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codeName="ThisWorkbook" hidePivotFieldList="1" defaultThemeVersion="166925"/>
  <mc:AlternateContent xmlns:mc="http://schemas.openxmlformats.org/markup-compatibility/2006">
    <mc:Choice Requires="x15">
      <x15ac:absPath xmlns:x15ac="http://schemas.microsoft.com/office/spreadsheetml/2010/11/ac" url="C:\Users\HamZiad\OneDrive\Desktop\"/>
    </mc:Choice>
  </mc:AlternateContent>
  <xr:revisionPtr revIDLastSave="0" documentId="8_{6E71AB60-4963-472A-BB74-2BA1372C226F}" xr6:coauthVersionLast="47" xr6:coauthVersionMax="47" xr10:uidLastSave="{00000000-0000-0000-0000-000000000000}"/>
  <workbookProtection workbookAlgorithmName="SHA-512" workbookHashValue="tC3mt17NcF45HhHjvaAOkLaBdjaC6NtKB08J7c9wMIMvHLeVcucl/E4JWDqq6kPYLmHNQ/cqC5TIdw7ZsOBEzw==" workbookSaltValue="c9Tet2Jbt8R0BZ68vCkuxQ==" workbookSpinCount="100000" lockStructure="1"/>
  <bookViews>
    <workbookView xWindow="-108" yWindow="-108" windowWidth="23256" windowHeight="12456" firstSheet="1" activeTab="6" xr2:uid="{73097E03-4C65-4EA6-ABDF-EA362E770085}"/>
  </bookViews>
  <sheets>
    <sheet name="Instructions" sheetId="6" r:id="rId1"/>
    <sheet name="Setting and Lists" sheetId="7" r:id="rId2"/>
    <sheet name="Customer Orders Management" sheetId="18" r:id="rId3"/>
    <sheet name="DIFOT Raw Data" sheetId="11" r:id="rId4"/>
    <sheet name="Work Order Tracking" sheetId="19" r:id="rId5"/>
    <sheet name="Sheet3" sheetId="21" state="hidden" r:id="rId6"/>
    <sheet name="Dashboard" sheetId="16" r:id="rId7"/>
    <sheet name="Sheet1" sheetId="22" state="hidden" r:id="rId8"/>
    <sheet name="Sheet2" sheetId="14" state="hidden" r:id="rId9"/>
  </sheets>
  <definedNames>
    <definedName name="_aaa1" localSheetId="6" hidden="1">{#N/A,#N/A,FALSE,"Antony Financials";#N/A,#N/A,FALSE,"Cowboy Financials";#N/A,#N/A,FALSE,"Combined";#N/A,#N/A,FALSE,"Valuematrix";#N/A,#N/A,FALSE,"DCFAntony";#N/A,#N/A,FALSE,"DCFCowboy";#N/A,#N/A,FALSE,"DCFCombined"}</definedName>
    <definedName name="_aaa1" hidden="1">{#N/A,#N/A,FALSE,"Antony Financials";#N/A,#N/A,FALSE,"Cowboy Financials";#N/A,#N/A,FALSE,"Combined";#N/A,#N/A,FALSE,"Valuematrix";#N/A,#N/A,FALSE,"DCFAntony";#N/A,#N/A,FALSE,"DCFCowboy";#N/A,#N/A,FALSE,"DCFCombined"}</definedName>
    <definedName name="_xlnm._FilterDatabase" localSheetId="2" hidden="1">'Customer Orders Management'!$B$4:$AB$201</definedName>
    <definedName name="_xlnm._FilterDatabase" localSheetId="3" hidden="1">'DIFOT Raw Data'!$B$4:$W$201</definedName>
    <definedName name="_xlnm._FilterDatabase" localSheetId="4" hidden="1">'Work Order Tracking'!$B$14:$L$5003</definedName>
    <definedName name="_GSRATES_1" hidden="1">"H2002123120021231CADUSD1000001"</definedName>
    <definedName name="_GSRATES_10" hidden="1">"CF3000012002093020020101"</definedName>
    <definedName name="_GSRATES_11" hidden="1">"CF300001Invalid 20030930"</definedName>
    <definedName name="_GSRATES_12" hidden="1">"CT30000120030930        "</definedName>
    <definedName name="_GSRATES_13" hidden="1">"CT30000120030930        "</definedName>
    <definedName name="_GSRATES_2" hidden="1">"CT30000120030630        "</definedName>
    <definedName name="_GSRATES_3" hidden="1">"CF3000012003063020030101"</definedName>
    <definedName name="_GSRATES_4" hidden="1">"CT3000012003063020030101"</definedName>
    <definedName name="_GSRATES_5" hidden="1">"CF3000012002123120020101"</definedName>
    <definedName name="_GSRATES_6" hidden="1">"CF3000012002063020020101"</definedName>
    <definedName name="_GSRATES_7" hidden="1">"CF3000012003063020030101"</definedName>
    <definedName name="_GSRATES_8" hidden="1">"CF3000012003093020030101"</definedName>
    <definedName name="_GSRATES_9" hidden="1">"CF3000012002123120020101"</definedName>
    <definedName name="_GSRATES_COUNT" hidden="1">7</definedName>
    <definedName name="_GSRATES_COUNT1" hidden="1">13</definedName>
    <definedName name="_GSRATESR_1" hidden="1">#REF!</definedName>
    <definedName name="_GSRATESR_10" hidden="1">#REF!</definedName>
    <definedName name="_GSRATESR_11" hidden="1">#REF!</definedName>
    <definedName name="_GSRATESR_12" hidden="1">#REF!</definedName>
    <definedName name="_GSRATESR_13" hidden="1">#REF!</definedName>
    <definedName name="_GSRATESR_3" localSheetId="6" hidden="1">#REF!</definedName>
    <definedName name="_GSRATESR_3" hidden="1">#REF!</definedName>
    <definedName name="_GSRATESR_4" localSheetId="6" hidden="1">#REF!</definedName>
    <definedName name="_GSRATESR_4" hidden="1">#REF!</definedName>
    <definedName name="_GSRATESR_5" localSheetId="6" hidden="1">#REF!</definedName>
    <definedName name="_GSRATESR_5" hidden="1">#REF!</definedName>
    <definedName name="_GSRATESR_6" hidden="1">#REF!</definedName>
    <definedName name="_GSRATESR_7" hidden="1">#REF!</definedName>
    <definedName name="_GSRATESR_8" hidden="1">#REF!</definedName>
    <definedName name="_GSRATESR_9" hidden="1">#REF!</definedName>
    <definedName name="a" localSheetId="6"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AA_DOCTOPS" hidden="1">"AAA_SET"</definedName>
    <definedName name="AAA_duser" hidden="1">"OFF"</definedName>
    <definedName name="AAA_u999998" hidden="1">"nlfoote@970721231427"</definedName>
    <definedName name="AAA_u999999" hidden="1">"nlfoote@970721231348"</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df" localSheetId="6" hidden="1">{#N/A,#N/A,FALSE,"CreditStat";#N/A,#N/A,FALSE,"SPbrkup";#N/A,#N/A,FALSE,"MerSPsyn";#N/A,#N/A,FALSE,"MerSPwKCsyn";#N/A,#N/A,FALSE,"MerSPwKCsyn (2)";#N/A,#N/A,FALSE,"CreditStat (2)"}</definedName>
    <definedName name="adf" hidden="1">{#N/A,#N/A,FALSE,"CreditStat";#N/A,#N/A,FALSE,"SPbrkup";#N/A,#N/A,FALSE,"MerSPsyn";#N/A,#N/A,FALSE,"MerSPwKCsyn";#N/A,#N/A,FALSE,"MerSPwKCsyn (2)";#N/A,#N/A,FALSE,"CreditStat (2)"}</definedName>
    <definedName name="adfdaf" localSheetId="6" hidden="1">{"standalone1",#N/A,FALSE,"DCFBase";"standalone2",#N/A,FALSE,"DCFBase"}</definedName>
    <definedName name="adfdaf" hidden="1">{"standalone1",#N/A,FALSE,"DCFBase";"standalone2",#N/A,FALSE,"DCFBase"}</definedName>
    <definedName name="asdf" localSheetId="6" hidden="1">{"mgmt forecast",#N/A,FALSE,"Mgmt Forecast";"dcf table",#N/A,FALSE,"Mgmt Forecast";"sensitivity",#N/A,FALSE,"Mgmt Forecast";"table inputs",#N/A,FALSE,"Mgmt Forecast";"calculations",#N/A,FALSE,"Mgmt Forecast"}</definedName>
    <definedName name="asdf" hidden="1">{"mgmt forecast",#N/A,FALSE,"Mgmt Forecast";"dcf table",#N/A,FALSE,"Mgmt Forecast";"sensitivity",#N/A,FALSE,"Mgmt Forecast";"table inputs",#N/A,FALSE,"Mgmt Forecast";"calculations",#N/A,FALSE,"Mgmt Forecast"}</definedName>
    <definedName name="asdfa" localSheetId="6" hidden="1">{#N/A,#N/A,FALSE,"Antony Financials";#N/A,#N/A,FALSE,"Cowboy Financials";#N/A,#N/A,FALSE,"Combined";#N/A,#N/A,FALSE,"Valuematrix";#N/A,#N/A,FALSE,"DCFAntony";#N/A,#N/A,FALSE,"DCFCowboy";#N/A,#N/A,FALSE,"DCFCombined"}</definedName>
    <definedName name="asdfa" hidden="1">{#N/A,#N/A,FALSE,"Antony Financials";#N/A,#N/A,FALSE,"Cowboy Financials";#N/A,#N/A,FALSE,"Combined";#N/A,#N/A,FALSE,"Valuematrix";#N/A,#N/A,FALSE,"DCFAntony";#N/A,#N/A,FALSE,"DCFCowboy";#N/A,#N/A,FALSE,"DCFCombined"}</definedName>
    <definedName name="asdfaa" localSheetId="6" hidden="1">{#N/A,#N/A,FALSE,"Antony Financials";#N/A,#N/A,FALSE,"Cowboy Financials";#N/A,#N/A,FALSE,"Combined";#N/A,#N/A,FALSE,"Valuematrix";#N/A,#N/A,FALSE,"DCFAntony";#N/A,#N/A,FALSE,"DCFCowboy";#N/A,#N/A,FALSE,"DCFCombined"}</definedName>
    <definedName name="asdfaa" hidden="1">{#N/A,#N/A,FALSE,"Antony Financials";#N/A,#N/A,FALSE,"Cowboy Financials";#N/A,#N/A,FALSE,"Combined";#N/A,#N/A,FALSE,"Valuematrix";#N/A,#N/A,FALSE,"DCFAntony";#N/A,#N/A,FALSE,"DCFCowboy";#N/A,#N/A,FALSE,"DCFCombined"}</definedName>
    <definedName name="asdfasdf" localSheetId="6" hidden="1">{#N/A,#N/A,FALSE,"CreditStat";#N/A,#N/A,FALSE,"SPbrkup";#N/A,#N/A,FALSE,"MerSPsyn";#N/A,#N/A,FALSE,"MerSPwKCsyn";#N/A,#N/A,FALSE,"MerSPwKCsyn (2)";#N/A,#N/A,FALSE,"CreditStat (2)"}</definedName>
    <definedName name="asdfasdf" hidden="1">{#N/A,#N/A,FALSE,"CreditStat";#N/A,#N/A,FALSE,"SPbrkup";#N/A,#N/A,FALSE,"MerSPsyn";#N/A,#N/A,FALSE,"MerSPwKCsyn";#N/A,#N/A,FALSE,"MerSPwKCsyn (2)";#N/A,#N/A,FALSE,"CreditStat (2)"}</definedName>
    <definedName name="asdff" localSheetId="6" hidden="1">{"standalone1",#N/A,FALSE,"DCFBase";"standalone2",#N/A,FALSE,"DCFBase"}</definedName>
    <definedName name="asdff" hidden="1">{"standalone1",#N/A,FALSE,"DCFBase";"standalone2",#N/A,FALSE,"DCFBase"}</definedName>
    <definedName name="asdfsad" localSheetId="6" hidden="1">{#N/A,#N/A,FALSE,"Antony Financials";#N/A,#N/A,FALSE,"Cowboy Financials";#N/A,#N/A,FALSE,"Combined";#N/A,#N/A,FALSE,"Valuematrix";#N/A,#N/A,FALSE,"DCFAntony";#N/A,#N/A,FALSE,"DCFCowboy";#N/A,#N/A,FALSE,"DCFCombined"}</definedName>
    <definedName name="asdfsad" hidden="1">{#N/A,#N/A,FALSE,"Antony Financials";#N/A,#N/A,FALSE,"Cowboy Financials";#N/A,#N/A,FALSE,"Combined";#N/A,#N/A,FALSE,"Valuematrix";#N/A,#N/A,FALSE,"DCFAntony";#N/A,#N/A,FALSE,"DCFCowboy";#N/A,#N/A,FALSE,"DCFCombined"}</definedName>
    <definedName name="b" localSheetId="6" hidden="1">{#N/A,#N/A,FALSE,"Antony Financials";#N/A,#N/A,FALSE,"Cowboy Financials";#N/A,#N/A,FALSE,"Combined";#N/A,#N/A,FALSE,"Valuematrix";#N/A,#N/A,FALSE,"DCFAntony";#N/A,#N/A,FALSE,"DCFCowboy";#N/A,#N/A,FALSE,"DCFCombined"}</definedName>
    <definedName name="b" hidden="1">{#N/A,#N/A,FALSE,"Antony Financials";#N/A,#N/A,FALSE,"Cowboy Financials";#N/A,#N/A,FALSE,"Combined";#N/A,#N/A,FALSE,"Valuematrix";#N/A,#N/A,FALSE,"DCFAntony";#N/A,#N/A,FALSE,"DCFCowboy";#N/A,#N/A,FALSE,"DCFCombined"}</definedName>
    <definedName name="customer">OFFSET('Setting and Lists'!$H$6,0,0,COUNTA('Setting and Lists'!$H:$H)-1,1)</definedName>
    <definedName name="d" localSheetId="6"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a" localSheetId="6" hidden="1">{#N/A,#N/A,FALSE,"A&amp;E";#N/A,#N/A,FALSE,"HighTop";#N/A,#N/A,FALSE,"JG";#N/A,#N/A,FALSE,"RI";#N/A,#N/A,FALSE,"woHT";#N/A,#N/A,FALSE,"woHT&amp;JG"}</definedName>
    <definedName name="da" hidden="1">{#N/A,#N/A,FALSE,"A&amp;E";#N/A,#N/A,FALSE,"HighTop";#N/A,#N/A,FALSE,"JG";#N/A,#N/A,FALSE,"RI";#N/A,#N/A,FALSE,"woHT";#N/A,#N/A,FALSE,"woHT&amp;JG"}</definedName>
    <definedName name="df" localSheetId="6" hidden="1">{"'Summary P&amp;L'!$A$1:$M$70","'Summary P&amp;L'!$A$1:$M$70"}</definedName>
    <definedName name="df" hidden="1">{"'Summary P&amp;L'!$A$1:$M$70","'Summary P&amp;L'!$A$1:$M$70"}</definedName>
    <definedName name="EPMWorkbookOptions_2" hidden="1">"m3FeIocTK7T00g7i155YYzII5xVFTgxBon8IEeL4xiLwgoT687neHX/pG70aRh7dJEB5hTBgSYS4S/wFRhkORAJNCFEijYCzdDW/7jaFj3jStoSLzX9El/54gL4Q7XVoWsi6rEQQeHqMNCnOXt8qRzrJhTnpdjyrYajjmak1fQXrR1cKuC|QKz4CEUZkvQ9clhikMR9lTf/Gcw/A9n9YZnYMuZTheC416kRG507skkOuBwSO7Rg8|xYzXFd2HOH"</definedName>
    <definedName name="EPMWorkbookOptions_3" hidden="1">"jHlyP|GtOQbRSQ7d9K9FzlywTlRW3iBgT/mkPU84ZhmIOeo0tZztdyxIzzUV2WFbWmbCTIuhdRrEldoHVZl|KLzOxh4KGnPvUDoOyprpQr5QmMJsVyxdWKWmnyqVgrAxRlBCXNHVW16khdtpyOykjcQSGzweMDHNwuzEZ8nsqApUWZCeCQOH6DptuExDuRD2Gr2XNaCr9sdDrDxGHz4bsT9UL2FgaK6Hj6tIYW|OR4QbB3KSzlI2yNo9dvcL5YX"</definedName>
    <definedName name="EPMWorkbookOptions_4" hidden="1">"Xq937qUh8ANDfwzvX5pOEZrf7XKslaT5fxiVU5PrBGDaanK8aemHLtOD86JWpLPnKQ4UZVq7czJtk5K1eqZk|2xo6jHzsn7WfeMhtP8alo/9l76VLVc1jQt/9JXOr2lb0Uil|hyg2Y4Z31mlrmHPq2|YwwsPgMY|0u0UlXkWq2aX6Lq6Ul0g8dYpR3j2EV6MCqM1vWxc/F|BqztmFbja3PYMfms2DZ7f/NMVamo6h88VGmnN2y32Uzvh3rmcAdw"</definedName>
    <definedName name="EPMWorkbookOptions_5" hidden="1">"FnJWmXsI2Wl3m2/4|qp8euJdMpgWbElWNNE8/v3RgRmxm/0zIylG/hsc/Ux2cEY6Z0bWjMifRMd0GkfPyftZ7wa99lv|XVM5vfVuyeDOBi0ynkWaVeYeIu02G/bAatpvKNTq6Ql1xWL8|NtvWm3zqn307wMOqNIcoFQ12SBdyjoHkbKu4Dzb7jmRTePu2RLdggmFcGoSMwCSnABI2yKY4QGiy5wmsdEDrM4bbJsj7OoMDZcmi1hcoXcdafzCTW6"</definedName>
    <definedName name="EPMWorkbookOptions_6" hidden="1">"a3g6/IYrRyIMu0Pt1hh37xw/rtMmZnfr/tQEq6O4jAAA="</definedName>
    <definedName name="EPMWorkbookOptions_7" hidden="1">"VkElWzGe4dbysDmw3e4bw0nqBxi31scdUfvlZHPVuLY3NJBpjCzYg+hpH+Go/fu3fdjNPrXaf+7pIr7iNgAA"</definedName>
    <definedName name="f" localSheetId="6" hidden="1">{"mgmt forecast",#N/A,FALSE,"Mgmt Forecast";"dcf table",#N/A,FALSE,"Mgmt Forecast";"sensitivity",#N/A,FALSE,"Mgmt Forecast";"table inputs",#N/A,FALSE,"Mgmt Forecast";"calculations",#N/A,FALSE,"Mgmt Forecast"}</definedName>
    <definedName name="f" hidden="1">{"mgmt forecast",#N/A,FALSE,"Mgmt Forecast";"dcf table",#N/A,FALSE,"Mgmt Forecast";"sensitivity",#N/A,FALSE,"Mgmt Forecast";"table inputs",#N/A,FALSE,"Mgmt Forecast";"calculations",#N/A,FALSE,"Mgmt Forecast"}</definedName>
    <definedName name="fafate" localSheetId="6" hidden="1">{"mgmt forecast",#N/A,FALSE,"Mgmt Forecast";"dcf table",#N/A,FALSE,"Mgmt Forecast";"sensitivity",#N/A,FALSE,"Mgmt Forecast";"table inputs",#N/A,FALSE,"Mgmt Forecast";"calculations",#N/A,FALSE,"Mgmt Forecast"}</definedName>
    <definedName name="fafate" hidden="1">{"mgmt forecast",#N/A,FALSE,"Mgmt Forecast";"dcf table",#N/A,FALSE,"Mgmt Forecast";"sensitivity",#N/A,FALSE,"Mgmt Forecast";"table inputs",#N/A,FALSE,"Mgmt Forecast";"calculations",#N/A,FALSE,"Mgmt Forecast"}</definedName>
    <definedName name="fff" localSheetId="6" hidden="1">{"standalone1",#N/A,FALSE,"DCFBase";"standalone2",#N/A,FALSE,"DCFBase"}</definedName>
    <definedName name="fff" hidden="1">{"standalone1",#N/A,FALSE,"DCFBase";"standalone2",#N/A,FALSE,"DCFBase"}</definedName>
    <definedName name="g" localSheetId="6" hidden="1">{#N/A,#N/A,FALSE,"Antony Financials";#N/A,#N/A,FALSE,"Cowboy Financials";#N/A,#N/A,FALSE,"Combined";#N/A,#N/A,FALSE,"Valuematrix";#N/A,#N/A,FALSE,"DCFAntony";#N/A,#N/A,FALSE,"DCFCowboy";#N/A,#N/A,FALSE,"DCFCombined"}</definedName>
    <definedName name="g" hidden="1">{#N/A,#N/A,FALSE,"Antony Financials";#N/A,#N/A,FALSE,"Cowboy Financials";#N/A,#N/A,FALSE,"Combined";#N/A,#N/A,FALSE,"Valuematrix";#N/A,#N/A,FALSE,"DCFAntony";#N/A,#N/A,FALSE,"DCFCowboy";#N/A,#N/A,FALSE,"DCFCombined"}</definedName>
    <definedName name="h" localSheetId="6" hidden="1">{#N/A,#N/A,FALSE,"CreditStat";#N/A,#N/A,FALSE,"SPbrkup";#N/A,#N/A,FALSE,"MerSPsyn";#N/A,#N/A,FALSE,"MerSPwKCsyn";#N/A,#N/A,FALSE,"MerSPwKCsyn (2)";#N/A,#N/A,FALSE,"CreditStat (2)"}</definedName>
    <definedName name="h" hidden="1">{#N/A,#N/A,FALSE,"CreditStat";#N/A,#N/A,FALSE,"SPbrkup";#N/A,#N/A,FALSE,"MerSPsyn";#N/A,#N/A,FALSE,"MerSPwKCsyn";#N/A,#N/A,FALSE,"MerSPwKCsyn (2)";#N/A,#N/A,FALSE,"CreditStat (2)"}</definedName>
    <definedName name="HTML_CodePage" hidden="1">1252</definedName>
    <definedName name="HTML_Control" localSheetId="6" hidden="1">{"'Summary P&amp;L'!$A$1:$M$70","'Summary P&amp;L'!$A$1:$M$70"}</definedName>
    <definedName name="HTML_Control" hidden="1">{"'Summary P&amp;L'!$A$1:$M$70","'Summary P&amp;L'!$A$1:$M$70"}</definedName>
    <definedName name="HTML_Description" hidden="1">""</definedName>
    <definedName name="HTML_Email" hidden="1">""</definedName>
    <definedName name="HTML_Header" hidden="1">"Summary P&amp;L"</definedName>
    <definedName name="HTML_LastUpdate" hidden="1">"9/03/01"</definedName>
    <definedName name="HTML_LineAfter" hidden="1">FALSE</definedName>
    <definedName name="HTML_LineBefore" hidden="1">FALSE</definedName>
    <definedName name="HTML_Name" hidden="1">"Hans Verheul"</definedName>
    <definedName name="HTML_OBDlg2" hidden="1">TRUE</definedName>
    <definedName name="HTML_OBDlg4" hidden="1">TRUE</definedName>
    <definedName name="HTML_OS" hidden="1">0</definedName>
    <definedName name="HTML_PathFile" hidden="1">"G:\Finlog\html\FINANCE.htm"</definedName>
    <definedName name="HTML_Title" hidden="1">"INCOME STATEMENT FEBRUARY 2001"</definedName>
    <definedName name="IF">OFFSET('Setting and Lists'!$Q$6,0,0,COUNTA('Setting and Lists'!$Q:$Q)-1,1)</definedName>
    <definedName name="iui" localSheetId="6" hidden="1">{#N/A,#N/A,FALSE,"A&amp;E";#N/A,#N/A,FALSE,"HighTop";#N/A,#N/A,FALSE,"JG";#N/A,#N/A,FALSE,"RI";#N/A,#N/A,FALSE,"woHT";#N/A,#N/A,FALSE,"woHT&amp;JG"}</definedName>
    <definedName name="iui" hidden="1">{#N/A,#N/A,FALSE,"A&amp;E";#N/A,#N/A,FALSE,"HighTop";#N/A,#N/A,FALSE,"JG";#N/A,#N/A,FALSE,"RI";#N/A,#N/A,FALSE,"woHT";#N/A,#N/A,FALSE,"woHT&amp;JG"}</definedName>
    <definedName name="j" localSheetId="6" hidden="1">{"standalone1",#N/A,FALSE,"DCFBase";"standalone2",#N/A,FALSE,"DCFBase"}</definedName>
    <definedName name="j" hidden="1">{"standalone1",#N/A,FALSE,"DCFBase";"standalone2",#N/A,FALSE,"DCFBase"}</definedName>
    <definedName name="k" localSheetId="6" hidden="1">{#N/A,#N/A,FALSE,"Antony Financials";#N/A,#N/A,FALSE,"Cowboy Financials";#N/A,#N/A,FALSE,"Combined";#N/A,#N/A,FALSE,"Valuematrix";#N/A,#N/A,FALSE,"DCFAntony";#N/A,#N/A,FALSE,"DCFCowboy";#N/A,#N/A,FALSE,"DCFCombined"}</definedName>
    <definedName name="k" hidden="1">{#N/A,#N/A,FALSE,"Antony Financials";#N/A,#N/A,FALSE,"Cowboy Financials";#N/A,#N/A,FALSE,"Combined";#N/A,#N/A,FALSE,"Valuematrix";#N/A,#N/A,FALSE,"DCFAntony";#N/A,#N/A,FALSE,"DCFCowboy";#N/A,#N/A,FALSE,"DCFCombined"}</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"AUD"</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 localSheetId="6" hidden="1">{"mgmt forecast",#N/A,FALSE,"Mgmt Forecast";"dcf table",#N/A,FALSE,"Mgmt Forecast";"sensitivity",#N/A,FALSE,"Mgmt Forecast";"table inputs",#N/A,FALSE,"Mgmt Forecast";"calculations",#N/A,FALSE,"Mgmt Forecast"}</definedName>
    <definedName name="l" hidden="1">{"mgmt forecast",#N/A,FALSE,"Mgmt Forecast";"dcf table",#N/A,FALSE,"Mgmt Forecast";"sensitivity",#N/A,FALSE,"Mgmt Forecast";"table inputs",#N/A,FALSE,"Mgmt Forecast";"calculations",#N/A,FALSE,"Mgmt Forecast"}</definedName>
    <definedName name="m" localSheetId="6" hidden="1">{"standalone1",#N/A,FALSE,"DCFBase";"standalone2",#N/A,FALSE,"DCFBase"}</definedName>
    <definedName name="m" hidden="1">{"standalone1",#N/A,FALSE,"DCFBase";"standalone2",#N/A,FALSE,"DCFBase"}</definedName>
    <definedName name="MR" localSheetId="6" hidden="1">{#N/A,#N/A,FALSE,"sales ytd";#N/A,#N/A,FALSE,"investments";#N/A,#N/A,FALSE,"bus. synergies 1997";#N/A,#N/A,FALSE,"synergies outlook"}</definedName>
    <definedName name="MR" hidden="1">{#N/A,#N/A,FALSE,"sales ytd";#N/A,#N/A,FALSE,"investments";#N/A,#N/A,FALSE,"bus. synergies 1997";#N/A,#N/A,FALSE,"synergies outlook"}</definedName>
    <definedName name="n" localSheetId="6"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n"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OT">OFFSET('Setting and Lists'!$O$6,0,0,COUNTA('Setting and Lists'!$O:$O)-1,1)</definedName>
    <definedName name="product">OFFSET('Setting and Lists'!$B$6,0,0,COUNTA('Setting and Lists'!$B:$B)-1,1)</definedName>
    <definedName name="q" localSheetId="6" hidden="1">{#N/A,#N/A,FALSE,"Antony Financials";#N/A,#N/A,FALSE,"Cowboy Financials";#N/A,#N/A,FALSE,"Combined";#N/A,#N/A,FALSE,"Valuematrix";#N/A,#N/A,FALSE,"DCFAntony";#N/A,#N/A,FALSE,"DCFCowboy";#N/A,#N/A,FALSE,"DCFCombined"}</definedName>
    <definedName name="q" hidden="1">{#N/A,#N/A,FALSE,"Antony Financials";#N/A,#N/A,FALSE,"Cowboy Financials";#N/A,#N/A,FALSE,"Combined";#N/A,#N/A,FALSE,"Valuematrix";#N/A,#N/A,FALSE,"DCFAntony";#N/A,#N/A,FALSE,"DCFCowboy";#N/A,#N/A,FALSE,"DCFCombined"}</definedName>
    <definedName name="rr" localSheetId="6" hidden="1">{#N/A,#N/A,FALSE,"Antony Financials";#N/A,#N/A,FALSE,"Cowboy Financials";#N/A,#N/A,FALSE,"Combined";#N/A,#N/A,FALSE,"Valuematrix";#N/A,#N/A,FALSE,"DCFAntony";#N/A,#N/A,FALSE,"DCFCowboy";#N/A,#N/A,FALSE,"DCFCombined"}</definedName>
    <definedName name="rr" hidden="1">{#N/A,#N/A,FALSE,"Antony Financials";#N/A,#N/A,FALSE,"Cowboy Financials";#N/A,#N/A,FALSE,"Combined";#N/A,#N/A,FALSE,"Valuematrix";#N/A,#N/A,FALSE,"DCFAntony";#N/A,#N/A,FALSE,"DCFCowboy";#N/A,#N/A,FALSE,"DCFCombined"}</definedName>
    <definedName name="SAPBEXhrIndnt" hidden="1">"Wide"</definedName>
    <definedName name="SAPsysID" hidden="1">"708C5W7SBKP804JT78WJ0JNKI"</definedName>
    <definedName name="SAPwbID" hidden="1">"ARS"</definedName>
    <definedName name="sd" localSheetId="6"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fasefr" localSheetId="6" hidden="1">{#N/A,#N/A,FALSE,"Antony Financials";#N/A,#N/A,FALSE,"Cowboy Financials";#N/A,#N/A,FALSE,"Combined";#N/A,#N/A,FALSE,"Valuematrix";#N/A,#N/A,FALSE,"DCFAntony";#N/A,#N/A,FALSE,"DCFCowboy";#N/A,#N/A,FALSE,"DCFCombined"}</definedName>
    <definedName name="sdfasefr" hidden="1">{#N/A,#N/A,FALSE,"Antony Financials";#N/A,#N/A,FALSE,"Cowboy Financials";#N/A,#N/A,FALSE,"Combined";#N/A,#N/A,FALSE,"Valuematrix";#N/A,#N/A,FALSE,"DCFAntony";#N/A,#N/A,FALSE,"DCFCowboy";#N/A,#N/A,FALSE,"DCFCombined"}</definedName>
    <definedName name="Slicer_Customer_Name">#N/A</definedName>
    <definedName name="Slicer_Customer_Name1">#N/A</definedName>
    <definedName name="Slicer_Delivery_On_Time_Status">#N/A</definedName>
    <definedName name="Slicer_In_Full_Failure_Reasons___If_found?">#N/A</definedName>
    <definedName name="Slicer_Month_Text">#N/A</definedName>
    <definedName name="Slicer_Month_Text1">#N/A</definedName>
    <definedName name="Slicer_On_Time_Failure_Reasons___If_found?">#N/A</definedName>
    <definedName name="Slicer_Product_Name">#N/A</definedName>
    <definedName name="Slicer_Product_Name1">#N/A</definedName>
    <definedName name="Slicer_Week_Number">#N/A</definedName>
    <definedName name="Slicer_Work_Order_Number">#N/A</definedName>
    <definedName name="Slicer_Year">#N/A</definedName>
    <definedName name="Slicer_Year1">#N/A</definedName>
    <definedName name="t" localSheetId="6" hidden="1">{#N/A,#N/A,FALSE,"A&amp;E";#N/A,#N/A,FALSE,"HighTop";#N/A,#N/A,FALSE,"JG";#N/A,#N/A,FALSE,"RI";#N/A,#N/A,FALSE,"woHT";#N/A,#N/A,FALSE,"woHT&amp;JG"}</definedName>
    <definedName name="t" hidden="1">{#N/A,#N/A,FALSE,"A&amp;E";#N/A,#N/A,FALSE,"HighTop";#N/A,#N/A,FALSE,"JG";#N/A,#N/A,FALSE,"RI";#N/A,#N/A,FALSE,"woHT";#N/A,#N/A,FALSE,"woHT&amp;JG"}</definedName>
    <definedName name="ttt" localSheetId="6" hidden="1">{#N/A,#N/A,FALSE,"CreditStat";#N/A,#N/A,FALSE,"SPbrkup";#N/A,#N/A,FALSE,"MerSPsyn";#N/A,#N/A,FALSE,"MerSPwKCsyn";#N/A,#N/A,FALSE,"MerSPwKCsyn (2)";#N/A,#N/A,FALSE,"CreditStat (2)"}</definedName>
    <definedName name="ttt" hidden="1">{#N/A,#N/A,FALSE,"CreditStat";#N/A,#N/A,FALSE,"SPbrkup";#N/A,#N/A,FALSE,"MerSPsyn";#N/A,#N/A,FALSE,"MerSPwKCsyn";#N/A,#N/A,FALSE,"MerSPwKCsyn (2)";#N/A,#N/A,FALSE,"CreditStat (2)"}</definedName>
    <definedName name="v" localSheetId="6" hidden="1">{"standalone1",#N/A,FALSE,"DCFBase";"standalone2",#N/A,FALSE,"DCFBase"}</definedName>
    <definedName name="v" hidden="1">{"standalone1",#N/A,FALSE,"DCFBase";"standalone2",#N/A,FALSE,"DCFBase"}</definedName>
    <definedName name="vv" localSheetId="6" hidden="1">{#N/A,#N/A,FALSE,"CreditStat";#N/A,#N/A,FALSE,"SPbrkup";#N/A,#N/A,FALSE,"MerSPsyn";#N/A,#N/A,FALSE,"MerSPwKCsyn";#N/A,#N/A,FALSE,"MerSPwKCsyn (2)";#N/A,#N/A,FALSE,"CreditStat (2)"}</definedName>
    <definedName name="vv" hidden="1">{#N/A,#N/A,FALSE,"CreditStat";#N/A,#N/A,FALSE,"SPbrkup";#N/A,#N/A,FALSE,"MerSPsyn";#N/A,#N/A,FALSE,"MerSPwKCsyn";#N/A,#N/A,FALSE,"MerSPwKCsyn (2)";#N/A,#N/A,FALSE,"CreditStat (2)"}</definedName>
    <definedName name="vvv" localSheetId="6" hidden="1">{#N/A,#N/A,FALSE,"Antony Financials";#N/A,#N/A,FALSE,"Cowboy Financials";#N/A,#N/A,FALSE,"Combined";#N/A,#N/A,FALSE,"Valuematrix";#N/A,#N/A,FALSE,"DCFAntony";#N/A,#N/A,FALSE,"DCFCowboy";#N/A,#N/A,FALSE,"DCFCombined"}</definedName>
    <definedName name="vvv" hidden="1">{#N/A,#N/A,FALSE,"Antony Financials";#N/A,#N/A,FALSE,"Cowboy Financials";#N/A,#N/A,FALSE,"Combined";#N/A,#N/A,FALSE,"Valuematrix";#N/A,#N/A,FALSE,"DCFAntony";#N/A,#N/A,FALSE,"DCFCowboy";#N/A,#N/A,FALSE,"DCFCombined"}</definedName>
    <definedName name="w" localSheetId="6" hidden="1">{#N/A,#N/A,FALSE,"CreditStat";#N/A,#N/A,FALSE,"SPbrkup";#N/A,#N/A,FALSE,"MerSPsyn";#N/A,#N/A,FALSE,"MerSPwKCsyn";#N/A,#N/A,FALSE,"MerSPwKCsyn (2)";#N/A,#N/A,FALSE,"CreditStat (2)"}</definedName>
    <definedName name="w" hidden="1">{#N/A,#N/A,FALSE,"CreditStat";#N/A,#N/A,FALSE,"SPbrkup";#N/A,#N/A,FALSE,"MerSPsyn";#N/A,#N/A,FALSE,"MerSPwKCsyn";#N/A,#N/A,FALSE,"MerSPwKCsyn (2)";#N/A,#N/A,FALSE,"CreditStat (2)"}</definedName>
    <definedName name="wrn.dcf." localSheetId="6"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Everything." localSheetId="6"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print._.standalone." localSheetId="6" hidden="1">{"standalone1",#N/A,FALSE,"DCFBase";"standalone2",#N/A,FALSE,"DCFBase"}</definedName>
    <definedName name="wrn.print._.standalone." hidden="1">{"standalone1",#N/A,FALSE,"DCFBase";"standalone2",#N/A,FALSE,"DCFBase"}</definedName>
    <definedName name="wrn.SKSCS1." localSheetId="6"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ummaryPgs." localSheetId="6"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Top._.Level._.Summaries." localSheetId="6"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p._.Level._.Summaries."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weety." localSheetId="6" hidden="1">{#N/A,#N/A,FALSE,"A&amp;E";#N/A,#N/A,FALSE,"HighTop";#N/A,#N/A,FALSE,"JG";#N/A,#N/A,FALSE,"RI";#N/A,#N/A,FALSE,"woHT";#N/A,#N/A,FALSE,"woHT&amp;JG"}</definedName>
    <definedName name="wrn.Tweety." hidden="1">{#N/A,#N/A,FALSE,"A&amp;E";#N/A,#N/A,FALSE,"HighTop";#N/A,#N/A,FALSE,"JG";#N/A,#N/A,FALSE,"RI";#N/A,#N/A,FALSE,"woHT";#N/A,#N/A,FALSE,"woHT&amp;JG"}</definedName>
    <definedName name="wrn.vortrag." localSheetId="6" hidden="1">{#N/A,#N/A,FALSE,"sales ytd";#N/A,#N/A,FALSE,"investments";#N/A,#N/A,FALSE,"bus. synergies 1997";#N/A,#N/A,FALSE,"synergies outlook"}</definedName>
    <definedName name="wrn.vortrag." hidden="1">{#N/A,#N/A,FALSE,"sales ytd";#N/A,#N/A,FALSE,"investments";#N/A,#N/A,FALSE,"bus. synergies 1997";#N/A,#N/A,FALSE,"synergies outlook"}</definedName>
    <definedName name="zzz" localSheetId="6"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zzz"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s>
  <calcPr calcId="191029"/>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3" i="22" l="1"/>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488" i="22"/>
  <c r="I489" i="22"/>
  <c r="I490" i="22"/>
  <c r="I491" i="22"/>
  <c r="I492" i="22"/>
  <c r="I493" i="22"/>
  <c r="I494" i="22"/>
  <c r="I495" i="22"/>
  <c r="I496" i="22"/>
  <c r="I497" i="22"/>
  <c r="I498" i="22"/>
  <c r="I499" i="22"/>
  <c r="I500" i="22"/>
  <c r="I501" i="22"/>
  <c r="I502" i="22"/>
  <c r="I503" i="22"/>
  <c r="I504" i="22"/>
  <c r="I505" i="22"/>
  <c r="I506" i="22"/>
  <c r="I507" i="22"/>
  <c r="I508" i="22"/>
  <c r="I509" i="22"/>
  <c r="I510" i="22"/>
  <c r="I511" i="22"/>
  <c r="I512" i="22"/>
  <c r="I513" i="22"/>
  <c r="I514" i="22"/>
  <c r="I515" i="22"/>
  <c r="I516" i="22"/>
  <c r="I517" i="22"/>
  <c r="I518" i="22"/>
  <c r="I519" i="22"/>
  <c r="I520" i="22"/>
  <c r="I521" i="22"/>
  <c r="I522" i="22"/>
  <c r="I523" i="22"/>
  <c r="I524" i="22"/>
  <c r="I525" i="22"/>
  <c r="I526" i="22"/>
  <c r="I527" i="22"/>
  <c r="I528" i="22"/>
  <c r="I529" i="22"/>
  <c r="I530" i="22"/>
  <c r="I531" i="22"/>
  <c r="I532" i="22"/>
  <c r="I533" i="22"/>
  <c r="I534" i="22"/>
  <c r="I535" i="22"/>
  <c r="I536" i="22"/>
  <c r="I537" i="22"/>
  <c r="I538" i="22"/>
  <c r="I539" i="22"/>
  <c r="I540" i="22"/>
  <c r="I541" i="22"/>
  <c r="I542" i="22"/>
  <c r="I543" i="22"/>
  <c r="I544" i="22"/>
  <c r="I545" i="22"/>
  <c r="I546" i="22"/>
  <c r="I547" i="22"/>
  <c r="I548" i="22"/>
  <c r="I549" i="22"/>
  <c r="I550" i="22"/>
  <c r="I551" i="22"/>
  <c r="I552" i="22"/>
  <c r="I553" i="22"/>
  <c r="I554" i="22"/>
  <c r="I555" i="22"/>
  <c r="I556" i="22"/>
  <c r="I557" i="22"/>
  <c r="I558" i="22"/>
  <c r="I559" i="22"/>
  <c r="I560" i="22"/>
  <c r="I561" i="22"/>
  <c r="I562" i="22"/>
  <c r="I563" i="22"/>
  <c r="I564" i="22"/>
  <c r="I565" i="22"/>
  <c r="I566" i="22"/>
  <c r="I567" i="22"/>
  <c r="I568" i="22"/>
  <c r="I569" i="22"/>
  <c r="I570" i="22"/>
  <c r="I571" i="22"/>
  <c r="I572" i="22"/>
  <c r="I573" i="22"/>
  <c r="I574" i="22"/>
  <c r="I575" i="22"/>
  <c r="I576" i="22"/>
  <c r="I577" i="22"/>
  <c r="I578" i="22"/>
  <c r="I579" i="22"/>
  <c r="I580" i="22"/>
  <c r="I581" i="22"/>
  <c r="I582" i="22"/>
  <c r="I583" i="22"/>
  <c r="I584" i="22"/>
  <c r="I585" i="22"/>
  <c r="I586" i="22"/>
  <c r="I587" i="22"/>
  <c r="I588" i="22"/>
  <c r="I589" i="22"/>
  <c r="I590" i="22"/>
  <c r="I591" i="22"/>
  <c r="I592" i="22"/>
  <c r="I593" i="22"/>
  <c r="I594" i="22"/>
  <c r="I595" i="22"/>
  <c r="I596" i="22"/>
  <c r="I597" i="22"/>
  <c r="I598" i="22"/>
  <c r="I599" i="22"/>
  <c r="I600" i="22"/>
  <c r="I601" i="22"/>
  <c r="I602" i="22"/>
  <c r="I603" i="22"/>
  <c r="I604" i="22"/>
  <c r="I605" i="22"/>
  <c r="I606" i="22"/>
  <c r="I607" i="22"/>
  <c r="I608" i="22"/>
  <c r="I609" i="22"/>
  <c r="I610" i="22"/>
  <c r="I611" i="22"/>
  <c r="I612" i="22"/>
  <c r="I613" i="22"/>
  <c r="I614" i="22"/>
  <c r="I615" i="22"/>
  <c r="I616" i="22"/>
  <c r="I617" i="22"/>
  <c r="I618" i="22"/>
  <c r="I619" i="22"/>
  <c r="I620" i="22"/>
  <c r="I621" i="22"/>
  <c r="I622" i="22"/>
  <c r="I623" i="22"/>
  <c r="I624" i="22"/>
  <c r="I625" i="22"/>
  <c r="I626" i="22"/>
  <c r="I627" i="22"/>
  <c r="I628" i="22"/>
  <c r="I629" i="22"/>
  <c r="I630" i="22"/>
  <c r="I631" i="22"/>
  <c r="I632" i="22"/>
  <c r="I633" i="22"/>
  <c r="I634" i="22"/>
  <c r="I635" i="22"/>
  <c r="I636" i="22"/>
  <c r="I637" i="22"/>
  <c r="I638" i="22"/>
  <c r="I639" i="22"/>
  <c r="I640" i="22"/>
  <c r="I641" i="22"/>
  <c r="I642" i="22"/>
  <c r="I643" i="22"/>
  <c r="I644" i="22"/>
  <c r="I645" i="22"/>
  <c r="I646" i="22"/>
  <c r="I647" i="22"/>
  <c r="I648" i="22"/>
  <c r="I649" i="22"/>
  <c r="I650" i="22"/>
  <c r="I651" i="22"/>
  <c r="I652" i="22"/>
  <c r="I653" i="22"/>
  <c r="I654" i="22"/>
  <c r="I655" i="22"/>
  <c r="I656" i="22"/>
  <c r="I657" i="22"/>
  <c r="I658" i="22"/>
  <c r="I659" i="22"/>
  <c r="I660" i="22"/>
  <c r="I661" i="22"/>
  <c r="I662" i="22"/>
  <c r="I663" i="22"/>
  <c r="I664" i="22"/>
  <c r="I665" i="22"/>
  <c r="I666" i="22"/>
  <c r="I667" i="22"/>
  <c r="I668" i="22"/>
  <c r="I669" i="22"/>
  <c r="I670" i="22"/>
  <c r="I671" i="22"/>
  <c r="I672" i="22"/>
  <c r="I673" i="22"/>
  <c r="I674" i="22"/>
  <c r="I675" i="22"/>
  <c r="I676" i="22"/>
  <c r="I677" i="22"/>
  <c r="I678" i="22"/>
  <c r="I679" i="22"/>
  <c r="I680" i="22"/>
  <c r="I681" i="22"/>
  <c r="I682" i="22"/>
  <c r="I683" i="22"/>
  <c r="I684" i="22"/>
  <c r="I685" i="22"/>
  <c r="I686" i="22"/>
  <c r="I687" i="22"/>
  <c r="I688" i="22"/>
  <c r="I689" i="22"/>
  <c r="I690" i="22"/>
  <c r="I691" i="22"/>
  <c r="I692" i="22"/>
  <c r="I693" i="22"/>
  <c r="I694" i="22"/>
  <c r="I695" i="22"/>
  <c r="I696" i="22"/>
  <c r="I697" i="22"/>
  <c r="I698" i="22"/>
  <c r="I699" i="22"/>
  <c r="I700" i="22"/>
  <c r="I701" i="22"/>
  <c r="I702" i="22"/>
  <c r="I703" i="22"/>
  <c r="I704" i="22"/>
  <c r="I705" i="22"/>
  <c r="I706" i="22"/>
  <c r="I707" i="22"/>
  <c r="I708" i="22"/>
  <c r="I709" i="22"/>
  <c r="I710" i="22"/>
  <c r="I711" i="22"/>
  <c r="I712" i="22"/>
  <c r="I713" i="22"/>
  <c r="I714" i="22"/>
  <c r="I715" i="22"/>
  <c r="I716" i="22"/>
  <c r="I717" i="22"/>
  <c r="I718" i="22"/>
  <c r="I719" i="22"/>
  <c r="I720" i="22"/>
  <c r="I721" i="22"/>
  <c r="I722" i="22"/>
  <c r="I723" i="22"/>
  <c r="I724" i="22"/>
  <c r="I725" i="22"/>
  <c r="I726" i="22"/>
  <c r="I727" i="22"/>
  <c r="I728" i="22"/>
  <c r="I729" i="22"/>
  <c r="I730" i="22"/>
  <c r="I731" i="22"/>
  <c r="I732" i="22"/>
  <c r="I733" i="22"/>
  <c r="I734" i="22"/>
  <c r="I735" i="22"/>
  <c r="I736" i="22"/>
  <c r="I737" i="22"/>
  <c r="I738" i="22"/>
  <c r="I739" i="22"/>
  <c r="I740" i="22"/>
  <c r="I741" i="22"/>
  <c r="I742" i="22"/>
  <c r="I743" i="22"/>
  <c r="I744" i="22"/>
  <c r="I745" i="22"/>
  <c r="I746" i="22"/>
  <c r="I747" i="22"/>
  <c r="I748" i="22"/>
  <c r="I749" i="22"/>
  <c r="I750" i="22"/>
  <c r="I751" i="22"/>
  <c r="I752" i="22"/>
  <c r="I753" i="22"/>
  <c r="I754" i="22"/>
  <c r="I755" i="22"/>
  <c r="I756" i="22"/>
  <c r="I757" i="22"/>
  <c r="I758" i="22"/>
  <c r="I759" i="22"/>
  <c r="I760" i="22"/>
  <c r="I761" i="22"/>
  <c r="I762" i="22"/>
  <c r="I763" i="22"/>
  <c r="I764" i="22"/>
  <c r="I765" i="22"/>
  <c r="I766" i="22"/>
  <c r="I767" i="22"/>
  <c r="I768" i="22"/>
  <c r="I769" i="22"/>
  <c r="I770" i="22"/>
  <c r="I771" i="22"/>
  <c r="I772" i="22"/>
  <c r="I773" i="22"/>
  <c r="I774" i="22"/>
  <c r="I775" i="22"/>
  <c r="I776" i="22"/>
  <c r="I777" i="22"/>
  <c r="I778" i="22"/>
  <c r="I779" i="22"/>
  <c r="I780" i="22"/>
  <c r="I781" i="22"/>
  <c r="I782" i="22"/>
  <c r="I783" i="22"/>
  <c r="I784" i="22"/>
  <c r="I785" i="22"/>
  <c r="I786" i="22"/>
  <c r="I787" i="22"/>
  <c r="I788" i="22"/>
  <c r="I789" i="22"/>
  <c r="I790" i="22"/>
  <c r="I791" i="22"/>
  <c r="I792" i="22"/>
  <c r="I793" i="22"/>
  <c r="I794" i="22"/>
  <c r="I795" i="22"/>
  <c r="I796" i="22"/>
  <c r="I797" i="22"/>
  <c r="I798" i="22"/>
  <c r="I799" i="22"/>
  <c r="I800" i="22"/>
  <c r="I801" i="22"/>
  <c r="I802" i="22"/>
  <c r="I803" i="22"/>
  <c r="I804" i="22"/>
  <c r="I805" i="22"/>
  <c r="I806" i="22"/>
  <c r="I807" i="22"/>
  <c r="I808" i="22"/>
  <c r="I809" i="22"/>
  <c r="I810" i="22"/>
  <c r="I811" i="22"/>
  <c r="I812" i="22"/>
  <c r="I813" i="22"/>
  <c r="I814" i="22"/>
  <c r="I815" i="22"/>
  <c r="I816" i="22"/>
  <c r="I817" i="22"/>
  <c r="I818" i="22"/>
  <c r="I819" i="22"/>
  <c r="I820" i="22"/>
  <c r="I821" i="22"/>
  <c r="I822" i="22"/>
  <c r="I823" i="22"/>
  <c r="I824" i="22"/>
  <c r="I825" i="22"/>
  <c r="I826" i="22"/>
  <c r="I827" i="22"/>
  <c r="I828" i="22"/>
  <c r="I829" i="22"/>
  <c r="I830" i="22"/>
  <c r="I831" i="22"/>
  <c r="I832" i="22"/>
  <c r="I833" i="22"/>
  <c r="I834" i="22"/>
  <c r="I835" i="22"/>
  <c r="I836" i="22"/>
  <c r="I837" i="22"/>
  <c r="I838" i="22"/>
  <c r="I839" i="22"/>
  <c r="I840" i="22"/>
  <c r="I841" i="22"/>
  <c r="I842" i="22"/>
  <c r="I843" i="22"/>
  <c r="I844" i="22"/>
  <c r="I845" i="22"/>
  <c r="I846" i="22"/>
  <c r="I847" i="22"/>
  <c r="I848" i="22"/>
  <c r="I849" i="22"/>
  <c r="I850" i="22"/>
  <c r="I851" i="22"/>
  <c r="I852" i="22"/>
  <c r="I853" i="22"/>
  <c r="I854" i="22"/>
  <c r="I855" i="22"/>
  <c r="I856" i="22"/>
  <c r="I857" i="22"/>
  <c r="I858" i="22"/>
  <c r="I859" i="22"/>
  <c r="I860" i="22"/>
  <c r="I861" i="22"/>
  <c r="I862" i="22"/>
  <c r="I863" i="22"/>
  <c r="I864" i="22"/>
  <c r="I865" i="22"/>
  <c r="I866" i="22"/>
  <c r="I867" i="22"/>
  <c r="I868" i="22"/>
  <c r="I869" i="22"/>
  <c r="I870" i="22"/>
  <c r="I871" i="22"/>
  <c r="I872" i="22"/>
  <c r="I873" i="22"/>
  <c r="I874" i="22"/>
  <c r="I875" i="22"/>
  <c r="I876" i="22"/>
  <c r="I877" i="22"/>
  <c r="I878" i="22"/>
  <c r="I879" i="22"/>
  <c r="I880" i="22"/>
  <c r="I881" i="22"/>
  <c r="I882" i="22"/>
  <c r="I883" i="22"/>
  <c r="I884" i="22"/>
  <c r="I885" i="22"/>
  <c r="I886" i="22"/>
  <c r="I887" i="22"/>
  <c r="I888" i="22"/>
  <c r="I889" i="22"/>
  <c r="I890" i="22"/>
  <c r="I891" i="22"/>
  <c r="I892" i="22"/>
  <c r="I893" i="22"/>
  <c r="I894" i="22"/>
  <c r="I895" i="22"/>
  <c r="I896" i="22"/>
  <c r="I897" i="22"/>
  <c r="I898" i="22"/>
  <c r="I899" i="22"/>
  <c r="I900" i="22"/>
  <c r="I901" i="22"/>
  <c r="I902" i="22"/>
  <c r="I903" i="22"/>
  <c r="I904" i="22"/>
  <c r="I905" i="22"/>
  <c r="I906" i="22"/>
  <c r="I907" i="22"/>
  <c r="I908" i="22"/>
  <c r="I909" i="22"/>
  <c r="I910" i="22"/>
  <c r="I911" i="22"/>
  <c r="I912" i="22"/>
  <c r="I913" i="22"/>
  <c r="I914" i="22"/>
  <c r="I915" i="22"/>
  <c r="I916" i="22"/>
  <c r="I917" i="22"/>
  <c r="I918" i="22"/>
  <c r="I919" i="22"/>
  <c r="I920" i="22"/>
  <c r="I921" i="22"/>
  <c r="I922" i="22"/>
  <c r="I923" i="22"/>
  <c r="I924" i="22"/>
  <c r="I925" i="22"/>
  <c r="I926" i="22"/>
  <c r="I927" i="22"/>
  <c r="I928" i="22"/>
  <c r="I929" i="22"/>
  <c r="I930" i="22"/>
  <c r="I931" i="22"/>
  <c r="I932" i="22"/>
  <c r="I933" i="22"/>
  <c r="I934" i="22"/>
  <c r="I935" i="22"/>
  <c r="I936" i="22"/>
  <c r="I937" i="22"/>
  <c r="I938" i="22"/>
  <c r="I939" i="22"/>
  <c r="I940" i="22"/>
  <c r="I941" i="22"/>
  <c r="I942" i="22"/>
  <c r="I943" i="22"/>
  <c r="I944" i="22"/>
  <c r="I945" i="22"/>
  <c r="I946" i="22"/>
  <c r="I947" i="22"/>
  <c r="I948" i="22"/>
  <c r="I949" i="22"/>
  <c r="I950" i="22"/>
  <c r="I951" i="22"/>
  <c r="I952" i="22"/>
  <c r="I953" i="22"/>
  <c r="I954" i="22"/>
  <c r="I955" i="22"/>
  <c r="I956" i="22"/>
  <c r="I957" i="22"/>
  <c r="I958" i="22"/>
  <c r="I959" i="22"/>
  <c r="I960" i="22"/>
  <c r="I961" i="22"/>
  <c r="I962" i="22"/>
  <c r="I963" i="22"/>
  <c r="I964" i="22"/>
  <c r="I965" i="22"/>
  <c r="I966" i="22"/>
  <c r="I967" i="22"/>
  <c r="I968" i="22"/>
  <c r="I969" i="22"/>
  <c r="I970" i="22"/>
  <c r="I971" i="22"/>
  <c r="I972" i="22"/>
  <c r="I973" i="22"/>
  <c r="I974" i="22"/>
  <c r="I975" i="22"/>
  <c r="I976" i="22"/>
  <c r="I977" i="22"/>
  <c r="I978" i="22"/>
  <c r="I979" i="22"/>
  <c r="I980" i="22"/>
  <c r="I981" i="22"/>
  <c r="I982" i="22"/>
  <c r="I983" i="22"/>
  <c r="I984" i="22"/>
  <c r="I985" i="22"/>
  <c r="I986" i="22"/>
  <c r="I987" i="22"/>
  <c r="I988" i="22"/>
  <c r="I989" i="22"/>
  <c r="I990" i="22"/>
  <c r="I991" i="22"/>
  <c r="I992" i="22"/>
  <c r="I993" i="22"/>
  <c r="I994" i="22"/>
  <c r="I995" i="22"/>
  <c r="I996" i="22"/>
  <c r="I997" i="22"/>
  <c r="I998" i="22"/>
  <c r="I999" i="22"/>
  <c r="I1000" i="22"/>
  <c r="I1001" i="22"/>
  <c r="I1002" i="22"/>
  <c r="I1003" i="22"/>
  <c r="I1004" i="22"/>
  <c r="I1005" i="22"/>
  <c r="I1006" i="22"/>
  <c r="I1007" i="22"/>
  <c r="I1008" i="22"/>
  <c r="I1009" i="22"/>
  <c r="I1010" i="22"/>
  <c r="I1011" i="22"/>
  <c r="I1012" i="22"/>
  <c r="I1013" i="22"/>
  <c r="I1014" i="22"/>
  <c r="I1015" i="22"/>
  <c r="I1016" i="22"/>
  <c r="I1017" i="22"/>
  <c r="I1018" i="22"/>
  <c r="I1019" i="22"/>
  <c r="I1020" i="22"/>
  <c r="I1021" i="22"/>
  <c r="I1022" i="22"/>
  <c r="I1023" i="22"/>
  <c r="I1024" i="22"/>
  <c r="I1025" i="22"/>
  <c r="I1026" i="22"/>
  <c r="I1027" i="22"/>
  <c r="I1028" i="22"/>
  <c r="I1029" i="22"/>
  <c r="I1030" i="22"/>
  <c r="I1031" i="22"/>
  <c r="I1032" i="22"/>
  <c r="I1033" i="22"/>
  <c r="I1034" i="22"/>
  <c r="I1035" i="22"/>
  <c r="I1036" i="22"/>
  <c r="I1037" i="22"/>
  <c r="I1038" i="22"/>
  <c r="I1039" i="22"/>
  <c r="I1040" i="22"/>
  <c r="I1041" i="22"/>
  <c r="I1042" i="22"/>
  <c r="I1043" i="22"/>
  <c r="I1044" i="22"/>
  <c r="I1045" i="22"/>
  <c r="I1046" i="22"/>
  <c r="I1047" i="22"/>
  <c r="I1048" i="22"/>
  <c r="I1049" i="22"/>
  <c r="I1050" i="22"/>
  <c r="I1051" i="22"/>
  <c r="I1052" i="22"/>
  <c r="I1053" i="22"/>
  <c r="I1054" i="22"/>
  <c r="I1055" i="22"/>
  <c r="I1056" i="22"/>
  <c r="I1057" i="22"/>
  <c r="I1058" i="22"/>
  <c r="I1059" i="22"/>
  <c r="I1060" i="22"/>
  <c r="I1061" i="22"/>
  <c r="I1062" i="22"/>
  <c r="I1063" i="22"/>
  <c r="I1064" i="22"/>
  <c r="I1065" i="22"/>
  <c r="I1066" i="22"/>
  <c r="I1067" i="22"/>
  <c r="I1068" i="22"/>
  <c r="I1069" i="22"/>
  <c r="I1070" i="22"/>
  <c r="I1071" i="22"/>
  <c r="I1072" i="22"/>
  <c r="I1073" i="22"/>
  <c r="I1074" i="22"/>
  <c r="I1075" i="22"/>
  <c r="I1076" i="22"/>
  <c r="I1077" i="22"/>
  <c r="I1078" i="22"/>
  <c r="I1079" i="22"/>
  <c r="I1080" i="22"/>
  <c r="I1081" i="22"/>
  <c r="I1082" i="22"/>
  <c r="I1083" i="22"/>
  <c r="I1084" i="22"/>
  <c r="I1085" i="22"/>
  <c r="I1086" i="22"/>
  <c r="I1087" i="22"/>
  <c r="I1088" i="22"/>
  <c r="I1089" i="22"/>
  <c r="I1090" i="22"/>
  <c r="I1091" i="22"/>
  <c r="I1092" i="22"/>
  <c r="I1093" i="22"/>
  <c r="I1094" i="22"/>
  <c r="I1095" i="22"/>
  <c r="I1096" i="22"/>
  <c r="I1097" i="22"/>
  <c r="I1098" i="22"/>
  <c r="I1099" i="22"/>
  <c r="I1100" i="22"/>
  <c r="I1101" i="22"/>
  <c r="I1102" i="22"/>
  <c r="I1103" i="22"/>
  <c r="I1104" i="22"/>
  <c r="I1105" i="22"/>
  <c r="I1106" i="22"/>
  <c r="I1107" i="22"/>
  <c r="I1108" i="22"/>
  <c r="I1109" i="22"/>
  <c r="I1110" i="22"/>
  <c r="I1111" i="22"/>
  <c r="I1112" i="22"/>
  <c r="I1113" i="22"/>
  <c r="I1114" i="22"/>
  <c r="I1115" i="22"/>
  <c r="I1116" i="22"/>
  <c r="I1117" i="22"/>
  <c r="I1118" i="22"/>
  <c r="I1119" i="22"/>
  <c r="I1120" i="22"/>
  <c r="I1121" i="22"/>
  <c r="I1122" i="22"/>
  <c r="I1123" i="22"/>
  <c r="I1124" i="22"/>
  <c r="I1125" i="22"/>
  <c r="I1126" i="22"/>
  <c r="I1127" i="22"/>
  <c r="I1128" i="22"/>
  <c r="I1129" i="22"/>
  <c r="I1130" i="22"/>
  <c r="I1131" i="22"/>
  <c r="I1132" i="22"/>
  <c r="I1133" i="22"/>
  <c r="I1134" i="22"/>
  <c r="I1135" i="22"/>
  <c r="I1136" i="22"/>
  <c r="I1137" i="22"/>
  <c r="I1138" i="22"/>
  <c r="I1139" i="22"/>
  <c r="I1140" i="22"/>
  <c r="I1141" i="22"/>
  <c r="I1142" i="22"/>
  <c r="I1143" i="22"/>
  <c r="I1144" i="22"/>
  <c r="I1145" i="22"/>
  <c r="I1146" i="22"/>
  <c r="I1147" i="22"/>
  <c r="I1148" i="22"/>
  <c r="I1149" i="22"/>
  <c r="I1150" i="22"/>
  <c r="I1151" i="22"/>
  <c r="I1152" i="22"/>
  <c r="I1153" i="22"/>
  <c r="I1154" i="22"/>
  <c r="I1155" i="22"/>
  <c r="I1156" i="22"/>
  <c r="I1157" i="22"/>
  <c r="I1158" i="22"/>
  <c r="I1159" i="22"/>
  <c r="I1160" i="22"/>
  <c r="I1161" i="22"/>
  <c r="I1162" i="22"/>
  <c r="I1163" i="22"/>
  <c r="I1164" i="22"/>
  <c r="I1165" i="22"/>
  <c r="I1166" i="22"/>
  <c r="I1167" i="22"/>
  <c r="I1168" i="22"/>
  <c r="I1169" i="22"/>
  <c r="I1170" i="22"/>
  <c r="I1171" i="22"/>
  <c r="I1172" i="22"/>
  <c r="I1173" i="22"/>
  <c r="I1174" i="22"/>
  <c r="I1175" i="22"/>
  <c r="I1176" i="22"/>
  <c r="I1177" i="22"/>
  <c r="I1178" i="22"/>
  <c r="I1179" i="22"/>
  <c r="I1180" i="22"/>
  <c r="I1181" i="22"/>
  <c r="I1182" i="22"/>
  <c r="I1183" i="22"/>
  <c r="I1184" i="22"/>
  <c r="I1185" i="22"/>
  <c r="I1186" i="22"/>
  <c r="I1187" i="22"/>
  <c r="I1188" i="22"/>
  <c r="I1189" i="22"/>
  <c r="I1190" i="22"/>
  <c r="I1191" i="22"/>
  <c r="I1192" i="22"/>
  <c r="I1193" i="22"/>
  <c r="I1194" i="22"/>
  <c r="I1195" i="22"/>
  <c r="I1196" i="22"/>
  <c r="I1197" i="22"/>
  <c r="I1198" i="22"/>
  <c r="I1199" i="22"/>
  <c r="I1200" i="22"/>
  <c r="I1201" i="22"/>
  <c r="I1202" i="22"/>
  <c r="I1203" i="22"/>
  <c r="I1204" i="22"/>
  <c r="I1205" i="22"/>
  <c r="I1206" i="22"/>
  <c r="I1207" i="22"/>
  <c r="I1208" i="22"/>
  <c r="I1209" i="22"/>
  <c r="I1210" i="22"/>
  <c r="I1211" i="22"/>
  <c r="I1212" i="22"/>
  <c r="I1213" i="22"/>
  <c r="I1214" i="22"/>
  <c r="I1215" i="22"/>
  <c r="I1216" i="22"/>
  <c r="I1217" i="22"/>
  <c r="I1218" i="22"/>
  <c r="I1219" i="22"/>
  <c r="I1220" i="22"/>
  <c r="I1221" i="22"/>
  <c r="I1222" i="22"/>
  <c r="I1223" i="22"/>
  <c r="I1224" i="22"/>
  <c r="I1225" i="22"/>
  <c r="I1226" i="22"/>
  <c r="I1227" i="22"/>
  <c r="I1228" i="22"/>
  <c r="I1229" i="22"/>
  <c r="I1230" i="22"/>
  <c r="I1231" i="22"/>
  <c r="I1232" i="22"/>
  <c r="I1233" i="22"/>
  <c r="I1234" i="22"/>
  <c r="I1235" i="22"/>
  <c r="I1236" i="22"/>
  <c r="I1237" i="22"/>
  <c r="I1238" i="22"/>
  <c r="I1239" i="22"/>
  <c r="I1240" i="22"/>
  <c r="I1241" i="22"/>
  <c r="I1242" i="22"/>
  <c r="I1243" i="22"/>
  <c r="I1244" i="22"/>
  <c r="I1245" i="22"/>
  <c r="I1246" i="22"/>
  <c r="I1247" i="22"/>
  <c r="I1248" i="22"/>
  <c r="I1249" i="22"/>
  <c r="I1250" i="22"/>
  <c r="I1251" i="22"/>
  <c r="I1252" i="22"/>
  <c r="I1253" i="22"/>
  <c r="I1254" i="22"/>
  <c r="I1255" i="22"/>
  <c r="I1256" i="22"/>
  <c r="I1257" i="22"/>
  <c r="I1258" i="22"/>
  <c r="I1259" i="22"/>
  <c r="I1260" i="22"/>
  <c r="I1261" i="22"/>
  <c r="I1262" i="22"/>
  <c r="I1263" i="22"/>
  <c r="I1264" i="22"/>
  <c r="I1265" i="22"/>
  <c r="I1266" i="22"/>
  <c r="I1267" i="22"/>
  <c r="I1268" i="22"/>
  <c r="I1269" i="22"/>
  <c r="I1270" i="22"/>
  <c r="I1271" i="22"/>
  <c r="I1272" i="22"/>
  <c r="I1273" i="22"/>
  <c r="I1274" i="22"/>
  <c r="I1275" i="22"/>
  <c r="I1276" i="22"/>
  <c r="I1277" i="22"/>
  <c r="I1278" i="22"/>
  <c r="I1279" i="22"/>
  <c r="I1280" i="22"/>
  <c r="I1281" i="22"/>
  <c r="I1282" i="22"/>
  <c r="I1283" i="22"/>
  <c r="I1284" i="22"/>
  <c r="I1285" i="22"/>
  <c r="I1286" i="22"/>
  <c r="I1287" i="22"/>
  <c r="I1288" i="22"/>
  <c r="I1289" i="22"/>
  <c r="I1290" i="22"/>
  <c r="I1291" i="22"/>
  <c r="I1292" i="22"/>
  <c r="I1293" i="22"/>
  <c r="I1294" i="22"/>
  <c r="I1295" i="22"/>
  <c r="I1296" i="22"/>
  <c r="I1297" i="22"/>
  <c r="I1298" i="22"/>
  <c r="I1299" i="22"/>
  <c r="I1300" i="22"/>
  <c r="I1301" i="22"/>
  <c r="I1302" i="22"/>
  <c r="I1303" i="22"/>
  <c r="I1304" i="22"/>
  <c r="I1305" i="22"/>
  <c r="I1306" i="22"/>
  <c r="I1307" i="22"/>
  <c r="I1308" i="22"/>
  <c r="I1309" i="22"/>
  <c r="I1310" i="22"/>
  <c r="I1311" i="22"/>
  <c r="I1312" i="22"/>
  <c r="I1313" i="22"/>
  <c r="I1314" i="22"/>
  <c r="I1315" i="22"/>
  <c r="I1316" i="22"/>
  <c r="I1317" i="22"/>
  <c r="I1318" i="22"/>
  <c r="I1319" i="22"/>
  <c r="I1320" i="22"/>
  <c r="I1321" i="22"/>
  <c r="I1322" i="22"/>
  <c r="I1323" i="22"/>
  <c r="I1324" i="22"/>
  <c r="I1325" i="22"/>
  <c r="I1326" i="22"/>
  <c r="I1327" i="22"/>
  <c r="I1328" i="22"/>
  <c r="I1329" i="22"/>
  <c r="I1330" i="22"/>
  <c r="I1331" i="22"/>
  <c r="I1332" i="22"/>
  <c r="I1333" i="22"/>
  <c r="I1334" i="22"/>
  <c r="I1335" i="22"/>
  <c r="I1336" i="22"/>
  <c r="I1337" i="22"/>
  <c r="I1338" i="22"/>
  <c r="I1339" i="22"/>
  <c r="I1340" i="22"/>
  <c r="I1341" i="22"/>
  <c r="I1342" i="22"/>
  <c r="I1343" i="22"/>
  <c r="I1344" i="22"/>
  <c r="I1345" i="22"/>
  <c r="I1346" i="22"/>
  <c r="I1347" i="22"/>
  <c r="I1348" i="22"/>
  <c r="I1349" i="22"/>
  <c r="I1350" i="22"/>
  <c r="I1351" i="22"/>
  <c r="I1352" i="22"/>
  <c r="I1353" i="22"/>
  <c r="I1354" i="22"/>
  <c r="I1355" i="22"/>
  <c r="I1356" i="22"/>
  <c r="I1357" i="22"/>
  <c r="I1358" i="22"/>
  <c r="I1359" i="22"/>
  <c r="I1360" i="22"/>
  <c r="I1361" i="22"/>
  <c r="I1362" i="22"/>
  <c r="I1363" i="22"/>
  <c r="I1364" i="22"/>
  <c r="I1365" i="22"/>
  <c r="I1366" i="22"/>
  <c r="I1367" i="22"/>
  <c r="I1368" i="22"/>
  <c r="I1369" i="22"/>
  <c r="I1370" i="22"/>
  <c r="I1371" i="22"/>
  <c r="I1372" i="22"/>
  <c r="I1373" i="22"/>
  <c r="I1374" i="22"/>
  <c r="I1375" i="22"/>
  <c r="I1376" i="22"/>
  <c r="I1377" i="22"/>
  <c r="I1378" i="22"/>
  <c r="I1379" i="22"/>
  <c r="I1380" i="22"/>
  <c r="I1381" i="22"/>
  <c r="I1382" i="22"/>
  <c r="I1383" i="22"/>
  <c r="I1384" i="22"/>
  <c r="I1385" i="22"/>
  <c r="I1386" i="22"/>
  <c r="I1387" i="22"/>
  <c r="I1388" i="22"/>
  <c r="I1389" i="22"/>
  <c r="I1390" i="22"/>
  <c r="I1391" i="22"/>
  <c r="I1392" i="22"/>
  <c r="I1393" i="22"/>
  <c r="I1394" i="22"/>
  <c r="I1395" i="22"/>
  <c r="I1396" i="22"/>
  <c r="I1397" i="22"/>
  <c r="I1398" i="22"/>
  <c r="I1399" i="22"/>
  <c r="I1400" i="22"/>
  <c r="I1401" i="22"/>
  <c r="I1402" i="22"/>
  <c r="I1403" i="22"/>
  <c r="I1404" i="22"/>
  <c r="I1405" i="22"/>
  <c r="I1406" i="22"/>
  <c r="I1407" i="22"/>
  <c r="I1408" i="22"/>
  <c r="I1409" i="22"/>
  <c r="I1410" i="22"/>
  <c r="I1411" i="22"/>
  <c r="I1412" i="22"/>
  <c r="I1413" i="22"/>
  <c r="I1414" i="22"/>
  <c r="I1415" i="22"/>
  <c r="I1416" i="22"/>
  <c r="I1417" i="22"/>
  <c r="I1418" i="22"/>
  <c r="I1419" i="22"/>
  <c r="I1420" i="22"/>
  <c r="I1421" i="22"/>
  <c r="I1422" i="22"/>
  <c r="I1423" i="22"/>
  <c r="I1424" i="22"/>
  <c r="I1425" i="22"/>
  <c r="I1426" i="22"/>
  <c r="I1427" i="22"/>
  <c r="I1428" i="22"/>
  <c r="I1429" i="22"/>
  <c r="I1430" i="22"/>
  <c r="I1431" i="22"/>
  <c r="I1432" i="22"/>
  <c r="I1433" i="22"/>
  <c r="I1434" i="22"/>
  <c r="I1435" i="22"/>
  <c r="I1436" i="22"/>
  <c r="I1437" i="22"/>
  <c r="I1438" i="22"/>
  <c r="I1439" i="22"/>
  <c r="I1440" i="22"/>
  <c r="I1441" i="22"/>
  <c r="I1442" i="22"/>
  <c r="I1443" i="22"/>
  <c r="I1444" i="22"/>
  <c r="I1445" i="22"/>
  <c r="I1446" i="22"/>
  <c r="I1447" i="22"/>
  <c r="I1448" i="22"/>
  <c r="I1449" i="22"/>
  <c r="I1450" i="22"/>
  <c r="I1451" i="22"/>
  <c r="I1452" i="22"/>
  <c r="I1453" i="22"/>
  <c r="I1454" i="22"/>
  <c r="I1455" i="22"/>
  <c r="I1456" i="22"/>
  <c r="I1457" i="22"/>
  <c r="I1458" i="22"/>
  <c r="I1459" i="22"/>
  <c r="I1460" i="22"/>
  <c r="I1461" i="22"/>
  <c r="I1462" i="22"/>
  <c r="I1463" i="22"/>
  <c r="I1464" i="22"/>
  <c r="I1465" i="22"/>
  <c r="I1466" i="22"/>
  <c r="I1467" i="22"/>
  <c r="I1468" i="22"/>
  <c r="I1469" i="22"/>
  <c r="I1470" i="22"/>
  <c r="I1471" i="22"/>
  <c r="I1472" i="22"/>
  <c r="I1473" i="22"/>
  <c r="I1474" i="22"/>
  <c r="I1475" i="22"/>
  <c r="I1476" i="22"/>
  <c r="I1477" i="22"/>
  <c r="I1478" i="22"/>
  <c r="I1479" i="22"/>
  <c r="I1480" i="22"/>
  <c r="I1481" i="22"/>
  <c r="I1482" i="22"/>
  <c r="I1483" i="22"/>
  <c r="I1484" i="22"/>
  <c r="I1485" i="22"/>
  <c r="I1486" i="22"/>
  <c r="I1487" i="22"/>
  <c r="I1488" i="22"/>
  <c r="I1489" i="22"/>
  <c r="I1490" i="22"/>
  <c r="I1491" i="22"/>
  <c r="I1492" i="22"/>
  <c r="I1493" i="22"/>
  <c r="I1494" i="22"/>
  <c r="I1495" i="22"/>
  <c r="I1496" i="22"/>
  <c r="I1497" i="22"/>
  <c r="I1498" i="22"/>
  <c r="I1499" i="22"/>
  <c r="I1500" i="22"/>
  <c r="I1501" i="22"/>
  <c r="I1502" i="22"/>
  <c r="I1503" i="22"/>
  <c r="I1504" i="22"/>
  <c r="I1505" i="22"/>
  <c r="I1506" i="22"/>
  <c r="I1507" i="22"/>
  <c r="I1508" i="22"/>
  <c r="I1509" i="22"/>
  <c r="I1510" i="22"/>
  <c r="I1511" i="22"/>
  <c r="I1512" i="22"/>
  <c r="I1513" i="22"/>
  <c r="I1514" i="22"/>
  <c r="I1515" i="22"/>
  <c r="I1516" i="22"/>
  <c r="I1517" i="22"/>
  <c r="I1518" i="22"/>
  <c r="I1519" i="22"/>
  <c r="I1520" i="22"/>
  <c r="I1521" i="22"/>
  <c r="I1522" i="22"/>
  <c r="I1523" i="22"/>
  <c r="I1524" i="22"/>
  <c r="I1525" i="22"/>
  <c r="I1526" i="22"/>
  <c r="I1527" i="22"/>
  <c r="I1528" i="22"/>
  <c r="I1529" i="22"/>
  <c r="I1530" i="22"/>
  <c r="I1531" i="22"/>
  <c r="I1532" i="22"/>
  <c r="I1533" i="22"/>
  <c r="I1534" i="22"/>
  <c r="I1535" i="22"/>
  <c r="I1536" i="22"/>
  <c r="I1537" i="22"/>
  <c r="I1538" i="22"/>
  <c r="I1539" i="22"/>
  <c r="I1540" i="22"/>
  <c r="I1541" i="22"/>
  <c r="I1542" i="22"/>
  <c r="I1543" i="22"/>
  <c r="I1544" i="22"/>
  <c r="I1545" i="22"/>
  <c r="I1546" i="22"/>
  <c r="I1547" i="22"/>
  <c r="I1548" i="22"/>
  <c r="I1549" i="22"/>
  <c r="I1550" i="22"/>
  <c r="I1551" i="22"/>
  <c r="I1552" i="22"/>
  <c r="I1553" i="22"/>
  <c r="I1554" i="22"/>
  <c r="I1555" i="22"/>
  <c r="I1556" i="22"/>
  <c r="I1557" i="22"/>
  <c r="I1558" i="22"/>
  <c r="I1559" i="22"/>
  <c r="I1560" i="22"/>
  <c r="I1561" i="22"/>
  <c r="I1562" i="22"/>
  <c r="I1563" i="22"/>
  <c r="I1564" i="22"/>
  <c r="I1565" i="22"/>
  <c r="I1566" i="22"/>
  <c r="I1567" i="22"/>
  <c r="I1568" i="22"/>
  <c r="I1569" i="22"/>
  <c r="I1570" i="22"/>
  <c r="I1571" i="22"/>
  <c r="I1572" i="22"/>
  <c r="I1573" i="22"/>
  <c r="I1574" i="22"/>
  <c r="I1575" i="22"/>
  <c r="I1576" i="22"/>
  <c r="I1577" i="22"/>
  <c r="I1578" i="22"/>
  <c r="I1579" i="22"/>
  <c r="I1580" i="22"/>
  <c r="I1581" i="22"/>
  <c r="I1582" i="22"/>
  <c r="I1583" i="22"/>
  <c r="I1584" i="22"/>
  <c r="I1585" i="22"/>
  <c r="I1586" i="22"/>
  <c r="I1587" i="22"/>
  <c r="I1588" i="22"/>
  <c r="I1589" i="22"/>
  <c r="I1590" i="22"/>
  <c r="I1591" i="22"/>
  <c r="I1592" i="22"/>
  <c r="I1593" i="22"/>
  <c r="I1594" i="22"/>
  <c r="I1595" i="22"/>
  <c r="I1596" i="22"/>
  <c r="I1597" i="22"/>
  <c r="I1598" i="22"/>
  <c r="I1599" i="22"/>
  <c r="I1600" i="22"/>
  <c r="I1601" i="22"/>
  <c r="I1602" i="22"/>
  <c r="I1603" i="22"/>
  <c r="I1604" i="22"/>
  <c r="I1605" i="22"/>
  <c r="I1606" i="22"/>
  <c r="I1607" i="22"/>
  <c r="I1608" i="22"/>
  <c r="I1609" i="22"/>
  <c r="I1610" i="22"/>
  <c r="I1611" i="22"/>
  <c r="I1612" i="22"/>
  <c r="I1613" i="22"/>
  <c r="I1614" i="22"/>
  <c r="I1615" i="22"/>
  <c r="I1616" i="22"/>
  <c r="I1617" i="22"/>
  <c r="I1618" i="22"/>
  <c r="I1619" i="22"/>
  <c r="I1620" i="22"/>
  <c r="I1621" i="22"/>
  <c r="I1622" i="22"/>
  <c r="I1623" i="22"/>
  <c r="I1624" i="22"/>
  <c r="I1625" i="22"/>
  <c r="I1626" i="22"/>
  <c r="I1627" i="22"/>
  <c r="I1628" i="22"/>
  <c r="I1629" i="22"/>
  <c r="I1630" i="22"/>
  <c r="I1631" i="22"/>
  <c r="I1632" i="22"/>
  <c r="I1633" i="22"/>
  <c r="I1634" i="22"/>
  <c r="I1635" i="22"/>
  <c r="I1636" i="22"/>
  <c r="I1637" i="22"/>
  <c r="I1638" i="22"/>
  <c r="I1639" i="22"/>
  <c r="I1640" i="22"/>
  <c r="I1641" i="22"/>
  <c r="I1642" i="22"/>
  <c r="I1643" i="22"/>
  <c r="I1644" i="22"/>
  <c r="I1645" i="22"/>
  <c r="I1646" i="22"/>
  <c r="I1647" i="22"/>
  <c r="I1648" i="22"/>
  <c r="I1649" i="22"/>
  <c r="I1650" i="22"/>
  <c r="I1651" i="22"/>
  <c r="I1652" i="22"/>
  <c r="I1653" i="22"/>
  <c r="I1654" i="22"/>
  <c r="I1655" i="22"/>
  <c r="I1656" i="22"/>
  <c r="I1657" i="22"/>
  <c r="I1658" i="22"/>
  <c r="I1659" i="22"/>
  <c r="I1660" i="22"/>
  <c r="I1661" i="22"/>
  <c r="I1662" i="22"/>
  <c r="I1663" i="22"/>
  <c r="I1664" i="22"/>
  <c r="I1665" i="22"/>
  <c r="I1666" i="22"/>
  <c r="I1667" i="22"/>
  <c r="I1668" i="22"/>
  <c r="I1669" i="22"/>
  <c r="I1670" i="22"/>
  <c r="I1671" i="22"/>
  <c r="I1672" i="22"/>
  <c r="I1673" i="22"/>
  <c r="I1674" i="22"/>
  <c r="I1675" i="22"/>
  <c r="I1676" i="22"/>
  <c r="I1677" i="22"/>
  <c r="I1678" i="22"/>
  <c r="I1679" i="22"/>
  <c r="I1680" i="22"/>
  <c r="I1681" i="22"/>
  <c r="I1682" i="22"/>
  <c r="I1683" i="22"/>
  <c r="I1684" i="22"/>
  <c r="I1685" i="22"/>
  <c r="I1686" i="22"/>
  <c r="I1687" i="22"/>
  <c r="I1688" i="22"/>
  <c r="I1689" i="22"/>
  <c r="I1690" i="22"/>
  <c r="I1691" i="22"/>
  <c r="I1692" i="22"/>
  <c r="I1693" i="22"/>
  <c r="I1694" i="22"/>
  <c r="I1695" i="22"/>
  <c r="I1696" i="22"/>
  <c r="I1697" i="22"/>
  <c r="I1698" i="22"/>
  <c r="I1699" i="22"/>
  <c r="I1700" i="22"/>
  <c r="I1701" i="22"/>
  <c r="I1702" i="22"/>
  <c r="I1703" i="22"/>
  <c r="I1704" i="22"/>
  <c r="I1705" i="22"/>
  <c r="I1706" i="22"/>
  <c r="I1707" i="22"/>
  <c r="I1708" i="22"/>
  <c r="I1709" i="22"/>
  <c r="I1710" i="22"/>
  <c r="I1711" i="22"/>
  <c r="I1712" i="22"/>
  <c r="I1713" i="22"/>
  <c r="I1714" i="22"/>
  <c r="I1715" i="22"/>
  <c r="I1716" i="22"/>
  <c r="I1717" i="22"/>
  <c r="I1718" i="22"/>
  <c r="I1719" i="22"/>
  <c r="I1720" i="22"/>
  <c r="I1721" i="22"/>
  <c r="I1722" i="22"/>
  <c r="I1723" i="22"/>
  <c r="I1724" i="22"/>
  <c r="I1725" i="22"/>
  <c r="I1726" i="22"/>
  <c r="I1727" i="22"/>
  <c r="I1728" i="22"/>
  <c r="I1729" i="22"/>
  <c r="I1730" i="22"/>
  <c r="I1731" i="22"/>
  <c r="I1732" i="22"/>
  <c r="I1733" i="22"/>
  <c r="I1734" i="22"/>
  <c r="I1735" i="22"/>
  <c r="I1736" i="22"/>
  <c r="I1737" i="22"/>
  <c r="I1738" i="22"/>
  <c r="I1739" i="22"/>
  <c r="I1740" i="22"/>
  <c r="I1741" i="22"/>
  <c r="I1742" i="22"/>
  <c r="I1743" i="22"/>
  <c r="I1744" i="22"/>
  <c r="I1745" i="22"/>
  <c r="I1746" i="22"/>
  <c r="I1747" i="22"/>
  <c r="I1748" i="22"/>
  <c r="I1749" i="22"/>
  <c r="I1750" i="22"/>
  <c r="I1751" i="22"/>
  <c r="I1752" i="22"/>
  <c r="I1753" i="22"/>
  <c r="I1754" i="22"/>
  <c r="I1755" i="22"/>
  <c r="I1756" i="22"/>
  <c r="I1757" i="22"/>
  <c r="I1758" i="22"/>
  <c r="I1759" i="22"/>
  <c r="I1760" i="22"/>
  <c r="I1761" i="22"/>
  <c r="I1762" i="22"/>
  <c r="I1763" i="22"/>
  <c r="I1764" i="22"/>
  <c r="I1765" i="22"/>
  <c r="I1766" i="22"/>
  <c r="I1767" i="22"/>
  <c r="I1768" i="22"/>
  <c r="I1769" i="22"/>
  <c r="I1770" i="22"/>
  <c r="I1771" i="22"/>
  <c r="I1772" i="22"/>
  <c r="I1773" i="22"/>
  <c r="I1774" i="22"/>
  <c r="I1775" i="22"/>
  <c r="I1776" i="22"/>
  <c r="I1777" i="22"/>
  <c r="I1778" i="22"/>
  <c r="I1779" i="22"/>
  <c r="I1780" i="22"/>
  <c r="I1781" i="22"/>
  <c r="I1782" i="22"/>
  <c r="I1783" i="22"/>
  <c r="I1784" i="22"/>
  <c r="I1785" i="22"/>
  <c r="I1786" i="22"/>
  <c r="I1787" i="22"/>
  <c r="I1788" i="22"/>
  <c r="I1789" i="22"/>
  <c r="I1790" i="22"/>
  <c r="I1791" i="22"/>
  <c r="I1792" i="22"/>
  <c r="I1793" i="22"/>
  <c r="I1794" i="22"/>
  <c r="I1795" i="22"/>
  <c r="I1796" i="22"/>
  <c r="I1797" i="22"/>
  <c r="I1798" i="22"/>
  <c r="I1799" i="22"/>
  <c r="I1800" i="22"/>
  <c r="I1801" i="22"/>
  <c r="I1802" i="22"/>
  <c r="I1803" i="22"/>
  <c r="I1804" i="22"/>
  <c r="I1805" i="22"/>
  <c r="I1806" i="22"/>
  <c r="I1807" i="22"/>
  <c r="I1808" i="22"/>
  <c r="I1809" i="22"/>
  <c r="I1810" i="22"/>
  <c r="I1811" i="22"/>
  <c r="I1812" i="22"/>
  <c r="I1813" i="22"/>
  <c r="I1814" i="22"/>
  <c r="I1815" i="22"/>
  <c r="I1816" i="22"/>
  <c r="I1817" i="22"/>
  <c r="I1818" i="22"/>
  <c r="I1819" i="22"/>
  <c r="I1820" i="22"/>
  <c r="I1821" i="22"/>
  <c r="I1822" i="22"/>
  <c r="I1823" i="22"/>
  <c r="I1824" i="22"/>
  <c r="I1825" i="22"/>
  <c r="I1826" i="22"/>
  <c r="I1827" i="22"/>
  <c r="I1828" i="22"/>
  <c r="I1829" i="22"/>
  <c r="I1830" i="22"/>
  <c r="I1831" i="22"/>
  <c r="I1832" i="22"/>
  <c r="I1833" i="22"/>
  <c r="I1834" i="22"/>
  <c r="I1835" i="22"/>
  <c r="I1836" i="22"/>
  <c r="I1837" i="22"/>
  <c r="I1838" i="22"/>
  <c r="I1839" i="22"/>
  <c r="I1840" i="22"/>
  <c r="I1841" i="22"/>
  <c r="I1842" i="22"/>
  <c r="I1843" i="22"/>
  <c r="I1844" i="22"/>
  <c r="I1845" i="22"/>
  <c r="I1846" i="22"/>
  <c r="I1847" i="22"/>
  <c r="I1848" i="22"/>
  <c r="I1849" i="22"/>
  <c r="I1850" i="22"/>
  <c r="I1851" i="22"/>
  <c r="I1852" i="22"/>
  <c r="I1853" i="22"/>
  <c r="I1854" i="22"/>
  <c r="I1855" i="22"/>
  <c r="I1856" i="22"/>
  <c r="I1857" i="22"/>
  <c r="I1858" i="22"/>
  <c r="I1859" i="22"/>
  <c r="I1860" i="22"/>
  <c r="I1861" i="22"/>
  <c r="I1862" i="22"/>
  <c r="I1863" i="22"/>
  <c r="I1864" i="22"/>
  <c r="I1865" i="22"/>
  <c r="I1866" i="22"/>
  <c r="I1867" i="22"/>
  <c r="I1868" i="22"/>
  <c r="I1869" i="22"/>
  <c r="I1870" i="22"/>
  <c r="I1871" i="22"/>
  <c r="I1872" i="22"/>
  <c r="I1873" i="22"/>
  <c r="I1874" i="22"/>
  <c r="I1875" i="22"/>
  <c r="I1876" i="22"/>
  <c r="I1877" i="22"/>
  <c r="I1878" i="22"/>
  <c r="I1879" i="22"/>
  <c r="I1880" i="22"/>
  <c r="I1881" i="22"/>
  <c r="I1882" i="22"/>
  <c r="I1883" i="22"/>
  <c r="I1884" i="22"/>
  <c r="I1885" i="22"/>
  <c r="I1886" i="22"/>
  <c r="I1887" i="22"/>
  <c r="I1888" i="22"/>
  <c r="I1889" i="22"/>
  <c r="I1890" i="22"/>
  <c r="I1891" i="22"/>
  <c r="I1892" i="22"/>
  <c r="I1893" i="22"/>
  <c r="I1894" i="22"/>
  <c r="I1895" i="22"/>
  <c r="I1896" i="22"/>
  <c r="I1897" i="22"/>
  <c r="I1898" i="22"/>
  <c r="I1899" i="22"/>
  <c r="I1900" i="22"/>
  <c r="I1901" i="22"/>
  <c r="I1902" i="22"/>
  <c r="I1903" i="22"/>
  <c r="I1904" i="22"/>
  <c r="I1905" i="22"/>
  <c r="I1906" i="22"/>
  <c r="I1907" i="22"/>
  <c r="I1908" i="22"/>
  <c r="I1909" i="22"/>
  <c r="I1910" i="22"/>
  <c r="I1911" i="22"/>
  <c r="I1912" i="22"/>
  <c r="I1913" i="22"/>
  <c r="I1914" i="22"/>
  <c r="I1915" i="22"/>
  <c r="I1916" i="22"/>
  <c r="I1917" i="22"/>
  <c r="I1918" i="22"/>
  <c r="I1919" i="22"/>
  <c r="I1920" i="22"/>
  <c r="I1921" i="22"/>
  <c r="I1922" i="22"/>
  <c r="I1923" i="22"/>
  <c r="I1924" i="22"/>
  <c r="I1925" i="22"/>
  <c r="I1926" i="22"/>
  <c r="I1927" i="22"/>
  <c r="I1928" i="22"/>
  <c r="I1929" i="22"/>
  <c r="I1930" i="22"/>
  <c r="I1931" i="22"/>
  <c r="I1932" i="22"/>
  <c r="I1933" i="22"/>
  <c r="I1934" i="22"/>
  <c r="I1935" i="22"/>
  <c r="I1936" i="22"/>
  <c r="I1937" i="22"/>
  <c r="I1938" i="22"/>
  <c r="I1939" i="22"/>
  <c r="I1940" i="22"/>
  <c r="I1941" i="22"/>
  <c r="I1942" i="22"/>
  <c r="I1943" i="22"/>
  <c r="I1944" i="22"/>
  <c r="I1945" i="22"/>
  <c r="I1946" i="22"/>
  <c r="I1947" i="22"/>
  <c r="I1948" i="22"/>
  <c r="I1949" i="22"/>
  <c r="I1950" i="22"/>
  <c r="I1951" i="22"/>
  <c r="I1952" i="22"/>
  <c r="I1953" i="22"/>
  <c r="I1954" i="22"/>
  <c r="I1955" i="22"/>
  <c r="I1956" i="22"/>
  <c r="I1957" i="22"/>
  <c r="I1958" i="22"/>
  <c r="I1959" i="22"/>
  <c r="I1960" i="22"/>
  <c r="I1961" i="22"/>
  <c r="I1962" i="22"/>
  <c r="I1963" i="22"/>
  <c r="I1964" i="22"/>
  <c r="I1965" i="22"/>
  <c r="I1966" i="22"/>
  <c r="I1967" i="22"/>
  <c r="I1968" i="22"/>
  <c r="I1969" i="22"/>
  <c r="I1970" i="22"/>
  <c r="I1971" i="22"/>
  <c r="I1972" i="22"/>
  <c r="I1973" i="22"/>
  <c r="I1974" i="22"/>
  <c r="I1975" i="22"/>
  <c r="I1976" i="22"/>
  <c r="I1977" i="22"/>
  <c r="I1978" i="22"/>
  <c r="I1979" i="22"/>
  <c r="I1980" i="22"/>
  <c r="I1981" i="22"/>
  <c r="I1982" i="22"/>
  <c r="I1983" i="22"/>
  <c r="I1984" i="22"/>
  <c r="I1985" i="22"/>
  <c r="I1986" i="22"/>
  <c r="I1987" i="22"/>
  <c r="I1988" i="22"/>
  <c r="I1989" i="22"/>
  <c r="I1990" i="22"/>
  <c r="I1991" i="22"/>
  <c r="I1992" i="22"/>
  <c r="I1993" i="22"/>
  <c r="I1994" i="22"/>
  <c r="I1995" i="22"/>
  <c r="I1996" i="22"/>
  <c r="I1997" i="22"/>
  <c r="I1998" i="22"/>
  <c r="I1999" i="22"/>
  <c r="I2000" i="22"/>
  <c r="I2001" i="22"/>
  <c r="I2002" i="22"/>
  <c r="I2003" i="22"/>
  <c r="I2004" i="22"/>
  <c r="I2005" i="22"/>
  <c r="I2006" i="22"/>
  <c r="I2007" i="22"/>
  <c r="I2008" i="22"/>
  <c r="I2009" i="22"/>
  <c r="I2010" i="22"/>
  <c r="I2011" i="22"/>
  <c r="I2012" i="22"/>
  <c r="I2013" i="22"/>
  <c r="I2014" i="22"/>
  <c r="I2015" i="22"/>
  <c r="I2016" i="22"/>
  <c r="I2017" i="22"/>
  <c r="I2018" i="22"/>
  <c r="I2019" i="22"/>
  <c r="I2020" i="22"/>
  <c r="I2021" i="22"/>
  <c r="I2022" i="22"/>
  <c r="I2023" i="22"/>
  <c r="I2024" i="22"/>
  <c r="I2025" i="22"/>
  <c r="I2026" i="22"/>
  <c r="I2027" i="22"/>
  <c r="I2028" i="22"/>
  <c r="I2029" i="22"/>
  <c r="I2030" i="22"/>
  <c r="I2031" i="22"/>
  <c r="I2032" i="22"/>
  <c r="I2033" i="22"/>
  <c r="I2034" i="22"/>
  <c r="I2035" i="22"/>
  <c r="I2036" i="22"/>
  <c r="I2037" i="22"/>
  <c r="I2038" i="22"/>
  <c r="I2039" i="22"/>
  <c r="I2040" i="22"/>
  <c r="I2041" i="22"/>
  <c r="I2042" i="22"/>
  <c r="I2043" i="22"/>
  <c r="I2044" i="22"/>
  <c r="I2045" i="22"/>
  <c r="I2046" i="22"/>
  <c r="I2047" i="22"/>
  <c r="I2048" i="22"/>
  <c r="I2049" i="22"/>
  <c r="I2050" i="22"/>
  <c r="I2051" i="22"/>
  <c r="I2052" i="22"/>
  <c r="I2053" i="22"/>
  <c r="I2054" i="22"/>
  <c r="I2055" i="22"/>
  <c r="I2056" i="22"/>
  <c r="I2057" i="22"/>
  <c r="I2058" i="22"/>
  <c r="I2059" i="22"/>
  <c r="I2060" i="22"/>
  <c r="I2061" i="22"/>
  <c r="I2062" i="22"/>
  <c r="I2063" i="22"/>
  <c r="I2064" i="22"/>
  <c r="I2065" i="22"/>
  <c r="I2066" i="22"/>
  <c r="I2067" i="22"/>
  <c r="I2068" i="22"/>
  <c r="I2069" i="22"/>
  <c r="I2070" i="22"/>
  <c r="I2071" i="22"/>
  <c r="I2072" i="22"/>
  <c r="I2073" i="22"/>
  <c r="I2074" i="22"/>
  <c r="I2075" i="22"/>
  <c r="I2076" i="22"/>
  <c r="I2077" i="22"/>
  <c r="I2078" i="22"/>
  <c r="I2079" i="22"/>
  <c r="I2080" i="22"/>
  <c r="I2081" i="22"/>
  <c r="I2082" i="22"/>
  <c r="I2083" i="22"/>
  <c r="I2084" i="22"/>
  <c r="I2085" i="22"/>
  <c r="I2086" i="22"/>
  <c r="I2087" i="22"/>
  <c r="I2088" i="22"/>
  <c r="I2089" i="22"/>
  <c r="I2090" i="22"/>
  <c r="I2091" i="22"/>
  <c r="I2092" i="22"/>
  <c r="I2093" i="22"/>
  <c r="I2094" i="22"/>
  <c r="I2095" i="22"/>
  <c r="I2096" i="22"/>
  <c r="I2097" i="22"/>
  <c r="I2098" i="22"/>
  <c r="I2099" i="22"/>
  <c r="I2100" i="22"/>
  <c r="I2101" i="22"/>
  <c r="I2102" i="22"/>
  <c r="I2103" i="22"/>
  <c r="I2104" i="22"/>
  <c r="I2105" i="22"/>
  <c r="I2106" i="22"/>
  <c r="I2107" i="22"/>
  <c r="I2108" i="22"/>
  <c r="I2109" i="22"/>
  <c r="I2110" i="22"/>
  <c r="I2111" i="22"/>
  <c r="I2112" i="22"/>
  <c r="I2113" i="22"/>
  <c r="I2114" i="22"/>
  <c r="I2115" i="22"/>
  <c r="I2116" i="22"/>
  <c r="I2117" i="22"/>
  <c r="I2118" i="22"/>
  <c r="I2119" i="22"/>
  <c r="I2120" i="22"/>
  <c r="I2121" i="22"/>
  <c r="I2122" i="22"/>
  <c r="I2123" i="22"/>
  <c r="I2124" i="22"/>
  <c r="I2125" i="22"/>
  <c r="I2126" i="22"/>
  <c r="I2127" i="22"/>
  <c r="I2128" i="22"/>
  <c r="I2129" i="22"/>
  <c r="I2130" i="22"/>
  <c r="I2131" i="22"/>
  <c r="I2132" i="22"/>
  <c r="I2133" i="22"/>
  <c r="I2134" i="22"/>
  <c r="I2135" i="22"/>
  <c r="I2136" i="22"/>
  <c r="I2137" i="22"/>
  <c r="I2138" i="22"/>
  <c r="I2139" i="22"/>
  <c r="I2140" i="22"/>
  <c r="I2141" i="22"/>
  <c r="I2142" i="22"/>
  <c r="I2143" i="22"/>
  <c r="I2144" i="22"/>
  <c r="I2145" i="22"/>
  <c r="I2146" i="22"/>
  <c r="I2147" i="22"/>
  <c r="I2148" i="22"/>
  <c r="I2149" i="22"/>
  <c r="I2150" i="22"/>
  <c r="I2151" i="22"/>
  <c r="I2152" i="22"/>
  <c r="I2153" i="22"/>
  <c r="I2154" i="22"/>
  <c r="I2155" i="22"/>
  <c r="I2156" i="22"/>
  <c r="I2157" i="22"/>
  <c r="I2158" i="22"/>
  <c r="I2159" i="22"/>
  <c r="I2160" i="22"/>
  <c r="I2161" i="22"/>
  <c r="I2162" i="22"/>
  <c r="I2163" i="22"/>
  <c r="I2164" i="22"/>
  <c r="I2165" i="22"/>
  <c r="I2166" i="22"/>
  <c r="I2167" i="22"/>
  <c r="I2168" i="22"/>
  <c r="I2169" i="22"/>
  <c r="I2170" i="22"/>
  <c r="I2171" i="22"/>
  <c r="I2172" i="22"/>
  <c r="I2173" i="22"/>
  <c r="I2174" i="22"/>
  <c r="I2175" i="22"/>
  <c r="I2176" i="22"/>
  <c r="I2177" i="22"/>
  <c r="I2178" i="22"/>
  <c r="I2179" i="22"/>
  <c r="I2180" i="22"/>
  <c r="I2181" i="22"/>
  <c r="I2182" i="22"/>
  <c r="I2183" i="22"/>
  <c r="I2184" i="22"/>
  <c r="I2185" i="22"/>
  <c r="I2186" i="22"/>
  <c r="I2187" i="22"/>
  <c r="I2188" i="22"/>
  <c r="I2189" i="22"/>
  <c r="I2190" i="22"/>
  <c r="I2191" i="22"/>
  <c r="I2192" i="22"/>
  <c r="I2193" i="22"/>
  <c r="I2194" i="22"/>
  <c r="I2195" i="22"/>
  <c r="I2196" i="22"/>
  <c r="I2197" i="22"/>
  <c r="I2198" i="22"/>
  <c r="I2199" i="22"/>
  <c r="I2200" i="22"/>
  <c r="I2201" i="22"/>
  <c r="I2202" i="22"/>
  <c r="I2203" i="22"/>
  <c r="I2204" i="22"/>
  <c r="I2205" i="22"/>
  <c r="I2206" i="22"/>
  <c r="I2207" i="22"/>
  <c r="I2208" i="22"/>
  <c r="I2209" i="22"/>
  <c r="I2210" i="22"/>
  <c r="I2211" i="22"/>
  <c r="I2212" i="22"/>
  <c r="I2213" i="22"/>
  <c r="I2214" i="22"/>
  <c r="I2215" i="22"/>
  <c r="I2216" i="22"/>
  <c r="I2217" i="22"/>
  <c r="I2218" i="22"/>
  <c r="I2219" i="22"/>
  <c r="I2220" i="22"/>
  <c r="I2221" i="22"/>
  <c r="I2222" i="22"/>
  <c r="I2223" i="22"/>
  <c r="I2224" i="22"/>
  <c r="I2225" i="22"/>
  <c r="I2226" i="22"/>
  <c r="I2227" i="22"/>
  <c r="I2228" i="22"/>
  <c r="I2229" i="22"/>
  <c r="I2230" i="22"/>
  <c r="I2231" i="22"/>
  <c r="I2232" i="22"/>
  <c r="I2233" i="22"/>
  <c r="I2234" i="22"/>
  <c r="I2235" i="22"/>
  <c r="I2236" i="22"/>
  <c r="I2237" i="22"/>
  <c r="I2238" i="22"/>
  <c r="I2239" i="22"/>
  <c r="I2240" i="22"/>
  <c r="I2241" i="22"/>
  <c r="I2242" i="22"/>
  <c r="I2243" i="22"/>
  <c r="I2244" i="22"/>
  <c r="I2245" i="22"/>
  <c r="I2246" i="22"/>
  <c r="I2247" i="22"/>
  <c r="I2248" i="22"/>
  <c r="I2249" i="22"/>
  <c r="I2250" i="22"/>
  <c r="I2251" i="22"/>
  <c r="I2252" i="22"/>
  <c r="I2253" i="22"/>
  <c r="I2254" i="22"/>
  <c r="I2255" i="22"/>
  <c r="I2256" i="22"/>
  <c r="I2257" i="22"/>
  <c r="I2258" i="22"/>
  <c r="I2259" i="22"/>
  <c r="I2260" i="22"/>
  <c r="I2261" i="22"/>
  <c r="I2262" i="22"/>
  <c r="I2263" i="22"/>
  <c r="I2264" i="22"/>
  <c r="I2265" i="22"/>
  <c r="I2266" i="22"/>
  <c r="I2267" i="22"/>
  <c r="I2268" i="22"/>
  <c r="I2269" i="22"/>
  <c r="I2270" i="22"/>
  <c r="I2271" i="22"/>
  <c r="I2272" i="22"/>
  <c r="I2273" i="22"/>
  <c r="I2274" i="22"/>
  <c r="I2275" i="22"/>
  <c r="I2276" i="22"/>
  <c r="I2277" i="22"/>
  <c r="I2278" i="22"/>
  <c r="I2279" i="22"/>
  <c r="I2280" i="22"/>
  <c r="I2281" i="22"/>
  <c r="I2282" i="22"/>
  <c r="I2283" i="22"/>
  <c r="I2284" i="22"/>
  <c r="I2285" i="22"/>
  <c r="I2286" i="22"/>
  <c r="I2287" i="22"/>
  <c r="I2288" i="22"/>
  <c r="I2289" i="22"/>
  <c r="I2290" i="22"/>
  <c r="I2291" i="22"/>
  <c r="I2292" i="22"/>
  <c r="I2293" i="22"/>
  <c r="I2294" i="22"/>
  <c r="I2295" i="22"/>
  <c r="I2296" i="22"/>
  <c r="I2297" i="22"/>
  <c r="I2298" i="22"/>
  <c r="I2299" i="22"/>
  <c r="I2300" i="22"/>
  <c r="I2301" i="22"/>
  <c r="I2302" i="22"/>
  <c r="I2303" i="22"/>
  <c r="I2304" i="22"/>
  <c r="I2305" i="22"/>
  <c r="I2306" i="22"/>
  <c r="I2307" i="22"/>
  <c r="I2308" i="22"/>
  <c r="I2309" i="22"/>
  <c r="I2310" i="22"/>
  <c r="I2311" i="22"/>
  <c r="I2312" i="22"/>
  <c r="I2313" i="22"/>
  <c r="I2314" i="22"/>
  <c r="I2315" i="22"/>
  <c r="I2316" i="22"/>
  <c r="I2317" i="22"/>
  <c r="I2318" i="22"/>
  <c r="I2319" i="22"/>
  <c r="I2320" i="22"/>
  <c r="I2321" i="22"/>
  <c r="I2322" i="22"/>
  <c r="I2323" i="22"/>
  <c r="I2324" i="22"/>
  <c r="I2325" i="22"/>
  <c r="I2326" i="22"/>
  <c r="I2327" i="22"/>
  <c r="I2328" i="22"/>
  <c r="I2329" i="22"/>
  <c r="I2330" i="22"/>
  <c r="I2331" i="22"/>
  <c r="I2332" i="22"/>
  <c r="I2333" i="22"/>
  <c r="I2334" i="22"/>
  <c r="I2335" i="22"/>
  <c r="I2336" i="22"/>
  <c r="I2337" i="22"/>
  <c r="I2338" i="22"/>
  <c r="I2339" i="22"/>
  <c r="I2340" i="22"/>
  <c r="I2341" i="22"/>
  <c r="I2342" i="22"/>
  <c r="I2343" i="22"/>
  <c r="I2344" i="22"/>
  <c r="I2345" i="22"/>
  <c r="I2346" i="22"/>
  <c r="I2347" i="22"/>
  <c r="I2348" i="22"/>
  <c r="I2349" i="22"/>
  <c r="I2350" i="22"/>
  <c r="I2351" i="22"/>
  <c r="I2352" i="22"/>
  <c r="I2353" i="22"/>
  <c r="I2354" i="22"/>
  <c r="I2355" i="22"/>
  <c r="I2356" i="22"/>
  <c r="I2357" i="22"/>
  <c r="I2358" i="22"/>
  <c r="I2359" i="22"/>
  <c r="I2360" i="22"/>
  <c r="I2361" i="22"/>
  <c r="I2362" i="22"/>
  <c r="I2363" i="22"/>
  <c r="I2364" i="22"/>
  <c r="I2365" i="22"/>
  <c r="I2366" i="22"/>
  <c r="I2367" i="22"/>
  <c r="I2368" i="22"/>
  <c r="I2369" i="22"/>
  <c r="I2370" i="22"/>
  <c r="I2371" i="22"/>
  <c r="I2372" i="22"/>
  <c r="I2373" i="22"/>
  <c r="I2374" i="22"/>
  <c r="I2375" i="22"/>
  <c r="I2376" i="22"/>
  <c r="I2377" i="22"/>
  <c r="I2378" i="22"/>
  <c r="I2379" i="22"/>
  <c r="I2380" i="22"/>
  <c r="I2381" i="22"/>
  <c r="I2382" i="22"/>
  <c r="I2383" i="22"/>
  <c r="I2384" i="22"/>
  <c r="I2385" i="22"/>
  <c r="I2386" i="22"/>
  <c r="I2387" i="22"/>
  <c r="I2388" i="22"/>
  <c r="I2389" i="22"/>
  <c r="I2390" i="22"/>
  <c r="I2391" i="22"/>
  <c r="I2392" i="22"/>
  <c r="I2393" i="22"/>
  <c r="I2394" i="22"/>
  <c r="I2395" i="22"/>
  <c r="I2396" i="22"/>
  <c r="I2397" i="22"/>
  <c r="I2398" i="22"/>
  <c r="I2399" i="22"/>
  <c r="I2400" i="22"/>
  <c r="I2401" i="22"/>
  <c r="I2402" i="22"/>
  <c r="I2403" i="22"/>
  <c r="I2404" i="22"/>
  <c r="I2405" i="22"/>
  <c r="I2406" i="22"/>
  <c r="I2407" i="22"/>
  <c r="I2408" i="22"/>
  <c r="I2409" i="22"/>
  <c r="I2410" i="22"/>
  <c r="I2411" i="22"/>
  <c r="I2412" i="22"/>
  <c r="I2413" i="22"/>
  <c r="I2414" i="22"/>
  <c r="I2415" i="22"/>
  <c r="I2416" i="22"/>
  <c r="I2417" i="22"/>
  <c r="I2418" i="22"/>
  <c r="I2419" i="22"/>
  <c r="I2420" i="22"/>
  <c r="I2421" i="22"/>
  <c r="I2422" i="22"/>
  <c r="I2423" i="22"/>
  <c r="I2424" i="22"/>
  <c r="I2425" i="22"/>
  <c r="I2426" i="22"/>
  <c r="I2427" i="22"/>
  <c r="I2428" i="22"/>
  <c r="I2429" i="22"/>
  <c r="I2430" i="22"/>
  <c r="I2431" i="22"/>
  <c r="I2432" i="22"/>
  <c r="I2433" i="22"/>
  <c r="I2434" i="22"/>
  <c r="I2435" i="22"/>
  <c r="I2436" i="22"/>
  <c r="I2437" i="22"/>
  <c r="I2438" i="22"/>
  <c r="I2439" i="22"/>
  <c r="I2440" i="22"/>
  <c r="I2441" i="22"/>
  <c r="I2442" i="22"/>
  <c r="I2443" i="22"/>
  <c r="I2444" i="22"/>
  <c r="I2445" i="22"/>
  <c r="I2446" i="22"/>
  <c r="I2447" i="22"/>
  <c r="I2448" i="22"/>
  <c r="I2449" i="22"/>
  <c r="I2450" i="22"/>
  <c r="I2451" i="22"/>
  <c r="I2452" i="22"/>
  <c r="I2453" i="22"/>
  <c r="I2454" i="22"/>
  <c r="I2455" i="22"/>
  <c r="I2456" i="22"/>
  <c r="I2457" i="22"/>
  <c r="I2458" i="22"/>
  <c r="I2459" i="22"/>
  <c r="I2460" i="22"/>
  <c r="I2461" i="22"/>
  <c r="I2462" i="22"/>
  <c r="I2463" i="22"/>
  <c r="I2464" i="22"/>
  <c r="I2465" i="22"/>
  <c r="I2466" i="22"/>
  <c r="I2467" i="22"/>
  <c r="I2468" i="22"/>
  <c r="I2469" i="22"/>
  <c r="I2470" i="22"/>
  <c r="I2471" i="22"/>
  <c r="I2472" i="22"/>
  <c r="I2473" i="22"/>
  <c r="I2474" i="22"/>
  <c r="I2475" i="22"/>
  <c r="I2476" i="22"/>
  <c r="I2477" i="22"/>
  <c r="I2478" i="22"/>
  <c r="I2479" i="22"/>
  <c r="I2480" i="22"/>
  <c r="I2481" i="22"/>
  <c r="I2482" i="22"/>
  <c r="I2483" i="22"/>
  <c r="I2484" i="22"/>
  <c r="I2485" i="22"/>
  <c r="I2486" i="22"/>
  <c r="I2487" i="22"/>
  <c r="I2488" i="22"/>
  <c r="I2489" i="22"/>
  <c r="I2490" i="22"/>
  <c r="I2491" i="22"/>
  <c r="I2492" i="22"/>
  <c r="I2493" i="22"/>
  <c r="I2494" i="22"/>
  <c r="I2495" i="22"/>
  <c r="I2496" i="22"/>
  <c r="I2497" i="22"/>
  <c r="I2498" i="22"/>
  <c r="I2499" i="22"/>
  <c r="I2500" i="22"/>
  <c r="I2501" i="22"/>
  <c r="I2502" i="22"/>
  <c r="I2503" i="22"/>
  <c r="I2504" i="22"/>
  <c r="I2505" i="22"/>
  <c r="I2506" i="22"/>
  <c r="I2507" i="22"/>
  <c r="I2508" i="22"/>
  <c r="I2509" i="22"/>
  <c r="I2510" i="22"/>
  <c r="I2511" i="22"/>
  <c r="I2512" i="22"/>
  <c r="I2513" i="22"/>
  <c r="I2514" i="22"/>
  <c r="I2515" i="22"/>
  <c r="I2516" i="22"/>
  <c r="I2517" i="22"/>
  <c r="I2518" i="22"/>
  <c r="I2519" i="22"/>
  <c r="I2520" i="22"/>
  <c r="I2521" i="22"/>
  <c r="I2522" i="22"/>
  <c r="I2523" i="22"/>
  <c r="I2524" i="22"/>
  <c r="I2525" i="22"/>
  <c r="I2526" i="22"/>
  <c r="I2527" i="22"/>
  <c r="I2528" i="22"/>
  <c r="I2529" i="22"/>
  <c r="I2530" i="22"/>
  <c r="I2531" i="22"/>
  <c r="I2532" i="22"/>
  <c r="I2533" i="22"/>
  <c r="I2534" i="22"/>
  <c r="I2535" i="22"/>
  <c r="I2536" i="22"/>
  <c r="I2537" i="22"/>
  <c r="I2538" i="22"/>
  <c r="I2539" i="22"/>
  <c r="I2540" i="22"/>
  <c r="I2541" i="22"/>
  <c r="I2542" i="22"/>
  <c r="I2543" i="22"/>
  <c r="I2544" i="22"/>
  <c r="I2545" i="22"/>
  <c r="I2546" i="22"/>
  <c r="I2547" i="22"/>
  <c r="I2548" i="22"/>
  <c r="I2549" i="22"/>
  <c r="I2550" i="22"/>
  <c r="I2551" i="22"/>
  <c r="I2552" i="22"/>
  <c r="I2553" i="22"/>
  <c r="I2554" i="22"/>
  <c r="I2555" i="22"/>
  <c r="I2556" i="22"/>
  <c r="I2557" i="22"/>
  <c r="I2558" i="22"/>
  <c r="I2559" i="22"/>
  <c r="I2560" i="22"/>
  <c r="I2561" i="22"/>
  <c r="I2562" i="22"/>
  <c r="I2563" i="22"/>
  <c r="I2564" i="22"/>
  <c r="I2565" i="22"/>
  <c r="I2566" i="22"/>
  <c r="I2567" i="22"/>
  <c r="I2568" i="22"/>
  <c r="I2569" i="22"/>
  <c r="I2570" i="22"/>
  <c r="I2571" i="22"/>
  <c r="I2572" i="22"/>
  <c r="I2573" i="22"/>
  <c r="I2574" i="22"/>
  <c r="I2575" i="22"/>
  <c r="I2576" i="22"/>
  <c r="I2577" i="22"/>
  <c r="I2578" i="22"/>
  <c r="I2579" i="22"/>
  <c r="I2580" i="22"/>
  <c r="I2581" i="22"/>
  <c r="I2582" i="22"/>
  <c r="I2583" i="22"/>
  <c r="I2584" i="22"/>
  <c r="I2585" i="22"/>
  <c r="I2586" i="22"/>
  <c r="I2587" i="22"/>
  <c r="I2588" i="22"/>
  <c r="I2589" i="22"/>
  <c r="I2590" i="22"/>
  <c r="I2591" i="22"/>
  <c r="I2592" i="22"/>
  <c r="I2593" i="22"/>
  <c r="I2594" i="22"/>
  <c r="I2595" i="22"/>
  <c r="I2596" i="22"/>
  <c r="I2597" i="22"/>
  <c r="I2598" i="22"/>
  <c r="I2599" i="22"/>
  <c r="I2600" i="22"/>
  <c r="I2601" i="22"/>
  <c r="I2602" i="22"/>
  <c r="I2603" i="22"/>
  <c r="I2604" i="22"/>
  <c r="I2605" i="22"/>
  <c r="I2606" i="22"/>
  <c r="I2607" i="22"/>
  <c r="I2608" i="22"/>
  <c r="I2609" i="22"/>
  <c r="I2610" i="22"/>
  <c r="I2611" i="22"/>
  <c r="I2612" i="22"/>
  <c r="I2613" i="22"/>
  <c r="I2614" i="22"/>
  <c r="I2615" i="22"/>
  <c r="I2616" i="22"/>
  <c r="I2617" i="22"/>
  <c r="I2618" i="22"/>
  <c r="I2619" i="22"/>
  <c r="I2620" i="22"/>
  <c r="I2621" i="22"/>
  <c r="I2622" i="22"/>
  <c r="I2623" i="22"/>
  <c r="I2624" i="22"/>
  <c r="I2625" i="22"/>
  <c r="I2626" i="22"/>
  <c r="I2627" i="22"/>
  <c r="I2628" i="22"/>
  <c r="I2629" i="22"/>
  <c r="I2630" i="22"/>
  <c r="I2631" i="22"/>
  <c r="I2632" i="22"/>
  <c r="I2633" i="22"/>
  <c r="I2634" i="22"/>
  <c r="I2635" i="22"/>
  <c r="I2636" i="22"/>
  <c r="I2637" i="22"/>
  <c r="I2638" i="22"/>
  <c r="I2639" i="22"/>
  <c r="I2640" i="22"/>
  <c r="I2641" i="22"/>
  <c r="I2642" i="22"/>
  <c r="I2643" i="22"/>
  <c r="I2644" i="22"/>
  <c r="I2645" i="22"/>
  <c r="I2646" i="22"/>
  <c r="I2647" i="22"/>
  <c r="I2648" i="22"/>
  <c r="I2649" i="22"/>
  <c r="I2650" i="22"/>
  <c r="I2651" i="22"/>
  <c r="I2652" i="22"/>
  <c r="I2653" i="22"/>
  <c r="I2654" i="22"/>
  <c r="I2655" i="22"/>
  <c r="I2656" i="22"/>
  <c r="I2657" i="22"/>
  <c r="I2658" i="22"/>
  <c r="I2659" i="22"/>
  <c r="I2660" i="22"/>
  <c r="I2661" i="22"/>
  <c r="I2662" i="22"/>
  <c r="I2663" i="22"/>
  <c r="I2664" i="22"/>
  <c r="I2665" i="22"/>
  <c r="I2666" i="22"/>
  <c r="I2667" i="22"/>
  <c r="I2668" i="22"/>
  <c r="I2669" i="22"/>
  <c r="I2670" i="22"/>
  <c r="I2671" i="22"/>
  <c r="I2672" i="22"/>
  <c r="I2673" i="22"/>
  <c r="I2674" i="22"/>
  <c r="I2675" i="22"/>
  <c r="I2676" i="22"/>
  <c r="I2677" i="22"/>
  <c r="I2678" i="22"/>
  <c r="I2679" i="22"/>
  <c r="I2680" i="22"/>
  <c r="I2681" i="22"/>
  <c r="I2682" i="22"/>
  <c r="I2683" i="22"/>
  <c r="I2684" i="22"/>
  <c r="I2685" i="22"/>
  <c r="I2686" i="22"/>
  <c r="I2687" i="22"/>
  <c r="I2688" i="22"/>
  <c r="I2689" i="22"/>
  <c r="I2690" i="22"/>
  <c r="I2691" i="22"/>
  <c r="I2692" i="22"/>
  <c r="I2693" i="22"/>
  <c r="I2694" i="22"/>
  <c r="I2695" i="22"/>
  <c r="I2696" i="22"/>
  <c r="I2697" i="22"/>
  <c r="I2698" i="22"/>
  <c r="I2699" i="22"/>
  <c r="I2700" i="22"/>
  <c r="I2701" i="22"/>
  <c r="I2702" i="22"/>
  <c r="I2703" i="22"/>
  <c r="I2704" i="22"/>
  <c r="I2705" i="22"/>
  <c r="I2706" i="22"/>
  <c r="I2707" i="22"/>
  <c r="I2708" i="22"/>
  <c r="I2709" i="22"/>
  <c r="I2710" i="22"/>
  <c r="I2711" i="22"/>
  <c r="I2712" i="22"/>
  <c r="I2713" i="22"/>
  <c r="I2714" i="22"/>
  <c r="I2715" i="22"/>
  <c r="I2716" i="22"/>
  <c r="I2717" i="22"/>
  <c r="I2718" i="22"/>
  <c r="I2719" i="22"/>
  <c r="I2720" i="22"/>
  <c r="I2721" i="22"/>
  <c r="I2722" i="22"/>
  <c r="I2723" i="22"/>
  <c r="I2724" i="22"/>
  <c r="I2725" i="22"/>
  <c r="I2726" i="22"/>
  <c r="I2727" i="22"/>
  <c r="I2728" i="22"/>
  <c r="I2729" i="22"/>
  <c r="I2730" i="22"/>
  <c r="I2731" i="22"/>
  <c r="I2732" i="22"/>
  <c r="I2733" i="22"/>
  <c r="I2734" i="22"/>
  <c r="I2735" i="22"/>
  <c r="I2736" i="22"/>
  <c r="I2737" i="22"/>
  <c r="I2738" i="22"/>
  <c r="I2739" i="22"/>
  <c r="I2740" i="22"/>
  <c r="I2741" i="22"/>
  <c r="I2742" i="22"/>
  <c r="I2743" i="22"/>
  <c r="I2744" i="22"/>
  <c r="I2745" i="22"/>
  <c r="I2746" i="22"/>
  <c r="I2747" i="22"/>
  <c r="I2748" i="22"/>
  <c r="I2749" i="22"/>
  <c r="I2750" i="22"/>
  <c r="I2751" i="22"/>
  <c r="I2752" i="22"/>
  <c r="I2753" i="22"/>
  <c r="I2754" i="22"/>
  <c r="I2755" i="22"/>
  <c r="I2756" i="22"/>
  <c r="I2757" i="22"/>
  <c r="I2758" i="22"/>
  <c r="I2759" i="22"/>
  <c r="I2760" i="22"/>
  <c r="I2761" i="22"/>
  <c r="I2762" i="22"/>
  <c r="I2763" i="22"/>
  <c r="I2764" i="22"/>
  <c r="I2765" i="22"/>
  <c r="I2766" i="22"/>
  <c r="I2767" i="22"/>
  <c r="I2768" i="22"/>
  <c r="I2769" i="22"/>
  <c r="I2770" i="22"/>
  <c r="I2771" i="22"/>
  <c r="I2772" i="22"/>
  <c r="I2773" i="22"/>
  <c r="I2774" i="22"/>
  <c r="I2775" i="22"/>
  <c r="I2776" i="22"/>
  <c r="I2777" i="22"/>
  <c r="I2778" i="22"/>
  <c r="I2779" i="22"/>
  <c r="I2780" i="22"/>
  <c r="I2781" i="22"/>
  <c r="I2782" i="22"/>
  <c r="I2783" i="22"/>
  <c r="I2784" i="22"/>
  <c r="I2785" i="22"/>
  <c r="I2786" i="22"/>
  <c r="I2787" i="22"/>
  <c r="I2788" i="22"/>
  <c r="I2789" i="22"/>
  <c r="I2790" i="22"/>
  <c r="I2791" i="22"/>
  <c r="I2792" i="22"/>
  <c r="I2793" i="22"/>
  <c r="I2794" i="22"/>
  <c r="I2795" i="22"/>
  <c r="I2796" i="22"/>
  <c r="I2797" i="22"/>
  <c r="I2798" i="22"/>
  <c r="I2799" i="22"/>
  <c r="I2800" i="22"/>
  <c r="I2801" i="22"/>
  <c r="I2802" i="22"/>
  <c r="I2803" i="22"/>
  <c r="I2804" i="22"/>
  <c r="I2805" i="22"/>
  <c r="I2806" i="22"/>
  <c r="I2807" i="22"/>
  <c r="I2808" i="22"/>
  <c r="I2809" i="22"/>
  <c r="I2810" i="22"/>
  <c r="I2811" i="22"/>
  <c r="I2812" i="22"/>
  <c r="I2813" i="22"/>
  <c r="I2814" i="22"/>
  <c r="I2815" i="22"/>
  <c r="I2816" i="22"/>
  <c r="I2817" i="22"/>
  <c r="I2818" i="22"/>
  <c r="I2819" i="22"/>
  <c r="I2820" i="22"/>
  <c r="I2821" i="22"/>
  <c r="I2822" i="22"/>
  <c r="I2823" i="22"/>
  <c r="I2824" i="22"/>
  <c r="I2825" i="22"/>
  <c r="I2826" i="22"/>
  <c r="I2827" i="22"/>
  <c r="I2828" i="22"/>
  <c r="I2829" i="22"/>
  <c r="I2830" i="22"/>
  <c r="I2831" i="22"/>
  <c r="I2832" i="22"/>
  <c r="I2833" i="22"/>
  <c r="I2834" i="22"/>
  <c r="I2835" i="22"/>
  <c r="I2836" i="22"/>
  <c r="I2837" i="22"/>
  <c r="I2838" i="22"/>
  <c r="I2839" i="22"/>
  <c r="I2840" i="22"/>
  <c r="I2841" i="22"/>
  <c r="I2842" i="22"/>
  <c r="I2843" i="22"/>
  <c r="I2844" i="22"/>
  <c r="I2845" i="22"/>
  <c r="I2846" i="22"/>
  <c r="I2847" i="22"/>
  <c r="I2848" i="22"/>
  <c r="I2849" i="22"/>
  <c r="I2850" i="22"/>
  <c r="I2851" i="22"/>
  <c r="I2852" i="22"/>
  <c r="I2853" i="22"/>
  <c r="I2854" i="22"/>
  <c r="I2855" i="22"/>
  <c r="I2856" i="22"/>
  <c r="I2857" i="22"/>
  <c r="I2858" i="22"/>
  <c r="I2859" i="22"/>
  <c r="I2860" i="22"/>
  <c r="I2861" i="22"/>
  <c r="I2862" i="22"/>
  <c r="I2863" i="22"/>
  <c r="I2864" i="22"/>
  <c r="I2865" i="22"/>
  <c r="I2866" i="22"/>
  <c r="I2867" i="22"/>
  <c r="I2868" i="22"/>
  <c r="I2869" i="22"/>
  <c r="I2870" i="22"/>
  <c r="I2871" i="22"/>
  <c r="I2872" i="22"/>
  <c r="I2873" i="22"/>
  <c r="I2874" i="22"/>
  <c r="I2875" i="22"/>
  <c r="I2876" i="22"/>
  <c r="I2877" i="22"/>
  <c r="I2878" i="22"/>
  <c r="I2879" i="22"/>
  <c r="I2880" i="22"/>
  <c r="I2881" i="22"/>
  <c r="I2882" i="22"/>
  <c r="I2883" i="22"/>
  <c r="I2884" i="22"/>
  <c r="I2885" i="22"/>
  <c r="I2886" i="22"/>
  <c r="I2887" i="22"/>
  <c r="I2888" i="22"/>
  <c r="I2889" i="22"/>
  <c r="I2890" i="22"/>
  <c r="I2891" i="22"/>
  <c r="I2892" i="22"/>
  <c r="I2893" i="22"/>
  <c r="I2894" i="22"/>
  <c r="I2895" i="22"/>
  <c r="I2896" i="22"/>
  <c r="I2897" i="22"/>
  <c r="I2898" i="22"/>
  <c r="I2899" i="22"/>
  <c r="I2900" i="22"/>
  <c r="I2901" i="22"/>
  <c r="I2902" i="22"/>
  <c r="I2903" i="22"/>
  <c r="I2904" i="22"/>
  <c r="I2905" i="22"/>
  <c r="I2906" i="22"/>
  <c r="I2907" i="22"/>
  <c r="I2908" i="22"/>
  <c r="I2909" i="22"/>
  <c r="I2910" i="22"/>
  <c r="I2911" i="22"/>
  <c r="I2912" i="22"/>
  <c r="I2913" i="22"/>
  <c r="I2914" i="22"/>
  <c r="I2915" i="22"/>
  <c r="I2916" i="22"/>
  <c r="I2917" i="22"/>
  <c r="I2918" i="22"/>
  <c r="I2919" i="22"/>
  <c r="I2920" i="22"/>
  <c r="I2921" i="22"/>
  <c r="I2922" i="22"/>
  <c r="I2923" i="22"/>
  <c r="I2924" i="22"/>
  <c r="I2925" i="22"/>
  <c r="I2926" i="22"/>
  <c r="I2927" i="22"/>
  <c r="I2928" i="22"/>
  <c r="I2929" i="22"/>
  <c r="I2930" i="22"/>
  <c r="I2931" i="22"/>
  <c r="I2932" i="22"/>
  <c r="I2933" i="22"/>
  <c r="I2934" i="22"/>
  <c r="I2935" i="22"/>
  <c r="I2936" i="22"/>
  <c r="I2937" i="22"/>
  <c r="I2938" i="22"/>
  <c r="I2939" i="22"/>
  <c r="I2940" i="22"/>
  <c r="I2941" i="22"/>
  <c r="I2942" i="22"/>
  <c r="I2943" i="22"/>
  <c r="I2944" i="22"/>
  <c r="I2945" i="22"/>
  <c r="I2946" i="22"/>
  <c r="I2947" i="22"/>
  <c r="I2948" i="22"/>
  <c r="I2949" i="22"/>
  <c r="I2950" i="22"/>
  <c r="I2951" i="22"/>
  <c r="I2952" i="22"/>
  <c r="I2953" i="22"/>
  <c r="I2954" i="22"/>
  <c r="I2955" i="22"/>
  <c r="I2956" i="22"/>
  <c r="I2957" i="22"/>
  <c r="I2958" i="22"/>
  <c r="I2959" i="22"/>
  <c r="I2960" i="22"/>
  <c r="I2961" i="22"/>
  <c r="I2962" i="22"/>
  <c r="I2963" i="22"/>
  <c r="I2964" i="22"/>
  <c r="I2965" i="22"/>
  <c r="I2966" i="22"/>
  <c r="I2967" i="22"/>
  <c r="I2968" i="22"/>
  <c r="I2969" i="22"/>
  <c r="I2970" i="22"/>
  <c r="I2971" i="22"/>
  <c r="I2972" i="22"/>
  <c r="I2973" i="22"/>
  <c r="I2974" i="22"/>
  <c r="I2975" i="22"/>
  <c r="I2976" i="22"/>
  <c r="I2977" i="22"/>
  <c r="I2978" i="22"/>
  <c r="I2979" i="22"/>
  <c r="I2980" i="22"/>
  <c r="I2981" i="22"/>
  <c r="I2982" i="22"/>
  <c r="I2983" i="22"/>
  <c r="I2984" i="22"/>
  <c r="I2985" i="22"/>
  <c r="I2986" i="22"/>
  <c r="I2987" i="22"/>
  <c r="I2988" i="22"/>
  <c r="I2989" i="22"/>
  <c r="I2990" i="22"/>
  <c r="I2991" i="22"/>
  <c r="I2992" i="22"/>
  <c r="I2993" i="22"/>
  <c r="I2994" i="22"/>
  <c r="I2995" i="22"/>
  <c r="I2996" i="22"/>
  <c r="I2997" i="22"/>
  <c r="I2998" i="22"/>
  <c r="I2999" i="22"/>
  <c r="I3000" i="22"/>
  <c r="I3001" i="22"/>
  <c r="I3002" i="22"/>
  <c r="I3003" i="22"/>
  <c r="I3004" i="22"/>
  <c r="I3005" i="22"/>
  <c r="I3006" i="22"/>
  <c r="I3007" i="22"/>
  <c r="I3008" i="22"/>
  <c r="I3009" i="22"/>
  <c r="I3010" i="22"/>
  <c r="I3011" i="22"/>
  <c r="I3012" i="22"/>
  <c r="I3013" i="22"/>
  <c r="I3014" i="22"/>
  <c r="I3015" i="22"/>
  <c r="I3016" i="22"/>
  <c r="I3017" i="22"/>
  <c r="I3018" i="22"/>
  <c r="I3019" i="22"/>
  <c r="I3020" i="22"/>
  <c r="I3021" i="22"/>
  <c r="I3022" i="22"/>
  <c r="I3023" i="22"/>
  <c r="I3024" i="22"/>
  <c r="I3025" i="22"/>
  <c r="I3026" i="22"/>
  <c r="I3027" i="22"/>
  <c r="I3028" i="22"/>
  <c r="I3029" i="22"/>
  <c r="I3030" i="22"/>
  <c r="I3031" i="22"/>
  <c r="I3032" i="22"/>
  <c r="I3033" i="22"/>
  <c r="I3034" i="22"/>
  <c r="I3035" i="22"/>
  <c r="I3036" i="22"/>
  <c r="I3037" i="22"/>
  <c r="I3038" i="22"/>
  <c r="I3039" i="22"/>
  <c r="I3040" i="22"/>
  <c r="I3041" i="22"/>
  <c r="I3042" i="22"/>
  <c r="I3043" i="22"/>
  <c r="I3044" i="22"/>
  <c r="I3045" i="22"/>
  <c r="I3046" i="22"/>
  <c r="I3047" i="22"/>
  <c r="I3048" i="22"/>
  <c r="I3049" i="22"/>
  <c r="I3050" i="22"/>
  <c r="I3051" i="22"/>
  <c r="I3052" i="22"/>
  <c r="I3053" i="22"/>
  <c r="I3054" i="22"/>
  <c r="I3055" i="22"/>
  <c r="I3056" i="22"/>
  <c r="I3057" i="22"/>
  <c r="I3058" i="22"/>
  <c r="I3059" i="22"/>
  <c r="I3060" i="22"/>
  <c r="I3061" i="22"/>
  <c r="I3062" i="22"/>
  <c r="I3063" i="22"/>
  <c r="I3064" i="22"/>
  <c r="I3065" i="22"/>
  <c r="I3066" i="22"/>
  <c r="I3067" i="22"/>
  <c r="I3068" i="22"/>
  <c r="I3069" i="22"/>
  <c r="I3070" i="22"/>
  <c r="I3071" i="22"/>
  <c r="I3072" i="22"/>
  <c r="I3073" i="22"/>
  <c r="I3074" i="22"/>
  <c r="I3075" i="22"/>
  <c r="I3076" i="22"/>
  <c r="I3077" i="22"/>
  <c r="I3078" i="22"/>
  <c r="I3079" i="22"/>
  <c r="I3080" i="22"/>
  <c r="I3081" i="22"/>
  <c r="I3082" i="22"/>
  <c r="I3083" i="22"/>
  <c r="I3084" i="22"/>
  <c r="I3085" i="22"/>
  <c r="I3086" i="22"/>
  <c r="I3087" i="22"/>
  <c r="I3088" i="22"/>
  <c r="I3089" i="22"/>
  <c r="I3090" i="22"/>
  <c r="I3091" i="22"/>
  <c r="I3092" i="22"/>
  <c r="I3093" i="22"/>
  <c r="I3094" i="22"/>
  <c r="I3095" i="22"/>
  <c r="I3096" i="22"/>
  <c r="I3097" i="22"/>
  <c r="I3098" i="22"/>
  <c r="I3099" i="22"/>
  <c r="I3100" i="22"/>
  <c r="I3101" i="22"/>
  <c r="I3102" i="22"/>
  <c r="I3103" i="22"/>
  <c r="I3104" i="22"/>
  <c r="I3105" i="22"/>
  <c r="I3106" i="22"/>
  <c r="I3107" i="22"/>
  <c r="I3108" i="22"/>
  <c r="I3109" i="22"/>
  <c r="I3110" i="22"/>
  <c r="I3111" i="22"/>
  <c r="I3112" i="22"/>
  <c r="I3113" i="22"/>
  <c r="I3114" i="22"/>
  <c r="I3115" i="22"/>
  <c r="I3116" i="22"/>
  <c r="I3117" i="22"/>
  <c r="I3118" i="22"/>
  <c r="I3119" i="22"/>
  <c r="I3120" i="22"/>
  <c r="I3121" i="22"/>
  <c r="I3122" i="22"/>
  <c r="I3123" i="22"/>
  <c r="I3124" i="22"/>
  <c r="I3125" i="22"/>
  <c r="I3126" i="22"/>
  <c r="I3127" i="22"/>
  <c r="I3128" i="22"/>
  <c r="I3129" i="22"/>
  <c r="I3130" i="22"/>
  <c r="I3131" i="22"/>
  <c r="I3132" i="22"/>
  <c r="I3133" i="22"/>
  <c r="I3134" i="22"/>
  <c r="I3135" i="22"/>
  <c r="I3136" i="22"/>
  <c r="I3137" i="22"/>
  <c r="I3138" i="22"/>
  <c r="I3139" i="22"/>
  <c r="I3140" i="22"/>
  <c r="I3141" i="22"/>
  <c r="I3142" i="22"/>
  <c r="I3143" i="22"/>
  <c r="I3144" i="22"/>
  <c r="I3145" i="22"/>
  <c r="I3146" i="22"/>
  <c r="I3147" i="22"/>
  <c r="I3148" i="22"/>
  <c r="I3149" i="22"/>
  <c r="I3150" i="22"/>
  <c r="I3151" i="22"/>
  <c r="I3152" i="22"/>
  <c r="I3153" i="22"/>
  <c r="I3154" i="22"/>
  <c r="I3155" i="22"/>
  <c r="I3156" i="22"/>
  <c r="I3157" i="22"/>
  <c r="I3158" i="22"/>
  <c r="I3159" i="22"/>
  <c r="I3160" i="22"/>
  <c r="I3161" i="22"/>
  <c r="I3162" i="22"/>
  <c r="I3163" i="22"/>
  <c r="I3164" i="22"/>
  <c r="I3165" i="22"/>
  <c r="I3166" i="22"/>
  <c r="I3167" i="22"/>
  <c r="I3168" i="22"/>
  <c r="I3169" i="22"/>
  <c r="I3170" i="22"/>
  <c r="I3171" i="22"/>
  <c r="I3172" i="22"/>
  <c r="I3173" i="22"/>
  <c r="I3174" i="22"/>
  <c r="I3175" i="22"/>
  <c r="I3176" i="22"/>
  <c r="I3177" i="22"/>
  <c r="I3178" i="22"/>
  <c r="I3179" i="22"/>
  <c r="I3180" i="22"/>
  <c r="I3181" i="22"/>
  <c r="I3182" i="22"/>
  <c r="I3183" i="22"/>
  <c r="I3184" i="22"/>
  <c r="I3185" i="22"/>
  <c r="I3186" i="22"/>
  <c r="I3187" i="22"/>
  <c r="I3188" i="22"/>
  <c r="I3189" i="22"/>
  <c r="I3190" i="22"/>
  <c r="I3191" i="22"/>
  <c r="I3192" i="22"/>
  <c r="I3193" i="22"/>
  <c r="I3194" i="22"/>
  <c r="I3195" i="22"/>
  <c r="I3196" i="22"/>
  <c r="I3197" i="22"/>
  <c r="I3198" i="22"/>
  <c r="I3199" i="22"/>
  <c r="I3200" i="22"/>
  <c r="I3201" i="22"/>
  <c r="I3202" i="22"/>
  <c r="I3203" i="22"/>
  <c r="I3204" i="22"/>
  <c r="I3205" i="22"/>
  <c r="I3206" i="22"/>
  <c r="I3207" i="22"/>
  <c r="I3208" i="22"/>
  <c r="I3209" i="22"/>
  <c r="I3210" i="22"/>
  <c r="I3211" i="22"/>
  <c r="I3212" i="22"/>
  <c r="I3213" i="22"/>
  <c r="I3214" i="22"/>
  <c r="I3215" i="22"/>
  <c r="I3216" i="22"/>
  <c r="I3217" i="22"/>
  <c r="I3218" i="22"/>
  <c r="I3219" i="22"/>
  <c r="I3220" i="22"/>
  <c r="I3221" i="22"/>
  <c r="I3222" i="22"/>
  <c r="I3223" i="22"/>
  <c r="I3224" i="22"/>
  <c r="I3225" i="22"/>
  <c r="I3226" i="22"/>
  <c r="I3227" i="22"/>
  <c r="I3228" i="22"/>
  <c r="I3229" i="22"/>
  <c r="I3230" i="22"/>
  <c r="I3231" i="22"/>
  <c r="I3232" i="22"/>
  <c r="I3233" i="22"/>
  <c r="I3234" i="22"/>
  <c r="I3235" i="22"/>
  <c r="I3236" i="22"/>
  <c r="I3237" i="22"/>
  <c r="I3238" i="22"/>
  <c r="I3239" i="22"/>
  <c r="I3240" i="22"/>
  <c r="I3241" i="22"/>
  <c r="I3242" i="22"/>
  <c r="I3243" i="22"/>
  <c r="I3244" i="22"/>
  <c r="I3245" i="22"/>
  <c r="I3246" i="22"/>
  <c r="I3247" i="22"/>
  <c r="I3248" i="22"/>
  <c r="I3249" i="22"/>
  <c r="I3250" i="22"/>
  <c r="I3251" i="22"/>
  <c r="I3252" i="22"/>
  <c r="I3253" i="22"/>
  <c r="I3254" i="22"/>
  <c r="I3255" i="22"/>
  <c r="I3256" i="22"/>
  <c r="I3257" i="22"/>
  <c r="I3258" i="22"/>
  <c r="I3259" i="22"/>
  <c r="I3260" i="22"/>
  <c r="I3261" i="22"/>
  <c r="I3262" i="22"/>
  <c r="I3263" i="22"/>
  <c r="I3264" i="22"/>
  <c r="I3265" i="22"/>
  <c r="I3266" i="22"/>
  <c r="I3267" i="22"/>
  <c r="I3268" i="22"/>
  <c r="I3269" i="22"/>
  <c r="I3270" i="22"/>
  <c r="I3271" i="22"/>
  <c r="I3272" i="22"/>
  <c r="I3273" i="22"/>
  <c r="I3274" i="22"/>
  <c r="I3275" i="22"/>
  <c r="I3276" i="22"/>
  <c r="I3277" i="22"/>
  <c r="I3278" i="22"/>
  <c r="I3279" i="22"/>
  <c r="I3280" i="22"/>
  <c r="I3281" i="22"/>
  <c r="I3282" i="22"/>
  <c r="I3283" i="22"/>
  <c r="I3284" i="22"/>
  <c r="I3285" i="22"/>
  <c r="I3286" i="22"/>
  <c r="I3287" i="22"/>
  <c r="I3288" i="22"/>
  <c r="I3289" i="22"/>
  <c r="I3290" i="22"/>
  <c r="I3291" i="22"/>
  <c r="I3292" i="22"/>
  <c r="I3293" i="22"/>
  <c r="I3294" i="22"/>
  <c r="I3295" i="22"/>
  <c r="I3296" i="22"/>
  <c r="I3297" i="22"/>
  <c r="I3298" i="22"/>
  <c r="I3299" i="22"/>
  <c r="I3300" i="22"/>
  <c r="I3301" i="22"/>
  <c r="I3302" i="22"/>
  <c r="I3303" i="22"/>
  <c r="I3304" i="22"/>
  <c r="I3305" i="22"/>
  <c r="I3306" i="22"/>
  <c r="I3307" i="22"/>
  <c r="I3308" i="22"/>
  <c r="I3309" i="22"/>
  <c r="I3310" i="22"/>
  <c r="I3311" i="22"/>
  <c r="I3312" i="22"/>
  <c r="I3313" i="22"/>
  <c r="I3314" i="22"/>
  <c r="I3315" i="22"/>
  <c r="I3316" i="22"/>
  <c r="I3317" i="22"/>
  <c r="I3318" i="22"/>
  <c r="I3319" i="22"/>
  <c r="I3320" i="22"/>
  <c r="I3321" i="22"/>
  <c r="I3322" i="22"/>
  <c r="I3323" i="22"/>
  <c r="I3324" i="22"/>
  <c r="I3325" i="22"/>
  <c r="I3326" i="22"/>
  <c r="I3327" i="22"/>
  <c r="I3328" i="22"/>
  <c r="I3329" i="22"/>
  <c r="I3330" i="22"/>
  <c r="I3331" i="22"/>
  <c r="I3332" i="22"/>
  <c r="I3333" i="22"/>
  <c r="I3334" i="22"/>
  <c r="I3335" i="22"/>
  <c r="I3336" i="22"/>
  <c r="I3337" i="22"/>
  <c r="I3338" i="22"/>
  <c r="I3339" i="22"/>
  <c r="I3340" i="22"/>
  <c r="I3341" i="22"/>
  <c r="I3342" i="22"/>
  <c r="I3343" i="22"/>
  <c r="I3344" i="22"/>
  <c r="I3345" i="22"/>
  <c r="I3346" i="22"/>
  <c r="I3347" i="22"/>
  <c r="I3348" i="22"/>
  <c r="I3349" i="22"/>
  <c r="I3350" i="22"/>
  <c r="I3351" i="22"/>
  <c r="I3352" i="22"/>
  <c r="I3353" i="22"/>
  <c r="I3354" i="22"/>
  <c r="I3355" i="22"/>
  <c r="I3356" i="22"/>
  <c r="I3357" i="22"/>
  <c r="I3358" i="22"/>
  <c r="I3359" i="22"/>
  <c r="I3360" i="22"/>
  <c r="I3361" i="22"/>
  <c r="I3362" i="22"/>
  <c r="I3363" i="22"/>
  <c r="I3364" i="22"/>
  <c r="I3365" i="22"/>
  <c r="I3366" i="22"/>
  <c r="I3367" i="22"/>
  <c r="I3368" i="22"/>
  <c r="I3369" i="22"/>
  <c r="I3370" i="22"/>
  <c r="I3371" i="22"/>
  <c r="I3372" i="22"/>
  <c r="I3373" i="22"/>
  <c r="I3374" i="22"/>
  <c r="I3375" i="22"/>
  <c r="I3376" i="22"/>
  <c r="I3377" i="22"/>
  <c r="I3378" i="22"/>
  <c r="I3379" i="22"/>
  <c r="I3380" i="22"/>
  <c r="I3381" i="22"/>
  <c r="I3382" i="22"/>
  <c r="I3383" i="22"/>
  <c r="I3384" i="22"/>
  <c r="I3385" i="22"/>
  <c r="I3386" i="22"/>
  <c r="I3387" i="22"/>
  <c r="I3388" i="22"/>
  <c r="I3389" i="22"/>
  <c r="I3390" i="22"/>
  <c r="I3391" i="22"/>
  <c r="I3392" i="22"/>
  <c r="I3393" i="22"/>
  <c r="I3394" i="22"/>
  <c r="I3395" i="22"/>
  <c r="I3396" i="22"/>
  <c r="I3397" i="22"/>
  <c r="I3398" i="22"/>
  <c r="I3399" i="22"/>
  <c r="I3400" i="22"/>
  <c r="I3401" i="22"/>
  <c r="I3402" i="22"/>
  <c r="I3403" i="22"/>
  <c r="I3404" i="22"/>
  <c r="I3405" i="22"/>
  <c r="I3406" i="22"/>
  <c r="I3407" i="22"/>
  <c r="I3408" i="22"/>
  <c r="I3409" i="22"/>
  <c r="I3410" i="22"/>
  <c r="I3411" i="22"/>
  <c r="I3412" i="22"/>
  <c r="I3413" i="22"/>
  <c r="I3414" i="22"/>
  <c r="I3415" i="22"/>
  <c r="I3416" i="22"/>
  <c r="I3417" i="22"/>
  <c r="I3418" i="22"/>
  <c r="I3419" i="22"/>
  <c r="I3420" i="22"/>
  <c r="I3421" i="22"/>
  <c r="I3422" i="22"/>
  <c r="I3423" i="22"/>
  <c r="I3424" i="22"/>
  <c r="I3425" i="22"/>
  <c r="I3426" i="22"/>
  <c r="I3427" i="22"/>
  <c r="I3428" i="22"/>
  <c r="I3429" i="22"/>
  <c r="I3430" i="22"/>
  <c r="I3431" i="22"/>
  <c r="I3432" i="22"/>
  <c r="I3433" i="22"/>
  <c r="I3434" i="22"/>
  <c r="I3435" i="22"/>
  <c r="I3436" i="22"/>
  <c r="I3437" i="22"/>
  <c r="I3438" i="22"/>
  <c r="I3439" i="22"/>
  <c r="I3440" i="22"/>
  <c r="I3441" i="22"/>
  <c r="I3442" i="22"/>
  <c r="I3443" i="22"/>
  <c r="I3444" i="22"/>
  <c r="I3445" i="22"/>
  <c r="I3446" i="22"/>
  <c r="I3447" i="22"/>
  <c r="I3448" i="22"/>
  <c r="I3449" i="22"/>
  <c r="I3450" i="22"/>
  <c r="I3451" i="22"/>
  <c r="I3452" i="22"/>
  <c r="I3453" i="22"/>
  <c r="I3454" i="22"/>
  <c r="I3455" i="22"/>
  <c r="I3456" i="22"/>
  <c r="I3457" i="22"/>
  <c r="I3458" i="22"/>
  <c r="I3459" i="22"/>
  <c r="I3460" i="22"/>
  <c r="I3461" i="22"/>
  <c r="I3462" i="22"/>
  <c r="I3463" i="22"/>
  <c r="I3464" i="22"/>
  <c r="I3465" i="22"/>
  <c r="I3466" i="22"/>
  <c r="I3467" i="22"/>
  <c r="I3468" i="22"/>
  <c r="I3469" i="22"/>
  <c r="I3470" i="22"/>
  <c r="I3471" i="22"/>
  <c r="I3472" i="22"/>
  <c r="I3473" i="22"/>
  <c r="I3474" i="22"/>
  <c r="I3475" i="22"/>
  <c r="I3476" i="22"/>
  <c r="I3477" i="22"/>
  <c r="I3478" i="22"/>
  <c r="I3479" i="22"/>
  <c r="I3480" i="22"/>
  <c r="I3481" i="22"/>
  <c r="I3482" i="22"/>
  <c r="I3483" i="22"/>
  <c r="I3484" i="22"/>
  <c r="I3485" i="22"/>
  <c r="I3486" i="22"/>
  <c r="I3487" i="22"/>
  <c r="I3488" i="22"/>
  <c r="I3489" i="22"/>
  <c r="I3490" i="22"/>
  <c r="I3491" i="22"/>
  <c r="I3492" i="22"/>
  <c r="I3493" i="22"/>
  <c r="I3494" i="22"/>
  <c r="I3495" i="22"/>
  <c r="I3496" i="22"/>
  <c r="I3497" i="22"/>
  <c r="I3498" i="22"/>
  <c r="I3499" i="22"/>
  <c r="I3500" i="22"/>
  <c r="I3501" i="22"/>
  <c r="I3502" i="22"/>
  <c r="I3503" i="22"/>
  <c r="I3504" i="22"/>
  <c r="I3505" i="22"/>
  <c r="I3506" i="22"/>
  <c r="I3507" i="22"/>
  <c r="I3508" i="22"/>
  <c r="I3509" i="22"/>
  <c r="I3510" i="22"/>
  <c r="I3511" i="22"/>
  <c r="I3512" i="22"/>
  <c r="I3513" i="22"/>
  <c r="I3514" i="22"/>
  <c r="I3515" i="22"/>
  <c r="I3516" i="22"/>
  <c r="I3517" i="22"/>
  <c r="I3518" i="22"/>
  <c r="I3519" i="22"/>
  <c r="I3520" i="22"/>
  <c r="I3521" i="22"/>
  <c r="I3522" i="22"/>
  <c r="I3523" i="22"/>
  <c r="I3524" i="22"/>
  <c r="I3525" i="22"/>
  <c r="I3526" i="22"/>
  <c r="I3527" i="22"/>
  <c r="I3528" i="22"/>
  <c r="I3529" i="22"/>
  <c r="I3530" i="22"/>
  <c r="I3531" i="22"/>
  <c r="I3532" i="22"/>
  <c r="I3533" i="22"/>
  <c r="I3534" i="22"/>
  <c r="I3535" i="22"/>
  <c r="I3536" i="22"/>
  <c r="I3537" i="22"/>
  <c r="I3538" i="22"/>
  <c r="I3539" i="22"/>
  <c r="I3540" i="22"/>
  <c r="I3541" i="22"/>
  <c r="I3542" i="22"/>
  <c r="I3543" i="22"/>
  <c r="I3544" i="22"/>
  <c r="I3545" i="22"/>
  <c r="I3546" i="22"/>
  <c r="I3547" i="22"/>
  <c r="I3548" i="22"/>
  <c r="I3549" i="22"/>
  <c r="I3550" i="22"/>
  <c r="I3551" i="22"/>
  <c r="I3552" i="22"/>
  <c r="I3553" i="22"/>
  <c r="I3554" i="22"/>
  <c r="I3555" i="22"/>
  <c r="I3556" i="22"/>
  <c r="I3557" i="22"/>
  <c r="I3558" i="22"/>
  <c r="I3559" i="22"/>
  <c r="I3560" i="22"/>
  <c r="I3561" i="22"/>
  <c r="I3562" i="22"/>
  <c r="I3563" i="22"/>
  <c r="I3564" i="22"/>
  <c r="I3565" i="22"/>
  <c r="I3566" i="22"/>
  <c r="I3567" i="22"/>
  <c r="I3568" i="22"/>
  <c r="I3569" i="22"/>
  <c r="I3570" i="22"/>
  <c r="I3571" i="22"/>
  <c r="I3572" i="22"/>
  <c r="I3573" i="22"/>
  <c r="I3574" i="22"/>
  <c r="I3575" i="22"/>
  <c r="I3576" i="22"/>
  <c r="I3577" i="22"/>
  <c r="I3578" i="22"/>
  <c r="I3579" i="22"/>
  <c r="I3580" i="22"/>
  <c r="I3581" i="22"/>
  <c r="I3582" i="22"/>
  <c r="I3583" i="22"/>
  <c r="I3584" i="22"/>
  <c r="I3585" i="22"/>
  <c r="I3586" i="22"/>
  <c r="I3587" i="22"/>
  <c r="I3588" i="22"/>
  <c r="I3589" i="22"/>
  <c r="I3590" i="22"/>
  <c r="I3591" i="22"/>
  <c r="I3592" i="22"/>
  <c r="I3593" i="22"/>
  <c r="I3594" i="22"/>
  <c r="I3595" i="22"/>
  <c r="I3596" i="22"/>
  <c r="I3597" i="22"/>
  <c r="I3598" i="22"/>
  <c r="I3599" i="22"/>
  <c r="I3600" i="22"/>
  <c r="I3601" i="22"/>
  <c r="I3602" i="22"/>
  <c r="I3603" i="22"/>
  <c r="I3604" i="22"/>
  <c r="I3605" i="22"/>
  <c r="I3606" i="22"/>
  <c r="I3607" i="22"/>
  <c r="I3608" i="22"/>
  <c r="I3609" i="22"/>
  <c r="I3610" i="22"/>
  <c r="I3611" i="22"/>
  <c r="I3612" i="22"/>
  <c r="I3613" i="22"/>
  <c r="I3614" i="22"/>
  <c r="I3615" i="22"/>
  <c r="I3616" i="22"/>
  <c r="I3617" i="22"/>
  <c r="I3618" i="22"/>
  <c r="I3619" i="22"/>
  <c r="I3620" i="22"/>
  <c r="I3621" i="22"/>
  <c r="I3622" i="22"/>
  <c r="I3623" i="22"/>
  <c r="I3624" i="22"/>
  <c r="I3625" i="22"/>
  <c r="I3626" i="22"/>
  <c r="I3627" i="22"/>
  <c r="I3628" i="22"/>
  <c r="I3629" i="22"/>
  <c r="I3630" i="22"/>
  <c r="I3631" i="22"/>
  <c r="I3632" i="22"/>
  <c r="I3633" i="22"/>
  <c r="I3634" i="22"/>
  <c r="I3635" i="22"/>
  <c r="I3636" i="22"/>
  <c r="I3637" i="22"/>
  <c r="I3638" i="22"/>
  <c r="I3639" i="22"/>
  <c r="I3640" i="22"/>
  <c r="I3641" i="22"/>
  <c r="I3642" i="22"/>
  <c r="I3643" i="22"/>
  <c r="I3644" i="22"/>
  <c r="I3645" i="22"/>
  <c r="I3646" i="22"/>
  <c r="I3647" i="22"/>
  <c r="I3648" i="22"/>
  <c r="I3649" i="22"/>
  <c r="I3650" i="22"/>
  <c r="I3651" i="22"/>
  <c r="I3652" i="22"/>
  <c r="I3653" i="22"/>
  <c r="I3654" i="22"/>
  <c r="I3655" i="22"/>
  <c r="I3656" i="22"/>
  <c r="I3657" i="22"/>
  <c r="I3658" i="22"/>
  <c r="I3659" i="22"/>
  <c r="I3660" i="22"/>
  <c r="I3661" i="22"/>
  <c r="I3662" i="22"/>
  <c r="I3663" i="22"/>
  <c r="I3664" i="22"/>
  <c r="I3665" i="22"/>
  <c r="I3666" i="22"/>
  <c r="I3667" i="22"/>
  <c r="I3668" i="22"/>
  <c r="I3669" i="22"/>
  <c r="I3670" i="22"/>
  <c r="I3671" i="22"/>
  <c r="I3672" i="22"/>
  <c r="I3673" i="22"/>
  <c r="I3674" i="22"/>
  <c r="I3675" i="22"/>
  <c r="I3676" i="22"/>
  <c r="I3677" i="22"/>
  <c r="I3678" i="22"/>
  <c r="I3679" i="22"/>
  <c r="I3680" i="22"/>
  <c r="I3681" i="22"/>
  <c r="I3682" i="22"/>
  <c r="I3683" i="22"/>
  <c r="I3684" i="22"/>
  <c r="I3685" i="22"/>
  <c r="I3686" i="22"/>
  <c r="I3687" i="22"/>
  <c r="I3688" i="22"/>
  <c r="I3689" i="22"/>
  <c r="I3690" i="22"/>
  <c r="I3691" i="22"/>
  <c r="I3692" i="22"/>
  <c r="I3693" i="22"/>
  <c r="I3694" i="22"/>
  <c r="I3695" i="22"/>
  <c r="I3696" i="22"/>
  <c r="I3697" i="22"/>
  <c r="I3698" i="22"/>
  <c r="I3699" i="22"/>
  <c r="I3700" i="22"/>
  <c r="I3701" i="22"/>
  <c r="I3702" i="22"/>
  <c r="I3703" i="22"/>
  <c r="I3704" i="22"/>
  <c r="I3705" i="22"/>
  <c r="I3706" i="22"/>
  <c r="I3707" i="22"/>
  <c r="I3708" i="22"/>
  <c r="I3709" i="22"/>
  <c r="I3710" i="22"/>
  <c r="I3711" i="22"/>
  <c r="I3712" i="22"/>
  <c r="I3713" i="22"/>
  <c r="I3714" i="22"/>
  <c r="I3715" i="22"/>
  <c r="I3716" i="22"/>
  <c r="I3717" i="22"/>
  <c r="I3718" i="22"/>
  <c r="I3719" i="22"/>
  <c r="I3720" i="22"/>
  <c r="I3721" i="22"/>
  <c r="I3722" i="22"/>
  <c r="I3723" i="22"/>
  <c r="I3724" i="22"/>
  <c r="I3725" i="22"/>
  <c r="I3726" i="22"/>
  <c r="I3727" i="22"/>
  <c r="I3728" i="22"/>
  <c r="I3729" i="22"/>
  <c r="I3730" i="22"/>
  <c r="I3731" i="22"/>
  <c r="I3732" i="22"/>
  <c r="I3733" i="22"/>
  <c r="I3734" i="22"/>
  <c r="I3735" i="22"/>
  <c r="I3736" i="22"/>
  <c r="I3737" i="22"/>
  <c r="I3738" i="22"/>
  <c r="I3739" i="22"/>
  <c r="I3740" i="22"/>
  <c r="I3741" i="22"/>
  <c r="I3742" i="22"/>
  <c r="I3743" i="22"/>
  <c r="I3744" i="22"/>
  <c r="I3745" i="22"/>
  <c r="I3746" i="22"/>
  <c r="I3747" i="22"/>
  <c r="I3748" i="22"/>
  <c r="I3749" i="22"/>
  <c r="I3750" i="22"/>
  <c r="I3751" i="22"/>
  <c r="I3752" i="22"/>
  <c r="I3753" i="22"/>
  <c r="I3754" i="22"/>
  <c r="I3755" i="22"/>
  <c r="I3756" i="22"/>
  <c r="I3757" i="22"/>
  <c r="I3758" i="22"/>
  <c r="I3759" i="22"/>
  <c r="I3760" i="22"/>
  <c r="I3761" i="22"/>
  <c r="I3762" i="22"/>
  <c r="I3763" i="22"/>
  <c r="I3764" i="22"/>
  <c r="I3765" i="22"/>
  <c r="I3766" i="22"/>
  <c r="I3767" i="22"/>
  <c r="I3768" i="22"/>
  <c r="I3769" i="22"/>
  <c r="I3770" i="22"/>
  <c r="I3771" i="22"/>
  <c r="I3772" i="22"/>
  <c r="I3773" i="22"/>
  <c r="I3774" i="22"/>
  <c r="I3775" i="22"/>
  <c r="I3776" i="22"/>
  <c r="I3777" i="22"/>
  <c r="I3778" i="22"/>
  <c r="I3779" i="22"/>
  <c r="I3780" i="22"/>
  <c r="I3781" i="22"/>
  <c r="I3782" i="22"/>
  <c r="I3783" i="22"/>
  <c r="I3784" i="22"/>
  <c r="I3785" i="22"/>
  <c r="I3786" i="22"/>
  <c r="I3787" i="22"/>
  <c r="I3788" i="22"/>
  <c r="I3789" i="22"/>
  <c r="I3790" i="22"/>
  <c r="I3791" i="22"/>
  <c r="I3792" i="22"/>
  <c r="I3793" i="22"/>
  <c r="I3794" i="22"/>
  <c r="I3795" i="22"/>
  <c r="I3796" i="22"/>
  <c r="I3797" i="22"/>
  <c r="I3798" i="22"/>
  <c r="I3799" i="22"/>
  <c r="I3800" i="22"/>
  <c r="I3801" i="22"/>
  <c r="I3802" i="22"/>
  <c r="I3803" i="22"/>
  <c r="I3804" i="22"/>
  <c r="I3805" i="22"/>
  <c r="I3806" i="22"/>
  <c r="I3807" i="22"/>
  <c r="I3808" i="22"/>
  <c r="I3809" i="22"/>
  <c r="I3810" i="22"/>
  <c r="I3811" i="22"/>
  <c r="I3812" i="22"/>
  <c r="I3813" i="22"/>
  <c r="I3814" i="22"/>
  <c r="I3815" i="22"/>
  <c r="I3816" i="22"/>
  <c r="I3817" i="22"/>
  <c r="I3818" i="22"/>
  <c r="I3819" i="22"/>
  <c r="I3820" i="22"/>
  <c r="I3821" i="22"/>
  <c r="I3822" i="22"/>
  <c r="I3823" i="22"/>
  <c r="I3824" i="22"/>
  <c r="I3825" i="22"/>
  <c r="I3826" i="22"/>
  <c r="I3827" i="22"/>
  <c r="I3828" i="22"/>
  <c r="I3829" i="22"/>
  <c r="I3830" i="22"/>
  <c r="I3831" i="22"/>
  <c r="I3832" i="22"/>
  <c r="I3833" i="22"/>
  <c r="I3834" i="22"/>
  <c r="I3835" i="22"/>
  <c r="I3836" i="22"/>
  <c r="I3837" i="22"/>
  <c r="I3838" i="22"/>
  <c r="I3839" i="22"/>
  <c r="I3840" i="22"/>
  <c r="I3841" i="22"/>
  <c r="I3842" i="22"/>
  <c r="I3843" i="22"/>
  <c r="I3844" i="22"/>
  <c r="I3845" i="22"/>
  <c r="I3846" i="22"/>
  <c r="I3847" i="22"/>
  <c r="I3848" i="22"/>
  <c r="I3849" i="22"/>
  <c r="I3850" i="22"/>
  <c r="I3851" i="22"/>
  <c r="I3852" i="22"/>
  <c r="I3853" i="22"/>
  <c r="I3854" i="22"/>
  <c r="I3855" i="22"/>
  <c r="I3856" i="22"/>
  <c r="I3857" i="22"/>
  <c r="I3858" i="22"/>
  <c r="I3859" i="22"/>
  <c r="I3860" i="22"/>
  <c r="I3861" i="22"/>
  <c r="I3862" i="22"/>
  <c r="I3863" i="22"/>
  <c r="I3864" i="22"/>
  <c r="I3865" i="22"/>
  <c r="I3866" i="22"/>
  <c r="I3867" i="22"/>
  <c r="I3868" i="22"/>
  <c r="I3869" i="22"/>
  <c r="I3870" i="22"/>
  <c r="I3871" i="22"/>
  <c r="I3872" i="22"/>
  <c r="I3873" i="22"/>
  <c r="I3874" i="22"/>
  <c r="I3875" i="22"/>
  <c r="I3876" i="22"/>
  <c r="I3877" i="22"/>
  <c r="I3878" i="22"/>
  <c r="I3879" i="22"/>
  <c r="I3880" i="22"/>
  <c r="I3881" i="22"/>
  <c r="I3882" i="22"/>
  <c r="I3883" i="22"/>
  <c r="I3884" i="22"/>
  <c r="I3885" i="22"/>
  <c r="I3886" i="22"/>
  <c r="I3887" i="22"/>
  <c r="I3888" i="22"/>
  <c r="I3889" i="22"/>
  <c r="I3890" i="22"/>
  <c r="I3891" i="22"/>
  <c r="I3892" i="22"/>
  <c r="I3893" i="22"/>
  <c r="I3894" i="22"/>
  <c r="I3895" i="22"/>
  <c r="I3896" i="22"/>
  <c r="I3897" i="22"/>
  <c r="I3898" i="22"/>
  <c r="I3899" i="22"/>
  <c r="I3900" i="22"/>
  <c r="I3901" i="22"/>
  <c r="I3902" i="22"/>
  <c r="I3903" i="22"/>
  <c r="I3904" i="22"/>
  <c r="I3905" i="22"/>
  <c r="I3906" i="22"/>
  <c r="I3907" i="22"/>
  <c r="I3908" i="22"/>
  <c r="I3909" i="22"/>
  <c r="I3910" i="22"/>
  <c r="I3911" i="22"/>
  <c r="I3912" i="22"/>
  <c r="I3913" i="22"/>
  <c r="I3914" i="22"/>
  <c r="I3915" i="22"/>
  <c r="I3916" i="22"/>
  <c r="I3917" i="22"/>
  <c r="I3918" i="22"/>
  <c r="I3919" i="22"/>
  <c r="I3920" i="22"/>
  <c r="I3921" i="22"/>
  <c r="I3922" i="22"/>
  <c r="I3923" i="22"/>
  <c r="I3924" i="22"/>
  <c r="I3925" i="22"/>
  <c r="I3926" i="22"/>
  <c r="I3927" i="22"/>
  <c r="I3928" i="22"/>
  <c r="I3929" i="22"/>
  <c r="I3930" i="22"/>
  <c r="I3931" i="22"/>
  <c r="I3932" i="22"/>
  <c r="I3933" i="22"/>
  <c r="I3934" i="22"/>
  <c r="I3935" i="22"/>
  <c r="I3936" i="22"/>
  <c r="I3937" i="22"/>
  <c r="I3938" i="22"/>
  <c r="I3939" i="22"/>
  <c r="I3940" i="22"/>
  <c r="I3941" i="22"/>
  <c r="I3942" i="22"/>
  <c r="I3943" i="22"/>
  <c r="I3944" i="22"/>
  <c r="I3945" i="22"/>
  <c r="I3946" i="22"/>
  <c r="I3947" i="22"/>
  <c r="I3948" i="22"/>
  <c r="I3949" i="22"/>
  <c r="I3950" i="22"/>
  <c r="I3951" i="22"/>
  <c r="I3952" i="22"/>
  <c r="I3953" i="22"/>
  <c r="I3954" i="22"/>
  <c r="I3955" i="22"/>
  <c r="I3956" i="22"/>
  <c r="I3957" i="22"/>
  <c r="I3958" i="22"/>
  <c r="I3959" i="22"/>
  <c r="I3960" i="22"/>
  <c r="I3961" i="22"/>
  <c r="I3962" i="22"/>
  <c r="I3963" i="22"/>
  <c r="I3964" i="22"/>
  <c r="I3965" i="22"/>
  <c r="I3966" i="22"/>
  <c r="I3967" i="22"/>
  <c r="I3968" i="22"/>
  <c r="I3969" i="22"/>
  <c r="I3970" i="22"/>
  <c r="I3971" i="22"/>
  <c r="I3972" i="22"/>
  <c r="I3973" i="22"/>
  <c r="I3974" i="22"/>
  <c r="I3975" i="22"/>
  <c r="I3976" i="22"/>
  <c r="I3977" i="22"/>
  <c r="I3978" i="22"/>
  <c r="I3979" i="22"/>
  <c r="I3980" i="22"/>
  <c r="I3981" i="22"/>
  <c r="I3982" i="22"/>
  <c r="I3983" i="22"/>
  <c r="I3984" i="22"/>
  <c r="I3985" i="22"/>
  <c r="I3986" i="22"/>
  <c r="I3987" i="22"/>
  <c r="I3988" i="22"/>
  <c r="I3989" i="22"/>
  <c r="I3990" i="22"/>
  <c r="I3991" i="22"/>
  <c r="I3992" i="22"/>
  <c r="I3993" i="22"/>
  <c r="I3994" i="22"/>
  <c r="I3995" i="22"/>
  <c r="I3996" i="22"/>
  <c r="I3997" i="22"/>
  <c r="I3998" i="22"/>
  <c r="I3999" i="22"/>
  <c r="I4000" i="22"/>
  <c r="I4001" i="22"/>
  <c r="I4002" i="22"/>
  <c r="I4003" i="22"/>
  <c r="I4004" i="22"/>
  <c r="I4005" i="22"/>
  <c r="I4006" i="22"/>
  <c r="I4007" i="22"/>
  <c r="I4008" i="22"/>
  <c r="I4009" i="22"/>
  <c r="I4010" i="22"/>
  <c r="I4011" i="22"/>
  <c r="I4012" i="22"/>
  <c r="I4013" i="22"/>
  <c r="I4014" i="22"/>
  <c r="I4015" i="22"/>
  <c r="I4016" i="22"/>
  <c r="I4017" i="22"/>
  <c r="I4018" i="22"/>
  <c r="I4019" i="22"/>
  <c r="I4020" i="22"/>
  <c r="I4021" i="22"/>
  <c r="I4022" i="22"/>
  <c r="I4023" i="22"/>
  <c r="I4024" i="22"/>
  <c r="I4025" i="22"/>
  <c r="I4026" i="22"/>
  <c r="I4027" i="22"/>
  <c r="I4028" i="22"/>
  <c r="I4029" i="22"/>
  <c r="I4030" i="22"/>
  <c r="I4031" i="22"/>
  <c r="I4032" i="22"/>
  <c r="I4033" i="22"/>
  <c r="I4034" i="22"/>
  <c r="I4035" i="22"/>
  <c r="I4036" i="22"/>
  <c r="I4037" i="22"/>
  <c r="I4038" i="22"/>
  <c r="I4039" i="22"/>
  <c r="I4040" i="22"/>
  <c r="I4041" i="22"/>
  <c r="I4042" i="22"/>
  <c r="I4043" i="22"/>
  <c r="I4044" i="22"/>
  <c r="I4045" i="22"/>
  <c r="I4046" i="22"/>
  <c r="I4047" i="22"/>
  <c r="I4048" i="22"/>
  <c r="I4049" i="22"/>
  <c r="I4050" i="22"/>
  <c r="I4051" i="22"/>
  <c r="I4052" i="22"/>
  <c r="I4053" i="22"/>
  <c r="I4054" i="22"/>
  <c r="I4055" i="22"/>
  <c r="I4056" i="22"/>
  <c r="I4057" i="22"/>
  <c r="I4058" i="22"/>
  <c r="I4059" i="22"/>
  <c r="I4060" i="22"/>
  <c r="I4061" i="22"/>
  <c r="I4062" i="22"/>
  <c r="I4063" i="22"/>
  <c r="I4064" i="22"/>
  <c r="I4065" i="22"/>
  <c r="I4066" i="22"/>
  <c r="I4067" i="22"/>
  <c r="I4068" i="22"/>
  <c r="I4069" i="22"/>
  <c r="I4070" i="22"/>
  <c r="I4071" i="22"/>
  <c r="I4072" i="22"/>
  <c r="I4073" i="22"/>
  <c r="I4074" i="22"/>
  <c r="I4075" i="22"/>
  <c r="I4076" i="22"/>
  <c r="I4077" i="22"/>
  <c r="I4078" i="22"/>
  <c r="I4079" i="22"/>
  <c r="I4080" i="22"/>
  <c r="I4081" i="22"/>
  <c r="I4082" i="22"/>
  <c r="I4083" i="22"/>
  <c r="I4084" i="22"/>
  <c r="I4085" i="22"/>
  <c r="I4086" i="22"/>
  <c r="I4087" i="22"/>
  <c r="I4088" i="22"/>
  <c r="I4089" i="22"/>
  <c r="I4090" i="22"/>
  <c r="I4091" i="22"/>
  <c r="I4092" i="22"/>
  <c r="I4093" i="22"/>
  <c r="I4094" i="22"/>
  <c r="I4095" i="22"/>
  <c r="I4096" i="22"/>
  <c r="I4097" i="22"/>
  <c r="I4098" i="22"/>
  <c r="I4099" i="22"/>
  <c r="I4100" i="22"/>
  <c r="I4101" i="22"/>
  <c r="I4102" i="22"/>
  <c r="I4103" i="22"/>
  <c r="I4104" i="22"/>
  <c r="I4105" i="22"/>
  <c r="I4106" i="22"/>
  <c r="I4107" i="22"/>
  <c r="I4108" i="22"/>
  <c r="I4109" i="22"/>
  <c r="I4110" i="22"/>
  <c r="I4111" i="22"/>
  <c r="I4112" i="22"/>
  <c r="I4113" i="22"/>
  <c r="I4114" i="22"/>
  <c r="I4115" i="22"/>
  <c r="I4116" i="22"/>
  <c r="I4117" i="22"/>
  <c r="I4118" i="22"/>
  <c r="I4119" i="22"/>
  <c r="I4120" i="22"/>
  <c r="I4121" i="22"/>
  <c r="I4122" i="22"/>
  <c r="I4123" i="22"/>
  <c r="I4124" i="22"/>
  <c r="I4125" i="22"/>
  <c r="I4126" i="22"/>
  <c r="I4127" i="22"/>
  <c r="I4128" i="22"/>
  <c r="I4129" i="22"/>
  <c r="I4130" i="22"/>
  <c r="I4131" i="22"/>
  <c r="I4132" i="22"/>
  <c r="I4133" i="22"/>
  <c r="I4134" i="22"/>
  <c r="I4135" i="22"/>
  <c r="I4136" i="22"/>
  <c r="I4137" i="22"/>
  <c r="I4138" i="22"/>
  <c r="I4139" i="22"/>
  <c r="I4140" i="22"/>
  <c r="I4141" i="22"/>
  <c r="I4142" i="22"/>
  <c r="I4143" i="22"/>
  <c r="I4144" i="22"/>
  <c r="I4145" i="22"/>
  <c r="I4146" i="22"/>
  <c r="I4147" i="22"/>
  <c r="I4148" i="22"/>
  <c r="I4149" i="22"/>
  <c r="I4150" i="22"/>
  <c r="I4151" i="22"/>
  <c r="I4152" i="22"/>
  <c r="I4153" i="22"/>
  <c r="I4154" i="22"/>
  <c r="I4155" i="22"/>
  <c r="I4156" i="22"/>
  <c r="I4157" i="22"/>
  <c r="I4158" i="22"/>
  <c r="I4159" i="22"/>
  <c r="I4160" i="22"/>
  <c r="I4161" i="22"/>
  <c r="I4162" i="22"/>
  <c r="I4163" i="22"/>
  <c r="I4164" i="22"/>
  <c r="I4165" i="22"/>
  <c r="I4166" i="22"/>
  <c r="I4167" i="22"/>
  <c r="I4168" i="22"/>
  <c r="I4169" i="22"/>
  <c r="I4170" i="22"/>
  <c r="I4171" i="22"/>
  <c r="I4172" i="22"/>
  <c r="I4173" i="22"/>
  <c r="I4174" i="22"/>
  <c r="I4175" i="22"/>
  <c r="I4176" i="22"/>
  <c r="I4177" i="22"/>
  <c r="I4178" i="22"/>
  <c r="I4179" i="22"/>
  <c r="I4180" i="22"/>
  <c r="I4181" i="22"/>
  <c r="I4182" i="22"/>
  <c r="I4183" i="22"/>
  <c r="I4184" i="22"/>
  <c r="I4185" i="22"/>
  <c r="I4186" i="22"/>
  <c r="I4187" i="22"/>
  <c r="I4188" i="22"/>
  <c r="I4189" i="22"/>
  <c r="I4190" i="22"/>
  <c r="I4191" i="22"/>
  <c r="I4192" i="22"/>
  <c r="I4193" i="22"/>
  <c r="I4194" i="22"/>
  <c r="I4195" i="22"/>
  <c r="I4196" i="22"/>
  <c r="I4197" i="22"/>
  <c r="I4198" i="22"/>
  <c r="I4199" i="22"/>
  <c r="I4200" i="22"/>
  <c r="I4201" i="22"/>
  <c r="I4202" i="22"/>
  <c r="I4203" i="22"/>
  <c r="I4204" i="22"/>
  <c r="I4205" i="22"/>
  <c r="I4206" i="22"/>
  <c r="I4207" i="22"/>
  <c r="I4208" i="22"/>
  <c r="I4209" i="22"/>
  <c r="I4210" i="22"/>
  <c r="I4211" i="22"/>
  <c r="I4212" i="22"/>
  <c r="I4213" i="22"/>
  <c r="I4214" i="22"/>
  <c r="I4215" i="22"/>
  <c r="I4216" i="22"/>
  <c r="I4217" i="22"/>
  <c r="I4218" i="22"/>
  <c r="I4219" i="22"/>
  <c r="I4220" i="22"/>
  <c r="I4221" i="22"/>
  <c r="I4222" i="22"/>
  <c r="I4223" i="22"/>
  <c r="I4224" i="22"/>
  <c r="I4225" i="22"/>
  <c r="I4226" i="22"/>
  <c r="I4227" i="22"/>
  <c r="I4228" i="22"/>
  <c r="I4229" i="22"/>
  <c r="I4230" i="22"/>
  <c r="I4231" i="22"/>
  <c r="I4232" i="22"/>
  <c r="I4233" i="22"/>
  <c r="I4234" i="22"/>
  <c r="I4235" i="22"/>
  <c r="I4236" i="22"/>
  <c r="I4237" i="22"/>
  <c r="I4238" i="22"/>
  <c r="I4239" i="22"/>
  <c r="I4240" i="22"/>
  <c r="I4241" i="22"/>
  <c r="I4242" i="22"/>
  <c r="I4243" i="22"/>
  <c r="I4244" i="22"/>
  <c r="I4245" i="22"/>
  <c r="I4246" i="22"/>
  <c r="I4247" i="22"/>
  <c r="I4248" i="22"/>
  <c r="I4249" i="22"/>
  <c r="I4250" i="22"/>
  <c r="I4251" i="22"/>
  <c r="I4252" i="22"/>
  <c r="I4253" i="22"/>
  <c r="I4254" i="22"/>
  <c r="I4255" i="22"/>
  <c r="I4256" i="22"/>
  <c r="I4257" i="22"/>
  <c r="I4258" i="22"/>
  <c r="I4259" i="22"/>
  <c r="I4260" i="22"/>
  <c r="I4261" i="22"/>
  <c r="I4262" i="22"/>
  <c r="I4263" i="22"/>
  <c r="I4264" i="22"/>
  <c r="I4265" i="22"/>
  <c r="I4266" i="22"/>
  <c r="I4267" i="22"/>
  <c r="I4268" i="22"/>
  <c r="I4269" i="22"/>
  <c r="I4270" i="22"/>
  <c r="I4271" i="22"/>
  <c r="I4272" i="22"/>
  <c r="I4273" i="22"/>
  <c r="I4274" i="22"/>
  <c r="I4275" i="22"/>
  <c r="I4276" i="22"/>
  <c r="I4277" i="22"/>
  <c r="I4278" i="22"/>
  <c r="I4279" i="22"/>
  <c r="I4280" i="22"/>
  <c r="I4281" i="22"/>
  <c r="I4282" i="22"/>
  <c r="I4283" i="22"/>
  <c r="I4284" i="22"/>
  <c r="I4285" i="22"/>
  <c r="I4286" i="22"/>
  <c r="I4287" i="22"/>
  <c r="I4288" i="22"/>
  <c r="I4289" i="22"/>
  <c r="I4290" i="22"/>
  <c r="I4291" i="22"/>
  <c r="I4292" i="22"/>
  <c r="I4293" i="22"/>
  <c r="I4294" i="22"/>
  <c r="I4295" i="22"/>
  <c r="I4296" i="22"/>
  <c r="I4297" i="22"/>
  <c r="I4298" i="22"/>
  <c r="I4299" i="22"/>
  <c r="I4300" i="22"/>
  <c r="I4301" i="22"/>
  <c r="I4302" i="22"/>
  <c r="I4303" i="22"/>
  <c r="I4304" i="22"/>
  <c r="I4305" i="22"/>
  <c r="I4306" i="22"/>
  <c r="I4307" i="22"/>
  <c r="I4308" i="22"/>
  <c r="I4309" i="22"/>
  <c r="I4310" i="22"/>
  <c r="I4311" i="22"/>
  <c r="I4312" i="22"/>
  <c r="I4313" i="22"/>
  <c r="I4314" i="22"/>
  <c r="I4315" i="22"/>
  <c r="I4316" i="22"/>
  <c r="I4317" i="22"/>
  <c r="I4318" i="22"/>
  <c r="I4319" i="22"/>
  <c r="I4320" i="22"/>
  <c r="I4321" i="22"/>
  <c r="I4322" i="22"/>
  <c r="I4323" i="22"/>
  <c r="I4324" i="22"/>
  <c r="I4325" i="22"/>
  <c r="I4326" i="22"/>
  <c r="I4327" i="22"/>
  <c r="I4328" i="22"/>
  <c r="I4329" i="22"/>
  <c r="I4330" i="22"/>
  <c r="I4331" i="22"/>
  <c r="I4332" i="22"/>
  <c r="I4333" i="22"/>
  <c r="I4334" i="22"/>
  <c r="I4335" i="22"/>
  <c r="I4336" i="22"/>
  <c r="I4337" i="22"/>
  <c r="I4338" i="22"/>
  <c r="I4339" i="22"/>
  <c r="I4340" i="22"/>
  <c r="I4341" i="22"/>
  <c r="I4342" i="22"/>
  <c r="I4343" i="22"/>
  <c r="I4344" i="22"/>
  <c r="I4345" i="22"/>
  <c r="I4346" i="22"/>
  <c r="I4347" i="22"/>
  <c r="I4348" i="22"/>
  <c r="I4349" i="22"/>
  <c r="I4350" i="22"/>
  <c r="I4351" i="22"/>
  <c r="I4352" i="22"/>
  <c r="I4353" i="22"/>
  <c r="I4354" i="22"/>
  <c r="I4355" i="22"/>
  <c r="I4356" i="22"/>
  <c r="I4357" i="22"/>
  <c r="I4358" i="22"/>
  <c r="I4359" i="22"/>
  <c r="I4360" i="22"/>
  <c r="I4361" i="22"/>
  <c r="I4362" i="22"/>
  <c r="I4363" i="22"/>
  <c r="I4364" i="22"/>
  <c r="I4365" i="22"/>
  <c r="I4366" i="22"/>
  <c r="I4367" i="22"/>
  <c r="I4368" i="22"/>
  <c r="I4369" i="22"/>
  <c r="I4370" i="22"/>
  <c r="I4371" i="22"/>
  <c r="I4372" i="22"/>
  <c r="I4373" i="22"/>
  <c r="I4374" i="22"/>
  <c r="I4375" i="22"/>
  <c r="I4376" i="22"/>
  <c r="I4377" i="22"/>
  <c r="I4378" i="22"/>
  <c r="I4379" i="22"/>
  <c r="I4380" i="22"/>
  <c r="I4381" i="22"/>
  <c r="I4382" i="22"/>
  <c r="I4383" i="22"/>
  <c r="I4384" i="22"/>
  <c r="I4385" i="22"/>
  <c r="I4386" i="22"/>
  <c r="I4387" i="22"/>
  <c r="I4388" i="22"/>
  <c r="I4389" i="22"/>
  <c r="I4390" i="22"/>
  <c r="I4391" i="22"/>
  <c r="I4392" i="22"/>
  <c r="I4393" i="22"/>
  <c r="I4394" i="22"/>
  <c r="I4395" i="22"/>
  <c r="I4396" i="22"/>
  <c r="I4397" i="22"/>
  <c r="I4398" i="22"/>
  <c r="I4399" i="22"/>
  <c r="I4400" i="22"/>
  <c r="I4401" i="22"/>
  <c r="I4402" i="22"/>
  <c r="I4403" i="22"/>
  <c r="I4404" i="22"/>
  <c r="I4405" i="22"/>
  <c r="I4406" i="22"/>
  <c r="I4407" i="22"/>
  <c r="I4408" i="22"/>
  <c r="I4409" i="22"/>
  <c r="I4410" i="22"/>
  <c r="I4411" i="22"/>
  <c r="I4412" i="22"/>
  <c r="I4413" i="22"/>
  <c r="I4414" i="22"/>
  <c r="I4415" i="22"/>
  <c r="I4416" i="22"/>
  <c r="I4417" i="22"/>
  <c r="I4418" i="22"/>
  <c r="I4419" i="22"/>
  <c r="I4420" i="22"/>
  <c r="I4421" i="22"/>
  <c r="I4422" i="22"/>
  <c r="I4423" i="22"/>
  <c r="I4424" i="22"/>
  <c r="I4425" i="22"/>
  <c r="I4426" i="22"/>
  <c r="I4427" i="22"/>
  <c r="I4428" i="22"/>
  <c r="I4429" i="22"/>
  <c r="I4430" i="22"/>
  <c r="I4431" i="22"/>
  <c r="I4432" i="22"/>
  <c r="I4433" i="22"/>
  <c r="I4434" i="22"/>
  <c r="I4435" i="22"/>
  <c r="I4436" i="22"/>
  <c r="I4437" i="22"/>
  <c r="I4438" i="22"/>
  <c r="I4439" i="22"/>
  <c r="I4440" i="22"/>
  <c r="I4441" i="22"/>
  <c r="I4442" i="22"/>
  <c r="I4443" i="22"/>
  <c r="I4444" i="22"/>
  <c r="I4445" i="22"/>
  <c r="I4446" i="22"/>
  <c r="I4447" i="22"/>
  <c r="I4448" i="22"/>
  <c r="I4449" i="22"/>
  <c r="I4450" i="22"/>
  <c r="I4451" i="22"/>
  <c r="I4452" i="22"/>
  <c r="I4453" i="22"/>
  <c r="I4454" i="22"/>
  <c r="I4455" i="22"/>
  <c r="I4456" i="22"/>
  <c r="I4457" i="22"/>
  <c r="I4458" i="22"/>
  <c r="I4459" i="22"/>
  <c r="I4460" i="22"/>
  <c r="I4461" i="22"/>
  <c r="I4462" i="22"/>
  <c r="I4463" i="22"/>
  <c r="I4464" i="22"/>
  <c r="I4465" i="22"/>
  <c r="I4466" i="22"/>
  <c r="I4467" i="22"/>
  <c r="I4468" i="22"/>
  <c r="I4469" i="22"/>
  <c r="I4470" i="22"/>
  <c r="I4471" i="22"/>
  <c r="I4472" i="22"/>
  <c r="I4473" i="22"/>
  <c r="I4474" i="22"/>
  <c r="I4475" i="22"/>
  <c r="I4476" i="22"/>
  <c r="I4477" i="22"/>
  <c r="I4478" i="22"/>
  <c r="I4479" i="22"/>
  <c r="I4480" i="22"/>
  <c r="I4481" i="22"/>
  <c r="I4482" i="22"/>
  <c r="I4483" i="22"/>
  <c r="I4484" i="22"/>
  <c r="I4485" i="22"/>
  <c r="I4486" i="22"/>
  <c r="I4487" i="22"/>
  <c r="I4488" i="22"/>
  <c r="I4489" i="22"/>
  <c r="I4490" i="22"/>
  <c r="I4491" i="22"/>
  <c r="I4492" i="22"/>
  <c r="I4493" i="22"/>
  <c r="I4494" i="22"/>
  <c r="I4495" i="22"/>
  <c r="I4496" i="22"/>
  <c r="I4497" i="22"/>
  <c r="I4498" i="22"/>
  <c r="I4499" i="22"/>
  <c r="I4500" i="22"/>
  <c r="I4501" i="22"/>
  <c r="I4502" i="22"/>
  <c r="I4503" i="22"/>
  <c r="I4504" i="22"/>
  <c r="I4505" i="22"/>
  <c r="I4506" i="22"/>
  <c r="I4507" i="22"/>
  <c r="I4508" i="22"/>
  <c r="I4509" i="22"/>
  <c r="I4510" i="22"/>
  <c r="I4511" i="22"/>
  <c r="I4512" i="22"/>
  <c r="I4513" i="22"/>
  <c r="I4514" i="22"/>
  <c r="I4515" i="22"/>
  <c r="I4516" i="22"/>
  <c r="I4517" i="22"/>
  <c r="I4518" i="22"/>
  <c r="I4519" i="22"/>
  <c r="I4520" i="22"/>
  <c r="I4521" i="22"/>
  <c r="I4522" i="22"/>
  <c r="I4523" i="22"/>
  <c r="I4524" i="22"/>
  <c r="I4525" i="22"/>
  <c r="I4526" i="22"/>
  <c r="I4527" i="22"/>
  <c r="I4528" i="22"/>
  <c r="I4529" i="22"/>
  <c r="I4530" i="22"/>
  <c r="I4531" i="22"/>
  <c r="I4532" i="22"/>
  <c r="I4533" i="22"/>
  <c r="I4534" i="22"/>
  <c r="I4535" i="22"/>
  <c r="I4536" i="22"/>
  <c r="I4537" i="22"/>
  <c r="I4538" i="22"/>
  <c r="I4539" i="22"/>
  <c r="I4540" i="22"/>
  <c r="I4541" i="22"/>
  <c r="I4542" i="22"/>
  <c r="I4543" i="22"/>
  <c r="I4544" i="22"/>
  <c r="I4545" i="22"/>
  <c r="I4546" i="22"/>
  <c r="I4547" i="22"/>
  <c r="I4548" i="22"/>
  <c r="I4549" i="22"/>
  <c r="I4550" i="22"/>
  <c r="I4551" i="22"/>
  <c r="I4552" i="22"/>
  <c r="I4553" i="22"/>
  <c r="I4554" i="22"/>
  <c r="I4555" i="22"/>
  <c r="I4556" i="22"/>
  <c r="I4557" i="22"/>
  <c r="I4558" i="22"/>
  <c r="I4559" i="22"/>
  <c r="I4560" i="22"/>
  <c r="I4561" i="22"/>
  <c r="I4562" i="22"/>
  <c r="I4563" i="22"/>
  <c r="I4564" i="22"/>
  <c r="I4565" i="22"/>
  <c r="I4566" i="22"/>
  <c r="I4567" i="22"/>
  <c r="I4568" i="22"/>
  <c r="I4569" i="22"/>
  <c r="I4570" i="22"/>
  <c r="I4571" i="22"/>
  <c r="I4572" i="22"/>
  <c r="I4573" i="22"/>
  <c r="I4574" i="22"/>
  <c r="I4575" i="22"/>
  <c r="I4576" i="22"/>
  <c r="I4577" i="22"/>
  <c r="I4578" i="22"/>
  <c r="I4579" i="22"/>
  <c r="I4580" i="22"/>
  <c r="I4581" i="22"/>
  <c r="I4582" i="22"/>
  <c r="I4583" i="22"/>
  <c r="I4584" i="22"/>
  <c r="I4585" i="22"/>
  <c r="I4586" i="22"/>
  <c r="I4587" i="22"/>
  <c r="I4588" i="22"/>
  <c r="I4589" i="22"/>
  <c r="I4590" i="22"/>
  <c r="I4591" i="22"/>
  <c r="I4592" i="22"/>
  <c r="I4593" i="22"/>
  <c r="I4594" i="22"/>
  <c r="I4595" i="22"/>
  <c r="I4596" i="22"/>
  <c r="I4597" i="22"/>
  <c r="I4598" i="22"/>
  <c r="I4599" i="22"/>
  <c r="I4600" i="22"/>
  <c r="I4601" i="22"/>
  <c r="I4602" i="22"/>
  <c r="I4603" i="22"/>
  <c r="I4604" i="22"/>
  <c r="I4605" i="22"/>
  <c r="I4606" i="22"/>
  <c r="I4607" i="22"/>
  <c r="I4608" i="22"/>
  <c r="I4609" i="22"/>
  <c r="I4610" i="22"/>
  <c r="I4611" i="22"/>
  <c r="I4612" i="22"/>
  <c r="I4613" i="22"/>
  <c r="I4614" i="22"/>
  <c r="I4615" i="22"/>
  <c r="I4616" i="22"/>
  <c r="I4617" i="22"/>
  <c r="I4618" i="22"/>
  <c r="I4619" i="22"/>
  <c r="I4620" i="22"/>
  <c r="I4621" i="22"/>
  <c r="I4622" i="22"/>
  <c r="I4623" i="22"/>
  <c r="I4624" i="22"/>
  <c r="I4625" i="22"/>
  <c r="I4626" i="22"/>
  <c r="I4627" i="22"/>
  <c r="I4628" i="22"/>
  <c r="I4629" i="22"/>
  <c r="I4630" i="22"/>
  <c r="I4631" i="22"/>
  <c r="I4632" i="22"/>
  <c r="I4633" i="22"/>
  <c r="I4634" i="22"/>
  <c r="I4635" i="22"/>
  <c r="I4636" i="22"/>
  <c r="I4637" i="22"/>
  <c r="I4638" i="22"/>
  <c r="I4639" i="22"/>
  <c r="I4640" i="22"/>
  <c r="I4641" i="22"/>
  <c r="I4642" i="22"/>
  <c r="I4643" i="22"/>
  <c r="I4644" i="22"/>
  <c r="I4645" i="22"/>
  <c r="I4646" i="22"/>
  <c r="I4647" i="22"/>
  <c r="I4648" i="22"/>
  <c r="I4649" i="22"/>
  <c r="I4650" i="22"/>
  <c r="I4651" i="22"/>
  <c r="I4652" i="22"/>
  <c r="I4653" i="22"/>
  <c r="I4654" i="22"/>
  <c r="I4655" i="22"/>
  <c r="I4656" i="22"/>
  <c r="I4657" i="22"/>
  <c r="I4658" i="22"/>
  <c r="I4659" i="22"/>
  <c r="I4660" i="22"/>
  <c r="I4661" i="22"/>
  <c r="I4662" i="22"/>
  <c r="I4663" i="22"/>
  <c r="I4664" i="22"/>
  <c r="I4665" i="22"/>
  <c r="I4666" i="22"/>
  <c r="I4667" i="22"/>
  <c r="I4668" i="22"/>
  <c r="I4669" i="22"/>
  <c r="I4670" i="22"/>
  <c r="I4671" i="22"/>
  <c r="I4672" i="22"/>
  <c r="I4673" i="22"/>
  <c r="I4674" i="22"/>
  <c r="I4675" i="22"/>
  <c r="I4676" i="22"/>
  <c r="I4677" i="22"/>
  <c r="I4678" i="22"/>
  <c r="I4679" i="22"/>
  <c r="I4680" i="22"/>
  <c r="I4681" i="22"/>
  <c r="I4682" i="22"/>
  <c r="I4683" i="22"/>
  <c r="I4684" i="22"/>
  <c r="I4685" i="22"/>
  <c r="I4686" i="22"/>
  <c r="I4687" i="22"/>
  <c r="I4688" i="22"/>
  <c r="I4689" i="22"/>
  <c r="I4690" i="22"/>
  <c r="I4691" i="22"/>
  <c r="I4692" i="22"/>
  <c r="I4693" i="22"/>
  <c r="I4694" i="22"/>
  <c r="I4695" i="22"/>
  <c r="I4696" i="22"/>
  <c r="I4697" i="22"/>
  <c r="I4698" i="22"/>
  <c r="I4699" i="22"/>
  <c r="I4700" i="22"/>
  <c r="I4701" i="22"/>
  <c r="I4702" i="22"/>
  <c r="I4703" i="22"/>
  <c r="I4704" i="22"/>
  <c r="I4705" i="22"/>
  <c r="I4706" i="22"/>
  <c r="I4707" i="22"/>
  <c r="I4708" i="22"/>
  <c r="I4709" i="22"/>
  <c r="I4710" i="22"/>
  <c r="I4711" i="22"/>
  <c r="I4712" i="22"/>
  <c r="I4713" i="22"/>
  <c r="I4714" i="22"/>
  <c r="I4715" i="22"/>
  <c r="I4716" i="22"/>
  <c r="I4717" i="22"/>
  <c r="I4718" i="22"/>
  <c r="I4719" i="22"/>
  <c r="I4720" i="22"/>
  <c r="I4721" i="22"/>
  <c r="I4722" i="22"/>
  <c r="I4723" i="22"/>
  <c r="I4724" i="22"/>
  <c r="I4725" i="22"/>
  <c r="I4726" i="22"/>
  <c r="I4727" i="22"/>
  <c r="I4728" i="22"/>
  <c r="I4729" i="22"/>
  <c r="I4730" i="22"/>
  <c r="I4731" i="22"/>
  <c r="I4732" i="22"/>
  <c r="I4733" i="22"/>
  <c r="I4734" i="22"/>
  <c r="I4735" i="22"/>
  <c r="I4736" i="22"/>
  <c r="I4737" i="22"/>
  <c r="I4738" i="22"/>
  <c r="I4739" i="22"/>
  <c r="I4740" i="22"/>
  <c r="I4741" i="22"/>
  <c r="I4742" i="22"/>
  <c r="I4743" i="22"/>
  <c r="I4744" i="22"/>
  <c r="I4745" i="22"/>
  <c r="I4746" i="22"/>
  <c r="I4747" i="22"/>
  <c r="I4748" i="22"/>
  <c r="I4749" i="22"/>
  <c r="I4750" i="22"/>
  <c r="I4751" i="22"/>
  <c r="I4752" i="22"/>
  <c r="I4753" i="22"/>
  <c r="I4754" i="22"/>
  <c r="I4755" i="22"/>
  <c r="I4756" i="22"/>
  <c r="I4757" i="22"/>
  <c r="I4758" i="22"/>
  <c r="I4759" i="22"/>
  <c r="I4760" i="22"/>
  <c r="I4761" i="22"/>
  <c r="I4762" i="22"/>
  <c r="I4763" i="22"/>
  <c r="I4764" i="22"/>
  <c r="I4765" i="22"/>
  <c r="I4766" i="22"/>
  <c r="I4767" i="22"/>
  <c r="I4768" i="22"/>
  <c r="I4769" i="22"/>
  <c r="I4770" i="22"/>
  <c r="I4771" i="22"/>
  <c r="I4772" i="22"/>
  <c r="I4773" i="22"/>
  <c r="I4774" i="22"/>
  <c r="I4775" i="22"/>
  <c r="I4776" i="22"/>
  <c r="I4777" i="22"/>
  <c r="I4778" i="22"/>
  <c r="I4779" i="22"/>
  <c r="I4780" i="22"/>
  <c r="I4781" i="22"/>
  <c r="I4782" i="22"/>
  <c r="I4783" i="22"/>
  <c r="I4784" i="22"/>
  <c r="I4785" i="22"/>
  <c r="I4786" i="22"/>
  <c r="I4787" i="22"/>
  <c r="I4788" i="22"/>
  <c r="I4789" i="22"/>
  <c r="I4790" i="22"/>
  <c r="I4791" i="22"/>
  <c r="I4792" i="22"/>
  <c r="I4793" i="22"/>
  <c r="I4794" i="22"/>
  <c r="I4795" i="22"/>
  <c r="I4796" i="22"/>
  <c r="I4797" i="22"/>
  <c r="I4798" i="22"/>
  <c r="I4799" i="22"/>
  <c r="I4800" i="22"/>
  <c r="I4801" i="22"/>
  <c r="I4802" i="22"/>
  <c r="I4803" i="22"/>
  <c r="I4804" i="22"/>
  <c r="I4805" i="22"/>
  <c r="I4806" i="22"/>
  <c r="I4807" i="22"/>
  <c r="I4808" i="22"/>
  <c r="I4809" i="22"/>
  <c r="I4810" i="22"/>
  <c r="I4811" i="22"/>
  <c r="I4812" i="22"/>
  <c r="I4813" i="22"/>
  <c r="I4814" i="22"/>
  <c r="I4815" i="22"/>
  <c r="I4816" i="22"/>
  <c r="I4817" i="22"/>
  <c r="I4818" i="22"/>
  <c r="I4819" i="22"/>
  <c r="I4820" i="22"/>
  <c r="I4821" i="22"/>
  <c r="I4822" i="22"/>
  <c r="I4823" i="22"/>
  <c r="I4824" i="22"/>
  <c r="I4825" i="22"/>
  <c r="I4826" i="22"/>
  <c r="I4827" i="22"/>
  <c r="I4828" i="22"/>
  <c r="I4829" i="22"/>
  <c r="I4830" i="22"/>
  <c r="I4831" i="22"/>
  <c r="I4832" i="22"/>
  <c r="I4833" i="22"/>
  <c r="I4834" i="22"/>
  <c r="I4835" i="22"/>
  <c r="I4836" i="22"/>
  <c r="I4837" i="22"/>
  <c r="I4838" i="22"/>
  <c r="I4839" i="22"/>
  <c r="I4840" i="22"/>
  <c r="I4841" i="22"/>
  <c r="I4842" i="22"/>
  <c r="I4843" i="22"/>
  <c r="I4844" i="22"/>
  <c r="I4845" i="22"/>
  <c r="I4846" i="22"/>
  <c r="I4847" i="22"/>
  <c r="I4848" i="22"/>
  <c r="I4849" i="22"/>
  <c r="I4850" i="22"/>
  <c r="I4851" i="22"/>
  <c r="I4852" i="22"/>
  <c r="I4853" i="22"/>
  <c r="I4854" i="22"/>
  <c r="I4855" i="22"/>
  <c r="I4856" i="22"/>
  <c r="I4857" i="22"/>
  <c r="I4858" i="22"/>
  <c r="I4859" i="22"/>
  <c r="I4860" i="22"/>
  <c r="I4861" i="22"/>
  <c r="I4862" i="22"/>
  <c r="I4863" i="22"/>
  <c r="I4864" i="22"/>
  <c r="I4865" i="22"/>
  <c r="I4866" i="22"/>
  <c r="I4867" i="22"/>
  <c r="I4868" i="22"/>
  <c r="I4869" i="22"/>
  <c r="I4870" i="22"/>
  <c r="I4871" i="22"/>
  <c r="I4872" i="22"/>
  <c r="I4873" i="22"/>
  <c r="I4874" i="22"/>
  <c r="I4875" i="22"/>
  <c r="I4876" i="22"/>
  <c r="I4877" i="22"/>
  <c r="I4878" i="22"/>
  <c r="I4879" i="22"/>
  <c r="I4880" i="22"/>
  <c r="I4881" i="22"/>
  <c r="I4882" i="22"/>
  <c r="I4883" i="22"/>
  <c r="I4884" i="22"/>
  <c r="I4885" i="22"/>
  <c r="I4886" i="22"/>
  <c r="I4887" i="22"/>
  <c r="I4888" i="22"/>
  <c r="I4889" i="22"/>
  <c r="I4890" i="22"/>
  <c r="I4891" i="22"/>
  <c r="I4892" i="22"/>
  <c r="I4893" i="22"/>
  <c r="I4894" i="22"/>
  <c r="I4895" i="22"/>
  <c r="I4896" i="22"/>
  <c r="I4897" i="22"/>
  <c r="I4898" i="22"/>
  <c r="I4899" i="22"/>
  <c r="I4900" i="22"/>
  <c r="I4901" i="22"/>
  <c r="I4902" i="22"/>
  <c r="I4903" i="22"/>
  <c r="I4904" i="22"/>
  <c r="I4905" i="22"/>
  <c r="I4906" i="22"/>
  <c r="I4907" i="22"/>
  <c r="I4908" i="22"/>
  <c r="I4909" i="22"/>
  <c r="I4910" i="22"/>
  <c r="I4911" i="22"/>
  <c r="I4912" i="22"/>
  <c r="I4913" i="22"/>
  <c r="I4914" i="22"/>
  <c r="I4915" i="22"/>
  <c r="I4916" i="22"/>
  <c r="I4917" i="22"/>
  <c r="I4918" i="22"/>
  <c r="I4919" i="22"/>
  <c r="I4920" i="22"/>
  <c r="I4921" i="22"/>
  <c r="I4922" i="22"/>
  <c r="I4923" i="22"/>
  <c r="I4924" i="22"/>
  <c r="I4925" i="22"/>
  <c r="I4926" i="22"/>
  <c r="I4927" i="22"/>
  <c r="I4928" i="22"/>
  <c r="I4929" i="22"/>
  <c r="I4930" i="22"/>
  <c r="I4931" i="22"/>
  <c r="I4932" i="22"/>
  <c r="I4933" i="22"/>
  <c r="I4934" i="22"/>
  <c r="I4935" i="22"/>
  <c r="I4936" i="22"/>
  <c r="I4937" i="22"/>
  <c r="I4938" i="22"/>
  <c r="I4939" i="22"/>
  <c r="I4940" i="22"/>
  <c r="I4941" i="22"/>
  <c r="I4942" i="22"/>
  <c r="I4943" i="22"/>
  <c r="I4944" i="22"/>
  <c r="I4945" i="22"/>
  <c r="I4946" i="22"/>
  <c r="I4947" i="22"/>
  <c r="I4948" i="22"/>
  <c r="I4949" i="22"/>
  <c r="I4950" i="22"/>
  <c r="I4951" i="22"/>
  <c r="I4952" i="22"/>
  <c r="I4953" i="22"/>
  <c r="I4954" i="22"/>
  <c r="I4955" i="22"/>
  <c r="I4956" i="22"/>
  <c r="I4957" i="22"/>
  <c r="I4958" i="22"/>
  <c r="I4959" i="22"/>
  <c r="I4960" i="22"/>
  <c r="I4961" i="22"/>
  <c r="I4962" i="22"/>
  <c r="I4963" i="22"/>
  <c r="I4964" i="22"/>
  <c r="I4965" i="22"/>
  <c r="I4966" i="22"/>
  <c r="I4967" i="22"/>
  <c r="I4968" i="22"/>
  <c r="I4969" i="22"/>
  <c r="I4970" i="22"/>
  <c r="I4971" i="22"/>
  <c r="I4972" i="22"/>
  <c r="I4973" i="22"/>
  <c r="I4974" i="22"/>
  <c r="I4975" i="22"/>
  <c r="I4976" i="22"/>
  <c r="I4977" i="22"/>
  <c r="I4978" i="22"/>
  <c r="I4979" i="22"/>
  <c r="I4980" i="22"/>
  <c r="I4981" i="22"/>
  <c r="I4982" i="22"/>
  <c r="I4983" i="22"/>
  <c r="I4984" i="22"/>
  <c r="I4985" i="22"/>
  <c r="I4986" i="22"/>
  <c r="I4987" i="22"/>
  <c r="I4988" i="22"/>
  <c r="I4989" i="22"/>
  <c r="I4990" i="22"/>
  <c r="I4991" i="22"/>
  <c r="I4992" i="22"/>
  <c r="I4993" i="22"/>
  <c r="I4994" i="22"/>
  <c r="I4995" i="22"/>
  <c r="I4996" i="22"/>
  <c r="I4997" i="22"/>
  <c r="I4998" i="22"/>
  <c r="I4999" i="22"/>
  <c r="I5000" i="22"/>
  <c r="I5001" i="22"/>
  <c r="I5002" i="22"/>
  <c r="I5003" i="22"/>
  <c r="I5004" i="22"/>
  <c r="I5005" i="22"/>
  <c r="I5006" i="22"/>
  <c r="I5007" i="22"/>
  <c r="I5008" i="22"/>
  <c r="I5009" i="22"/>
  <c r="I5010" i="22"/>
  <c r="I5011" i="22"/>
  <c r="I5012" i="22"/>
  <c r="I5013" i="22"/>
  <c r="I5014" i="22"/>
  <c r="I5015" i="22"/>
  <c r="I5016" i="22"/>
  <c r="I5017" i="22"/>
  <c r="I5018" i="22"/>
  <c r="I5019" i="22"/>
  <c r="I5020" i="22"/>
  <c r="I5021" i="22"/>
  <c r="I5022" i="22"/>
  <c r="I5023" i="22"/>
  <c r="I5024" i="22"/>
  <c r="I5025" i="22"/>
  <c r="I5026" i="22"/>
  <c r="I5027" i="22"/>
  <c r="I5028" i="22"/>
  <c r="I5029" i="22"/>
  <c r="I5030" i="22"/>
  <c r="I5031" i="22"/>
  <c r="I5032" i="22"/>
  <c r="I5033" i="22"/>
  <c r="I5034" i="22"/>
  <c r="I5035" i="22"/>
  <c r="I5036" i="22"/>
  <c r="I5037" i="22"/>
  <c r="I5038" i="22"/>
  <c r="I5039" i="22"/>
  <c r="I5040" i="22"/>
  <c r="I5041" i="22"/>
  <c r="I5042" i="22"/>
  <c r="I5043" i="22"/>
  <c r="I5044" i="22"/>
  <c r="I5045" i="22"/>
  <c r="I5046" i="22"/>
  <c r="I5047" i="22"/>
  <c r="I5048" i="22"/>
  <c r="I5049" i="22"/>
  <c r="I5050" i="22"/>
  <c r="I5051" i="22"/>
  <c r="I5052" i="22"/>
  <c r="I5053" i="22"/>
  <c r="I5054" i="22"/>
  <c r="I5055" i="22"/>
  <c r="I5056" i="22"/>
  <c r="I5057" i="22"/>
  <c r="I5058" i="22"/>
  <c r="I5059" i="22"/>
  <c r="I5060" i="22"/>
  <c r="I5061" i="22"/>
  <c r="I5062" i="22"/>
  <c r="I5063" i="22"/>
  <c r="I5064" i="22"/>
  <c r="I5065" i="22"/>
  <c r="I5066" i="22"/>
  <c r="I5067" i="22"/>
  <c r="I5068" i="22"/>
  <c r="I5069" i="22"/>
  <c r="I5070" i="22"/>
  <c r="I5071" i="22"/>
  <c r="I5072" i="22"/>
  <c r="I5073" i="22"/>
  <c r="I5074" i="22"/>
  <c r="I5075" i="22"/>
  <c r="I5076" i="22"/>
  <c r="I5077" i="22"/>
  <c r="I5078" i="22"/>
  <c r="I5079" i="22"/>
  <c r="I5080" i="22"/>
  <c r="I5081" i="22"/>
  <c r="I5082" i="22"/>
  <c r="I5083" i="22"/>
  <c r="I5084" i="22"/>
  <c r="I5085" i="22"/>
  <c r="I5086" i="22"/>
  <c r="I5087" i="22"/>
  <c r="I5088" i="22"/>
  <c r="I5089" i="22"/>
  <c r="I5090" i="22"/>
  <c r="I5091" i="22"/>
  <c r="I5092" i="22"/>
  <c r="I5093" i="22"/>
  <c r="I5094" i="22"/>
  <c r="I5095" i="22"/>
  <c r="I5096" i="22"/>
  <c r="I5097" i="22"/>
  <c r="I5098" i="22"/>
  <c r="I5099" i="22"/>
  <c r="I5100" i="22"/>
  <c r="I5101" i="22"/>
  <c r="I5102" i="22"/>
  <c r="I5103" i="22"/>
  <c r="I5104" i="22"/>
  <c r="I5105" i="22"/>
  <c r="I5106" i="22"/>
  <c r="I5107" i="22"/>
  <c r="I5108" i="22"/>
  <c r="I5109" i="22"/>
  <c r="I5110" i="22"/>
  <c r="I5111" i="22"/>
  <c r="I5112" i="22"/>
  <c r="I5113" i="22"/>
  <c r="I5114" i="22"/>
  <c r="I5115" i="22"/>
  <c r="I5116" i="22"/>
  <c r="I5117" i="22"/>
  <c r="I5118" i="22"/>
  <c r="I5119" i="22"/>
  <c r="I5120" i="22"/>
  <c r="I5121" i="22"/>
  <c r="I5122" i="22"/>
  <c r="I5123" i="22"/>
  <c r="I5124" i="22"/>
  <c r="I5125" i="22"/>
  <c r="I5126" i="22"/>
  <c r="I5127" i="22"/>
  <c r="I5128" i="22"/>
  <c r="I5129" i="22"/>
  <c r="I5130" i="22"/>
  <c r="I5131" i="22"/>
  <c r="I5132" i="22"/>
  <c r="I5133" i="22"/>
  <c r="I5134" i="22"/>
  <c r="I5135" i="22"/>
  <c r="I5136" i="22"/>
  <c r="I5137" i="22"/>
  <c r="I5138" i="22"/>
  <c r="I5139" i="22"/>
  <c r="I5140" i="22"/>
  <c r="I5141" i="22"/>
  <c r="I5142" i="22"/>
  <c r="I5143" i="22"/>
  <c r="I5144" i="22"/>
  <c r="I5145" i="22"/>
  <c r="I5146" i="22"/>
  <c r="I5147" i="22"/>
  <c r="I5148" i="22"/>
  <c r="I5149" i="22"/>
  <c r="I5150" i="22"/>
  <c r="I5151" i="22"/>
  <c r="I5152" i="22"/>
  <c r="I5153" i="22"/>
  <c r="I5154" i="22"/>
  <c r="I5155" i="22"/>
  <c r="I5156" i="22"/>
  <c r="I5157" i="22"/>
  <c r="I5158" i="22"/>
  <c r="I5159" i="22"/>
  <c r="I5160" i="22"/>
  <c r="I5161" i="22"/>
  <c r="I5162" i="22"/>
  <c r="I5163" i="22"/>
  <c r="I5164" i="22"/>
  <c r="I5165" i="22"/>
  <c r="I5166" i="22"/>
  <c r="I5167" i="22"/>
  <c r="I5168" i="22"/>
  <c r="I5169" i="22"/>
  <c r="I5170" i="22"/>
  <c r="I5171" i="22"/>
  <c r="I5172" i="22"/>
  <c r="I5173" i="22"/>
  <c r="I5174" i="22"/>
  <c r="I5175" i="22"/>
  <c r="I5176" i="22"/>
  <c r="I5177" i="22"/>
  <c r="I5178" i="22"/>
  <c r="I5179" i="22"/>
  <c r="I5180" i="22"/>
  <c r="I5181" i="22"/>
  <c r="I5182" i="22"/>
  <c r="I5183" i="22"/>
  <c r="I5184" i="22"/>
  <c r="I5185" i="22"/>
  <c r="I5186" i="22"/>
  <c r="I5187" i="22"/>
  <c r="I5188" i="22"/>
  <c r="I5189" i="22"/>
  <c r="I5190" i="22"/>
  <c r="I5191" i="22"/>
  <c r="I5192" i="22"/>
  <c r="I5193" i="22"/>
  <c r="I5194" i="22"/>
  <c r="I5195" i="22"/>
  <c r="I5196" i="22"/>
  <c r="I5197" i="22"/>
  <c r="I5198" i="22"/>
  <c r="I5199" i="22"/>
  <c r="I5200" i="22"/>
  <c r="I5201" i="22"/>
  <c r="I5202" i="22"/>
  <c r="I5203" i="22"/>
  <c r="I5204" i="22"/>
  <c r="I5205" i="22"/>
  <c r="I5206" i="22"/>
  <c r="I5207" i="22"/>
  <c r="I5208" i="22"/>
  <c r="I5209" i="22"/>
  <c r="I5210" i="22"/>
  <c r="I5211" i="22"/>
  <c r="I5212" i="22"/>
  <c r="I5213" i="22"/>
  <c r="I5214" i="22"/>
  <c r="I5215" i="22"/>
  <c r="I5216" i="22"/>
  <c r="I5217" i="22"/>
  <c r="I5218" i="22"/>
  <c r="I5219" i="22"/>
  <c r="I5220" i="22"/>
  <c r="I5221" i="22"/>
  <c r="I5222" i="22"/>
  <c r="I5223" i="22"/>
  <c r="I5224" i="22"/>
  <c r="I5225" i="22"/>
  <c r="I5226" i="22"/>
  <c r="I5227" i="22"/>
  <c r="I5228" i="22"/>
  <c r="I5229" i="22"/>
  <c r="I5230" i="22"/>
  <c r="I5231" i="22"/>
  <c r="I5232" i="22"/>
  <c r="I5233" i="22"/>
  <c r="I5234" i="22"/>
  <c r="I5235" i="22"/>
  <c r="I5236" i="22"/>
  <c r="I5237" i="22"/>
  <c r="I5238" i="22"/>
  <c r="I5239" i="22"/>
  <c r="I5240" i="22"/>
  <c r="I5241" i="22"/>
  <c r="I5242" i="22"/>
  <c r="I5243" i="22"/>
  <c r="I5244" i="22"/>
  <c r="I5245" i="22"/>
  <c r="I5246" i="22"/>
  <c r="I5247" i="22"/>
  <c r="I5248" i="22"/>
  <c r="I5249" i="22"/>
  <c r="I5250" i="22"/>
  <c r="I5251" i="22"/>
  <c r="I5252" i="22"/>
  <c r="I5253" i="22"/>
  <c r="I5254" i="22"/>
  <c r="I5255" i="22"/>
  <c r="I5256" i="22"/>
  <c r="I5257" i="22"/>
  <c r="I5258" i="22"/>
  <c r="I5259" i="22"/>
  <c r="I5260" i="22"/>
  <c r="I5261" i="22"/>
  <c r="I5262" i="22"/>
  <c r="I5263" i="22"/>
  <c r="I5264" i="22"/>
  <c r="I5265" i="22"/>
  <c r="I5266" i="22"/>
  <c r="I5267" i="22"/>
  <c r="I5268" i="22"/>
  <c r="I5269" i="22"/>
  <c r="I5270" i="22"/>
  <c r="I5271" i="22"/>
  <c r="I5272" i="22"/>
  <c r="I5273" i="22"/>
  <c r="I5274" i="22"/>
  <c r="I5275" i="22"/>
  <c r="I5276" i="22"/>
  <c r="I5277" i="22"/>
  <c r="I5278" i="22"/>
  <c r="I5279" i="22"/>
  <c r="I5280" i="22"/>
  <c r="I5281" i="22"/>
  <c r="I5282" i="22"/>
  <c r="I5283" i="22"/>
  <c r="I5284" i="22"/>
  <c r="I5285" i="22"/>
  <c r="I5286" i="22"/>
  <c r="I5287" i="22"/>
  <c r="I5288" i="22"/>
  <c r="I5289" i="22"/>
  <c r="I5290" i="22"/>
  <c r="I5291" i="22"/>
  <c r="I5292" i="22"/>
  <c r="I5293" i="22"/>
  <c r="I5294" i="22"/>
  <c r="I5295" i="22"/>
  <c r="I5296" i="22"/>
  <c r="I5297" i="22"/>
  <c r="I5298" i="22"/>
  <c r="I5299" i="22"/>
  <c r="I5300" i="22"/>
  <c r="I5301" i="22"/>
  <c r="I5302" i="22"/>
  <c r="I5303" i="22"/>
  <c r="I5304" i="22"/>
  <c r="I5305" i="22"/>
  <c r="I5306" i="22"/>
  <c r="I5307" i="22"/>
  <c r="I5308" i="22"/>
  <c r="I5309" i="22"/>
  <c r="I5310" i="22"/>
  <c r="I5311" i="22"/>
  <c r="I5312" i="22"/>
  <c r="I5313" i="22"/>
  <c r="I5314" i="22"/>
  <c r="I5315" i="22"/>
  <c r="I5316" i="22"/>
  <c r="I5317" i="22"/>
  <c r="I5318" i="22"/>
  <c r="I5319" i="22"/>
  <c r="I5320" i="22"/>
  <c r="I5321" i="22"/>
  <c r="I5322" i="22"/>
  <c r="I5323" i="22"/>
  <c r="I5324" i="22"/>
  <c r="I5325" i="22"/>
  <c r="I5326" i="22"/>
  <c r="I5327" i="22"/>
  <c r="I5328" i="22"/>
  <c r="I5329" i="22"/>
  <c r="I5330" i="22"/>
  <c r="I5331" i="22"/>
  <c r="I5332" i="22"/>
  <c r="I5333" i="22"/>
  <c r="I5334" i="22"/>
  <c r="I5335" i="22"/>
  <c r="I5336" i="22"/>
  <c r="I5337" i="22"/>
  <c r="I5338" i="22"/>
  <c r="I5339" i="22"/>
  <c r="I5340" i="22"/>
  <c r="I5341" i="22"/>
  <c r="I5342" i="22"/>
  <c r="I5343" i="22"/>
  <c r="I5344" i="22"/>
  <c r="I5345" i="22"/>
  <c r="I5346" i="22"/>
  <c r="I5347" i="22"/>
  <c r="I5348" i="22"/>
  <c r="I5349" i="22"/>
  <c r="I5350" i="22"/>
  <c r="I5351" i="22"/>
  <c r="I5352" i="22"/>
  <c r="I5353" i="22"/>
  <c r="I5354" i="22"/>
  <c r="I5355" i="22"/>
  <c r="I5356" i="22"/>
  <c r="I5357" i="22"/>
  <c r="I5358" i="22"/>
  <c r="I5359" i="22"/>
  <c r="I5360" i="22"/>
  <c r="I5361" i="22"/>
  <c r="I5362" i="22"/>
  <c r="I5363" i="22"/>
  <c r="I5364" i="22"/>
  <c r="I5365" i="22"/>
  <c r="I5366" i="22"/>
  <c r="I5367" i="22"/>
  <c r="I5368" i="22"/>
  <c r="I5369" i="22"/>
  <c r="I5370" i="22"/>
  <c r="I5371" i="22"/>
  <c r="I5372" i="22"/>
  <c r="I5373" i="22"/>
  <c r="I5374" i="22"/>
  <c r="I5375" i="22"/>
  <c r="I5376" i="22"/>
  <c r="I5377" i="22"/>
  <c r="I5378" i="22"/>
  <c r="I5379" i="22"/>
  <c r="I5380" i="22"/>
  <c r="I5381" i="22"/>
  <c r="I5382" i="22"/>
  <c r="I5383" i="22"/>
  <c r="I5384" i="22"/>
  <c r="I5385" i="22"/>
  <c r="I5386" i="22"/>
  <c r="I5387" i="22"/>
  <c r="I5388" i="22"/>
  <c r="I5389" i="22"/>
  <c r="I5390" i="22"/>
  <c r="I5391" i="22"/>
  <c r="I5392" i="22"/>
  <c r="I5393" i="22"/>
  <c r="I5394" i="22"/>
  <c r="I5395" i="22"/>
  <c r="I5396" i="22"/>
  <c r="I5397" i="22"/>
  <c r="I5398" i="22"/>
  <c r="I5399" i="22"/>
  <c r="I5400" i="22"/>
  <c r="I5401" i="22"/>
  <c r="I5402" i="22"/>
  <c r="I5403" i="22"/>
  <c r="I5404" i="22"/>
  <c r="I5405" i="22"/>
  <c r="I5406" i="22"/>
  <c r="I5407" i="22"/>
  <c r="I5408" i="22"/>
  <c r="I5409" i="22"/>
  <c r="I5410" i="22"/>
  <c r="I5411" i="22"/>
  <c r="I5412" i="22"/>
  <c r="I5413" i="22"/>
  <c r="I5414" i="22"/>
  <c r="I5415" i="22"/>
  <c r="I5416" i="22"/>
  <c r="I5417" i="22"/>
  <c r="I5418" i="22"/>
  <c r="I5419" i="22"/>
  <c r="I5420" i="22"/>
  <c r="I5421" i="22"/>
  <c r="I5422" i="22"/>
  <c r="I5423" i="22"/>
  <c r="I5424" i="22"/>
  <c r="I5425" i="22"/>
  <c r="I5426" i="22"/>
  <c r="I5427" i="22"/>
  <c r="I5428" i="22"/>
  <c r="I5429" i="22"/>
  <c r="I5430" i="22"/>
  <c r="I5431" i="22"/>
  <c r="I5432" i="22"/>
  <c r="I5433" i="22"/>
  <c r="I5434" i="22"/>
  <c r="I5435" i="22"/>
  <c r="I5436" i="22"/>
  <c r="I5437" i="22"/>
  <c r="I5438" i="22"/>
  <c r="I5439" i="22"/>
  <c r="I5440" i="22"/>
  <c r="I5441" i="22"/>
  <c r="I5442" i="22"/>
  <c r="I5443" i="22"/>
  <c r="I5444" i="22"/>
  <c r="I5445" i="22"/>
  <c r="I5446" i="22"/>
  <c r="I5447" i="22"/>
  <c r="I5448" i="22"/>
  <c r="I5449" i="22"/>
  <c r="I5450" i="22"/>
  <c r="I5451" i="22"/>
  <c r="I5452" i="22"/>
  <c r="I5453" i="22"/>
  <c r="I5454" i="22"/>
  <c r="I5455" i="22"/>
  <c r="I5456" i="22"/>
  <c r="I5457" i="22"/>
  <c r="I5458" i="22"/>
  <c r="I5459" i="22"/>
  <c r="I5460" i="22"/>
  <c r="I5461" i="22"/>
  <c r="I5462" i="22"/>
  <c r="I5463" i="22"/>
  <c r="I5464" i="22"/>
  <c r="I5465" i="22"/>
  <c r="I5466" i="22"/>
  <c r="I5467" i="22"/>
  <c r="I5468" i="22"/>
  <c r="I5469" i="22"/>
  <c r="I5470" i="22"/>
  <c r="I5471" i="22"/>
  <c r="I5472" i="22"/>
  <c r="I5473" i="22"/>
  <c r="I5474" i="22"/>
  <c r="I5475" i="22"/>
  <c r="I5476" i="22"/>
  <c r="I5477" i="22"/>
  <c r="I5478" i="22"/>
  <c r="I5479" i="22"/>
  <c r="I5480" i="22"/>
  <c r="I5481" i="22"/>
  <c r="I5482" i="22"/>
  <c r="I5483" i="22"/>
  <c r="I5484" i="22"/>
  <c r="I5485" i="22"/>
  <c r="I5486" i="22"/>
  <c r="I5487" i="22"/>
  <c r="I5488" i="22"/>
  <c r="I5489" i="22"/>
  <c r="I5490" i="22"/>
  <c r="I5491" i="22"/>
  <c r="I5492" i="22"/>
  <c r="I5493" i="22"/>
  <c r="I5494" i="22"/>
  <c r="I5495" i="22"/>
  <c r="I5496" i="22"/>
  <c r="I5497" i="22"/>
  <c r="I5498" i="22"/>
  <c r="I5499" i="22"/>
  <c r="I5500" i="22"/>
  <c r="I5501" i="22"/>
  <c r="I5502" i="22"/>
  <c r="I5503" i="22"/>
  <c r="I5504" i="22"/>
  <c r="I5505" i="22"/>
  <c r="I5506" i="22"/>
  <c r="I5507" i="22"/>
  <c r="I5508" i="22"/>
  <c r="I5509" i="22"/>
  <c r="I5510" i="22"/>
  <c r="I5511" i="22"/>
  <c r="I5512" i="22"/>
  <c r="I5513" i="22"/>
  <c r="I5514" i="22"/>
  <c r="I5515" i="22"/>
  <c r="I5516" i="22"/>
  <c r="I5517" i="22"/>
  <c r="I5518" i="22"/>
  <c r="I5519" i="22"/>
  <c r="I5520" i="22"/>
  <c r="I5521" i="22"/>
  <c r="I5522" i="22"/>
  <c r="I5523" i="22"/>
  <c r="I5524" i="22"/>
  <c r="I5525" i="22"/>
  <c r="I5526" i="22"/>
  <c r="I5527" i="22"/>
  <c r="I5528" i="22"/>
  <c r="I5529" i="22"/>
  <c r="I5530" i="22"/>
  <c r="I5531" i="22"/>
  <c r="I5532" i="22"/>
  <c r="I5533" i="22"/>
  <c r="I5534" i="22"/>
  <c r="I5535" i="22"/>
  <c r="I5536" i="22"/>
  <c r="I5537" i="22"/>
  <c r="I5538" i="22"/>
  <c r="I5539" i="22"/>
  <c r="I5540" i="22"/>
  <c r="I5541" i="22"/>
  <c r="I5542" i="22"/>
  <c r="I5543" i="22"/>
  <c r="I5544" i="22"/>
  <c r="I5545" i="22"/>
  <c r="I5546" i="22"/>
  <c r="I5547" i="22"/>
  <c r="I5548" i="22"/>
  <c r="I5549" i="22"/>
  <c r="I5550" i="22"/>
  <c r="I5551" i="22"/>
  <c r="I5552" i="22"/>
  <c r="I5553" i="22"/>
  <c r="I5554" i="22"/>
  <c r="I5555" i="22"/>
  <c r="I5556" i="22"/>
  <c r="I5557" i="22"/>
  <c r="I5558" i="22"/>
  <c r="I5559" i="22"/>
  <c r="I5560" i="22"/>
  <c r="I5561" i="22"/>
  <c r="I5562" i="22"/>
  <c r="I5563" i="22"/>
  <c r="I5564" i="22"/>
  <c r="I5565" i="22"/>
  <c r="I5566" i="22"/>
  <c r="I5567" i="22"/>
  <c r="I5568" i="22"/>
  <c r="I5569" i="22"/>
  <c r="I5570" i="22"/>
  <c r="I5571" i="22"/>
  <c r="I5572" i="22"/>
  <c r="I5573" i="22"/>
  <c r="I5574" i="22"/>
  <c r="I5575" i="22"/>
  <c r="I5576" i="22"/>
  <c r="I5577" i="22"/>
  <c r="I5578" i="22"/>
  <c r="I5579" i="22"/>
  <c r="I5580" i="22"/>
  <c r="I5581" i="22"/>
  <c r="I5582" i="22"/>
  <c r="I5583" i="22"/>
  <c r="I5584" i="22"/>
  <c r="I5585" i="22"/>
  <c r="I5586" i="22"/>
  <c r="I5587" i="22"/>
  <c r="I5588" i="22"/>
  <c r="I5589" i="22"/>
  <c r="I5590" i="22"/>
  <c r="I5591" i="22"/>
  <c r="I5592" i="22"/>
  <c r="I5593" i="22"/>
  <c r="I5594" i="22"/>
  <c r="I5595" i="22"/>
  <c r="I5596" i="22"/>
  <c r="I5597" i="22"/>
  <c r="I5598" i="22"/>
  <c r="I5599" i="22"/>
  <c r="I5600" i="22"/>
  <c r="I5601" i="22"/>
  <c r="I5602" i="22"/>
  <c r="I5603" i="22"/>
  <c r="I5604" i="22"/>
  <c r="I5605" i="22"/>
  <c r="I5606" i="22"/>
  <c r="I5607" i="22"/>
  <c r="I5608" i="22"/>
  <c r="I5609" i="22"/>
  <c r="I5610" i="22"/>
  <c r="I5611" i="22"/>
  <c r="I5612" i="22"/>
  <c r="I5613" i="22"/>
  <c r="I5614" i="22"/>
  <c r="I5615" i="22"/>
  <c r="I5616" i="22"/>
  <c r="I5617" i="22"/>
  <c r="I5618" i="22"/>
  <c r="I5619" i="22"/>
  <c r="I5620" i="22"/>
  <c r="I5621" i="22"/>
  <c r="I5622" i="22"/>
  <c r="I5623" i="22"/>
  <c r="I5624" i="22"/>
  <c r="I5625" i="22"/>
  <c r="I5626" i="22"/>
  <c r="I5627" i="22"/>
  <c r="I5628" i="22"/>
  <c r="I5629" i="22"/>
  <c r="I5630" i="22"/>
  <c r="I5631" i="22"/>
  <c r="I5632" i="22"/>
  <c r="I5633" i="22"/>
  <c r="I5634" i="22"/>
  <c r="I5635" i="22"/>
  <c r="I5636" i="22"/>
  <c r="I5637" i="22"/>
  <c r="I5638" i="22"/>
  <c r="I5639" i="22"/>
  <c r="I5640" i="22"/>
  <c r="I5641" i="22"/>
  <c r="I5642" i="22"/>
  <c r="I5643" i="22"/>
  <c r="I5644" i="22"/>
  <c r="I5645" i="22"/>
  <c r="I5646" i="22"/>
  <c r="I5647" i="22"/>
  <c r="I5648" i="22"/>
  <c r="I5649" i="22"/>
  <c r="I5650" i="22"/>
  <c r="I5651" i="22"/>
  <c r="I5652" i="22"/>
  <c r="I5653" i="22"/>
  <c r="I5654" i="22"/>
  <c r="I5655" i="22"/>
  <c r="I5656" i="22"/>
  <c r="I5657" i="22"/>
  <c r="I5658" i="22"/>
  <c r="I5659" i="22"/>
  <c r="I5660" i="22"/>
  <c r="I5661" i="22"/>
  <c r="I5662" i="22"/>
  <c r="I5663" i="22"/>
  <c r="I5664" i="22"/>
  <c r="I5665" i="22"/>
  <c r="I5666" i="22"/>
  <c r="I5667" i="22"/>
  <c r="I5668" i="22"/>
  <c r="I5669" i="22"/>
  <c r="I5670" i="22"/>
  <c r="I5671" i="22"/>
  <c r="I5672" i="22"/>
  <c r="I5673" i="22"/>
  <c r="I5674" i="22"/>
  <c r="I5675" i="22"/>
  <c r="I5676" i="22"/>
  <c r="I5677" i="22"/>
  <c r="I5678" i="22"/>
  <c r="I5679" i="22"/>
  <c r="I5680" i="22"/>
  <c r="I5681" i="22"/>
  <c r="I5682" i="22"/>
  <c r="I5683" i="22"/>
  <c r="I5684" i="22"/>
  <c r="I5685" i="22"/>
  <c r="I5686" i="22"/>
  <c r="I5687" i="22"/>
  <c r="I5688" i="22"/>
  <c r="I5689" i="22"/>
  <c r="I5690" i="22"/>
  <c r="I5691" i="22"/>
  <c r="I5692" i="22"/>
  <c r="I5693" i="22"/>
  <c r="I5694" i="22"/>
  <c r="I5695" i="22"/>
  <c r="I5696" i="22"/>
  <c r="I5697" i="22"/>
  <c r="I5698" i="22"/>
  <c r="I5699" i="22"/>
  <c r="I5700" i="22"/>
  <c r="I5701" i="22"/>
  <c r="I5702" i="22"/>
  <c r="I5703" i="22"/>
  <c r="I5704" i="22"/>
  <c r="I5705" i="22"/>
  <c r="I5706" i="22"/>
  <c r="I5707" i="22"/>
  <c r="I5708" i="22"/>
  <c r="I5709" i="22"/>
  <c r="I5710" i="22"/>
  <c r="I5711" i="22"/>
  <c r="I5712" i="22"/>
  <c r="I5713" i="22"/>
  <c r="I5714" i="22"/>
  <c r="I5715" i="22"/>
  <c r="I5716" i="22"/>
  <c r="I5717" i="22"/>
  <c r="I5718" i="22"/>
  <c r="I5719" i="22"/>
  <c r="I5720" i="22"/>
  <c r="I5721" i="22"/>
  <c r="I5722" i="22"/>
  <c r="I5723" i="22"/>
  <c r="I5724" i="22"/>
  <c r="I5725" i="22"/>
  <c r="I5726" i="22"/>
  <c r="I5727" i="22"/>
  <c r="I5728" i="22"/>
  <c r="I5729" i="22"/>
  <c r="I5730" i="22"/>
  <c r="I5731" i="22"/>
  <c r="I5732" i="22"/>
  <c r="I5733" i="22"/>
  <c r="I5734" i="22"/>
  <c r="I5735" i="22"/>
  <c r="I5736" i="22"/>
  <c r="I5737" i="22"/>
  <c r="I5738" i="22"/>
  <c r="I5739" i="22"/>
  <c r="I5740" i="22"/>
  <c r="I5741" i="22"/>
  <c r="I5742" i="22"/>
  <c r="I5743" i="22"/>
  <c r="I5744" i="22"/>
  <c r="I5745" i="22"/>
  <c r="I5746" i="22"/>
  <c r="I5747" i="22"/>
  <c r="I5748" i="22"/>
  <c r="I5749" i="22"/>
  <c r="I5750" i="22"/>
  <c r="I5751" i="22"/>
  <c r="I5752" i="22"/>
  <c r="I5753" i="22"/>
  <c r="I5754" i="22"/>
  <c r="I5755" i="22"/>
  <c r="I5756" i="22"/>
  <c r="I5757" i="22"/>
  <c r="I5758" i="22"/>
  <c r="I5759" i="22"/>
  <c r="I5760" i="22"/>
  <c r="I5761" i="22"/>
  <c r="I5762" i="22"/>
  <c r="I5763" i="22"/>
  <c r="I5764" i="22"/>
  <c r="I5765" i="22"/>
  <c r="I5766" i="22"/>
  <c r="I5767" i="22"/>
  <c r="I5768" i="22"/>
  <c r="I5769" i="22"/>
  <c r="I5770" i="22"/>
  <c r="I5771" i="22"/>
  <c r="I5772" i="22"/>
  <c r="I5773" i="22"/>
  <c r="I5774" i="22"/>
  <c r="I5775" i="22"/>
  <c r="I5776" i="22"/>
  <c r="I5777" i="22"/>
  <c r="I5778" i="22"/>
  <c r="I5779" i="22"/>
  <c r="I5780" i="22"/>
  <c r="I5781" i="22"/>
  <c r="I5782" i="22"/>
  <c r="I5783" i="22"/>
  <c r="I5784" i="22"/>
  <c r="I5785" i="22"/>
  <c r="I5786" i="22"/>
  <c r="I5787" i="22"/>
  <c r="I5788" i="22"/>
  <c r="I5789" i="22"/>
  <c r="I5790" i="22"/>
  <c r="I5791" i="22"/>
  <c r="I5792" i="22"/>
  <c r="I5793" i="22"/>
  <c r="I5794" i="22"/>
  <c r="I5795" i="22"/>
  <c r="I5796" i="22"/>
  <c r="I5797" i="22"/>
  <c r="I5798" i="22"/>
  <c r="I5799" i="22"/>
  <c r="I5800" i="22"/>
  <c r="I5801" i="22"/>
  <c r="I5802" i="22"/>
  <c r="I5803" i="22"/>
  <c r="I5804" i="22"/>
  <c r="I5805" i="22"/>
  <c r="I5806" i="22"/>
  <c r="I5807" i="22"/>
  <c r="I5808" i="22"/>
  <c r="I5809" i="22"/>
  <c r="I5810" i="22"/>
  <c r="I5811" i="22"/>
  <c r="I5812" i="22"/>
  <c r="I5813" i="22"/>
  <c r="I5814" i="22"/>
  <c r="I5815" i="22"/>
  <c r="I5816" i="22"/>
  <c r="I5817" i="22"/>
  <c r="I5818" i="22"/>
  <c r="I5819" i="22"/>
  <c r="I5820" i="22"/>
  <c r="I5821" i="22"/>
  <c r="I5822" i="22"/>
  <c r="I5823" i="22"/>
  <c r="I5824" i="22"/>
  <c r="I5825" i="22"/>
  <c r="I5826" i="22"/>
  <c r="I5827" i="22"/>
  <c r="I5828" i="22"/>
  <c r="I5829" i="22"/>
  <c r="I5830" i="22"/>
  <c r="I5831" i="22"/>
  <c r="I5832" i="22"/>
  <c r="I5833" i="22"/>
  <c r="I5834" i="22"/>
  <c r="I5835" i="22"/>
  <c r="I5836" i="22"/>
  <c r="I5837" i="22"/>
  <c r="I5838" i="22"/>
  <c r="I5839" i="22"/>
  <c r="I5840" i="22"/>
  <c r="I5841" i="22"/>
  <c r="I5842" i="22"/>
  <c r="I5843" i="22"/>
  <c r="I5844" i="22"/>
  <c r="I5845" i="22"/>
  <c r="I5846" i="22"/>
  <c r="I5847" i="22"/>
  <c r="I5848" i="22"/>
  <c r="I5849" i="22"/>
  <c r="I5850" i="22"/>
  <c r="I5851" i="22"/>
  <c r="I5852" i="22"/>
  <c r="I5853" i="22"/>
  <c r="I5854" i="22"/>
  <c r="I5855" i="22"/>
  <c r="I5856" i="22"/>
  <c r="I5857" i="22"/>
  <c r="I5858" i="22"/>
  <c r="I5859" i="22"/>
  <c r="I5860" i="22"/>
  <c r="I5861" i="22"/>
  <c r="I5862" i="22"/>
  <c r="I5863" i="22"/>
  <c r="I5864" i="22"/>
  <c r="I5865" i="22"/>
  <c r="I5866" i="22"/>
  <c r="I5867" i="22"/>
  <c r="I5868" i="22"/>
  <c r="I5869" i="22"/>
  <c r="I5870" i="22"/>
  <c r="I5871" i="22"/>
  <c r="I5872" i="22"/>
  <c r="I5873" i="22"/>
  <c r="I5874" i="22"/>
  <c r="I5875" i="22"/>
  <c r="I5876" i="22"/>
  <c r="I5877" i="22"/>
  <c r="I5878" i="22"/>
  <c r="I5879" i="22"/>
  <c r="I5880" i="22"/>
  <c r="I5881" i="22"/>
  <c r="I5882" i="22"/>
  <c r="I5883" i="22"/>
  <c r="I5884" i="22"/>
  <c r="I5885" i="22"/>
  <c r="I5886" i="22"/>
  <c r="I5887" i="22"/>
  <c r="I5888" i="22"/>
  <c r="I5889" i="22"/>
  <c r="I5890" i="22"/>
  <c r="I5891" i="22"/>
  <c r="I5892" i="22"/>
  <c r="I5893" i="22"/>
  <c r="I5894" i="22"/>
  <c r="I5895" i="22"/>
  <c r="I5896" i="22"/>
  <c r="I5897" i="22"/>
  <c r="I5898" i="22"/>
  <c r="I5899" i="22"/>
  <c r="I5900" i="22"/>
  <c r="I5901" i="22"/>
  <c r="I5902" i="22"/>
  <c r="I5903" i="22"/>
  <c r="I5904" i="22"/>
  <c r="I5905" i="22"/>
  <c r="I5906" i="22"/>
  <c r="I5907" i="22"/>
  <c r="I5908" i="22"/>
  <c r="I5909" i="22"/>
  <c r="I5910" i="22"/>
  <c r="I5911" i="22"/>
  <c r="I5912" i="22"/>
  <c r="I5913" i="22"/>
  <c r="I5914" i="22"/>
  <c r="I5915" i="22"/>
  <c r="I5916" i="22"/>
  <c r="I5917" i="22"/>
  <c r="I5918" i="22"/>
  <c r="I5919" i="22"/>
  <c r="I5920" i="22"/>
  <c r="I5921" i="22"/>
  <c r="I5922" i="22"/>
  <c r="I5923" i="22"/>
  <c r="I5924" i="22"/>
  <c r="I5925" i="22"/>
  <c r="I5926" i="22"/>
  <c r="I5927" i="22"/>
  <c r="I5928" i="22"/>
  <c r="I5929" i="22"/>
  <c r="I5930" i="22"/>
  <c r="I5931" i="22"/>
  <c r="I5932" i="22"/>
  <c r="I5933" i="22"/>
  <c r="I5934" i="22"/>
  <c r="I5935" i="22"/>
  <c r="I5936" i="22"/>
  <c r="I5937" i="22"/>
  <c r="I5938" i="22"/>
  <c r="I5939" i="22"/>
  <c r="I5940" i="22"/>
  <c r="I5941" i="22"/>
  <c r="I5942" i="22"/>
  <c r="I5943" i="22"/>
  <c r="I5944" i="22"/>
  <c r="I5945" i="22"/>
  <c r="I5946" i="22"/>
  <c r="I5947" i="22"/>
  <c r="I5948" i="22"/>
  <c r="I5949" i="22"/>
  <c r="I5950" i="22"/>
  <c r="I5951" i="22"/>
  <c r="I5952" i="22"/>
  <c r="I5953" i="22"/>
  <c r="I5954" i="22"/>
  <c r="I5955" i="22"/>
  <c r="I5956" i="22"/>
  <c r="I5957" i="22"/>
  <c r="I5958" i="22"/>
  <c r="I5959" i="22"/>
  <c r="I5960" i="22"/>
  <c r="I5961" i="22"/>
  <c r="I5962" i="22"/>
  <c r="I5963" i="22"/>
  <c r="I5964" i="22"/>
  <c r="I5965" i="22"/>
  <c r="I5966" i="22"/>
  <c r="I5967" i="22"/>
  <c r="I5968" i="22"/>
  <c r="I5969" i="22"/>
  <c r="I5970" i="22"/>
  <c r="I5971" i="22"/>
  <c r="I5972" i="22"/>
  <c r="I5973" i="22"/>
  <c r="I5974" i="22"/>
  <c r="I5975" i="22"/>
  <c r="I5976" i="22"/>
  <c r="I5977" i="22"/>
  <c r="I5978" i="22"/>
  <c r="I5979" i="22"/>
  <c r="I5980" i="22"/>
  <c r="I5981" i="22"/>
  <c r="I5982" i="22"/>
  <c r="I5983" i="22"/>
  <c r="I5984" i="22"/>
  <c r="I5985" i="22"/>
  <c r="I5986" i="22"/>
  <c r="I5987" i="22"/>
  <c r="I5988" i="22"/>
  <c r="I5989" i="22"/>
  <c r="I5990" i="22"/>
  <c r="I5991" i="22"/>
  <c r="I5992" i="22"/>
  <c r="I5993" i="22"/>
  <c r="I5994" i="22"/>
  <c r="I5995" i="22"/>
  <c r="I5996" i="22"/>
  <c r="I5997" i="22"/>
  <c r="I5998" i="22"/>
  <c r="I5999" i="22"/>
  <c r="I6000" i="22"/>
  <c r="I6001" i="22"/>
  <c r="I6002" i="22"/>
  <c r="I6003" i="22"/>
  <c r="I6004" i="22"/>
  <c r="I6005" i="22"/>
  <c r="I6006" i="22"/>
  <c r="I6007" i="22"/>
  <c r="I6008" i="22"/>
  <c r="I6009" i="22"/>
  <c r="I6010" i="22"/>
  <c r="I6011" i="22"/>
  <c r="I6012" i="22"/>
  <c r="I6013" i="22"/>
  <c r="I6014" i="22"/>
  <c r="I6015" i="22"/>
  <c r="I6016" i="22"/>
  <c r="I6017" i="22"/>
  <c r="I6018" i="22"/>
  <c r="I6019" i="22"/>
  <c r="I6020" i="22"/>
  <c r="I6021" i="22"/>
  <c r="I6022" i="22"/>
  <c r="I6023" i="22"/>
  <c r="I6024" i="22"/>
  <c r="I6025" i="22"/>
  <c r="I6026" i="22"/>
  <c r="I6027" i="22"/>
  <c r="I6028" i="22"/>
  <c r="I6029" i="22"/>
  <c r="I6030" i="22"/>
  <c r="I6031" i="22"/>
  <c r="I6032" i="22"/>
  <c r="I6033" i="22"/>
  <c r="I6034" i="22"/>
  <c r="I6035" i="22"/>
  <c r="I6036" i="22"/>
  <c r="I6037" i="22"/>
  <c r="I6038" i="22"/>
  <c r="I6039" i="22"/>
  <c r="I6040" i="22"/>
  <c r="I6041" i="22"/>
  <c r="I6042" i="22"/>
  <c r="I6043" i="22"/>
  <c r="I6044" i="22"/>
  <c r="I6045" i="22"/>
  <c r="I6046" i="22"/>
  <c r="I6047" i="22"/>
  <c r="I6048" i="22"/>
  <c r="I6049" i="22"/>
  <c r="I6050" i="22"/>
  <c r="I6051" i="22"/>
  <c r="I6052" i="22"/>
  <c r="I6053" i="22"/>
  <c r="I6054" i="22"/>
  <c r="I6055" i="22"/>
  <c r="I6056" i="22"/>
  <c r="I6057" i="22"/>
  <c r="I6058" i="22"/>
  <c r="I6059" i="22"/>
  <c r="I6060" i="22"/>
  <c r="I6061" i="22"/>
  <c r="I6062" i="22"/>
  <c r="I6063" i="22"/>
  <c r="I6064" i="22"/>
  <c r="I6065" i="22"/>
  <c r="I6066" i="22"/>
  <c r="I6067" i="22"/>
  <c r="I6068" i="22"/>
  <c r="I6069" i="22"/>
  <c r="I6070" i="22"/>
  <c r="I6071" i="22"/>
  <c r="I6072" i="22"/>
  <c r="I6073" i="22"/>
  <c r="I6074" i="22"/>
  <c r="I6075" i="22"/>
  <c r="I6076" i="22"/>
  <c r="I6077" i="22"/>
  <c r="I6078" i="22"/>
  <c r="I6079" i="22"/>
  <c r="I6080" i="22"/>
  <c r="I6081" i="22"/>
  <c r="I6082" i="22"/>
  <c r="I6083" i="22"/>
  <c r="I6084" i="22"/>
  <c r="I6085" i="22"/>
  <c r="I6086" i="22"/>
  <c r="I6087" i="22"/>
  <c r="I6088" i="22"/>
  <c r="I6089" i="22"/>
  <c r="I6090" i="22"/>
  <c r="I6091" i="22"/>
  <c r="I6092" i="22"/>
  <c r="I6093" i="22"/>
  <c r="I6094" i="22"/>
  <c r="I6095" i="22"/>
  <c r="I6096" i="22"/>
  <c r="I6097" i="22"/>
  <c r="I6098" i="22"/>
  <c r="I6099" i="22"/>
  <c r="I6100" i="22"/>
  <c r="I6101" i="22"/>
  <c r="I6102" i="22"/>
  <c r="I6103" i="22"/>
  <c r="I6104" i="22"/>
  <c r="I6105" i="22"/>
  <c r="I6106" i="22"/>
  <c r="I6107" i="22"/>
  <c r="I6108" i="22"/>
  <c r="I6109" i="22"/>
  <c r="I6110" i="22"/>
  <c r="I6111" i="22"/>
  <c r="I6112" i="22"/>
  <c r="I6113" i="22"/>
  <c r="I6114" i="22"/>
  <c r="I6115" i="22"/>
  <c r="I6116" i="22"/>
  <c r="I6117" i="22"/>
  <c r="I6118" i="22"/>
  <c r="I6119" i="22"/>
  <c r="I6120" i="22"/>
  <c r="I6121" i="22"/>
  <c r="I6122" i="22"/>
  <c r="I6123" i="22"/>
  <c r="I6124" i="22"/>
  <c r="I6125" i="22"/>
  <c r="I6126" i="22"/>
  <c r="I6127" i="22"/>
  <c r="I6128" i="22"/>
  <c r="I6129" i="22"/>
  <c r="I6130" i="22"/>
  <c r="I6131" i="22"/>
  <c r="I6132" i="22"/>
  <c r="I6133" i="22"/>
  <c r="I6134" i="22"/>
  <c r="I6135" i="22"/>
  <c r="I6136" i="22"/>
  <c r="I6137" i="22"/>
  <c r="I6138" i="22"/>
  <c r="I6139" i="22"/>
  <c r="I6140" i="22"/>
  <c r="I6141" i="22"/>
  <c r="I6142" i="22"/>
  <c r="I6143" i="22"/>
  <c r="I6144" i="22"/>
  <c r="I6145" i="22"/>
  <c r="I6146" i="22"/>
  <c r="I6147" i="22"/>
  <c r="I6148" i="22"/>
  <c r="I6149" i="22"/>
  <c r="I6150" i="22"/>
  <c r="I6151" i="22"/>
  <c r="I6152" i="22"/>
  <c r="I6153" i="22"/>
  <c r="I6154" i="22"/>
  <c r="I6155" i="22"/>
  <c r="I6156" i="22"/>
  <c r="I6157" i="22"/>
  <c r="I6158" i="22"/>
  <c r="I6159" i="22"/>
  <c r="I6160" i="22"/>
  <c r="I6161" i="22"/>
  <c r="I6162" i="22"/>
  <c r="I6163" i="22"/>
  <c r="I6164" i="22"/>
  <c r="I6165" i="22"/>
  <c r="I6166" i="22"/>
  <c r="I6167" i="22"/>
  <c r="I6168" i="22"/>
  <c r="I6169" i="22"/>
  <c r="I6170" i="22"/>
  <c r="I6171" i="22"/>
  <c r="I6172" i="22"/>
  <c r="I6173" i="22"/>
  <c r="I6174" i="22"/>
  <c r="I6175" i="22"/>
  <c r="I6176" i="22"/>
  <c r="I6177" i="22"/>
  <c r="I6178" i="22"/>
  <c r="I6179" i="22"/>
  <c r="I6180" i="22"/>
  <c r="I6181" i="22"/>
  <c r="I6182" i="22"/>
  <c r="I6183" i="22"/>
  <c r="I6184" i="22"/>
  <c r="I6185" i="22"/>
  <c r="I6186" i="22"/>
  <c r="I6187" i="22"/>
  <c r="I6188" i="22"/>
  <c r="I6189" i="22"/>
  <c r="I6190" i="22"/>
  <c r="I6191" i="22"/>
  <c r="I6192" i="22"/>
  <c r="I6193" i="22"/>
  <c r="I6194" i="22"/>
  <c r="I6195" i="22"/>
  <c r="I6196" i="22"/>
  <c r="I6197" i="22"/>
  <c r="I6198" i="22"/>
  <c r="I6199" i="22"/>
  <c r="I6200" i="22"/>
  <c r="I6201" i="22"/>
  <c r="I6202" i="22"/>
  <c r="I6203" i="22"/>
  <c r="I6204" i="22"/>
  <c r="I6205" i="22"/>
  <c r="I6206" i="22"/>
  <c r="I6207" i="22"/>
  <c r="I6208" i="22"/>
  <c r="I6209" i="22"/>
  <c r="I6210" i="22"/>
  <c r="I6211" i="22"/>
  <c r="I6212" i="22"/>
  <c r="I6213" i="22"/>
  <c r="I6214" i="22"/>
  <c r="I6215" i="22"/>
  <c r="I6216" i="22"/>
  <c r="I6217" i="22"/>
  <c r="I6218" i="22"/>
  <c r="I6219" i="22"/>
  <c r="I6220" i="22"/>
  <c r="I6221" i="22"/>
  <c r="I6222" i="22"/>
  <c r="I6223" i="22"/>
  <c r="I6224" i="22"/>
  <c r="I6225" i="22"/>
  <c r="I6226" i="22"/>
  <c r="I6227" i="22"/>
  <c r="I6228" i="22"/>
  <c r="I6229" i="22"/>
  <c r="I6230" i="22"/>
  <c r="I6231" i="22"/>
  <c r="I6232" i="22"/>
  <c r="I6233" i="22"/>
  <c r="I6234" i="22"/>
  <c r="I6235" i="22"/>
  <c r="I6236" i="22"/>
  <c r="I6237" i="22"/>
  <c r="I6238" i="22"/>
  <c r="I6239" i="22"/>
  <c r="I6240" i="22"/>
  <c r="I6241" i="22"/>
  <c r="I6242" i="22"/>
  <c r="I6243" i="22"/>
  <c r="I6244" i="22"/>
  <c r="I6245" i="22"/>
  <c r="I6246" i="22"/>
  <c r="I6247" i="22"/>
  <c r="I6248" i="22"/>
  <c r="I6249" i="22"/>
  <c r="I6250" i="22"/>
  <c r="I6251" i="22"/>
  <c r="I6252" i="22"/>
  <c r="I6253" i="22"/>
  <c r="I6254" i="22"/>
  <c r="I6255" i="22"/>
  <c r="I6256" i="22"/>
  <c r="I6257" i="22"/>
  <c r="I6258" i="22"/>
  <c r="I6259" i="22"/>
  <c r="I6260" i="22"/>
  <c r="I6261" i="22"/>
  <c r="I6262" i="22"/>
  <c r="I6263" i="22"/>
  <c r="I6264" i="22"/>
  <c r="I6265" i="22"/>
  <c r="I6266" i="22"/>
  <c r="I6267" i="22"/>
  <c r="I6268" i="22"/>
  <c r="I6269" i="22"/>
  <c r="I6270" i="22"/>
  <c r="I6271" i="22"/>
  <c r="I6272" i="22"/>
  <c r="I6273" i="22"/>
  <c r="I6274" i="22"/>
  <c r="I6275" i="22"/>
  <c r="I6276" i="22"/>
  <c r="I6277" i="22"/>
  <c r="I6278" i="22"/>
  <c r="I6279" i="22"/>
  <c r="I6280" i="22"/>
  <c r="I6281" i="22"/>
  <c r="I6282" i="22"/>
  <c r="I6283" i="22"/>
  <c r="I6284" i="22"/>
  <c r="I6285" i="22"/>
  <c r="I6286" i="22"/>
  <c r="I6287" i="22"/>
  <c r="I6288" i="22"/>
  <c r="I6289" i="22"/>
  <c r="I6290" i="22"/>
  <c r="I6291" i="22"/>
  <c r="I6292" i="22"/>
  <c r="I6293" i="22"/>
  <c r="I6294" i="22"/>
  <c r="I6295" i="22"/>
  <c r="I6296" i="22"/>
  <c r="I6297" i="22"/>
  <c r="I6298" i="22"/>
  <c r="I6299" i="22"/>
  <c r="I6300" i="22"/>
  <c r="I6301" i="22"/>
  <c r="I6302" i="22"/>
  <c r="I6303" i="22"/>
  <c r="I6304" i="22"/>
  <c r="I6305" i="22"/>
  <c r="I6306" i="22"/>
  <c r="I6307" i="22"/>
  <c r="I6308" i="22"/>
  <c r="I6309" i="22"/>
  <c r="I6310" i="22"/>
  <c r="I6311" i="22"/>
  <c r="I6312" i="22"/>
  <c r="I6313" i="22"/>
  <c r="I6314" i="22"/>
  <c r="I6315" i="22"/>
  <c r="I6316" i="22"/>
  <c r="I6317" i="22"/>
  <c r="I6318" i="22"/>
  <c r="I6319" i="22"/>
  <c r="I6320" i="22"/>
  <c r="I6321" i="22"/>
  <c r="I6322" i="22"/>
  <c r="I6323" i="22"/>
  <c r="I6324" i="22"/>
  <c r="I6325" i="22"/>
  <c r="I6326" i="22"/>
  <c r="I6327" i="22"/>
  <c r="I6328" i="22"/>
  <c r="I6329" i="22"/>
  <c r="I6330" i="22"/>
  <c r="I6331" i="22"/>
  <c r="I6332" i="22"/>
  <c r="I6333" i="22"/>
  <c r="I6334" i="22"/>
  <c r="I6335" i="22"/>
  <c r="I6336" i="22"/>
  <c r="I6337" i="22"/>
  <c r="I6338" i="22"/>
  <c r="I6339" i="22"/>
  <c r="I6340" i="22"/>
  <c r="I6341" i="22"/>
  <c r="I6342" i="22"/>
  <c r="I6343" i="22"/>
  <c r="I6344" i="22"/>
  <c r="I6345" i="22"/>
  <c r="I6346" i="22"/>
  <c r="I6347" i="22"/>
  <c r="I6348" i="22"/>
  <c r="I6349" i="22"/>
  <c r="I6350" i="22"/>
  <c r="I6351" i="22"/>
  <c r="I6352" i="22"/>
  <c r="I6353" i="22"/>
  <c r="I6354" i="22"/>
  <c r="I6355" i="22"/>
  <c r="I6356" i="22"/>
  <c r="I6357" i="22"/>
  <c r="I6358" i="22"/>
  <c r="I6359" i="22"/>
  <c r="I6360" i="22"/>
  <c r="I6361" i="22"/>
  <c r="I6362" i="22"/>
  <c r="I6363" i="22"/>
  <c r="I6364" i="22"/>
  <c r="I6365" i="22"/>
  <c r="I6366" i="22"/>
  <c r="I6367" i="22"/>
  <c r="I6368" i="22"/>
  <c r="I6369" i="22"/>
  <c r="I6370" i="22"/>
  <c r="I6371" i="22"/>
  <c r="I6372" i="22"/>
  <c r="I6373" i="22"/>
  <c r="I6374" i="22"/>
  <c r="I6375" i="22"/>
  <c r="I6376" i="22"/>
  <c r="I6377" i="22"/>
  <c r="I6378" i="22"/>
  <c r="I6379" i="22"/>
  <c r="I6380" i="22"/>
  <c r="I6381" i="22"/>
  <c r="I6382" i="22"/>
  <c r="I6383" i="22"/>
  <c r="I6384" i="22"/>
  <c r="I6385" i="22"/>
  <c r="I6386" i="22"/>
  <c r="I6387" i="22"/>
  <c r="I6388" i="22"/>
  <c r="I6389" i="22"/>
  <c r="I6390" i="22"/>
  <c r="I6391" i="22"/>
  <c r="I6392" i="22"/>
  <c r="I6393" i="22"/>
  <c r="I6394" i="22"/>
  <c r="I6395" i="22"/>
  <c r="I6396" i="22"/>
  <c r="I6397" i="22"/>
  <c r="I6398" i="22"/>
  <c r="I6399" i="22"/>
  <c r="I6400" i="22"/>
  <c r="I6401" i="22"/>
  <c r="I6402" i="22"/>
  <c r="I6403" i="22"/>
  <c r="I6404" i="22"/>
  <c r="I6405" i="22"/>
  <c r="I6406" i="22"/>
  <c r="I6407" i="22"/>
  <c r="I6408" i="22"/>
  <c r="I6409" i="22"/>
  <c r="I6410" i="22"/>
  <c r="I6411" i="22"/>
  <c r="I6412" i="22"/>
  <c r="I6413" i="22"/>
  <c r="I6414" i="22"/>
  <c r="I6415" i="22"/>
  <c r="I6416" i="22"/>
  <c r="I6417" i="22"/>
  <c r="I6418" i="22"/>
  <c r="I6419" i="22"/>
  <c r="I6420" i="22"/>
  <c r="I6421" i="22"/>
  <c r="I6422" i="22"/>
  <c r="I6423" i="22"/>
  <c r="I6424" i="22"/>
  <c r="I6425" i="22"/>
  <c r="I6426" i="22"/>
  <c r="I6427" i="22"/>
  <c r="I6428" i="22"/>
  <c r="I6429" i="22"/>
  <c r="I6430" i="22"/>
  <c r="I6431" i="22"/>
  <c r="I6432" i="22"/>
  <c r="I6433" i="22"/>
  <c r="I6434" i="22"/>
  <c r="I6435" i="22"/>
  <c r="I6436" i="22"/>
  <c r="I6437" i="22"/>
  <c r="I6438" i="22"/>
  <c r="I6439" i="22"/>
  <c r="I6440" i="22"/>
  <c r="I6441" i="22"/>
  <c r="I6442" i="22"/>
  <c r="I6443" i="22"/>
  <c r="I6444" i="22"/>
  <c r="I6445" i="22"/>
  <c r="I6446" i="22"/>
  <c r="I6447" i="22"/>
  <c r="I6448" i="22"/>
  <c r="I6449" i="22"/>
  <c r="I6450" i="22"/>
  <c r="I6451" i="22"/>
  <c r="I6452" i="22"/>
  <c r="I6453" i="22"/>
  <c r="I6454" i="22"/>
  <c r="I6455" i="22"/>
  <c r="I6456" i="22"/>
  <c r="I6457" i="22"/>
  <c r="I6458" i="22"/>
  <c r="I6459" i="22"/>
  <c r="I6460" i="22"/>
  <c r="I6461" i="22"/>
  <c r="I6462" i="22"/>
  <c r="I6463" i="22"/>
  <c r="I6464" i="22"/>
  <c r="I6465" i="22"/>
  <c r="I6466" i="22"/>
  <c r="I6467" i="22"/>
  <c r="I6468" i="22"/>
  <c r="I6469" i="22"/>
  <c r="I6470" i="22"/>
  <c r="I6471" i="22"/>
  <c r="I6472" i="22"/>
  <c r="I6473" i="22"/>
  <c r="I6474" i="22"/>
  <c r="I6475" i="22"/>
  <c r="I6476" i="22"/>
  <c r="I6477" i="22"/>
  <c r="I6478" i="22"/>
  <c r="I6479" i="22"/>
  <c r="I6480" i="22"/>
  <c r="I6481" i="22"/>
  <c r="I6482" i="22"/>
  <c r="I6483" i="22"/>
  <c r="I6484" i="22"/>
  <c r="I6485" i="22"/>
  <c r="I6486" i="22"/>
  <c r="I6487" i="22"/>
  <c r="I6488" i="22"/>
  <c r="I6489" i="22"/>
  <c r="I6490" i="22"/>
  <c r="I6491" i="22"/>
  <c r="I6492" i="22"/>
  <c r="I6493" i="22"/>
  <c r="I6494" i="22"/>
  <c r="I6495" i="22"/>
  <c r="I6496" i="22"/>
  <c r="I6497" i="22"/>
  <c r="I6498" i="22"/>
  <c r="I6499" i="22"/>
  <c r="I6500" i="22"/>
  <c r="I6501" i="22"/>
  <c r="I6502" i="22"/>
  <c r="I6503" i="22"/>
  <c r="I6504" i="22"/>
  <c r="I6505" i="22"/>
  <c r="I6506" i="22"/>
  <c r="I6507" i="22"/>
  <c r="I6508" i="22"/>
  <c r="I6509" i="22"/>
  <c r="I6510" i="22"/>
  <c r="I6511" i="22"/>
  <c r="I6512" i="22"/>
  <c r="I6513" i="22"/>
  <c r="I6514" i="22"/>
  <c r="I6515" i="22"/>
  <c r="I6516" i="22"/>
  <c r="I6517" i="22"/>
  <c r="I6518" i="22"/>
  <c r="I6519" i="22"/>
  <c r="I6520" i="22"/>
  <c r="I6521" i="22"/>
  <c r="I6522" i="22"/>
  <c r="I6523" i="22"/>
  <c r="I6524" i="22"/>
  <c r="I6525" i="22"/>
  <c r="I6526" i="22"/>
  <c r="I6527" i="22"/>
  <c r="I6528" i="22"/>
  <c r="I6529" i="22"/>
  <c r="I6530" i="22"/>
  <c r="I6531" i="22"/>
  <c r="I6532" i="22"/>
  <c r="I6533" i="22"/>
  <c r="I6534" i="22"/>
  <c r="I6535" i="22"/>
  <c r="I6536" i="22"/>
  <c r="I6537" i="22"/>
  <c r="I6538" i="22"/>
  <c r="I6539" i="22"/>
  <c r="I6540" i="22"/>
  <c r="I6541" i="22"/>
  <c r="I6542" i="22"/>
  <c r="I6543" i="22"/>
  <c r="I6544" i="22"/>
  <c r="I6545" i="22"/>
  <c r="I6546" i="22"/>
  <c r="I6547" i="22"/>
  <c r="I6548" i="22"/>
  <c r="I6549" i="22"/>
  <c r="I6550" i="22"/>
  <c r="I6551" i="22"/>
  <c r="I6552" i="22"/>
  <c r="I6553" i="22"/>
  <c r="I6554" i="22"/>
  <c r="I6555" i="22"/>
  <c r="I6556" i="22"/>
  <c r="I6557" i="22"/>
  <c r="I6558" i="22"/>
  <c r="I6559" i="22"/>
  <c r="I6560" i="22"/>
  <c r="I6561" i="22"/>
  <c r="I6562" i="22"/>
  <c r="I6563" i="22"/>
  <c r="I6564" i="22"/>
  <c r="I6565" i="22"/>
  <c r="I6566" i="22"/>
  <c r="I6567" i="22"/>
  <c r="I6568" i="22"/>
  <c r="I6569" i="22"/>
  <c r="I6570" i="22"/>
  <c r="I6571" i="22"/>
  <c r="I6572" i="22"/>
  <c r="I6573" i="22"/>
  <c r="I6574" i="22"/>
  <c r="I6575" i="22"/>
  <c r="I6576" i="22"/>
  <c r="I6577" i="22"/>
  <c r="I6578" i="22"/>
  <c r="I6579" i="22"/>
  <c r="I6580" i="22"/>
  <c r="I6581" i="22"/>
  <c r="I6582" i="22"/>
  <c r="I6583" i="22"/>
  <c r="I6584" i="22"/>
  <c r="I6585" i="22"/>
  <c r="I6586" i="22"/>
  <c r="I6587" i="22"/>
  <c r="I6588" i="22"/>
  <c r="I6589" i="22"/>
  <c r="I6590" i="22"/>
  <c r="I6591" i="22"/>
  <c r="I6592" i="22"/>
  <c r="I6593" i="22"/>
  <c r="I6594" i="22"/>
  <c r="I6595" i="22"/>
  <c r="I6596" i="22"/>
  <c r="I6597" i="22"/>
  <c r="I6598" i="22"/>
  <c r="I6599" i="22"/>
  <c r="I6600" i="22"/>
  <c r="I6601" i="22"/>
  <c r="I6602" i="22"/>
  <c r="I6603" i="22"/>
  <c r="I6604" i="22"/>
  <c r="I6605" i="22"/>
  <c r="I6606" i="22"/>
  <c r="I6607" i="22"/>
  <c r="I6608" i="22"/>
  <c r="I6609" i="22"/>
  <c r="I6610" i="22"/>
  <c r="I6611" i="22"/>
  <c r="I6612" i="22"/>
  <c r="I6613" i="22"/>
  <c r="I6614" i="22"/>
  <c r="I6615" i="22"/>
  <c r="I6616" i="22"/>
  <c r="I6617" i="22"/>
  <c r="I6618" i="22"/>
  <c r="I6619" i="22"/>
  <c r="I6620" i="22"/>
  <c r="I6621" i="22"/>
  <c r="I6622" i="22"/>
  <c r="I6623" i="22"/>
  <c r="I6624" i="22"/>
  <c r="I6625" i="22"/>
  <c r="I6626" i="22"/>
  <c r="I6627" i="22"/>
  <c r="I6628" i="22"/>
  <c r="I6629" i="22"/>
  <c r="I6630" i="22"/>
  <c r="I6631" i="22"/>
  <c r="I6632" i="22"/>
  <c r="I6633" i="22"/>
  <c r="I6634" i="22"/>
  <c r="I6635" i="22"/>
  <c r="I6636" i="22"/>
  <c r="I6637" i="22"/>
  <c r="I6638" i="22"/>
  <c r="I6639" i="22"/>
  <c r="I6640" i="22"/>
  <c r="I6641" i="22"/>
  <c r="I6642" i="22"/>
  <c r="I6643" i="22"/>
  <c r="I6644" i="22"/>
  <c r="I6645" i="22"/>
  <c r="I6646" i="22"/>
  <c r="I6647" i="22"/>
  <c r="I6648" i="22"/>
  <c r="I6649" i="22"/>
  <c r="I6650" i="22"/>
  <c r="I6651" i="22"/>
  <c r="I6652" i="22"/>
  <c r="I6653" i="22"/>
  <c r="I6654" i="22"/>
  <c r="I6655" i="22"/>
  <c r="I6656" i="22"/>
  <c r="I6657" i="22"/>
  <c r="I6658" i="22"/>
  <c r="I6659" i="22"/>
  <c r="I6660" i="22"/>
  <c r="I6661" i="22"/>
  <c r="I6662" i="22"/>
  <c r="I6663" i="22"/>
  <c r="I6664" i="22"/>
  <c r="I6665" i="22"/>
  <c r="I6666" i="22"/>
  <c r="I6667" i="22"/>
  <c r="I6668" i="22"/>
  <c r="I6669" i="22"/>
  <c r="I6670" i="22"/>
  <c r="I6671" i="22"/>
  <c r="I6672" i="22"/>
  <c r="I6673" i="22"/>
  <c r="I6674" i="22"/>
  <c r="I6675" i="22"/>
  <c r="I6676" i="22"/>
  <c r="I6677" i="22"/>
  <c r="I6678" i="22"/>
  <c r="I6679" i="22"/>
  <c r="I6680" i="22"/>
  <c r="I6681" i="22"/>
  <c r="I6682" i="22"/>
  <c r="I6683" i="22"/>
  <c r="I6684" i="22"/>
  <c r="I6685" i="22"/>
  <c r="I6686" i="22"/>
  <c r="I6687" i="22"/>
  <c r="I6688" i="22"/>
  <c r="I6689" i="22"/>
  <c r="I6690" i="22"/>
  <c r="I6691" i="22"/>
  <c r="I6692" i="22"/>
  <c r="I6693" i="22"/>
  <c r="I6694" i="22"/>
  <c r="I6695" i="22"/>
  <c r="I6696" i="22"/>
  <c r="I6697" i="22"/>
  <c r="I6698" i="22"/>
  <c r="I6699" i="22"/>
  <c r="I6700" i="22"/>
  <c r="I6701" i="22"/>
  <c r="I6702" i="22"/>
  <c r="I6703" i="22"/>
  <c r="I6704" i="22"/>
  <c r="I6705" i="22"/>
  <c r="I6706" i="22"/>
  <c r="I6707" i="22"/>
  <c r="I6708" i="22"/>
  <c r="I6709" i="22"/>
  <c r="I6710" i="22"/>
  <c r="I6711" i="22"/>
  <c r="I6712" i="22"/>
  <c r="I6713" i="22"/>
  <c r="I6714" i="22"/>
  <c r="I6715" i="22"/>
  <c r="I6716" i="22"/>
  <c r="I6717" i="22"/>
  <c r="I6718" i="22"/>
  <c r="I6719" i="22"/>
  <c r="I6720" i="22"/>
  <c r="I6721" i="22"/>
  <c r="I6722" i="22"/>
  <c r="I6723" i="22"/>
  <c r="I6724" i="22"/>
  <c r="I6725" i="22"/>
  <c r="I6726" i="22"/>
  <c r="I6727" i="22"/>
  <c r="I6728" i="22"/>
  <c r="I6729" i="22"/>
  <c r="I6730" i="22"/>
  <c r="I6731" i="22"/>
  <c r="I6732" i="22"/>
  <c r="I6733" i="22"/>
  <c r="I6734" i="22"/>
  <c r="I6735" i="22"/>
  <c r="I6736" i="22"/>
  <c r="I6737" i="22"/>
  <c r="I6738" i="22"/>
  <c r="I6739" i="22"/>
  <c r="I6740" i="22"/>
  <c r="I6741" i="22"/>
  <c r="I6742" i="22"/>
  <c r="I6743" i="22"/>
  <c r="I6744" i="22"/>
  <c r="I6745" i="22"/>
  <c r="I6746" i="22"/>
  <c r="I6747" i="22"/>
  <c r="I6748" i="22"/>
  <c r="I6749" i="22"/>
  <c r="I6750" i="22"/>
  <c r="I6751" i="22"/>
  <c r="I6752" i="22"/>
  <c r="I6753" i="22"/>
  <c r="I6754" i="22"/>
  <c r="I6755" i="22"/>
  <c r="I6756" i="22"/>
  <c r="I6757" i="22"/>
  <c r="I6758" i="22"/>
  <c r="I6759" i="22"/>
  <c r="I6760" i="22"/>
  <c r="I6761" i="22"/>
  <c r="I6762" i="22"/>
  <c r="I6763" i="22"/>
  <c r="I6764" i="22"/>
  <c r="I6765" i="22"/>
  <c r="I6766" i="22"/>
  <c r="I6767" i="22"/>
  <c r="I6768" i="22"/>
  <c r="I6769" i="22"/>
  <c r="I6770" i="22"/>
  <c r="I6771" i="22"/>
  <c r="I6772" i="22"/>
  <c r="I6773" i="22"/>
  <c r="I6774" i="22"/>
  <c r="I6775" i="22"/>
  <c r="I6776" i="22"/>
  <c r="I6777" i="22"/>
  <c r="I6778" i="22"/>
  <c r="I6779" i="22"/>
  <c r="I6780" i="22"/>
  <c r="I6781" i="22"/>
  <c r="I6782" i="22"/>
  <c r="I6783" i="22"/>
  <c r="I6784" i="22"/>
  <c r="I6785" i="22"/>
  <c r="I6786" i="22"/>
  <c r="I6787" i="22"/>
  <c r="I6788" i="22"/>
  <c r="I6789" i="22"/>
  <c r="I6790" i="22"/>
  <c r="I6791" i="22"/>
  <c r="I6792" i="22"/>
  <c r="I6793" i="22"/>
  <c r="I6794" i="22"/>
  <c r="I6795" i="22"/>
  <c r="I6796" i="22"/>
  <c r="I6797" i="22"/>
  <c r="I6798" i="22"/>
  <c r="I6799" i="22"/>
  <c r="I6800" i="22"/>
  <c r="I6801" i="22"/>
  <c r="I6802" i="22"/>
  <c r="I6803" i="22"/>
  <c r="I6804" i="22"/>
  <c r="I6805" i="22"/>
  <c r="I6806" i="22"/>
  <c r="I6807" i="22"/>
  <c r="I6808" i="22"/>
  <c r="I6809" i="22"/>
  <c r="I6810" i="22"/>
  <c r="I6811" i="22"/>
  <c r="I6812" i="22"/>
  <c r="I6813" i="22"/>
  <c r="I6814" i="22"/>
  <c r="I6815" i="22"/>
  <c r="I6816" i="22"/>
  <c r="I6817" i="22"/>
  <c r="I6818" i="22"/>
  <c r="I6819" i="22"/>
  <c r="I6820" i="22"/>
  <c r="I6821" i="22"/>
  <c r="I6822" i="22"/>
  <c r="I6823" i="22"/>
  <c r="I6824" i="22"/>
  <c r="I6825" i="22"/>
  <c r="I6826" i="22"/>
  <c r="I6827" i="22"/>
  <c r="I6828" i="22"/>
  <c r="I6829" i="22"/>
  <c r="I6830" i="22"/>
  <c r="I6831" i="22"/>
  <c r="I6832" i="22"/>
  <c r="I6833" i="22"/>
  <c r="I6834" i="22"/>
  <c r="I6835" i="22"/>
  <c r="I6836" i="22"/>
  <c r="I6837" i="22"/>
  <c r="I6838" i="22"/>
  <c r="I6839" i="22"/>
  <c r="I6840" i="22"/>
  <c r="I6841" i="22"/>
  <c r="I6842" i="22"/>
  <c r="I6843" i="22"/>
  <c r="I6844" i="22"/>
  <c r="I6845" i="22"/>
  <c r="I6846" i="22"/>
  <c r="I6847" i="22"/>
  <c r="I6848" i="22"/>
  <c r="I6849" i="22"/>
  <c r="I6850" i="22"/>
  <c r="I6851" i="22"/>
  <c r="I6852" i="22"/>
  <c r="I6853" i="22"/>
  <c r="I6854" i="22"/>
  <c r="I6855" i="22"/>
  <c r="I6856" i="22"/>
  <c r="I6857" i="22"/>
  <c r="I6858" i="22"/>
  <c r="I6859" i="22"/>
  <c r="I6860" i="22"/>
  <c r="I6861" i="22"/>
  <c r="I6862" i="22"/>
  <c r="I6863" i="22"/>
  <c r="I6864" i="22"/>
  <c r="I6865" i="22"/>
  <c r="I6866" i="22"/>
  <c r="I6867" i="22"/>
  <c r="I6868" i="22"/>
  <c r="I6869" i="22"/>
  <c r="I6870" i="22"/>
  <c r="I6871" i="22"/>
  <c r="I6872" i="22"/>
  <c r="I6873" i="22"/>
  <c r="I6874" i="22"/>
  <c r="I6875" i="22"/>
  <c r="I6876" i="22"/>
  <c r="I6877" i="22"/>
  <c r="I6878" i="22"/>
  <c r="I6879" i="22"/>
  <c r="I6880" i="22"/>
  <c r="I6881" i="22"/>
  <c r="I6882" i="22"/>
  <c r="I6883" i="22"/>
  <c r="I6884" i="22"/>
  <c r="I6885" i="22"/>
  <c r="I6886" i="22"/>
  <c r="I6887" i="22"/>
  <c r="I6888" i="22"/>
  <c r="I6889" i="22"/>
  <c r="I6890" i="22"/>
  <c r="I6891" i="22"/>
  <c r="I6892" i="22"/>
  <c r="I6893" i="22"/>
  <c r="I6894" i="22"/>
  <c r="I6895" i="22"/>
  <c r="I6896" i="22"/>
  <c r="I6897" i="22"/>
  <c r="I6898" i="22"/>
  <c r="I6899" i="22"/>
  <c r="I6900" i="22"/>
  <c r="I6901" i="22"/>
  <c r="I6902" i="22"/>
  <c r="I6903" i="22"/>
  <c r="I6904" i="22"/>
  <c r="I6905" i="22"/>
  <c r="I6906" i="22"/>
  <c r="I6907" i="22"/>
  <c r="I6908" i="22"/>
  <c r="I6909" i="22"/>
  <c r="I6910" i="22"/>
  <c r="I6911" i="22"/>
  <c r="I6912" i="22"/>
  <c r="I6913" i="22"/>
  <c r="I6914" i="22"/>
  <c r="I6915" i="22"/>
  <c r="I6916" i="22"/>
  <c r="I6917" i="22"/>
  <c r="I6918" i="22"/>
  <c r="I6919" i="22"/>
  <c r="I6920" i="22"/>
  <c r="I6921" i="22"/>
  <c r="I6922" i="22"/>
  <c r="I6923" i="22"/>
  <c r="I6924" i="22"/>
  <c r="I6925" i="22"/>
  <c r="I6926" i="22"/>
  <c r="I6927" i="22"/>
  <c r="I6928" i="22"/>
  <c r="I6929" i="22"/>
  <c r="I6930" i="22"/>
  <c r="I6931" i="22"/>
  <c r="I6932" i="22"/>
  <c r="I6933" i="22"/>
  <c r="I6934" i="22"/>
  <c r="I6935" i="22"/>
  <c r="I6936" i="22"/>
  <c r="I6937" i="22"/>
  <c r="I6938" i="22"/>
  <c r="I6939" i="22"/>
  <c r="I6940" i="22"/>
  <c r="I6941" i="22"/>
  <c r="I6942" i="22"/>
  <c r="I6943" i="22"/>
  <c r="I6944" i="22"/>
  <c r="I6945" i="22"/>
  <c r="I6946" i="22"/>
  <c r="I6947" i="22"/>
  <c r="I6948" i="22"/>
  <c r="I6949" i="22"/>
  <c r="I6950" i="22"/>
  <c r="I6951" i="22"/>
  <c r="I6952" i="22"/>
  <c r="I6953" i="22"/>
  <c r="I6954" i="22"/>
  <c r="I6955" i="22"/>
  <c r="I6956" i="22"/>
  <c r="I6957" i="22"/>
  <c r="I6958" i="22"/>
  <c r="I6959" i="22"/>
  <c r="I6960" i="22"/>
  <c r="I6961" i="22"/>
  <c r="I6962" i="22"/>
  <c r="I6963" i="22"/>
  <c r="I6964" i="22"/>
  <c r="I6965" i="22"/>
  <c r="I6966" i="22"/>
  <c r="I6967" i="22"/>
  <c r="I6968" i="22"/>
  <c r="I6969" i="22"/>
  <c r="I6970" i="22"/>
  <c r="I6971" i="22"/>
  <c r="I6972" i="22"/>
  <c r="I6973" i="22"/>
  <c r="I6974" i="22"/>
  <c r="I6975" i="22"/>
  <c r="I6976" i="22"/>
  <c r="I6977" i="22"/>
  <c r="I6978" i="22"/>
  <c r="I6979" i="22"/>
  <c r="I6980" i="22"/>
  <c r="I6981" i="22"/>
  <c r="I6982" i="22"/>
  <c r="I6983" i="22"/>
  <c r="I6984" i="22"/>
  <c r="I6985" i="22"/>
  <c r="I6986" i="22"/>
  <c r="I6987" i="22"/>
  <c r="I6988" i="22"/>
  <c r="I6989" i="22"/>
  <c r="I6990" i="22"/>
  <c r="I6991" i="22"/>
  <c r="I6992" i="22"/>
  <c r="I6993" i="22"/>
  <c r="I6994" i="22"/>
  <c r="I6995" i="22"/>
  <c r="I6996" i="22"/>
  <c r="I6997" i="22"/>
  <c r="I6998" i="22"/>
  <c r="I6999" i="22"/>
  <c r="I7000" i="22"/>
  <c r="I7001" i="22"/>
  <c r="I7002" i="22"/>
  <c r="I7003" i="22"/>
  <c r="I7004" i="22"/>
  <c r="I7005" i="22"/>
  <c r="I7006" i="22"/>
  <c r="I7007" i="22"/>
  <c r="I7008" i="22"/>
  <c r="I7009" i="22"/>
  <c r="I7010" i="22"/>
  <c r="I7011" i="22"/>
  <c r="I7012" i="22"/>
  <c r="I7013" i="22"/>
  <c r="I7014" i="22"/>
  <c r="I7015" i="22"/>
  <c r="I7016" i="22"/>
  <c r="I7017" i="22"/>
  <c r="I7018" i="22"/>
  <c r="I7019" i="22"/>
  <c r="I7020" i="22"/>
  <c r="I7021" i="22"/>
  <c r="I7022" i="22"/>
  <c r="I7023" i="22"/>
  <c r="I7024" i="22"/>
  <c r="I7025" i="22"/>
  <c r="I7026" i="22"/>
  <c r="I7027" i="22"/>
  <c r="I7028" i="22"/>
  <c r="I7029" i="22"/>
  <c r="I7030" i="22"/>
  <c r="I7031" i="22"/>
  <c r="I7032" i="22"/>
  <c r="I7033" i="22"/>
  <c r="I7034" i="22"/>
  <c r="I7035" i="22"/>
  <c r="I7036" i="22"/>
  <c r="I7037" i="22"/>
  <c r="I7038" i="22"/>
  <c r="I7039" i="22"/>
  <c r="I7040" i="22"/>
  <c r="I7041" i="22"/>
  <c r="I7042" i="22"/>
  <c r="I7043" i="22"/>
  <c r="I7044" i="22"/>
  <c r="I7045" i="22"/>
  <c r="I7046" i="22"/>
  <c r="I7047" i="22"/>
  <c r="I7048" i="22"/>
  <c r="I7049" i="22"/>
  <c r="I7050" i="22"/>
  <c r="I7051" i="22"/>
  <c r="I7052" i="22"/>
  <c r="I7053" i="22"/>
  <c r="I7054" i="22"/>
  <c r="I7055" i="22"/>
  <c r="I7056" i="22"/>
  <c r="I7057" i="22"/>
  <c r="I7058" i="22"/>
  <c r="I7059" i="22"/>
  <c r="I7060" i="22"/>
  <c r="I7061" i="22"/>
  <c r="I7062" i="22"/>
  <c r="I7063" i="22"/>
  <c r="I7064" i="22"/>
  <c r="I7065" i="22"/>
  <c r="I7066" i="22"/>
  <c r="I7067" i="22"/>
  <c r="I7068" i="22"/>
  <c r="I7069" i="22"/>
  <c r="I7070" i="22"/>
  <c r="I7071" i="22"/>
  <c r="I7072" i="22"/>
  <c r="I7073" i="22"/>
  <c r="I7074" i="22"/>
  <c r="I7075" i="22"/>
  <c r="I7076" i="22"/>
  <c r="I7077" i="22"/>
  <c r="I7078" i="22"/>
  <c r="I7079" i="22"/>
  <c r="I7080" i="22"/>
  <c r="I7081" i="22"/>
  <c r="I7082" i="22"/>
  <c r="I7083" i="22"/>
  <c r="I7084" i="22"/>
  <c r="I7085" i="22"/>
  <c r="I7086" i="22"/>
  <c r="I7087" i="22"/>
  <c r="I7088" i="22"/>
  <c r="I7089" i="22"/>
  <c r="I7090" i="22"/>
  <c r="I7091" i="22"/>
  <c r="I7092" i="22"/>
  <c r="I7093" i="22"/>
  <c r="I7094" i="22"/>
  <c r="I7095" i="22"/>
  <c r="I7096" i="22"/>
  <c r="I7097" i="22"/>
  <c r="I7098" i="22"/>
  <c r="I7099" i="22"/>
  <c r="I7100" i="22"/>
  <c r="I7101" i="22"/>
  <c r="I7102" i="22"/>
  <c r="I7103" i="22"/>
  <c r="I7104" i="22"/>
  <c r="I7105" i="22"/>
  <c r="I7106" i="22"/>
  <c r="I7107" i="22"/>
  <c r="I7108" i="22"/>
  <c r="I7109" i="22"/>
  <c r="I7110" i="22"/>
  <c r="I7111" i="22"/>
  <c r="I7112" i="22"/>
  <c r="I7113" i="22"/>
  <c r="I7114" i="22"/>
  <c r="I7115" i="22"/>
  <c r="I7116" i="22"/>
  <c r="I7117" i="22"/>
  <c r="I7118" i="22"/>
  <c r="I7119" i="22"/>
  <c r="I7120" i="22"/>
  <c r="I7121" i="22"/>
  <c r="I7122" i="22"/>
  <c r="I7123" i="22"/>
  <c r="I7124" i="22"/>
  <c r="I7125" i="22"/>
  <c r="I7126" i="22"/>
  <c r="I7127" i="22"/>
  <c r="I7128" i="22"/>
  <c r="I7129" i="22"/>
  <c r="I7130" i="22"/>
  <c r="I7131" i="22"/>
  <c r="I7132" i="22"/>
  <c r="I7133" i="22"/>
  <c r="I7134" i="22"/>
  <c r="I7135" i="22"/>
  <c r="I7136" i="22"/>
  <c r="I7137" i="22"/>
  <c r="I7138" i="22"/>
  <c r="I7139" i="22"/>
  <c r="I7140" i="22"/>
  <c r="I7141" i="22"/>
  <c r="I7142" i="22"/>
  <c r="I7143" i="22"/>
  <c r="I7144" i="22"/>
  <c r="I7145" i="22"/>
  <c r="I7146" i="22"/>
  <c r="I7147" i="22"/>
  <c r="I7148" i="22"/>
  <c r="I7149" i="22"/>
  <c r="I7150" i="22"/>
  <c r="I7151" i="22"/>
  <c r="I7152" i="22"/>
  <c r="I7153" i="22"/>
  <c r="I7154" i="22"/>
  <c r="I7155" i="22"/>
  <c r="I7156" i="22"/>
  <c r="I7157" i="22"/>
  <c r="I7158" i="22"/>
  <c r="I7159" i="22"/>
  <c r="I7160" i="22"/>
  <c r="I7161" i="22"/>
  <c r="I7162" i="22"/>
  <c r="I7163" i="22"/>
  <c r="I7164" i="22"/>
  <c r="I7165" i="22"/>
  <c r="I7166" i="22"/>
  <c r="I7167" i="22"/>
  <c r="I7168" i="22"/>
  <c r="I7169" i="22"/>
  <c r="I7170" i="22"/>
  <c r="I7171" i="22"/>
  <c r="I7172" i="22"/>
  <c r="I7173" i="22"/>
  <c r="I7174" i="22"/>
  <c r="I7175" i="22"/>
  <c r="I7176" i="22"/>
  <c r="I7177" i="22"/>
  <c r="I7178" i="22"/>
  <c r="I7179" i="22"/>
  <c r="I7180" i="22"/>
  <c r="I7181" i="22"/>
  <c r="I7182" i="22"/>
  <c r="I7183" i="22"/>
  <c r="I7184" i="22"/>
  <c r="I7185" i="22"/>
  <c r="I7186" i="22"/>
  <c r="I7187" i="22"/>
  <c r="I7188" i="22"/>
  <c r="I7189" i="22"/>
  <c r="I7190" i="22"/>
  <c r="I7191" i="22"/>
  <c r="I7192" i="22"/>
  <c r="I7193" i="22"/>
  <c r="I7194" i="22"/>
  <c r="I7195" i="22"/>
  <c r="I7196" i="22"/>
  <c r="I7197" i="22"/>
  <c r="I7198" i="22"/>
  <c r="I7199" i="22"/>
  <c r="I7200" i="22"/>
  <c r="I7201" i="22"/>
  <c r="I7202" i="22"/>
  <c r="I7203" i="22"/>
  <c r="I7204" i="22"/>
  <c r="I7205" i="22"/>
  <c r="I7206" i="22"/>
  <c r="I7207" i="22"/>
  <c r="I7208" i="22"/>
  <c r="I7209" i="22"/>
  <c r="I7210" i="22"/>
  <c r="I7211" i="22"/>
  <c r="I7212" i="22"/>
  <c r="I7213" i="22"/>
  <c r="I7214" i="22"/>
  <c r="I7215" i="22"/>
  <c r="I7216" i="22"/>
  <c r="I7217" i="22"/>
  <c r="I7218" i="22"/>
  <c r="I7219" i="22"/>
  <c r="I7220" i="22"/>
  <c r="I7221" i="22"/>
  <c r="I7222" i="22"/>
  <c r="I7223" i="22"/>
  <c r="I7224" i="22"/>
  <c r="I7225" i="22"/>
  <c r="I7226" i="22"/>
  <c r="I7227" i="22"/>
  <c r="I7228" i="22"/>
  <c r="I7229" i="22"/>
  <c r="I7230" i="22"/>
  <c r="I7231" i="22"/>
  <c r="I7232" i="22"/>
  <c r="I7233" i="22"/>
  <c r="I7234" i="22"/>
  <c r="I7235" i="22"/>
  <c r="I7236" i="22"/>
  <c r="I7237" i="22"/>
  <c r="I7238" i="22"/>
  <c r="I7239" i="22"/>
  <c r="I7240" i="22"/>
  <c r="I7241" i="22"/>
  <c r="I7242" i="22"/>
  <c r="I7243" i="22"/>
  <c r="I7244" i="22"/>
  <c r="I7245" i="22"/>
  <c r="I7246" i="22"/>
  <c r="I7247" i="22"/>
  <c r="I7248" i="22"/>
  <c r="I7249" i="22"/>
  <c r="I7250" i="22"/>
  <c r="I7251" i="22"/>
  <c r="I7252" i="22"/>
  <c r="I7253" i="22"/>
  <c r="I7254" i="22"/>
  <c r="I7255" i="22"/>
  <c r="I7256" i="22"/>
  <c r="I7257" i="22"/>
  <c r="I7258" i="22"/>
  <c r="I7259" i="22"/>
  <c r="I7260" i="22"/>
  <c r="I7261" i="22"/>
  <c r="I7262" i="22"/>
  <c r="I7263" i="22"/>
  <c r="I7264" i="22"/>
  <c r="I7265" i="22"/>
  <c r="I7266" i="22"/>
  <c r="I7267" i="22"/>
  <c r="I7268" i="22"/>
  <c r="I7269" i="22"/>
  <c r="I7270" i="22"/>
  <c r="I7271" i="22"/>
  <c r="I7272" i="22"/>
  <c r="I7273" i="22"/>
  <c r="I7274" i="22"/>
  <c r="I7275" i="22"/>
  <c r="I7276" i="22"/>
  <c r="I7277" i="22"/>
  <c r="I7278" i="22"/>
  <c r="I7279" i="22"/>
  <c r="I7280" i="22"/>
  <c r="I7281" i="22"/>
  <c r="I7282" i="22"/>
  <c r="I7283" i="22"/>
  <c r="I7284" i="22"/>
  <c r="I7285" i="22"/>
  <c r="I7286" i="22"/>
  <c r="I7287" i="22"/>
  <c r="I7288" i="22"/>
  <c r="I7289" i="22"/>
  <c r="I7290" i="22"/>
  <c r="I7291" i="22"/>
  <c r="I7292" i="22"/>
  <c r="I7293" i="22"/>
  <c r="I7294" i="22"/>
  <c r="I7295" i="22"/>
  <c r="I7296" i="22"/>
  <c r="I7297" i="22"/>
  <c r="I7298" i="22"/>
  <c r="I7299" i="22"/>
  <c r="I7300" i="22"/>
  <c r="I7301" i="22"/>
  <c r="I7302" i="22"/>
  <c r="I7303" i="22"/>
  <c r="I7304" i="22"/>
  <c r="I7305" i="22"/>
  <c r="I7306" i="22"/>
  <c r="I7307" i="22"/>
  <c r="I7308" i="22"/>
  <c r="I7309" i="22"/>
  <c r="I7310" i="22"/>
  <c r="I7311" i="22"/>
  <c r="I7312" i="22"/>
  <c r="I7313" i="22"/>
  <c r="I7314" i="22"/>
  <c r="I7315" i="22"/>
  <c r="I7316" i="22"/>
  <c r="I7317" i="22"/>
  <c r="I7318" i="22"/>
  <c r="I7319" i="22"/>
  <c r="I7320" i="22"/>
  <c r="I7321" i="22"/>
  <c r="I7322" i="22"/>
  <c r="I7323" i="22"/>
  <c r="I7324" i="22"/>
  <c r="I7325" i="22"/>
  <c r="I7326" i="22"/>
  <c r="I7327" i="22"/>
  <c r="I7328" i="22"/>
  <c r="I7329" i="22"/>
  <c r="I7330" i="22"/>
  <c r="I7331" i="22"/>
  <c r="I7332" i="22"/>
  <c r="I7333" i="22"/>
  <c r="I7334" i="22"/>
  <c r="I7335" i="22"/>
  <c r="I7336" i="22"/>
  <c r="I7337" i="22"/>
  <c r="I7338" i="22"/>
  <c r="I7339" i="22"/>
  <c r="I7340" i="22"/>
  <c r="I7341" i="22"/>
  <c r="I7342" i="22"/>
  <c r="I7343" i="22"/>
  <c r="I7344" i="22"/>
  <c r="I7345" i="22"/>
  <c r="I7346" i="22"/>
  <c r="I7347" i="22"/>
  <c r="I7348" i="22"/>
  <c r="I7349" i="22"/>
  <c r="I7350" i="22"/>
  <c r="I7351" i="22"/>
  <c r="I7352" i="22"/>
  <c r="I7353" i="22"/>
  <c r="I7354" i="22"/>
  <c r="I7355" i="22"/>
  <c r="I7356" i="22"/>
  <c r="I7357" i="22"/>
  <c r="I7358" i="22"/>
  <c r="I7359" i="22"/>
  <c r="I7360" i="22"/>
  <c r="I7361" i="22"/>
  <c r="I7362" i="22"/>
  <c r="I7363" i="22"/>
  <c r="I7364" i="22"/>
  <c r="I7365" i="22"/>
  <c r="I7366" i="22"/>
  <c r="I7367" i="22"/>
  <c r="I7368" i="22"/>
  <c r="I7369" i="22"/>
  <c r="I7370" i="22"/>
  <c r="I7371" i="22"/>
  <c r="I7372" i="22"/>
  <c r="I7373" i="22"/>
  <c r="I7374" i="22"/>
  <c r="I7375" i="22"/>
  <c r="I7376" i="22"/>
  <c r="I7377" i="22"/>
  <c r="I7378" i="22"/>
  <c r="I7379" i="22"/>
  <c r="I7380" i="22"/>
  <c r="I7381" i="22"/>
  <c r="I7382" i="22"/>
  <c r="I7383" i="22"/>
  <c r="I7384" i="22"/>
  <c r="I7385" i="22"/>
  <c r="I7386" i="22"/>
  <c r="I7387" i="22"/>
  <c r="I7388" i="22"/>
  <c r="I7389" i="22"/>
  <c r="I7390" i="22"/>
  <c r="I7391" i="22"/>
  <c r="I7392" i="22"/>
  <c r="I7393" i="22"/>
  <c r="I7394" i="22"/>
  <c r="I7395" i="22"/>
  <c r="I7396" i="22"/>
  <c r="I7397" i="22"/>
  <c r="I7398" i="22"/>
  <c r="I7399" i="22"/>
  <c r="I7400" i="22"/>
  <c r="I7401" i="22"/>
  <c r="I7402" i="22"/>
  <c r="I7403" i="22"/>
  <c r="I7404" i="22"/>
  <c r="I7405" i="22"/>
  <c r="I7406" i="22"/>
  <c r="I7407" i="22"/>
  <c r="I7408" i="22"/>
  <c r="I7409" i="22"/>
  <c r="I7410" i="22"/>
  <c r="I7411" i="22"/>
  <c r="I7412" i="22"/>
  <c r="I7413" i="22"/>
  <c r="I7414" i="22"/>
  <c r="I7415" i="22"/>
  <c r="I7416" i="22"/>
  <c r="I7417" i="22"/>
  <c r="I7418" i="22"/>
  <c r="I7419" i="22"/>
  <c r="I7420" i="22"/>
  <c r="I7421" i="22"/>
  <c r="I7422" i="22"/>
  <c r="I7423" i="22"/>
  <c r="I7424" i="22"/>
  <c r="I7425" i="22"/>
  <c r="I7426" i="22"/>
  <c r="I7427" i="22"/>
  <c r="I7428" i="22"/>
  <c r="I7429" i="22"/>
  <c r="I7430" i="22"/>
  <c r="I7431" i="22"/>
  <c r="I7432" i="22"/>
  <c r="I7433" i="22"/>
  <c r="I7434" i="22"/>
  <c r="I7435" i="22"/>
  <c r="I7436" i="22"/>
  <c r="I7437" i="22"/>
  <c r="I7438" i="22"/>
  <c r="I7439" i="22"/>
  <c r="I7440" i="22"/>
  <c r="I7441" i="22"/>
  <c r="I7442" i="22"/>
  <c r="I7443" i="22"/>
  <c r="I7444" i="22"/>
  <c r="I7445" i="22"/>
  <c r="I7446" i="22"/>
  <c r="I7447" i="22"/>
  <c r="I7448" i="22"/>
  <c r="I7449" i="22"/>
  <c r="I7450" i="22"/>
  <c r="I7451" i="22"/>
  <c r="I7452" i="22"/>
  <c r="I7453" i="22"/>
  <c r="I7454" i="22"/>
  <c r="I7455" i="22"/>
  <c r="I7456" i="22"/>
  <c r="I7457" i="22"/>
  <c r="I7458" i="22"/>
  <c r="I7459" i="22"/>
  <c r="I7460" i="22"/>
  <c r="I7461" i="22"/>
  <c r="I7462" i="22"/>
  <c r="I7463" i="22"/>
  <c r="I7464" i="22"/>
  <c r="I7465" i="22"/>
  <c r="I7466" i="22"/>
  <c r="I7467" i="22"/>
  <c r="I7468" i="22"/>
  <c r="I7469" i="22"/>
  <c r="I7470" i="22"/>
  <c r="I7471" i="22"/>
  <c r="I7472" i="22"/>
  <c r="I7473" i="22"/>
  <c r="I7474" i="22"/>
  <c r="I7475" i="22"/>
  <c r="I7476" i="22"/>
  <c r="I7477" i="22"/>
  <c r="I7478" i="22"/>
  <c r="I7479" i="22"/>
  <c r="I7480" i="22"/>
  <c r="I7481" i="22"/>
  <c r="I7482" i="22"/>
  <c r="I7483" i="22"/>
  <c r="I7484" i="22"/>
  <c r="I7485" i="22"/>
  <c r="I7486" i="22"/>
  <c r="I7487" i="22"/>
  <c r="I7488" i="22"/>
  <c r="I7489" i="22"/>
  <c r="I7490" i="22"/>
  <c r="I7491" i="22"/>
  <c r="I7492" i="22"/>
  <c r="I7493" i="22"/>
  <c r="I7494" i="22"/>
  <c r="I7495" i="22"/>
  <c r="I7496" i="22"/>
  <c r="I7497" i="22"/>
  <c r="I7498" i="22"/>
  <c r="I7499" i="22"/>
  <c r="I7500" i="22"/>
  <c r="I7501" i="22"/>
  <c r="I7502" i="22"/>
  <c r="I7503" i="22"/>
  <c r="I7504" i="22"/>
  <c r="I7505" i="22"/>
  <c r="I7506" i="22"/>
  <c r="I7507" i="22"/>
  <c r="I7508" i="22"/>
  <c r="I7509" i="22"/>
  <c r="I7510" i="22"/>
  <c r="I7511" i="22"/>
  <c r="I7512" i="22"/>
  <c r="I7513" i="22"/>
  <c r="I7514" i="22"/>
  <c r="I7515" i="22"/>
  <c r="I7516" i="22"/>
  <c r="I7517" i="22"/>
  <c r="I7518" i="22"/>
  <c r="I7519" i="22"/>
  <c r="I7520" i="22"/>
  <c r="I7521" i="22"/>
  <c r="I7522" i="22"/>
  <c r="I7523" i="22"/>
  <c r="I7524" i="22"/>
  <c r="I7525" i="22"/>
  <c r="I7526" i="22"/>
  <c r="I7527" i="22"/>
  <c r="I7528" i="22"/>
  <c r="I7529" i="22"/>
  <c r="I7530" i="22"/>
  <c r="I7531" i="22"/>
  <c r="I7532" i="22"/>
  <c r="I7533" i="22"/>
  <c r="I7534" i="22"/>
  <c r="I7535" i="22"/>
  <c r="I7536" i="22"/>
  <c r="I7537" i="22"/>
  <c r="I7538" i="22"/>
  <c r="I7539" i="22"/>
  <c r="I7540" i="22"/>
  <c r="I7541" i="22"/>
  <c r="I7542" i="22"/>
  <c r="I7543" i="22"/>
  <c r="I7544" i="22"/>
  <c r="I7545" i="22"/>
  <c r="I7546" i="22"/>
  <c r="I7547" i="22"/>
  <c r="I7548" i="22"/>
  <c r="I7549" i="22"/>
  <c r="I7550" i="22"/>
  <c r="I7551" i="22"/>
  <c r="I7552" i="22"/>
  <c r="I7553" i="22"/>
  <c r="I7554" i="22"/>
  <c r="I7555" i="22"/>
  <c r="I7556" i="22"/>
  <c r="I7557" i="22"/>
  <c r="I7558" i="22"/>
  <c r="I7559" i="22"/>
  <c r="I7560" i="22"/>
  <c r="I7561" i="22"/>
  <c r="I7562" i="22"/>
  <c r="I7563" i="22"/>
  <c r="I7564" i="22"/>
  <c r="I7565" i="22"/>
  <c r="I7566" i="22"/>
  <c r="I7567" i="22"/>
  <c r="I7568" i="22"/>
  <c r="I7569" i="22"/>
  <c r="I7570" i="22"/>
  <c r="I7571" i="22"/>
  <c r="I7572" i="22"/>
  <c r="I7573" i="22"/>
  <c r="I7574" i="22"/>
  <c r="I7575" i="22"/>
  <c r="I7576" i="22"/>
  <c r="I7577" i="22"/>
  <c r="I7578" i="22"/>
  <c r="I7579" i="22"/>
  <c r="I7580" i="22"/>
  <c r="I7581" i="22"/>
  <c r="I7582" i="22"/>
  <c r="I7583" i="22"/>
  <c r="I7584" i="22"/>
  <c r="I7585" i="22"/>
  <c r="I7586" i="22"/>
  <c r="I7587" i="22"/>
  <c r="I7588" i="22"/>
  <c r="I7589" i="22"/>
  <c r="I7590" i="22"/>
  <c r="I7591" i="22"/>
  <c r="I7592" i="22"/>
  <c r="I7593" i="22"/>
  <c r="I7594" i="22"/>
  <c r="I7595" i="22"/>
  <c r="I7596" i="22"/>
  <c r="I7597" i="22"/>
  <c r="I7598" i="22"/>
  <c r="I7599" i="22"/>
  <c r="I7600" i="22"/>
  <c r="I7601" i="22"/>
  <c r="I7602" i="22"/>
  <c r="I7603" i="22"/>
  <c r="I7604" i="22"/>
  <c r="I7605" i="22"/>
  <c r="I7606" i="22"/>
  <c r="I7607" i="22"/>
  <c r="I7608" i="22"/>
  <c r="I7609" i="22"/>
  <c r="I7610" i="22"/>
  <c r="I7611" i="22"/>
  <c r="I7612" i="22"/>
  <c r="I7613" i="22"/>
  <c r="I7614" i="22"/>
  <c r="I7615" i="22"/>
  <c r="I7616" i="22"/>
  <c r="I7617" i="22"/>
  <c r="I7618" i="22"/>
  <c r="I7619" i="22"/>
  <c r="I7620" i="22"/>
  <c r="I7621" i="22"/>
  <c r="I7622" i="22"/>
  <c r="I7623" i="22"/>
  <c r="I7624" i="22"/>
  <c r="I7625" i="22"/>
  <c r="I7626" i="22"/>
  <c r="I7627" i="22"/>
  <c r="I7628" i="22"/>
  <c r="I7629" i="22"/>
  <c r="I7630" i="22"/>
  <c r="I7631" i="22"/>
  <c r="I7632" i="22"/>
  <c r="I7633" i="22"/>
  <c r="I7634" i="22"/>
  <c r="I7635" i="22"/>
  <c r="I7636" i="22"/>
  <c r="I7637" i="22"/>
  <c r="I7638" i="22"/>
  <c r="I7639" i="22"/>
  <c r="I7640" i="22"/>
  <c r="I7641" i="22"/>
  <c r="I7642" i="22"/>
  <c r="I7643" i="22"/>
  <c r="I7644" i="22"/>
  <c r="I7645" i="22"/>
  <c r="I7646" i="22"/>
  <c r="I7647" i="22"/>
  <c r="I7648" i="22"/>
  <c r="I7649" i="22"/>
  <c r="I7650" i="22"/>
  <c r="I7651" i="22"/>
  <c r="I7652" i="22"/>
  <c r="I7653" i="22"/>
  <c r="I7654" i="22"/>
  <c r="I7655" i="22"/>
  <c r="I7656" i="22"/>
  <c r="I7657" i="22"/>
  <c r="I7658" i="22"/>
  <c r="I7659" i="22"/>
  <c r="I7660" i="22"/>
  <c r="I7661" i="22"/>
  <c r="I7662" i="22"/>
  <c r="I7663" i="22"/>
  <c r="I7664" i="22"/>
  <c r="I7665" i="22"/>
  <c r="I7666" i="22"/>
  <c r="I7667" i="22"/>
  <c r="I7668" i="22"/>
  <c r="I7669" i="22"/>
  <c r="I7670" i="22"/>
  <c r="I7671" i="22"/>
  <c r="I7672" i="22"/>
  <c r="I7673" i="22"/>
  <c r="I7674" i="22"/>
  <c r="I7675" i="22"/>
  <c r="I7676" i="22"/>
  <c r="I7677" i="22"/>
  <c r="I7678" i="22"/>
  <c r="I7679" i="22"/>
  <c r="I7680" i="22"/>
  <c r="I7681" i="22"/>
  <c r="I7682" i="22"/>
  <c r="I7683" i="22"/>
  <c r="I7684" i="22"/>
  <c r="I7685" i="22"/>
  <c r="I7686" i="22"/>
  <c r="I7687" i="22"/>
  <c r="I7688" i="22"/>
  <c r="I7689" i="22"/>
  <c r="I7690" i="22"/>
  <c r="I7691" i="22"/>
  <c r="I7692" i="22"/>
  <c r="I7693" i="22"/>
  <c r="I7694" i="22"/>
  <c r="I7695" i="22"/>
  <c r="I7696" i="22"/>
  <c r="I7697" i="22"/>
  <c r="I7698" i="22"/>
  <c r="I7699" i="22"/>
  <c r="I7700" i="22"/>
  <c r="I7701" i="22"/>
  <c r="I7702" i="22"/>
  <c r="I7703" i="22"/>
  <c r="I7704" i="22"/>
  <c r="I7705" i="22"/>
  <c r="I7706" i="22"/>
  <c r="I7707" i="22"/>
  <c r="I7708" i="22"/>
  <c r="I7709" i="22"/>
  <c r="I7710" i="22"/>
  <c r="I7711" i="22"/>
  <c r="I7712" i="22"/>
  <c r="I7713" i="22"/>
  <c r="I7714" i="22"/>
  <c r="I7715" i="22"/>
  <c r="I7716" i="22"/>
  <c r="I7717" i="22"/>
  <c r="I7718" i="22"/>
  <c r="I7719" i="22"/>
  <c r="I7720" i="22"/>
  <c r="I7721" i="22"/>
  <c r="I7722" i="22"/>
  <c r="I7723" i="22"/>
  <c r="I7724" i="22"/>
  <c r="I7725" i="22"/>
  <c r="I7726" i="22"/>
  <c r="I7727" i="22"/>
  <c r="I7728" i="22"/>
  <c r="I7729" i="22"/>
  <c r="I7730" i="22"/>
  <c r="I7731" i="22"/>
  <c r="I7732" i="22"/>
  <c r="I7733" i="22"/>
  <c r="I7734" i="22"/>
  <c r="I7735" i="22"/>
  <c r="I7736" i="22"/>
  <c r="I7737" i="22"/>
  <c r="I7738" i="22"/>
  <c r="I7739" i="22"/>
  <c r="I7740" i="22"/>
  <c r="I7741" i="22"/>
  <c r="I7742" i="22"/>
  <c r="I7743" i="22"/>
  <c r="I7744" i="22"/>
  <c r="I7745" i="22"/>
  <c r="I7746" i="22"/>
  <c r="I7747" i="22"/>
  <c r="I7748" i="22"/>
  <c r="I7749" i="22"/>
  <c r="I7750" i="22"/>
  <c r="I7751" i="22"/>
  <c r="I7752" i="22"/>
  <c r="I7753" i="22"/>
  <c r="I7754" i="22"/>
  <c r="I7755" i="22"/>
  <c r="I7756" i="22"/>
  <c r="I7757" i="22"/>
  <c r="I7758" i="22"/>
  <c r="I7759" i="22"/>
  <c r="I7760" i="22"/>
  <c r="I7761" i="22"/>
  <c r="I7762" i="22"/>
  <c r="I7763" i="22"/>
  <c r="I7764" i="22"/>
  <c r="I7765" i="22"/>
  <c r="I7766" i="22"/>
  <c r="I7767" i="22"/>
  <c r="I7768" i="22"/>
  <c r="I7769" i="22"/>
  <c r="I7770" i="22"/>
  <c r="I7771" i="22"/>
  <c r="I7772" i="22"/>
  <c r="I7773" i="22"/>
  <c r="I7774" i="22"/>
  <c r="I7775" i="22"/>
  <c r="I7776" i="22"/>
  <c r="I7777" i="22"/>
  <c r="I7778" i="22"/>
  <c r="I7779" i="22"/>
  <c r="I7780" i="22"/>
  <c r="I7781" i="22"/>
  <c r="I7782" i="22"/>
  <c r="I7783" i="22"/>
  <c r="I7784" i="22"/>
  <c r="I7785" i="22"/>
  <c r="I7786" i="22"/>
  <c r="I7787" i="22"/>
  <c r="I7788" i="22"/>
  <c r="I7789" i="22"/>
  <c r="I7790" i="22"/>
  <c r="I7791" i="22"/>
  <c r="I7792" i="22"/>
  <c r="I7793" i="22"/>
  <c r="I7794" i="22"/>
  <c r="I7795" i="22"/>
  <c r="I7796" i="22"/>
  <c r="I7797" i="22"/>
  <c r="I7798" i="22"/>
  <c r="I7799" i="22"/>
  <c r="I7800" i="22"/>
  <c r="I7801" i="22"/>
  <c r="I7802" i="22"/>
  <c r="I7803" i="22"/>
  <c r="I7804" i="22"/>
  <c r="I7805" i="22"/>
  <c r="I7806" i="22"/>
  <c r="I7807" i="22"/>
  <c r="I7808" i="22"/>
  <c r="I7809" i="22"/>
  <c r="I7810" i="22"/>
  <c r="I7811" i="22"/>
  <c r="I7812" i="22"/>
  <c r="I7813" i="22"/>
  <c r="I7814" i="22"/>
  <c r="I7815" i="22"/>
  <c r="I7816" i="22"/>
  <c r="I7817" i="22"/>
  <c r="I7818" i="22"/>
  <c r="I7819" i="22"/>
  <c r="I7820" i="22"/>
  <c r="I7821" i="22"/>
  <c r="I7822" i="22"/>
  <c r="I7823" i="22"/>
  <c r="I7824" i="22"/>
  <c r="I7825" i="22"/>
  <c r="I7826" i="22"/>
  <c r="I7827" i="22"/>
  <c r="I7828" i="22"/>
  <c r="I7829" i="22"/>
  <c r="I7830" i="22"/>
  <c r="I7831" i="22"/>
  <c r="I7832" i="22"/>
  <c r="I7833" i="22"/>
  <c r="I7834" i="22"/>
  <c r="I7835" i="22"/>
  <c r="I7836" i="22"/>
  <c r="I7837" i="22"/>
  <c r="I7838" i="22"/>
  <c r="I7839" i="22"/>
  <c r="I7840" i="22"/>
  <c r="I7841" i="22"/>
  <c r="I7842" i="22"/>
  <c r="I7843" i="22"/>
  <c r="I7844" i="22"/>
  <c r="I7845" i="22"/>
  <c r="I7846" i="22"/>
  <c r="I7847" i="22"/>
  <c r="I7848" i="22"/>
  <c r="I7849" i="22"/>
  <c r="I7850" i="22"/>
  <c r="I7851" i="22"/>
  <c r="I7852" i="22"/>
  <c r="I7853" i="22"/>
  <c r="I7854" i="22"/>
  <c r="I7855" i="22"/>
  <c r="I7856" i="22"/>
  <c r="I7857" i="22"/>
  <c r="I7858" i="22"/>
  <c r="I7859" i="22"/>
  <c r="I7860" i="22"/>
  <c r="I7861" i="22"/>
  <c r="I7862" i="22"/>
  <c r="I7863" i="22"/>
  <c r="I7864" i="22"/>
  <c r="I7865" i="22"/>
  <c r="I7866" i="22"/>
  <c r="I7867" i="22"/>
  <c r="I7868" i="22"/>
  <c r="I7869" i="22"/>
  <c r="I7870" i="22"/>
  <c r="I7871" i="22"/>
  <c r="I7872" i="22"/>
  <c r="I7873" i="22"/>
  <c r="I7874" i="22"/>
  <c r="I7875" i="22"/>
  <c r="I7876" i="22"/>
  <c r="I7877" i="22"/>
  <c r="I7878" i="22"/>
  <c r="I7879" i="22"/>
  <c r="I7880" i="22"/>
  <c r="I7881" i="22"/>
  <c r="I7882" i="22"/>
  <c r="I7883" i="22"/>
  <c r="I7884" i="22"/>
  <c r="I7885" i="22"/>
  <c r="I7886" i="22"/>
  <c r="I7887" i="22"/>
  <c r="I7888" i="22"/>
  <c r="I7889" i="22"/>
  <c r="I7890" i="22"/>
  <c r="I7891" i="22"/>
  <c r="I7892" i="22"/>
  <c r="I7893" i="22"/>
  <c r="I7894" i="22"/>
  <c r="I7895" i="22"/>
  <c r="I7896" i="22"/>
  <c r="I7897" i="22"/>
  <c r="I7898" i="22"/>
  <c r="I7899" i="22"/>
  <c r="I7900" i="22"/>
  <c r="I7901" i="22"/>
  <c r="I7902" i="22"/>
  <c r="I7903" i="22"/>
  <c r="I7904" i="22"/>
  <c r="I7905" i="22"/>
  <c r="I7906" i="22"/>
  <c r="I7907" i="22"/>
  <c r="I7908" i="22"/>
  <c r="I7909" i="22"/>
  <c r="I7910" i="22"/>
  <c r="I7911" i="22"/>
  <c r="I7912" i="22"/>
  <c r="I7913" i="22"/>
  <c r="I7914" i="22"/>
  <c r="I7915" i="22"/>
  <c r="I7916" i="22"/>
  <c r="I7917" i="22"/>
  <c r="I7918" i="22"/>
  <c r="I7919" i="22"/>
  <c r="I7920" i="22"/>
  <c r="I7921" i="22"/>
  <c r="I7922" i="22"/>
  <c r="I7923" i="22"/>
  <c r="I7924" i="22"/>
  <c r="I7925" i="22"/>
  <c r="I7926" i="22"/>
  <c r="I7927" i="22"/>
  <c r="I7928" i="22"/>
  <c r="I7929" i="22"/>
  <c r="I7930" i="22"/>
  <c r="I7931" i="22"/>
  <c r="I7932" i="22"/>
  <c r="I7933" i="22"/>
  <c r="I7934" i="22"/>
  <c r="I7935" i="22"/>
  <c r="I7936" i="22"/>
  <c r="I7937" i="22"/>
  <c r="I7938" i="22"/>
  <c r="I7939" i="22"/>
  <c r="I7940" i="22"/>
  <c r="I7941" i="22"/>
  <c r="I7942" i="22"/>
  <c r="I7943" i="22"/>
  <c r="I7944" i="22"/>
  <c r="I7945" i="22"/>
  <c r="I7946" i="22"/>
  <c r="I7947" i="22"/>
  <c r="I7948" i="22"/>
  <c r="I7949" i="22"/>
  <c r="I7950" i="22"/>
  <c r="I7951" i="22"/>
  <c r="I7952" i="22"/>
  <c r="I7953" i="22"/>
  <c r="I7954" i="22"/>
  <c r="I7955" i="22"/>
  <c r="I7956" i="22"/>
  <c r="I7957" i="22"/>
  <c r="I7958" i="22"/>
  <c r="I7959" i="22"/>
  <c r="I7960" i="22"/>
  <c r="I7961" i="22"/>
  <c r="I7962" i="22"/>
  <c r="I7963" i="22"/>
  <c r="I7964" i="22"/>
  <c r="I7965" i="22"/>
  <c r="I7966" i="22"/>
  <c r="I7967" i="22"/>
  <c r="I7968" i="22"/>
  <c r="I7969" i="22"/>
  <c r="I7970" i="22"/>
  <c r="I7971" i="22"/>
  <c r="I7972" i="22"/>
  <c r="I7973" i="22"/>
  <c r="I7974" i="22"/>
  <c r="I7975" i="22"/>
  <c r="I7976" i="22"/>
  <c r="I7977" i="22"/>
  <c r="I7978" i="22"/>
  <c r="I7979" i="22"/>
  <c r="I7980" i="22"/>
  <c r="I7981" i="22"/>
  <c r="I7982" i="22"/>
  <c r="I7983" i="22"/>
  <c r="I7984" i="22"/>
  <c r="I7985" i="22"/>
  <c r="I7986" i="22"/>
  <c r="I7987" i="22"/>
  <c r="I7988" i="22"/>
  <c r="I7989" i="22"/>
  <c r="I7990" i="22"/>
  <c r="I7991" i="22"/>
  <c r="I7992" i="22"/>
  <c r="I7993" i="22"/>
  <c r="I7994" i="22"/>
  <c r="I7995" i="22"/>
  <c r="I7996" i="22"/>
  <c r="I7997" i="22"/>
  <c r="I7998" i="22"/>
  <c r="I7999" i="22"/>
  <c r="I8000" i="22"/>
  <c r="I8001" i="22"/>
  <c r="I8002" i="22"/>
  <c r="I8003" i="22"/>
  <c r="I8004" i="22"/>
  <c r="I8005" i="22"/>
  <c r="I8006" i="22"/>
  <c r="I8007" i="22"/>
  <c r="I8008" i="22"/>
  <c r="I8009" i="22"/>
  <c r="I8010" i="22"/>
  <c r="I8011" i="22"/>
  <c r="I8012" i="22"/>
  <c r="I8013" i="22"/>
  <c r="I8014" i="22"/>
  <c r="I8015" i="22"/>
  <c r="I8016" i="22"/>
  <c r="I8017" i="22"/>
  <c r="I8018" i="22"/>
  <c r="I8019" i="22"/>
  <c r="I8020" i="22"/>
  <c r="I8021" i="22"/>
  <c r="I8022" i="22"/>
  <c r="I8023" i="22"/>
  <c r="I8024" i="22"/>
  <c r="I8025" i="22"/>
  <c r="I8026" i="22"/>
  <c r="I8027" i="22"/>
  <c r="I8028" i="22"/>
  <c r="I8029" i="22"/>
  <c r="I8030" i="22"/>
  <c r="I8031" i="22"/>
  <c r="I8032" i="22"/>
  <c r="I8033" i="22"/>
  <c r="I8034" i="22"/>
  <c r="I8035" i="22"/>
  <c r="I8036" i="22"/>
  <c r="I8037" i="22"/>
  <c r="I8038" i="22"/>
  <c r="I8039" i="22"/>
  <c r="I8040" i="22"/>
  <c r="I8041" i="22"/>
  <c r="I8042" i="22"/>
  <c r="I8043" i="22"/>
  <c r="I8044" i="22"/>
  <c r="I8045" i="22"/>
  <c r="I8046" i="22"/>
  <c r="I8047" i="22"/>
  <c r="I8048" i="22"/>
  <c r="I8049" i="22"/>
  <c r="I8050" i="22"/>
  <c r="I8051" i="22"/>
  <c r="I8052" i="22"/>
  <c r="I8053" i="22"/>
  <c r="I8054" i="22"/>
  <c r="I8055" i="22"/>
  <c r="I8056" i="22"/>
  <c r="I8057" i="22"/>
  <c r="I8058" i="22"/>
  <c r="I8059" i="22"/>
  <c r="I8060" i="22"/>
  <c r="I8061" i="22"/>
  <c r="I8062" i="22"/>
  <c r="I8063" i="22"/>
  <c r="I8064" i="22"/>
  <c r="I8065" i="22"/>
  <c r="I8066" i="22"/>
  <c r="I8067" i="22"/>
  <c r="I8068" i="22"/>
  <c r="I8069" i="22"/>
  <c r="I8070" i="22"/>
  <c r="I8071" i="22"/>
  <c r="I8072" i="22"/>
  <c r="I8073" i="22"/>
  <c r="I8074" i="22"/>
  <c r="I8075" i="22"/>
  <c r="I8076" i="22"/>
  <c r="I8077" i="22"/>
  <c r="I8078" i="22"/>
  <c r="I8079" i="22"/>
  <c r="I8080" i="22"/>
  <c r="I8081" i="22"/>
  <c r="I8082" i="22"/>
  <c r="I8083" i="22"/>
  <c r="I8084" i="22"/>
  <c r="I8085" i="22"/>
  <c r="I8086" i="22"/>
  <c r="I8087" i="22"/>
  <c r="I8088" i="22"/>
  <c r="I8089" i="22"/>
  <c r="I8090" i="22"/>
  <c r="I8091" i="22"/>
  <c r="I8092" i="22"/>
  <c r="I8093" i="22"/>
  <c r="I8094" i="22"/>
  <c r="I8095" i="22"/>
  <c r="I8096" i="22"/>
  <c r="I8097" i="22"/>
  <c r="I8098" i="22"/>
  <c r="I8099" i="22"/>
  <c r="I8100" i="22"/>
  <c r="I8101" i="22"/>
  <c r="I8102" i="22"/>
  <c r="I8103" i="22"/>
  <c r="I8104" i="22"/>
  <c r="I8105" i="22"/>
  <c r="I8106" i="22"/>
  <c r="I8107" i="22"/>
  <c r="I8108" i="22"/>
  <c r="I8109" i="22"/>
  <c r="I8110" i="22"/>
  <c r="I8111" i="22"/>
  <c r="I8112" i="22"/>
  <c r="I8113" i="22"/>
  <c r="I8114" i="22"/>
  <c r="I8115" i="22"/>
  <c r="I8116" i="22"/>
  <c r="I8117" i="22"/>
  <c r="I8118" i="22"/>
  <c r="I8119" i="22"/>
  <c r="I8120" i="22"/>
  <c r="I8121" i="22"/>
  <c r="I8122" i="22"/>
  <c r="I8123" i="22"/>
  <c r="I8124" i="22"/>
  <c r="I8125" i="22"/>
  <c r="I8126" i="22"/>
  <c r="I8127" i="22"/>
  <c r="I8128" i="22"/>
  <c r="I8129" i="22"/>
  <c r="I8130" i="22"/>
  <c r="I8131" i="22"/>
  <c r="I8132" i="22"/>
  <c r="I8133" i="22"/>
  <c r="I8134" i="22"/>
  <c r="I8135" i="22"/>
  <c r="I8136" i="22"/>
  <c r="I8137" i="22"/>
  <c r="I8138" i="22"/>
  <c r="I8139" i="22"/>
  <c r="I8140" i="22"/>
  <c r="I8141" i="22"/>
  <c r="I8142" i="22"/>
  <c r="I8143" i="22"/>
  <c r="I8144" i="22"/>
  <c r="I8145" i="22"/>
  <c r="I8146" i="22"/>
  <c r="I8147" i="22"/>
  <c r="I8148" i="22"/>
  <c r="I8149" i="22"/>
  <c r="I8150" i="22"/>
  <c r="I8151" i="22"/>
  <c r="I8152" i="22"/>
  <c r="I8153" i="22"/>
  <c r="I8154" i="22"/>
  <c r="I8155" i="22"/>
  <c r="I8156" i="22"/>
  <c r="I8157" i="22"/>
  <c r="I8158" i="22"/>
  <c r="I8159" i="22"/>
  <c r="I8160" i="22"/>
  <c r="I8161" i="22"/>
  <c r="I8162" i="22"/>
  <c r="I8163" i="22"/>
  <c r="I8164" i="22"/>
  <c r="I8165" i="22"/>
  <c r="I8166" i="22"/>
  <c r="I8167" i="22"/>
  <c r="I8168" i="22"/>
  <c r="I8169" i="22"/>
  <c r="I8170" i="22"/>
  <c r="I8171" i="22"/>
  <c r="I8172" i="22"/>
  <c r="I8173" i="22"/>
  <c r="I8174" i="22"/>
  <c r="I8175" i="22"/>
  <c r="I8176" i="22"/>
  <c r="I8177" i="22"/>
  <c r="I8178" i="22"/>
  <c r="I8179" i="22"/>
  <c r="I8180" i="22"/>
  <c r="I8181" i="22"/>
  <c r="I8182" i="22"/>
  <c r="I8183" i="22"/>
  <c r="I8184" i="22"/>
  <c r="I8185" i="22"/>
  <c r="I8186" i="22"/>
  <c r="I8187" i="22"/>
  <c r="I8188" i="22"/>
  <c r="I8189" i="22"/>
  <c r="I8190" i="22"/>
  <c r="I8191" i="22"/>
  <c r="I8192" i="22"/>
  <c r="I8193" i="22"/>
  <c r="I8194" i="22"/>
  <c r="I8195" i="22"/>
  <c r="I8196" i="22"/>
  <c r="I8197" i="22"/>
  <c r="I8198" i="22"/>
  <c r="I8199" i="22"/>
  <c r="I8200" i="22"/>
  <c r="I8201" i="22"/>
  <c r="I8202" i="22"/>
  <c r="I8203" i="22"/>
  <c r="I8204" i="22"/>
  <c r="I8205" i="22"/>
  <c r="I8206" i="22"/>
  <c r="I8207" i="22"/>
  <c r="I8208" i="22"/>
  <c r="I8209" i="22"/>
  <c r="I8210" i="22"/>
  <c r="I8211" i="22"/>
  <c r="I8212" i="22"/>
  <c r="I8213" i="22"/>
  <c r="I8214" i="22"/>
  <c r="I8215" i="22"/>
  <c r="I8216" i="22"/>
  <c r="I8217" i="22"/>
  <c r="I8218" i="22"/>
  <c r="I8219" i="22"/>
  <c r="I8220" i="22"/>
  <c r="I8221" i="22"/>
  <c r="I8222" i="22"/>
  <c r="I8223" i="22"/>
  <c r="I8224" i="22"/>
  <c r="I8225" i="22"/>
  <c r="I8226" i="22"/>
  <c r="I8227" i="22"/>
  <c r="I8228" i="22"/>
  <c r="I8229" i="22"/>
  <c r="I8230" i="22"/>
  <c r="I8231" i="22"/>
  <c r="I8232" i="22"/>
  <c r="I8233" i="22"/>
  <c r="I8234" i="22"/>
  <c r="I8235" i="22"/>
  <c r="I8236" i="22"/>
  <c r="I8237" i="22"/>
  <c r="I8238" i="22"/>
  <c r="I8239" i="22"/>
  <c r="I8240" i="22"/>
  <c r="I8241" i="22"/>
  <c r="I8242" i="22"/>
  <c r="I8243" i="22"/>
  <c r="I8244" i="22"/>
  <c r="I8245" i="22"/>
  <c r="I8246" i="22"/>
  <c r="I8247" i="22"/>
  <c r="I8248" i="22"/>
  <c r="I8249" i="22"/>
  <c r="I8250" i="22"/>
  <c r="I8251" i="22"/>
  <c r="I8252" i="22"/>
  <c r="I8253" i="22"/>
  <c r="I8254" i="22"/>
  <c r="I8255" i="22"/>
  <c r="I8256" i="22"/>
  <c r="I8257" i="22"/>
  <c r="I8258" i="22"/>
  <c r="I8259" i="22"/>
  <c r="I8260" i="22"/>
  <c r="I8261" i="22"/>
  <c r="I8262" i="22"/>
  <c r="I8263" i="22"/>
  <c r="I8264" i="22"/>
  <c r="I8265" i="22"/>
  <c r="I8266" i="22"/>
  <c r="I8267" i="22"/>
  <c r="I8268" i="22"/>
  <c r="I8269" i="22"/>
  <c r="I8270" i="22"/>
  <c r="I8271" i="22"/>
  <c r="I8272" i="22"/>
  <c r="I8273" i="22"/>
  <c r="I8274" i="22"/>
  <c r="I8275" i="22"/>
  <c r="I8276" i="22"/>
  <c r="I8277" i="22"/>
  <c r="I8278" i="22"/>
  <c r="I8279" i="22"/>
  <c r="I8280" i="22"/>
  <c r="I8281" i="22"/>
  <c r="I8282" i="22"/>
  <c r="I8283" i="22"/>
  <c r="I8284" i="22"/>
  <c r="I8285" i="22"/>
  <c r="I8286" i="22"/>
  <c r="I8287" i="22"/>
  <c r="I8288" i="22"/>
  <c r="I8289" i="22"/>
  <c r="I8290" i="22"/>
  <c r="I8291" i="22"/>
  <c r="I8292" i="22"/>
  <c r="I8293" i="22"/>
  <c r="I8294" i="22"/>
  <c r="I8295" i="22"/>
  <c r="I8296" i="22"/>
  <c r="I8297" i="22"/>
  <c r="I8298" i="22"/>
  <c r="I8299" i="22"/>
  <c r="I8300" i="22"/>
  <c r="I8301" i="22"/>
  <c r="I8302" i="22"/>
  <c r="I8303" i="22"/>
  <c r="I8304" i="22"/>
  <c r="I8305" i="22"/>
  <c r="I8306" i="22"/>
  <c r="I8307" i="22"/>
  <c r="I8308" i="22"/>
  <c r="I8309" i="22"/>
  <c r="I8310" i="22"/>
  <c r="I8311" i="22"/>
  <c r="I8312" i="22"/>
  <c r="I8313" i="22"/>
  <c r="I8314" i="22"/>
  <c r="I8315" i="22"/>
  <c r="I8316" i="22"/>
  <c r="I8317" i="22"/>
  <c r="I8318" i="22"/>
  <c r="I8319" i="22"/>
  <c r="I8320" i="22"/>
  <c r="I8321" i="22"/>
  <c r="I8322" i="22"/>
  <c r="I8323" i="22"/>
  <c r="I8324" i="22"/>
  <c r="I8325" i="22"/>
  <c r="I8326" i="22"/>
  <c r="I8327" i="22"/>
  <c r="I8328" i="22"/>
  <c r="I8329" i="22"/>
  <c r="I8330" i="22"/>
  <c r="I8331" i="22"/>
  <c r="I8332" i="22"/>
  <c r="I8333" i="22"/>
  <c r="I8334" i="22"/>
  <c r="I8335" i="22"/>
  <c r="I8336" i="22"/>
  <c r="I8337" i="22"/>
  <c r="I8338" i="22"/>
  <c r="I8339" i="22"/>
  <c r="I8340" i="22"/>
  <c r="I8341" i="22"/>
  <c r="I8342" i="22"/>
  <c r="I8343" i="22"/>
  <c r="I8344" i="22"/>
  <c r="I8345" i="22"/>
  <c r="I8346" i="22"/>
  <c r="I8347" i="22"/>
  <c r="I8348" i="22"/>
  <c r="I8349" i="22"/>
  <c r="I8350" i="22"/>
  <c r="I8351" i="22"/>
  <c r="I8352" i="22"/>
  <c r="I8353" i="22"/>
  <c r="I8354" i="22"/>
  <c r="I8355" i="22"/>
  <c r="I8356" i="22"/>
  <c r="I8357" i="22"/>
  <c r="I8358" i="22"/>
  <c r="I8359" i="22"/>
  <c r="I8360" i="22"/>
  <c r="I8361" i="22"/>
  <c r="I8362" i="22"/>
  <c r="I8363" i="22"/>
  <c r="I8364" i="22"/>
  <c r="I8365" i="22"/>
  <c r="I8366" i="22"/>
  <c r="I8367" i="22"/>
  <c r="I8368" i="22"/>
  <c r="I8369" i="22"/>
  <c r="I8370" i="22"/>
  <c r="I8371" i="22"/>
  <c r="I8372" i="22"/>
  <c r="I8373" i="22"/>
  <c r="I8374" i="22"/>
  <c r="I8375" i="22"/>
  <c r="I8376" i="22"/>
  <c r="I8377" i="22"/>
  <c r="I8378" i="22"/>
  <c r="I8379" i="22"/>
  <c r="I8380" i="22"/>
  <c r="I8381" i="22"/>
  <c r="I8382" i="22"/>
  <c r="I8383" i="22"/>
  <c r="I8384" i="22"/>
  <c r="I8385" i="22"/>
  <c r="I8386" i="22"/>
  <c r="I8387" i="22"/>
  <c r="I8388" i="22"/>
  <c r="I8389" i="22"/>
  <c r="I8390" i="22"/>
  <c r="I8391" i="22"/>
  <c r="I8392" i="22"/>
  <c r="I8393" i="22"/>
  <c r="I8394" i="22"/>
  <c r="I8395" i="22"/>
  <c r="I8396" i="22"/>
  <c r="I8397" i="22"/>
  <c r="I8398" i="22"/>
  <c r="I8399" i="22"/>
  <c r="I8400" i="22"/>
  <c r="I8401" i="22"/>
  <c r="I8402" i="22"/>
  <c r="I8403" i="22"/>
  <c r="I8404" i="22"/>
  <c r="I8405" i="22"/>
  <c r="I8406" i="22"/>
  <c r="I8407" i="22"/>
  <c r="I8408" i="22"/>
  <c r="I8409" i="22"/>
  <c r="I8410" i="22"/>
  <c r="I8411" i="22"/>
  <c r="I8412" i="22"/>
  <c r="I8413" i="22"/>
  <c r="I8414" i="22"/>
  <c r="I8415" i="22"/>
  <c r="I8416" i="22"/>
  <c r="I8417" i="22"/>
  <c r="I8418" i="22"/>
  <c r="I8419" i="22"/>
  <c r="I8420" i="22"/>
  <c r="I8421" i="22"/>
  <c r="I8422" i="22"/>
  <c r="I8423" i="22"/>
  <c r="I8424" i="22"/>
  <c r="I8425" i="22"/>
  <c r="I8426" i="22"/>
  <c r="I8427" i="22"/>
  <c r="I8428" i="22"/>
  <c r="I8429" i="22"/>
  <c r="I8430" i="22"/>
  <c r="I8431" i="22"/>
  <c r="I8432" i="22"/>
  <c r="I8433" i="22"/>
  <c r="I8434" i="22"/>
  <c r="I8435" i="22"/>
  <c r="I8436" i="22"/>
  <c r="I8437" i="22"/>
  <c r="I8438" i="22"/>
  <c r="I8439" i="22"/>
  <c r="I8440" i="22"/>
  <c r="I8441" i="22"/>
  <c r="I8442" i="22"/>
  <c r="I8443" i="22"/>
  <c r="I8444" i="22"/>
  <c r="I8445" i="22"/>
  <c r="I8446" i="22"/>
  <c r="I8447" i="22"/>
  <c r="I8448" i="22"/>
  <c r="I8449" i="22"/>
  <c r="I8450" i="22"/>
  <c r="I8451" i="22"/>
  <c r="I8452" i="22"/>
  <c r="I8453" i="22"/>
  <c r="I8454" i="22"/>
  <c r="I8455" i="22"/>
  <c r="I8456" i="22"/>
  <c r="I8457" i="22"/>
  <c r="I8458" i="22"/>
  <c r="I8459" i="22"/>
  <c r="I8460" i="22"/>
  <c r="I8461" i="22"/>
  <c r="I8462" i="22"/>
  <c r="I8463" i="22"/>
  <c r="I8464" i="22"/>
  <c r="I8465" i="22"/>
  <c r="I8466" i="22"/>
  <c r="I8467" i="22"/>
  <c r="I8468" i="22"/>
  <c r="I8469" i="22"/>
  <c r="I8470" i="22"/>
  <c r="I8471" i="22"/>
  <c r="I8472" i="22"/>
  <c r="I8473" i="22"/>
  <c r="I8474" i="22"/>
  <c r="I8475" i="22"/>
  <c r="I8476" i="22"/>
  <c r="I8477" i="22"/>
  <c r="I8478" i="22"/>
  <c r="I8479" i="22"/>
  <c r="I8480" i="22"/>
  <c r="I8481" i="22"/>
  <c r="I8482" i="22"/>
  <c r="I8483" i="22"/>
  <c r="I8484" i="22"/>
  <c r="I8485" i="22"/>
  <c r="I8486" i="22"/>
  <c r="I8487" i="22"/>
  <c r="I8488" i="22"/>
  <c r="I8489" i="22"/>
  <c r="I8490" i="22"/>
  <c r="I8491" i="22"/>
  <c r="I8492" i="22"/>
  <c r="I8493" i="22"/>
  <c r="I8494" i="22"/>
  <c r="I8495" i="22"/>
  <c r="I8496" i="22"/>
  <c r="I8497" i="22"/>
  <c r="I8498" i="22"/>
  <c r="I8499" i="22"/>
  <c r="I8500" i="22"/>
  <c r="I8501" i="22"/>
  <c r="I8502" i="22"/>
  <c r="I8503" i="22"/>
  <c r="I8504" i="22"/>
  <c r="I8505" i="22"/>
  <c r="I8506" i="22"/>
  <c r="I8507" i="22"/>
  <c r="I8508" i="22"/>
  <c r="I8509" i="22"/>
  <c r="I8510" i="22"/>
  <c r="I8511" i="22"/>
  <c r="I8512" i="22"/>
  <c r="I8513" i="22"/>
  <c r="I8514" i="22"/>
  <c r="I8515" i="22"/>
  <c r="I8516" i="22"/>
  <c r="I8517" i="22"/>
  <c r="I8518" i="22"/>
  <c r="I8519" i="22"/>
  <c r="I8520" i="22"/>
  <c r="I8521" i="22"/>
  <c r="I8522" i="22"/>
  <c r="I8523" i="22"/>
  <c r="I8524" i="22"/>
  <c r="I8525" i="22"/>
  <c r="I8526" i="22"/>
  <c r="I8527" i="22"/>
  <c r="I8528" i="22"/>
  <c r="I8529" i="22"/>
  <c r="I8530" i="22"/>
  <c r="I8531" i="22"/>
  <c r="I8532" i="22"/>
  <c r="I8533" i="22"/>
  <c r="I8534" i="22"/>
  <c r="I8535" i="22"/>
  <c r="I8536" i="22"/>
  <c r="I8537" i="22"/>
  <c r="I8538" i="22"/>
  <c r="I8539" i="22"/>
  <c r="I8540" i="22"/>
  <c r="I8541" i="22"/>
  <c r="I8542" i="22"/>
  <c r="I8543" i="22"/>
  <c r="I8544" i="22"/>
  <c r="I8545" i="22"/>
  <c r="I8546" i="22"/>
  <c r="I8547" i="22"/>
  <c r="I8548" i="22"/>
  <c r="I8549" i="22"/>
  <c r="I8550" i="22"/>
  <c r="I8551" i="22"/>
  <c r="I8552" i="22"/>
  <c r="I8553" i="22"/>
  <c r="I8554" i="22"/>
  <c r="I8555" i="22"/>
  <c r="I8556" i="22"/>
  <c r="I8557" i="22"/>
  <c r="I8558" i="22"/>
  <c r="I8559" i="22"/>
  <c r="I8560" i="22"/>
  <c r="I8561" i="22"/>
  <c r="I8562" i="22"/>
  <c r="I8563" i="22"/>
  <c r="I8564" i="22"/>
  <c r="I8565" i="22"/>
  <c r="I8566" i="22"/>
  <c r="I8567" i="22"/>
  <c r="I8568" i="22"/>
  <c r="I8569" i="22"/>
  <c r="I8570" i="22"/>
  <c r="I8571" i="22"/>
  <c r="I8572" i="22"/>
  <c r="I8573" i="22"/>
  <c r="I8574" i="22"/>
  <c r="I8575" i="22"/>
  <c r="I8576" i="22"/>
  <c r="I8577" i="22"/>
  <c r="I8578" i="22"/>
  <c r="I8579" i="22"/>
  <c r="I8580" i="22"/>
  <c r="I8581" i="22"/>
  <c r="I8582" i="22"/>
  <c r="I8583" i="22"/>
  <c r="I8584" i="22"/>
  <c r="I8585" i="22"/>
  <c r="I8586" i="22"/>
  <c r="I8587" i="22"/>
  <c r="I8588" i="22"/>
  <c r="I8589" i="22"/>
  <c r="I8590" i="22"/>
  <c r="I8591" i="22"/>
  <c r="I8592" i="22"/>
  <c r="I8593" i="22"/>
  <c r="I8594" i="22"/>
  <c r="I8595" i="22"/>
  <c r="I8596" i="22"/>
  <c r="I8597" i="22"/>
  <c r="I8598" i="22"/>
  <c r="I8599" i="22"/>
  <c r="I8600" i="22"/>
  <c r="I8601" i="22"/>
  <c r="I8602" i="22"/>
  <c r="I8603" i="22"/>
  <c r="I8604" i="22"/>
  <c r="I8605" i="22"/>
  <c r="I8606" i="22"/>
  <c r="I8607" i="22"/>
  <c r="I8608" i="22"/>
  <c r="I8609" i="22"/>
  <c r="I8610" i="22"/>
  <c r="I8611" i="22"/>
  <c r="I8612" i="22"/>
  <c r="I8613" i="22"/>
  <c r="I8614" i="22"/>
  <c r="I8615" i="22"/>
  <c r="I8616" i="22"/>
  <c r="I8617" i="22"/>
  <c r="I8618" i="22"/>
  <c r="I8619" i="22"/>
  <c r="I8620" i="22"/>
  <c r="I8621" i="22"/>
  <c r="I8622" i="22"/>
  <c r="I8623" i="22"/>
  <c r="I8624" i="22"/>
  <c r="I8625" i="22"/>
  <c r="I8626" i="22"/>
  <c r="I8627" i="22"/>
  <c r="I8628" i="22"/>
  <c r="I8629" i="22"/>
  <c r="I8630" i="22"/>
  <c r="I8631" i="22"/>
  <c r="I8632" i="22"/>
  <c r="I8633" i="22"/>
  <c r="I8634" i="22"/>
  <c r="I8635" i="22"/>
  <c r="I8636" i="22"/>
  <c r="I8637" i="22"/>
  <c r="I8638" i="22"/>
  <c r="I8639" i="22"/>
  <c r="I8640" i="22"/>
  <c r="I8641" i="22"/>
  <c r="I8642" i="22"/>
  <c r="I8643" i="22"/>
  <c r="I8644" i="22"/>
  <c r="I8645" i="22"/>
  <c r="I8646" i="22"/>
  <c r="I8647" i="22"/>
  <c r="I8648" i="22"/>
  <c r="I8649" i="22"/>
  <c r="I8650" i="22"/>
  <c r="I8651" i="22"/>
  <c r="I8652" i="22"/>
  <c r="I8653" i="22"/>
  <c r="I8654" i="22"/>
  <c r="I8655" i="22"/>
  <c r="I8656" i="22"/>
  <c r="I8657" i="22"/>
  <c r="I8658" i="22"/>
  <c r="I8659" i="22"/>
  <c r="I8660" i="22"/>
  <c r="I8661" i="22"/>
  <c r="I8662" i="22"/>
  <c r="I8663" i="22"/>
  <c r="I8664" i="22"/>
  <c r="I8665" i="22"/>
  <c r="I8666" i="22"/>
  <c r="I8667" i="22"/>
  <c r="I8668" i="22"/>
  <c r="I8669" i="22"/>
  <c r="I8670" i="22"/>
  <c r="I8671" i="22"/>
  <c r="I8672" i="22"/>
  <c r="I8673" i="22"/>
  <c r="I8674" i="22"/>
  <c r="I8675" i="22"/>
  <c r="I8676" i="22"/>
  <c r="I8677" i="22"/>
  <c r="I8678" i="22"/>
  <c r="I8679" i="22"/>
  <c r="I8680" i="22"/>
  <c r="I8681" i="22"/>
  <c r="I8682" i="22"/>
  <c r="I8683" i="22"/>
  <c r="I8684" i="22"/>
  <c r="I8685" i="22"/>
  <c r="I8686" i="22"/>
  <c r="I8687" i="22"/>
  <c r="I8688" i="22"/>
  <c r="I8689" i="22"/>
  <c r="I8690" i="22"/>
  <c r="I8691" i="22"/>
  <c r="I8692" i="22"/>
  <c r="I8693" i="22"/>
  <c r="I8694" i="22"/>
  <c r="I8695" i="22"/>
  <c r="I8696" i="22"/>
  <c r="I8697" i="22"/>
  <c r="I8698" i="22"/>
  <c r="I8699" i="22"/>
  <c r="I8700" i="22"/>
  <c r="I8701" i="22"/>
  <c r="I8702" i="22"/>
  <c r="I8703" i="22"/>
  <c r="I8704" i="22"/>
  <c r="I8705" i="22"/>
  <c r="I8706" i="22"/>
  <c r="I8707" i="22"/>
  <c r="I8708" i="22"/>
  <c r="I8709" i="22"/>
  <c r="I8710" i="22"/>
  <c r="I8711" i="22"/>
  <c r="I8712" i="22"/>
  <c r="I8713" i="22"/>
  <c r="I8714" i="22"/>
  <c r="I8715" i="22"/>
  <c r="I8716" i="22"/>
  <c r="I8717" i="22"/>
  <c r="I8718" i="22"/>
  <c r="I8719" i="22"/>
  <c r="I8720" i="22"/>
  <c r="I8721" i="22"/>
  <c r="I8722" i="22"/>
  <c r="I8723" i="22"/>
  <c r="I8724" i="22"/>
  <c r="I8725" i="22"/>
  <c r="I8726" i="22"/>
  <c r="I8727" i="22"/>
  <c r="I8728" i="22"/>
  <c r="I8729" i="22"/>
  <c r="I8730" i="22"/>
  <c r="I8731" i="22"/>
  <c r="I8732" i="22"/>
  <c r="I8733" i="22"/>
  <c r="I8734" i="22"/>
  <c r="I8735" i="22"/>
  <c r="I8736" i="22"/>
  <c r="I8737" i="22"/>
  <c r="I8738" i="22"/>
  <c r="I8739" i="22"/>
  <c r="I8740" i="22"/>
  <c r="I8741" i="22"/>
  <c r="I8742" i="22"/>
  <c r="I8743" i="22"/>
  <c r="I8744" i="22"/>
  <c r="I8745" i="22"/>
  <c r="I8746" i="22"/>
  <c r="I8747" i="22"/>
  <c r="I8748" i="22"/>
  <c r="I8749" i="22"/>
  <c r="I8750" i="22"/>
  <c r="I8751" i="22"/>
  <c r="I8752" i="22"/>
  <c r="I8753" i="22"/>
  <c r="I8754" i="22"/>
  <c r="I8755" i="22"/>
  <c r="I8756" i="22"/>
  <c r="I8757" i="22"/>
  <c r="I8758" i="22"/>
  <c r="I8759" i="22"/>
  <c r="I8760" i="22"/>
  <c r="I8761" i="22"/>
  <c r="I8762" i="22"/>
  <c r="I8763" i="22"/>
  <c r="I8764" i="22"/>
  <c r="I8765" i="22"/>
  <c r="I8766" i="22"/>
  <c r="I8767" i="22"/>
  <c r="I8768" i="22"/>
  <c r="I8769" i="22"/>
  <c r="I8770" i="22"/>
  <c r="I8771" i="22"/>
  <c r="I8772" i="22"/>
  <c r="I8773" i="22"/>
  <c r="I8774" i="22"/>
  <c r="I8775" i="22"/>
  <c r="I8776" i="22"/>
  <c r="I8777" i="22"/>
  <c r="I8778" i="22"/>
  <c r="I8779" i="22"/>
  <c r="I8780" i="22"/>
  <c r="I8781" i="22"/>
  <c r="I8782" i="22"/>
  <c r="I8783" i="22"/>
  <c r="I8784" i="22"/>
  <c r="I8785" i="22"/>
  <c r="I8786" i="22"/>
  <c r="I8787" i="22"/>
  <c r="I8788" i="22"/>
  <c r="I8789" i="22"/>
  <c r="I8790" i="22"/>
  <c r="I8791" i="22"/>
  <c r="I8792" i="22"/>
  <c r="I8793" i="22"/>
  <c r="I8794" i="22"/>
  <c r="I8795" i="22"/>
  <c r="I8796" i="22"/>
  <c r="I8797" i="22"/>
  <c r="I8798" i="22"/>
  <c r="I8799" i="22"/>
  <c r="I8800" i="22"/>
  <c r="I8801" i="22"/>
  <c r="I8802" i="22"/>
  <c r="I8803" i="22"/>
  <c r="I8804" i="22"/>
  <c r="I8805" i="22"/>
  <c r="I8806" i="22"/>
  <c r="I8807" i="22"/>
  <c r="I8808" i="22"/>
  <c r="I8809" i="22"/>
  <c r="I8810" i="22"/>
  <c r="I8811" i="22"/>
  <c r="I8812" i="22"/>
  <c r="I8813" i="22"/>
  <c r="I8814" i="22"/>
  <c r="I8815" i="22"/>
  <c r="I8816" i="22"/>
  <c r="I8817" i="22"/>
  <c r="I8818" i="22"/>
  <c r="I8819" i="22"/>
  <c r="I8820" i="22"/>
  <c r="I8821" i="22"/>
  <c r="I8822" i="22"/>
  <c r="I8823" i="22"/>
  <c r="I8824" i="22"/>
  <c r="I8825" i="22"/>
  <c r="I8826" i="22"/>
  <c r="I8827" i="22"/>
  <c r="I8828" i="22"/>
  <c r="I8829" i="22"/>
  <c r="I8830" i="22"/>
  <c r="I8831" i="22"/>
  <c r="I8832" i="22"/>
  <c r="I8833" i="22"/>
  <c r="I8834" i="22"/>
  <c r="I8835" i="22"/>
  <c r="I8836" i="22"/>
  <c r="I8837" i="22"/>
  <c r="I8838" i="22"/>
  <c r="I8839" i="22"/>
  <c r="I8840" i="22"/>
  <c r="I8841" i="22"/>
  <c r="I8842" i="22"/>
  <c r="I8843" i="22"/>
  <c r="I8844" i="22"/>
  <c r="I8845" i="22"/>
  <c r="I8846" i="22"/>
  <c r="I8847" i="22"/>
  <c r="I8848" i="22"/>
  <c r="I8849" i="22"/>
  <c r="I8850" i="22"/>
  <c r="I8851" i="22"/>
  <c r="I8852" i="22"/>
  <c r="I8853" i="22"/>
  <c r="I8854" i="22"/>
  <c r="I8855" i="22"/>
  <c r="I8856" i="22"/>
  <c r="I8857" i="22"/>
  <c r="I8858" i="22"/>
  <c r="I8859" i="22"/>
  <c r="I8860" i="22"/>
  <c r="I8861" i="22"/>
  <c r="I8862" i="22"/>
  <c r="I8863" i="22"/>
  <c r="I8864" i="22"/>
  <c r="I8865" i="22"/>
  <c r="I8866" i="22"/>
  <c r="I8867" i="22"/>
  <c r="I8868" i="22"/>
  <c r="I8869" i="22"/>
  <c r="I8870" i="22"/>
  <c r="I8871" i="22"/>
  <c r="I8872" i="22"/>
  <c r="I8873" i="22"/>
  <c r="I8874" i="22"/>
  <c r="I8875" i="22"/>
  <c r="I8876" i="22"/>
  <c r="I8877" i="22"/>
  <c r="I8878" i="22"/>
  <c r="I8879" i="22"/>
  <c r="I8880" i="22"/>
  <c r="I8881" i="22"/>
  <c r="I8882" i="22"/>
  <c r="I8883" i="22"/>
  <c r="I8884" i="22"/>
  <c r="I8885" i="22"/>
  <c r="I8886" i="22"/>
  <c r="I8887" i="22"/>
  <c r="I8888" i="22"/>
  <c r="I8889" i="22"/>
  <c r="I8890" i="22"/>
  <c r="I8891" i="22"/>
  <c r="I8892" i="22"/>
  <c r="I8893" i="22"/>
  <c r="I8894" i="22"/>
  <c r="I8895" i="22"/>
  <c r="I8896" i="22"/>
  <c r="I8897" i="22"/>
  <c r="I8898" i="22"/>
  <c r="I8899" i="22"/>
  <c r="I8900" i="22"/>
  <c r="I8901" i="22"/>
  <c r="I8902" i="22"/>
  <c r="I8903" i="22"/>
  <c r="I8904" i="22"/>
  <c r="I8905" i="22"/>
  <c r="I8906" i="22"/>
  <c r="I8907" i="22"/>
  <c r="I8908" i="22"/>
  <c r="I8909" i="22"/>
  <c r="I8910" i="22"/>
  <c r="I8911" i="22"/>
  <c r="I8912" i="22"/>
  <c r="I8913" i="22"/>
  <c r="I8914" i="22"/>
  <c r="I8915" i="22"/>
  <c r="I8916" i="22"/>
  <c r="I8917" i="22"/>
  <c r="I8918" i="22"/>
  <c r="I8919" i="22"/>
  <c r="I8920" i="22"/>
  <c r="I8921" i="22"/>
  <c r="I8922" i="22"/>
  <c r="I8923" i="22"/>
  <c r="I8924" i="22"/>
  <c r="I8925" i="22"/>
  <c r="I8926" i="22"/>
  <c r="I8927" i="22"/>
  <c r="I8928" i="22"/>
  <c r="I8929" i="22"/>
  <c r="I8930" i="22"/>
  <c r="I8931" i="22"/>
  <c r="I8932" i="22"/>
  <c r="I8933" i="22"/>
  <c r="I8934" i="22"/>
  <c r="I8935" i="22"/>
  <c r="I8936" i="22"/>
  <c r="I8937" i="22"/>
  <c r="I8938" i="22"/>
  <c r="I8939" i="22"/>
  <c r="I8940" i="22"/>
  <c r="I8941" i="22"/>
  <c r="I8942" i="22"/>
  <c r="I8943" i="22"/>
  <c r="I8944" i="22"/>
  <c r="I8945" i="22"/>
  <c r="I8946" i="22"/>
  <c r="I8947" i="22"/>
  <c r="I8948" i="22"/>
  <c r="I8949" i="22"/>
  <c r="I8950" i="22"/>
  <c r="I8951" i="22"/>
  <c r="I8952" i="22"/>
  <c r="I8953" i="22"/>
  <c r="I8954" i="22"/>
  <c r="I8955" i="22"/>
  <c r="I8956" i="22"/>
  <c r="I8957" i="22"/>
  <c r="I8958" i="22"/>
  <c r="I8959" i="22"/>
  <c r="I8960" i="22"/>
  <c r="I8961" i="22"/>
  <c r="I8962" i="22"/>
  <c r="I8963" i="22"/>
  <c r="I8964" i="22"/>
  <c r="I8965" i="22"/>
  <c r="I8966" i="22"/>
  <c r="I8967" i="22"/>
  <c r="I8968" i="22"/>
  <c r="I8969" i="22"/>
  <c r="I8970" i="22"/>
  <c r="I8971" i="22"/>
  <c r="I8972" i="22"/>
  <c r="I8973" i="22"/>
  <c r="I8974" i="22"/>
  <c r="I8975" i="22"/>
  <c r="I8976" i="22"/>
  <c r="I8977" i="22"/>
  <c r="I8978" i="22"/>
  <c r="I8979" i="22"/>
  <c r="I8980" i="22"/>
  <c r="I8981" i="22"/>
  <c r="I8982" i="22"/>
  <c r="I8983" i="22"/>
  <c r="I8984" i="22"/>
  <c r="I8985" i="22"/>
  <c r="I8986" i="22"/>
  <c r="I8987" i="22"/>
  <c r="I8988" i="22"/>
  <c r="I8989" i="22"/>
  <c r="I8990" i="22"/>
  <c r="I8991" i="22"/>
  <c r="I8992" i="22"/>
  <c r="I8993" i="22"/>
  <c r="I8994" i="22"/>
  <c r="I8995" i="22"/>
  <c r="I8996" i="22"/>
  <c r="I8997" i="22"/>
  <c r="I8998" i="22"/>
  <c r="I8999" i="22"/>
  <c r="I9000" i="22"/>
  <c r="I9001" i="22"/>
  <c r="I9002" i="22"/>
  <c r="I9003" i="22"/>
  <c r="I9004" i="22"/>
  <c r="I9005" i="22"/>
  <c r="I9006" i="22"/>
  <c r="I9007" i="22"/>
  <c r="I9008" i="22"/>
  <c r="I9009" i="22"/>
  <c r="I9010" i="22"/>
  <c r="I9011" i="22"/>
  <c r="I9012" i="22"/>
  <c r="I9013" i="22"/>
  <c r="I9014" i="22"/>
  <c r="I9015" i="22"/>
  <c r="I9016" i="22"/>
  <c r="I9017" i="22"/>
  <c r="I9018" i="22"/>
  <c r="I9019" i="22"/>
  <c r="I9020" i="22"/>
  <c r="I9021" i="22"/>
  <c r="I9022" i="22"/>
  <c r="I9023" i="22"/>
  <c r="I9024" i="22"/>
  <c r="I9025" i="22"/>
  <c r="I9026" i="22"/>
  <c r="I9027" i="22"/>
  <c r="I9028" i="22"/>
  <c r="I9029" i="22"/>
  <c r="I9030" i="22"/>
  <c r="I9031" i="22"/>
  <c r="I9032" i="22"/>
  <c r="I9033" i="22"/>
  <c r="I9034" i="22"/>
  <c r="I9035" i="22"/>
  <c r="I9036" i="22"/>
  <c r="I9037" i="22"/>
  <c r="I9038" i="22"/>
  <c r="I9039" i="22"/>
  <c r="I9040" i="22"/>
  <c r="I9041" i="22"/>
  <c r="I9042" i="22"/>
  <c r="I9043" i="22"/>
  <c r="I9044" i="22"/>
  <c r="I9045" i="22"/>
  <c r="I9046" i="22"/>
  <c r="I9047" i="22"/>
  <c r="I9048" i="22"/>
  <c r="I9049" i="22"/>
  <c r="I9050" i="22"/>
  <c r="I9051" i="22"/>
  <c r="I9052" i="22"/>
  <c r="I9053" i="22"/>
  <c r="I9054" i="22"/>
  <c r="I9055" i="22"/>
  <c r="I9056" i="22"/>
  <c r="I9057" i="22"/>
  <c r="I9058" i="22"/>
  <c r="I9059" i="22"/>
  <c r="I9060" i="22"/>
  <c r="I9061" i="22"/>
  <c r="I9062" i="22"/>
  <c r="I9063" i="22"/>
  <c r="I9064" i="22"/>
  <c r="I9065" i="22"/>
  <c r="I9066" i="22"/>
  <c r="I9067" i="22"/>
  <c r="I9068" i="22"/>
  <c r="I9069" i="22"/>
  <c r="I9070" i="22"/>
  <c r="I9071" i="22"/>
  <c r="I9072" i="22"/>
  <c r="I9073" i="22"/>
  <c r="I9074" i="22"/>
  <c r="I9075" i="22"/>
  <c r="I9076" i="22"/>
  <c r="I9077" i="22"/>
  <c r="I9078" i="22"/>
  <c r="I9079" i="22"/>
  <c r="I9080" i="22"/>
  <c r="I9081" i="22"/>
  <c r="I9082" i="22"/>
  <c r="I9083" i="22"/>
  <c r="I9084" i="22"/>
  <c r="I9085" i="22"/>
  <c r="I9086" i="22"/>
  <c r="I9087" i="22"/>
  <c r="I9088" i="22"/>
  <c r="I9089" i="22"/>
  <c r="I9090" i="22"/>
  <c r="I9091" i="22"/>
  <c r="I9092" i="22"/>
  <c r="I9093" i="22"/>
  <c r="I9094" i="22"/>
  <c r="I9095" i="22"/>
  <c r="I9096" i="22"/>
  <c r="I9097" i="22"/>
  <c r="I9098" i="22"/>
  <c r="I9099" i="22"/>
  <c r="I9100" i="22"/>
  <c r="I9101" i="22"/>
  <c r="I9102" i="22"/>
  <c r="I9103" i="22"/>
  <c r="I9104" i="22"/>
  <c r="I9105" i="22"/>
  <c r="I9106" i="22"/>
  <c r="I9107" i="22"/>
  <c r="I9108" i="22"/>
  <c r="I9109" i="22"/>
  <c r="I9110" i="22"/>
  <c r="I9111" i="22"/>
  <c r="I9112" i="22"/>
  <c r="I9113" i="22"/>
  <c r="I9114" i="22"/>
  <c r="I9115" i="22"/>
  <c r="I9116" i="22"/>
  <c r="I9117" i="22"/>
  <c r="I9118" i="22"/>
  <c r="I9119" i="22"/>
  <c r="I9120" i="22"/>
  <c r="I9121" i="22"/>
  <c r="I9122" i="22"/>
  <c r="I9123" i="22"/>
  <c r="I9124" i="22"/>
  <c r="I9125" i="22"/>
  <c r="I9126" i="22"/>
  <c r="I9127" i="22"/>
  <c r="I9128" i="22"/>
  <c r="I9129" i="22"/>
  <c r="I9130" i="22"/>
  <c r="I9131" i="22"/>
  <c r="I9132" i="22"/>
  <c r="I9133" i="22"/>
  <c r="I9134" i="22"/>
  <c r="I9135" i="22"/>
  <c r="I9136" i="22"/>
  <c r="I9137" i="22"/>
  <c r="I9138" i="22"/>
  <c r="I9139" i="22"/>
  <c r="I9140" i="22"/>
  <c r="I9141" i="22"/>
  <c r="I9142" i="22"/>
  <c r="I9143" i="22"/>
  <c r="I9144" i="22"/>
  <c r="I9145" i="22"/>
  <c r="I9146" i="22"/>
  <c r="I9147" i="22"/>
  <c r="I9148" i="22"/>
  <c r="I9149" i="22"/>
  <c r="I9150" i="22"/>
  <c r="I9151" i="22"/>
  <c r="I9152" i="22"/>
  <c r="I9153" i="22"/>
  <c r="I9154" i="22"/>
  <c r="I9155" i="22"/>
  <c r="I9156" i="22"/>
  <c r="I9157" i="22"/>
  <c r="I9158" i="22"/>
  <c r="I9159" i="22"/>
  <c r="I9160" i="22"/>
  <c r="I9161" i="22"/>
  <c r="I9162" i="22"/>
  <c r="I9163" i="22"/>
  <c r="I9164" i="22"/>
  <c r="I9165" i="22"/>
  <c r="I9166" i="22"/>
  <c r="I9167" i="22"/>
  <c r="I9168" i="22"/>
  <c r="I9169" i="22"/>
  <c r="I9170" i="22"/>
  <c r="I9171" i="22"/>
  <c r="I9172" i="22"/>
  <c r="I9173" i="22"/>
  <c r="I9174" i="22"/>
  <c r="I9175" i="22"/>
  <c r="I9176" i="22"/>
  <c r="I9177" i="22"/>
  <c r="I9178" i="22"/>
  <c r="I9179" i="22"/>
  <c r="I9180" i="22"/>
  <c r="I9181" i="22"/>
  <c r="I9182" i="22"/>
  <c r="I9183" i="22"/>
  <c r="I9184" i="22"/>
  <c r="I9185" i="22"/>
  <c r="I9186" i="22"/>
  <c r="I9187" i="22"/>
  <c r="I9188" i="22"/>
  <c r="I9189" i="22"/>
  <c r="I9190" i="22"/>
  <c r="I9191" i="22"/>
  <c r="I9192" i="22"/>
  <c r="I9193" i="22"/>
  <c r="I9194" i="22"/>
  <c r="I9195" i="22"/>
  <c r="I9196" i="22"/>
  <c r="I9197" i="22"/>
  <c r="I9198" i="22"/>
  <c r="I9199" i="22"/>
  <c r="I9200" i="22"/>
  <c r="I9201" i="22"/>
  <c r="I9202" i="22"/>
  <c r="I9203" i="22"/>
  <c r="I9204" i="22"/>
  <c r="I9205" i="22"/>
  <c r="I9206" i="22"/>
  <c r="I9207" i="22"/>
  <c r="I9208" i="22"/>
  <c r="I9209" i="22"/>
  <c r="I9210" i="22"/>
  <c r="I9211" i="22"/>
  <c r="I9212" i="22"/>
  <c r="I9213" i="22"/>
  <c r="I9214" i="22"/>
  <c r="I9215" i="22"/>
  <c r="I9216" i="22"/>
  <c r="I9217" i="22"/>
  <c r="I9218" i="22"/>
  <c r="I9219" i="22"/>
  <c r="I9220" i="22"/>
  <c r="I9221" i="22"/>
  <c r="I9222" i="22"/>
  <c r="I9223" i="22"/>
  <c r="I9224" i="22"/>
  <c r="I9225" i="22"/>
  <c r="I9226" i="22"/>
  <c r="I9227" i="22"/>
  <c r="I9228" i="22"/>
  <c r="I9229" i="22"/>
  <c r="I9230" i="22"/>
  <c r="I9231" i="22"/>
  <c r="I9232" i="22"/>
  <c r="I9233" i="22"/>
  <c r="I9234" i="22"/>
  <c r="I9235" i="22"/>
  <c r="I9236" i="22"/>
  <c r="I9237" i="22"/>
  <c r="I9238" i="22"/>
  <c r="I9239" i="22"/>
  <c r="I9240" i="22"/>
  <c r="I9241" i="22"/>
  <c r="I9242" i="22"/>
  <c r="I9243" i="22"/>
  <c r="I9244" i="22"/>
  <c r="I9245" i="22"/>
  <c r="I9246" i="22"/>
  <c r="I9247" i="22"/>
  <c r="I9248" i="22"/>
  <c r="I9249" i="22"/>
  <c r="I9250" i="22"/>
  <c r="I9251" i="22"/>
  <c r="I9252" i="22"/>
  <c r="I9253" i="22"/>
  <c r="I9254" i="22"/>
  <c r="I9255" i="22"/>
  <c r="I9256" i="22"/>
  <c r="I9257" i="22"/>
  <c r="I9258" i="22"/>
  <c r="I9259" i="22"/>
  <c r="I9260" i="22"/>
  <c r="I9261" i="22"/>
  <c r="I9262" i="22"/>
  <c r="I9263" i="22"/>
  <c r="I9264" i="22"/>
  <c r="I9265" i="22"/>
  <c r="I9266" i="22"/>
  <c r="I9267" i="22"/>
  <c r="I9268" i="22"/>
  <c r="I9269" i="22"/>
  <c r="I9270" i="22"/>
  <c r="I9271" i="22"/>
  <c r="I9272" i="22"/>
  <c r="I9273" i="22"/>
  <c r="I9274" i="22"/>
  <c r="I9275" i="22"/>
  <c r="I9276" i="22"/>
  <c r="I9277" i="22"/>
  <c r="I9278" i="22"/>
  <c r="I9279" i="22"/>
  <c r="I9280" i="22"/>
  <c r="I9281" i="22"/>
  <c r="I9282" i="22"/>
  <c r="I9283" i="22"/>
  <c r="I9284" i="22"/>
  <c r="I9285" i="22"/>
  <c r="I9286" i="22"/>
  <c r="I9287" i="22"/>
  <c r="I9288" i="22"/>
  <c r="I9289" i="22"/>
  <c r="I9290" i="22"/>
  <c r="I9291" i="22"/>
  <c r="I9292" i="22"/>
  <c r="I9293" i="22"/>
  <c r="I9294" i="22"/>
  <c r="I9295" i="22"/>
  <c r="I9296" i="22"/>
  <c r="I9297" i="22"/>
  <c r="I9298" i="22"/>
  <c r="I9299" i="22"/>
  <c r="I9300" i="22"/>
  <c r="I9301" i="22"/>
  <c r="I9302" i="22"/>
  <c r="I9303" i="22"/>
  <c r="I9304" i="22"/>
  <c r="I9305" i="22"/>
  <c r="I9306" i="22"/>
  <c r="I9307" i="22"/>
  <c r="I9308" i="22"/>
  <c r="I9309" i="22"/>
  <c r="I9310" i="22"/>
  <c r="I9311" i="22"/>
  <c r="I9312" i="22"/>
  <c r="I9313" i="22"/>
  <c r="I9314" i="22"/>
  <c r="I9315" i="22"/>
  <c r="I9316" i="22"/>
  <c r="I9317" i="22"/>
  <c r="I9318" i="22"/>
  <c r="I9319" i="22"/>
  <c r="I9320" i="22"/>
  <c r="I9321" i="22"/>
  <c r="I9322" i="22"/>
  <c r="I9323" i="22"/>
  <c r="I9324" i="22"/>
  <c r="I9325" i="22"/>
  <c r="I9326" i="22"/>
  <c r="I9327" i="22"/>
  <c r="I9328" i="22"/>
  <c r="I9329" i="22"/>
  <c r="I9330" i="22"/>
  <c r="I9331" i="22"/>
  <c r="I9332" i="22"/>
  <c r="I9333" i="22"/>
  <c r="I9334" i="22"/>
  <c r="I9335" i="22"/>
  <c r="I9336" i="22"/>
  <c r="I9337" i="22"/>
  <c r="I9338" i="22"/>
  <c r="I9339" i="22"/>
  <c r="I9340" i="22"/>
  <c r="I9341" i="22"/>
  <c r="I9342" i="22"/>
  <c r="I9343" i="22"/>
  <c r="I9344" i="22"/>
  <c r="I9345" i="22"/>
  <c r="I9346" i="22"/>
  <c r="I9347" i="22"/>
  <c r="I9348" i="22"/>
  <c r="I9349" i="22"/>
  <c r="I9350" i="22"/>
  <c r="I9351" i="22"/>
  <c r="I9352" i="22"/>
  <c r="I9353" i="22"/>
  <c r="I9354" i="22"/>
  <c r="I9355" i="22"/>
  <c r="I9356" i="22"/>
  <c r="I9357" i="22"/>
  <c r="I9358" i="22"/>
  <c r="I9359" i="22"/>
  <c r="I9360" i="22"/>
  <c r="I9361" i="22"/>
  <c r="I9362" i="22"/>
  <c r="I9363" i="22"/>
  <c r="I9364" i="22"/>
  <c r="I9365" i="22"/>
  <c r="I9366" i="22"/>
  <c r="I9367" i="22"/>
  <c r="I9368" i="22"/>
  <c r="I9369" i="22"/>
  <c r="I9370" i="22"/>
  <c r="I9371" i="22"/>
  <c r="I9372" i="22"/>
  <c r="I9373" i="22"/>
  <c r="I9374" i="22"/>
  <c r="I9375" i="22"/>
  <c r="I9376" i="22"/>
  <c r="I9377" i="22"/>
  <c r="I9378" i="22"/>
  <c r="I9379" i="22"/>
  <c r="I9380" i="22"/>
  <c r="I9381" i="22"/>
  <c r="I9382" i="22"/>
  <c r="I9383" i="22"/>
  <c r="I9384" i="22"/>
  <c r="I9385" i="22"/>
  <c r="I9386" i="22"/>
  <c r="I9387" i="22"/>
  <c r="I9388" i="22"/>
  <c r="I9389" i="22"/>
  <c r="I9390" i="22"/>
  <c r="I9391" i="22"/>
  <c r="I9392" i="22"/>
  <c r="I9393" i="22"/>
  <c r="I9394" i="22"/>
  <c r="I9395" i="22"/>
  <c r="I9396" i="22"/>
  <c r="I9397" i="22"/>
  <c r="I9398" i="22"/>
  <c r="I9399" i="22"/>
  <c r="I9400" i="22"/>
  <c r="I9401" i="22"/>
  <c r="I9402" i="22"/>
  <c r="I9403" i="22"/>
  <c r="I9404" i="22"/>
  <c r="I9405" i="22"/>
  <c r="I9406" i="22"/>
  <c r="I9407" i="22"/>
  <c r="I9408" i="22"/>
  <c r="I9409" i="22"/>
  <c r="I9410" i="22"/>
  <c r="I9411" i="22"/>
  <c r="I9412" i="22"/>
  <c r="I9413" i="22"/>
  <c r="I9414" i="22"/>
  <c r="I9415" i="22"/>
  <c r="I9416" i="22"/>
  <c r="I9417" i="22"/>
  <c r="I9418" i="22"/>
  <c r="I9419" i="22"/>
  <c r="I9420" i="22"/>
  <c r="I9421" i="22"/>
  <c r="I9422" i="22"/>
  <c r="I9423" i="22"/>
  <c r="I9424" i="22"/>
  <c r="I9425" i="22"/>
  <c r="I9426" i="22"/>
  <c r="I9427" i="22"/>
  <c r="I9428" i="22"/>
  <c r="I9429" i="22"/>
  <c r="I9430" i="22"/>
  <c r="I9431" i="22"/>
  <c r="I9432" i="22"/>
  <c r="I9433" i="22"/>
  <c r="I9434" i="22"/>
  <c r="I9435" i="22"/>
  <c r="I9436" i="22"/>
  <c r="I9437" i="22"/>
  <c r="I9438" i="22"/>
  <c r="I9439" i="22"/>
  <c r="I9440" i="22"/>
  <c r="I9441" i="22"/>
  <c r="I9442" i="22"/>
  <c r="I9443" i="22"/>
  <c r="I9444" i="22"/>
  <c r="I9445" i="22"/>
  <c r="I9446" i="22"/>
  <c r="I9447" i="22"/>
  <c r="I9448" i="22"/>
  <c r="I9449" i="22"/>
  <c r="I9450" i="22"/>
  <c r="I9451" i="22"/>
  <c r="I9452" i="22"/>
  <c r="I9453" i="22"/>
  <c r="I9454" i="22"/>
  <c r="I9455" i="22"/>
  <c r="I9456" i="22"/>
  <c r="I9457" i="22"/>
  <c r="I9458" i="22"/>
  <c r="I9459" i="22"/>
  <c r="I9460" i="22"/>
  <c r="I9461" i="22"/>
  <c r="I9462" i="22"/>
  <c r="I9463" i="22"/>
  <c r="I9464" i="22"/>
  <c r="I9465" i="22"/>
  <c r="I9466" i="22"/>
  <c r="I9467" i="22"/>
  <c r="I9468" i="22"/>
  <c r="I9469" i="22"/>
  <c r="I9470" i="22"/>
  <c r="I9471" i="22"/>
  <c r="I9472" i="22"/>
  <c r="I9473" i="22"/>
  <c r="I9474" i="22"/>
  <c r="I9475" i="22"/>
  <c r="I9476" i="22"/>
  <c r="I9477" i="22"/>
  <c r="I9478" i="22"/>
  <c r="I9479" i="22"/>
  <c r="I9480" i="22"/>
  <c r="I9481" i="22"/>
  <c r="I9482" i="22"/>
  <c r="I9483" i="22"/>
  <c r="I9484" i="22"/>
  <c r="I9485" i="22"/>
  <c r="I9486" i="22"/>
  <c r="I9487" i="22"/>
  <c r="I9488" i="22"/>
  <c r="I9489" i="22"/>
  <c r="I9490" i="22"/>
  <c r="I9491" i="22"/>
  <c r="I9492" i="22"/>
  <c r="I9493" i="22"/>
  <c r="I9494" i="22"/>
  <c r="I9495" i="22"/>
  <c r="I9496" i="22"/>
  <c r="I9497" i="22"/>
  <c r="I9498" i="22"/>
  <c r="I9499" i="22"/>
  <c r="I9500" i="22"/>
  <c r="I9501" i="22"/>
  <c r="I9502" i="22"/>
  <c r="I9503" i="22"/>
  <c r="I9504" i="22"/>
  <c r="I9505" i="22"/>
  <c r="I9506" i="22"/>
  <c r="I9507" i="22"/>
  <c r="I9508" i="22"/>
  <c r="I9509" i="22"/>
  <c r="I9510" i="22"/>
  <c r="I9511" i="22"/>
  <c r="I9512" i="22"/>
  <c r="I9513" i="22"/>
  <c r="I9514" i="22"/>
  <c r="I9515" i="22"/>
  <c r="I9516" i="22"/>
  <c r="I9517" i="22"/>
  <c r="I9518" i="22"/>
  <c r="I9519" i="22"/>
  <c r="I9520" i="22"/>
  <c r="I9521" i="22"/>
  <c r="I9522" i="22"/>
  <c r="I9523" i="22"/>
  <c r="I9524" i="22"/>
  <c r="I9525" i="22"/>
  <c r="I9526" i="22"/>
  <c r="I9527" i="22"/>
  <c r="I9528" i="22"/>
  <c r="I9529" i="22"/>
  <c r="I9530" i="22"/>
  <c r="I9531" i="22"/>
  <c r="I9532" i="22"/>
  <c r="I9533" i="22"/>
  <c r="I9534" i="22"/>
  <c r="I9535" i="22"/>
  <c r="I9536" i="22"/>
  <c r="I9537" i="22"/>
  <c r="I9538" i="22"/>
  <c r="I9539" i="22"/>
  <c r="I9540" i="22"/>
  <c r="I9541" i="22"/>
  <c r="I9542" i="22"/>
  <c r="I9543" i="22"/>
  <c r="I9544" i="22"/>
  <c r="I9545" i="22"/>
  <c r="I9546" i="22"/>
  <c r="I9547" i="22"/>
  <c r="I9548" i="22"/>
  <c r="I9549" i="22"/>
  <c r="I9550" i="22"/>
  <c r="I9551" i="22"/>
  <c r="I9552" i="22"/>
  <c r="I9553" i="22"/>
  <c r="I9554" i="22"/>
  <c r="I9555" i="22"/>
  <c r="I9556" i="22"/>
  <c r="I9557" i="22"/>
  <c r="I9558" i="22"/>
  <c r="I9559" i="22"/>
  <c r="I9560" i="22"/>
  <c r="I9561" i="22"/>
  <c r="I9562" i="22"/>
  <c r="I9563" i="22"/>
  <c r="I9564" i="22"/>
  <c r="I9565" i="22"/>
  <c r="I9566" i="22"/>
  <c r="I9567" i="22"/>
  <c r="I9568" i="22"/>
  <c r="I9569" i="22"/>
  <c r="I9570" i="22"/>
  <c r="I9571" i="22"/>
  <c r="I9572" i="22"/>
  <c r="I9573" i="22"/>
  <c r="I9574" i="22"/>
  <c r="I9575" i="22"/>
  <c r="I9576" i="22"/>
  <c r="I9577" i="22"/>
  <c r="I9578" i="22"/>
  <c r="I9579" i="22"/>
  <c r="I9580" i="22"/>
  <c r="I9581" i="22"/>
  <c r="I9582" i="22"/>
  <c r="I9583" i="22"/>
  <c r="I9584" i="22"/>
  <c r="I9585" i="22"/>
  <c r="I9586" i="22"/>
  <c r="I9587" i="22"/>
  <c r="I9588" i="22"/>
  <c r="I9589" i="22"/>
  <c r="I9590" i="22"/>
  <c r="I9591" i="22"/>
  <c r="I9592" i="22"/>
  <c r="I9593" i="22"/>
  <c r="I9594" i="22"/>
  <c r="I9595" i="22"/>
  <c r="I9596" i="22"/>
  <c r="I9597" i="22"/>
  <c r="I9598" i="22"/>
  <c r="I9599" i="22"/>
  <c r="I9600" i="22"/>
  <c r="I9601" i="22"/>
  <c r="I9602" i="22"/>
  <c r="I9603" i="22"/>
  <c r="I9604" i="22"/>
  <c r="I9605" i="22"/>
  <c r="I9606" i="22"/>
  <c r="I9607" i="22"/>
  <c r="I9608" i="22"/>
  <c r="I9609" i="22"/>
  <c r="I9610" i="22"/>
  <c r="I9611" i="22"/>
  <c r="I9612" i="22"/>
  <c r="I9613" i="22"/>
  <c r="I9614" i="22"/>
  <c r="I9615" i="22"/>
  <c r="I9616" i="22"/>
  <c r="I9617" i="22"/>
  <c r="I9618" i="22"/>
  <c r="I9619" i="22"/>
  <c r="I9620" i="22"/>
  <c r="I9621" i="22"/>
  <c r="I9622" i="22"/>
  <c r="I9623" i="22"/>
  <c r="I9624" i="22"/>
  <c r="I9625" i="22"/>
  <c r="I9626" i="22"/>
  <c r="I9627" i="22"/>
  <c r="I9628" i="22"/>
  <c r="I9629" i="22"/>
  <c r="I9630" i="22"/>
  <c r="I9631" i="22"/>
  <c r="I9632" i="22"/>
  <c r="I9633" i="22"/>
  <c r="I9634" i="22"/>
  <c r="I9635" i="22"/>
  <c r="I9636" i="22"/>
  <c r="I9637" i="22"/>
  <c r="I9638" i="22"/>
  <c r="I9639" i="22"/>
  <c r="I9640" i="22"/>
  <c r="I9641" i="22"/>
  <c r="I9642" i="22"/>
  <c r="I9643" i="22"/>
  <c r="I9644" i="22"/>
  <c r="I9645" i="22"/>
  <c r="I9646" i="22"/>
  <c r="I9647" i="22"/>
  <c r="I9648" i="22"/>
  <c r="I9649" i="22"/>
  <c r="I9650" i="22"/>
  <c r="I9651" i="22"/>
  <c r="I9652" i="22"/>
  <c r="I9653" i="22"/>
  <c r="I9654" i="22"/>
  <c r="I9655" i="22"/>
  <c r="I9656" i="22"/>
  <c r="I9657" i="22"/>
  <c r="I9658" i="22"/>
  <c r="I9659" i="22"/>
  <c r="I9660" i="22"/>
  <c r="I9661" i="22"/>
  <c r="I9662" i="22"/>
  <c r="I9663" i="22"/>
  <c r="I9664" i="22"/>
  <c r="I9665" i="22"/>
  <c r="I9666" i="22"/>
  <c r="I9667" i="22"/>
  <c r="I9668" i="22"/>
  <c r="I9669" i="22"/>
  <c r="I9670" i="22"/>
  <c r="I9671" i="22"/>
  <c r="I9672" i="22"/>
  <c r="I9673" i="22"/>
  <c r="I9674" i="22"/>
  <c r="I9675" i="22"/>
  <c r="I9676" i="22"/>
  <c r="I9677" i="22"/>
  <c r="I9678" i="22"/>
  <c r="I9679" i="22"/>
  <c r="I9680" i="22"/>
  <c r="I9681" i="22"/>
  <c r="I9682" i="22"/>
  <c r="I9683" i="22"/>
  <c r="I9684" i="22"/>
  <c r="I9685" i="22"/>
  <c r="I9686" i="22"/>
  <c r="I9687" i="22"/>
  <c r="I9688" i="22"/>
  <c r="I9689" i="22"/>
  <c r="I9690" i="22"/>
  <c r="I9691" i="22"/>
  <c r="I9692" i="22"/>
  <c r="I9693" i="22"/>
  <c r="I9694" i="22"/>
  <c r="I9695" i="22"/>
  <c r="I9696" i="22"/>
  <c r="I9697" i="22"/>
  <c r="I9698" i="22"/>
  <c r="I9699" i="22"/>
  <c r="I9700" i="22"/>
  <c r="I9701" i="22"/>
  <c r="I9702" i="22"/>
  <c r="I9703" i="22"/>
  <c r="I9704" i="22"/>
  <c r="I9705" i="22"/>
  <c r="I9706" i="22"/>
  <c r="I9707" i="22"/>
  <c r="I9708" i="22"/>
  <c r="I9709" i="22"/>
  <c r="I9710" i="22"/>
  <c r="I9711" i="22"/>
  <c r="I9712" i="22"/>
  <c r="I9713" i="22"/>
  <c r="I9714" i="22"/>
  <c r="I9715" i="22"/>
  <c r="I9716" i="22"/>
  <c r="I9717" i="22"/>
  <c r="I9718" i="22"/>
  <c r="I9719" i="22"/>
  <c r="I9720" i="22"/>
  <c r="I9721" i="22"/>
  <c r="I9722" i="22"/>
  <c r="I9723" i="22"/>
  <c r="I9724" i="22"/>
  <c r="I9725" i="22"/>
  <c r="I9726" i="22"/>
  <c r="I9727" i="22"/>
  <c r="I9728" i="22"/>
  <c r="I9729" i="22"/>
  <c r="I9730" i="22"/>
  <c r="I9731" i="22"/>
  <c r="I9732" i="22"/>
  <c r="I9733" i="22"/>
  <c r="I9734" i="22"/>
  <c r="I9735" i="22"/>
  <c r="I9736" i="22"/>
  <c r="I9737" i="22"/>
  <c r="I9738" i="22"/>
  <c r="I9739" i="22"/>
  <c r="I9740" i="22"/>
  <c r="I9741" i="22"/>
  <c r="I9742" i="22"/>
  <c r="I9743" i="22"/>
  <c r="I9744" i="22"/>
  <c r="I9745" i="22"/>
  <c r="I9746" i="22"/>
  <c r="I9747" i="22"/>
  <c r="I9748" i="22"/>
  <c r="I9749" i="22"/>
  <c r="I9750" i="22"/>
  <c r="I9751" i="22"/>
  <c r="I9752" i="22"/>
  <c r="I9753" i="22"/>
  <c r="I9754" i="22"/>
  <c r="I9755" i="22"/>
  <c r="I9756" i="22"/>
  <c r="I9757" i="22"/>
  <c r="I9758" i="22"/>
  <c r="I9759" i="22"/>
  <c r="I9760" i="22"/>
  <c r="I9761" i="22"/>
  <c r="I9762" i="22"/>
  <c r="I9763" i="22"/>
  <c r="I9764" i="22"/>
  <c r="I9765" i="22"/>
  <c r="I9766" i="22"/>
  <c r="I9767" i="22"/>
  <c r="I9768" i="22"/>
  <c r="I9769" i="22"/>
  <c r="I9770" i="22"/>
  <c r="I9771" i="22"/>
  <c r="I9772" i="22"/>
  <c r="I9773" i="22"/>
  <c r="I9774" i="22"/>
  <c r="I9775" i="22"/>
  <c r="I9776" i="22"/>
  <c r="I9777" i="22"/>
  <c r="I9778" i="22"/>
  <c r="I9779" i="22"/>
  <c r="I9780" i="22"/>
  <c r="I9781" i="22"/>
  <c r="I9782" i="22"/>
  <c r="I9783" i="22"/>
  <c r="I9784" i="22"/>
  <c r="I9785" i="22"/>
  <c r="I9786" i="22"/>
  <c r="I9787" i="22"/>
  <c r="I9788" i="22"/>
  <c r="I9789" i="22"/>
  <c r="I9790" i="22"/>
  <c r="I9791" i="22"/>
  <c r="I9792" i="22"/>
  <c r="I9793" i="22"/>
  <c r="I9794" i="22"/>
  <c r="I9795" i="22"/>
  <c r="I9796" i="22"/>
  <c r="I9797" i="22"/>
  <c r="I9798" i="22"/>
  <c r="I9799" i="22"/>
  <c r="I9800" i="22"/>
  <c r="I9801" i="22"/>
  <c r="I9802" i="22"/>
  <c r="I9803" i="22"/>
  <c r="I9804" i="22"/>
  <c r="I9805" i="22"/>
  <c r="I9806" i="22"/>
  <c r="I9807" i="22"/>
  <c r="I9808" i="22"/>
  <c r="I9809" i="22"/>
  <c r="I9810" i="22"/>
  <c r="I9811" i="22"/>
  <c r="I9812" i="22"/>
  <c r="I9813" i="22"/>
  <c r="I9814" i="22"/>
  <c r="I9815" i="22"/>
  <c r="I9816" i="22"/>
  <c r="I9817" i="22"/>
  <c r="I9818" i="22"/>
  <c r="I9819" i="22"/>
  <c r="I9820" i="22"/>
  <c r="I9821" i="22"/>
  <c r="I9822" i="22"/>
  <c r="I9823" i="22"/>
  <c r="I9824" i="22"/>
  <c r="I9825" i="22"/>
  <c r="I9826" i="22"/>
  <c r="I9827" i="22"/>
  <c r="I9828" i="22"/>
  <c r="I9829" i="22"/>
  <c r="I9830" i="22"/>
  <c r="I9831" i="22"/>
  <c r="I9832" i="22"/>
  <c r="I9833" i="22"/>
  <c r="I9834" i="22"/>
  <c r="I9835" i="22"/>
  <c r="I9836" i="22"/>
  <c r="I9837" i="22"/>
  <c r="I9838" i="22"/>
  <c r="I9839" i="22"/>
  <c r="I9840" i="22"/>
  <c r="I9841" i="22"/>
  <c r="I9842" i="22"/>
  <c r="I9843" i="22"/>
  <c r="I9844" i="22"/>
  <c r="I9845" i="22"/>
  <c r="I9846" i="22"/>
  <c r="I9847" i="22"/>
  <c r="I9848" i="22"/>
  <c r="I9849" i="22"/>
  <c r="I9850" i="22"/>
  <c r="I9851" i="22"/>
  <c r="I9852" i="22"/>
  <c r="I9853" i="22"/>
  <c r="I9854" i="22"/>
  <c r="I9855" i="22"/>
  <c r="I9856" i="22"/>
  <c r="I9857" i="22"/>
  <c r="I9858" i="22"/>
  <c r="I9859" i="22"/>
  <c r="I9860" i="22"/>
  <c r="I9861" i="22"/>
  <c r="I9862" i="22"/>
  <c r="I9863" i="22"/>
  <c r="I9864" i="22"/>
  <c r="I9865" i="22"/>
  <c r="I9866" i="22"/>
  <c r="I9867" i="22"/>
  <c r="I9868" i="22"/>
  <c r="I9869" i="22"/>
  <c r="I9870" i="22"/>
  <c r="I9871" i="22"/>
  <c r="I9872" i="22"/>
  <c r="I9873" i="22"/>
  <c r="I9874" i="22"/>
  <c r="I9875" i="22"/>
  <c r="I9876" i="22"/>
  <c r="I9877" i="22"/>
  <c r="I9878" i="22"/>
  <c r="I9879" i="22"/>
  <c r="I9880" i="22"/>
  <c r="I9881" i="22"/>
  <c r="I9882" i="22"/>
  <c r="I9883" i="22"/>
  <c r="I9884" i="22"/>
  <c r="I9885" i="22"/>
  <c r="I9886" i="22"/>
  <c r="I9887" i="22"/>
  <c r="I9888" i="22"/>
  <c r="I9889" i="22"/>
  <c r="I9890" i="22"/>
  <c r="I9891" i="22"/>
  <c r="I9892" i="22"/>
  <c r="I9893" i="22"/>
  <c r="I9894" i="22"/>
  <c r="I9895" i="22"/>
  <c r="I9896" i="22"/>
  <c r="I9897" i="22"/>
  <c r="I9898" i="22"/>
  <c r="I9899" i="22"/>
  <c r="I9900" i="22"/>
  <c r="I9901" i="22"/>
  <c r="I9902" i="22"/>
  <c r="I9903" i="22"/>
  <c r="I9904" i="22"/>
  <c r="I9905" i="22"/>
  <c r="I9906" i="22"/>
  <c r="I9907" i="22"/>
  <c r="I9908" i="22"/>
  <c r="I9909" i="22"/>
  <c r="I9910" i="22"/>
  <c r="I9911" i="22"/>
  <c r="I9912" i="22"/>
  <c r="I9913" i="22"/>
  <c r="I9914" i="22"/>
  <c r="I9915" i="22"/>
  <c r="I9916" i="22"/>
  <c r="I9917" i="22"/>
  <c r="I9918" i="22"/>
  <c r="I9919" i="22"/>
  <c r="I9920" i="22"/>
  <c r="I9921" i="22"/>
  <c r="I9922" i="22"/>
  <c r="I9923" i="22"/>
  <c r="I9924" i="22"/>
  <c r="I9925" i="22"/>
  <c r="I9926" i="22"/>
  <c r="I9927" i="22"/>
  <c r="I9928" i="22"/>
  <c r="I9929" i="22"/>
  <c r="I9930" i="22"/>
  <c r="I9931" i="22"/>
  <c r="I9932" i="22"/>
  <c r="I9933" i="22"/>
  <c r="I9934" i="22"/>
  <c r="I9935" i="22"/>
  <c r="I9936" i="22"/>
  <c r="I9937" i="22"/>
  <c r="I9938" i="22"/>
  <c r="I9939" i="22"/>
  <c r="I9940" i="22"/>
  <c r="I9941" i="22"/>
  <c r="I9942" i="22"/>
  <c r="I9943" i="22"/>
  <c r="I9944" i="22"/>
  <c r="I9945" i="22"/>
  <c r="I9946" i="22"/>
  <c r="I9947" i="22"/>
  <c r="I9948" i="22"/>
  <c r="I9949" i="22"/>
  <c r="I9950" i="22"/>
  <c r="I9951" i="22"/>
  <c r="I9952" i="22"/>
  <c r="I9953" i="22"/>
  <c r="I9954" i="22"/>
  <c r="I9955" i="22"/>
  <c r="I9956" i="22"/>
  <c r="I9957" i="22"/>
  <c r="I9958" i="22"/>
  <c r="I9959" i="22"/>
  <c r="I9960" i="22"/>
  <c r="I9961" i="22"/>
  <c r="I9962" i="22"/>
  <c r="I9963" i="22"/>
  <c r="I9964" i="22"/>
  <c r="I9965" i="22"/>
  <c r="I9966" i="22"/>
  <c r="I9967" i="22"/>
  <c r="I9968" i="22"/>
  <c r="I9969" i="22"/>
  <c r="I9970" i="22"/>
  <c r="I9971" i="22"/>
  <c r="I9972" i="22"/>
  <c r="I9973" i="22"/>
  <c r="I9974" i="22"/>
  <c r="I9975" i="22"/>
  <c r="I9976" i="22"/>
  <c r="I9977" i="22"/>
  <c r="I9978" i="22"/>
  <c r="I9979" i="22"/>
  <c r="I9980" i="22"/>
  <c r="I9981" i="22"/>
  <c r="I9982" i="22"/>
  <c r="I9983" i="22"/>
  <c r="I9984" i="22"/>
  <c r="I9985" i="22"/>
  <c r="I9986" i="22"/>
  <c r="I9987" i="22"/>
  <c r="I9988" i="22"/>
  <c r="I9989" i="22"/>
  <c r="I9990" i="22"/>
  <c r="I9991" i="22"/>
  <c r="I9992" i="22"/>
  <c r="I9993" i="22"/>
  <c r="I9994" i="22"/>
  <c r="I9995" i="22"/>
  <c r="I9996" i="22"/>
  <c r="I9997" i="22"/>
  <c r="I9998" i="22"/>
  <c r="I9999" i="22"/>
  <c r="I10000" i="22"/>
  <c r="I10001" i="22"/>
  <c r="I10002" i="22"/>
  <c r="I10003" i="22"/>
  <c r="I10004" i="22"/>
  <c r="I10005" i="22"/>
  <c r="I10006" i="22"/>
  <c r="I10007" i="22"/>
  <c r="I10008" i="22"/>
  <c r="I10009" i="22"/>
  <c r="I10010" i="22"/>
  <c r="I10011" i="22"/>
  <c r="I10012" i="22"/>
  <c r="I10013" i="22"/>
  <c r="I10014" i="22"/>
  <c r="I10015" i="22"/>
  <c r="I10016" i="22"/>
  <c r="I10017" i="22"/>
  <c r="I10018" i="22"/>
  <c r="I10019" i="22"/>
  <c r="I10020" i="22"/>
  <c r="I10021" i="22"/>
  <c r="I10022" i="22"/>
  <c r="I10023" i="22"/>
  <c r="I10024" i="22"/>
  <c r="I10025" i="22"/>
  <c r="I10026" i="22"/>
  <c r="I10027" i="22"/>
  <c r="I10028" i="22"/>
  <c r="I10029" i="22"/>
  <c r="I10030" i="22"/>
  <c r="I10031" i="22"/>
  <c r="I10032" i="22"/>
  <c r="I10033" i="22"/>
  <c r="I10034" i="22"/>
  <c r="I10035" i="22"/>
  <c r="I10036" i="22"/>
  <c r="I10037" i="22"/>
  <c r="I10038" i="22"/>
  <c r="I10039" i="22"/>
  <c r="I10040" i="22"/>
  <c r="I10041" i="22"/>
  <c r="I10042" i="22"/>
  <c r="I10043" i="22"/>
  <c r="I10044" i="22"/>
  <c r="I10045" i="22"/>
  <c r="I10046" i="22"/>
  <c r="I10047" i="22"/>
  <c r="I10048" i="22"/>
  <c r="I10049" i="22"/>
  <c r="I10050" i="22"/>
  <c r="I10051" i="22"/>
  <c r="I10052" i="22"/>
  <c r="I10053" i="22"/>
  <c r="I10054" i="22"/>
  <c r="I10055" i="22"/>
  <c r="I10056" i="22"/>
  <c r="I10057" i="22"/>
  <c r="I10058" i="22"/>
  <c r="I10059" i="22"/>
  <c r="I10060" i="22"/>
  <c r="I10061" i="22"/>
  <c r="I10062" i="22"/>
  <c r="I10063" i="22"/>
  <c r="I10064" i="22"/>
  <c r="I10065" i="22"/>
  <c r="I10066" i="22"/>
  <c r="I10067" i="22"/>
  <c r="I10068" i="22"/>
  <c r="I10069" i="22"/>
  <c r="I10070" i="22"/>
  <c r="I10071" i="22"/>
  <c r="I10072" i="22"/>
  <c r="I10073" i="22"/>
  <c r="I10074" i="22"/>
  <c r="I10075" i="22"/>
  <c r="I10076" i="22"/>
  <c r="I10077" i="22"/>
  <c r="I10078" i="22"/>
  <c r="I10079" i="22"/>
  <c r="I10080" i="22"/>
  <c r="I10081" i="22"/>
  <c r="I10082" i="22"/>
  <c r="I10083" i="22"/>
  <c r="I10084" i="22"/>
  <c r="I10085" i="22"/>
  <c r="I10086" i="22"/>
  <c r="I10087" i="22"/>
  <c r="I10088" i="22"/>
  <c r="I10089" i="22"/>
  <c r="I10090" i="22"/>
  <c r="I10091" i="22"/>
  <c r="I10092" i="22"/>
  <c r="I10093" i="22"/>
  <c r="I10094" i="22"/>
  <c r="I10095" i="22"/>
  <c r="I10096" i="22"/>
  <c r="I10097" i="22"/>
  <c r="I10098" i="22"/>
  <c r="I10099" i="22"/>
  <c r="I10100" i="22"/>
  <c r="I10101" i="22"/>
  <c r="I10102" i="22"/>
  <c r="I10103" i="22"/>
  <c r="I10104" i="22"/>
  <c r="I10105" i="22"/>
  <c r="I10106" i="22"/>
  <c r="I10107" i="22"/>
  <c r="I10108" i="22"/>
  <c r="I10109" i="22"/>
  <c r="I10110" i="22"/>
  <c r="I10111" i="22"/>
  <c r="I10112" i="22"/>
  <c r="I10113" i="22"/>
  <c r="I10114" i="22"/>
  <c r="I10115" i="22"/>
  <c r="I10116" i="22"/>
  <c r="I10117" i="22"/>
  <c r="I10118" i="22"/>
  <c r="I10119" i="22"/>
  <c r="I10120" i="22"/>
  <c r="I10121" i="22"/>
  <c r="I10122" i="22"/>
  <c r="I10123" i="22"/>
  <c r="I10124" i="22"/>
  <c r="I10125" i="22"/>
  <c r="I10126" i="22"/>
  <c r="I10127" i="22"/>
  <c r="I10128" i="22"/>
  <c r="I10129" i="22"/>
  <c r="I10130" i="22"/>
  <c r="I10131" i="22"/>
  <c r="I10132" i="22"/>
  <c r="I10133" i="22"/>
  <c r="I10134" i="22"/>
  <c r="I10135" i="22"/>
  <c r="I10136" i="22"/>
  <c r="I10137" i="22"/>
  <c r="I10138" i="22"/>
  <c r="I10139" i="22"/>
  <c r="I10140" i="22"/>
  <c r="I10141" i="22"/>
  <c r="I10142" i="22"/>
  <c r="I10143" i="22"/>
  <c r="I10144" i="22"/>
  <c r="I10145" i="22"/>
  <c r="I10146" i="22"/>
  <c r="I10147" i="22"/>
  <c r="I10148" i="22"/>
  <c r="I10149" i="22"/>
  <c r="I10150" i="22"/>
  <c r="I10151" i="22"/>
  <c r="I10152" i="22"/>
  <c r="I10153" i="22"/>
  <c r="I10154" i="22"/>
  <c r="I10155" i="22"/>
  <c r="I10156" i="22"/>
  <c r="I10157" i="22"/>
  <c r="I10158" i="22"/>
  <c r="I10159" i="22"/>
  <c r="I10160" i="22"/>
  <c r="I10161" i="22"/>
  <c r="I10162" i="22"/>
  <c r="I10163" i="22"/>
  <c r="I10164" i="22"/>
  <c r="I10165" i="22"/>
  <c r="I10166" i="22"/>
  <c r="I10167" i="22"/>
  <c r="I10168" i="22"/>
  <c r="I10169" i="22"/>
  <c r="I10170" i="22"/>
  <c r="I10171" i="22"/>
  <c r="I10172" i="22"/>
  <c r="I10173" i="22"/>
  <c r="I10174" i="22"/>
  <c r="I10175" i="22"/>
  <c r="I10176" i="22"/>
  <c r="I10177" i="22"/>
  <c r="I10178" i="22"/>
  <c r="I10179" i="22"/>
  <c r="I10180" i="22"/>
  <c r="I10181" i="22"/>
  <c r="I10182" i="22"/>
  <c r="I10183" i="22"/>
  <c r="I10184" i="22"/>
  <c r="I10185" i="22"/>
  <c r="I10186" i="22"/>
  <c r="I10187" i="22"/>
  <c r="I10188" i="22"/>
  <c r="I10189" i="22"/>
  <c r="I10190" i="22"/>
  <c r="I10191" i="22"/>
  <c r="I10192" i="22"/>
  <c r="I10193" i="22"/>
  <c r="I10194" i="22"/>
  <c r="I10195" i="22"/>
  <c r="I10196" i="22"/>
  <c r="I10197" i="22"/>
  <c r="I10198" i="22"/>
  <c r="I10199" i="22"/>
  <c r="I10200" i="22"/>
  <c r="I10201" i="22"/>
  <c r="I10202" i="22"/>
  <c r="I10203" i="22"/>
  <c r="I10204" i="22"/>
  <c r="I10205" i="22"/>
  <c r="I10206" i="22"/>
  <c r="I10207" i="22"/>
  <c r="I10208" i="22"/>
  <c r="I10209" i="22"/>
  <c r="I10210" i="22"/>
  <c r="I10211" i="22"/>
  <c r="I10212" i="22"/>
  <c r="I10213" i="22"/>
  <c r="I10214" i="22"/>
  <c r="I10215" i="22"/>
  <c r="I10216" i="22"/>
  <c r="I10217" i="22"/>
  <c r="I10218" i="22"/>
  <c r="I10219" i="22"/>
  <c r="I10220" i="22"/>
  <c r="I10221" i="22"/>
  <c r="I10222" i="22"/>
  <c r="I10223" i="22"/>
  <c r="I10224" i="22"/>
  <c r="I10225" i="22"/>
  <c r="I10226" i="22"/>
  <c r="I10227" i="22"/>
  <c r="I10228" i="22"/>
  <c r="I10229" i="22"/>
  <c r="I10230" i="22"/>
  <c r="I10231" i="22"/>
  <c r="I10232" i="22"/>
  <c r="I10233" i="22"/>
  <c r="I10234" i="22"/>
  <c r="I10235" i="22"/>
  <c r="I10236" i="22"/>
  <c r="I10237" i="22"/>
  <c r="I10238" i="22"/>
  <c r="I10239" i="22"/>
  <c r="I10240" i="22"/>
  <c r="I10241" i="22"/>
  <c r="I10242" i="22"/>
  <c r="I10243" i="22"/>
  <c r="I10244" i="22"/>
  <c r="I10245" i="22"/>
  <c r="I10246" i="22"/>
  <c r="I10247" i="22"/>
  <c r="I10248" i="22"/>
  <c r="I10249" i="22"/>
  <c r="I10250" i="22"/>
  <c r="I10251" i="22"/>
  <c r="I10252" i="22"/>
  <c r="I10253" i="22"/>
  <c r="I10254" i="22"/>
  <c r="I10255" i="22"/>
  <c r="I10256" i="22"/>
  <c r="I10257" i="22"/>
  <c r="I10258" i="22"/>
  <c r="I10259" i="22"/>
  <c r="I10260" i="22"/>
  <c r="I10261" i="22"/>
  <c r="I10262" i="22"/>
  <c r="I10263" i="22"/>
  <c r="I10264" i="22"/>
  <c r="I10265" i="22"/>
  <c r="I10266" i="22"/>
  <c r="I10267" i="22"/>
  <c r="I10268" i="22"/>
  <c r="I10269" i="22"/>
  <c r="I10270" i="22"/>
  <c r="I10271" i="22"/>
  <c r="I10272" i="22"/>
  <c r="I10273" i="22"/>
  <c r="I10274" i="22"/>
  <c r="I10275" i="22"/>
  <c r="I10276" i="22"/>
  <c r="I10277" i="22"/>
  <c r="I10278" i="22"/>
  <c r="I10279" i="22"/>
  <c r="I10280" i="22"/>
  <c r="I10281" i="22"/>
  <c r="I10282" i="22"/>
  <c r="I10283" i="22"/>
  <c r="I10284" i="22"/>
  <c r="I10285" i="22"/>
  <c r="I10286" i="22"/>
  <c r="I10287" i="22"/>
  <c r="I10288" i="22"/>
  <c r="I10289" i="22"/>
  <c r="I10290" i="22"/>
  <c r="I10291" i="22"/>
  <c r="I10292" i="22"/>
  <c r="I10293" i="22"/>
  <c r="I10294" i="22"/>
  <c r="I10295" i="22"/>
  <c r="I10296" i="22"/>
  <c r="I10297" i="22"/>
  <c r="I10298" i="22"/>
  <c r="I10299" i="22"/>
  <c r="I10300" i="22"/>
  <c r="I10301" i="22"/>
  <c r="I10302" i="22"/>
  <c r="I10303" i="22"/>
  <c r="I10304" i="22"/>
  <c r="I10305" i="22"/>
  <c r="I10306" i="22"/>
  <c r="I10307" i="22"/>
  <c r="I10308" i="22"/>
  <c r="I10309" i="22"/>
  <c r="I10310" i="22"/>
  <c r="I10311" i="22"/>
  <c r="I10312" i="22"/>
  <c r="I10313" i="22"/>
  <c r="I10314" i="22"/>
  <c r="I10315" i="22"/>
  <c r="I10316" i="22"/>
  <c r="I10317" i="22"/>
  <c r="I10318" i="22"/>
  <c r="I10319" i="22"/>
  <c r="I10320" i="22"/>
  <c r="I10321" i="22"/>
  <c r="I10322" i="22"/>
  <c r="I10323" i="22"/>
  <c r="I10324" i="22"/>
  <c r="I10325" i="22"/>
  <c r="I10326" i="22"/>
  <c r="I10327" i="22"/>
  <c r="I10328" i="22"/>
  <c r="I10329" i="22"/>
  <c r="I10330" i="22"/>
  <c r="I10331" i="22"/>
  <c r="I10332" i="22"/>
  <c r="I10333" i="22"/>
  <c r="I10334" i="22"/>
  <c r="I10335" i="22"/>
  <c r="I10336" i="22"/>
  <c r="I10337" i="22"/>
  <c r="I10338" i="22"/>
  <c r="I10339" i="22"/>
  <c r="I10340" i="22"/>
  <c r="I10341" i="22"/>
  <c r="I10342" i="22"/>
  <c r="I10343" i="22"/>
  <c r="I10344" i="22"/>
  <c r="I10345" i="22"/>
  <c r="I10346" i="22"/>
  <c r="I10347" i="22"/>
  <c r="I10348" i="22"/>
  <c r="I10349" i="22"/>
  <c r="I10350" i="22"/>
  <c r="I10351" i="22"/>
  <c r="I10352" i="22"/>
  <c r="I10353" i="22"/>
  <c r="I10354" i="22"/>
  <c r="I10355" i="22"/>
  <c r="I10356" i="22"/>
  <c r="I10357" i="22"/>
  <c r="I10358" i="22"/>
  <c r="I10359" i="22"/>
  <c r="I10360" i="22"/>
  <c r="I10361" i="22"/>
  <c r="I10362" i="22"/>
  <c r="I10363" i="22"/>
  <c r="I10364" i="22"/>
  <c r="I10365" i="22"/>
  <c r="I10366" i="22"/>
  <c r="I10367" i="22"/>
  <c r="I10368" i="22"/>
  <c r="I10369" i="22"/>
  <c r="I10370" i="22"/>
  <c r="I10371" i="22"/>
  <c r="I10372" i="22"/>
  <c r="I10373" i="22"/>
  <c r="I10374" i="22"/>
  <c r="I10375" i="22"/>
  <c r="I10376" i="22"/>
  <c r="I10377" i="22"/>
  <c r="I10378" i="22"/>
  <c r="I10379" i="22"/>
  <c r="I10380" i="22"/>
  <c r="I10381" i="22"/>
  <c r="I10382" i="22"/>
  <c r="I10383" i="22"/>
  <c r="I10384" i="22"/>
  <c r="I10385" i="22"/>
  <c r="I10386" i="22"/>
  <c r="I10387" i="22"/>
  <c r="I10388" i="22"/>
  <c r="I10389" i="22"/>
  <c r="I10390" i="22"/>
  <c r="I10391" i="22"/>
  <c r="I10392" i="22"/>
  <c r="I10393" i="22"/>
  <c r="I10394" i="22"/>
  <c r="I10395" i="22"/>
  <c r="I10396" i="22"/>
  <c r="I10397" i="22"/>
  <c r="I10398" i="22"/>
  <c r="I10399" i="22"/>
  <c r="I10400" i="22"/>
  <c r="I10401" i="22"/>
  <c r="I10402" i="22"/>
  <c r="I10403" i="22"/>
  <c r="I10404" i="22"/>
  <c r="I10405" i="22"/>
  <c r="I10406" i="22"/>
  <c r="I10407" i="22"/>
  <c r="I10408" i="22"/>
  <c r="I10409" i="22"/>
  <c r="I10410" i="22"/>
  <c r="I10411" i="22"/>
  <c r="I10412" i="22"/>
  <c r="I10413" i="22"/>
  <c r="I10414" i="22"/>
  <c r="I10415" i="22"/>
  <c r="I10416" i="22"/>
  <c r="I10417" i="22"/>
  <c r="I10418" i="22"/>
  <c r="I10419" i="22"/>
  <c r="I10420" i="22"/>
  <c r="I10421" i="22"/>
  <c r="I10422" i="22"/>
  <c r="I10423" i="22"/>
  <c r="I10424" i="22"/>
  <c r="I10425" i="22"/>
  <c r="I10426" i="22"/>
  <c r="I10427" i="22"/>
  <c r="I10428" i="22"/>
  <c r="I10429" i="22"/>
  <c r="I10430" i="22"/>
  <c r="I10431" i="22"/>
  <c r="I10432" i="22"/>
  <c r="I10433" i="22"/>
  <c r="I10434" i="22"/>
  <c r="I10435" i="22"/>
  <c r="I10436" i="22"/>
  <c r="I10437" i="22"/>
  <c r="I10438" i="22"/>
  <c r="I10439" i="22"/>
  <c r="I10440" i="22"/>
  <c r="I10441" i="22"/>
  <c r="I10442" i="22"/>
  <c r="I10443" i="22"/>
  <c r="I10444" i="22"/>
  <c r="I10445" i="22"/>
  <c r="I10446" i="22"/>
  <c r="I10447" i="22"/>
  <c r="I10448" i="22"/>
  <c r="I10449" i="22"/>
  <c r="I10450" i="22"/>
  <c r="I10451" i="22"/>
  <c r="I10452" i="22"/>
  <c r="I10453" i="22"/>
  <c r="I10454" i="22"/>
  <c r="I10455" i="22"/>
  <c r="I10456" i="22"/>
  <c r="I10457" i="22"/>
  <c r="I10458" i="22"/>
  <c r="I10459" i="22"/>
  <c r="I10460" i="22"/>
  <c r="I10461" i="22"/>
  <c r="I10462" i="22"/>
  <c r="I10463" i="22"/>
  <c r="I10464" i="22"/>
  <c r="I10465" i="22"/>
  <c r="I10466" i="22"/>
  <c r="I10467" i="22"/>
  <c r="I10468" i="22"/>
  <c r="I10469" i="22"/>
  <c r="I10470" i="22"/>
  <c r="I10471" i="22"/>
  <c r="I10472" i="22"/>
  <c r="I10473" i="22"/>
  <c r="I10474" i="22"/>
  <c r="I10475" i="22"/>
  <c r="I10476" i="22"/>
  <c r="I10477" i="22"/>
  <c r="I10478" i="22"/>
  <c r="I10479" i="22"/>
  <c r="I10480" i="22"/>
  <c r="I10481" i="22"/>
  <c r="I10482" i="22"/>
  <c r="I10483" i="22"/>
  <c r="I10484" i="22"/>
  <c r="I10485" i="22"/>
  <c r="I10486" i="22"/>
  <c r="I10487" i="22"/>
  <c r="I10488" i="22"/>
  <c r="I10489" i="22"/>
  <c r="I10490" i="22"/>
  <c r="I10491" i="22"/>
  <c r="I10492" i="22"/>
  <c r="I10493" i="22"/>
  <c r="I10494" i="22"/>
  <c r="I10495" i="22"/>
  <c r="I10496" i="22"/>
  <c r="I10497" i="22"/>
  <c r="I10498" i="22"/>
  <c r="I10499" i="22"/>
  <c r="I10500" i="22"/>
  <c r="I10501" i="22"/>
  <c r="I10502" i="22"/>
  <c r="I10503" i="22"/>
  <c r="I10504" i="22"/>
  <c r="I10505" i="22"/>
  <c r="I10506" i="22"/>
  <c r="I10507" i="22"/>
  <c r="I10508" i="22"/>
  <c r="I10509" i="22"/>
  <c r="I10510" i="22"/>
  <c r="I10511" i="22"/>
  <c r="I10512" i="22"/>
  <c r="I10513" i="22"/>
  <c r="I10514" i="22"/>
  <c r="I10515" i="22"/>
  <c r="I10516" i="22"/>
  <c r="I10517" i="22"/>
  <c r="I10518" i="22"/>
  <c r="I10519" i="22"/>
  <c r="I10520" i="22"/>
  <c r="I10521" i="22"/>
  <c r="I10522" i="22"/>
  <c r="I10523" i="22"/>
  <c r="I10524" i="22"/>
  <c r="I10525" i="22"/>
  <c r="I10526" i="22"/>
  <c r="I10527" i="22"/>
  <c r="I10528" i="22"/>
  <c r="I10529" i="22"/>
  <c r="I10530" i="22"/>
  <c r="I10531" i="22"/>
  <c r="I10532" i="22"/>
  <c r="I10533" i="22"/>
  <c r="I10534" i="22"/>
  <c r="I10535" i="22"/>
  <c r="I10536" i="22"/>
  <c r="I10537" i="22"/>
  <c r="I10538" i="22"/>
  <c r="I10539" i="22"/>
  <c r="I10540" i="22"/>
  <c r="I10541" i="22"/>
  <c r="I10542" i="22"/>
  <c r="I10543" i="22"/>
  <c r="I10544" i="22"/>
  <c r="I10545" i="22"/>
  <c r="I10546" i="22"/>
  <c r="I10547" i="22"/>
  <c r="I10548" i="22"/>
  <c r="I10549" i="22"/>
  <c r="I10550" i="22"/>
  <c r="I10551" i="22"/>
  <c r="I10552" i="22"/>
  <c r="I10553" i="22"/>
  <c r="I10554" i="22"/>
  <c r="I10555" i="22"/>
  <c r="I10556" i="22"/>
  <c r="I10557" i="22"/>
  <c r="I10558" i="22"/>
  <c r="I10559" i="22"/>
  <c r="I10560" i="22"/>
  <c r="I10561" i="22"/>
  <c r="I10562" i="22"/>
  <c r="I10563" i="22"/>
  <c r="I10564" i="22"/>
  <c r="I10565" i="22"/>
  <c r="I10566" i="22"/>
  <c r="I10567" i="22"/>
  <c r="I10568" i="22"/>
  <c r="I10569" i="22"/>
  <c r="I10570" i="22"/>
  <c r="I10571" i="22"/>
  <c r="I10572" i="22"/>
  <c r="I10573" i="22"/>
  <c r="I10574" i="22"/>
  <c r="I10575" i="22"/>
  <c r="I10576" i="22"/>
  <c r="I10577" i="22"/>
  <c r="I10578" i="22"/>
  <c r="I10579" i="22"/>
  <c r="I10580" i="22"/>
  <c r="I10581" i="22"/>
  <c r="I10582" i="22"/>
  <c r="I10583" i="22"/>
  <c r="I10584" i="22"/>
  <c r="I10585" i="22"/>
  <c r="I10586" i="22"/>
  <c r="I10587" i="22"/>
  <c r="I10588" i="22"/>
  <c r="I10589" i="22"/>
  <c r="I10590" i="22"/>
  <c r="I10591" i="22"/>
  <c r="I10592" i="22"/>
  <c r="I10593" i="22"/>
  <c r="I10594" i="22"/>
  <c r="I10595" i="22"/>
  <c r="I10596" i="22"/>
  <c r="I10597" i="22"/>
  <c r="I10598" i="22"/>
  <c r="I10599" i="22"/>
  <c r="I10600" i="22"/>
  <c r="I10601" i="22"/>
  <c r="I10602" i="22"/>
  <c r="I10603" i="22"/>
  <c r="I10604" i="22"/>
  <c r="I10605" i="22"/>
  <c r="I10606" i="22"/>
  <c r="I10607" i="22"/>
  <c r="I10608" i="22"/>
  <c r="I10609" i="22"/>
  <c r="I10610" i="22"/>
  <c r="I10611" i="22"/>
  <c r="I10612" i="22"/>
  <c r="I10613" i="22"/>
  <c r="I10614" i="22"/>
  <c r="I10615" i="22"/>
  <c r="I10616" i="22"/>
  <c r="I10617" i="22"/>
  <c r="I10618" i="22"/>
  <c r="I10619" i="22"/>
  <c r="I10620" i="22"/>
  <c r="I10621" i="22"/>
  <c r="I10622" i="22"/>
  <c r="I10623" i="22"/>
  <c r="I10624" i="22"/>
  <c r="I10625" i="22"/>
  <c r="I10626" i="22"/>
  <c r="I10627" i="22"/>
  <c r="I10628" i="22"/>
  <c r="I10629" i="22"/>
  <c r="I10630" i="22"/>
  <c r="I10631" i="22"/>
  <c r="I10632" i="22"/>
  <c r="I10633" i="22"/>
  <c r="I10634" i="22"/>
  <c r="I10635" i="22"/>
  <c r="I10636" i="22"/>
  <c r="I10637" i="22"/>
  <c r="I10638" i="22"/>
  <c r="I10639" i="22"/>
  <c r="I10640" i="22"/>
  <c r="I10641" i="22"/>
  <c r="I10642" i="22"/>
  <c r="I10643" i="22"/>
  <c r="I10644" i="22"/>
  <c r="I10645" i="22"/>
  <c r="I10646" i="22"/>
  <c r="I10647" i="22"/>
  <c r="I10648" i="22"/>
  <c r="I10649" i="22"/>
  <c r="I10650" i="22"/>
  <c r="I10651" i="22"/>
  <c r="I10652" i="22"/>
  <c r="I10653" i="22"/>
  <c r="I10654" i="22"/>
  <c r="I10655" i="22"/>
  <c r="I10656" i="22"/>
  <c r="I10657" i="22"/>
  <c r="I10658" i="22"/>
  <c r="I10659" i="22"/>
  <c r="I10660" i="22"/>
  <c r="I10661" i="22"/>
  <c r="I10662" i="22"/>
  <c r="I10663" i="22"/>
  <c r="I10664" i="22"/>
  <c r="I10665" i="22"/>
  <c r="I10666" i="22"/>
  <c r="I10667" i="22"/>
  <c r="I10668" i="22"/>
  <c r="I10669" i="22"/>
  <c r="I10670" i="22"/>
  <c r="I10671" i="22"/>
  <c r="I10672" i="22"/>
  <c r="I10673" i="22"/>
  <c r="I10674" i="22"/>
  <c r="I10675" i="22"/>
  <c r="I10676" i="22"/>
  <c r="I10677" i="22"/>
  <c r="I10678" i="22"/>
  <c r="I10679" i="22"/>
  <c r="I10680" i="22"/>
  <c r="I10681" i="22"/>
  <c r="I10682" i="22"/>
  <c r="I10683" i="22"/>
  <c r="I10684" i="22"/>
  <c r="I10685" i="22"/>
  <c r="I10686" i="22"/>
  <c r="I10687" i="22"/>
  <c r="I10688" i="22"/>
  <c r="I10689" i="22"/>
  <c r="I10690" i="22"/>
  <c r="I10691" i="22"/>
  <c r="I10692" i="22"/>
  <c r="I10693" i="22"/>
  <c r="I10694" i="22"/>
  <c r="I10695" i="22"/>
  <c r="I10696" i="22"/>
  <c r="I10697" i="22"/>
  <c r="I10698" i="22"/>
  <c r="I10699" i="22"/>
  <c r="I10700" i="22"/>
  <c r="I10701" i="22"/>
  <c r="I10702" i="22"/>
  <c r="I10703" i="22"/>
  <c r="I10704" i="22"/>
  <c r="I10705" i="22"/>
  <c r="I10706" i="22"/>
  <c r="I10707" i="22"/>
  <c r="I10708" i="22"/>
  <c r="I10709" i="22"/>
  <c r="I10710" i="22"/>
  <c r="I10711" i="22"/>
  <c r="I10712" i="22"/>
  <c r="I10713" i="22"/>
  <c r="I10714" i="22"/>
  <c r="I10715" i="22"/>
  <c r="I10716" i="22"/>
  <c r="I10717" i="22"/>
  <c r="I10718" i="22"/>
  <c r="I10719" i="22"/>
  <c r="I10720" i="22"/>
  <c r="I10721" i="22"/>
  <c r="I10722" i="22"/>
  <c r="I10723" i="22"/>
  <c r="I10724" i="22"/>
  <c r="I10725" i="22"/>
  <c r="I10726" i="22"/>
  <c r="I10727" i="22"/>
  <c r="I10728" i="22"/>
  <c r="I10729" i="22"/>
  <c r="I10730" i="22"/>
  <c r="I10731" i="22"/>
  <c r="I10732" i="22"/>
  <c r="I10733" i="22"/>
  <c r="I10734" i="22"/>
  <c r="I10735" i="22"/>
  <c r="I10736" i="22"/>
  <c r="I10737" i="22"/>
  <c r="I10738" i="22"/>
  <c r="I10739" i="22"/>
  <c r="I10740" i="22"/>
  <c r="I10741" i="22"/>
  <c r="I10742" i="22"/>
  <c r="I10743" i="22"/>
  <c r="I10744" i="22"/>
  <c r="I10745" i="22"/>
  <c r="I10746" i="22"/>
  <c r="I10747" i="22"/>
  <c r="I10748" i="22"/>
  <c r="I10749" i="22"/>
  <c r="I10750" i="22"/>
  <c r="I10751" i="22"/>
  <c r="I10752" i="22"/>
  <c r="I10753" i="22"/>
  <c r="I10754" i="22"/>
  <c r="I10755" i="22"/>
  <c r="I10756" i="22"/>
  <c r="I10757" i="22"/>
  <c r="I10758" i="22"/>
  <c r="I10759" i="22"/>
  <c r="I10760" i="22"/>
  <c r="I10761" i="22"/>
  <c r="I10762" i="22"/>
  <c r="I10763" i="22"/>
  <c r="I10764" i="22"/>
  <c r="I10765" i="22"/>
  <c r="I10766" i="22"/>
  <c r="I10767" i="22"/>
  <c r="I10768" i="22"/>
  <c r="I10769" i="22"/>
  <c r="I10770" i="22"/>
  <c r="I10771" i="22"/>
  <c r="I10772" i="22"/>
  <c r="I10773" i="22"/>
  <c r="I10774" i="22"/>
  <c r="I10775" i="22"/>
  <c r="I10776" i="22"/>
  <c r="I10777" i="22"/>
  <c r="I10778" i="22"/>
  <c r="I10779" i="22"/>
  <c r="I10780" i="22"/>
  <c r="I10781" i="22"/>
  <c r="I10782" i="22"/>
  <c r="I10783" i="22"/>
  <c r="I10784" i="22"/>
  <c r="I10785" i="22"/>
  <c r="I10786" i="22"/>
  <c r="I10787" i="22"/>
  <c r="I10788" i="22"/>
  <c r="I10789" i="22"/>
  <c r="I10790" i="22"/>
  <c r="I10791" i="22"/>
  <c r="I10792" i="22"/>
  <c r="I10793" i="22"/>
  <c r="I10794" i="22"/>
  <c r="I10795" i="22"/>
  <c r="I10796" i="22"/>
  <c r="I10797" i="22"/>
  <c r="I10798" i="22"/>
  <c r="I10799" i="22"/>
  <c r="I10800" i="22"/>
  <c r="I10801" i="22"/>
  <c r="I10802" i="22"/>
  <c r="I10803" i="22"/>
  <c r="I10804" i="22"/>
  <c r="I10805" i="22"/>
  <c r="I10806" i="22"/>
  <c r="I10807" i="22"/>
  <c r="I10808" i="22"/>
  <c r="I10809" i="22"/>
  <c r="I10810" i="22"/>
  <c r="I10811" i="22"/>
  <c r="I10812" i="22"/>
  <c r="I10813" i="22"/>
  <c r="I10814" i="22"/>
  <c r="I10815" i="22"/>
  <c r="I10816" i="22"/>
  <c r="I10817" i="22"/>
  <c r="I10818" i="22"/>
  <c r="I10819" i="22"/>
  <c r="I10820" i="22"/>
  <c r="I10821" i="22"/>
  <c r="I10822" i="22"/>
  <c r="I10823" i="22"/>
  <c r="I10824" i="22"/>
  <c r="I10825" i="22"/>
  <c r="I10826" i="22"/>
  <c r="I10827" i="22"/>
  <c r="I10828" i="22"/>
  <c r="I10829" i="22"/>
  <c r="I10830" i="22"/>
  <c r="I10831" i="22"/>
  <c r="I10832" i="22"/>
  <c r="I10833" i="22"/>
  <c r="I10834" i="22"/>
  <c r="I10835" i="22"/>
  <c r="I10836" i="22"/>
  <c r="I10837" i="22"/>
  <c r="I10838" i="22"/>
  <c r="I10839" i="22"/>
  <c r="I10840" i="22"/>
  <c r="I10841" i="22"/>
  <c r="I10842" i="22"/>
  <c r="I10843" i="22"/>
  <c r="I10844" i="22"/>
  <c r="I10845" i="22"/>
  <c r="I10846" i="22"/>
  <c r="I10847" i="22"/>
  <c r="I10848" i="22"/>
  <c r="I10849" i="22"/>
  <c r="I10850" i="22"/>
  <c r="I10851" i="22"/>
  <c r="I10852" i="22"/>
  <c r="I10853" i="22"/>
  <c r="I10854" i="22"/>
  <c r="I10855" i="22"/>
  <c r="I10856" i="22"/>
  <c r="I10857" i="22"/>
  <c r="I10858" i="22"/>
  <c r="I10859" i="22"/>
  <c r="I10860" i="22"/>
  <c r="I10861" i="22"/>
  <c r="I10862" i="22"/>
  <c r="I10863" i="22"/>
  <c r="I10864" i="22"/>
  <c r="I10865" i="22"/>
  <c r="I10866" i="22"/>
  <c r="I10867" i="22"/>
  <c r="I10868" i="22"/>
  <c r="I10869" i="22"/>
  <c r="I10870" i="22"/>
  <c r="I10871" i="22"/>
  <c r="I10872" i="22"/>
  <c r="I10873" i="22"/>
  <c r="I10874" i="22"/>
  <c r="I10875" i="22"/>
  <c r="I10876" i="22"/>
  <c r="I10877" i="22"/>
  <c r="I10878" i="22"/>
  <c r="I10879" i="22"/>
  <c r="I10880" i="22"/>
  <c r="I10881" i="22"/>
  <c r="I10882" i="22"/>
  <c r="I10883" i="22"/>
  <c r="I10884" i="22"/>
  <c r="I10885" i="22"/>
  <c r="I10886" i="22"/>
  <c r="I10887" i="22"/>
  <c r="I10888" i="22"/>
  <c r="I10889" i="22"/>
  <c r="I10890" i="22"/>
  <c r="I10891" i="22"/>
  <c r="I10892" i="22"/>
  <c r="I10893" i="22"/>
  <c r="I10894" i="22"/>
  <c r="I10895" i="22"/>
  <c r="I10896" i="22"/>
  <c r="I10897" i="22"/>
  <c r="I10898" i="22"/>
  <c r="I10899" i="22"/>
  <c r="I10900" i="22"/>
  <c r="I10901" i="22"/>
  <c r="I10902" i="22"/>
  <c r="I10903" i="22"/>
  <c r="I10904" i="22"/>
  <c r="I10905" i="22"/>
  <c r="I10906" i="22"/>
  <c r="I10907" i="22"/>
  <c r="I10908" i="22"/>
  <c r="I10909" i="22"/>
  <c r="I10910" i="22"/>
  <c r="I10911" i="22"/>
  <c r="I10912" i="22"/>
  <c r="I10913" i="22"/>
  <c r="I10914" i="22"/>
  <c r="I10915" i="22"/>
  <c r="I10916" i="22"/>
  <c r="I10917" i="22"/>
  <c r="I10918" i="22"/>
  <c r="I10919" i="22"/>
  <c r="I10920" i="22"/>
  <c r="I10921" i="22"/>
  <c r="I10922" i="22"/>
  <c r="I10923" i="22"/>
  <c r="I10924" i="22"/>
  <c r="I10925" i="22"/>
  <c r="I10926" i="22"/>
  <c r="I10927" i="22"/>
  <c r="I10928" i="22"/>
  <c r="I10929" i="22"/>
  <c r="I10930" i="22"/>
  <c r="I10931" i="22"/>
  <c r="I10932" i="22"/>
  <c r="I10933" i="22"/>
  <c r="I10934" i="22"/>
  <c r="I10935" i="22"/>
  <c r="I10936" i="22"/>
  <c r="I10937" i="22"/>
  <c r="I10938" i="22"/>
  <c r="I10939" i="22"/>
  <c r="I10940" i="22"/>
  <c r="I10941" i="22"/>
  <c r="I10942" i="22"/>
  <c r="I10943" i="22"/>
  <c r="I10944" i="22"/>
  <c r="I10945" i="22"/>
  <c r="I10946" i="22"/>
  <c r="I10947" i="22"/>
  <c r="I10948" i="22"/>
  <c r="I10949" i="22"/>
  <c r="I10950" i="22"/>
  <c r="I10951" i="22"/>
  <c r="I10952" i="22"/>
  <c r="I10953" i="22"/>
  <c r="I10954" i="22"/>
  <c r="I10955" i="22"/>
  <c r="I10956" i="22"/>
  <c r="I10957" i="22"/>
  <c r="I10958" i="22"/>
  <c r="I10959" i="22"/>
  <c r="I10960" i="22"/>
  <c r="I10961" i="22"/>
  <c r="I10962" i="22"/>
  <c r="I10963" i="22"/>
  <c r="I10964" i="22"/>
  <c r="I10965" i="22"/>
  <c r="I10966" i="22"/>
  <c r="I10967" i="22"/>
  <c r="I10968" i="22"/>
  <c r="I10969" i="22"/>
  <c r="I10970" i="22"/>
  <c r="I10971" i="22"/>
  <c r="I10972" i="22"/>
  <c r="I10973" i="22"/>
  <c r="I10974" i="22"/>
  <c r="I10975" i="22"/>
  <c r="I10976" i="22"/>
  <c r="I10977" i="22"/>
  <c r="I10978" i="22"/>
  <c r="I10979" i="22"/>
  <c r="I10980" i="22"/>
  <c r="I10981" i="22"/>
  <c r="I10982" i="22"/>
  <c r="I10983" i="22"/>
  <c r="I10984" i="22"/>
  <c r="I10985" i="22"/>
  <c r="I10986" i="22"/>
  <c r="I10987" i="22"/>
  <c r="I10988" i="22"/>
  <c r="I10989" i="22"/>
  <c r="I10990" i="22"/>
  <c r="I10991" i="22"/>
  <c r="I10992" i="22"/>
  <c r="I10993" i="22"/>
  <c r="I10994" i="22"/>
  <c r="I10995" i="22"/>
  <c r="I10996" i="22"/>
  <c r="I10997" i="22"/>
  <c r="I10998" i="22"/>
  <c r="I10999" i="22"/>
  <c r="I11000" i="22"/>
  <c r="I11001" i="22"/>
  <c r="I11002" i="22"/>
  <c r="I11003" i="22"/>
  <c r="I11004" i="22"/>
  <c r="I11005" i="22"/>
  <c r="I11006" i="22"/>
  <c r="I11007" i="22"/>
  <c r="I11008" i="22"/>
  <c r="I11009" i="22"/>
  <c r="I11010" i="22"/>
  <c r="I11011" i="22"/>
  <c r="I11012" i="22"/>
  <c r="I11013" i="22"/>
  <c r="I11014" i="22"/>
  <c r="I11015" i="22"/>
  <c r="I11016" i="22"/>
  <c r="I11017" i="22"/>
  <c r="I11018" i="22"/>
  <c r="I11019" i="22"/>
  <c r="I11020" i="22"/>
  <c r="I11021" i="22"/>
  <c r="I11022" i="22"/>
  <c r="I11023" i="22"/>
  <c r="I11024" i="22"/>
  <c r="I11025" i="22"/>
  <c r="I11026" i="22"/>
  <c r="I11027" i="22"/>
  <c r="I11028" i="22"/>
  <c r="I11029" i="22"/>
  <c r="I11030" i="22"/>
  <c r="I11031" i="22"/>
  <c r="I11032" i="22"/>
  <c r="I11033" i="22"/>
  <c r="I11034" i="22"/>
  <c r="I11035" i="22"/>
  <c r="I11036" i="22"/>
  <c r="I11037" i="22"/>
  <c r="I11038" i="22"/>
  <c r="I11039" i="22"/>
  <c r="I11040" i="22"/>
  <c r="I11041" i="22"/>
  <c r="I11042" i="22"/>
  <c r="I11043" i="22"/>
  <c r="I11044" i="22"/>
  <c r="I11045" i="22"/>
  <c r="I11046" i="22"/>
  <c r="I11047" i="22"/>
  <c r="I11048" i="22"/>
  <c r="I11049" i="22"/>
  <c r="I11050" i="22"/>
  <c r="I11051" i="22"/>
  <c r="I11052" i="22"/>
  <c r="I11053" i="22"/>
  <c r="I11054" i="22"/>
  <c r="I11055" i="22"/>
  <c r="I11056" i="22"/>
  <c r="I11057" i="22"/>
  <c r="I11058" i="22"/>
  <c r="I11059" i="22"/>
  <c r="I11060" i="22"/>
  <c r="I11061" i="22"/>
  <c r="I11062" i="22"/>
  <c r="I11063" i="22"/>
  <c r="I11064" i="22"/>
  <c r="I11065" i="22"/>
  <c r="I11066" i="22"/>
  <c r="I11067" i="22"/>
  <c r="I11068" i="22"/>
  <c r="I11069" i="22"/>
  <c r="I11070" i="22"/>
  <c r="I11071" i="22"/>
  <c r="I11072" i="22"/>
  <c r="I11073" i="22"/>
  <c r="I11074" i="22"/>
  <c r="I11075" i="22"/>
  <c r="I11076" i="22"/>
  <c r="I11077" i="22"/>
  <c r="I11078" i="22"/>
  <c r="I11079" i="22"/>
  <c r="I11080" i="22"/>
  <c r="I11081" i="22"/>
  <c r="I11082" i="22"/>
  <c r="I11083" i="22"/>
  <c r="I11084" i="22"/>
  <c r="I11085" i="22"/>
  <c r="I11086" i="22"/>
  <c r="I11087" i="22"/>
  <c r="I11088" i="22"/>
  <c r="I11089" i="22"/>
  <c r="I11090" i="22"/>
  <c r="I11091" i="22"/>
  <c r="I11092" i="22"/>
  <c r="I11093" i="22"/>
  <c r="I11094" i="22"/>
  <c r="I11095" i="22"/>
  <c r="I11096" i="22"/>
  <c r="I11097" i="22"/>
  <c r="I11098" i="22"/>
  <c r="I11099" i="22"/>
  <c r="I11100" i="22"/>
  <c r="I11101" i="22"/>
  <c r="I11102" i="22"/>
  <c r="I11103" i="22"/>
  <c r="I11104" i="22"/>
  <c r="I11105" i="22"/>
  <c r="I11106" i="22"/>
  <c r="I11107" i="22"/>
  <c r="I11108" i="22"/>
  <c r="I11109" i="22"/>
  <c r="I11110" i="22"/>
  <c r="I11111" i="22"/>
  <c r="I11112" i="22"/>
  <c r="I11113" i="22"/>
  <c r="I11114" i="22"/>
  <c r="I11115" i="22"/>
  <c r="I11116" i="22"/>
  <c r="I11117" i="22"/>
  <c r="I11118" i="22"/>
  <c r="I11119" i="22"/>
  <c r="I11120" i="22"/>
  <c r="I11121" i="22"/>
  <c r="I11122" i="22"/>
  <c r="I11123" i="22"/>
  <c r="I11124" i="22"/>
  <c r="I11125" i="22"/>
  <c r="I11126" i="22"/>
  <c r="I11127" i="22"/>
  <c r="I11128" i="22"/>
  <c r="I11129" i="22"/>
  <c r="I11130" i="22"/>
  <c r="I11131" i="22"/>
  <c r="I11132" i="22"/>
  <c r="I11133" i="22"/>
  <c r="I11134" i="22"/>
  <c r="I11135" i="22"/>
  <c r="I11136" i="22"/>
  <c r="I11137" i="22"/>
  <c r="I11138" i="22"/>
  <c r="I11139" i="22"/>
  <c r="I11140" i="22"/>
  <c r="I11141" i="22"/>
  <c r="I11142" i="22"/>
  <c r="I11143" i="22"/>
  <c r="I11144" i="22"/>
  <c r="I11145" i="22"/>
  <c r="I11146" i="22"/>
  <c r="I11147" i="22"/>
  <c r="I11148" i="22"/>
  <c r="I11149" i="22"/>
  <c r="I11150" i="22"/>
  <c r="I11151" i="22"/>
  <c r="I11152" i="22"/>
  <c r="I11153" i="22"/>
  <c r="I11154" i="22"/>
  <c r="I11155" i="22"/>
  <c r="I11156" i="22"/>
  <c r="I11157" i="22"/>
  <c r="I11158" i="22"/>
  <c r="I11159" i="22"/>
  <c r="I11160" i="22"/>
  <c r="I11161" i="22"/>
  <c r="I11162" i="22"/>
  <c r="I11163" i="22"/>
  <c r="I11164" i="22"/>
  <c r="I11165" i="22"/>
  <c r="I11166" i="22"/>
  <c r="I11167" i="22"/>
  <c r="I11168" i="22"/>
  <c r="I11169" i="22"/>
  <c r="I11170" i="22"/>
  <c r="I11171" i="22"/>
  <c r="I11172" i="22"/>
  <c r="I11173" i="22"/>
  <c r="I11174" i="22"/>
  <c r="I11175" i="22"/>
  <c r="I11176" i="22"/>
  <c r="I11177" i="22"/>
  <c r="I11178" i="22"/>
  <c r="I11179" i="22"/>
  <c r="I11180" i="22"/>
  <c r="I11181" i="22"/>
  <c r="I11182" i="22"/>
  <c r="I11183" i="22"/>
  <c r="I11184" i="22"/>
  <c r="I11185" i="22"/>
  <c r="I11186" i="22"/>
  <c r="I11187" i="22"/>
  <c r="I11188" i="22"/>
  <c r="I11189" i="22"/>
  <c r="I11190" i="22"/>
  <c r="I11191" i="22"/>
  <c r="I11192" i="22"/>
  <c r="I11193" i="22"/>
  <c r="I11194" i="22"/>
  <c r="I11195" i="22"/>
  <c r="I11196" i="22"/>
  <c r="I11197" i="22"/>
  <c r="I11198" i="22"/>
  <c r="I11199" i="22"/>
  <c r="I11200" i="22"/>
  <c r="I11201" i="22"/>
  <c r="I11202" i="22"/>
  <c r="I11203" i="22"/>
  <c r="I11204" i="22"/>
  <c r="I11205" i="22"/>
  <c r="I11206" i="22"/>
  <c r="I11207" i="22"/>
  <c r="I11208" i="22"/>
  <c r="I11209" i="22"/>
  <c r="I11210" i="22"/>
  <c r="I11211" i="22"/>
  <c r="I11212" i="22"/>
  <c r="I11213" i="22"/>
  <c r="I11214" i="22"/>
  <c r="I11215" i="22"/>
  <c r="I11216" i="22"/>
  <c r="I11217" i="22"/>
  <c r="I11218" i="22"/>
  <c r="I11219" i="22"/>
  <c r="I11220" i="22"/>
  <c r="I11221" i="22"/>
  <c r="I11222" i="22"/>
  <c r="I11223" i="22"/>
  <c r="I11224" i="22"/>
  <c r="I11225" i="22"/>
  <c r="I11226" i="22"/>
  <c r="I11227" i="22"/>
  <c r="I11228" i="22"/>
  <c r="I11229" i="22"/>
  <c r="I11230" i="22"/>
  <c r="I11231" i="22"/>
  <c r="I11232" i="22"/>
  <c r="I11233" i="22"/>
  <c r="I11234" i="22"/>
  <c r="I11235" i="22"/>
  <c r="I11236" i="22"/>
  <c r="I11237" i="22"/>
  <c r="I11238" i="22"/>
  <c r="I11239" i="22"/>
  <c r="I11240" i="22"/>
  <c r="I11241" i="22"/>
  <c r="I11242" i="22"/>
  <c r="I11243" i="22"/>
  <c r="I11244" i="22"/>
  <c r="I11245" i="22"/>
  <c r="I11246" i="22"/>
  <c r="I11247" i="22"/>
  <c r="I11248" i="22"/>
  <c r="I11249" i="22"/>
  <c r="I11250" i="22"/>
  <c r="I11251" i="22"/>
  <c r="I11252" i="22"/>
  <c r="I11253" i="22"/>
  <c r="I11254" i="22"/>
  <c r="I11255" i="22"/>
  <c r="I11256" i="22"/>
  <c r="I11257" i="22"/>
  <c r="I11258" i="22"/>
  <c r="I11259" i="22"/>
  <c r="I11260" i="22"/>
  <c r="I11261" i="22"/>
  <c r="I11262" i="22"/>
  <c r="I11263" i="22"/>
  <c r="I11264" i="22"/>
  <c r="I11265" i="22"/>
  <c r="I11266" i="22"/>
  <c r="I11267" i="22"/>
  <c r="I11268" i="22"/>
  <c r="I11269" i="22"/>
  <c r="I11270" i="22"/>
  <c r="I11271" i="22"/>
  <c r="I11272" i="22"/>
  <c r="I11273" i="22"/>
  <c r="I11274" i="22"/>
  <c r="I11275" i="22"/>
  <c r="I11276" i="22"/>
  <c r="I11277" i="22"/>
  <c r="I11278" i="22"/>
  <c r="I11279" i="22"/>
  <c r="I11280" i="22"/>
  <c r="I11281" i="22"/>
  <c r="I11282" i="22"/>
  <c r="I11283" i="22"/>
  <c r="I11284" i="22"/>
  <c r="I11285" i="22"/>
  <c r="I11286" i="22"/>
  <c r="I11287" i="22"/>
  <c r="I11288" i="22"/>
  <c r="I11289" i="22"/>
  <c r="I11290" i="22"/>
  <c r="I11291" i="22"/>
  <c r="I11292" i="22"/>
  <c r="I11293" i="22"/>
  <c r="I11294" i="22"/>
  <c r="I11295" i="22"/>
  <c r="I11296" i="22"/>
  <c r="I11297" i="22"/>
  <c r="I11298" i="22"/>
  <c r="I11299" i="22"/>
  <c r="I11300" i="22"/>
  <c r="I11301" i="22"/>
  <c r="I11302" i="22"/>
  <c r="I11303" i="22"/>
  <c r="I11304" i="22"/>
  <c r="I11305" i="22"/>
  <c r="I11306" i="22"/>
  <c r="I11307" i="22"/>
  <c r="I11308" i="22"/>
  <c r="I11309" i="22"/>
  <c r="I11310" i="22"/>
  <c r="I11311" i="22"/>
  <c r="I11312" i="22"/>
  <c r="I11313" i="22"/>
  <c r="I11314" i="22"/>
  <c r="I11315" i="22"/>
  <c r="I11316" i="22"/>
  <c r="I11317" i="22"/>
  <c r="I11318" i="22"/>
  <c r="I11319" i="22"/>
  <c r="I11320" i="22"/>
  <c r="I11321" i="22"/>
  <c r="I11322" i="22"/>
  <c r="I11323" i="22"/>
  <c r="I11324" i="22"/>
  <c r="I11325" i="22"/>
  <c r="I11326" i="22"/>
  <c r="I11327" i="22"/>
  <c r="I11328" i="22"/>
  <c r="I11329" i="22"/>
  <c r="I11330" i="22"/>
  <c r="I11331" i="22"/>
  <c r="I11332" i="22"/>
  <c r="I11333" i="22"/>
  <c r="I11334" i="22"/>
  <c r="I11335" i="22"/>
  <c r="I11336" i="22"/>
  <c r="I11337" i="22"/>
  <c r="I11338" i="22"/>
  <c r="I11339" i="22"/>
  <c r="I11340" i="22"/>
  <c r="I11341" i="22"/>
  <c r="I11342" i="22"/>
  <c r="I11343" i="22"/>
  <c r="I11344" i="22"/>
  <c r="I11345" i="22"/>
  <c r="I11346" i="22"/>
  <c r="I11347" i="22"/>
  <c r="I11348" i="22"/>
  <c r="I11349" i="22"/>
  <c r="I11350" i="22"/>
  <c r="I11351" i="22"/>
  <c r="I11352" i="22"/>
  <c r="I11353" i="22"/>
  <c r="I11354" i="22"/>
  <c r="I11355" i="22"/>
  <c r="I11356" i="22"/>
  <c r="I11357" i="22"/>
  <c r="I11358" i="22"/>
  <c r="I11359" i="22"/>
  <c r="I11360" i="22"/>
  <c r="I11361" i="22"/>
  <c r="I11362" i="22"/>
  <c r="I11363" i="22"/>
  <c r="I11364" i="22"/>
  <c r="I11365" i="22"/>
  <c r="I11366" i="22"/>
  <c r="I11367" i="22"/>
  <c r="I11368" i="22"/>
  <c r="I11369" i="22"/>
  <c r="I11370" i="22"/>
  <c r="I11371" i="22"/>
  <c r="I11372" i="22"/>
  <c r="I11373" i="22"/>
  <c r="I11374" i="22"/>
  <c r="I11375" i="22"/>
  <c r="I11376" i="22"/>
  <c r="I11377" i="22"/>
  <c r="I11378" i="22"/>
  <c r="I11379" i="22"/>
  <c r="I11380" i="22"/>
  <c r="I11381" i="22"/>
  <c r="I11382" i="22"/>
  <c r="I11383" i="22"/>
  <c r="I11384" i="22"/>
  <c r="I11385" i="22"/>
  <c r="I11386" i="22"/>
  <c r="I11387" i="22"/>
  <c r="I11388" i="22"/>
  <c r="I11389" i="22"/>
  <c r="I11390" i="22"/>
  <c r="I11391" i="22"/>
  <c r="I11392" i="22"/>
  <c r="I11393" i="22"/>
  <c r="I11394" i="22"/>
  <c r="I11395" i="22"/>
  <c r="I11396" i="22"/>
  <c r="I11397" i="22"/>
  <c r="I11398" i="22"/>
  <c r="I11399" i="22"/>
  <c r="I11400" i="22"/>
  <c r="I11401" i="22"/>
  <c r="I11402" i="22"/>
  <c r="I11403" i="22"/>
  <c r="I11404" i="22"/>
  <c r="I11405" i="22"/>
  <c r="I11406" i="22"/>
  <c r="I11407" i="22"/>
  <c r="I11408" i="22"/>
  <c r="I11409" i="22"/>
  <c r="I11410" i="22"/>
  <c r="I11411" i="22"/>
  <c r="I11412" i="22"/>
  <c r="I11413" i="22"/>
  <c r="I11414" i="22"/>
  <c r="I11415" i="22"/>
  <c r="I11416" i="22"/>
  <c r="I11417" i="22"/>
  <c r="I11418" i="22"/>
  <c r="I11419" i="22"/>
  <c r="I11420" i="22"/>
  <c r="I11421" i="22"/>
  <c r="I11422" i="22"/>
  <c r="I11423" i="22"/>
  <c r="I11424" i="22"/>
  <c r="I11425" i="22"/>
  <c r="I11426" i="22"/>
  <c r="I11427" i="22"/>
  <c r="I11428" i="22"/>
  <c r="I11429" i="22"/>
  <c r="I11430" i="22"/>
  <c r="I11431" i="22"/>
  <c r="I11432" i="22"/>
  <c r="I11433" i="22"/>
  <c r="I11434" i="22"/>
  <c r="I11435" i="22"/>
  <c r="I11436" i="22"/>
  <c r="I11437" i="22"/>
  <c r="I11438" i="22"/>
  <c r="I11439" i="22"/>
  <c r="I11440" i="22"/>
  <c r="I11441" i="22"/>
  <c r="I11442" i="22"/>
  <c r="I11443" i="22"/>
  <c r="I11444" i="22"/>
  <c r="I11445" i="22"/>
  <c r="I11446" i="22"/>
  <c r="I11447" i="22"/>
  <c r="I11448" i="22"/>
  <c r="I11449" i="22"/>
  <c r="I11450" i="22"/>
  <c r="I11451" i="22"/>
  <c r="I11452" i="22"/>
  <c r="I11453" i="22"/>
  <c r="I11454" i="22"/>
  <c r="I11455" i="22"/>
  <c r="I11456" i="22"/>
  <c r="I11457" i="22"/>
  <c r="I11458" i="22"/>
  <c r="I11459" i="22"/>
  <c r="I11460" i="22"/>
  <c r="I11461" i="22"/>
  <c r="I11462" i="22"/>
  <c r="I11463" i="22"/>
  <c r="I11464" i="22"/>
  <c r="I11465" i="22"/>
  <c r="I11466" i="22"/>
  <c r="I11467" i="22"/>
  <c r="I11468" i="22"/>
  <c r="I11469" i="22"/>
  <c r="I11470" i="22"/>
  <c r="I11471" i="22"/>
  <c r="I11472" i="22"/>
  <c r="I11473" i="22"/>
  <c r="I11474" i="22"/>
  <c r="I11475" i="22"/>
  <c r="I11476" i="22"/>
  <c r="I11477" i="22"/>
  <c r="I11478" i="22"/>
  <c r="I11479" i="22"/>
  <c r="I11480" i="22"/>
  <c r="I11481" i="22"/>
  <c r="I11482" i="22"/>
  <c r="I11483" i="22"/>
  <c r="I11484" i="22"/>
  <c r="I11485" i="22"/>
  <c r="I11486" i="22"/>
  <c r="I11487" i="22"/>
  <c r="I11488" i="22"/>
  <c r="I11489" i="22"/>
  <c r="I11490" i="22"/>
  <c r="I11491" i="22"/>
  <c r="I11492" i="22"/>
  <c r="I11493" i="22"/>
  <c r="I11494" i="22"/>
  <c r="I11495" i="22"/>
  <c r="I11496" i="22"/>
  <c r="I11497" i="22"/>
  <c r="I11498" i="22"/>
  <c r="I11499" i="22"/>
  <c r="I11500" i="22"/>
  <c r="I11501" i="22"/>
  <c r="I11502" i="22"/>
  <c r="I11503" i="22"/>
  <c r="I11504" i="22"/>
  <c r="I11505" i="22"/>
  <c r="I11506" i="22"/>
  <c r="I11507" i="22"/>
  <c r="I11508" i="22"/>
  <c r="I11509" i="22"/>
  <c r="I11510" i="22"/>
  <c r="I11511" i="22"/>
  <c r="I11512" i="22"/>
  <c r="I11513" i="22"/>
  <c r="I11514" i="22"/>
  <c r="I11515" i="22"/>
  <c r="I11516" i="22"/>
  <c r="I11517" i="22"/>
  <c r="I11518" i="22"/>
  <c r="I11519" i="22"/>
  <c r="I11520" i="22"/>
  <c r="I11521" i="22"/>
  <c r="I11522" i="22"/>
  <c r="I11523" i="22"/>
  <c r="I11524" i="22"/>
  <c r="I11525" i="22"/>
  <c r="I11526" i="22"/>
  <c r="I11527" i="22"/>
  <c r="I11528" i="22"/>
  <c r="I11529" i="22"/>
  <c r="I11530" i="22"/>
  <c r="I11531" i="22"/>
  <c r="I11532" i="22"/>
  <c r="I11533" i="22"/>
  <c r="I11534" i="22"/>
  <c r="I11535" i="22"/>
  <c r="I11536" i="22"/>
  <c r="I11537" i="22"/>
  <c r="I11538" i="22"/>
  <c r="I11539" i="22"/>
  <c r="I11540" i="22"/>
  <c r="I11541" i="22"/>
  <c r="I11542" i="22"/>
  <c r="I11543" i="22"/>
  <c r="I11544" i="22"/>
  <c r="I11545" i="22"/>
  <c r="I11546" i="22"/>
  <c r="I11547" i="22"/>
  <c r="I11548" i="22"/>
  <c r="I11549" i="22"/>
  <c r="I11550" i="22"/>
  <c r="I11551" i="22"/>
  <c r="I11552" i="22"/>
  <c r="I11553" i="22"/>
  <c r="I11554" i="22"/>
  <c r="I11555" i="22"/>
  <c r="I11556" i="22"/>
  <c r="I11557" i="22"/>
  <c r="I11558" i="22"/>
  <c r="I11559" i="22"/>
  <c r="I11560" i="22"/>
  <c r="I11561" i="22"/>
  <c r="I11562" i="22"/>
  <c r="I11563" i="22"/>
  <c r="I11564" i="22"/>
  <c r="I11565" i="22"/>
  <c r="I11566" i="22"/>
  <c r="I11567" i="22"/>
  <c r="I11568" i="22"/>
  <c r="I11569" i="22"/>
  <c r="I11570" i="22"/>
  <c r="I11571" i="22"/>
  <c r="I11572" i="22"/>
  <c r="I11573" i="22"/>
  <c r="I11574" i="22"/>
  <c r="I11575" i="22"/>
  <c r="I11576" i="22"/>
  <c r="I11577" i="22"/>
  <c r="I11578" i="22"/>
  <c r="I11579" i="22"/>
  <c r="I11580" i="22"/>
  <c r="I11581" i="22"/>
  <c r="I11582" i="22"/>
  <c r="I11583" i="22"/>
  <c r="I11584" i="22"/>
  <c r="I11585" i="22"/>
  <c r="I11586" i="22"/>
  <c r="I11587" i="22"/>
  <c r="I11588" i="22"/>
  <c r="I11589" i="22"/>
  <c r="I11590" i="22"/>
  <c r="I11591" i="22"/>
  <c r="I11592" i="22"/>
  <c r="I11593" i="22"/>
  <c r="I11594" i="22"/>
  <c r="I11595" i="22"/>
  <c r="I11596" i="22"/>
  <c r="I11597" i="22"/>
  <c r="I11598" i="22"/>
  <c r="I11599" i="22"/>
  <c r="I11600" i="22"/>
  <c r="I11601" i="22"/>
  <c r="I11602" i="22"/>
  <c r="I11603" i="22"/>
  <c r="I11604" i="22"/>
  <c r="I11605" i="22"/>
  <c r="I11606" i="22"/>
  <c r="I11607" i="22"/>
  <c r="I11608" i="22"/>
  <c r="I11609" i="22"/>
  <c r="I11610" i="22"/>
  <c r="I11611" i="22"/>
  <c r="I11612" i="22"/>
  <c r="I11613" i="22"/>
  <c r="I11614" i="22"/>
  <c r="I11615" i="22"/>
  <c r="I11616" i="22"/>
  <c r="I11617" i="22"/>
  <c r="I11618" i="22"/>
  <c r="I11619" i="22"/>
  <c r="I11620" i="22"/>
  <c r="I11621" i="22"/>
  <c r="I11622" i="22"/>
  <c r="I11623" i="22"/>
  <c r="I11624" i="22"/>
  <c r="I11625" i="22"/>
  <c r="I11626" i="22"/>
  <c r="I11627" i="22"/>
  <c r="I11628" i="22"/>
  <c r="I11629" i="22"/>
  <c r="I11630" i="22"/>
  <c r="I11631" i="22"/>
  <c r="I11632" i="22"/>
  <c r="I11633" i="22"/>
  <c r="I11634" i="22"/>
  <c r="I11635" i="22"/>
  <c r="I11636" i="22"/>
  <c r="I11637" i="22"/>
  <c r="I11638" i="22"/>
  <c r="I11639" i="22"/>
  <c r="I11640" i="22"/>
  <c r="I11641" i="22"/>
  <c r="I11642" i="22"/>
  <c r="I11643" i="22"/>
  <c r="I11644" i="22"/>
  <c r="I11645" i="22"/>
  <c r="I11646" i="22"/>
  <c r="I11647" i="22"/>
  <c r="I11648" i="22"/>
  <c r="I11649" i="22"/>
  <c r="I11650" i="22"/>
  <c r="I11651" i="22"/>
  <c r="I11652" i="22"/>
  <c r="I11653" i="22"/>
  <c r="I11654" i="22"/>
  <c r="I11655" i="22"/>
  <c r="I11656" i="22"/>
  <c r="I11657" i="22"/>
  <c r="I11658" i="22"/>
  <c r="I11659" i="22"/>
  <c r="I11660" i="22"/>
  <c r="I11661" i="22"/>
  <c r="I11662" i="22"/>
  <c r="I11663" i="22"/>
  <c r="I11664" i="22"/>
  <c r="I11665" i="22"/>
  <c r="I11666" i="22"/>
  <c r="I11667" i="22"/>
  <c r="I11668" i="22"/>
  <c r="I11669" i="22"/>
  <c r="I11670" i="22"/>
  <c r="I11671" i="22"/>
  <c r="I11672" i="22"/>
  <c r="I11673" i="22"/>
  <c r="I11674" i="22"/>
  <c r="I11675" i="22"/>
  <c r="I11676" i="22"/>
  <c r="I11677" i="22"/>
  <c r="I11678" i="22"/>
  <c r="I11679" i="22"/>
  <c r="I11680" i="22"/>
  <c r="I11681" i="22"/>
  <c r="I11682" i="22"/>
  <c r="I11683" i="22"/>
  <c r="I11684" i="22"/>
  <c r="I11685" i="22"/>
  <c r="I11686" i="22"/>
  <c r="I11687" i="22"/>
  <c r="I11688" i="22"/>
  <c r="I11689" i="22"/>
  <c r="I11690" i="22"/>
  <c r="I11691" i="22"/>
  <c r="I11692" i="22"/>
  <c r="I11693" i="22"/>
  <c r="I11694" i="22"/>
  <c r="I11695" i="22"/>
  <c r="I11696" i="22"/>
  <c r="I11697" i="22"/>
  <c r="I11698" i="22"/>
  <c r="I11699" i="22"/>
  <c r="I11700" i="22"/>
  <c r="I11701" i="22"/>
  <c r="I11702" i="22"/>
  <c r="I11703" i="22"/>
  <c r="I11704" i="22"/>
  <c r="I11705" i="22"/>
  <c r="I11706" i="22"/>
  <c r="I11707" i="22"/>
  <c r="I11708" i="22"/>
  <c r="I11709" i="22"/>
  <c r="I11710" i="22"/>
  <c r="I11711" i="22"/>
  <c r="I11712" i="22"/>
  <c r="I11713" i="22"/>
  <c r="I11714" i="22"/>
  <c r="I11715" i="22"/>
  <c r="I11716" i="22"/>
  <c r="I11717" i="22"/>
  <c r="I11718" i="22"/>
  <c r="I11719" i="22"/>
  <c r="I11720" i="22"/>
  <c r="I11721" i="22"/>
  <c r="I11722" i="22"/>
  <c r="I11723" i="22"/>
  <c r="I11724" i="22"/>
  <c r="I11725" i="22"/>
  <c r="I11726" i="22"/>
  <c r="I11727" i="22"/>
  <c r="I11728" i="22"/>
  <c r="I11729" i="22"/>
  <c r="I11730" i="22"/>
  <c r="I11731" i="22"/>
  <c r="I11732" i="22"/>
  <c r="I11733" i="22"/>
  <c r="I11734" i="22"/>
  <c r="I11735" i="22"/>
  <c r="I11736" i="22"/>
  <c r="I11737" i="22"/>
  <c r="I11738" i="22"/>
  <c r="I11739" i="22"/>
  <c r="I11740" i="22"/>
  <c r="I11741" i="22"/>
  <c r="I11742" i="22"/>
  <c r="I11743" i="22"/>
  <c r="I11744" i="22"/>
  <c r="I11745" i="22"/>
  <c r="I11746" i="22"/>
  <c r="I11747" i="22"/>
  <c r="I11748" i="22"/>
  <c r="I11749" i="22"/>
  <c r="I11750" i="22"/>
  <c r="I11751" i="22"/>
  <c r="I11752" i="22"/>
  <c r="I11753" i="22"/>
  <c r="I11754" i="22"/>
  <c r="I11755" i="22"/>
  <c r="I11756" i="22"/>
  <c r="I11757" i="22"/>
  <c r="I11758" i="22"/>
  <c r="I11759" i="22"/>
  <c r="I11760" i="22"/>
  <c r="I11761" i="22"/>
  <c r="I11762" i="22"/>
  <c r="I11763" i="22"/>
  <c r="I11764" i="22"/>
  <c r="I11765" i="22"/>
  <c r="I11766" i="22"/>
  <c r="I11767" i="22"/>
  <c r="I11768" i="22"/>
  <c r="I11769" i="22"/>
  <c r="I11770" i="22"/>
  <c r="I11771" i="22"/>
  <c r="I11772" i="22"/>
  <c r="I11773" i="22"/>
  <c r="I11774" i="22"/>
  <c r="I11775" i="22"/>
  <c r="I11776" i="22"/>
  <c r="I11777" i="22"/>
  <c r="I11778" i="22"/>
  <c r="I11779" i="22"/>
  <c r="I11780" i="22"/>
  <c r="I11781" i="22"/>
  <c r="I11782" i="22"/>
  <c r="I11783" i="22"/>
  <c r="I11784" i="22"/>
  <c r="I11785" i="22"/>
  <c r="I11786" i="22"/>
  <c r="I11787" i="22"/>
  <c r="I11788" i="22"/>
  <c r="I11789" i="22"/>
  <c r="I11790" i="22"/>
  <c r="I11791" i="22"/>
  <c r="I11792" i="22"/>
  <c r="I11793" i="22"/>
  <c r="I11794" i="22"/>
  <c r="I11795" i="22"/>
  <c r="I11796" i="22"/>
  <c r="I11797" i="22"/>
  <c r="I11798" i="22"/>
  <c r="I11799" i="22"/>
  <c r="I11800" i="22"/>
  <c r="I11801" i="22"/>
  <c r="I11802" i="22"/>
  <c r="I11803" i="22"/>
  <c r="I11804" i="22"/>
  <c r="I11805" i="22"/>
  <c r="I11806" i="22"/>
  <c r="I11807" i="22"/>
  <c r="I11808" i="22"/>
  <c r="I11809" i="22"/>
  <c r="I11810" i="22"/>
  <c r="I11811" i="22"/>
  <c r="I11812" i="22"/>
  <c r="I11813" i="22"/>
  <c r="I11814" i="22"/>
  <c r="I11815" i="22"/>
  <c r="I11816" i="22"/>
  <c r="I11817" i="22"/>
  <c r="I11818" i="22"/>
  <c r="I11819" i="22"/>
  <c r="I11820" i="22"/>
  <c r="I11821" i="22"/>
  <c r="I11822" i="22"/>
  <c r="I11823" i="22"/>
  <c r="I11824" i="22"/>
  <c r="I11825" i="22"/>
  <c r="I11826" i="22"/>
  <c r="I11827" i="22"/>
  <c r="I11828" i="22"/>
  <c r="I11829" i="22"/>
  <c r="I11830" i="22"/>
  <c r="I11831" i="22"/>
  <c r="I11832" i="22"/>
  <c r="I11833" i="22"/>
  <c r="I11834" i="22"/>
  <c r="I11835" i="22"/>
  <c r="I11836" i="22"/>
  <c r="I11837" i="22"/>
  <c r="I11838" i="22"/>
  <c r="I11839" i="22"/>
  <c r="I11840" i="22"/>
  <c r="I11841" i="22"/>
  <c r="I11842" i="22"/>
  <c r="I11843" i="22"/>
  <c r="I11844" i="22"/>
  <c r="I11845" i="22"/>
  <c r="I11846" i="22"/>
  <c r="I11847" i="22"/>
  <c r="I11848" i="22"/>
  <c r="I11849" i="22"/>
  <c r="I11850" i="22"/>
  <c r="I11851" i="22"/>
  <c r="I11852" i="22"/>
  <c r="I11853" i="22"/>
  <c r="I11854" i="22"/>
  <c r="I11855" i="22"/>
  <c r="I11856" i="22"/>
  <c r="I11857" i="22"/>
  <c r="I11858" i="22"/>
  <c r="I11859" i="22"/>
  <c r="I11860" i="22"/>
  <c r="I11861" i="22"/>
  <c r="I11862" i="22"/>
  <c r="I11863" i="22"/>
  <c r="I11864" i="22"/>
  <c r="I11865" i="22"/>
  <c r="I11866" i="22"/>
  <c r="I11867" i="22"/>
  <c r="I11868" i="22"/>
  <c r="I11869" i="22"/>
  <c r="I11870" i="22"/>
  <c r="I11871" i="22"/>
  <c r="I11872" i="22"/>
  <c r="I11873" i="22"/>
  <c r="I11874" i="22"/>
  <c r="I11875" i="22"/>
  <c r="I11876" i="22"/>
  <c r="I11877" i="22"/>
  <c r="I11878" i="22"/>
  <c r="I11879" i="22"/>
  <c r="I11880" i="22"/>
  <c r="I11881" i="22"/>
  <c r="I11882" i="22"/>
  <c r="I11883" i="22"/>
  <c r="I11884" i="22"/>
  <c r="I11885" i="22"/>
  <c r="I11886" i="22"/>
  <c r="I11887" i="22"/>
  <c r="I11888" i="22"/>
  <c r="I11889" i="22"/>
  <c r="I11890" i="22"/>
  <c r="I11891" i="22"/>
  <c r="I11892" i="22"/>
  <c r="I11893" i="22"/>
  <c r="I11894" i="22"/>
  <c r="I11895" i="22"/>
  <c r="I11896" i="22"/>
  <c r="I11897" i="22"/>
  <c r="I11898" i="22"/>
  <c r="I11899" i="22"/>
  <c r="I11900" i="22"/>
  <c r="I11901" i="22"/>
  <c r="I11902" i="22"/>
  <c r="I11903" i="22"/>
  <c r="I11904" i="22"/>
  <c r="I11905" i="22"/>
  <c r="I11906" i="22"/>
  <c r="I11907" i="22"/>
  <c r="I11908" i="22"/>
  <c r="I11909" i="22"/>
  <c r="I11910" i="22"/>
  <c r="I11911" i="22"/>
  <c r="I11912" i="22"/>
  <c r="I11913" i="22"/>
  <c r="I11914" i="22"/>
  <c r="I11915" i="22"/>
  <c r="I11916" i="22"/>
  <c r="I11917" i="22"/>
  <c r="I11918" i="22"/>
  <c r="I11919" i="22"/>
  <c r="I11920" i="22"/>
  <c r="I11921" i="22"/>
  <c r="I11922" i="22"/>
  <c r="I11923" i="22"/>
  <c r="I11924" i="22"/>
  <c r="I11925" i="22"/>
  <c r="I11926" i="22"/>
  <c r="I11927" i="22"/>
  <c r="I11928" i="22"/>
  <c r="I11929" i="22"/>
  <c r="I11930" i="22"/>
  <c r="I11931" i="22"/>
  <c r="I11932" i="22"/>
  <c r="I11933" i="22"/>
  <c r="I11934" i="22"/>
  <c r="I11935" i="22"/>
  <c r="I11936" i="22"/>
  <c r="I11937" i="22"/>
  <c r="I11938" i="22"/>
  <c r="I11939" i="22"/>
  <c r="I11940" i="22"/>
  <c r="I11941" i="22"/>
  <c r="I11942" i="22"/>
  <c r="I11943" i="22"/>
  <c r="I11944" i="22"/>
  <c r="I11945" i="22"/>
  <c r="I11946" i="22"/>
  <c r="I11947" i="22"/>
  <c r="I11948" i="22"/>
  <c r="I11949" i="22"/>
  <c r="I11950" i="22"/>
  <c r="I11951" i="22"/>
  <c r="I11952" i="22"/>
  <c r="I11953" i="22"/>
  <c r="I11954" i="22"/>
  <c r="I11955" i="22"/>
  <c r="I11956" i="22"/>
  <c r="I11957" i="22"/>
  <c r="I11958" i="22"/>
  <c r="I11959" i="22"/>
  <c r="I11960" i="22"/>
  <c r="I11961" i="22"/>
  <c r="I11962" i="22"/>
  <c r="I11963" i="22"/>
  <c r="I11964" i="22"/>
  <c r="I11965" i="22"/>
  <c r="I11966" i="22"/>
  <c r="I11967" i="22"/>
  <c r="I11968" i="22"/>
  <c r="I11969" i="22"/>
  <c r="I11970" i="22"/>
  <c r="I11971" i="22"/>
  <c r="I11972" i="22"/>
  <c r="I11973" i="22"/>
  <c r="I11974" i="22"/>
  <c r="I11975" i="22"/>
  <c r="I11976" i="22"/>
  <c r="I11977" i="22"/>
  <c r="I11978" i="22"/>
  <c r="I11979" i="22"/>
  <c r="I11980" i="22"/>
  <c r="I11981" i="22"/>
  <c r="I11982" i="22"/>
  <c r="I11983" i="22"/>
  <c r="I11984" i="22"/>
  <c r="I11985" i="22"/>
  <c r="I11986" i="22"/>
  <c r="I11987" i="22"/>
  <c r="I11988" i="22"/>
  <c r="I11989" i="22"/>
  <c r="I11990" i="22"/>
  <c r="I11991" i="22"/>
  <c r="I11992" i="22"/>
  <c r="I11993" i="22"/>
  <c r="I11994" i="22"/>
  <c r="I11995" i="22"/>
  <c r="I11996" i="22"/>
  <c r="I11997" i="22"/>
  <c r="I11998" i="22"/>
  <c r="I11999" i="22"/>
  <c r="I12000" i="22"/>
  <c r="I12001" i="22"/>
  <c r="I12002" i="22"/>
  <c r="I12003" i="22"/>
  <c r="I12004" i="22"/>
  <c r="I12005" i="22"/>
  <c r="I12006" i="22"/>
  <c r="I12007" i="22"/>
  <c r="I12008" i="22"/>
  <c r="I12009" i="22"/>
  <c r="I12010" i="22"/>
  <c r="I12011" i="22"/>
  <c r="I12012" i="22"/>
  <c r="I12013" i="22"/>
  <c r="I12014" i="22"/>
  <c r="I12015" i="22"/>
  <c r="I12016" i="22"/>
  <c r="I12017" i="22"/>
  <c r="I12018" i="22"/>
  <c r="I12019" i="22"/>
  <c r="I12020" i="22"/>
  <c r="I12021" i="22"/>
  <c r="I12022" i="22"/>
  <c r="I12023" i="22"/>
  <c r="I12024" i="22"/>
  <c r="I12025" i="22"/>
  <c r="I12026" i="22"/>
  <c r="I12027" i="22"/>
  <c r="I12028" i="22"/>
  <c r="I12029" i="22"/>
  <c r="I12030" i="22"/>
  <c r="I12031" i="22"/>
  <c r="I12032" i="22"/>
  <c r="I12033" i="22"/>
  <c r="I12034" i="22"/>
  <c r="I12035" i="22"/>
  <c r="I12036" i="22"/>
  <c r="I12037" i="22"/>
  <c r="I12038" i="22"/>
  <c r="I12039" i="22"/>
  <c r="I12040" i="22"/>
  <c r="I12041" i="22"/>
  <c r="I12042" i="22"/>
  <c r="I12043" i="22"/>
  <c r="I12044" i="22"/>
  <c r="I12045" i="22"/>
  <c r="I12046" i="22"/>
  <c r="I12047" i="22"/>
  <c r="I12048" i="22"/>
  <c r="I12049" i="22"/>
  <c r="I12050" i="22"/>
  <c r="I12051" i="22"/>
  <c r="I12052" i="22"/>
  <c r="I12053" i="22"/>
  <c r="I12054" i="22"/>
  <c r="I12055" i="22"/>
  <c r="I12056" i="22"/>
  <c r="I12057" i="22"/>
  <c r="I12058" i="22"/>
  <c r="I12059" i="22"/>
  <c r="I12060" i="22"/>
  <c r="I12061" i="22"/>
  <c r="I12062" i="22"/>
  <c r="I12063" i="22"/>
  <c r="I12064" i="22"/>
  <c r="I12065" i="22"/>
  <c r="I12066" i="22"/>
  <c r="I12067" i="22"/>
  <c r="I12068" i="22"/>
  <c r="I12069" i="22"/>
  <c r="I12070" i="22"/>
  <c r="I12071" i="22"/>
  <c r="I12072" i="22"/>
  <c r="I12073" i="22"/>
  <c r="I12074" i="22"/>
  <c r="I12075" i="22"/>
  <c r="I12076" i="22"/>
  <c r="I12077" i="22"/>
  <c r="I12078" i="22"/>
  <c r="I12079" i="22"/>
  <c r="I12080" i="22"/>
  <c r="I12081" i="22"/>
  <c r="I12082" i="22"/>
  <c r="I12083" i="22"/>
  <c r="I12084" i="22"/>
  <c r="I12085" i="22"/>
  <c r="I12086" i="22"/>
  <c r="I12087" i="22"/>
  <c r="I12088" i="22"/>
  <c r="I12089" i="22"/>
  <c r="I12090" i="22"/>
  <c r="I12091" i="22"/>
  <c r="I12092" i="22"/>
  <c r="I12093" i="22"/>
  <c r="I12094" i="22"/>
  <c r="I12095" i="22"/>
  <c r="I12096" i="22"/>
  <c r="I12097" i="22"/>
  <c r="I12098" i="22"/>
  <c r="I12099" i="22"/>
  <c r="I12100" i="22"/>
  <c r="I12101" i="22"/>
  <c r="I12102" i="22"/>
  <c r="I12103" i="22"/>
  <c r="I12104" i="22"/>
  <c r="I12105" i="22"/>
  <c r="I12106" i="22"/>
  <c r="I12107" i="22"/>
  <c r="I12108" i="22"/>
  <c r="I12109" i="22"/>
  <c r="I12110" i="22"/>
  <c r="I12111" i="22"/>
  <c r="I12112" i="22"/>
  <c r="I12113" i="22"/>
  <c r="I12114" i="22"/>
  <c r="I12115" i="22"/>
  <c r="I12116" i="22"/>
  <c r="I12117" i="22"/>
  <c r="I12118" i="22"/>
  <c r="I12119" i="22"/>
  <c r="I12120" i="22"/>
  <c r="I12121" i="22"/>
  <c r="I12122" i="22"/>
  <c r="I12123" i="22"/>
  <c r="I12124" i="22"/>
  <c r="I12125" i="22"/>
  <c r="I12126" i="22"/>
  <c r="I12127" i="22"/>
  <c r="I12128" i="22"/>
  <c r="I12129" i="22"/>
  <c r="I12130" i="22"/>
  <c r="I12131" i="22"/>
  <c r="I12132" i="22"/>
  <c r="I12133" i="22"/>
  <c r="I12134" i="22"/>
  <c r="I12135" i="22"/>
  <c r="I12136" i="22"/>
  <c r="I12137" i="22"/>
  <c r="I12138" i="22"/>
  <c r="I12139" i="22"/>
  <c r="I12140" i="22"/>
  <c r="I12141" i="22"/>
  <c r="I12142" i="22"/>
  <c r="I12143" i="22"/>
  <c r="I12144" i="22"/>
  <c r="I12145" i="22"/>
  <c r="I12146" i="22"/>
  <c r="I12147" i="22"/>
  <c r="I12148" i="22"/>
  <c r="I12149" i="22"/>
  <c r="I12150" i="22"/>
  <c r="I12151" i="22"/>
  <c r="I12152" i="22"/>
  <c r="I12153" i="22"/>
  <c r="I12154" i="22"/>
  <c r="I12155" i="22"/>
  <c r="I12156" i="22"/>
  <c r="I12157" i="22"/>
  <c r="I12158" i="22"/>
  <c r="I12159" i="22"/>
  <c r="I12160" i="22"/>
  <c r="I12161" i="22"/>
  <c r="I12162" i="22"/>
  <c r="I12163" i="22"/>
  <c r="I12164" i="22"/>
  <c r="I12165" i="22"/>
  <c r="I12166" i="22"/>
  <c r="I12167" i="22"/>
  <c r="I12168" i="22"/>
  <c r="I12169" i="22"/>
  <c r="I12170" i="22"/>
  <c r="I12171" i="22"/>
  <c r="I12172" i="22"/>
  <c r="I12173" i="22"/>
  <c r="I12174" i="22"/>
  <c r="I12175" i="22"/>
  <c r="I12176" i="22"/>
  <c r="I12177" i="22"/>
  <c r="I12178" i="22"/>
  <c r="I12179" i="22"/>
  <c r="I12180" i="22"/>
  <c r="I12181" i="22"/>
  <c r="I12182" i="22"/>
  <c r="I12183" i="22"/>
  <c r="I12184" i="22"/>
  <c r="I12185" i="22"/>
  <c r="I12186" i="22"/>
  <c r="I12187" i="22"/>
  <c r="I12188" i="22"/>
  <c r="I12189" i="22"/>
  <c r="I12190" i="22"/>
  <c r="I12191" i="22"/>
  <c r="I12192" i="22"/>
  <c r="I12193" i="22"/>
  <c r="I12194" i="22"/>
  <c r="I12195" i="22"/>
  <c r="I12196" i="22"/>
  <c r="I12197" i="22"/>
  <c r="I12198" i="22"/>
  <c r="I12199" i="22"/>
  <c r="I12200" i="22"/>
  <c r="I12201" i="22"/>
  <c r="I12202" i="22"/>
  <c r="I12203" i="22"/>
  <c r="I12204" i="22"/>
  <c r="I12205" i="22"/>
  <c r="I12206" i="22"/>
  <c r="I12207" i="22"/>
  <c r="I12208" i="22"/>
  <c r="I12209" i="22"/>
  <c r="I12210" i="22"/>
  <c r="I12211" i="22"/>
  <c r="I12212" i="22"/>
  <c r="I12213" i="22"/>
  <c r="I12214" i="22"/>
  <c r="I12215" i="22"/>
  <c r="I12216" i="22"/>
  <c r="I12217" i="22"/>
  <c r="I12218" i="22"/>
  <c r="I12219" i="22"/>
  <c r="I12220" i="22"/>
  <c r="I12221" i="22"/>
  <c r="I12222" i="22"/>
  <c r="I12223" i="22"/>
  <c r="I12224" i="22"/>
  <c r="I12225" i="22"/>
  <c r="I12226" i="22"/>
  <c r="I12227" i="22"/>
  <c r="I12228" i="22"/>
  <c r="I12229" i="22"/>
  <c r="I12230" i="22"/>
  <c r="I12231" i="22"/>
  <c r="I12232" i="22"/>
  <c r="I12233" i="22"/>
  <c r="I12234" i="22"/>
  <c r="I12235" i="22"/>
  <c r="I12236" i="22"/>
  <c r="I12237" i="22"/>
  <c r="I12238" i="22"/>
  <c r="I12239" i="22"/>
  <c r="I12240" i="22"/>
  <c r="I12241" i="22"/>
  <c r="I12242" i="22"/>
  <c r="I12243" i="22"/>
  <c r="I12244" i="22"/>
  <c r="I12245" i="22"/>
  <c r="I12246" i="22"/>
  <c r="I12247" i="22"/>
  <c r="I12248" i="22"/>
  <c r="I12249" i="22"/>
  <c r="I12250" i="22"/>
  <c r="I12251" i="22"/>
  <c r="I12252" i="22"/>
  <c r="I12253" i="22"/>
  <c r="I12254" i="22"/>
  <c r="I12255" i="22"/>
  <c r="I12256" i="22"/>
  <c r="I12257" i="22"/>
  <c r="I12258" i="22"/>
  <c r="I12259" i="22"/>
  <c r="I12260" i="22"/>
  <c r="I12261" i="22"/>
  <c r="I12262" i="22"/>
  <c r="I12263" i="22"/>
  <c r="I12264" i="22"/>
  <c r="I12265" i="22"/>
  <c r="I12266" i="22"/>
  <c r="I12267" i="22"/>
  <c r="I12268" i="22"/>
  <c r="I12269" i="22"/>
  <c r="I12270" i="22"/>
  <c r="I12271" i="22"/>
  <c r="I12272" i="22"/>
  <c r="I12273" i="22"/>
  <c r="I12274" i="22"/>
  <c r="I12275" i="22"/>
  <c r="I12276" i="22"/>
  <c r="I12277" i="22"/>
  <c r="I12278" i="22"/>
  <c r="I12279" i="22"/>
  <c r="I12280" i="22"/>
  <c r="I12281" i="22"/>
  <c r="I12282" i="22"/>
  <c r="I12283" i="22"/>
  <c r="I12284" i="22"/>
  <c r="I12285" i="22"/>
  <c r="I12286" i="22"/>
  <c r="I12287" i="22"/>
  <c r="I12288" i="22"/>
  <c r="I12289" i="22"/>
  <c r="I12290" i="22"/>
  <c r="I12291" i="22"/>
  <c r="I12292" i="22"/>
  <c r="I12293" i="22"/>
  <c r="I12294" i="22"/>
  <c r="I12295" i="22"/>
  <c r="I12296" i="22"/>
  <c r="I12297" i="22"/>
  <c r="I12298" i="22"/>
  <c r="I12299" i="22"/>
  <c r="I12300" i="22"/>
  <c r="I12301" i="22"/>
  <c r="I12302" i="22"/>
  <c r="I12303" i="22"/>
  <c r="I12304" i="22"/>
  <c r="I12305" i="22"/>
  <c r="I12306" i="22"/>
  <c r="I12307" i="22"/>
  <c r="I12308" i="22"/>
  <c r="I12309" i="22"/>
  <c r="I12310" i="22"/>
  <c r="I12311" i="22"/>
  <c r="I12312" i="22"/>
  <c r="I12313" i="22"/>
  <c r="I12314" i="22"/>
  <c r="I12315" i="22"/>
  <c r="I12316" i="22"/>
  <c r="I12317" i="22"/>
  <c r="I12318" i="22"/>
  <c r="I12319" i="22"/>
  <c r="I12320" i="22"/>
  <c r="I12321" i="22"/>
  <c r="I12322" i="22"/>
  <c r="I12323" i="22"/>
  <c r="I12324" i="22"/>
  <c r="I12325" i="22"/>
  <c r="I12326" i="22"/>
  <c r="I12327" i="22"/>
  <c r="I12328" i="22"/>
  <c r="I12329" i="22"/>
  <c r="I12330" i="22"/>
  <c r="I12331" i="22"/>
  <c r="I12332" i="22"/>
  <c r="I12333" i="22"/>
  <c r="I12334" i="22"/>
  <c r="I12335" i="22"/>
  <c r="I12336" i="22"/>
  <c r="I12337" i="22"/>
  <c r="I12338" i="22"/>
  <c r="I12339" i="22"/>
  <c r="I12340" i="22"/>
  <c r="I12341" i="22"/>
  <c r="I12342" i="22"/>
  <c r="I12343" i="22"/>
  <c r="I12344" i="22"/>
  <c r="I12345" i="22"/>
  <c r="I12346" i="22"/>
  <c r="I12347" i="22"/>
  <c r="I12348" i="22"/>
  <c r="I12349" i="22"/>
  <c r="I12350" i="22"/>
  <c r="I12351" i="22"/>
  <c r="I12352" i="22"/>
  <c r="I12353" i="22"/>
  <c r="I12354" i="22"/>
  <c r="I12355" i="22"/>
  <c r="I12356" i="22"/>
  <c r="I12357" i="22"/>
  <c r="I12358" i="22"/>
  <c r="I12359" i="22"/>
  <c r="I12360" i="22"/>
  <c r="I12361" i="22"/>
  <c r="I12362" i="22"/>
  <c r="I12363" i="22"/>
  <c r="I12364" i="22"/>
  <c r="I12365" i="22"/>
  <c r="I12366" i="22"/>
  <c r="I12367" i="22"/>
  <c r="I12368" i="22"/>
  <c r="I12369" i="22"/>
  <c r="I12370" i="22"/>
  <c r="I12371" i="22"/>
  <c r="I12372" i="22"/>
  <c r="I12373" i="22"/>
  <c r="I12374" i="22"/>
  <c r="I12375" i="22"/>
  <c r="I12376" i="22"/>
  <c r="I12377" i="22"/>
  <c r="I12378" i="22"/>
  <c r="I12379" i="22"/>
  <c r="I12380" i="22"/>
  <c r="I12381" i="22"/>
  <c r="I12382" i="22"/>
  <c r="I12383" i="22"/>
  <c r="I12384" i="22"/>
  <c r="I12385" i="22"/>
  <c r="I12386" i="22"/>
  <c r="I12387" i="22"/>
  <c r="I12388" i="22"/>
  <c r="I12389" i="22"/>
  <c r="I12390" i="22"/>
  <c r="I12391" i="22"/>
  <c r="I12392" i="22"/>
  <c r="I12393" i="22"/>
  <c r="I12394" i="22"/>
  <c r="I12395" i="22"/>
  <c r="I12396" i="22"/>
  <c r="I12397" i="22"/>
  <c r="I12398" i="22"/>
  <c r="I12399" i="22"/>
  <c r="I12400" i="22"/>
  <c r="I12401" i="22"/>
  <c r="I12402" i="22"/>
  <c r="I12403" i="22"/>
  <c r="I12404" i="22"/>
  <c r="I12405" i="22"/>
  <c r="I12406" i="22"/>
  <c r="I12407" i="22"/>
  <c r="I12408" i="22"/>
  <c r="I12409" i="22"/>
  <c r="I12410" i="22"/>
  <c r="I12411" i="22"/>
  <c r="I12412" i="22"/>
  <c r="I12413" i="22"/>
  <c r="I12414" i="22"/>
  <c r="I12415" i="22"/>
  <c r="I12416" i="22"/>
  <c r="I12417" i="22"/>
  <c r="I12418" i="22"/>
  <c r="I12419" i="22"/>
  <c r="I12420" i="22"/>
  <c r="I12421" i="22"/>
  <c r="I12422" i="22"/>
  <c r="I12423" i="22"/>
  <c r="I12424" i="22"/>
  <c r="I12425" i="22"/>
  <c r="I12426" i="22"/>
  <c r="I12427" i="22"/>
  <c r="I12428" i="22"/>
  <c r="I12429" i="22"/>
  <c r="I12430" i="22"/>
  <c r="I12431" i="22"/>
  <c r="I12432" i="22"/>
  <c r="I12433" i="22"/>
  <c r="I12434" i="22"/>
  <c r="I12435" i="22"/>
  <c r="I12436" i="22"/>
  <c r="I12437" i="22"/>
  <c r="I12438" i="22"/>
  <c r="I12439" i="22"/>
  <c r="I12440" i="22"/>
  <c r="I12441" i="22"/>
  <c r="I12442" i="22"/>
  <c r="I12443" i="22"/>
  <c r="I12444" i="22"/>
  <c r="I12445" i="22"/>
  <c r="I12446" i="22"/>
  <c r="I12447" i="22"/>
  <c r="I12448" i="22"/>
  <c r="I12449" i="22"/>
  <c r="I12450" i="22"/>
  <c r="I12451" i="22"/>
  <c r="I12452" i="22"/>
  <c r="I12453" i="22"/>
  <c r="I12454" i="22"/>
  <c r="I12455" i="22"/>
  <c r="I12456" i="22"/>
  <c r="I12457" i="22"/>
  <c r="I12458" i="22"/>
  <c r="I12459" i="22"/>
  <c r="I12460" i="22"/>
  <c r="I12461" i="22"/>
  <c r="I12462" i="22"/>
  <c r="I12463" i="22"/>
  <c r="I12464" i="22"/>
  <c r="I12465" i="22"/>
  <c r="I12466" i="22"/>
  <c r="I12467" i="22"/>
  <c r="I12468" i="22"/>
  <c r="I12469" i="22"/>
  <c r="I12470" i="22"/>
  <c r="I12471" i="22"/>
  <c r="I12472" i="22"/>
  <c r="I12473" i="22"/>
  <c r="I12474" i="22"/>
  <c r="I12475" i="22"/>
  <c r="I12476" i="22"/>
  <c r="I12477" i="22"/>
  <c r="I12478" i="22"/>
  <c r="I12479" i="22"/>
  <c r="I12480" i="22"/>
  <c r="I12481" i="22"/>
  <c r="I12482" i="22"/>
  <c r="I12483" i="22"/>
  <c r="I12484" i="22"/>
  <c r="I12485" i="22"/>
  <c r="I12486" i="22"/>
  <c r="I12487" i="22"/>
  <c r="I12488" i="22"/>
  <c r="I12489" i="22"/>
  <c r="I12490" i="22"/>
  <c r="I12491" i="22"/>
  <c r="I12492" i="22"/>
  <c r="I12493" i="22"/>
  <c r="I12494" i="22"/>
  <c r="I12495" i="22"/>
  <c r="I12496" i="22"/>
  <c r="I12497" i="22"/>
  <c r="I12498" i="22"/>
  <c r="I12499" i="22"/>
  <c r="I12500" i="22"/>
  <c r="I12501" i="22"/>
  <c r="I12502" i="22"/>
  <c r="I12503" i="22"/>
  <c r="I12504" i="22"/>
  <c r="I12505" i="22"/>
  <c r="I12506" i="22"/>
  <c r="I12507" i="22"/>
  <c r="I12508" i="22"/>
  <c r="I12509" i="22"/>
  <c r="I12510" i="22"/>
  <c r="I12511" i="22"/>
  <c r="I12512" i="22"/>
  <c r="I12513" i="22"/>
  <c r="I12514" i="22"/>
  <c r="I12515" i="22"/>
  <c r="I12516" i="22"/>
  <c r="I12517" i="22"/>
  <c r="I12518" i="22"/>
  <c r="I12519" i="22"/>
  <c r="I12520" i="22"/>
  <c r="I12521" i="22"/>
  <c r="I12522" i="22"/>
  <c r="I12523" i="22"/>
  <c r="I12524" i="22"/>
  <c r="I12525" i="22"/>
  <c r="I12526" i="22"/>
  <c r="I12527" i="22"/>
  <c r="I12528" i="22"/>
  <c r="I12529" i="22"/>
  <c r="I12530" i="22"/>
  <c r="I12531" i="22"/>
  <c r="I12532" i="22"/>
  <c r="I12533" i="22"/>
  <c r="I12534" i="22"/>
  <c r="I12535" i="22"/>
  <c r="I12536" i="22"/>
  <c r="I12537" i="22"/>
  <c r="I12538" i="22"/>
  <c r="I12539" i="22"/>
  <c r="I12540" i="22"/>
  <c r="I12541" i="22"/>
  <c r="I12542" i="22"/>
  <c r="I12543" i="22"/>
  <c r="I12544" i="22"/>
  <c r="I12545" i="22"/>
  <c r="I12546" i="22"/>
  <c r="I12547" i="22"/>
  <c r="I12548" i="22"/>
  <c r="I12549" i="22"/>
  <c r="I12550" i="22"/>
  <c r="I12551" i="22"/>
  <c r="I12552" i="22"/>
  <c r="I12553" i="22"/>
  <c r="I12554" i="22"/>
  <c r="I12555" i="22"/>
  <c r="I12556" i="22"/>
  <c r="I12557" i="22"/>
  <c r="I12558" i="22"/>
  <c r="I12559" i="22"/>
  <c r="I12560" i="22"/>
  <c r="I12561" i="22"/>
  <c r="I12562" i="22"/>
  <c r="I12563" i="22"/>
  <c r="I12564" i="22"/>
  <c r="I12565" i="22"/>
  <c r="I12566" i="22"/>
  <c r="I12567" i="22"/>
  <c r="I12568" i="22"/>
  <c r="I12569" i="22"/>
  <c r="I12570" i="22"/>
  <c r="I12571" i="22"/>
  <c r="I12572" i="22"/>
  <c r="I12573" i="22"/>
  <c r="I12574" i="22"/>
  <c r="I12575" i="22"/>
  <c r="I12576" i="22"/>
  <c r="I12577" i="22"/>
  <c r="I12578" i="22"/>
  <c r="I12579" i="22"/>
  <c r="I12580" i="22"/>
  <c r="I12581" i="22"/>
  <c r="I12582" i="22"/>
  <c r="I12583" i="22"/>
  <c r="I12584" i="22"/>
  <c r="I12585" i="22"/>
  <c r="I12586" i="22"/>
  <c r="I12587" i="22"/>
  <c r="I12588" i="22"/>
  <c r="I12589" i="22"/>
  <c r="I12590" i="22"/>
  <c r="I12591" i="22"/>
  <c r="I12592" i="22"/>
  <c r="I12593" i="22"/>
  <c r="I12594" i="22"/>
  <c r="I12595" i="22"/>
  <c r="I12596" i="22"/>
  <c r="I12597" i="22"/>
  <c r="I12598" i="22"/>
  <c r="I12599" i="22"/>
  <c r="I12600" i="22"/>
  <c r="I12601" i="22"/>
  <c r="I12602" i="22"/>
  <c r="I12603" i="22"/>
  <c r="I12604" i="22"/>
  <c r="I12605" i="22"/>
  <c r="I12606" i="22"/>
  <c r="I12607" i="22"/>
  <c r="I12608" i="22"/>
  <c r="I12609" i="22"/>
  <c r="I12610" i="22"/>
  <c r="I12611" i="22"/>
  <c r="I12612" i="22"/>
  <c r="I12613" i="22"/>
  <c r="I12614" i="22"/>
  <c r="I12615" i="22"/>
  <c r="I12616" i="22"/>
  <c r="I12617" i="22"/>
  <c r="I12618" i="22"/>
  <c r="I12619" i="22"/>
  <c r="I12620" i="22"/>
  <c r="I12621" i="22"/>
  <c r="I12622" i="22"/>
  <c r="I12623" i="22"/>
  <c r="I12624" i="22"/>
  <c r="I12625" i="22"/>
  <c r="I12626" i="22"/>
  <c r="I12627" i="22"/>
  <c r="I12628" i="22"/>
  <c r="I12629" i="22"/>
  <c r="I12630" i="22"/>
  <c r="I12631" i="22"/>
  <c r="I12632" i="22"/>
  <c r="I12633" i="22"/>
  <c r="I12634" i="22"/>
  <c r="I12635" i="22"/>
  <c r="I12636" i="22"/>
  <c r="I12637" i="22"/>
  <c r="I12638" i="22"/>
  <c r="I12639" i="22"/>
  <c r="I12640" i="22"/>
  <c r="I12641" i="22"/>
  <c r="I12642" i="22"/>
  <c r="I12643" i="22"/>
  <c r="I12644" i="22"/>
  <c r="I12645" i="22"/>
  <c r="I12646" i="22"/>
  <c r="I12647" i="22"/>
  <c r="I12648" i="22"/>
  <c r="I12649" i="22"/>
  <c r="I12650" i="22"/>
  <c r="I12651" i="22"/>
  <c r="I12652" i="22"/>
  <c r="I12653" i="22"/>
  <c r="I12654" i="22"/>
  <c r="I12655" i="22"/>
  <c r="I12656" i="22"/>
  <c r="I12657" i="22"/>
  <c r="I12658" i="22"/>
  <c r="I12659" i="22"/>
  <c r="I12660" i="22"/>
  <c r="I12661" i="22"/>
  <c r="I12662" i="22"/>
  <c r="I12663" i="22"/>
  <c r="I12664" i="22"/>
  <c r="I12665" i="22"/>
  <c r="I12666" i="22"/>
  <c r="I12667" i="22"/>
  <c r="I12668" i="22"/>
  <c r="I12669" i="22"/>
  <c r="I12670" i="22"/>
  <c r="I12671" i="22"/>
  <c r="I12672" i="22"/>
  <c r="I12673" i="22"/>
  <c r="I12674" i="22"/>
  <c r="I12675" i="22"/>
  <c r="I12676" i="22"/>
  <c r="I12677" i="22"/>
  <c r="I12678" i="22"/>
  <c r="I12679" i="22"/>
  <c r="I12680" i="22"/>
  <c r="I12681" i="22"/>
  <c r="I12682" i="22"/>
  <c r="I12683" i="22"/>
  <c r="I12684" i="22"/>
  <c r="I12685" i="22"/>
  <c r="I12686" i="22"/>
  <c r="I12687" i="22"/>
  <c r="I12688" i="22"/>
  <c r="I12689" i="22"/>
  <c r="I12690" i="22"/>
  <c r="I12691" i="22"/>
  <c r="I12692" i="22"/>
  <c r="I12693" i="22"/>
  <c r="I12694" i="22"/>
  <c r="I12695" i="22"/>
  <c r="I12696" i="22"/>
  <c r="I12697" i="22"/>
  <c r="I12698" i="22"/>
  <c r="I12699" i="22"/>
  <c r="I12700" i="22"/>
  <c r="I12701" i="22"/>
  <c r="I12702" i="22"/>
  <c r="I12703" i="22"/>
  <c r="I12704" i="22"/>
  <c r="I12705" i="22"/>
  <c r="I12706" i="22"/>
  <c r="I12707" i="22"/>
  <c r="I12708" i="22"/>
  <c r="I12709" i="22"/>
  <c r="I12710" i="22"/>
  <c r="I12711" i="22"/>
  <c r="I12712" i="22"/>
  <c r="I12713" i="22"/>
  <c r="I12714" i="22"/>
  <c r="I12715" i="22"/>
  <c r="I12716" i="22"/>
  <c r="I12717" i="22"/>
  <c r="I12718" i="22"/>
  <c r="I12719" i="22"/>
  <c r="I12720" i="22"/>
  <c r="I12721" i="22"/>
  <c r="I12722" i="22"/>
  <c r="I12723" i="22"/>
  <c r="I12724" i="22"/>
  <c r="I12725" i="22"/>
  <c r="I12726" i="22"/>
  <c r="I12727" i="22"/>
  <c r="I12728" i="22"/>
  <c r="I12729" i="22"/>
  <c r="I12730" i="22"/>
  <c r="I12731" i="22"/>
  <c r="I12732" i="22"/>
  <c r="I12733" i="22"/>
  <c r="I12734" i="22"/>
  <c r="I12735" i="22"/>
  <c r="I12736" i="22"/>
  <c r="I12737" i="22"/>
  <c r="I12738" i="22"/>
  <c r="I12739" i="22"/>
  <c r="I12740" i="22"/>
  <c r="I12741" i="22"/>
  <c r="I12742" i="22"/>
  <c r="I12743" i="22"/>
  <c r="I12744" i="22"/>
  <c r="I12745" i="22"/>
  <c r="I12746" i="22"/>
  <c r="I12747" i="22"/>
  <c r="I12748" i="22"/>
  <c r="I12749" i="22"/>
  <c r="I12750" i="22"/>
  <c r="I12751" i="22"/>
  <c r="I12752" i="22"/>
  <c r="I12753" i="22"/>
  <c r="I12754" i="22"/>
  <c r="I12755" i="22"/>
  <c r="I12756" i="22"/>
  <c r="I12757" i="22"/>
  <c r="I12758" i="22"/>
  <c r="I12759" i="22"/>
  <c r="I12760" i="22"/>
  <c r="I12761" i="22"/>
  <c r="I12762" i="22"/>
  <c r="I12763" i="22"/>
  <c r="I12764" i="22"/>
  <c r="I12765" i="22"/>
  <c r="I12766" i="22"/>
  <c r="I12767" i="22"/>
  <c r="I12768" i="22"/>
  <c r="I12769" i="22"/>
  <c r="I12770" i="22"/>
  <c r="I12771" i="22"/>
  <c r="I12772" i="22"/>
  <c r="I12773" i="22"/>
  <c r="I12774" i="22"/>
  <c r="I12775" i="22"/>
  <c r="I12776" i="22"/>
  <c r="I12777" i="22"/>
  <c r="I12778" i="22"/>
  <c r="I12779" i="22"/>
  <c r="I12780" i="22"/>
  <c r="I12781" i="22"/>
  <c r="I12782" i="22"/>
  <c r="I12783" i="22"/>
  <c r="I12784" i="22"/>
  <c r="I12785" i="22"/>
  <c r="I12786" i="22"/>
  <c r="I12787" i="22"/>
  <c r="I12788" i="22"/>
  <c r="I12789" i="22"/>
  <c r="I12790" i="22"/>
  <c r="I12791" i="22"/>
  <c r="I12792" i="22"/>
  <c r="I12793" i="22"/>
  <c r="I12794" i="22"/>
  <c r="I12795" i="22"/>
  <c r="I12796" i="22"/>
  <c r="I12797" i="22"/>
  <c r="I12798" i="22"/>
  <c r="I12799" i="22"/>
  <c r="I12800" i="22"/>
  <c r="I12801" i="22"/>
  <c r="I12802" i="22"/>
  <c r="I12803" i="22"/>
  <c r="I12804" i="22"/>
  <c r="I12805" i="22"/>
  <c r="I12806" i="22"/>
  <c r="I12807" i="22"/>
  <c r="I12808" i="22"/>
  <c r="I12809" i="22"/>
  <c r="I12810" i="22"/>
  <c r="I12811" i="22"/>
  <c r="I12812" i="22"/>
  <c r="I12813" i="22"/>
  <c r="I12814" i="22"/>
  <c r="I12815" i="22"/>
  <c r="I12816" i="22"/>
  <c r="I12817" i="22"/>
  <c r="I12818" i="22"/>
  <c r="I12819" i="22"/>
  <c r="I12820" i="22"/>
  <c r="I12821" i="22"/>
  <c r="I12822" i="22"/>
  <c r="I12823" i="22"/>
  <c r="I12824" i="22"/>
  <c r="I12825" i="22"/>
  <c r="I12826" i="22"/>
  <c r="I12827" i="22"/>
  <c r="I12828" i="22"/>
  <c r="I12829" i="22"/>
  <c r="I12830" i="22"/>
  <c r="I12831" i="22"/>
  <c r="I12832" i="22"/>
  <c r="I12833" i="22"/>
  <c r="I12834" i="22"/>
  <c r="I12835" i="22"/>
  <c r="I12836" i="22"/>
  <c r="I12837" i="22"/>
  <c r="I12838" i="22"/>
  <c r="I12839" i="22"/>
  <c r="I12840" i="22"/>
  <c r="I12841" i="22"/>
  <c r="I12842" i="22"/>
  <c r="I12843" i="22"/>
  <c r="I12844" i="22"/>
  <c r="I12845" i="22"/>
  <c r="I12846" i="22"/>
  <c r="I12847" i="22"/>
  <c r="I12848" i="22"/>
  <c r="I12849" i="22"/>
  <c r="I12850" i="22"/>
  <c r="I12851" i="22"/>
  <c r="I12852" i="22"/>
  <c r="I12853" i="22"/>
  <c r="I12854" i="22"/>
  <c r="I12855" i="22"/>
  <c r="I12856" i="22"/>
  <c r="I12857" i="22"/>
  <c r="I12858" i="22"/>
  <c r="I12859" i="22"/>
  <c r="I12860" i="22"/>
  <c r="I12861" i="22"/>
  <c r="I12862" i="22"/>
  <c r="I12863" i="22"/>
  <c r="I12864" i="22"/>
  <c r="I12865" i="22"/>
  <c r="I12866" i="22"/>
  <c r="I12867" i="22"/>
  <c r="I12868" i="22"/>
  <c r="I12869" i="22"/>
  <c r="I12870" i="22"/>
  <c r="I12871" i="22"/>
  <c r="I12872" i="22"/>
  <c r="I12873" i="22"/>
  <c r="I12874" i="22"/>
  <c r="I12875" i="22"/>
  <c r="I12876" i="22"/>
  <c r="I12877" i="22"/>
  <c r="I12878" i="22"/>
  <c r="I12879" i="22"/>
  <c r="I12880" i="22"/>
  <c r="I12881" i="22"/>
  <c r="I12882" i="22"/>
  <c r="I12883" i="22"/>
  <c r="I12884" i="22"/>
  <c r="I12885" i="22"/>
  <c r="I12886" i="22"/>
  <c r="I12887" i="22"/>
  <c r="I12888" i="22"/>
  <c r="I12889" i="22"/>
  <c r="I12890" i="22"/>
  <c r="I12891" i="22"/>
  <c r="I12892" i="22"/>
  <c r="I12893" i="22"/>
  <c r="I12894" i="22"/>
  <c r="I12895" i="22"/>
  <c r="I12896" i="22"/>
  <c r="I12897" i="22"/>
  <c r="I12898" i="22"/>
  <c r="I12899" i="22"/>
  <c r="I12900" i="22"/>
  <c r="I12901" i="22"/>
  <c r="I12902" i="22"/>
  <c r="I12903" i="22"/>
  <c r="I12904" i="22"/>
  <c r="I12905" i="22"/>
  <c r="I12906" i="22"/>
  <c r="I12907" i="22"/>
  <c r="I12908" i="22"/>
  <c r="I12909" i="22"/>
  <c r="I12910" i="22"/>
  <c r="I12911" i="22"/>
  <c r="I12912" i="22"/>
  <c r="I12913" i="22"/>
  <c r="I12914" i="22"/>
  <c r="I12915" i="22"/>
  <c r="I12916" i="22"/>
  <c r="I12917" i="22"/>
  <c r="I12918" i="22"/>
  <c r="I12919" i="22"/>
  <c r="I12920" i="22"/>
  <c r="I12921" i="22"/>
  <c r="I12922" i="22"/>
  <c r="I12923" i="22"/>
  <c r="I12924" i="22"/>
  <c r="I12925" i="22"/>
  <c r="I12926" i="22"/>
  <c r="I12927" i="22"/>
  <c r="I12928" i="22"/>
  <c r="I12929" i="22"/>
  <c r="I12930" i="22"/>
  <c r="I12931" i="22"/>
  <c r="I12932" i="22"/>
  <c r="I12933" i="22"/>
  <c r="I12934" i="22"/>
  <c r="I12935" i="22"/>
  <c r="I12936" i="22"/>
  <c r="I12937" i="22"/>
  <c r="I12938" i="22"/>
  <c r="I12939" i="22"/>
  <c r="I12940" i="22"/>
  <c r="I12941" i="22"/>
  <c r="I12942" i="22"/>
  <c r="I12943" i="22"/>
  <c r="I12944" i="22"/>
  <c r="I12945" i="22"/>
  <c r="I12946" i="22"/>
  <c r="I12947" i="22"/>
  <c r="I12948" i="22"/>
  <c r="I12949" i="22"/>
  <c r="I12950" i="22"/>
  <c r="I12951" i="22"/>
  <c r="I12952" i="22"/>
  <c r="I12953" i="22"/>
  <c r="I12954" i="22"/>
  <c r="I12955" i="22"/>
  <c r="I12956" i="22"/>
  <c r="I12957" i="22"/>
  <c r="I12958" i="22"/>
  <c r="I12959" i="22"/>
  <c r="I12960" i="22"/>
  <c r="I12961" i="22"/>
  <c r="I12962" i="22"/>
  <c r="I12963" i="22"/>
  <c r="I12964" i="22"/>
  <c r="I12965" i="22"/>
  <c r="I12966" i="22"/>
  <c r="I12967" i="22"/>
  <c r="I12968" i="22"/>
  <c r="I12969" i="22"/>
  <c r="I12970" i="22"/>
  <c r="I12971" i="22"/>
  <c r="I12972" i="22"/>
  <c r="I12973" i="22"/>
  <c r="I12974" i="22"/>
  <c r="I12975" i="22"/>
  <c r="I12976" i="22"/>
  <c r="I12977" i="22"/>
  <c r="I12978" i="22"/>
  <c r="I12979" i="22"/>
  <c r="I12980" i="22"/>
  <c r="I12981" i="22"/>
  <c r="I12982" i="22"/>
  <c r="I12983" i="22"/>
  <c r="I12984" i="22"/>
  <c r="I12985" i="22"/>
  <c r="I12986" i="22"/>
  <c r="I12987" i="22"/>
  <c r="I12988" i="22"/>
  <c r="I12989" i="22"/>
  <c r="I12990" i="22"/>
  <c r="I12991" i="22"/>
  <c r="I12992" i="22"/>
  <c r="I12993" i="22"/>
  <c r="I12994" i="22"/>
  <c r="I12995" i="22"/>
  <c r="I12996" i="22"/>
  <c r="I12997" i="22"/>
  <c r="I12998" i="22"/>
  <c r="I12999" i="22"/>
  <c r="I13000" i="22"/>
  <c r="I13001" i="22"/>
  <c r="I13002" i="22"/>
  <c r="I13003" i="22"/>
  <c r="I13004" i="22"/>
  <c r="I13005" i="22"/>
  <c r="I13006" i="22"/>
  <c r="I13007" i="22"/>
  <c r="I13008" i="22"/>
  <c r="I13009" i="22"/>
  <c r="I13010" i="22"/>
  <c r="I13011" i="22"/>
  <c r="I13012" i="22"/>
  <c r="I13013" i="22"/>
  <c r="I13014" i="22"/>
  <c r="I13015" i="22"/>
  <c r="I13016" i="22"/>
  <c r="I13017" i="22"/>
  <c r="I13018" i="22"/>
  <c r="I13019" i="22"/>
  <c r="I13020" i="22"/>
  <c r="I13021" i="22"/>
  <c r="I13022" i="22"/>
  <c r="I13023" i="22"/>
  <c r="I13024" i="22"/>
  <c r="I13025" i="22"/>
  <c r="I13026" i="22"/>
  <c r="I13027" i="22"/>
  <c r="I13028" i="22"/>
  <c r="I13029" i="22"/>
  <c r="I13030" i="22"/>
  <c r="I13031" i="22"/>
  <c r="I13032" i="22"/>
  <c r="I13033" i="22"/>
  <c r="I13034" i="22"/>
  <c r="I13035" i="22"/>
  <c r="I13036" i="22"/>
  <c r="I13037" i="22"/>
  <c r="I13038" i="22"/>
  <c r="I13039" i="22"/>
  <c r="I13040" i="22"/>
  <c r="I13041" i="22"/>
  <c r="I13042" i="22"/>
  <c r="I13043" i="22"/>
  <c r="I13044" i="22"/>
  <c r="I13045" i="22"/>
  <c r="I13046" i="22"/>
  <c r="I13047" i="22"/>
  <c r="I13048" i="22"/>
  <c r="I13049" i="22"/>
  <c r="I13050" i="22"/>
  <c r="I13051" i="22"/>
  <c r="I13052" i="22"/>
  <c r="I13053" i="22"/>
  <c r="I13054" i="22"/>
  <c r="I13055" i="22"/>
  <c r="I13056" i="22"/>
  <c r="I13057" i="22"/>
  <c r="I13058" i="22"/>
  <c r="I13059" i="22"/>
  <c r="I13060" i="22"/>
  <c r="I13061" i="22"/>
  <c r="I13062" i="22"/>
  <c r="I13063" i="22"/>
  <c r="I13064" i="22"/>
  <c r="I13065" i="22"/>
  <c r="I13066" i="22"/>
  <c r="I13067" i="22"/>
  <c r="I13068" i="22"/>
  <c r="I13069" i="22"/>
  <c r="I13070" i="22"/>
  <c r="I13071" i="22"/>
  <c r="I13072" i="22"/>
  <c r="I13073" i="22"/>
  <c r="I13074" i="22"/>
  <c r="I13075" i="22"/>
  <c r="I13076" i="22"/>
  <c r="I13077" i="22"/>
  <c r="I13078" i="22"/>
  <c r="I13079" i="22"/>
  <c r="I13080" i="22"/>
  <c r="I13081" i="22"/>
  <c r="I13082" i="22"/>
  <c r="I13083" i="22"/>
  <c r="I13084" i="22"/>
  <c r="I13085" i="22"/>
  <c r="I13086" i="22"/>
  <c r="I13087" i="22"/>
  <c r="I13088" i="22"/>
  <c r="I13089" i="22"/>
  <c r="I13090" i="22"/>
  <c r="I13091" i="22"/>
  <c r="I13092" i="22"/>
  <c r="I13093" i="22"/>
  <c r="I13094" i="22"/>
  <c r="I13095" i="22"/>
  <c r="I13096" i="22"/>
  <c r="I13097" i="22"/>
  <c r="I13098" i="22"/>
  <c r="I13099" i="22"/>
  <c r="I13100" i="22"/>
  <c r="I13101" i="22"/>
  <c r="I13102" i="22"/>
  <c r="I13103" i="22"/>
  <c r="I13104" i="22"/>
  <c r="I13105" i="22"/>
  <c r="I13106" i="22"/>
  <c r="I13107" i="22"/>
  <c r="I13108" i="22"/>
  <c r="I13109" i="22"/>
  <c r="I13110" i="22"/>
  <c r="I13111" i="22"/>
  <c r="I13112" i="22"/>
  <c r="I13113" i="22"/>
  <c r="I13114" i="22"/>
  <c r="I13115" i="22"/>
  <c r="I13116" i="22"/>
  <c r="I13117" i="22"/>
  <c r="I13118" i="22"/>
  <c r="I13119" i="22"/>
  <c r="I13120" i="22"/>
  <c r="I13121" i="22"/>
  <c r="I13122" i="22"/>
  <c r="I13123" i="22"/>
  <c r="I13124" i="22"/>
  <c r="I13125" i="22"/>
  <c r="I13126" i="22"/>
  <c r="I13127" i="22"/>
  <c r="I13128" i="22"/>
  <c r="I13129" i="22"/>
  <c r="I13130" i="22"/>
  <c r="I13131" i="22"/>
  <c r="I13132" i="22"/>
  <c r="I13133" i="22"/>
  <c r="I13134" i="22"/>
  <c r="I13135" i="22"/>
  <c r="I13136" i="22"/>
  <c r="I13137" i="22"/>
  <c r="I13138" i="22"/>
  <c r="I13139" i="22"/>
  <c r="I13140" i="22"/>
  <c r="I13141" i="22"/>
  <c r="I13142" i="22"/>
  <c r="I13143" i="22"/>
  <c r="I13144" i="22"/>
  <c r="I13145" i="22"/>
  <c r="I13146" i="22"/>
  <c r="I13147" i="22"/>
  <c r="I13148" i="22"/>
  <c r="I13149" i="22"/>
  <c r="I13150" i="22"/>
  <c r="I13151" i="22"/>
  <c r="I13152" i="22"/>
  <c r="I13153" i="22"/>
  <c r="I13154" i="22"/>
  <c r="I13155" i="22"/>
  <c r="I13156" i="22"/>
  <c r="I13157" i="22"/>
  <c r="I13158" i="22"/>
  <c r="I13159" i="22"/>
  <c r="I13160" i="22"/>
  <c r="I13161" i="22"/>
  <c r="I13162" i="22"/>
  <c r="I13163" i="22"/>
  <c r="I13164" i="22"/>
  <c r="I13165" i="22"/>
  <c r="I13166" i="22"/>
  <c r="I13167" i="22"/>
  <c r="I13168" i="22"/>
  <c r="I13169" i="22"/>
  <c r="I13170" i="22"/>
  <c r="I13171" i="22"/>
  <c r="I13172" i="22"/>
  <c r="I13173" i="22"/>
  <c r="I13174" i="22"/>
  <c r="I13175" i="22"/>
  <c r="I13176" i="22"/>
  <c r="I13177" i="22"/>
  <c r="I13178" i="22"/>
  <c r="I13179" i="22"/>
  <c r="I13180" i="22"/>
  <c r="I13181" i="22"/>
  <c r="I13182" i="22"/>
  <c r="I13183" i="22"/>
  <c r="I13184" i="22"/>
  <c r="I13185" i="22"/>
  <c r="I13186" i="22"/>
  <c r="I13187" i="22"/>
  <c r="I13188" i="22"/>
  <c r="I13189" i="22"/>
  <c r="I13190" i="22"/>
  <c r="I13191" i="22"/>
  <c r="I13192" i="22"/>
  <c r="I13193" i="22"/>
  <c r="I13194" i="22"/>
  <c r="I13195" i="22"/>
  <c r="I13196" i="22"/>
  <c r="I13197" i="22"/>
  <c r="I13198" i="22"/>
  <c r="I13199" i="22"/>
  <c r="I13200" i="22"/>
  <c r="I13201" i="22"/>
  <c r="I13202" i="22"/>
  <c r="I13203" i="22"/>
  <c r="I13204" i="22"/>
  <c r="I13205" i="22"/>
  <c r="I13206" i="22"/>
  <c r="I13207" i="22"/>
  <c r="I13208" i="22"/>
  <c r="I13209" i="22"/>
  <c r="I13210" i="22"/>
  <c r="I13211" i="22"/>
  <c r="I13212" i="22"/>
  <c r="I13213" i="22"/>
  <c r="I13214" i="22"/>
  <c r="I13215" i="22"/>
  <c r="I13216" i="22"/>
  <c r="I13217" i="22"/>
  <c r="I13218" i="22"/>
  <c r="I13219" i="22"/>
  <c r="I13220" i="22"/>
  <c r="I13221" i="22"/>
  <c r="I13222" i="22"/>
  <c r="I13223" i="22"/>
  <c r="I13224" i="22"/>
  <c r="I13225" i="22"/>
  <c r="I13226" i="22"/>
  <c r="I13227" i="22"/>
  <c r="I13228" i="22"/>
  <c r="I13229" i="22"/>
  <c r="I13230" i="22"/>
  <c r="I13231" i="22"/>
  <c r="I13232" i="22"/>
  <c r="I13233" i="22"/>
  <c r="I13234" i="22"/>
  <c r="I13235" i="22"/>
  <c r="I13236" i="22"/>
  <c r="I13237" i="22"/>
  <c r="I13238" i="22"/>
  <c r="I13239" i="22"/>
  <c r="I13240" i="22"/>
  <c r="I13241" i="22"/>
  <c r="I13242" i="22"/>
  <c r="I13243" i="22"/>
  <c r="I13244" i="22"/>
  <c r="I13245" i="22"/>
  <c r="I13246" i="22"/>
  <c r="I13247" i="22"/>
  <c r="I13248" i="22"/>
  <c r="I13249" i="22"/>
  <c r="I13250" i="22"/>
  <c r="I13251" i="22"/>
  <c r="I13252" i="22"/>
  <c r="I13253" i="22"/>
  <c r="I13254" i="22"/>
  <c r="I13255" i="22"/>
  <c r="I13256" i="22"/>
  <c r="I13257" i="22"/>
  <c r="I13258" i="22"/>
  <c r="I13259" i="22"/>
  <c r="I13260" i="22"/>
  <c r="I13261" i="22"/>
  <c r="I13262" i="22"/>
  <c r="I13263" i="22"/>
  <c r="I13264" i="22"/>
  <c r="I13265" i="22"/>
  <c r="I13266" i="22"/>
  <c r="I13267" i="22"/>
  <c r="I13268" i="22"/>
  <c r="I13269" i="22"/>
  <c r="I13270" i="22"/>
  <c r="I13271" i="22"/>
  <c r="I13272" i="22"/>
  <c r="I13273" i="22"/>
  <c r="I13274" i="22"/>
  <c r="I13275" i="22"/>
  <c r="I13276" i="22"/>
  <c r="I13277" i="22"/>
  <c r="I13278" i="22"/>
  <c r="I13279" i="22"/>
  <c r="I13280" i="22"/>
  <c r="I13281" i="22"/>
  <c r="I13282" i="22"/>
  <c r="I13283" i="22"/>
  <c r="I13284" i="22"/>
  <c r="I13285" i="22"/>
  <c r="I13286" i="22"/>
  <c r="I13287" i="22"/>
  <c r="I13288" i="22"/>
  <c r="I13289" i="22"/>
  <c r="I13290" i="22"/>
  <c r="I13291" i="22"/>
  <c r="I13292" i="22"/>
  <c r="I13293" i="22"/>
  <c r="I13294" i="22"/>
  <c r="I13295" i="22"/>
  <c r="I13296" i="22"/>
  <c r="I13297" i="22"/>
  <c r="I13298" i="22"/>
  <c r="I13299" i="22"/>
  <c r="I13300" i="22"/>
  <c r="I13301" i="22"/>
  <c r="I13302" i="22"/>
  <c r="I13303" i="22"/>
  <c r="I13304" i="22"/>
  <c r="I13305" i="22"/>
  <c r="I13306" i="22"/>
  <c r="I13307" i="22"/>
  <c r="I13308" i="22"/>
  <c r="I13309" i="22"/>
  <c r="I13310" i="22"/>
  <c r="I13311" i="22"/>
  <c r="I13312" i="22"/>
  <c r="I13313" i="22"/>
  <c r="I13314" i="22"/>
  <c r="I13315" i="22"/>
  <c r="I13316" i="22"/>
  <c r="I13317" i="22"/>
  <c r="I13318" i="22"/>
  <c r="I13319" i="22"/>
  <c r="I13320" i="22"/>
  <c r="I13321" i="22"/>
  <c r="I13322" i="22"/>
  <c r="I13323" i="22"/>
  <c r="I13324" i="22"/>
  <c r="I13325" i="22"/>
  <c r="I13326" i="22"/>
  <c r="I13327" i="22"/>
  <c r="I13328" i="22"/>
  <c r="I13329" i="22"/>
  <c r="I13330" i="22"/>
  <c r="I13331" i="22"/>
  <c r="I13332" i="22"/>
  <c r="I13333" i="22"/>
  <c r="I13334" i="22"/>
  <c r="I13335" i="22"/>
  <c r="I13336" i="22"/>
  <c r="I13337" i="22"/>
  <c r="I13338" i="22"/>
  <c r="I13339" i="22"/>
  <c r="I13340" i="22"/>
  <c r="I13341" i="22"/>
  <c r="I13342" i="22"/>
  <c r="I13343" i="22"/>
  <c r="I13344" i="22"/>
  <c r="I13345" i="22"/>
  <c r="I13346" i="22"/>
  <c r="I13347" i="22"/>
  <c r="I13348" i="22"/>
  <c r="I13349" i="22"/>
  <c r="I13350" i="22"/>
  <c r="I13351" i="22"/>
  <c r="I13352" i="22"/>
  <c r="I13353" i="22"/>
  <c r="I13354" i="22"/>
  <c r="I13355" i="22"/>
  <c r="I13356" i="22"/>
  <c r="I13357" i="22"/>
  <c r="I13358" i="22"/>
  <c r="I13359" i="22"/>
  <c r="I13360" i="22"/>
  <c r="I13361" i="22"/>
  <c r="I13362" i="22"/>
  <c r="I13363" i="22"/>
  <c r="I13364" i="22"/>
  <c r="I13365" i="22"/>
  <c r="I13366" i="22"/>
  <c r="I13367" i="22"/>
  <c r="I13368" i="22"/>
  <c r="I13369" i="22"/>
  <c r="I13370" i="22"/>
  <c r="I13371" i="22"/>
  <c r="I13372" i="22"/>
  <c r="I13373" i="22"/>
  <c r="I13374" i="22"/>
  <c r="I13375" i="22"/>
  <c r="I13376" i="22"/>
  <c r="I13377" i="22"/>
  <c r="I13378" i="22"/>
  <c r="I13379" i="22"/>
  <c r="I13380" i="22"/>
  <c r="I13381" i="22"/>
  <c r="I13382" i="22"/>
  <c r="I13383" i="22"/>
  <c r="I13384" i="22"/>
  <c r="I13385" i="22"/>
  <c r="I13386" i="22"/>
  <c r="I13387" i="22"/>
  <c r="I13388" i="22"/>
  <c r="I13389" i="22"/>
  <c r="I13390" i="22"/>
  <c r="I13391" i="22"/>
  <c r="I13392" i="22"/>
  <c r="I13393" i="22"/>
  <c r="I13394" i="22"/>
  <c r="I13395" i="22"/>
  <c r="I13396" i="22"/>
  <c r="I13397" i="22"/>
  <c r="I13398" i="22"/>
  <c r="I13399" i="22"/>
  <c r="I13400" i="22"/>
  <c r="I13401" i="22"/>
  <c r="I13402" i="22"/>
  <c r="I13403" i="22"/>
  <c r="I13404" i="22"/>
  <c r="I13405" i="22"/>
  <c r="I13406" i="22"/>
  <c r="I13407" i="22"/>
  <c r="I13408" i="22"/>
  <c r="I13409" i="22"/>
  <c r="I13410" i="22"/>
  <c r="I13411" i="22"/>
  <c r="I13412" i="22"/>
  <c r="I13413" i="22"/>
  <c r="I13414" i="22"/>
  <c r="I13415" i="22"/>
  <c r="I13416" i="22"/>
  <c r="I13417" i="22"/>
  <c r="I13418" i="22"/>
  <c r="I13419" i="22"/>
  <c r="I13420" i="22"/>
  <c r="I13421" i="22"/>
  <c r="I13422" i="22"/>
  <c r="I13423" i="22"/>
  <c r="I13424" i="22"/>
  <c r="I13425" i="22"/>
  <c r="I13426" i="22"/>
  <c r="I13427" i="22"/>
  <c r="I13428" i="22"/>
  <c r="I13429" i="22"/>
  <c r="I13430" i="22"/>
  <c r="I13431" i="22"/>
  <c r="I13432" i="22"/>
  <c r="I13433" i="22"/>
  <c r="I13434" i="22"/>
  <c r="I13435" i="22"/>
  <c r="I13436" i="22"/>
  <c r="I13437" i="22"/>
  <c r="I13438" i="22"/>
  <c r="I13439" i="22"/>
  <c r="I13440" i="22"/>
  <c r="I13441" i="22"/>
  <c r="I13442" i="22"/>
  <c r="I13443" i="22"/>
  <c r="I13444" i="22"/>
  <c r="I13445" i="22"/>
  <c r="I13446" i="22"/>
  <c r="I13447" i="22"/>
  <c r="I13448" i="22"/>
  <c r="I13449" i="22"/>
  <c r="I13450" i="22"/>
  <c r="I13451" i="22"/>
  <c r="I13452" i="22"/>
  <c r="I13453" i="22"/>
  <c r="I13454" i="22"/>
  <c r="I13455" i="22"/>
  <c r="I13456" i="22"/>
  <c r="I13457" i="22"/>
  <c r="I13458" i="22"/>
  <c r="I13459" i="22"/>
  <c r="I13460" i="22"/>
  <c r="I13461" i="22"/>
  <c r="I13462" i="22"/>
  <c r="I13463" i="22"/>
  <c r="I13464" i="22"/>
  <c r="I13465" i="22"/>
  <c r="I13466" i="22"/>
  <c r="I13467" i="22"/>
  <c r="I13468" i="22"/>
  <c r="I13469" i="22"/>
  <c r="I13470" i="22"/>
  <c r="I13471" i="22"/>
  <c r="I13472" i="22"/>
  <c r="I13473" i="22"/>
  <c r="I13474" i="22"/>
  <c r="I13475" i="22"/>
  <c r="I13476" i="22"/>
  <c r="I13477" i="22"/>
  <c r="I13478" i="22"/>
  <c r="I13479" i="22"/>
  <c r="I13480" i="22"/>
  <c r="I13481" i="22"/>
  <c r="I13482" i="22"/>
  <c r="I13483" i="22"/>
  <c r="I13484" i="22"/>
  <c r="I13485" i="22"/>
  <c r="I13486" i="22"/>
  <c r="I13487" i="22"/>
  <c r="I13488" i="22"/>
  <c r="I13489" i="22"/>
  <c r="I13490" i="22"/>
  <c r="I13491" i="22"/>
  <c r="I13492" i="22"/>
  <c r="I13493" i="22"/>
  <c r="I13494" i="22"/>
  <c r="I13495" i="22"/>
  <c r="I13496" i="22"/>
  <c r="I13497" i="22"/>
  <c r="I13498" i="22"/>
  <c r="I13499" i="22"/>
  <c r="I13500" i="22"/>
  <c r="I13501" i="22"/>
  <c r="I13502" i="22"/>
  <c r="I13503" i="22"/>
  <c r="I13504" i="22"/>
  <c r="I13505" i="22"/>
  <c r="I13506" i="22"/>
  <c r="I13507" i="22"/>
  <c r="I13508" i="22"/>
  <c r="I13509" i="22"/>
  <c r="I13510" i="22"/>
  <c r="I13511" i="22"/>
  <c r="I13512" i="22"/>
  <c r="I13513" i="22"/>
  <c r="I13514" i="22"/>
  <c r="I13515" i="22"/>
  <c r="I13516" i="22"/>
  <c r="I13517" i="22"/>
  <c r="I13518" i="22"/>
  <c r="I13519" i="22"/>
  <c r="I13520" i="22"/>
  <c r="I13521" i="22"/>
  <c r="I13522" i="22"/>
  <c r="I13523" i="22"/>
  <c r="I13524" i="22"/>
  <c r="I13525" i="22"/>
  <c r="I13526" i="22"/>
  <c r="I13527" i="22"/>
  <c r="I13528" i="22"/>
  <c r="I13529" i="22"/>
  <c r="I13530" i="22"/>
  <c r="I13531" i="22"/>
  <c r="I13532" i="22"/>
  <c r="I13533" i="22"/>
  <c r="I13534" i="22"/>
  <c r="I13535" i="22"/>
  <c r="I13536" i="22"/>
  <c r="I13537" i="22"/>
  <c r="I13538" i="22"/>
  <c r="I13539" i="22"/>
  <c r="I13540" i="22"/>
  <c r="I13541" i="22"/>
  <c r="I13542" i="22"/>
  <c r="I13543" i="22"/>
  <c r="I13544" i="22"/>
  <c r="I13545" i="22"/>
  <c r="I13546" i="22"/>
  <c r="I13547" i="22"/>
  <c r="I13548" i="22"/>
  <c r="I13549" i="22"/>
  <c r="I13550" i="22"/>
  <c r="I13551" i="22"/>
  <c r="I13552" i="22"/>
  <c r="I13553" i="22"/>
  <c r="I13554" i="22"/>
  <c r="I13555" i="22"/>
  <c r="I13556" i="22"/>
  <c r="I13557" i="22"/>
  <c r="I13558" i="22"/>
  <c r="I13559" i="22"/>
  <c r="I13560" i="22"/>
  <c r="I13561" i="22"/>
  <c r="I13562" i="22"/>
  <c r="I13563" i="22"/>
  <c r="I13564" i="22"/>
  <c r="I13565" i="22"/>
  <c r="I13566" i="22"/>
  <c r="I13567" i="22"/>
  <c r="I13568" i="22"/>
  <c r="I13569" i="22"/>
  <c r="I13570" i="22"/>
  <c r="I13571" i="22"/>
  <c r="I13572" i="22"/>
  <c r="I13573" i="22"/>
  <c r="I13574" i="22"/>
  <c r="I13575" i="22"/>
  <c r="I13576" i="22"/>
  <c r="I13577" i="22"/>
  <c r="I13578" i="22"/>
  <c r="I13579" i="22"/>
  <c r="I13580" i="22"/>
  <c r="I13581" i="22"/>
  <c r="I13582" i="22"/>
  <c r="I13583" i="22"/>
  <c r="I13584" i="22"/>
  <c r="I13585" i="22"/>
  <c r="I13586" i="22"/>
  <c r="I13587" i="22"/>
  <c r="I13588" i="22"/>
  <c r="I13589" i="22"/>
  <c r="I13590" i="22"/>
  <c r="I13591" i="22"/>
  <c r="I13592" i="22"/>
  <c r="I13593" i="22"/>
  <c r="I13594" i="22"/>
  <c r="I13595" i="22"/>
  <c r="I13596" i="22"/>
  <c r="I13597" i="22"/>
  <c r="I13598" i="22"/>
  <c r="I13599" i="22"/>
  <c r="I13600" i="22"/>
  <c r="I13601" i="22"/>
  <c r="I13602" i="22"/>
  <c r="I13603" i="22"/>
  <c r="I13604" i="22"/>
  <c r="I13605" i="22"/>
  <c r="I13606" i="22"/>
  <c r="I13607" i="22"/>
  <c r="I13608" i="22"/>
  <c r="I13609" i="22"/>
  <c r="I13610" i="22"/>
  <c r="I13611" i="22"/>
  <c r="I13612" i="22"/>
  <c r="I13613" i="22"/>
  <c r="I13614" i="22"/>
  <c r="I13615" i="22"/>
  <c r="I13616" i="22"/>
  <c r="I13617" i="22"/>
  <c r="I13618" i="22"/>
  <c r="I13619" i="22"/>
  <c r="I13620" i="22"/>
  <c r="I13621" i="22"/>
  <c r="I13622" i="22"/>
  <c r="I13623" i="22"/>
  <c r="I13624" i="22"/>
  <c r="I13625" i="22"/>
  <c r="I13626" i="22"/>
  <c r="I13627" i="22"/>
  <c r="I13628" i="22"/>
  <c r="I13629" i="22"/>
  <c r="I13630" i="22"/>
  <c r="I13631" i="22"/>
  <c r="I13632" i="22"/>
  <c r="I13633" i="22"/>
  <c r="I13634" i="22"/>
  <c r="I13635" i="22"/>
  <c r="I13636" i="22"/>
  <c r="I13637" i="22"/>
  <c r="I13638" i="22"/>
  <c r="I13639" i="22"/>
  <c r="I13640" i="22"/>
  <c r="I13641" i="22"/>
  <c r="I13642" i="22"/>
  <c r="I13643" i="22"/>
  <c r="I13644" i="22"/>
  <c r="I13645" i="22"/>
  <c r="I13646" i="22"/>
  <c r="I13647" i="22"/>
  <c r="I13648" i="22"/>
  <c r="I13649" i="22"/>
  <c r="I13650" i="22"/>
  <c r="I13651" i="22"/>
  <c r="I13652" i="22"/>
  <c r="I13653" i="22"/>
  <c r="I13654" i="22"/>
  <c r="I13655" i="22"/>
  <c r="I13656" i="22"/>
  <c r="I13657" i="22"/>
  <c r="I13658" i="22"/>
  <c r="I13659" i="22"/>
  <c r="I13660" i="22"/>
  <c r="I13661" i="22"/>
  <c r="I13662" i="22"/>
  <c r="I13663" i="22"/>
  <c r="I13664" i="22"/>
  <c r="I13665" i="22"/>
  <c r="I13666" i="22"/>
  <c r="I13667" i="22"/>
  <c r="I13668" i="22"/>
  <c r="I13669" i="22"/>
  <c r="I13670" i="22"/>
  <c r="I13671" i="22"/>
  <c r="I13672" i="22"/>
  <c r="I13673" i="22"/>
  <c r="I13674" i="22"/>
  <c r="I13675" i="22"/>
  <c r="I13676" i="22"/>
  <c r="I13677" i="22"/>
  <c r="I13678" i="22"/>
  <c r="I13679" i="22"/>
  <c r="I13680" i="22"/>
  <c r="I13681" i="22"/>
  <c r="I13682" i="22"/>
  <c r="I13683" i="22"/>
  <c r="I13684" i="22"/>
  <c r="I13685" i="22"/>
  <c r="I13686" i="22"/>
  <c r="I13687" i="22"/>
  <c r="I13688" i="22"/>
  <c r="I13689" i="22"/>
  <c r="I13690" i="22"/>
  <c r="I13691" i="22"/>
  <c r="I13692" i="22"/>
  <c r="I13693" i="22"/>
  <c r="I13694" i="22"/>
  <c r="I13695" i="22"/>
  <c r="I13696" i="22"/>
  <c r="I13697" i="22"/>
  <c r="I13698" i="22"/>
  <c r="I13699" i="22"/>
  <c r="I13700" i="22"/>
  <c r="I13701" i="22"/>
  <c r="I13702" i="22"/>
  <c r="I13703" i="22"/>
  <c r="I13704" i="22"/>
  <c r="I13705" i="22"/>
  <c r="I13706" i="22"/>
  <c r="I13707" i="22"/>
  <c r="I13708" i="22"/>
  <c r="I13709" i="22"/>
  <c r="I13710" i="22"/>
  <c r="I13711" i="22"/>
  <c r="I13712" i="22"/>
  <c r="I13713" i="22"/>
  <c r="I13714" i="22"/>
  <c r="I13715" i="22"/>
  <c r="I13716" i="22"/>
  <c r="I13717" i="22"/>
  <c r="I13718" i="22"/>
  <c r="I13719" i="22"/>
  <c r="I13720" i="22"/>
  <c r="I13721" i="22"/>
  <c r="I13722" i="22"/>
  <c r="I13723" i="22"/>
  <c r="I13724" i="22"/>
  <c r="I13725" i="22"/>
  <c r="I13726" i="22"/>
  <c r="I13727" i="22"/>
  <c r="I13728" i="22"/>
  <c r="I13729" i="22"/>
  <c r="I13730" i="22"/>
  <c r="I13731" i="22"/>
  <c r="I13732" i="22"/>
  <c r="I13733" i="22"/>
  <c r="I13734" i="22"/>
  <c r="I13735" i="22"/>
  <c r="I13736" i="22"/>
  <c r="I13737" i="22"/>
  <c r="I13738" i="22"/>
  <c r="I13739" i="22"/>
  <c r="I13740" i="22"/>
  <c r="I13741" i="22"/>
  <c r="I13742" i="22"/>
  <c r="I13743" i="22"/>
  <c r="I13744" i="22"/>
  <c r="I13745" i="22"/>
  <c r="I13746" i="22"/>
  <c r="I13747" i="22"/>
  <c r="I13748" i="22"/>
  <c r="I13749" i="22"/>
  <c r="I13750" i="22"/>
  <c r="I13751" i="22"/>
  <c r="I13752" i="22"/>
  <c r="I13753" i="22"/>
  <c r="I13754" i="22"/>
  <c r="I13755" i="22"/>
  <c r="I13756" i="22"/>
  <c r="I13757" i="22"/>
  <c r="I13758" i="22"/>
  <c r="I13759" i="22"/>
  <c r="I13760" i="22"/>
  <c r="I13761" i="22"/>
  <c r="I13762" i="22"/>
  <c r="I13763" i="22"/>
  <c r="I13764" i="22"/>
  <c r="I13765" i="22"/>
  <c r="I13766" i="22"/>
  <c r="I13767" i="22"/>
  <c r="I13768" i="22"/>
  <c r="I13769" i="22"/>
  <c r="I13770" i="22"/>
  <c r="I13771" i="22"/>
  <c r="I13772" i="22"/>
  <c r="I13773" i="22"/>
  <c r="I13774" i="22"/>
  <c r="I13775" i="22"/>
  <c r="I13776" i="22"/>
  <c r="I13777" i="22"/>
  <c r="I13778" i="22"/>
  <c r="I13779" i="22"/>
  <c r="I13780" i="22"/>
  <c r="I13781" i="22"/>
  <c r="I13782" i="22"/>
  <c r="I13783" i="22"/>
  <c r="I13784" i="22"/>
  <c r="I13785" i="22"/>
  <c r="I13786" i="22"/>
  <c r="I13787" i="22"/>
  <c r="I13788" i="22"/>
  <c r="I13789" i="22"/>
  <c r="I13790" i="22"/>
  <c r="I13791" i="22"/>
  <c r="I13792" i="22"/>
  <c r="I13793" i="22"/>
  <c r="I13794" i="22"/>
  <c r="I13795" i="22"/>
  <c r="I13796" i="22"/>
  <c r="I13797" i="22"/>
  <c r="I13798" i="22"/>
  <c r="I13799" i="22"/>
  <c r="I13800" i="22"/>
  <c r="I13801" i="22"/>
  <c r="I13802" i="22"/>
  <c r="I13803" i="22"/>
  <c r="I13804" i="22"/>
  <c r="I13805" i="22"/>
  <c r="I13806" i="22"/>
  <c r="I13807" i="22"/>
  <c r="I13808" i="22"/>
  <c r="I13809" i="22"/>
  <c r="I13810" i="22"/>
  <c r="I13811" i="22"/>
  <c r="I13812" i="22"/>
  <c r="I13813" i="22"/>
  <c r="I13814" i="22"/>
  <c r="I13815" i="22"/>
  <c r="I13816" i="22"/>
  <c r="I13817" i="22"/>
  <c r="I13818" i="22"/>
  <c r="I13819" i="22"/>
  <c r="I13820" i="22"/>
  <c r="I13821" i="22"/>
  <c r="I13822" i="22"/>
  <c r="I13823" i="22"/>
  <c r="I13824" i="22"/>
  <c r="I13825" i="22"/>
  <c r="I13826" i="22"/>
  <c r="I13827" i="22"/>
  <c r="I13828" i="22"/>
  <c r="I13829" i="22"/>
  <c r="I13830" i="22"/>
  <c r="I13831" i="22"/>
  <c r="I13832" i="22"/>
  <c r="I13833" i="22"/>
  <c r="I13834" i="22"/>
  <c r="I13835" i="22"/>
  <c r="I13836" i="22"/>
  <c r="I13837" i="22"/>
  <c r="I13838" i="22"/>
  <c r="I13839" i="22"/>
  <c r="I13840" i="22"/>
  <c r="I13841" i="22"/>
  <c r="I13842" i="22"/>
  <c r="I13843" i="22"/>
  <c r="I13844" i="22"/>
  <c r="I13845" i="22"/>
  <c r="I13846" i="22"/>
  <c r="I13847" i="22"/>
  <c r="I13848" i="22"/>
  <c r="I13849" i="22"/>
  <c r="I13850" i="22"/>
  <c r="I13851" i="22"/>
  <c r="I13852" i="22"/>
  <c r="I13853" i="22"/>
  <c r="I13854" i="22"/>
  <c r="I13855" i="22"/>
  <c r="I13856" i="22"/>
  <c r="I13857" i="22"/>
  <c r="I13858" i="22"/>
  <c r="I13859" i="22"/>
  <c r="I13860" i="22"/>
  <c r="I13861" i="22"/>
  <c r="I13862" i="22"/>
  <c r="I13863" i="22"/>
  <c r="I13864" i="22"/>
  <c r="I13865" i="22"/>
  <c r="I13866" i="22"/>
  <c r="I13867" i="22"/>
  <c r="I13868" i="22"/>
  <c r="I13869" i="22"/>
  <c r="I13870" i="22"/>
  <c r="I13871" i="22"/>
  <c r="I13872" i="22"/>
  <c r="I13873" i="22"/>
  <c r="I13874" i="22"/>
  <c r="I13875" i="22"/>
  <c r="I13876" i="22"/>
  <c r="I13877" i="22"/>
  <c r="I13878" i="22"/>
  <c r="I13879" i="22"/>
  <c r="I13880" i="22"/>
  <c r="I13881" i="22"/>
  <c r="I13882" i="22"/>
  <c r="I13883" i="22"/>
  <c r="I13884" i="22"/>
  <c r="I13885" i="22"/>
  <c r="I13886" i="22"/>
  <c r="I13887" i="22"/>
  <c r="I13888" i="22"/>
  <c r="I13889" i="22"/>
  <c r="I13890" i="22"/>
  <c r="I13891" i="22"/>
  <c r="I13892" i="22"/>
  <c r="I13893" i="22"/>
  <c r="I13894" i="22"/>
  <c r="I13895" i="22"/>
  <c r="I13896" i="22"/>
  <c r="I13897" i="22"/>
  <c r="I13898" i="22"/>
  <c r="I13899" i="22"/>
  <c r="I13900" i="22"/>
  <c r="I13901" i="22"/>
  <c r="I13902" i="22"/>
  <c r="I13903" i="22"/>
  <c r="I13904" i="22"/>
  <c r="I13905" i="22"/>
  <c r="I13906" i="22"/>
  <c r="I13907" i="22"/>
  <c r="I13908" i="22"/>
  <c r="I13909" i="22"/>
  <c r="I13910" i="22"/>
  <c r="I13911" i="22"/>
  <c r="I13912" i="22"/>
  <c r="I13913" i="22"/>
  <c r="I13914" i="22"/>
  <c r="I13915" i="22"/>
  <c r="I13916" i="22"/>
  <c r="I13917" i="22"/>
  <c r="I13918" i="22"/>
  <c r="I13919" i="22"/>
  <c r="I13920" i="22"/>
  <c r="I13921" i="22"/>
  <c r="I13922" i="22"/>
  <c r="I13923" i="22"/>
  <c r="I13924" i="22"/>
  <c r="I13925" i="22"/>
  <c r="I13926" i="22"/>
  <c r="I13927" i="22"/>
  <c r="I13928" i="22"/>
  <c r="I13929" i="22"/>
  <c r="I13930" i="22"/>
  <c r="I13931" i="22"/>
  <c r="I13932" i="22"/>
  <c r="I13933" i="22"/>
  <c r="I13934" i="22"/>
  <c r="I13935" i="22"/>
  <c r="I13936" i="22"/>
  <c r="I13937" i="22"/>
  <c r="I13938" i="22"/>
  <c r="I13939" i="22"/>
  <c r="I13940" i="22"/>
  <c r="I13941" i="22"/>
  <c r="I13942" i="22"/>
  <c r="I13943" i="22"/>
  <c r="I13944" i="22"/>
  <c r="I13945" i="22"/>
  <c r="I13946" i="22"/>
  <c r="I13947" i="22"/>
  <c r="I13948" i="22"/>
  <c r="I13949" i="22"/>
  <c r="I13950" i="22"/>
  <c r="I13951" i="22"/>
  <c r="I13952" i="22"/>
  <c r="I13953" i="22"/>
  <c r="I13954" i="22"/>
  <c r="I13955" i="22"/>
  <c r="I13956" i="22"/>
  <c r="I13957" i="22"/>
  <c r="I13958" i="22"/>
  <c r="I13959" i="22"/>
  <c r="I13960" i="22"/>
  <c r="I13961" i="22"/>
  <c r="I13962" i="22"/>
  <c r="I13963" i="22"/>
  <c r="I13964" i="22"/>
  <c r="I13965" i="22"/>
  <c r="I13966" i="22"/>
  <c r="I13967" i="22"/>
  <c r="I13968" i="22"/>
  <c r="I13969" i="22"/>
  <c r="I13970" i="22"/>
  <c r="I13971" i="22"/>
  <c r="I13972" i="22"/>
  <c r="I13973" i="22"/>
  <c r="I13974" i="22"/>
  <c r="I13975" i="22"/>
  <c r="I13976" i="22"/>
  <c r="I13977" i="22"/>
  <c r="I13978" i="22"/>
  <c r="I13979" i="22"/>
  <c r="I13980" i="22"/>
  <c r="I13981" i="22"/>
  <c r="I13982" i="22"/>
  <c r="I13983" i="22"/>
  <c r="I13984" i="22"/>
  <c r="I13985" i="22"/>
  <c r="I13986" i="22"/>
  <c r="I13987" i="22"/>
  <c r="I13988" i="22"/>
  <c r="I13989" i="22"/>
  <c r="I13990" i="22"/>
  <c r="I13991" i="22"/>
  <c r="I13992" i="22"/>
  <c r="I13993" i="22"/>
  <c r="I13994" i="22"/>
  <c r="I13995" i="22"/>
  <c r="I13996" i="22"/>
  <c r="I13997" i="22"/>
  <c r="I13998" i="22"/>
  <c r="I13999" i="22"/>
  <c r="I14000" i="22"/>
  <c r="I14001" i="22"/>
  <c r="I14002" i="22"/>
  <c r="I14003" i="22"/>
  <c r="I14004" i="22"/>
  <c r="I14005" i="22"/>
  <c r="I14006" i="22"/>
  <c r="I14007" i="22"/>
  <c r="I14008" i="22"/>
  <c r="I14009" i="22"/>
  <c r="I14010" i="22"/>
  <c r="I14011" i="22"/>
  <c r="I14012" i="22"/>
  <c r="I14013" i="22"/>
  <c r="I14014" i="22"/>
  <c r="I14015" i="22"/>
  <c r="I14016" i="22"/>
  <c r="I14017" i="22"/>
  <c r="I14018" i="22"/>
  <c r="I14019" i="22"/>
  <c r="I14020" i="22"/>
  <c r="I14021" i="22"/>
  <c r="I14022" i="22"/>
  <c r="I14023" i="22"/>
  <c r="I14024" i="22"/>
  <c r="I14025" i="22"/>
  <c r="I14026" i="22"/>
  <c r="I14027" i="22"/>
  <c r="I14028" i="22"/>
  <c r="I14029" i="22"/>
  <c r="I14030" i="22"/>
  <c r="I14031" i="22"/>
  <c r="I14032" i="22"/>
  <c r="I14033" i="22"/>
  <c r="I14034" i="22"/>
  <c r="I14035" i="22"/>
  <c r="I14036" i="22"/>
  <c r="I14037" i="22"/>
  <c r="I14038" i="22"/>
  <c r="I14039" i="22"/>
  <c r="I14040" i="22"/>
  <c r="I14041" i="22"/>
  <c r="I14042" i="22"/>
  <c r="I14043" i="22"/>
  <c r="I14044" i="22"/>
  <c r="I14045" i="22"/>
  <c r="I14046" i="22"/>
  <c r="I14047" i="22"/>
  <c r="I14048" i="22"/>
  <c r="I14049" i="22"/>
  <c r="I14050" i="22"/>
  <c r="I14051" i="22"/>
  <c r="I14052" i="22"/>
  <c r="I14053" i="22"/>
  <c r="I14054" i="22"/>
  <c r="I14055" i="22"/>
  <c r="I14056" i="22"/>
  <c r="I14057" i="22"/>
  <c r="I14058" i="22"/>
  <c r="I14059" i="22"/>
  <c r="I14060" i="22"/>
  <c r="I14061" i="22"/>
  <c r="I14062" i="22"/>
  <c r="I14063" i="22"/>
  <c r="I14064" i="22"/>
  <c r="I14065" i="22"/>
  <c r="I14066" i="22"/>
  <c r="I14067" i="22"/>
  <c r="I14068" i="22"/>
  <c r="I14069" i="22"/>
  <c r="I14070" i="22"/>
  <c r="I14071" i="22"/>
  <c r="I14072" i="22"/>
  <c r="I14073" i="22"/>
  <c r="I14074" i="22"/>
  <c r="I14075" i="22"/>
  <c r="I14076" i="22"/>
  <c r="I14077" i="22"/>
  <c r="I14078" i="22"/>
  <c r="I14079" i="22"/>
  <c r="I14080" i="22"/>
  <c r="I14081" i="22"/>
  <c r="I14082" i="22"/>
  <c r="I14083" i="22"/>
  <c r="I14084" i="22"/>
  <c r="I14085" i="22"/>
  <c r="I14086" i="22"/>
  <c r="I14087" i="22"/>
  <c r="I14088" i="22"/>
  <c r="I14089" i="22"/>
  <c r="I14090" i="22"/>
  <c r="I14091" i="22"/>
  <c r="I14092" i="22"/>
  <c r="I14093" i="22"/>
  <c r="I14094" i="22"/>
  <c r="I14095" i="22"/>
  <c r="I14096" i="22"/>
  <c r="I14097" i="22"/>
  <c r="I14098" i="22"/>
  <c r="I14099" i="22"/>
  <c r="I14100" i="22"/>
  <c r="I14101" i="22"/>
  <c r="I14102" i="22"/>
  <c r="I14103" i="22"/>
  <c r="I14104" i="22"/>
  <c r="I14105" i="22"/>
  <c r="I14106" i="22"/>
  <c r="I14107" i="22"/>
  <c r="I14108" i="22"/>
  <c r="I14109" i="22"/>
  <c r="I14110" i="22"/>
  <c r="I14111" i="22"/>
  <c r="I14112" i="22"/>
  <c r="I14113" i="22"/>
  <c r="I14114" i="22"/>
  <c r="I14115" i="22"/>
  <c r="I14116" i="22"/>
  <c r="I14117" i="22"/>
  <c r="I14118" i="22"/>
  <c r="I14119" i="22"/>
  <c r="I14120" i="22"/>
  <c r="I14121" i="22"/>
  <c r="I14122" i="22"/>
  <c r="I14123" i="22"/>
  <c r="I14124" i="22"/>
  <c r="I14125" i="22"/>
  <c r="I14126" i="22"/>
  <c r="I14127" i="22"/>
  <c r="I14128" i="22"/>
  <c r="I14129" i="22"/>
  <c r="I14130" i="22"/>
  <c r="I14131" i="22"/>
  <c r="I14132" i="22"/>
  <c r="I14133" i="22"/>
  <c r="I14134" i="22"/>
  <c r="I14135" i="22"/>
  <c r="I14136" i="22"/>
  <c r="I14137" i="22"/>
  <c r="I14138" i="22"/>
  <c r="I14139" i="22"/>
  <c r="I14140" i="22"/>
  <c r="I14141" i="22"/>
  <c r="I14142" i="22"/>
  <c r="I14143" i="22"/>
  <c r="I14144" i="22"/>
  <c r="I14145" i="22"/>
  <c r="I14146" i="22"/>
  <c r="I14147" i="22"/>
  <c r="I14148" i="22"/>
  <c r="I14149" i="22"/>
  <c r="I14150" i="22"/>
  <c r="I14151" i="22"/>
  <c r="I14152" i="22"/>
  <c r="I14153" i="22"/>
  <c r="I14154" i="22"/>
  <c r="I14155" i="22"/>
  <c r="I14156" i="22"/>
  <c r="I14157" i="22"/>
  <c r="I14158" i="22"/>
  <c r="I14159" i="22"/>
  <c r="I14160" i="22"/>
  <c r="I14161" i="22"/>
  <c r="I14162" i="22"/>
  <c r="I14163" i="22"/>
  <c r="I14164" i="22"/>
  <c r="I14165" i="22"/>
  <c r="I14166" i="22"/>
  <c r="I14167" i="22"/>
  <c r="I14168" i="22"/>
  <c r="I14169" i="22"/>
  <c r="I14170" i="22"/>
  <c r="I14171" i="22"/>
  <c r="I14172" i="22"/>
  <c r="I14173" i="22"/>
  <c r="I14174" i="22"/>
  <c r="I14175" i="22"/>
  <c r="I14176" i="22"/>
  <c r="I14177" i="22"/>
  <c r="I14178" i="22"/>
  <c r="I14179" i="22"/>
  <c r="I14180" i="22"/>
  <c r="I14181" i="22"/>
  <c r="I14182" i="22"/>
  <c r="I14183" i="22"/>
  <c r="I14184" i="22"/>
  <c r="I14185" i="22"/>
  <c r="I14186" i="22"/>
  <c r="I14187" i="22"/>
  <c r="I14188" i="22"/>
  <c r="I14189" i="22"/>
  <c r="I14190" i="22"/>
  <c r="I14191" i="22"/>
  <c r="I14192" i="22"/>
  <c r="I14193" i="22"/>
  <c r="I14194" i="22"/>
  <c r="I14195" i="22"/>
  <c r="I14196" i="22"/>
  <c r="I14197" i="22"/>
  <c r="I14198" i="22"/>
  <c r="I14199" i="22"/>
  <c r="I14200" i="22"/>
  <c r="I14201" i="22"/>
  <c r="I14202" i="22"/>
  <c r="I14203" i="22"/>
  <c r="I14204" i="22"/>
  <c r="I14205" i="22"/>
  <c r="I14206" i="22"/>
  <c r="I14207" i="22"/>
  <c r="I14208" i="22"/>
  <c r="I14209" i="22"/>
  <c r="I14210" i="22"/>
  <c r="I14211" i="22"/>
  <c r="I14212" i="22"/>
  <c r="I14213" i="22"/>
  <c r="I14214" i="22"/>
  <c r="I14215" i="22"/>
  <c r="I14216" i="22"/>
  <c r="I14217" i="22"/>
  <c r="I14218" i="22"/>
  <c r="I14219" i="22"/>
  <c r="I14220" i="22"/>
  <c r="I14221" i="22"/>
  <c r="I14222" i="22"/>
  <c r="I14223" i="22"/>
  <c r="I14224" i="22"/>
  <c r="I14225" i="22"/>
  <c r="I14226" i="22"/>
  <c r="I14227" i="22"/>
  <c r="I14228" i="22"/>
  <c r="I14229" i="22"/>
  <c r="I14230" i="22"/>
  <c r="I14231" i="22"/>
  <c r="I14232" i="22"/>
  <c r="I14233" i="22"/>
  <c r="I14234" i="22"/>
  <c r="I14235" i="22"/>
  <c r="I14236" i="22"/>
  <c r="I14237" i="22"/>
  <c r="I14238" i="22"/>
  <c r="I14239" i="22"/>
  <c r="I14240" i="22"/>
  <c r="I14241" i="22"/>
  <c r="I14242" i="22"/>
  <c r="I14243" i="22"/>
  <c r="I14244" i="22"/>
  <c r="I14245" i="22"/>
  <c r="I14246" i="22"/>
  <c r="I14247" i="22"/>
  <c r="I14248" i="22"/>
  <c r="I14249" i="22"/>
  <c r="I14250" i="22"/>
  <c r="I14251" i="22"/>
  <c r="I14252" i="22"/>
  <c r="I14253" i="22"/>
  <c r="I14254" i="22"/>
  <c r="I14255" i="22"/>
  <c r="I14256" i="22"/>
  <c r="I14257" i="22"/>
  <c r="I14258" i="22"/>
  <c r="I14259" i="22"/>
  <c r="I14260" i="22"/>
  <c r="I14261" i="22"/>
  <c r="I14262" i="22"/>
  <c r="I14263" i="22"/>
  <c r="I14264" i="22"/>
  <c r="I14265" i="22"/>
  <c r="I14266" i="22"/>
  <c r="I14267" i="22"/>
  <c r="I14268" i="22"/>
  <c r="I14269" i="22"/>
  <c r="I14270" i="22"/>
  <c r="I14271" i="22"/>
  <c r="I14272" i="22"/>
  <c r="I14273" i="22"/>
  <c r="I14274" i="22"/>
  <c r="I14275" i="22"/>
  <c r="I14276" i="22"/>
  <c r="I14277" i="22"/>
  <c r="I14278" i="22"/>
  <c r="I14279" i="22"/>
  <c r="I14280" i="22"/>
  <c r="I14281" i="22"/>
  <c r="I14282" i="22"/>
  <c r="I14283" i="22"/>
  <c r="I14284" i="22"/>
  <c r="I14285" i="22"/>
  <c r="I14286" i="22"/>
  <c r="I14287" i="22"/>
  <c r="I14288" i="22"/>
  <c r="I14289" i="22"/>
  <c r="I14290" i="22"/>
  <c r="I14291" i="22"/>
  <c r="I14292" i="22"/>
  <c r="I14293" i="22"/>
  <c r="I14294" i="22"/>
  <c r="I14295" i="22"/>
  <c r="I14296" i="22"/>
  <c r="I14297" i="22"/>
  <c r="I14298" i="22"/>
  <c r="I14299" i="22"/>
  <c r="I14300" i="22"/>
  <c r="I14301" i="22"/>
  <c r="I14302" i="22"/>
  <c r="I14303" i="22"/>
  <c r="I14304" i="22"/>
  <c r="I14305" i="22"/>
  <c r="I14306" i="22"/>
  <c r="I14307" i="22"/>
  <c r="I14308" i="22"/>
  <c r="I14309" i="22"/>
  <c r="I14310" i="22"/>
  <c r="I14311" i="22"/>
  <c r="I14312" i="22"/>
  <c r="I14313" i="22"/>
  <c r="I14314" i="22"/>
  <c r="I14315" i="22"/>
  <c r="I14316" i="22"/>
  <c r="I14317" i="22"/>
  <c r="I14318" i="22"/>
  <c r="I14319" i="22"/>
  <c r="I14320" i="22"/>
  <c r="I14321" i="22"/>
  <c r="I14322" i="22"/>
  <c r="I14323" i="22"/>
  <c r="I14324" i="22"/>
  <c r="I14325" i="22"/>
  <c r="I14326" i="22"/>
  <c r="I14327" i="22"/>
  <c r="I14328" i="22"/>
  <c r="I14329" i="22"/>
  <c r="I14330" i="22"/>
  <c r="I14331" i="22"/>
  <c r="I14332" i="22"/>
  <c r="I14333" i="22"/>
  <c r="I14334" i="22"/>
  <c r="I14335" i="22"/>
  <c r="I14336" i="22"/>
  <c r="I14337" i="22"/>
  <c r="I14338" i="22"/>
  <c r="I14339" i="22"/>
  <c r="I14340" i="22"/>
  <c r="I14341" i="22"/>
  <c r="I14342" i="22"/>
  <c r="I14343" i="22"/>
  <c r="I14344" i="22"/>
  <c r="I14345" i="22"/>
  <c r="I14346" i="22"/>
  <c r="I14347" i="22"/>
  <c r="I14348" i="22"/>
  <c r="I14349" i="22"/>
  <c r="I14350" i="22"/>
  <c r="I14351" i="22"/>
  <c r="I14352" i="22"/>
  <c r="I14353" i="22"/>
  <c r="I14354" i="22"/>
  <c r="I14355" i="22"/>
  <c r="I14356" i="22"/>
  <c r="I14357" i="22"/>
  <c r="I14358" i="22"/>
  <c r="I14359" i="22"/>
  <c r="I14360" i="22"/>
  <c r="I14361" i="22"/>
  <c r="I14362" i="22"/>
  <c r="I14363" i="22"/>
  <c r="I14364" i="22"/>
  <c r="I14365" i="22"/>
  <c r="I14366" i="22"/>
  <c r="I14367" i="22"/>
  <c r="I14368" i="22"/>
  <c r="I14369" i="22"/>
  <c r="I14370" i="22"/>
  <c r="I14371" i="22"/>
  <c r="I14372" i="22"/>
  <c r="I14373" i="22"/>
  <c r="I14374" i="22"/>
  <c r="I14375" i="22"/>
  <c r="I14376" i="22"/>
  <c r="I14377" i="22"/>
  <c r="I14378" i="22"/>
  <c r="I14379" i="22"/>
  <c r="I14380" i="22"/>
  <c r="I14381" i="22"/>
  <c r="I14382" i="22"/>
  <c r="I14383" i="22"/>
  <c r="I14384" i="22"/>
  <c r="I14385" i="22"/>
  <c r="I14386" i="22"/>
  <c r="I14387" i="22"/>
  <c r="I14388" i="22"/>
  <c r="I14389" i="22"/>
  <c r="I14390" i="22"/>
  <c r="I14391" i="22"/>
  <c r="I14392" i="22"/>
  <c r="I14393" i="22"/>
  <c r="I14394" i="22"/>
  <c r="I14395" i="22"/>
  <c r="I14396" i="22"/>
  <c r="I14397" i="22"/>
  <c r="I14398" i="22"/>
  <c r="I14399" i="22"/>
  <c r="I14400" i="22"/>
  <c r="I14401" i="22"/>
  <c r="I14402" i="22"/>
  <c r="I14403" i="22"/>
  <c r="I14404" i="22"/>
  <c r="I14405" i="22"/>
  <c r="I14406" i="22"/>
  <c r="I14407" i="22"/>
  <c r="I14408" i="22"/>
  <c r="I14409" i="22"/>
  <c r="I14410" i="22"/>
  <c r="I14411" i="22"/>
  <c r="I14412" i="22"/>
  <c r="I14413" i="22"/>
  <c r="I14414" i="22"/>
  <c r="I14415" i="22"/>
  <c r="I14416" i="22"/>
  <c r="I14417" i="22"/>
  <c r="I14418" i="22"/>
  <c r="I14419" i="22"/>
  <c r="I14420" i="22"/>
  <c r="I14421" i="22"/>
  <c r="I14422" i="22"/>
  <c r="I14423" i="22"/>
  <c r="I14424" i="22"/>
  <c r="I14425" i="22"/>
  <c r="I14426" i="22"/>
  <c r="I14427" i="22"/>
  <c r="I14428" i="22"/>
  <c r="I14429" i="22"/>
  <c r="I14430" i="22"/>
  <c r="I14431" i="22"/>
  <c r="I14432" i="22"/>
  <c r="I14433" i="22"/>
  <c r="I14434" i="22"/>
  <c r="I14435" i="22"/>
  <c r="I14436" i="22"/>
  <c r="I14437" i="22"/>
  <c r="I14438" i="22"/>
  <c r="I14439" i="22"/>
  <c r="I14440" i="22"/>
  <c r="I14441" i="22"/>
  <c r="I14442" i="22"/>
  <c r="I14443" i="22"/>
  <c r="I14444" i="22"/>
  <c r="I14445" i="22"/>
  <c r="I14446" i="22"/>
  <c r="I14447" i="22"/>
  <c r="I14448" i="22"/>
  <c r="I14449" i="22"/>
  <c r="I14450" i="22"/>
  <c r="I14451" i="22"/>
  <c r="I14452" i="22"/>
  <c r="I14453" i="22"/>
  <c r="I14454" i="22"/>
  <c r="I14455" i="22"/>
  <c r="I14456" i="22"/>
  <c r="I14457" i="22"/>
  <c r="I14458" i="22"/>
  <c r="I14459" i="22"/>
  <c r="I14460" i="22"/>
  <c r="I14461" i="22"/>
  <c r="I14462" i="22"/>
  <c r="I14463" i="22"/>
  <c r="I14464" i="22"/>
  <c r="I14465" i="22"/>
  <c r="I14466" i="22"/>
  <c r="I14467" i="22"/>
  <c r="I14468" i="22"/>
  <c r="I14469" i="22"/>
  <c r="I14470" i="22"/>
  <c r="I14471" i="22"/>
  <c r="I14472" i="22"/>
  <c r="I14473" i="22"/>
  <c r="I14474" i="22"/>
  <c r="I14475" i="22"/>
  <c r="I14476" i="22"/>
  <c r="I14477" i="22"/>
  <c r="I14478" i="22"/>
  <c r="I14479" i="22"/>
  <c r="I14480" i="22"/>
  <c r="I14481" i="22"/>
  <c r="I14482" i="22"/>
  <c r="I14483" i="22"/>
  <c r="I14484" i="22"/>
  <c r="I14485" i="22"/>
  <c r="I14486" i="22"/>
  <c r="I14487" i="22"/>
  <c r="I14488" i="22"/>
  <c r="I14489" i="22"/>
  <c r="I14490" i="22"/>
  <c r="I14491" i="22"/>
  <c r="I14492" i="22"/>
  <c r="I14493" i="22"/>
  <c r="I14494" i="22"/>
  <c r="I14495" i="22"/>
  <c r="I14496" i="22"/>
  <c r="I14497" i="22"/>
  <c r="I14498" i="22"/>
  <c r="I14499" i="22"/>
  <c r="I14500" i="22"/>
  <c r="I14501" i="22"/>
  <c r="I14502" i="22"/>
  <c r="I14503" i="22"/>
  <c r="I14504" i="22"/>
  <c r="I14505" i="22"/>
  <c r="I14506" i="22"/>
  <c r="I14507" i="22"/>
  <c r="I14508" i="22"/>
  <c r="I14509" i="22"/>
  <c r="I14510" i="22"/>
  <c r="I14511" i="22"/>
  <c r="I14512" i="22"/>
  <c r="I14513" i="22"/>
  <c r="I14514" i="22"/>
  <c r="I14515" i="22"/>
  <c r="I14516" i="22"/>
  <c r="I14517" i="22"/>
  <c r="I14518" i="22"/>
  <c r="I14519" i="22"/>
  <c r="I14520" i="22"/>
  <c r="I14521" i="22"/>
  <c r="I14522" i="22"/>
  <c r="I14523" i="22"/>
  <c r="I14524" i="22"/>
  <c r="I14525" i="22"/>
  <c r="I14526" i="22"/>
  <c r="I14527" i="22"/>
  <c r="I14528" i="22"/>
  <c r="I14529" i="22"/>
  <c r="I14530" i="22"/>
  <c r="I14531" i="22"/>
  <c r="I14532" i="22"/>
  <c r="I14533" i="22"/>
  <c r="I14534" i="22"/>
  <c r="I14535" i="22"/>
  <c r="I14536" i="22"/>
  <c r="I14537" i="22"/>
  <c r="I14538" i="22"/>
  <c r="I14539" i="22"/>
  <c r="I14540" i="22"/>
  <c r="I14541" i="22"/>
  <c r="I14542" i="22"/>
  <c r="I14543" i="22"/>
  <c r="I14544" i="22"/>
  <c r="I14545" i="22"/>
  <c r="I14546" i="22"/>
  <c r="I14547" i="22"/>
  <c r="I14548" i="22"/>
  <c r="I14549" i="22"/>
  <c r="I14550" i="22"/>
  <c r="I14551" i="22"/>
  <c r="I14552" i="22"/>
  <c r="I14553" i="22"/>
  <c r="I14554" i="22"/>
  <c r="I14555" i="22"/>
  <c r="I14556" i="22"/>
  <c r="I14557" i="22"/>
  <c r="I14558" i="22"/>
  <c r="I14559" i="22"/>
  <c r="I14560" i="22"/>
  <c r="I14561" i="22"/>
  <c r="I14562" i="22"/>
  <c r="I14563" i="22"/>
  <c r="I14564" i="22"/>
  <c r="I14565" i="22"/>
  <c r="I14566" i="22"/>
  <c r="I14567" i="22"/>
  <c r="I14568" i="22"/>
  <c r="I14569" i="22"/>
  <c r="I14570" i="22"/>
  <c r="I14571" i="22"/>
  <c r="I14572" i="22"/>
  <c r="I14573" i="22"/>
  <c r="I14574" i="22"/>
  <c r="I14575" i="22"/>
  <c r="I14576" i="22"/>
  <c r="I14577" i="22"/>
  <c r="I14578" i="22"/>
  <c r="I14579" i="22"/>
  <c r="I14580" i="22"/>
  <c r="I14581" i="22"/>
  <c r="I14582" i="22"/>
  <c r="I14583" i="22"/>
  <c r="I14584" i="22"/>
  <c r="I14585" i="22"/>
  <c r="I14586" i="22"/>
  <c r="I14587" i="22"/>
  <c r="I14588" i="22"/>
  <c r="I14589" i="22"/>
  <c r="I14590" i="22"/>
  <c r="I14591" i="22"/>
  <c r="I14592" i="22"/>
  <c r="I14593" i="22"/>
  <c r="I14594" i="22"/>
  <c r="I14595" i="22"/>
  <c r="I14596" i="22"/>
  <c r="I14597" i="22"/>
  <c r="I14598" i="22"/>
  <c r="I14599" i="22"/>
  <c r="I14600" i="22"/>
  <c r="I14601" i="22"/>
  <c r="I14602" i="22"/>
  <c r="I14603" i="22"/>
  <c r="I14604" i="22"/>
  <c r="I14605" i="22"/>
  <c r="I14606" i="22"/>
  <c r="I14607" i="22"/>
  <c r="I14608" i="22"/>
  <c r="I14609" i="22"/>
  <c r="I14610" i="22"/>
  <c r="I14611" i="22"/>
  <c r="I14612" i="22"/>
  <c r="I14613" i="22"/>
  <c r="I14614" i="22"/>
  <c r="I14615" i="22"/>
  <c r="I14616" i="22"/>
  <c r="I14617" i="22"/>
  <c r="I14618" i="22"/>
  <c r="I14619" i="22"/>
  <c r="I14620" i="22"/>
  <c r="I14621" i="22"/>
  <c r="I14622" i="22"/>
  <c r="I14623" i="22"/>
  <c r="I14624" i="22"/>
  <c r="I14625" i="22"/>
  <c r="I14626" i="22"/>
  <c r="I14627" i="22"/>
  <c r="I14628" i="22"/>
  <c r="I14629" i="22"/>
  <c r="I14630" i="22"/>
  <c r="I14631" i="22"/>
  <c r="I14632" i="22"/>
  <c r="I14633" i="22"/>
  <c r="I14634" i="22"/>
  <c r="I14635" i="22"/>
  <c r="I14636" i="22"/>
  <c r="I14637" i="22"/>
  <c r="I14638" i="22"/>
  <c r="I14639" i="22"/>
  <c r="I14640" i="22"/>
  <c r="I14641" i="22"/>
  <c r="I14642" i="22"/>
  <c r="I14643" i="22"/>
  <c r="I14644" i="22"/>
  <c r="I14645" i="22"/>
  <c r="I14646" i="22"/>
  <c r="I14647" i="22"/>
  <c r="I14648" i="22"/>
  <c r="I14649" i="22"/>
  <c r="I14650" i="22"/>
  <c r="I14651" i="22"/>
  <c r="I14652" i="22"/>
  <c r="I14653" i="22"/>
  <c r="I14654" i="22"/>
  <c r="I14655" i="22"/>
  <c r="I14656" i="22"/>
  <c r="I14657" i="22"/>
  <c r="I14658" i="22"/>
  <c r="I14659" i="22"/>
  <c r="I14660" i="22"/>
  <c r="I14661" i="22"/>
  <c r="I14662" i="22"/>
  <c r="I14663" i="22"/>
  <c r="I14664" i="22"/>
  <c r="I14665" i="22"/>
  <c r="I14666" i="22"/>
  <c r="I14667" i="22"/>
  <c r="I14668" i="22"/>
  <c r="I14669" i="22"/>
  <c r="I14670" i="22"/>
  <c r="I14671" i="22"/>
  <c r="I14672" i="22"/>
  <c r="I14673" i="22"/>
  <c r="I14674" i="22"/>
  <c r="I14675" i="22"/>
  <c r="I14676" i="22"/>
  <c r="I14677" i="22"/>
  <c r="I14678" i="22"/>
  <c r="I14679" i="22"/>
  <c r="I14680" i="22"/>
  <c r="I14681" i="22"/>
  <c r="I14682" i="22"/>
  <c r="I14683" i="22"/>
  <c r="I14684" i="22"/>
  <c r="I14685" i="22"/>
  <c r="I14686" i="22"/>
  <c r="I14687" i="22"/>
  <c r="I14688" i="22"/>
  <c r="I14689" i="22"/>
  <c r="I14690" i="22"/>
  <c r="I14691" i="22"/>
  <c r="I14692" i="22"/>
  <c r="I14693" i="22"/>
  <c r="I14694" i="22"/>
  <c r="I14695" i="22"/>
  <c r="I14696" i="22"/>
  <c r="I14697" i="22"/>
  <c r="I14698" i="22"/>
  <c r="I14699" i="22"/>
  <c r="I14700" i="22"/>
  <c r="I14701" i="22"/>
  <c r="I14702" i="22"/>
  <c r="I14703" i="22"/>
  <c r="I14704" i="22"/>
  <c r="I14705" i="22"/>
  <c r="I14706" i="22"/>
  <c r="I14707" i="22"/>
  <c r="I14708" i="22"/>
  <c r="I14709" i="22"/>
  <c r="I14710" i="22"/>
  <c r="I14711" i="22"/>
  <c r="I14712" i="22"/>
  <c r="I14713" i="22"/>
  <c r="I14714" i="22"/>
  <c r="I14715" i="22"/>
  <c r="I14716" i="22"/>
  <c r="I14717" i="22"/>
  <c r="I14718" i="22"/>
  <c r="I14719" i="22"/>
  <c r="I14720" i="22"/>
  <c r="I14721" i="22"/>
  <c r="I14722" i="22"/>
  <c r="I14723" i="22"/>
  <c r="I14724" i="22"/>
  <c r="I14725" i="22"/>
  <c r="I14726" i="22"/>
  <c r="I14727" i="22"/>
  <c r="I14728" i="22"/>
  <c r="I14729" i="22"/>
  <c r="I14730" i="22"/>
  <c r="I14731" i="22"/>
  <c r="I14732" i="22"/>
  <c r="I14733" i="22"/>
  <c r="I14734" i="22"/>
  <c r="I14735" i="22"/>
  <c r="I14736" i="22"/>
  <c r="I14737" i="22"/>
  <c r="I14738" i="22"/>
  <c r="I14739" i="22"/>
  <c r="I14740" i="22"/>
  <c r="I14741" i="22"/>
  <c r="I14742" i="22"/>
  <c r="I14743" i="22"/>
  <c r="I14744" i="22"/>
  <c r="I14745" i="22"/>
  <c r="I14746" i="22"/>
  <c r="I14747" i="22"/>
  <c r="I14748" i="22"/>
  <c r="I14749" i="22"/>
  <c r="I14750" i="22"/>
  <c r="I14751" i="22"/>
  <c r="I14752" i="22"/>
  <c r="I14753" i="22"/>
  <c r="I14754" i="22"/>
  <c r="I14755" i="22"/>
  <c r="I14756" i="22"/>
  <c r="I14757" i="22"/>
  <c r="I14758" i="22"/>
  <c r="I14759" i="22"/>
  <c r="I14760" i="22"/>
  <c r="I14761" i="22"/>
  <c r="I14762" i="22"/>
  <c r="I14763" i="22"/>
  <c r="I14764" i="22"/>
  <c r="I14765" i="22"/>
  <c r="I14766" i="22"/>
  <c r="I14767" i="22"/>
  <c r="I14768" i="22"/>
  <c r="I14769" i="22"/>
  <c r="I14770" i="22"/>
  <c r="I14771" i="22"/>
  <c r="I14772" i="22"/>
  <c r="I14773" i="22"/>
  <c r="I14774" i="22"/>
  <c r="I14775" i="22"/>
  <c r="I14776" i="22"/>
  <c r="I14777" i="22"/>
  <c r="I14778" i="22"/>
  <c r="I14779" i="22"/>
  <c r="I14780" i="22"/>
  <c r="I14781" i="22"/>
  <c r="I14782" i="22"/>
  <c r="I14783" i="22"/>
  <c r="I14784" i="22"/>
  <c r="I14785" i="22"/>
  <c r="I14786" i="22"/>
  <c r="I14787" i="22"/>
  <c r="I14788" i="22"/>
  <c r="I14789" i="22"/>
  <c r="I14790" i="22"/>
  <c r="I14791" i="22"/>
  <c r="I14792" i="22"/>
  <c r="I14793" i="22"/>
  <c r="I14794" i="22"/>
  <c r="I14795" i="22"/>
  <c r="I14796" i="22"/>
  <c r="I14797" i="22"/>
  <c r="I14798" i="22"/>
  <c r="I14799" i="22"/>
  <c r="I14800" i="22"/>
  <c r="I14801" i="22"/>
  <c r="I14802" i="22"/>
  <c r="I14803" i="22"/>
  <c r="I14804" i="22"/>
  <c r="I14805" i="22"/>
  <c r="I14806" i="22"/>
  <c r="I14807" i="22"/>
  <c r="I14808" i="22"/>
  <c r="I14809" i="22"/>
  <c r="I14810" i="22"/>
  <c r="I14811" i="22"/>
  <c r="I14812" i="22"/>
  <c r="I14813" i="22"/>
  <c r="I14814" i="22"/>
  <c r="I14815" i="22"/>
  <c r="I14816" i="22"/>
  <c r="I14817" i="22"/>
  <c r="I14818" i="22"/>
  <c r="I14819" i="22"/>
  <c r="I14820" i="22"/>
  <c r="I14821" i="22"/>
  <c r="I14822" i="22"/>
  <c r="I14823" i="22"/>
  <c r="I14824" i="22"/>
  <c r="I14825" i="22"/>
  <c r="I14826" i="22"/>
  <c r="I14827" i="22"/>
  <c r="I14828" i="22"/>
  <c r="I14829" i="22"/>
  <c r="I14830" i="22"/>
  <c r="I14831" i="22"/>
  <c r="I14832" i="22"/>
  <c r="I14833" i="22"/>
  <c r="I14834" i="22"/>
  <c r="I14835" i="22"/>
  <c r="I14836" i="22"/>
  <c r="I14837" i="22"/>
  <c r="I14838" i="22"/>
  <c r="I14839" i="22"/>
  <c r="I14840" i="22"/>
  <c r="I14841" i="22"/>
  <c r="I14842" i="22"/>
  <c r="I14843" i="22"/>
  <c r="I14844" i="22"/>
  <c r="I14845" i="22"/>
  <c r="I14846" i="22"/>
  <c r="I14847" i="22"/>
  <c r="I14848" i="22"/>
  <c r="I14849" i="22"/>
  <c r="I14850" i="22"/>
  <c r="I14851" i="22"/>
  <c r="I14852" i="22"/>
  <c r="I14853" i="22"/>
  <c r="I14854" i="22"/>
  <c r="I14855" i="22"/>
  <c r="I14856" i="22"/>
  <c r="I14857" i="22"/>
  <c r="I14858" i="22"/>
  <c r="I14859" i="22"/>
  <c r="I14860" i="22"/>
  <c r="I14861" i="22"/>
  <c r="I14862" i="22"/>
  <c r="I14863" i="22"/>
  <c r="I14864" i="22"/>
  <c r="I14865" i="22"/>
  <c r="I14866" i="22"/>
  <c r="I14867" i="22"/>
  <c r="I14868" i="22"/>
  <c r="I14869" i="22"/>
  <c r="I14870" i="22"/>
  <c r="I14871" i="22"/>
  <c r="I14872" i="22"/>
  <c r="I14873" i="22"/>
  <c r="I14874" i="22"/>
  <c r="I14875" i="22"/>
  <c r="I14876" i="22"/>
  <c r="I14877" i="22"/>
  <c r="I14878" i="22"/>
  <c r="I14879" i="22"/>
  <c r="I14880" i="22"/>
  <c r="I14881" i="22"/>
  <c r="I14882" i="22"/>
  <c r="I14883" i="22"/>
  <c r="I14884" i="22"/>
  <c r="I14885" i="22"/>
  <c r="I14886" i="22"/>
  <c r="I14887" i="22"/>
  <c r="I14888" i="22"/>
  <c r="I14889" i="22"/>
  <c r="I14890" i="22"/>
  <c r="I14891" i="22"/>
  <c r="I14892" i="22"/>
  <c r="I14893" i="22"/>
  <c r="I14894" i="22"/>
  <c r="I14895" i="22"/>
  <c r="I14896" i="22"/>
  <c r="I14897" i="22"/>
  <c r="I14898" i="22"/>
  <c r="I14899" i="22"/>
  <c r="I14900" i="22"/>
  <c r="I14901" i="22"/>
  <c r="I14902" i="22"/>
  <c r="I14903" i="22"/>
  <c r="I14904" i="22"/>
  <c r="I14905" i="22"/>
  <c r="I14906" i="22"/>
  <c r="I14907" i="22"/>
  <c r="I14908" i="22"/>
  <c r="I14909" i="22"/>
  <c r="I14910" i="22"/>
  <c r="I14911" i="22"/>
  <c r="I14912" i="22"/>
  <c r="I14913" i="22"/>
  <c r="I14914" i="22"/>
  <c r="I14915" i="22"/>
  <c r="I14916" i="22"/>
  <c r="I14917" i="22"/>
  <c r="I14918" i="22"/>
  <c r="I14919" i="22"/>
  <c r="I14920" i="22"/>
  <c r="I14921" i="22"/>
  <c r="I14922" i="22"/>
  <c r="I14923" i="22"/>
  <c r="I14924" i="22"/>
  <c r="I14925" i="22"/>
  <c r="I14926" i="22"/>
  <c r="I14927" i="22"/>
  <c r="I14928" i="22"/>
  <c r="I14929" i="22"/>
  <c r="I14930" i="22"/>
  <c r="I14931" i="22"/>
  <c r="I14932" i="22"/>
  <c r="I14933" i="22"/>
  <c r="I14934" i="22"/>
  <c r="I14935" i="22"/>
  <c r="I14936" i="22"/>
  <c r="I14937" i="22"/>
  <c r="I14938" i="22"/>
  <c r="I14939" i="22"/>
  <c r="I14940" i="22"/>
  <c r="I14941" i="22"/>
  <c r="I14942" i="22"/>
  <c r="I14943" i="22"/>
  <c r="I14944" i="22"/>
  <c r="I14945" i="22"/>
  <c r="I14946" i="22"/>
  <c r="I14947" i="22"/>
  <c r="I14948" i="22"/>
  <c r="I14949" i="22"/>
  <c r="I14950" i="22"/>
  <c r="I14951" i="22"/>
  <c r="I14952" i="22"/>
  <c r="I14953" i="22"/>
  <c r="I14954" i="22"/>
  <c r="I14955" i="22"/>
  <c r="I14956" i="22"/>
  <c r="I14957" i="22"/>
  <c r="I14958" i="22"/>
  <c r="I14959" i="22"/>
  <c r="I14960" i="22"/>
  <c r="I14961" i="22"/>
  <c r="I14962" i="22"/>
  <c r="I14963" i="22"/>
  <c r="I14964" i="22"/>
  <c r="I14965" i="22"/>
  <c r="I14966" i="22"/>
  <c r="I14967" i="22"/>
  <c r="I14968" i="22"/>
  <c r="I14969" i="22"/>
  <c r="I14970" i="22"/>
  <c r="I14971" i="22"/>
  <c r="I14972" i="22"/>
  <c r="I14973" i="22"/>
  <c r="I14974" i="22"/>
  <c r="I14975" i="22"/>
  <c r="I14976" i="22"/>
  <c r="I14977" i="22"/>
  <c r="I14978" i="22"/>
  <c r="I14979" i="22"/>
  <c r="I14980" i="22"/>
  <c r="I14981" i="22"/>
  <c r="I14982" i="22"/>
  <c r="I14983" i="22"/>
  <c r="I14984" i="22"/>
  <c r="I14985" i="22"/>
  <c r="I14986" i="22"/>
  <c r="I14987" i="22"/>
  <c r="I14988" i="22"/>
  <c r="I14989" i="22"/>
  <c r="I14990" i="22"/>
  <c r="I14991" i="22"/>
  <c r="I14992" i="22"/>
  <c r="I14993" i="22"/>
  <c r="I14994" i="22"/>
  <c r="I14995" i="22"/>
  <c r="I14996" i="22"/>
  <c r="I14997" i="22"/>
  <c r="I14998" i="22"/>
  <c r="I14999" i="22"/>
  <c r="I15000" i="22"/>
  <c r="I15001" i="22"/>
  <c r="I15002" i="22"/>
  <c r="I15003" i="22"/>
  <c r="I15004" i="22"/>
  <c r="I15005" i="22"/>
  <c r="I15006" i="22"/>
  <c r="I15007" i="22"/>
  <c r="I15008" i="22"/>
  <c r="I15009" i="22"/>
  <c r="I15010" i="22"/>
  <c r="I15011" i="22"/>
  <c r="I15012" i="22"/>
  <c r="I15013" i="22"/>
  <c r="I15014" i="22"/>
  <c r="I15015" i="22"/>
  <c r="I15016" i="22"/>
  <c r="I15017" i="22"/>
  <c r="I15018" i="22"/>
  <c r="I15019" i="22"/>
  <c r="I15020" i="22"/>
  <c r="I15021" i="22"/>
  <c r="I15022" i="22"/>
  <c r="I15023" i="22"/>
  <c r="I15024" i="22"/>
  <c r="I15025" i="22"/>
  <c r="I15026" i="22"/>
  <c r="I15027" i="22"/>
  <c r="I15028" i="22"/>
  <c r="I15029" i="22"/>
  <c r="I15030" i="22"/>
  <c r="I15031" i="22"/>
  <c r="I15032" i="22"/>
  <c r="I15033" i="22"/>
  <c r="I15034" i="22"/>
  <c r="I15035" i="22"/>
  <c r="I15036" i="22"/>
  <c r="I15037" i="22"/>
  <c r="I15038" i="22"/>
  <c r="I15039" i="22"/>
  <c r="I15040" i="22"/>
  <c r="I15041" i="22"/>
  <c r="I15042" i="22"/>
  <c r="I15043" i="22"/>
  <c r="I15044" i="22"/>
  <c r="I15045" i="22"/>
  <c r="I15046" i="22"/>
  <c r="I15047" i="22"/>
  <c r="I15048" i="22"/>
  <c r="I15049" i="22"/>
  <c r="I15050" i="22"/>
  <c r="I15051" i="22"/>
  <c r="I15052" i="22"/>
  <c r="I15053" i="22"/>
  <c r="I15054" i="22"/>
  <c r="I15055" i="22"/>
  <c r="I15056" i="22"/>
  <c r="I15057" i="22"/>
  <c r="I15058" i="22"/>
  <c r="I15059" i="22"/>
  <c r="I15060" i="22"/>
  <c r="I15061" i="22"/>
  <c r="I15062" i="22"/>
  <c r="I15063" i="22"/>
  <c r="I15064" i="22"/>
  <c r="I15065" i="22"/>
  <c r="I15066" i="22"/>
  <c r="I15067" i="22"/>
  <c r="I15068" i="22"/>
  <c r="I15069" i="22"/>
  <c r="I15070" i="22"/>
  <c r="I15071" i="22"/>
  <c r="I15072" i="22"/>
  <c r="I15073" i="22"/>
  <c r="I15074" i="22"/>
  <c r="I15075" i="22"/>
  <c r="I15076" i="22"/>
  <c r="I15077" i="22"/>
  <c r="I15078" i="22"/>
  <c r="I15079" i="22"/>
  <c r="I15080" i="22"/>
  <c r="I15081" i="22"/>
  <c r="I15082" i="22"/>
  <c r="I15083" i="22"/>
  <c r="I15084" i="22"/>
  <c r="I15085" i="22"/>
  <c r="I15086" i="22"/>
  <c r="I15087" i="22"/>
  <c r="I15088" i="22"/>
  <c r="I15089" i="22"/>
  <c r="I15090" i="22"/>
  <c r="I15091" i="22"/>
  <c r="I15092" i="22"/>
  <c r="I15093" i="22"/>
  <c r="I15094" i="22"/>
  <c r="I15095" i="22"/>
  <c r="I15096" i="22"/>
  <c r="I15097" i="22"/>
  <c r="I15098" i="22"/>
  <c r="I15099" i="22"/>
  <c r="I15100" i="22"/>
  <c r="I15101" i="22"/>
  <c r="I15102" i="22"/>
  <c r="I15103" i="22"/>
  <c r="I15104" i="22"/>
  <c r="I15105" i="22"/>
  <c r="I15106" i="22"/>
  <c r="I15107" i="22"/>
  <c r="I15108" i="22"/>
  <c r="I15109" i="22"/>
  <c r="I15110" i="22"/>
  <c r="I15111" i="22"/>
  <c r="I15112" i="22"/>
  <c r="I15113" i="22"/>
  <c r="I15114" i="22"/>
  <c r="I15115" i="22"/>
  <c r="I15116" i="22"/>
  <c r="I15117" i="22"/>
  <c r="I15118" i="22"/>
  <c r="I15119" i="22"/>
  <c r="I15120" i="22"/>
  <c r="I15121" i="22"/>
  <c r="I15122" i="22"/>
  <c r="I15123" i="22"/>
  <c r="I15124" i="22"/>
  <c r="I15125" i="22"/>
  <c r="I15126" i="22"/>
  <c r="I15127" i="22"/>
  <c r="I15128" i="22"/>
  <c r="I15129" i="22"/>
  <c r="I15130" i="22"/>
  <c r="I15131" i="22"/>
  <c r="I15132" i="22"/>
  <c r="I15133" i="22"/>
  <c r="I15134" i="22"/>
  <c r="I15135" i="22"/>
  <c r="I15136" i="22"/>
  <c r="I15137" i="22"/>
  <c r="I15138" i="22"/>
  <c r="I15139" i="22"/>
  <c r="I15140" i="22"/>
  <c r="I15141" i="22"/>
  <c r="I15142" i="22"/>
  <c r="I15143" i="22"/>
  <c r="I15144" i="22"/>
  <c r="I15145" i="22"/>
  <c r="I15146" i="22"/>
  <c r="I15147" i="22"/>
  <c r="I15148" i="22"/>
  <c r="I15149" i="22"/>
  <c r="I15150" i="22"/>
  <c r="I15151" i="22"/>
  <c r="I15152" i="22"/>
  <c r="I15153" i="22"/>
  <c r="I15154" i="22"/>
  <c r="I15155" i="22"/>
  <c r="I15156" i="22"/>
  <c r="I15157" i="22"/>
  <c r="I15158" i="22"/>
  <c r="I15159" i="22"/>
  <c r="I15160" i="22"/>
  <c r="I15161" i="22"/>
  <c r="I15162" i="22"/>
  <c r="I15163" i="22"/>
  <c r="I15164" i="22"/>
  <c r="I15165" i="22"/>
  <c r="I15166" i="22"/>
  <c r="I15167" i="22"/>
  <c r="I15168" i="22"/>
  <c r="I15169" i="22"/>
  <c r="I15170" i="22"/>
  <c r="I15171" i="22"/>
  <c r="I15172" i="22"/>
  <c r="I15173" i="22"/>
  <c r="I15174" i="22"/>
  <c r="I15175" i="22"/>
  <c r="I15176" i="22"/>
  <c r="I15177" i="22"/>
  <c r="I15178" i="22"/>
  <c r="I15179" i="22"/>
  <c r="I15180" i="22"/>
  <c r="I15181" i="22"/>
  <c r="I15182" i="22"/>
  <c r="I15183" i="22"/>
  <c r="I15184" i="22"/>
  <c r="I15185" i="22"/>
  <c r="I15186" i="22"/>
  <c r="I15187" i="22"/>
  <c r="I15188" i="22"/>
  <c r="I15189" i="22"/>
  <c r="I15190" i="22"/>
  <c r="I15191" i="22"/>
  <c r="I15192" i="22"/>
  <c r="I15193" i="22"/>
  <c r="I15194" i="22"/>
  <c r="I15195" i="22"/>
  <c r="I15196" i="22"/>
  <c r="I15197" i="22"/>
  <c r="I15198" i="22"/>
  <c r="I15199" i="22"/>
  <c r="I15200" i="22"/>
  <c r="I15201" i="22"/>
  <c r="I15202" i="22"/>
  <c r="I15203" i="22"/>
  <c r="I15204" i="22"/>
  <c r="I15205" i="22"/>
  <c r="I15206" i="22"/>
  <c r="I15207" i="22"/>
  <c r="I15208" i="22"/>
  <c r="I15209" i="22"/>
  <c r="I15210" i="22"/>
  <c r="I15211" i="22"/>
  <c r="I15212" i="22"/>
  <c r="I15213" i="22"/>
  <c r="I15214" i="22"/>
  <c r="I15215" i="22"/>
  <c r="I15216" i="22"/>
  <c r="I15217" i="22"/>
  <c r="I15218" i="22"/>
  <c r="I15219" i="22"/>
  <c r="I15220" i="22"/>
  <c r="I15221" i="22"/>
  <c r="I15222" i="22"/>
  <c r="I15223" i="22"/>
  <c r="I15224" i="22"/>
  <c r="I15225" i="22"/>
  <c r="I15226" i="22"/>
  <c r="I15227" i="22"/>
  <c r="I15228" i="22"/>
  <c r="I15229" i="22"/>
  <c r="I15230" i="22"/>
  <c r="I15231" i="22"/>
  <c r="I15232" i="22"/>
  <c r="I15233" i="22"/>
  <c r="I15234" i="22"/>
  <c r="I15235" i="22"/>
  <c r="I15236" i="22"/>
  <c r="I15237" i="22"/>
  <c r="I15238" i="22"/>
  <c r="I15239" i="22"/>
  <c r="I15240" i="22"/>
  <c r="I15241" i="22"/>
  <c r="I15242" i="22"/>
  <c r="I15243" i="22"/>
  <c r="I15244" i="22"/>
  <c r="I15245" i="22"/>
  <c r="I15246" i="22"/>
  <c r="I15247" i="22"/>
  <c r="I15248" i="22"/>
  <c r="I15249" i="22"/>
  <c r="I15250" i="22"/>
  <c r="I15251" i="22"/>
  <c r="I15252" i="22"/>
  <c r="I15253" i="22"/>
  <c r="I15254" i="22"/>
  <c r="I15255" i="22"/>
  <c r="I15256" i="22"/>
  <c r="I15257" i="22"/>
  <c r="I15258" i="22"/>
  <c r="I15259" i="22"/>
  <c r="I15260" i="22"/>
  <c r="I15261" i="22"/>
  <c r="I15262" i="22"/>
  <c r="I15263" i="22"/>
  <c r="I15264" i="22"/>
  <c r="I15265" i="22"/>
  <c r="I15266" i="22"/>
  <c r="I15267" i="22"/>
  <c r="I15268" i="22"/>
  <c r="I15269" i="22"/>
  <c r="I15270" i="22"/>
  <c r="I15271" i="22"/>
  <c r="I15272" i="22"/>
  <c r="I15273" i="22"/>
  <c r="I15274" i="22"/>
  <c r="I15275" i="22"/>
  <c r="I15276" i="22"/>
  <c r="I15277" i="22"/>
  <c r="I15278" i="22"/>
  <c r="I15279" i="22"/>
  <c r="I15280" i="22"/>
  <c r="I15281" i="22"/>
  <c r="I15282" i="22"/>
  <c r="I15283" i="22"/>
  <c r="I15284" i="22"/>
  <c r="I15285" i="22"/>
  <c r="I15286" i="22"/>
  <c r="I15287" i="22"/>
  <c r="I15288" i="22"/>
  <c r="I15289" i="22"/>
  <c r="I15290" i="22"/>
  <c r="I15291" i="22"/>
  <c r="I15292" i="22"/>
  <c r="I15293" i="22"/>
  <c r="I15294" i="22"/>
  <c r="I15295" i="22"/>
  <c r="I15296" i="22"/>
  <c r="I15297" i="22"/>
  <c r="I15298" i="22"/>
  <c r="I15299" i="22"/>
  <c r="I15300" i="22"/>
  <c r="I15301" i="22"/>
  <c r="I15302" i="22"/>
  <c r="I15303" i="22"/>
  <c r="I15304" i="22"/>
  <c r="I15305" i="22"/>
  <c r="I15306" i="22"/>
  <c r="I15307" i="22"/>
  <c r="I15308" i="22"/>
  <c r="I15309" i="22"/>
  <c r="I15310" i="22"/>
  <c r="I15311" i="22"/>
  <c r="I15312" i="22"/>
  <c r="I15313" i="22"/>
  <c r="I15314" i="22"/>
  <c r="I15315" i="22"/>
  <c r="I15316" i="22"/>
  <c r="I15317" i="22"/>
  <c r="I15318" i="22"/>
  <c r="I15319" i="22"/>
  <c r="I15320" i="22"/>
  <c r="I15321" i="22"/>
  <c r="I15322" i="22"/>
  <c r="I15323" i="22"/>
  <c r="I15324" i="22"/>
  <c r="I15325" i="22"/>
  <c r="I15326" i="22"/>
  <c r="I15327" i="22"/>
  <c r="I15328" i="22"/>
  <c r="I15329" i="22"/>
  <c r="I15330" i="22"/>
  <c r="I15331" i="22"/>
  <c r="I15332" i="22"/>
  <c r="I15333" i="22"/>
  <c r="I15334" i="22"/>
  <c r="I15335" i="22"/>
  <c r="I15336" i="22"/>
  <c r="I15337" i="22"/>
  <c r="I15338" i="22"/>
  <c r="I15339" i="22"/>
  <c r="I15340" i="22"/>
  <c r="I15341" i="22"/>
  <c r="I15342" i="22"/>
  <c r="I15343" i="22"/>
  <c r="I15344" i="22"/>
  <c r="I15345" i="22"/>
  <c r="I15346" i="22"/>
  <c r="I15347" i="22"/>
  <c r="I15348" i="22"/>
  <c r="I15349" i="22"/>
  <c r="I15350" i="22"/>
  <c r="I15351" i="22"/>
  <c r="I15352" i="22"/>
  <c r="I15353" i="22"/>
  <c r="I15354" i="22"/>
  <c r="I15355" i="22"/>
  <c r="I15356" i="22"/>
  <c r="I15357" i="22"/>
  <c r="I15358" i="22"/>
  <c r="I15359" i="22"/>
  <c r="I15360" i="22"/>
  <c r="I15361" i="22"/>
  <c r="I15362" i="22"/>
  <c r="I15363" i="22"/>
  <c r="I15364" i="22"/>
  <c r="I15365" i="22"/>
  <c r="I15366" i="22"/>
  <c r="I15367" i="22"/>
  <c r="I15368" i="22"/>
  <c r="I15369" i="22"/>
  <c r="I15370" i="22"/>
  <c r="I15371" i="22"/>
  <c r="I15372" i="22"/>
  <c r="I15373" i="22"/>
  <c r="I15374" i="22"/>
  <c r="I15375" i="22"/>
  <c r="I15376" i="22"/>
  <c r="I15377" i="22"/>
  <c r="I15378" i="22"/>
  <c r="I15379" i="22"/>
  <c r="I15380" i="22"/>
  <c r="I15381" i="22"/>
  <c r="I15382" i="22"/>
  <c r="I15383" i="22"/>
  <c r="I15384" i="22"/>
  <c r="I15385" i="22"/>
  <c r="I15386" i="22"/>
  <c r="I15387" i="22"/>
  <c r="I15388" i="22"/>
  <c r="I15389" i="22"/>
  <c r="I15390" i="22"/>
  <c r="I15391" i="22"/>
  <c r="I15392" i="22"/>
  <c r="I15393" i="22"/>
  <c r="I15394" i="22"/>
  <c r="I15395" i="22"/>
  <c r="I15396" i="22"/>
  <c r="I15397" i="22"/>
  <c r="I15398" i="22"/>
  <c r="I15399" i="22"/>
  <c r="I15400" i="22"/>
  <c r="I15401" i="22"/>
  <c r="I15402" i="22"/>
  <c r="I15403" i="22"/>
  <c r="I15404" i="22"/>
  <c r="I15405" i="22"/>
  <c r="I15406" i="22"/>
  <c r="I15407" i="22"/>
  <c r="I15408" i="22"/>
  <c r="I15409" i="22"/>
  <c r="I15410" i="22"/>
  <c r="I15411" i="22"/>
  <c r="I15412" i="22"/>
  <c r="I15413" i="22"/>
  <c r="I15414" i="22"/>
  <c r="I15415" i="22"/>
  <c r="I15416" i="22"/>
  <c r="I15417" i="22"/>
  <c r="I15418" i="22"/>
  <c r="I15419" i="22"/>
  <c r="I15420" i="22"/>
  <c r="I15421" i="22"/>
  <c r="I15422" i="22"/>
  <c r="I15423" i="22"/>
  <c r="I15424" i="22"/>
  <c r="I15425" i="22"/>
  <c r="I15426" i="22"/>
  <c r="I15427" i="22"/>
  <c r="I15428" i="22"/>
  <c r="I15429" i="22"/>
  <c r="I15430" i="22"/>
  <c r="I15431" i="22"/>
  <c r="I15432" i="22"/>
  <c r="I15433" i="22"/>
  <c r="I15434" i="22"/>
  <c r="I15435" i="22"/>
  <c r="I15436" i="22"/>
  <c r="I15437" i="22"/>
  <c r="I15438" i="22"/>
  <c r="I15439" i="22"/>
  <c r="I15440" i="22"/>
  <c r="I15441" i="22"/>
  <c r="I15442" i="22"/>
  <c r="I15443" i="22"/>
  <c r="I15444" i="22"/>
  <c r="I15445" i="22"/>
  <c r="I15446" i="22"/>
  <c r="I15447" i="22"/>
  <c r="I15448" i="22"/>
  <c r="I15449" i="22"/>
  <c r="I15450" i="22"/>
  <c r="I15451" i="22"/>
  <c r="I15452" i="22"/>
  <c r="I15453" i="22"/>
  <c r="I15454" i="22"/>
  <c r="I15455" i="22"/>
  <c r="I15456" i="22"/>
  <c r="I15457" i="22"/>
  <c r="I15458" i="22"/>
  <c r="I15459" i="22"/>
  <c r="I15460" i="22"/>
  <c r="I15461" i="22"/>
  <c r="I15462" i="22"/>
  <c r="I15463" i="22"/>
  <c r="I15464" i="22"/>
  <c r="I15465" i="22"/>
  <c r="I15466" i="22"/>
  <c r="I15467" i="22"/>
  <c r="I15468" i="22"/>
  <c r="I15469" i="22"/>
  <c r="I15470" i="22"/>
  <c r="I15471" i="22"/>
  <c r="I15472" i="22"/>
  <c r="I15473" i="22"/>
  <c r="I15474" i="22"/>
  <c r="I15475" i="22"/>
  <c r="I15476" i="22"/>
  <c r="I15477" i="22"/>
  <c r="I15478" i="22"/>
  <c r="I15479" i="22"/>
  <c r="I15480" i="22"/>
  <c r="I15481" i="22"/>
  <c r="I15482" i="22"/>
  <c r="I15483" i="22"/>
  <c r="I15484" i="22"/>
  <c r="I15485" i="22"/>
  <c r="I15486" i="22"/>
  <c r="I15487" i="22"/>
  <c r="I15488" i="22"/>
  <c r="I15489" i="22"/>
  <c r="I15490" i="22"/>
  <c r="I15491" i="22"/>
  <c r="I15492" i="22"/>
  <c r="I15493" i="22"/>
  <c r="I15494" i="22"/>
  <c r="I15495" i="22"/>
  <c r="I15496" i="22"/>
  <c r="I15497" i="22"/>
  <c r="I15498" i="22"/>
  <c r="I15499" i="22"/>
  <c r="I15500" i="22"/>
  <c r="I15501" i="22"/>
  <c r="I15502" i="22"/>
  <c r="I15503" i="22"/>
  <c r="I15504" i="22"/>
  <c r="I15505" i="22"/>
  <c r="I15506" i="22"/>
  <c r="I15507" i="22"/>
  <c r="I15508" i="22"/>
  <c r="I15509" i="22"/>
  <c r="I15510" i="22"/>
  <c r="I15511" i="22"/>
  <c r="I15512" i="22"/>
  <c r="I15513" i="22"/>
  <c r="I15514" i="22"/>
  <c r="I15515" i="22"/>
  <c r="I15516" i="22"/>
  <c r="I15517" i="22"/>
  <c r="I15518" i="22"/>
  <c r="I15519" i="22"/>
  <c r="I15520" i="22"/>
  <c r="I15521" i="22"/>
  <c r="I15522" i="22"/>
  <c r="I15523" i="22"/>
  <c r="I15524" i="22"/>
  <c r="I15525" i="22"/>
  <c r="I15526" i="22"/>
  <c r="I15527" i="22"/>
  <c r="I15528" i="22"/>
  <c r="I15529" i="22"/>
  <c r="I15530" i="22"/>
  <c r="I15531" i="22"/>
  <c r="I15532" i="22"/>
  <c r="I15533" i="22"/>
  <c r="I15534" i="22"/>
  <c r="I15535" i="22"/>
  <c r="I15536" i="22"/>
  <c r="I15537" i="22"/>
  <c r="I15538" i="22"/>
  <c r="I15539" i="22"/>
  <c r="I15540" i="22"/>
  <c r="I15541" i="22"/>
  <c r="I15542" i="22"/>
  <c r="I15543" i="22"/>
  <c r="I15544" i="22"/>
  <c r="I15545" i="22"/>
  <c r="I15546" i="22"/>
  <c r="I15547" i="22"/>
  <c r="I15548" i="22"/>
  <c r="I15549" i="22"/>
  <c r="I15550" i="22"/>
  <c r="I15551" i="22"/>
  <c r="I15552" i="22"/>
  <c r="I15553" i="22"/>
  <c r="I15554" i="22"/>
  <c r="I15555" i="22"/>
  <c r="I15556" i="22"/>
  <c r="I15557" i="22"/>
  <c r="I15558" i="22"/>
  <c r="I15559" i="22"/>
  <c r="I15560" i="22"/>
  <c r="I15561" i="22"/>
  <c r="I15562" i="22"/>
  <c r="I15563" i="22"/>
  <c r="I15564" i="22"/>
  <c r="I15565" i="22"/>
  <c r="I15566" i="22"/>
  <c r="I15567" i="22"/>
  <c r="I15568" i="22"/>
  <c r="I15569" i="22"/>
  <c r="I15570" i="22"/>
  <c r="I15571" i="22"/>
  <c r="I15572" i="22"/>
  <c r="I15573" i="22"/>
  <c r="I15574" i="22"/>
  <c r="I15575" i="22"/>
  <c r="I15576" i="22"/>
  <c r="I15577" i="22"/>
  <c r="I15578" i="22"/>
  <c r="I15579" i="22"/>
  <c r="I15580" i="22"/>
  <c r="I15581" i="22"/>
  <c r="I15582" i="22"/>
  <c r="I15583" i="22"/>
  <c r="I15584" i="22"/>
  <c r="I15585" i="22"/>
  <c r="I15586" i="22"/>
  <c r="I15587" i="22"/>
  <c r="I15588" i="22"/>
  <c r="I15589" i="22"/>
  <c r="I15590" i="22"/>
  <c r="I15591" i="22"/>
  <c r="I15592" i="22"/>
  <c r="I15593" i="22"/>
  <c r="I15594" i="22"/>
  <c r="I15595" i="22"/>
  <c r="I15596" i="22"/>
  <c r="I15597" i="22"/>
  <c r="I15598" i="22"/>
  <c r="I15599" i="22"/>
  <c r="I15600" i="22"/>
  <c r="I15601" i="22"/>
  <c r="I15602" i="22"/>
  <c r="I15603" i="22"/>
  <c r="I15604" i="22"/>
  <c r="I15605" i="22"/>
  <c r="I15606" i="22"/>
  <c r="I15607" i="22"/>
  <c r="I15608" i="22"/>
  <c r="I15609" i="22"/>
  <c r="I15610" i="22"/>
  <c r="I15611" i="22"/>
  <c r="I15612" i="22"/>
  <c r="I15613" i="22"/>
  <c r="I15614" i="22"/>
  <c r="I15615" i="22"/>
  <c r="I15616" i="22"/>
  <c r="I15617" i="22"/>
  <c r="I15618" i="22"/>
  <c r="I15619" i="22"/>
  <c r="I15620" i="22"/>
  <c r="I15621" i="22"/>
  <c r="I15622" i="22"/>
  <c r="I15623" i="22"/>
  <c r="I15624" i="22"/>
  <c r="I15625" i="22"/>
  <c r="I15626" i="22"/>
  <c r="I15627" i="22"/>
  <c r="I15628" i="22"/>
  <c r="I15629" i="22"/>
  <c r="I15630" i="22"/>
  <c r="I15631" i="22"/>
  <c r="I15632" i="22"/>
  <c r="I15633" i="22"/>
  <c r="I15634" i="22"/>
  <c r="I15635" i="22"/>
  <c r="I15636" i="22"/>
  <c r="I15637" i="22"/>
  <c r="I15638" i="22"/>
  <c r="I15639" i="22"/>
  <c r="I15640" i="22"/>
  <c r="I15641" i="22"/>
  <c r="I15642" i="22"/>
  <c r="I15643" i="22"/>
  <c r="I15644" i="22"/>
  <c r="I15645" i="22"/>
  <c r="I15646" i="22"/>
  <c r="I15647" i="22"/>
  <c r="I15648" i="22"/>
  <c r="I15649" i="22"/>
  <c r="I15650" i="22"/>
  <c r="I15651" i="22"/>
  <c r="I15652" i="22"/>
  <c r="I15653" i="22"/>
  <c r="I15654" i="22"/>
  <c r="I15655" i="22"/>
  <c r="I15656" i="22"/>
  <c r="I15657" i="22"/>
  <c r="I15658" i="22"/>
  <c r="I15659" i="22"/>
  <c r="I15660" i="22"/>
  <c r="I15661" i="22"/>
  <c r="I15662" i="22"/>
  <c r="I15663" i="22"/>
  <c r="I15664" i="22"/>
  <c r="I15665" i="22"/>
  <c r="I15666" i="22"/>
  <c r="I15667" i="22"/>
  <c r="I15668" i="22"/>
  <c r="I15669" i="22"/>
  <c r="I15670" i="22"/>
  <c r="I15671" i="22"/>
  <c r="I15672" i="22"/>
  <c r="I15673" i="22"/>
  <c r="I15674" i="22"/>
  <c r="I15675" i="22"/>
  <c r="I15676" i="22"/>
  <c r="I15677" i="22"/>
  <c r="I15678" i="22"/>
  <c r="I15679" i="22"/>
  <c r="I15680" i="22"/>
  <c r="I15681" i="22"/>
  <c r="I15682" i="22"/>
  <c r="I15683" i="22"/>
  <c r="I15684" i="22"/>
  <c r="I15685" i="22"/>
  <c r="I15686" i="22"/>
  <c r="I15687" i="22"/>
  <c r="I15688" i="22"/>
  <c r="I15689" i="22"/>
  <c r="I15690" i="22"/>
  <c r="I15691" i="22"/>
  <c r="I15692" i="22"/>
  <c r="I15693" i="22"/>
  <c r="I15694" i="22"/>
  <c r="I15695" i="22"/>
  <c r="I15696" i="22"/>
  <c r="I15697" i="22"/>
  <c r="I15698" i="22"/>
  <c r="I15699" i="22"/>
  <c r="I15700" i="22"/>
  <c r="I15701" i="22"/>
  <c r="I15702" i="22"/>
  <c r="I15703" i="22"/>
  <c r="I15704" i="22"/>
  <c r="I15705" i="22"/>
  <c r="I15706" i="22"/>
  <c r="I15707" i="22"/>
  <c r="I15708" i="22"/>
  <c r="I15709" i="22"/>
  <c r="I15710" i="22"/>
  <c r="I15711" i="22"/>
  <c r="I15712" i="22"/>
  <c r="I15713" i="22"/>
  <c r="I15714" i="22"/>
  <c r="I15715" i="22"/>
  <c r="I15716" i="22"/>
  <c r="I15717" i="22"/>
  <c r="I15718" i="22"/>
  <c r="I15719" i="22"/>
  <c r="I15720" i="22"/>
  <c r="I15721" i="22"/>
  <c r="I15722" i="22"/>
  <c r="I15723" i="22"/>
  <c r="I15724" i="22"/>
  <c r="I15725" i="22"/>
  <c r="I15726" i="22"/>
  <c r="I15727" i="22"/>
  <c r="I15728" i="22"/>
  <c r="I15729" i="22"/>
  <c r="I15730" i="22"/>
  <c r="I15731" i="22"/>
  <c r="I15732" i="22"/>
  <c r="I15733" i="22"/>
  <c r="I15734" i="22"/>
  <c r="I15735" i="22"/>
  <c r="I15736" i="22"/>
  <c r="I15737" i="22"/>
  <c r="I15738" i="22"/>
  <c r="I15739" i="22"/>
  <c r="I15740" i="22"/>
  <c r="I15741" i="22"/>
  <c r="I15742" i="22"/>
  <c r="I15743" i="22"/>
  <c r="I15744" i="22"/>
  <c r="I15745" i="22"/>
  <c r="I15746" i="22"/>
  <c r="I15747" i="22"/>
  <c r="I15748" i="22"/>
  <c r="I15749" i="22"/>
  <c r="I15750" i="22"/>
  <c r="I15751" i="22"/>
  <c r="I15752" i="22"/>
  <c r="I15753" i="22"/>
  <c r="I15754" i="22"/>
  <c r="I15755" i="22"/>
  <c r="I15756" i="22"/>
  <c r="I15757" i="22"/>
  <c r="I15758" i="22"/>
  <c r="I15759" i="22"/>
  <c r="I15760" i="22"/>
  <c r="I15761" i="22"/>
  <c r="I15762" i="22"/>
  <c r="I15763" i="22"/>
  <c r="I15764" i="22"/>
  <c r="I15765" i="22"/>
  <c r="I15766" i="22"/>
  <c r="I15767" i="22"/>
  <c r="I15768" i="22"/>
  <c r="I15769" i="22"/>
  <c r="I15770" i="22"/>
  <c r="I15771" i="22"/>
  <c r="I15772" i="22"/>
  <c r="I15773" i="22"/>
  <c r="I15774" i="22"/>
  <c r="I15775" i="22"/>
  <c r="I15776" i="22"/>
  <c r="I15777" i="22"/>
  <c r="I15778" i="22"/>
  <c r="I15779" i="22"/>
  <c r="I15780" i="22"/>
  <c r="I15781" i="22"/>
  <c r="I15782" i="22"/>
  <c r="I15783" i="22"/>
  <c r="I15784" i="22"/>
  <c r="I15785" i="22"/>
  <c r="I15786" i="22"/>
  <c r="I15787" i="22"/>
  <c r="I15788" i="22"/>
  <c r="I15789" i="22"/>
  <c r="I15790" i="22"/>
  <c r="I15791" i="22"/>
  <c r="I15792" i="22"/>
  <c r="I15793" i="22"/>
  <c r="I15794" i="22"/>
  <c r="I15795" i="22"/>
  <c r="I15796" i="22"/>
  <c r="I15797" i="22"/>
  <c r="I15798" i="22"/>
  <c r="I15799" i="22"/>
  <c r="I15800" i="22"/>
  <c r="I15801" i="22"/>
  <c r="I15802" i="22"/>
  <c r="I15803" i="22"/>
  <c r="I15804" i="22"/>
  <c r="I15805" i="22"/>
  <c r="I15806" i="22"/>
  <c r="I15807" i="22"/>
  <c r="I15808" i="22"/>
  <c r="I15809" i="22"/>
  <c r="I15810" i="22"/>
  <c r="I15811" i="22"/>
  <c r="I15812" i="22"/>
  <c r="I15813" i="22"/>
  <c r="I15814" i="22"/>
  <c r="I15815" i="22"/>
  <c r="I15816" i="22"/>
  <c r="I15817" i="22"/>
  <c r="I15818" i="22"/>
  <c r="I15819" i="22"/>
  <c r="I15820" i="22"/>
  <c r="I15821" i="22"/>
  <c r="I15822" i="22"/>
  <c r="I15823" i="22"/>
  <c r="I15824" i="22"/>
  <c r="I15825" i="22"/>
  <c r="I15826" i="22"/>
  <c r="I15827" i="22"/>
  <c r="I15828" i="22"/>
  <c r="I15829" i="22"/>
  <c r="I15830" i="22"/>
  <c r="I15831" i="22"/>
  <c r="I15832" i="22"/>
  <c r="I15833" i="22"/>
  <c r="I15834" i="22"/>
  <c r="I15835" i="22"/>
  <c r="I15836" i="22"/>
  <c r="I15837" i="22"/>
  <c r="I15838" i="22"/>
  <c r="I15839" i="22"/>
  <c r="I15840" i="22"/>
  <c r="I15841" i="22"/>
  <c r="I15842" i="22"/>
  <c r="I15843" i="22"/>
  <c r="I15844" i="22"/>
  <c r="I15845" i="22"/>
  <c r="I15846" i="22"/>
  <c r="I15847" i="22"/>
  <c r="I15848" i="22"/>
  <c r="I15849" i="22"/>
  <c r="I15850" i="22"/>
  <c r="I15851" i="22"/>
  <c r="I15852" i="22"/>
  <c r="I15853" i="22"/>
  <c r="I15854" i="22"/>
  <c r="I15855" i="22"/>
  <c r="I15856" i="22"/>
  <c r="I15857" i="22"/>
  <c r="I15858" i="22"/>
  <c r="I15859" i="22"/>
  <c r="I15860" i="22"/>
  <c r="I15861" i="22"/>
  <c r="I15862" i="22"/>
  <c r="I15863" i="22"/>
  <c r="I15864" i="22"/>
  <c r="I15865" i="22"/>
  <c r="I15866" i="22"/>
  <c r="I15867" i="22"/>
  <c r="I15868" i="22"/>
  <c r="I15869" i="22"/>
  <c r="I15870" i="22"/>
  <c r="I15871" i="22"/>
  <c r="I15872" i="22"/>
  <c r="I15873" i="22"/>
  <c r="I15874" i="22"/>
  <c r="I15875" i="22"/>
  <c r="I15876" i="22"/>
  <c r="I15877" i="22"/>
  <c r="I15878" i="22"/>
  <c r="I15879" i="22"/>
  <c r="I15880" i="22"/>
  <c r="I15881" i="22"/>
  <c r="I15882" i="22"/>
  <c r="I15883" i="22"/>
  <c r="I15884" i="22"/>
  <c r="I15885" i="22"/>
  <c r="I15886" i="22"/>
  <c r="I15887" i="22"/>
  <c r="I15888" i="22"/>
  <c r="I15889" i="22"/>
  <c r="I15890" i="22"/>
  <c r="I15891" i="22"/>
  <c r="I15892" i="22"/>
  <c r="I15893" i="22"/>
  <c r="I15894" i="22"/>
  <c r="I15895" i="22"/>
  <c r="I15896" i="22"/>
  <c r="I15897" i="22"/>
  <c r="I15898" i="22"/>
  <c r="I15899" i="22"/>
  <c r="I15900" i="22"/>
  <c r="I15901" i="22"/>
  <c r="I15902" i="22"/>
  <c r="I15903" i="22"/>
  <c r="I15904" i="22"/>
  <c r="I15905" i="22"/>
  <c r="I15906" i="22"/>
  <c r="I15907" i="22"/>
  <c r="I15908" i="22"/>
  <c r="I15909" i="22"/>
  <c r="I15910" i="22"/>
  <c r="I15911" i="22"/>
  <c r="I15912" i="22"/>
  <c r="I15913" i="22"/>
  <c r="I15914" i="22"/>
  <c r="I15915" i="22"/>
  <c r="I15916" i="22"/>
  <c r="I15917" i="22"/>
  <c r="I15918" i="22"/>
  <c r="I15919" i="22"/>
  <c r="I15920" i="22"/>
  <c r="I15921" i="22"/>
  <c r="I15922" i="22"/>
  <c r="I15923" i="22"/>
  <c r="I15924" i="22"/>
  <c r="I15925" i="22"/>
  <c r="I15926" i="22"/>
  <c r="I15927" i="22"/>
  <c r="I15928" i="22"/>
  <c r="I15929" i="22"/>
  <c r="I15930" i="22"/>
  <c r="I15931" i="22"/>
  <c r="I15932" i="22"/>
  <c r="I15933" i="22"/>
  <c r="I15934" i="22"/>
  <c r="I15935" i="22"/>
  <c r="I15936" i="22"/>
  <c r="I15937" i="22"/>
  <c r="I15938" i="22"/>
  <c r="I15939" i="22"/>
  <c r="I15940" i="22"/>
  <c r="I15941" i="22"/>
  <c r="I15942" i="22"/>
  <c r="I15943" i="22"/>
  <c r="I15944" i="22"/>
  <c r="I15945" i="22"/>
  <c r="I15946" i="22"/>
  <c r="I15947" i="22"/>
  <c r="I15948" i="22"/>
  <c r="I15949" i="22"/>
  <c r="I15950" i="22"/>
  <c r="I15951" i="22"/>
  <c r="I15952" i="22"/>
  <c r="I15953" i="22"/>
  <c r="I15954" i="22"/>
  <c r="I15955" i="22"/>
  <c r="I15956" i="22"/>
  <c r="I15957" i="22"/>
  <c r="I15958" i="22"/>
  <c r="I15959" i="22"/>
  <c r="I15960" i="22"/>
  <c r="I15961" i="22"/>
  <c r="I15962" i="22"/>
  <c r="I15963" i="22"/>
  <c r="I15964" i="22"/>
  <c r="I15965" i="22"/>
  <c r="I15966" i="22"/>
  <c r="I15967" i="22"/>
  <c r="I15968" i="22"/>
  <c r="I15969" i="22"/>
  <c r="I15970" i="22"/>
  <c r="I15971" i="22"/>
  <c r="I15972" i="22"/>
  <c r="I15973" i="22"/>
  <c r="I15974" i="22"/>
  <c r="I15975" i="22"/>
  <c r="I15976" i="22"/>
  <c r="I15977" i="22"/>
  <c r="I15978" i="22"/>
  <c r="I15979" i="22"/>
  <c r="I15980" i="22"/>
  <c r="I15981" i="22"/>
  <c r="I15982" i="22"/>
  <c r="I15983" i="22"/>
  <c r="I15984" i="22"/>
  <c r="I15985" i="22"/>
  <c r="I15986" i="22"/>
  <c r="I15987" i="22"/>
  <c r="I15988" i="22"/>
  <c r="I15989" i="22"/>
  <c r="I15990" i="22"/>
  <c r="I15991" i="22"/>
  <c r="I15992" i="22"/>
  <c r="I15993" i="22"/>
  <c r="I15994" i="22"/>
  <c r="I15995" i="22"/>
  <c r="I15996" i="22"/>
  <c r="I15997" i="22"/>
  <c r="I15998" i="22"/>
  <c r="I15999" i="22"/>
  <c r="I16000" i="22"/>
  <c r="I16001" i="22"/>
  <c r="I16002" i="22"/>
  <c r="I16003" i="22"/>
  <c r="I16004" i="22"/>
  <c r="I16005" i="22"/>
  <c r="I16006" i="22"/>
  <c r="I16007" i="22"/>
  <c r="I16008" i="22"/>
  <c r="I16009" i="22"/>
  <c r="I16010" i="22"/>
  <c r="I16011" i="22"/>
  <c r="I16012" i="22"/>
  <c r="I16013" i="22"/>
  <c r="I16014" i="22"/>
  <c r="I16015" i="22"/>
  <c r="I16016" i="22"/>
  <c r="I16017" i="22"/>
  <c r="I16018" i="22"/>
  <c r="I16019" i="22"/>
  <c r="I16020" i="22"/>
  <c r="I16021" i="22"/>
  <c r="I16022" i="22"/>
  <c r="I16023" i="22"/>
  <c r="I16024" i="22"/>
  <c r="I16025" i="22"/>
  <c r="I16026" i="22"/>
  <c r="I16027" i="22"/>
  <c r="I16028" i="22"/>
  <c r="I16029" i="22"/>
  <c r="I16030" i="22"/>
  <c r="I16031" i="22"/>
  <c r="I16032" i="22"/>
  <c r="I16033" i="22"/>
  <c r="I16034" i="22"/>
  <c r="I16035" i="22"/>
  <c r="I16036" i="22"/>
  <c r="I16037" i="22"/>
  <c r="I16038" i="22"/>
  <c r="I16039" i="22"/>
  <c r="I16040" i="22"/>
  <c r="I16041" i="22"/>
  <c r="I16042" i="22"/>
  <c r="I16043" i="22"/>
  <c r="I16044" i="22"/>
  <c r="I16045" i="22"/>
  <c r="I16046" i="22"/>
  <c r="I16047" i="22"/>
  <c r="I16048" i="22"/>
  <c r="I16049" i="22"/>
  <c r="I16050" i="22"/>
  <c r="I16051" i="22"/>
  <c r="I16052" i="22"/>
  <c r="I16053" i="22"/>
  <c r="I16054" i="22"/>
  <c r="I16055" i="22"/>
  <c r="I16056" i="22"/>
  <c r="I16057" i="22"/>
  <c r="I16058" i="22"/>
  <c r="I16059" i="22"/>
  <c r="I16060" i="22"/>
  <c r="I16061" i="22"/>
  <c r="I16062" i="22"/>
  <c r="I16063" i="22"/>
  <c r="I16064" i="22"/>
  <c r="I16065" i="22"/>
  <c r="I16066" i="22"/>
  <c r="I16067" i="22"/>
  <c r="I16068" i="22"/>
  <c r="I16069" i="22"/>
  <c r="I16070" i="22"/>
  <c r="I16071" i="22"/>
  <c r="I16072" i="22"/>
  <c r="I16073" i="22"/>
  <c r="I16074" i="22"/>
  <c r="I16075" i="22"/>
  <c r="I16076" i="22"/>
  <c r="I16077" i="22"/>
  <c r="I16078" i="22"/>
  <c r="I16079" i="22"/>
  <c r="I16080" i="22"/>
  <c r="I16081" i="22"/>
  <c r="I16082" i="22"/>
  <c r="I16083" i="22"/>
  <c r="I16084" i="22"/>
  <c r="I16085" i="22"/>
  <c r="I16086" i="22"/>
  <c r="I16087" i="22"/>
  <c r="I16088" i="22"/>
  <c r="I16089" i="22"/>
  <c r="I16090" i="22"/>
  <c r="I16091" i="22"/>
  <c r="I16092" i="22"/>
  <c r="I16093" i="22"/>
  <c r="I16094" i="22"/>
  <c r="I16095" i="22"/>
  <c r="I16096" i="22"/>
  <c r="I16097" i="22"/>
  <c r="I16098" i="22"/>
  <c r="I16099" i="22"/>
  <c r="I16100" i="22"/>
  <c r="I16101" i="22"/>
  <c r="I16102" i="22"/>
  <c r="I16103" i="22"/>
  <c r="I16104" i="22"/>
  <c r="I16105" i="22"/>
  <c r="I16106" i="22"/>
  <c r="I16107" i="22"/>
  <c r="I16108" i="22"/>
  <c r="I16109" i="22"/>
  <c r="I16110" i="22"/>
  <c r="I16111" i="22"/>
  <c r="I16112" i="22"/>
  <c r="I16113" i="22"/>
  <c r="I16114" i="22"/>
  <c r="I16115" i="22"/>
  <c r="I16116" i="22"/>
  <c r="I16117" i="22"/>
  <c r="I16118" i="22"/>
  <c r="I16119" i="22"/>
  <c r="I16120" i="22"/>
  <c r="I16121" i="22"/>
  <c r="I16122" i="22"/>
  <c r="I16123" i="22"/>
  <c r="I16124" i="22"/>
  <c r="I16125" i="22"/>
  <c r="I16126" i="22"/>
  <c r="I16127" i="22"/>
  <c r="I16128" i="22"/>
  <c r="I16129" i="22"/>
  <c r="I16130" i="22"/>
  <c r="I16131" i="22"/>
  <c r="I16132" i="22"/>
  <c r="I16133" i="22"/>
  <c r="I16134" i="22"/>
  <c r="I16135" i="22"/>
  <c r="I16136" i="22"/>
  <c r="I16137" i="22"/>
  <c r="I16138" i="22"/>
  <c r="I16139" i="22"/>
  <c r="I16140" i="22"/>
  <c r="I16141" i="22"/>
  <c r="I16142" i="22"/>
  <c r="I16143" i="22"/>
  <c r="I16144" i="22"/>
  <c r="I16145" i="22"/>
  <c r="I16146" i="22"/>
  <c r="I16147" i="22"/>
  <c r="I16148" i="22"/>
  <c r="I16149" i="22"/>
  <c r="I16150" i="22"/>
  <c r="I16151" i="22"/>
  <c r="I16152" i="22"/>
  <c r="I16153" i="22"/>
  <c r="I16154" i="22"/>
  <c r="I16155" i="22"/>
  <c r="I16156" i="22"/>
  <c r="I16157" i="22"/>
  <c r="I16158" i="22"/>
  <c r="I16159" i="22"/>
  <c r="I16160" i="22"/>
  <c r="I16161" i="22"/>
  <c r="I16162" i="22"/>
  <c r="I16163" i="22"/>
  <c r="I16164" i="22"/>
  <c r="I16165" i="22"/>
  <c r="I16166" i="22"/>
  <c r="I16167" i="22"/>
  <c r="I16168" i="22"/>
  <c r="I16169" i="22"/>
  <c r="I16170" i="22"/>
  <c r="I16171" i="22"/>
  <c r="I16172" i="22"/>
  <c r="I16173" i="22"/>
  <c r="I16174" i="22"/>
  <c r="I16175" i="22"/>
  <c r="I16176" i="22"/>
  <c r="I16177" i="22"/>
  <c r="I16178" i="22"/>
  <c r="I16179" i="22"/>
  <c r="I16180" i="22"/>
  <c r="I16181" i="22"/>
  <c r="I16182" i="22"/>
  <c r="I16183" i="22"/>
  <c r="I16184" i="22"/>
  <c r="I16185" i="22"/>
  <c r="I16186" i="22"/>
  <c r="I16187" i="22"/>
  <c r="I16188" i="22"/>
  <c r="I16189" i="22"/>
  <c r="I16190" i="22"/>
  <c r="I16191" i="22"/>
  <c r="I16192" i="22"/>
  <c r="I16193" i="22"/>
  <c r="I16194" i="22"/>
  <c r="I16195" i="22"/>
  <c r="I16196" i="22"/>
  <c r="I16197" i="22"/>
  <c r="I16198" i="22"/>
  <c r="I16199" i="22"/>
  <c r="I16200" i="22"/>
  <c r="I16201" i="22"/>
  <c r="I16202" i="22"/>
  <c r="I16203" i="22"/>
  <c r="I16204" i="22"/>
  <c r="I16205" i="22"/>
  <c r="I16206" i="22"/>
  <c r="I16207" i="22"/>
  <c r="I16208" i="22"/>
  <c r="I16209" i="22"/>
  <c r="I16210" i="22"/>
  <c r="I16211" i="22"/>
  <c r="I16212" i="22"/>
  <c r="I16213" i="22"/>
  <c r="I16214" i="22"/>
  <c r="I16215" i="22"/>
  <c r="I16216" i="22"/>
  <c r="I16217" i="22"/>
  <c r="I16218" i="22"/>
  <c r="I16219" i="22"/>
  <c r="I16220" i="22"/>
  <c r="I16221" i="22"/>
  <c r="I16222" i="22"/>
  <c r="I16223" i="22"/>
  <c r="I16224" i="22"/>
  <c r="I16225" i="22"/>
  <c r="I16226" i="22"/>
  <c r="I16227" i="22"/>
  <c r="I16228" i="22"/>
  <c r="I16229" i="22"/>
  <c r="I16230" i="22"/>
  <c r="I16231" i="22"/>
  <c r="I16232" i="22"/>
  <c r="I16233" i="22"/>
  <c r="I16234" i="22"/>
  <c r="I16235" i="22"/>
  <c r="I16236" i="22"/>
  <c r="I16237" i="22"/>
  <c r="I16238" i="22"/>
  <c r="I16239" i="22"/>
  <c r="I16240" i="22"/>
  <c r="I16241" i="22"/>
  <c r="I16242" i="22"/>
  <c r="I16243" i="22"/>
  <c r="I16244" i="22"/>
  <c r="I16245" i="22"/>
  <c r="I16246" i="22"/>
  <c r="I16247" i="22"/>
  <c r="I16248" i="22"/>
  <c r="I16249" i="22"/>
  <c r="I16250" i="22"/>
  <c r="I16251" i="22"/>
  <c r="I16252" i="22"/>
  <c r="I16253" i="22"/>
  <c r="I16254" i="22"/>
  <c r="I16255" i="22"/>
  <c r="I16256" i="22"/>
  <c r="I16257" i="22"/>
  <c r="I16258" i="22"/>
  <c r="I16259" i="22"/>
  <c r="I16260" i="22"/>
  <c r="I16261" i="22"/>
  <c r="I16262" i="22"/>
  <c r="I16263" i="22"/>
  <c r="I16264" i="22"/>
  <c r="I16265" i="22"/>
  <c r="I16266" i="22"/>
  <c r="I16267" i="22"/>
  <c r="I16268" i="22"/>
  <c r="I16269" i="22"/>
  <c r="I16270" i="22"/>
  <c r="I16271" i="22"/>
  <c r="I16272" i="22"/>
  <c r="I16273" i="22"/>
  <c r="I16274" i="22"/>
  <c r="I16275" i="22"/>
  <c r="I16276" i="22"/>
  <c r="I16277" i="22"/>
  <c r="I16278" i="22"/>
  <c r="I16279" i="22"/>
  <c r="I16280" i="22"/>
  <c r="I16281" i="22"/>
  <c r="I16282" i="22"/>
  <c r="I16283" i="22"/>
  <c r="I16284" i="22"/>
  <c r="I16285" i="22"/>
  <c r="I16286" i="22"/>
  <c r="I16287" i="22"/>
  <c r="I16288" i="22"/>
  <c r="I16289" i="22"/>
  <c r="I16290" i="22"/>
  <c r="I16291" i="22"/>
  <c r="I16292" i="22"/>
  <c r="I16293" i="22"/>
  <c r="I16294" i="22"/>
  <c r="I16295" i="22"/>
  <c r="I16296" i="22"/>
  <c r="I16297" i="22"/>
  <c r="I16298" i="22"/>
  <c r="I16299" i="22"/>
  <c r="I16300" i="22"/>
  <c r="I16301" i="22"/>
  <c r="I16302" i="22"/>
  <c r="I16303" i="22"/>
  <c r="I16304" i="22"/>
  <c r="I16305" i="22"/>
  <c r="I16306" i="22"/>
  <c r="I16307" i="22"/>
  <c r="I16308" i="22"/>
  <c r="I16309" i="22"/>
  <c r="I16310" i="22"/>
  <c r="I16311" i="22"/>
  <c r="I16312" i="22"/>
  <c r="I16313" i="22"/>
  <c r="I16314" i="22"/>
  <c r="I16315" i="22"/>
  <c r="I16316" i="22"/>
  <c r="I16317" i="22"/>
  <c r="I16318" i="22"/>
  <c r="I16319" i="22"/>
  <c r="I16320" i="22"/>
  <c r="I16321" i="22"/>
  <c r="I16322" i="22"/>
  <c r="I16323" i="22"/>
  <c r="I16324" i="22"/>
  <c r="I16325" i="22"/>
  <c r="I16326" i="22"/>
  <c r="I16327" i="22"/>
  <c r="I16328" i="22"/>
  <c r="I16329" i="22"/>
  <c r="I16330" i="22"/>
  <c r="I16331" i="22"/>
  <c r="I16332" i="22"/>
  <c r="I16333" i="22"/>
  <c r="I16334" i="22"/>
  <c r="I16335" i="22"/>
  <c r="I16336" i="22"/>
  <c r="I16337" i="22"/>
  <c r="I16338" i="22"/>
  <c r="I16339" i="22"/>
  <c r="I16340" i="22"/>
  <c r="I16341" i="22"/>
  <c r="I16342" i="22"/>
  <c r="I16343" i="22"/>
  <c r="I16344" i="22"/>
  <c r="I16345" i="22"/>
  <c r="I16346" i="22"/>
  <c r="I16347" i="22"/>
  <c r="I16348" i="22"/>
  <c r="I16349" i="22"/>
  <c r="I16350" i="22"/>
  <c r="I16351" i="22"/>
  <c r="I16352" i="22"/>
  <c r="I16353" i="22"/>
  <c r="I16354" i="22"/>
  <c r="I16355" i="22"/>
  <c r="I16356" i="22"/>
  <c r="I16357" i="22"/>
  <c r="I16358" i="22"/>
  <c r="I16359" i="22"/>
  <c r="I16360" i="22"/>
  <c r="I16361" i="22"/>
  <c r="I16362" i="22"/>
  <c r="I16363" i="22"/>
  <c r="I16364" i="22"/>
  <c r="I16365" i="22"/>
  <c r="I16366" i="22"/>
  <c r="I16367" i="22"/>
  <c r="I16368" i="22"/>
  <c r="I16369" i="22"/>
  <c r="I16370" i="22"/>
  <c r="I16371" i="22"/>
  <c r="I16372" i="22"/>
  <c r="I16373" i="22"/>
  <c r="I16374" i="22"/>
  <c r="I16375" i="22"/>
  <c r="I16376" i="22"/>
  <c r="I16377" i="22"/>
  <c r="I16378" i="22"/>
  <c r="I16379" i="22"/>
  <c r="I16380" i="22"/>
  <c r="I16381" i="22"/>
  <c r="I16382" i="22"/>
  <c r="I16383" i="22"/>
  <c r="I16384" i="22"/>
  <c r="I16385" i="22"/>
  <c r="I16386" i="22"/>
  <c r="I16387" i="22"/>
  <c r="I16388" i="22"/>
  <c r="I16389" i="22"/>
  <c r="I16390" i="22"/>
  <c r="I16391" i="22"/>
  <c r="I16392" i="22"/>
  <c r="I16393" i="22"/>
  <c r="I16394" i="22"/>
  <c r="I16395" i="22"/>
  <c r="I16396" i="22"/>
  <c r="I16397" i="22"/>
  <c r="I16398" i="22"/>
  <c r="I16399" i="22"/>
  <c r="I16400" i="22"/>
  <c r="I16401" i="22"/>
  <c r="I16402" i="22"/>
  <c r="I16403" i="22"/>
  <c r="I16404" i="22"/>
  <c r="I16405" i="22"/>
  <c r="I16406" i="22"/>
  <c r="I16407" i="22"/>
  <c r="I16408" i="22"/>
  <c r="I16409" i="22"/>
  <c r="I16410" i="22"/>
  <c r="I16411" i="22"/>
  <c r="I16412" i="22"/>
  <c r="I16413" i="22"/>
  <c r="I16414" i="22"/>
  <c r="I16415" i="22"/>
  <c r="I16416" i="22"/>
  <c r="I16417" i="22"/>
  <c r="I16418" i="22"/>
  <c r="I16419" i="22"/>
  <c r="I16420" i="22"/>
  <c r="I16421" i="22"/>
  <c r="I16422" i="22"/>
  <c r="I16423" i="22"/>
  <c r="I16424" i="22"/>
  <c r="I16425" i="22"/>
  <c r="I16426" i="22"/>
  <c r="I16427" i="22"/>
  <c r="I16428" i="22"/>
  <c r="I16429" i="22"/>
  <c r="I16430" i="22"/>
  <c r="I16431" i="22"/>
  <c r="I16432" i="22"/>
  <c r="I16433" i="22"/>
  <c r="I16434" i="22"/>
  <c r="I16435" i="22"/>
  <c r="I16436" i="22"/>
  <c r="I16437" i="22"/>
  <c r="I16438" i="22"/>
  <c r="I16439" i="22"/>
  <c r="I16440" i="22"/>
  <c r="I16441" i="22"/>
  <c r="I16442" i="22"/>
  <c r="I16443" i="22"/>
  <c r="I16444" i="22"/>
  <c r="I16445" i="22"/>
  <c r="I16446" i="22"/>
  <c r="I16447" i="22"/>
  <c r="I16448" i="22"/>
  <c r="I16449" i="22"/>
  <c r="I16450" i="22"/>
  <c r="I16451" i="22"/>
  <c r="I16452" i="22"/>
  <c r="I16453" i="22"/>
  <c r="I16454" i="22"/>
  <c r="I16455" i="22"/>
  <c r="I16456" i="22"/>
  <c r="I16457" i="22"/>
  <c r="I16458" i="22"/>
  <c r="I16459" i="22"/>
  <c r="I16460" i="22"/>
  <c r="I16461" i="22"/>
  <c r="I16462" i="22"/>
  <c r="I16463" i="22"/>
  <c r="I16464" i="22"/>
  <c r="I16465" i="22"/>
  <c r="I16466" i="22"/>
  <c r="I16467" i="22"/>
  <c r="I16468" i="22"/>
  <c r="I16469" i="22"/>
  <c r="I16470" i="22"/>
  <c r="I16471" i="22"/>
  <c r="I16472" i="22"/>
  <c r="I16473" i="22"/>
  <c r="I16474" i="22"/>
  <c r="I16475" i="22"/>
  <c r="I16476" i="22"/>
  <c r="I16477" i="22"/>
  <c r="I16478" i="22"/>
  <c r="I16479" i="22"/>
  <c r="I16480" i="22"/>
  <c r="I16481" i="22"/>
  <c r="I16482" i="22"/>
  <c r="I16483" i="22"/>
  <c r="I16484" i="22"/>
  <c r="I16485" i="22"/>
  <c r="I16486" i="22"/>
  <c r="I16487" i="22"/>
  <c r="I16488" i="22"/>
  <c r="I16489" i="22"/>
  <c r="I16490" i="22"/>
  <c r="I16491" i="22"/>
  <c r="I16492" i="22"/>
  <c r="I16493" i="22"/>
  <c r="I16494" i="22"/>
  <c r="I16495" i="22"/>
  <c r="I16496" i="22"/>
  <c r="I16497" i="22"/>
  <c r="I16498" i="22"/>
  <c r="I16499" i="22"/>
  <c r="I16500" i="22"/>
  <c r="I16501" i="22"/>
  <c r="I16502" i="22"/>
  <c r="I16503" i="22"/>
  <c r="I16504" i="22"/>
  <c r="I16505" i="22"/>
  <c r="I16506" i="22"/>
  <c r="I16507" i="22"/>
  <c r="I16508" i="22"/>
  <c r="I16509" i="22"/>
  <c r="I16510" i="22"/>
  <c r="I16511" i="22"/>
  <c r="I16512" i="22"/>
  <c r="I16513" i="22"/>
  <c r="I16514" i="22"/>
  <c r="I16515" i="22"/>
  <c r="I16516" i="22"/>
  <c r="I16517" i="22"/>
  <c r="I16518" i="22"/>
  <c r="I16519" i="22"/>
  <c r="I16520" i="22"/>
  <c r="I16521" i="22"/>
  <c r="I16522" i="22"/>
  <c r="I16523" i="22"/>
  <c r="I16524" i="22"/>
  <c r="I16525" i="22"/>
  <c r="I16526" i="22"/>
  <c r="I16527" i="22"/>
  <c r="I16528" i="22"/>
  <c r="I16529" i="22"/>
  <c r="I16530" i="22"/>
  <c r="I16531" i="22"/>
  <c r="I16532" i="22"/>
  <c r="I16533" i="22"/>
  <c r="I16534" i="22"/>
  <c r="I16535" i="22"/>
  <c r="I16536" i="22"/>
  <c r="I16537" i="22"/>
  <c r="I16538" i="22"/>
  <c r="I16539" i="22"/>
  <c r="I16540" i="22"/>
  <c r="I16541" i="22"/>
  <c r="I16542" i="22"/>
  <c r="I16543" i="22"/>
  <c r="I16544" i="22"/>
  <c r="I16545" i="22"/>
  <c r="I16546" i="22"/>
  <c r="I16547" i="22"/>
  <c r="I16548" i="22"/>
  <c r="I16549" i="22"/>
  <c r="I16550" i="22"/>
  <c r="I16551" i="22"/>
  <c r="I16552" i="22"/>
  <c r="I16553" i="22"/>
  <c r="I16554" i="22"/>
  <c r="I16555" i="22"/>
  <c r="I16556" i="22"/>
  <c r="I16557" i="22"/>
  <c r="I16558" i="22"/>
  <c r="I16559" i="22"/>
  <c r="I16560" i="22"/>
  <c r="I16561" i="22"/>
  <c r="I16562" i="22"/>
  <c r="I16563" i="22"/>
  <c r="I16564" i="22"/>
  <c r="I16565" i="22"/>
  <c r="I16566" i="22"/>
  <c r="I16567" i="22"/>
  <c r="I16568" i="22"/>
  <c r="I16569" i="22"/>
  <c r="I16570" i="22"/>
  <c r="I16571" i="22"/>
  <c r="I16572" i="22"/>
  <c r="I16573" i="22"/>
  <c r="I16574" i="22"/>
  <c r="I16575" i="22"/>
  <c r="I16576" i="22"/>
  <c r="I16577" i="22"/>
  <c r="I16578" i="22"/>
  <c r="I16579" i="22"/>
  <c r="I16580" i="22"/>
  <c r="I16581" i="22"/>
  <c r="I16582" i="22"/>
  <c r="I16583" i="22"/>
  <c r="I16584" i="22"/>
  <c r="I16585" i="22"/>
  <c r="I16586" i="22"/>
  <c r="I16587" i="22"/>
  <c r="I16588" i="22"/>
  <c r="I16589" i="22"/>
  <c r="I16590" i="22"/>
  <c r="I16591" i="22"/>
  <c r="I16592" i="22"/>
  <c r="I16593" i="22"/>
  <c r="I16594" i="22"/>
  <c r="I16595" i="22"/>
  <c r="I16596" i="22"/>
  <c r="I16597" i="22"/>
  <c r="I16598" i="22"/>
  <c r="I16599" i="22"/>
  <c r="I16600" i="22"/>
  <c r="I16601" i="22"/>
  <c r="I16602" i="22"/>
  <c r="I16603" i="22"/>
  <c r="I16604" i="22"/>
  <c r="I16605" i="22"/>
  <c r="I16606" i="22"/>
  <c r="I16607" i="22"/>
  <c r="I16608" i="22"/>
  <c r="I16609" i="22"/>
  <c r="I16610" i="22"/>
  <c r="I16611" i="22"/>
  <c r="I16612" i="22"/>
  <c r="I16613" i="22"/>
  <c r="I16614" i="22"/>
  <c r="I16615" i="22"/>
  <c r="I16616" i="22"/>
  <c r="I16617" i="22"/>
  <c r="I16618" i="22"/>
  <c r="I16619" i="22"/>
  <c r="I16620" i="22"/>
  <c r="I16621" i="22"/>
  <c r="I16622" i="22"/>
  <c r="I16623" i="22"/>
  <c r="I16624" i="22"/>
  <c r="I16625" i="22"/>
  <c r="I16626" i="22"/>
  <c r="I16627" i="22"/>
  <c r="I16628" i="22"/>
  <c r="I16629" i="22"/>
  <c r="I16630" i="22"/>
  <c r="I16631" i="22"/>
  <c r="I16632" i="22"/>
  <c r="I16633" i="22"/>
  <c r="I16634" i="22"/>
  <c r="I16635" i="22"/>
  <c r="I16636" i="22"/>
  <c r="I16637" i="22"/>
  <c r="I16638" i="22"/>
  <c r="I16639" i="22"/>
  <c r="I16640" i="22"/>
  <c r="I16641" i="22"/>
  <c r="I16642" i="22"/>
  <c r="I16643" i="22"/>
  <c r="I16644" i="22"/>
  <c r="I16645" i="22"/>
  <c r="I16646" i="22"/>
  <c r="I16647" i="22"/>
  <c r="I16648" i="22"/>
  <c r="I16649" i="22"/>
  <c r="I16650" i="22"/>
  <c r="I16651" i="22"/>
  <c r="I16652" i="22"/>
  <c r="I16653" i="22"/>
  <c r="I16654" i="22"/>
  <c r="I16655" i="22"/>
  <c r="I16656" i="22"/>
  <c r="I16657" i="22"/>
  <c r="I16658" i="22"/>
  <c r="I16659" i="22"/>
  <c r="I16660" i="22"/>
  <c r="I16661" i="22"/>
  <c r="I16662" i="22"/>
  <c r="I16663" i="22"/>
  <c r="I16664" i="22"/>
  <c r="I16665" i="22"/>
  <c r="I16666" i="22"/>
  <c r="I16667" i="22"/>
  <c r="I16668" i="22"/>
  <c r="I16669" i="22"/>
  <c r="I16670" i="22"/>
  <c r="I16671" i="22"/>
  <c r="I16672" i="22"/>
  <c r="I16673" i="22"/>
  <c r="I16674" i="22"/>
  <c r="I16675" i="22"/>
  <c r="I16676" i="22"/>
  <c r="I16677" i="22"/>
  <c r="I16678" i="22"/>
  <c r="I16679" i="22"/>
  <c r="I16680" i="22"/>
  <c r="I16681" i="22"/>
  <c r="I16682" i="22"/>
  <c r="I16683" i="22"/>
  <c r="I16684" i="22"/>
  <c r="I16685" i="22"/>
  <c r="I16686" i="22"/>
  <c r="I16687" i="22"/>
  <c r="I16688" i="22"/>
  <c r="I16689" i="22"/>
  <c r="I16690" i="22"/>
  <c r="I16691" i="22"/>
  <c r="I16692" i="22"/>
  <c r="I16693" i="22"/>
  <c r="I16694" i="22"/>
  <c r="I16695" i="22"/>
  <c r="I16696" i="22"/>
  <c r="I16697" i="22"/>
  <c r="I16698" i="22"/>
  <c r="I16699" i="22"/>
  <c r="I16700" i="22"/>
  <c r="I16701" i="22"/>
  <c r="I16702" i="22"/>
  <c r="I16703" i="22"/>
  <c r="I16704" i="22"/>
  <c r="I16705" i="22"/>
  <c r="I16706" i="22"/>
  <c r="I16707" i="22"/>
  <c r="I16708" i="22"/>
  <c r="I16709" i="22"/>
  <c r="I16710" i="22"/>
  <c r="I16711" i="22"/>
  <c r="I16712" i="22"/>
  <c r="I16713" i="22"/>
  <c r="I16714" i="22"/>
  <c r="I16715" i="22"/>
  <c r="I16716" i="22"/>
  <c r="I16717" i="22"/>
  <c r="I16718" i="22"/>
  <c r="I16719" i="22"/>
  <c r="I16720" i="22"/>
  <c r="I16721" i="22"/>
  <c r="I16722" i="22"/>
  <c r="I16723" i="22"/>
  <c r="I16724" i="22"/>
  <c r="I16725" i="22"/>
  <c r="I16726" i="22"/>
  <c r="I16727" i="22"/>
  <c r="I16728" i="22"/>
  <c r="I16729" i="22"/>
  <c r="I16730" i="22"/>
  <c r="I16731" i="22"/>
  <c r="I16732" i="22"/>
  <c r="I16733" i="22"/>
  <c r="I16734" i="22"/>
  <c r="I16735" i="22"/>
  <c r="I16736" i="22"/>
  <c r="I16737" i="22"/>
  <c r="I16738" i="22"/>
  <c r="I16739" i="22"/>
  <c r="I16740" i="22"/>
  <c r="I16741" i="22"/>
  <c r="I16742" i="22"/>
  <c r="I16743" i="22"/>
  <c r="I16744" i="22"/>
  <c r="I16745" i="22"/>
  <c r="I16746" i="22"/>
  <c r="I16747" i="22"/>
  <c r="I16748" i="22"/>
  <c r="I16749" i="22"/>
  <c r="I16750" i="22"/>
  <c r="I16751" i="22"/>
  <c r="I16752" i="22"/>
  <c r="I16753" i="22"/>
  <c r="I16754" i="22"/>
  <c r="I16755" i="22"/>
  <c r="I16756" i="22"/>
  <c r="I16757" i="22"/>
  <c r="I16758" i="22"/>
  <c r="I16759" i="22"/>
  <c r="I16760" i="22"/>
  <c r="I16761" i="22"/>
  <c r="I16762" i="22"/>
  <c r="I16763" i="22"/>
  <c r="I16764" i="22"/>
  <c r="I16765" i="22"/>
  <c r="I16766" i="22"/>
  <c r="I16767" i="22"/>
  <c r="I16768" i="22"/>
  <c r="I16769" i="22"/>
  <c r="I16770" i="22"/>
  <c r="I16771" i="22"/>
  <c r="I16772" i="22"/>
  <c r="I16773" i="22"/>
  <c r="I16774" i="22"/>
  <c r="I16775" i="22"/>
  <c r="I16776" i="22"/>
  <c r="I16777" i="22"/>
  <c r="I16778" i="22"/>
  <c r="I16779" i="22"/>
  <c r="I16780" i="22"/>
  <c r="I16781" i="22"/>
  <c r="I16782" i="22"/>
  <c r="I16783" i="22"/>
  <c r="I16784" i="22"/>
  <c r="I16785" i="22"/>
  <c r="I16786" i="22"/>
  <c r="I16787" i="22"/>
  <c r="I16788" i="22"/>
  <c r="I16789" i="22"/>
  <c r="I16790" i="22"/>
  <c r="I16791" i="22"/>
  <c r="I16792" i="22"/>
  <c r="I16793" i="22"/>
  <c r="I16794" i="22"/>
  <c r="I16795" i="22"/>
  <c r="I16796" i="22"/>
  <c r="I16797" i="22"/>
  <c r="I16798" i="22"/>
  <c r="I16799" i="22"/>
  <c r="I16800" i="22"/>
  <c r="I16801" i="22"/>
  <c r="I16802" i="22"/>
  <c r="I16803" i="22"/>
  <c r="I16804" i="22"/>
  <c r="I16805" i="22"/>
  <c r="I16806" i="22"/>
  <c r="I16807" i="22"/>
  <c r="I16808" i="22"/>
  <c r="I16809" i="22"/>
  <c r="I16810" i="22"/>
  <c r="I16811" i="22"/>
  <c r="I16812" i="22"/>
  <c r="I16813" i="22"/>
  <c r="I16814" i="22"/>
  <c r="I16815" i="22"/>
  <c r="I16816" i="22"/>
  <c r="I16817" i="22"/>
  <c r="I16818" i="22"/>
  <c r="I16819" i="22"/>
  <c r="I16820" i="22"/>
  <c r="I16821" i="22"/>
  <c r="I16822" i="22"/>
  <c r="I16823" i="22"/>
  <c r="I16824" i="22"/>
  <c r="I16825" i="22"/>
  <c r="I16826" i="22"/>
  <c r="I16827" i="22"/>
  <c r="I16828" i="22"/>
  <c r="I16829" i="22"/>
  <c r="I16830" i="22"/>
  <c r="I16831" i="22"/>
  <c r="I16832" i="22"/>
  <c r="I16833" i="22"/>
  <c r="I16834" i="22"/>
  <c r="I16835" i="22"/>
  <c r="I16836" i="22"/>
  <c r="I16837" i="22"/>
  <c r="I16838" i="22"/>
  <c r="I16839" i="22"/>
  <c r="I16840" i="22"/>
  <c r="I16841" i="22"/>
  <c r="I16842" i="22"/>
  <c r="I16843" i="22"/>
  <c r="I16844" i="22"/>
  <c r="I16845" i="22"/>
  <c r="I16846" i="22"/>
  <c r="I16847" i="22"/>
  <c r="I16848" i="22"/>
  <c r="I16849" i="22"/>
  <c r="I16850" i="22"/>
  <c r="I16851" i="22"/>
  <c r="I16852" i="22"/>
  <c r="I16853" i="22"/>
  <c r="I16854" i="22"/>
  <c r="I16855" i="22"/>
  <c r="I16856" i="22"/>
  <c r="I16857" i="22"/>
  <c r="I16858" i="22"/>
  <c r="I16859" i="22"/>
  <c r="I16860" i="22"/>
  <c r="I16861" i="22"/>
  <c r="I16862" i="22"/>
  <c r="I16863" i="22"/>
  <c r="I16864" i="22"/>
  <c r="I16865" i="22"/>
  <c r="I16866" i="22"/>
  <c r="I16867" i="22"/>
  <c r="I16868" i="22"/>
  <c r="I16869" i="22"/>
  <c r="I16870" i="22"/>
  <c r="I16871" i="22"/>
  <c r="I16872" i="22"/>
  <c r="I16873" i="22"/>
  <c r="I16874" i="22"/>
  <c r="I16875" i="22"/>
  <c r="I16876" i="22"/>
  <c r="I16877" i="22"/>
  <c r="I16878" i="22"/>
  <c r="I16879" i="22"/>
  <c r="I16880" i="22"/>
  <c r="I16881" i="22"/>
  <c r="I16882" i="22"/>
  <c r="I16883" i="22"/>
  <c r="I16884" i="22"/>
  <c r="I16885" i="22"/>
  <c r="I16886" i="22"/>
  <c r="I16887" i="22"/>
  <c r="I16888" i="22"/>
  <c r="I16889" i="22"/>
  <c r="I16890" i="22"/>
  <c r="I16891" i="22"/>
  <c r="I16892" i="22"/>
  <c r="I16893" i="22"/>
  <c r="I16894" i="22"/>
  <c r="I16895" i="22"/>
  <c r="I16896" i="22"/>
  <c r="I16897" i="22"/>
  <c r="I16898" i="22"/>
  <c r="I16899" i="22"/>
  <c r="I16900" i="22"/>
  <c r="I16901" i="22"/>
  <c r="I16902" i="22"/>
  <c r="I16903" i="22"/>
  <c r="I16904" i="22"/>
  <c r="I16905" i="22"/>
  <c r="I16906" i="22"/>
  <c r="I16907" i="22"/>
  <c r="I16908" i="22"/>
  <c r="I16909" i="22"/>
  <c r="I16910" i="22"/>
  <c r="I16911" i="22"/>
  <c r="I16912" i="22"/>
  <c r="I16913" i="22"/>
  <c r="I16914" i="22"/>
  <c r="I16915" i="22"/>
  <c r="I16916" i="22"/>
  <c r="I16917" i="22"/>
  <c r="I16918" i="22"/>
  <c r="I16919" i="22"/>
  <c r="I16920" i="22"/>
  <c r="I16921" i="22"/>
  <c r="I16922" i="22"/>
  <c r="I16923" i="22"/>
  <c r="I16924" i="22"/>
  <c r="I16925" i="22"/>
  <c r="I16926" i="22"/>
  <c r="I16927" i="22"/>
  <c r="I16928" i="22"/>
  <c r="I16929" i="22"/>
  <c r="I16930" i="22"/>
  <c r="I16931" i="22"/>
  <c r="I16932" i="22"/>
  <c r="I16933" i="22"/>
  <c r="I16934" i="22"/>
  <c r="I16935" i="22"/>
  <c r="I16936" i="22"/>
  <c r="I16937" i="22"/>
  <c r="I16938" i="22"/>
  <c r="I16939" i="22"/>
  <c r="I16940" i="22"/>
  <c r="I16941" i="22"/>
  <c r="I16942" i="22"/>
  <c r="I16943" i="22"/>
  <c r="I16944" i="22"/>
  <c r="I16945" i="22"/>
  <c r="I16946" i="22"/>
  <c r="I16947" i="22"/>
  <c r="I16948" i="22"/>
  <c r="I16949" i="22"/>
  <c r="I16950" i="22"/>
  <c r="I16951" i="22"/>
  <c r="I16952" i="22"/>
  <c r="I16953" i="22"/>
  <c r="I16954" i="22"/>
  <c r="I16955" i="22"/>
  <c r="I16956" i="22"/>
  <c r="I16957" i="22"/>
  <c r="I16958" i="22"/>
  <c r="I16959" i="22"/>
  <c r="I16960" i="22"/>
  <c r="I16961" i="22"/>
  <c r="I16962" i="22"/>
  <c r="I16963" i="22"/>
  <c r="I16964" i="22"/>
  <c r="I16965" i="22"/>
  <c r="I16966" i="22"/>
  <c r="I16967" i="22"/>
  <c r="I16968" i="22"/>
  <c r="I16969" i="22"/>
  <c r="I16970" i="22"/>
  <c r="I16971" i="22"/>
  <c r="I16972" i="22"/>
  <c r="I16973" i="22"/>
  <c r="I16974" i="22"/>
  <c r="I16975" i="22"/>
  <c r="I16976" i="22"/>
  <c r="I16977" i="22"/>
  <c r="I16978" i="22"/>
  <c r="I16979" i="22"/>
  <c r="I16980" i="22"/>
  <c r="I16981" i="22"/>
  <c r="I16982" i="22"/>
  <c r="I16983" i="22"/>
  <c r="I16984" i="22"/>
  <c r="I16985" i="22"/>
  <c r="I16986" i="22"/>
  <c r="I16987" i="22"/>
  <c r="I16988" i="22"/>
  <c r="I16989" i="22"/>
  <c r="I16990" i="22"/>
  <c r="I16991" i="22"/>
  <c r="I16992" i="22"/>
  <c r="I16993" i="22"/>
  <c r="I16994" i="22"/>
  <c r="I16995" i="22"/>
  <c r="I16996" i="22"/>
  <c r="I16997" i="22"/>
  <c r="I16998" i="22"/>
  <c r="I16999" i="22"/>
  <c r="I17000" i="22"/>
  <c r="I17001" i="22"/>
  <c r="I17002" i="22"/>
  <c r="I17003" i="22"/>
  <c r="I17004" i="22"/>
  <c r="I17005" i="22"/>
  <c r="I17006" i="22"/>
  <c r="I17007" i="22"/>
  <c r="I17008" i="22"/>
  <c r="I17009" i="22"/>
  <c r="I17010" i="22"/>
  <c r="I17011" i="22"/>
  <c r="I17012" i="22"/>
  <c r="I17013" i="22"/>
  <c r="I17014" i="22"/>
  <c r="I17015" i="22"/>
  <c r="I17016" i="22"/>
  <c r="I17017" i="22"/>
  <c r="I17018" i="22"/>
  <c r="I17019" i="22"/>
  <c r="I17020" i="22"/>
  <c r="I17021" i="22"/>
  <c r="I17022" i="22"/>
  <c r="I17023" i="22"/>
  <c r="I17024" i="22"/>
  <c r="I17025" i="22"/>
  <c r="I17026" i="22"/>
  <c r="I17027" i="22"/>
  <c r="I17028" i="22"/>
  <c r="I17029" i="22"/>
  <c r="I17030" i="22"/>
  <c r="I17031" i="22"/>
  <c r="I17032" i="22"/>
  <c r="I17033" i="22"/>
  <c r="I17034" i="22"/>
  <c r="I17035" i="22"/>
  <c r="I17036" i="22"/>
  <c r="I17037" i="22"/>
  <c r="I17038" i="22"/>
  <c r="I17039" i="22"/>
  <c r="I17040" i="22"/>
  <c r="I17041" i="22"/>
  <c r="I17042" i="22"/>
  <c r="I17043" i="22"/>
  <c r="I17044" i="22"/>
  <c r="I17045" i="22"/>
  <c r="I17046" i="22"/>
  <c r="I17047" i="22"/>
  <c r="I17048" i="22"/>
  <c r="I17049" i="22"/>
  <c r="I17050" i="22"/>
  <c r="I17051" i="22"/>
  <c r="I17052" i="22"/>
  <c r="I17053" i="22"/>
  <c r="I17054" i="22"/>
  <c r="I17055" i="22"/>
  <c r="I17056" i="22"/>
  <c r="I17057" i="22"/>
  <c r="I17058" i="22"/>
  <c r="I17059" i="22"/>
  <c r="I17060" i="22"/>
  <c r="I17061" i="22"/>
  <c r="I17062" i="22"/>
  <c r="I17063" i="22"/>
  <c r="I17064" i="22"/>
  <c r="I17065" i="22"/>
  <c r="I17066" i="22"/>
  <c r="I17067" i="22"/>
  <c r="I17068" i="22"/>
  <c r="I17069" i="22"/>
  <c r="I17070" i="22"/>
  <c r="I17071" i="22"/>
  <c r="I17072" i="22"/>
  <c r="I17073" i="22"/>
  <c r="I17074" i="22"/>
  <c r="I17075" i="22"/>
  <c r="I17076" i="22"/>
  <c r="I17077" i="22"/>
  <c r="I17078" i="22"/>
  <c r="I17079" i="22"/>
  <c r="I17080" i="22"/>
  <c r="I17081" i="22"/>
  <c r="I17082" i="22"/>
  <c r="I17083" i="22"/>
  <c r="I17084" i="22"/>
  <c r="I17085" i="22"/>
  <c r="I17086" i="22"/>
  <c r="I17087" i="22"/>
  <c r="I17088" i="22"/>
  <c r="I17089" i="22"/>
  <c r="I17090" i="22"/>
  <c r="I17091" i="22"/>
  <c r="I17092" i="22"/>
  <c r="I17093" i="22"/>
  <c r="I17094" i="22"/>
  <c r="I17095" i="22"/>
  <c r="I17096" i="22"/>
  <c r="I17097" i="22"/>
  <c r="I17098" i="22"/>
  <c r="I17099" i="22"/>
  <c r="I17100" i="22"/>
  <c r="I17101" i="22"/>
  <c r="I17102" i="22"/>
  <c r="I17103" i="22"/>
  <c r="I17104" i="22"/>
  <c r="I17105" i="22"/>
  <c r="I17106" i="22"/>
  <c r="I17107" i="22"/>
  <c r="I17108" i="22"/>
  <c r="I17109" i="22"/>
  <c r="I17110" i="22"/>
  <c r="I17111" i="22"/>
  <c r="I17112" i="22"/>
  <c r="I17113" i="22"/>
  <c r="I17114" i="22"/>
  <c r="I17115" i="22"/>
  <c r="I17116" i="22"/>
  <c r="I17117" i="22"/>
  <c r="I17118" i="22"/>
  <c r="I17119" i="22"/>
  <c r="I17120" i="22"/>
  <c r="I17121" i="22"/>
  <c r="I17122" i="22"/>
  <c r="I17123" i="22"/>
  <c r="I17124" i="22"/>
  <c r="I17125" i="22"/>
  <c r="I17126" i="22"/>
  <c r="I17127" i="22"/>
  <c r="I17128" i="22"/>
  <c r="I17129" i="22"/>
  <c r="I17130" i="22"/>
  <c r="I17131" i="22"/>
  <c r="I17132" i="22"/>
  <c r="I17133" i="22"/>
  <c r="I17134" i="22"/>
  <c r="I17135" i="22"/>
  <c r="I17136" i="22"/>
  <c r="I17137" i="22"/>
  <c r="I17138" i="22"/>
  <c r="I17139" i="22"/>
  <c r="I17140" i="22"/>
  <c r="I17141" i="22"/>
  <c r="I17142" i="22"/>
  <c r="I17143" i="22"/>
  <c r="I17144" i="22"/>
  <c r="I17145" i="22"/>
  <c r="I17146" i="22"/>
  <c r="I17147" i="22"/>
  <c r="I17148" i="22"/>
  <c r="I17149" i="22"/>
  <c r="I17150" i="22"/>
  <c r="I17151" i="22"/>
  <c r="I17152" i="22"/>
  <c r="I17153" i="22"/>
  <c r="I17154" i="22"/>
  <c r="I17155" i="22"/>
  <c r="I17156" i="22"/>
  <c r="I17157" i="22"/>
  <c r="I17158" i="22"/>
  <c r="I17159" i="22"/>
  <c r="I17160" i="22"/>
  <c r="I17161" i="22"/>
  <c r="I17162" i="22"/>
  <c r="I17163" i="22"/>
  <c r="I17164" i="22"/>
  <c r="I17165" i="22"/>
  <c r="I17166" i="22"/>
  <c r="I17167" i="22"/>
  <c r="I17168" i="22"/>
  <c r="I17169" i="22"/>
  <c r="I17170" i="22"/>
  <c r="I17171" i="22"/>
  <c r="I17172" i="22"/>
  <c r="I17173" i="22"/>
  <c r="I17174" i="22"/>
  <c r="I17175" i="22"/>
  <c r="I17176" i="22"/>
  <c r="I17177" i="22"/>
  <c r="I17178" i="22"/>
  <c r="I17179" i="22"/>
  <c r="I17180" i="22"/>
  <c r="I17181" i="22"/>
  <c r="I17182" i="22"/>
  <c r="I17183" i="22"/>
  <c r="I17184" i="22"/>
  <c r="I17185" i="22"/>
  <c r="I17186" i="22"/>
  <c r="I17187" i="22"/>
  <c r="I17188" i="22"/>
  <c r="I17189" i="22"/>
  <c r="I17190" i="22"/>
  <c r="I17191" i="22"/>
  <c r="I17192" i="22"/>
  <c r="I17193" i="22"/>
  <c r="I17194" i="22"/>
  <c r="I17195" i="22"/>
  <c r="I17196" i="22"/>
  <c r="I17197" i="22"/>
  <c r="I17198" i="22"/>
  <c r="I17199" i="22"/>
  <c r="I17200" i="22"/>
  <c r="I17201" i="22"/>
  <c r="I17202" i="22"/>
  <c r="I17203" i="22"/>
  <c r="I17204" i="22"/>
  <c r="I17205" i="22"/>
  <c r="I17206" i="22"/>
  <c r="I17207" i="22"/>
  <c r="I17208" i="22"/>
  <c r="I17209" i="22"/>
  <c r="I17210" i="22"/>
  <c r="I17211" i="22"/>
  <c r="I17212" i="22"/>
  <c r="I17213" i="22"/>
  <c r="I17214" i="22"/>
  <c r="I17215" i="22"/>
  <c r="I17216" i="22"/>
  <c r="I17217" i="22"/>
  <c r="I17218" i="22"/>
  <c r="I17219" i="22"/>
  <c r="I17220" i="22"/>
  <c r="I17221" i="22"/>
  <c r="I17222" i="22"/>
  <c r="I17223" i="22"/>
  <c r="I17224" i="22"/>
  <c r="I17225" i="22"/>
  <c r="I17226" i="22"/>
  <c r="I17227" i="22"/>
  <c r="I17228" i="22"/>
  <c r="I17229" i="22"/>
  <c r="I17230" i="22"/>
  <c r="I17231" i="22"/>
  <c r="I17232" i="22"/>
  <c r="I17233" i="22"/>
  <c r="I17234" i="22"/>
  <c r="I17235" i="22"/>
  <c r="I17236" i="22"/>
  <c r="I17237" i="22"/>
  <c r="I17238" i="22"/>
  <c r="I17239" i="22"/>
  <c r="I17240" i="22"/>
  <c r="I17241" i="22"/>
  <c r="I17242" i="22"/>
  <c r="I17243" i="22"/>
  <c r="I17244" i="22"/>
  <c r="I17245" i="22"/>
  <c r="I17246" i="22"/>
  <c r="I17247" i="22"/>
  <c r="I17248" i="22"/>
  <c r="I17249" i="22"/>
  <c r="I17250" i="22"/>
  <c r="I17251" i="22"/>
  <c r="I17252" i="22"/>
  <c r="I17253" i="22"/>
  <c r="I17254" i="22"/>
  <c r="I17255" i="22"/>
  <c r="I17256" i="22"/>
  <c r="I17257" i="22"/>
  <c r="I17258" i="22"/>
  <c r="I17259" i="22"/>
  <c r="I17260" i="22"/>
  <c r="I17261" i="22"/>
  <c r="I17262" i="22"/>
  <c r="I17263" i="22"/>
  <c r="I17264" i="22"/>
  <c r="I17265" i="22"/>
  <c r="I17266" i="22"/>
  <c r="I17267" i="22"/>
  <c r="I17268" i="22"/>
  <c r="I17269" i="22"/>
  <c r="I17270" i="22"/>
  <c r="I17271" i="22"/>
  <c r="I17272" i="22"/>
  <c r="I17273" i="22"/>
  <c r="I17274" i="22"/>
  <c r="I17275" i="22"/>
  <c r="I17276" i="22"/>
  <c r="I17277" i="22"/>
  <c r="I17278" i="22"/>
  <c r="I17279" i="22"/>
  <c r="I17280" i="22"/>
  <c r="I17281" i="22"/>
  <c r="I17282" i="22"/>
  <c r="I17283" i="22"/>
  <c r="I17284" i="22"/>
  <c r="I17285" i="22"/>
  <c r="I17286" i="22"/>
  <c r="I17287" i="22"/>
  <c r="I17288" i="22"/>
  <c r="I17289" i="22"/>
  <c r="I17290" i="22"/>
  <c r="I17291" i="22"/>
  <c r="I17292" i="22"/>
  <c r="I17293" i="22"/>
  <c r="I17294" i="22"/>
  <c r="I17295" i="22"/>
  <c r="I17296" i="22"/>
  <c r="I17297" i="22"/>
  <c r="I17298" i="22"/>
  <c r="I17299" i="22"/>
  <c r="I17300" i="22"/>
  <c r="I17301" i="22"/>
  <c r="I17302" i="22"/>
  <c r="I17303" i="22"/>
  <c r="I17304" i="22"/>
  <c r="I17305" i="22"/>
  <c r="I17306" i="22"/>
  <c r="I17307" i="22"/>
  <c r="I17308" i="22"/>
  <c r="I17309" i="22"/>
  <c r="I17310" i="22"/>
  <c r="I17311" i="22"/>
  <c r="I17312" i="22"/>
  <c r="I17313" i="22"/>
  <c r="I17314" i="22"/>
  <c r="I17315" i="22"/>
  <c r="I17316" i="22"/>
  <c r="I17317" i="22"/>
  <c r="I17318" i="22"/>
  <c r="I17319" i="22"/>
  <c r="I17320" i="22"/>
  <c r="I17321" i="22"/>
  <c r="I17322" i="22"/>
  <c r="I17323" i="22"/>
  <c r="I17324" i="22"/>
  <c r="I17325" i="22"/>
  <c r="I17326" i="22"/>
  <c r="I17327" i="22"/>
  <c r="I17328" i="22"/>
  <c r="I17329" i="22"/>
  <c r="I17330" i="22"/>
  <c r="I17331" i="22"/>
  <c r="I17332" i="22"/>
  <c r="I17333" i="22"/>
  <c r="I17334" i="22"/>
  <c r="I17335" i="22"/>
  <c r="I17336" i="22"/>
  <c r="I17337" i="22"/>
  <c r="I17338" i="22"/>
  <c r="I17339" i="22"/>
  <c r="I17340" i="22"/>
  <c r="I17341" i="22"/>
  <c r="I17342" i="22"/>
  <c r="I17343" i="22"/>
  <c r="I17344" i="22"/>
  <c r="I17345" i="22"/>
  <c r="I17346" i="22"/>
  <c r="I17347" i="22"/>
  <c r="I17348" i="22"/>
  <c r="I17349" i="22"/>
  <c r="I17350" i="22"/>
  <c r="I17351" i="22"/>
  <c r="I17352" i="22"/>
  <c r="I17353" i="22"/>
  <c r="I17354" i="22"/>
  <c r="I17355" i="22"/>
  <c r="I17356" i="22"/>
  <c r="I17357" i="22"/>
  <c r="I17358" i="22"/>
  <c r="I17359" i="22"/>
  <c r="I17360" i="22"/>
  <c r="I17361" i="22"/>
  <c r="I17362" i="22"/>
  <c r="I17363" i="22"/>
  <c r="I17364" i="22"/>
  <c r="I17365" i="22"/>
  <c r="I17366" i="22"/>
  <c r="I17367" i="22"/>
  <c r="I17368" i="22"/>
  <c r="I17369" i="22"/>
  <c r="I17370" i="22"/>
  <c r="I17371" i="22"/>
  <c r="I17372" i="22"/>
  <c r="I17373" i="22"/>
  <c r="I17374" i="22"/>
  <c r="I17375" i="22"/>
  <c r="I17376" i="22"/>
  <c r="I17377" i="22"/>
  <c r="I17378" i="22"/>
  <c r="I17379" i="22"/>
  <c r="I17380" i="22"/>
  <c r="I17381" i="22"/>
  <c r="I17382" i="22"/>
  <c r="I17383" i="22"/>
  <c r="I17384" i="22"/>
  <c r="I17385" i="22"/>
  <c r="I17386" i="22"/>
  <c r="I17387" i="22"/>
  <c r="I17388" i="22"/>
  <c r="I17389" i="22"/>
  <c r="I17390" i="22"/>
  <c r="I17391" i="22"/>
  <c r="I17392" i="22"/>
  <c r="I17393" i="22"/>
  <c r="I17394" i="22"/>
  <c r="I17395" i="22"/>
  <c r="I17396" i="22"/>
  <c r="I17397" i="22"/>
  <c r="I17398" i="22"/>
  <c r="I17399" i="22"/>
  <c r="I17400" i="22"/>
  <c r="I17401" i="22"/>
  <c r="I17402" i="22"/>
  <c r="I17403" i="22"/>
  <c r="I17404" i="22"/>
  <c r="I17405" i="22"/>
  <c r="I17406" i="22"/>
  <c r="I17407" i="22"/>
  <c r="I17408" i="22"/>
  <c r="I17409" i="22"/>
  <c r="I17410" i="22"/>
  <c r="I17411" i="22"/>
  <c r="I17412" i="22"/>
  <c r="I17413" i="22"/>
  <c r="I17414" i="22"/>
  <c r="I17415" i="22"/>
  <c r="I17416" i="22"/>
  <c r="I17417" i="22"/>
  <c r="I17418" i="22"/>
  <c r="I17419" i="22"/>
  <c r="I17420" i="22"/>
  <c r="I17421" i="22"/>
  <c r="I17422" i="22"/>
  <c r="I17423" i="22"/>
  <c r="I17424" i="22"/>
  <c r="I17425" i="22"/>
  <c r="I17426" i="22"/>
  <c r="I17427" i="22"/>
  <c r="I17428" i="22"/>
  <c r="I17429" i="22"/>
  <c r="I17430" i="22"/>
  <c r="I17431" i="22"/>
  <c r="I17432" i="22"/>
  <c r="I17433" i="22"/>
  <c r="I17434" i="22"/>
  <c r="I17435" i="22"/>
  <c r="I17436" i="22"/>
  <c r="I17437" i="22"/>
  <c r="I17438" i="22"/>
  <c r="I17439" i="22"/>
  <c r="I17440" i="22"/>
  <c r="I17441" i="22"/>
  <c r="I17442" i="22"/>
  <c r="I17443" i="22"/>
  <c r="I17444" i="22"/>
  <c r="I17445" i="22"/>
  <c r="I17446" i="22"/>
  <c r="I17447" i="22"/>
  <c r="I17448" i="22"/>
  <c r="I17449" i="22"/>
  <c r="I17450" i="22"/>
  <c r="I17451" i="22"/>
  <c r="I17452" i="22"/>
  <c r="I17453" i="22"/>
  <c r="I17454" i="22"/>
  <c r="I17455" i="22"/>
  <c r="I17456" i="22"/>
  <c r="I17457" i="22"/>
  <c r="I17458" i="22"/>
  <c r="I17459" i="22"/>
  <c r="I17460" i="22"/>
  <c r="I17461" i="22"/>
  <c r="I17462" i="22"/>
  <c r="I17463" i="22"/>
  <c r="I17464" i="22"/>
  <c r="I17465" i="22"/>
  <c r="I17466" i="22"/>
  <c r="I17467" i="22"/>
  <c r="I17468" i="22"/>
  <c r="I17469" i="22"/>
  <c r="I17470" i="22"/>
  <c r="I17471" i="22"/>
  <c r="I17472" i="22"/>
  <c r="I17473" i="22"/>
  <c r="I17474" i="22"/>
  <c r="I17475" i="22"/>
  <c r="I17476" i="22"/>
  <c r="I17477" i="22"/>
  <c r="I17478" i="22"/>
  <c r="I17479" i="22"/>
  <c r="I17480" i="22"/>
  <c r="I17481" i="22"/>
  <c r="I17482" i="22"/>
  <c r="I17483" i="22"/>
  <c r="I17484" i="22"/>
  <c r="I17485" i="22"/>
  <c r="I17486" i="22"/>
  <c r="I17487" i="22"/>
  <c r="I17488" i="22"/>
  <c r="I17489" i="22"/>
  <c r="I17490" i="22"/>
  <c r="I17491" i="22"/>
  <c r="I17492" i="22"/>
  <c r="I17493" i="22"/>
  <c r="I17494" i="22"/>
  <c r="I17495" i="22"/>
  <c r="I17496" i="22"/>
  <c r="I17497" i="22"/>
  <c r="I17498" i="22"/>
  <c r="I17499" i="22"/>
  <c r="I17500" i="22"/>
  <c r="I17501" i="22"/>
  <c r="I17502" i="22"/>
  <c r="I17503" i="22"/>
  <c r="I17504" i="22"/>
  <c r="I17505" i="22"/>
  <c r="I17506" i="22"/>
  <c r="I17507" i="22"/>
  <c r="I17508" i="22"/>
  <c r="I17509" i="22"/>
  <c r="I17510" i="22"/>
  <c r="I17511" i="22"/>
  <c r="I17512" i="22"/>
  <c r="I17513" i="22"/>
  <c r="I17514" i="22"/>
  <c r="I17515" i="22"/>
  <c r="I17516" i="22"/>
  <c r="I17517" i="22"/>
  <c r="I17518" i="22"/>
  <c r="I17519" i="22"/>
  <c r="I17520" i="22"/>
  <c r="I17521" i="22"/>
  <c r="I17522" i="22"/>
  <c r="I17523" i="22"/>
  <c r="I17524" i="22"/>
  <c r="I17525" i="22"/>
  <c r="I17526" i="22"/>
  <c r="I17527" i="22"/>
  <c r="I17528" i="22"/>
  <c r="I17529" i="22"/>
  <c r="I17530" i="22"/>
  <c r="I17531" i="22"/>
  <c r="I17532" i="22"/>
  <c r="I17533" i="22"/>
  <c r="I17534" i="22"/>
  <c r="I17535" i="22"/>
  <c r="I17536" i="22"/>
  <c r="I17537" i="22"/>
  <c r="I17538" i="22"/>
  <c r="I17539" i="22"/>
  <c r="I17540" i="22"/>
  <c r="I17541" i="22"/>
  <c r="I17542" i="22"/>
  <c r="I17543" i="22"/>
  <c r="I17544" i="22"/>
  <c r="I17545" i="22"/>
  <c r="I17546" i="22"/>
  <c r="I17547" i="22"/>
  <c r="I17548" i="22"/>
  <c r="I17549" i="22"/>
  <c r="I17550" i="22"/>
  <c r="I17551" i="22"/>
  <c r="I17552" i="22"/>
  <c r="I17553" i="22"/>
  <c r="I17554" i="22"/>
  <c r="I17555" i="22"/>
  <c r="I17556" i="22"/>
  <c r="I17557" i="22"/>
  <c r="I17558" i="22"/>
  <c r="I17559" i="22"/>
  <c r="I17560" i="22"/>
  <c r="I17561" i="22"/>
  <c r="I17562" i="22"/>
  <c r="I17563" i="22"/>
  <c r="I17564" i="22"/>
  <c r="I17565" i="22"/>
  <c r="I17566" i="22"/>
  <c r="I17567" i="22"/>
  <c r="I17568" i="22"/>
  <c r="I17569" i="22"/>
  <c r="I17570" i="22"/>
  <c r="I17571" i="22"/>
  <c r="I17572" i="22"/>
  <c r="I17573" i="22"/>
  <c r="I17574" i="22"/>
  <c r="I17575" i="22"/>
  <c r="I17576" i="22"/>
  <c r="I17577" i="22"/>
  <c r="I17578" i="22"/>
  <c r="I17579" i="22"/>
  <c r="I17580" i="22"/>
  <c r="I17581" i="22"/>
  <c r="I17582" i="22"/>
  <c r="I17583" i="22"/>
  <c r="I17584" i="22"/>
  <c r="I17585" i="22"/>
  <c r="I17586" i="22"/>
  <c r="I17587" i="22"/>
  <c r="I17588" i="22"/>
  <c r="I17589" i="22"/>
  <c r="I17590" i="22"/>
  <c r="I17591" i="22"/>
  <c r="I17592" i="22"/>
  <c r="I17593" i="22"/>
  <c r="I17594" i="22"/>
  <c r="I17595" i="22"/>
  <c r="I17596" i="22"/>
  <c r="I17597" i="22"/>
  <c r="I17598" i="22"/>
  <c r="I17599" i="22"/>
  <c r="I17600" i="22"/>
  <c r="I17601" i="22"/>
  <c r="I17602" i="22"/>
  <c r="I17603" i="22"/>
  <c r="I17604" i="22"/>
  <c r="I17605" i="22"/>
  <c r="I17606" i="22"/>
  <c r="I17607" i="22"/>
  <c r="I17608" i="22"/>
  <c r="I17609" i="22"/>
  <c r="I17610" i="22"/>
  <c r="I17611" i="22"/>
  <c r="I17612" i="22"/>
  <c r="I17613" i="22"/>
  <c r="I17614" i="22"/>
  <c r="I17615" i="22"/>
  <c r="I17616" i="22"/>
  <c r="I17617" i="22"/>
  <c r="I17618" i="22"/>
  <c r="I17619" i="22"/>
  <c r="I17620" i="22"/>
  <c r="I17621" i="22"/>
  <c r="I17622" i="22"/>
  <c r="I17623" i="22"/>
  <c r="I17624" i="22"/>
  <c r="I17625" i="22"/>
  <c r="I17626" i="22"/>
  <c r="I17627" i="22"/>
  <c r="I17628" i="22"/>
  <c r="I17629" i="22"/>
  <c r="I17630" i="22"/>
  <c r="I17631" i="22"/>
  <c r="I17632" i="22"/>
  <c r="I17633" i="22"/>
  <c r="I17634" i="22"/>
  <c r="I17635" i="22"/>
  <c r="I17636" i="22"/>
  <c r="I17637" i="22"/>
  <c r="I17638" i="22"/>
  <c r="I17639" i="22"/>
  <c r="I17640" i="22"/>
  <c r="I17641" i="22"/>
  <c r="I17642" i="22"/>
  <c r="I17643" i="22"/>
  <c r="I17644" i="22"/>
  <c r="I17645" i="22"/>
  <c r="I17646" i="22"/>
  <c r="I17647" i="22"/>
  <c r="I17648" i="22"/>
  <c r="I17649" i="22"/>
  <c r="I17650" i="22"/>
  <c r="I17651" i="22"/>
  <c r="I17652" i="22"/>
  <c r="I17653" i="22"/>
  <c r="I17654" i="22"/>
  <c r="I17655" i="22"/>
  <c r="I17656" i="22"/>
  <c r="I17657" i="22"/>
  <c r="I17658" i="22"/>
  <c r="I17659" i="22"/>
  <c r="I17660" i="22"/>
  <c r="I17661" i="22"/>
  <c r="I17662" i="22"/>
  <c r="I17663" i="22"/>
  <c r="I17664" i="22"/>
  <c r="I17665" i="22"/>
  <c r="I17666" i="22"/>
  <c r="I17667" i="22"/>
  <c r="I17668" i="22"/>
  <c r="I17669" i="22"/>
  <c r="I17670" i="22"/>
  <c r="I17671" i="22"/>
  <c r="I17672" i="22"/>
  <c r="I17673" i="22"/>
  <c r="I17674" i="22"/>
  <c r="I17675" i="22"/>
  <c r="I17676" i="22"/>
  <c r="I17677" i="22"/>
  <c r="I17678" i="22"/>
  <c r="I17679" i="22"/>
  <c r="I17680" i="22"/>
  <c r="I17681" i="22"/>
  <c r="I17682" i="22"/>
  <c r="I17683" i="22"/>
  <c r="I17684" i="22"/>
  <c r="I17685" i="22"/>
  <c r="I17686" i="22"/>
  <c r="I17687" i="22"/>
  <c r="I17688" i="22"/>
  <c r="I17689" i="22"/>
  <c r="I17690" i="22"/>
  <c r="I17691" i="22"/>
  <c r="I17692" i="22"/>
  <c r="I17693" i="22"/>
  <c r="I17694" i="22"/>
  <c r="I17695" i="22"/>
  <c r="I17696" i="22"/>
  <c r="I17697" i="22"/>
  <c r="I17698" i="22"/>
  <c r="I17699" i="22"/>
  <c r="I17700" i="22"/>
  <c r="I17701" i="22"/>
  <c r="I17702" i="22"/>
  <c r="I17703" i="22"/>
  <c r="I17704" i="22"/>
  <c r="I17705" i="22"/>
  <c r="I17706" i="22"/>
  <c r="I17707" i="22"/>
  <c r="I17708" i="22"/>
  <c r="I17709" i="22"/>
  <c r="I17710" i="22"/>
  <c r="I17711" i="22"/>
  <c r="I17712" i="22"/>
  <c r="I17713" i="22"/>
  <c r="I17714" i="22"/>
  <c r="I17715" i="22"/>
  <c r="I17716" i="22"/>
  <c r="I17717" i="22"/>
  <c r="I17718" i="22"/>
  <c r="I17719" i="22"/>
  <c r="I17720" i="22"/>
  <c r="I17721" i="22"/>
  <c r="I17722" i="22"/>
  <c r="I17723" i="22"/>
  <c r="I17724" i="22"/>
  <c r="I17725" i="22"/>
  <c r="I17726" i="22"/>
  <c r="I17727" i="22"/>
  <c r="I17728" i="22"/>
  <c r="I17729" i="22"/>
  <c r="I17730" i="22"/>
  <c r="I17731" i="22"/>
  <c r="I17732" i="22"/>
  <c r="I17733" i="22"/>
  <c r="I17734" i="22"/>
  <c r="I17735" i="22"/>
  <c r="I17736" i="22"/>
  <c r="I17737" i="22"/>
  <c r="I17738" i="22"/>
  <c r="I17739" i="22"/>
  <c r="I17740" i="22"/>
  <c r="I17741" i="22"/>
  <c r="I17742" i="22"/>
  <c r="I17743" i="22"/>
  <c r="I17744" i="22"/>
  <c r="I17745" i="22"/>
  <c r="I17746" i="22"/>
  <c r="I17747" i="22"/>
  <c r="I17748" i="22"/>
  <c r="I17749" i="22"/>
  <c r="I17750" i="22"/>
  <c r="I17751" i="22"/>
  <c r="I17752" i="22"/>
  <c r="I17753" i="22"/>
  <c r="I17754" i="22"/>
  <c r="I17755" i="22"/>
  <c r="I17756" i="22"/>
  <c r="I17757" i="22"/>
  <c r="I17758" i="22"/>
  <c r="I17759" i="22"/>
  <c r="I17760" i="22"/>
  <c r="I17761" i="22"/>
  <c r="I17762" i="22"/>
  <c r="I17763" i="22"/>
  <c r="I17764" i="22"/>
  <c r="I17765" i="22"/>
  <c r="I17766" i="22"/>
  <c r="I17767" i="22"/>
  <c r="I17768" i="22"/>
  <c r="I17769" i="22"/>
  <c r="I17770" i="22"/>
  <c r="I17771" i="22"/>
  <c r="I17772" i="22"/>
  <c r="I17773" i="22"/>
  <c r="I17774" i="22"/>
  <c r="I17775" i="22"/>
  <c r="I17776" i="22"/>
  <c r="I17777" i="22"/>
  <c r="I17778" i="22"/>
  <c r="I17779" i="22"/>
  <c r="I17780" i="22"/>
  <c r="I17781" i="22"/>
  <c r="I17782" i="22"/>
  <c r="I17783" i="22"/>
  <c r="I17784" i="22"/>
  <c r="I17785" i="22"/>
  <c r="I17786" i="22"/>
  <c r="I17787" i="22"/>
  <c r="I17788" i="22"/>
  <c r="I17789" i="22"/>
  <c r="I17790" i="22"/>
  <c r="I17791" i="22"/>
  <c r="I17792" i="22"/>
  <c r="I17793" i="22"/>
  <c r="I17794" i="22"/>
  <c r="I17795" i="22"/>
  <c r="I17796" i="22"/>
  <c r="I17797" i="22"/>
  <c r="I17798" i="22"/>
  <c r="I17799" i="22"/>
  <c r="I17800" i="22"/>
  <c r="I17801" i="22"/>
  <c r="I17802" i="22"/>
  <c r="I17803" i="22"/>
  <c r="I17804" i="22"/>
  <c r="I17805" i="22"/>
  <c r="I17806" i="22"/>
  <c r="I17807" i="22"/>
  <c r="I17808" i="22"/>
  <c r="I17809" i="22"/>
  <c r="I17810" i="22"/>
  <c r="I17811" i="22"/>
  <c r="I17812" i="22"/>
  <c r="I17813" i="22"/>
  <c r="I17814" i="22"/>
  <c r="I17815" i="22"/>
  <c r="I17816" i="22"/>
  <c r="I17817" i="22"/>
  <c r="I17818" i="22"/>
  <c r="I17819" i="22"/>
  <c r="I17820" i="22"/>
  <c r="I17821" i="22"/>
  <c r="I17822" i="22"/>
  <c r="I17823" i="22"/>
  <c r="I17824" i="22"/>
  <c r="I17825" i="22"/>
  <c r="I17826" i="22"/>
  <c r="I17827" i="22"/>
  <c r="I17828" i="22"/>
  <c r="I17829" i="22"/>
  <c r="I17830" i="22"/>
  <c r="I17831" i="22"/>
  <c r="I17832" i="22"/>
  <c r="I17833" i="22"/>
  <c r="I17834" i="22"/>
  <c r="I17835" i="22"/>
  <c r="I17836" i="22"/>
  <c r="I17837" i="22"/>
  <c r="I17838" i="22"/>
  <c r="I17839" i="22"/>
  <c r="I17840" i="22"/>
  <c r="I17841" i="22"/>
  <c r="I17842" i="22"/>
  <c r="I17843" i="22"/>
  <c r="I17844" i="22"/>
  <c r="I17845" i="22"/>
  <c r="I17846" i="22"/>
  <c r="I17847" i="22"/>
  <c r="I17848" i="22"/>
  <c r="I17849" i="22"/>
  <c r="I17850" i="22"/>
  <c r="I17851" i="22"/>
  <c r="I17852" i="22"/>
  <c r="I17853" i="22"/>
  <c r="I17854" i="22"/>
  <c r="I17855" i="22"/>
  <c r="I17856" i="22"/>
  <c r="I17857" i="22"/>
  <c r="I17858" i="22"/>
  <c r="I17859" i="22"/>
  <c r="I17860" i="22"/>
  <c r="I17861" i="22"/>
  <c r="I17862" i="22"/>
  <c r="I17863" i="22"/>
  <c r="I17864" i="22"/>
  <c r="I17865" i="22"/>
  <c r="I17866" i="22"/>
  <c r="I17867" i="22"/>
  <c r="I17868" i="22"/>
  <c r="I17869" i="22"/>
  <c r="I17870" i="22"/>
  <c r="I17871" i="22"/>
  <c r="I17872" i="22"/>
  <c r="I17873" i="22"/>
  <c r="I17874" i="22"/>
  <c r="I17875" i="22"/>
  <c r="I17876" i="22"/>
  <c r="I17877" i="22"/>
  <c r="I17878" i="22"/>
  <c r="I17879" i="22"/>
  <c r="I17880" i="22"/>
  <c r="I17881" i="22"/>
  <c r="I17882" i="22"/>
  <c r="I17883" i="22"/>
  <c r="I17884" i="22"/>
  <c r="I17885" i="22"/>
  <c r="I17886" i="22"/>
  <c r="I17887" i="22"/>
  <c r="I17888" i="22"/>
  <c r="I17889" i="22"/>
  <c r="I17890" i="22"/>
  <c r="I17891" i="22"/>
  <c r="I17892" i="22"/>
  <c r="I17893" i="22"/>
  <c r="I17894" i="22"/>
  <c r="I17895" i="22"/>
  <c r="I17896" i="22"/>
  <c r="I17897" i="22"/>
  <c r="I17898" i="22"/>
  <c r="I17899" i="22"/>
  <c r="I17900" i="22"/>
  <c r="I17901" i="22"/>
  <c r="I17902" i="22"/>
  <c r="I17903" i="22"/>
  <c r="I17904" i="22"/>
  <c r="I17905" i="22"/>
  <c r="I17906" i="22"/>
  <c r="I17907" i="22"/>
  <c r="I17908" i="22"/>
  <c r="I17909" i="22"/>
  <c r="I17910" i="22"/>
  <c r="I17911" i="22"/>
  <c r="I17912" i="22"/>
  <c r="I17913" i="22"/>
  <c r="I17914" i="22"/>
  <c r="I17915" i="22"/>
  <c r="I17916" i="22"/>
  <c r="I17917" i="22"/>
  <c r="I17918" i="22"/>
  <c r="I17919" i="22"/>
  <c r="I17920" i="22"/>
  <c r="I17921" i="22"/>
  <c r="I17922" i="22"/>
  <c r="I17923" i="22"/>
  <c r="I17924" i="22"/>
  <c r="I17925" i="22"/>
  <c r="I17926" i="22"/>
  <c r="I17927" i="22"/>
  <c r="I17928" i="22"/>
  <c r="I17929" i="22"/>
  <c r="I17930" i="22"/>
  <c r="I17931" i="22"/>
  <c r="I17932" i="22"/>
  <c r="I17933" i="22"/>
  <c r="I17934" i="22"/>
  <c r="I17935" i="22"/>
  <c r="I17936" i="22"/>
  <c r="I17937" i="22"/>
  <c r="I17938" i="22"/>
  <c r="I17939" i="22"/>
  <c r="I17940" i="22"/>
  <c r="I17941" i="22"/>
  <c r="I17942" i="22"/>
  <c r="I17943" i="22"/>
  <c r="I17944" i="22"/>
  <c r="I17945" i="22"/>
  <c r="I17946" i="22"/>
  <c r="I17947" i="22"/>
  <c r="I17948" i="22"/>
  <c r="I17949" i="22"/>
  <c r="I17950" i="22"/>
  <c r="I17951" i="22"/>
  <c r="I17952" i="22"/>
  <c r="I17953" i="22"/>
  <c r="I17954" i="22"/>
  <c r="I17955" i="22"/>
  <c r="I17956" i="22"/>
  <c r="I17957" i="22"/>
  <c r="I17958" i="22"/>
  <c r="I17959" i="22"/>
  <c r="I17960" i="22"/>
  <c r="I17961" i="22"/>
  <c r="I17962" i="22"/>
  <c r="I17963" i="22"/>
  <c r="I17964" i="22"/>
  <c r="I17965" i="22"/>
  <c r="I17966" i="22"/>
  <c r="I17967" i="22"/>
  <c r="I17968" i="22"/>
  <c r="I17969" i="22"/>
  <c r="I17970" i="22"/>
  <c r="I17971" i="22"/>
  <c r="I17972" i="22"/>
  <c r="I17973" i="22"/>
  <c r="I17974" i="22"/>
  <c r="I17975" i="22"/>
  <c r="I17976" i="22"/>
  <c r="I17977" i="22"/>
  <c r="I17978" i="22"/>
  <c r="I17979" i="22"/>
  <c r="I17980" i="22"/>
  <c r="I17981" i="22"/>
  <c r="I17982" i="22"/>
  <c r="I17983" i="22"/>
  <c r="I17984" i="22"/>
  <c r="I17985" i="22"/>
  <c r="I17986" i="22"/>
  <c r="I17987" i="22"/>
  <c r="I17988" i="22"/>
  <c r="I17989" i="22"/>
  <c r="I17990" i="22"/>
  <c r="I17991" i="22"/>
  <c r="I17992" i="22"/>
  <c r="I17993" i="22"/>
  <c r="I17994" i="22"/>
  <c r="I17995" i="22"/>
  <c r="I17996" i="22"/>
  <c r="I17997" i="22"/>
  <c r="I17998" i="22"/>
  <c r="I17999" i="22"/>
  <c r="I18000" i="22"/>
  <c r="I18001" i="22"/>
  <c r="I18002" i="22"/>
  <c r="I18003" i="22"/>
  <c r="I18004" i="22"/>
  <c r="I18005" i="22"/>
  <c r="I18006" i="22"/>
  <c r="I18007" i="22"/>
  <c r="I18008" i="22"/>
  <c r="I18009" i="22"/>
  <c r="I18010" i="22"/>
  <c r="I18011" i="22"/>
  <c r="I18012" i="22"/>
  <c r="I18013" i="22"/>
  <c r="I18014" i="22"/>
  <c r="I18015" i="22"/>
  <c r="I18016" i="22"/>
  <c r="I18017" i="22"/>
  <c r="I18018" i="22"/>
  <c r="I18019" i="22"/>
  <c r="I18020" i="22"/>
  <c r="I18021" i="22"/>
  <c r="I18022" i="22"/>
  <c r="I18023" i="22"/>
  <c r="I18024" i="22"/>
  <c r="I18025" i="22"/>
  <c r="I18026" i="22"/>
  <c r="I18027" i="22"/>
  <c r="I18028" i="22"/>
  <c r="I18029" i="22"/>
  <c r="I18030" i="22"/>
  <c r="I18031" i="22"/>
  <c r="I18032" i="22"/>
  <c r="I18033" i="22"/>
  <c r="I18034" i="22"/>
  <c r="I18035" i="22"/>
  <c r="I18036" i="22"/>
  <c r="I18037" i="22"/>
  <c r="I18038" i="22"/>
  <c r="I18039" i="22"/>
  <c r="I18040" i="22"/>
  <c r="I18041" i="22"/>
  <c r="I18042" i="22"/>
  <c r="I18043" i="22"/>
  <c r="I18044" i="22"/>
  <c r="I18045" i="22"/>
  <c r="I18046" i="22"/>
  <c r="I18047" i="22"/>
  <c r="I18048" i="22"/>
  <c r="I18049" i="22"/>
  <c r="I18050" i="22"/>
  <c r="I18051" i="22"/>
  <c r="I18052" i="22"/>
  <c r="I18053" i="22"/>
  <c r="I18054" i="22"/>
  <c r="I18055" i="22"/>
  <c r="I18056" i="22"/>
  <c r="I18057" i="22"/>
  <c r="I18058" i="22"/>
  <c r="I18059" i="22"/>
  <c r="I18060" i="22"/>
  <c r="I18061" i="22"/>
  <c r="I18062" i="22"/>
  <c r="I18063" i="22"/>
  <c r="I18064" i="22"/>
  <c r="I18065" i="22"/>
  <c r="I18066" i="22"/>
  <c r="I18067" i="22"/>
  <c r="I18068" i="22"/>
  <c r="I18069" i="22"/>
  <c r="I18070" i="22"/>
  <c r="I18071" i="22"/>
  <c r="I18072" i="22"/>
  <c r="I18073" i="22"/>
  <c r="I18074" i="22"/>
  <c r="I18075" i="22"/>
  <c r="I18076" i="22"/>
  <c r="I18077" i="22"/>
  <c r="I18078" i="22"/>
  <c r="I18079" i="22"/>
  <c r="I18080" i="22"/>
  <c r="I18081" i="22"/>
  <c r="I18082" i="22"/>
  <c r="I18083" i="22"/>
  <c r="I18084" i="22"/>
  <c r="I18085" i="22"/>
  <c r="I18086" i="22"/>
  <c r="I18087" i="22"/>
  <c r="I18088" i="22"/>
  <c r="I18089" i="22"/>
  <c r="I18090" i="22"/>
  <c r="I18091" i="22"/>
  <c r="I18092" i="22"/>
  <c r="I18093" i="22"/>
  <c r="I18094" i="22"/>
  <c r="I18095" i="22"/>
  <c r="I18096" i="22"/>
  <c r="I18097" i="22"/>
  <c r="I18098" i="22"/>
  <c r="I18099" i="22"/>
  <c r="I18100" i="22"/>
  <c r="I18101" i="22"/>
  <c r="I18102" i="22"/>
  <c r="I18103" i="22"/>
  <c r="I18104" i="22"/>
  <c r="I18105" i="22"/>
  <c r="I18106" i="22"/>
  <c r="I18107" i="22"/>
  <c r="I18108" i="22"/>
  <c r="I18109" i="22"/>
  <c r="I18110" i="22"/>
  <c r="I18111" i="22"/>
  <c r="I18112" i="22"/>
  <c r="I18113" i="22"/>
  <c r="I18114" i="22"/>
  <c r="I18115" i="22"/>
  <c r="I18116" i="22"/>
  <c r="I18117" i="22"/>
  <c r="I18118" i="22"/>
  <c r="I18119" i="22"/>
  <c r="I18120" i="22"/>
  <c r="I18121" i="22"/>
  <c r="I18122" i="22"/>
  <c r="I18123" i="22"/>
  <c r="I18124" i="22"/>
  <c r="I18125" i="22"/>
  <c r="I18126" i="22"/>
  <c r="I18127" i="22"/>
  <c r="I18128" i="22"/>
  <c r="I18129" i="22"/>
  <c r="I18130" i="22"/>
  <c r="I18131" i="22"/>
  <c r="I18132" i="22"/>
  <c r="I18133" i="22"/>
  <c r="I18134" i="22"/>
  <c r="I18135" i="22"/>
  <c r="I18136" i="22"/>
  <c r="I18137" i="22"/>
  <c r="I18138" i="22"/>
  <c r="I18139" i="22"/>
  <c r="I18140" i="22"/>
  <c r="I18141" i="22"/>
  <c r="I18142" i="22"/>
  <c r="I18143" i="22"/>
  <c r="I18144" i="22"/>
  <c r="I18145" i="22"/>
  <c r="I18146" i="22"/>
  <c r="I18147" i="22"/>
  <c r="I18148" i="22"/>
  <c r="I18149" i="22"/>
  <c r="I18150" i="22"/>
  <c r="I18151" i="22"/>
  <c r="I18152" i="22"/>
  <c r="I18153" i="22"/>
  <c r="I18154" i="22"/>
  <c r="I18155" i="22"/>
  <c r="I18156" i="22"/>
  <c r="I18157" i="22"/>
  <c r="I18158" i="22"/>
  <c r="I18159" i="22"/>
  <c r="I18160" i="22"/>
  <c r="I18161" i="22"/>
  <c r="I18162" i="22"/>
  <c r="I18163" i="22"/>
  <c r="I18164" i="22"/>
  <c r="I18165" i="22"/>
  <c r="I18166" i="22"/>
  <c r="I18167" i="22"/>
  <c r="I18168" i="22"/>
  <c r="I18169" i="22"/>
  <c r="I18170" i="22"/>
  <c r="I18171" i="22"/>
  <c r="I18172" i="22"/>
  <c r="I18173" i="22"/>
  <c r="I18174" i="22"/>
  <c r="I18175" i="22"/>
  <c r="I18176" i="22"/>
  <c r="I18177" i="22"/>
  <c r="I18178" i="22"/>
  <c r="I18179" i="22"/>
  <c r="I18180" i="22"/>
  <c r="I18181" i="22"/>
  <c r="I18182" i="22"/>
  <c r="I18183" i="22"/>
  <c r="I18184" i="22"/>
  <c r="I18185" i="22"/>
  <c r="I18186" i="22"/>
  <c r="I18187" i="22"/>
  <c r="I18188" i="22"/>
  <c r="I18189" i="22"/>
  <c r="I18190" i="22"/>
  <c r="I18191" i="22"/>
  <c r="I18192" i="22"/>
  <c r="I18193" i="22"/>
  <c r="I18194" i="22"/>
  <c r="I18195" i="22"/>
  <c r="I18196" i="22"/>
  <c r="I18197" i="22"/>
  <c r="I18198" i="22"/>
  <c r="I18199" i="22"/>
  <c r="I18200" i="22"/>
  <c r="I18201" i="22"/>
  <c r="I18202" i="22"/>
  <c r="I18203" i="22"/>
  <c r="I18204" i="22"/>
  <c r="I18205" i="22"/>
  <c r="I18206" i="22"/>
  <c r="I18207" i="22"/>
  <c r="I18208" i="22"/>
  <c r="I18209" i="22"/>
  <c r="I18210" i="22"/>
  <c r="I18211" i="22"/>
  <c r="I18212" i="22"/>
  <c r="I18213" i="22"/>
  <c r="I18214" i="22"/>
  <c r="I18215" i="22"/>
  <c r="I18216" i="22"/>
  <c r="I18217" i="22"/>
  <c r="I18218" i="22"/>
  <c r="I18219" i="22"/>
  <c r="I18220" i="22"/>
  <c r="I18221" i="22"/>
  <c r="I18222" i="22"/>
  <c r="I18223" i="22"/>
  <c r="I18224" i="22"/>
  <c r="I18225" i="22"/>
  <c r="I18226" i="22"/>
  <c r="I18227" i="22"/>
  <c r="I18228" i="22"/>
  <c r="I18229" i="22"/>
  <c r="I18230" i="22"/>
  <c r="I18231" i="22"/>
  <c r="I18232" i="22"/>
  <c r="I18233" i="22"/>
  <c r="I18234" i="22"/>
  <c r="I18235" i="22"/>
  <c r="I18236" i="22"/>
  <c r="I18237" i="22"/>
  <c r="I18238" i="22"/>
  <c r="I18239" i="22"/>
  <c r="I18240" i="22"/>
  <c r="I18241" i="22"/>
  <c r="I18242" i="22"/>
  <c r="I18243" i="22"/>
  <c r="I18244" i="22"/>
  <c r="I18245" i="22"/>
  <c r="I18246" i="22"/>
  <c r="I18247" i="22"/>
  <c r="I18248" i="22"/>
  <c r="I18249" i="22"/>
  <c r="I18250" i="22"/>
  <c r="I18251" i="22"/>
  <c r="I18252" i="22"/>
  <c r="I18253" i="22"/>
  <c r="I18254" i="22"/>
  <c r="I18255" i="22"/>
  <c r="I18256" i="22"/>
  <c r="I18257" i="22"/>
  <c r="I18258" i="22"/>
  <c r="I18259" i="22"/>
  <c r="I18260" i="22"/>
  <c r="I18261" i="22"/>
  <c r="I18262" i="22"/>
  <c r="I18263" i="22"/>
  <c r="I18264" i="22"/>
  <c r="I18265" i="22"/>
  <c r="I18266" i="22"/>
  <c r="I18267" i="22"/>
  <c r="I18268" i="22"/>
  <c r="I18269" i="22"/>
  <c r="I18270" i="22"/>
  <c r="I18271" i="22"/>
  <c r="I18272" i="22"/>
  <c r="I18273" i="22"/>
  <c r="I18274" i="22"/>
  <c r="I18275" i="22"/>
  <c r="I18276" i="22"/>
  <c r="I18277" i="22"/>
  <c r="I18278" i="22"/>
  <c r="I18279" i="22"/>
  <c r="I18280" i="22"/>
  <c r="I18281" i="22"/>
  <c r="I18282" i="22"/>
  <c r="I18283" i="22"/>
  <c r="I18284" i="22"/>
  <c r="I18285" i="22"/>
  <c r="I18286" i="22"/>
  <c r="I18287" i="22"/>
  <c r="I18288" i="22"/>
  <c r="I18289" i="22"/>
  <c r="I18290" i="22"/>
  <c r="I18291" i="22"/>
  <c r="I18292" i="22"/>
  <c r="I18293" i="22"/>
  <c r="I18294" i="22"/>
  <c r="I18295" i="22"/>
  <c r="I18296" i="22"/>
  <c r="I18297" i="22"/>
  <c r="I18298" i="22"/>
  <c r="I18299" i="22"/>
  <c r="I18300" i="22"/>
  <c r="I18301" i="22"/>
  <c r="I18302" i="22"/>
  <c r="I18303" i="22"/>
  <c r="I18304" i="22"/>
  <c r="I18305" i="22"/>
  <c r="I18306" i="22"/>
  <c r="I18307" i="22"/>
  <c r="I18308" i="22"/>
  <c r="I18309" i="22"/>
  <c r="I18310" i="22"/>
  <c r="I18311" i="22"/>
  <c r="I18312" i="22"/>
  <c r="I18313" i="22"/>
  <c r="I18314" i="22"/>
  <c r="I18315" i="22"/>
  <c r="I18316" i="22"/>
  <c r="I18317" i="22"/>
  <c r="I18318" i="22"/>
  <c r="I18319" i="22"/>
  <c r="I18320" i="22"/>
  <c r="I18321" i="22"/>
  <c r="I18322" i="22"/>
  <c r="I18323" i="22"/>
  <c r="I18324" i="22"/>
  <c r="I18325" i="22"/>
  <c r="I18326" i="22"/>
  <c r="I18327" i="22"/>
  <c r="I18328" i="22"/>
  <c r="I18329" i="22"/>
  <c r="I18330" i="22"/>
  <c r="I18331" i="22"/>
  <c r="I18332" i="22"/>
  <c r="I18333" i="22"/>
  <c r="I18334" i="22"/>
  <c r="I18335" i="22"/>
  <c r="I18336" i="22"/>
  <c r="I18337" i="22"/>
  <c r="I18338" i="22"/>
  <c r="I18339" i="22"/>
  <c r="I18340" i="22"/>
  <c r="I18341" i="22"/>
  <c r="I18342" i="22"/>
  <c r="I18343" i="22"/>
  <c r="I18344" i="22"/>
  <c r="I18345" i="22"/>
  <c r="I18346" i="22"/>
  <c r="I18347" i="22"/>
  <c r="I18348" i="22"/>
  <c r="I18349" i="22"/>
  <c r="I18350" i="22"/>
  <c r="I18351" i="22"/>
  <c r="I18352" i="22"/>
  <c r="I18353" i="22"/>
  <c r="I18354" i="22"/>
  <c r="I18355" i="22"/>
  <c r="I18356" i="22"/>
  <c r="I18357" i="22"/>
  <c r="I18358" i="22"/>
  <c r="I18359" i="22"/>
  <c r="I18360" i="22"/>
  <c r="I18361" i="22"/>
  <c r="I18362" i="22"/>
  <c r="I18363" i="22"/>
  <c r="I18364" i="22"/>
  <c r="I18365" i="22"/>
  <c r="I18366" i="22"/>
  <c r="I18367" i="22"/>
  <c r="I18368" i="22"/>
  <c r="I18369" i="22"/>
  <c r="I18370" i="22"/>
  <c r="I18371" i="22"/>
  <c r="I18372" i="22"/>
  <c r="I18373" i="22"/>
  <c r="I18374" i="22"/>
  <c r="I18375" i="22"/>
  <c r="I18376" i="22"/>
  <c r="I18377" i="22"/>
  <c r="I18378" i="22"/>
  <c r="I18379" i="22"/>
  <c r="I18380" i="22"/>
  <c r="I18381" i="22"/>
  <c r="I18382" i="22"/>
  <c r="I18383" i="22"/>
  <c r="I18384" i="22"/>
  <c r="I18385" i="22"/>
  <c r="I18386" i="22"/>
  <c r="I18387" i="22"/>
  <c r="I18388" i="22"/>
  <c r="I18389" i="22"/>
  <c r="I18390" i="22"/>
  <c r="I18391" i="22"/>
  <c r="I18392" i="22"/>
  <c r="I18393" i="22"/>
  <c r="I18394" i="22"/>
  <c r="I18395" i="22"/>
  <c r="I18396" i="22"/>
  <c r="I18397" i="22"/>
  <c r="I18398" i="22"/>
  <c r="I18399" i="22"/>
  <c r="I18400" i="22"/>
  <c r="I18401" i="22"/>
  <c r="I18402" i="22"/>
  <c r="I18403" i="22"/>
  <c r="I18404" i="22"/>
  <c r="I18405" i="22"/>
  <c r="I18406" i="22"/>
  <c r="I18407" i="22"/>
  <c r="I18408" i="22"/>
  <c r="I18409" i="22"/>
  <c r="I18410" i="22"/>
  <c r="I18411" i="22"/>
  <c r="I18412" i="22"/>
  <c r="I18413" i="22"/>
  <c r="I18414" i="22"/>
  <c r="I18415" i="22"/>
  <c r="I18416" i="22"/>
  <c r="I18417" i="22"/>
  <c r="I18418" i="22"/>
  <c r="I18419" i="22"/>
  <c r="I18420" i="22"/>
  <c r="I18421" i="22"/>
  <c r="I18422" i="22"/>
  <c r="I18423" i="22"/>
  <c r="I18424" i="22"/>
  <c r="I18425" i="22"/>
  <c r="I18426" i="22"/>
  <c r="I18427" i="22"/>
  <c r="I18428" i="22"/>
  <c r="I18429" i="22"/>
  <c r="I18430" i="22"/>
  <c r="I18431" i="22"/>
  <c r="I18432" i="22"/>
  <c r="I18433" i="22"/>
  <c r="I18434" i="22"/>
  <c r="I18435" i="22"/>
  <c r="I18436" i="22"/>
  <c r="I18437" i="22"/>
  <c r="I18438" i="22"/>
  <c r="I18439" i="22"/>
  <c r="I18440" i="22"/>
  <c r="I18441" i="22"/>
  <c r="I18442" i="22"/>
  <c r="I18443" i="22"/>
  <c r="I18444" i="22"/>
  <c r="I18445" i="22"/>
  <c r="I18446" i="22"/>
  <c r="I18447" i="22"/>
  <c r="I18448" i="22"/>
  <c r="I18449" i="22"/>
  <c r="I18450" i="22"/>
  <c r="I18451" i="22"/>
  <c r="I18452" i="22"/>
  <c r="I18453" i="22"/>
  <c r="I18454" i="22"/>
  <c r="I18455" i="22"/>
  <c r="I18456" i="22"/>
  <c r="I18457" i="22"/>
  <c r="I18458" i="22"/>
  <c r="I18459" i="22"/>
  <c r="I18460" i="22"/>
  <c r="I18461" i="22"/>
  <c r="I18462" i="22"/>
  <c r="I18463" i="22"/>
  <c r="I18464" i="22"/>
  <c r="I18465" i="22"/>
  <c r="I18466" i="22"/>
  <c r="I18467" i="22"/>
  <c r="I18468" i="22"/>
  <c r="I18469" i="22"/>
  <c r="I18470" i="22"/>
  <c r="I18471" i="22"/>
  <c r="I18472" i="22"/>
  <c r="I18473" i="22"/>
  <c r="I18474" i="22"/>
  <c r="I18475" i="22"/>
  <c r="I18476" i="22"/>
  <c r="I18477" i="22"/>
  <c r="I18478" i="22"/>
  <c r="I18479" i="22"/>
  <c r="I18480" i="22"/>
  <c r="I18481" i="22"/>
  <c r="I18482" i="22"/>
  <c r="I18483" i="22"/>
  <c r="I18484" i="22"/>
  <c r="I18485" i="22"/>
  <c r="I18486" i="22"/>
  <c r="I18487" i="22"/>
  <c r="I18488" i="22"/>
  <c r="I18489" i="22"/>
  <c r="I18490" i="22"/>
  <c r="I18491" i="22"/>
  <c r="I18492" i="22"/>
  <c r="I18493" i="22"/>
  <c r="I18494" i="22"/>
  <c r="I18495" i="22"/>
  <c r="I18496" i="22"/>
  <c r="I18497" i="22"/>
  <c r="I18498" i="22"/>
  <c r="I18499" i="22"/>
  <c r="I18500" i="22"/>
  <c r="I18501" i="22"/>
  <c r="I18502" i="22"/>
  <c r="I18503" i="22"/>
  <c r="I18504" i="22"/>
  <c r="I18505" i="22"/>
  <c r="I18506" i="22"/>
  <c r="I18507" i="22"/>
  <c r="I18508" i="22"/>
  <c r="I18509" i="22"/>
  <c r="I18510" i="22"/>
  <c r="I18511" i="22"/>
  <c r="I18512" i="22"/>
  <c r="I18513" i="22"/>
  <c r="I18514" i="22"/>
  <c r="I18515" i="22"/>
  <c r="I18516" i="22"/>
  <c r="I18517" i="22"/>
  <c r="I18518" i="22"/>
  <c r="I18519" i="22"/>
  <c r="I18520" i="22"/>
  <c r="I18521" i="22"/>
  <c r="I18522" i="22"/>
  <c r="I18523" i="22"/>
  <c r="I18524" i="22"/>
  <c r="I18525" i="22"/>
  <c r="I18526" i="22"/>
  <c r="I18527" i="22"/>
  <c r="I18528" i="22"/>
  <c r="I18529" i="22"/>
  <c r="I18530" i="22"/>
  <c r="I18531" i="22"/>
  <c r="I18532" i="22"/>
  <c r="I18533" i="22"/>
  <c r="I18534" i="22"/>
  <c r="I18535" i="22"/>
  <c r="I18536" i="22"/>
  <c r="I18537" i="22"/>
  <c r="I18538" i="22"/>
  <c r="I18539" i="22"/>
  <c r="I18540" i="22"/>
  <c r="I18541" i="22"/>
  <c r="I18542" i="22"/>
  <c r="I18543" i="22"/>
  <c r="I18544" i="22"/>
  <c r="I18545" i="22"/>
  <c r="I18546" i="22"/>
  <c r="I18547" i="22"/>
  <c r="I18548" i="22"/>
  <c r="I18549" i="22"/>
  <c r="I18550" i="22"/>
  <c r="I18551" i="22"/>
  <c r="I18552" i="22"/>
  <c r="I18553" i="22"/>
  <c r="I18554" i="22"/>
  <c r="I18555" i="22"/>
  <c r="I18556" i="22"/>
  <c r="I18557" i="22"/>
  <c r="I18558" i="22"/>
  <c r="I18559" i="22"/>
  <c r="I18560" i="22"/>
  <c r="I18561" i="22"/>
  <c r="I18562" i="22"/>
  <c r="I18563" i="22"/>
  <c r="I18564" i="22"/>
  <c r="I18565" i="22"/>
  <c r="I18566" i="22"/>
  <c r="I18567" i="22"/>
  <c r="I18568" i="22"/>
  <c r="I18569" i="22"/>
  <c r="I18570" i="22"/>
  <c r="I18571" i="22"/>
  <c r="I18572" i="22"/>
  <c r="I18573" i="22"/>
  <c r="I18574" i="22"/>
  <c r="I18575" i="22"/>
  <c r="I18576" i="22"/>
  <c r="I18577" i="22"/>
  <c r="I18578" i="22"/>
  <c r="I18579" i="22"/>
  <c r="I18580" i="22"/>
  <c r="I18581" i="22"/>
  <c r="I18582" i="22"/>
  <c r="I18583" i="22"/>
  <c r="I18584" i="22"/>
  <c r="I18585" i="22"/>
  <c r="I18586" i="22"/>
  <c r="I18587" i="22"/>
  <c r="I18588" i="22"/>
  <c r="I18589" i="22"/>
  <c r="I18590" i="22"/>
  <c r="I18591" i="22"/>
  <c r="I18592" i="22"/>
  <c r="I18593" i="22"/>
  <c r="I18594" i="22"/>
  <c r="I18595" i="22"/>
  <c r="I18596" i="22"/>
  <c r="I18597" i="22"/>
  <c r="I18598" i="22"/>
  <c r="I18599" i="22"/>
  <c r="I18600" i="22"/>
  <c r="I18601" i="22"/>
  <c r="I18602" i="22"/>
  <c r="I18603" i="22"/>
  <c r="I18604" i="22"/>
  <c r="I18605" i="22"/>
  <c r="I18606" i="22"/>
  <c r="I18607" i="22"/>
  <c r="I18608" i="22"/>
  <c r="I18609" i="22"/>
  <c r="I18610" i="22"/>
  <c r="I18611" i="22"/>
  <c r="I18612" i="22"/>
  <c r="I18613" i="22"/>
  <c r="I18614" i="22"/>
  <c r="I18615" i="22"/>
  <c r="I18616" i="22"/>
  <c r="I18617" i="22"/>
  <c r="I18618" i="22"/>
  <c r="I18619" i="22"/>
  <c r="I18620" i="22"/>
  <c r="I18621" i="22"/>
  <c r="I18622" i="22"/>
  <c r="I18623" i="22"/>
  <c r="I18624" i="22"/>
  <c r="I18625" i="22"/>
  <c r="I18626" i="22"/>
  <c r="I18627" i="22"/>
  <c r="I18628" i="22"/>
  <c r="I18629" i="22"/>
  <c r="I18630" i="22"/>
  <c r="I18631" i="22"/>
  <c r="I18632" i="22"/>
  <c r="I18633" i="22"/>
  <c r="I18634" i="22"/>
  <c r="I18635" i="22"/>
  <c r="I18636" i="22"/>
  <c r="I18637" i="22"/>
  <c r="I18638" i="22"/>
  <c r="I18639" i="22"/>
  <c r="I18640" i="22"/>
  <c r="I18641" i="22"/>
  <c r="I18642" i="22"/>
  <c r="I18643" i="22"/>
  <c r="I18644" i="22"/>
  <c r="I18645" i="22"/>
  <c r="I18646" i="22"/>
  <c r="I18647" i="22"/>
  <c r="I18648" i="22"/>
  <c r="I18649" i="22"/>
  <c r="I18650" i="22"/>
  <c r="I18651" i="22"/>
  <c r="I18652" i="22"/>
  <c r="I18653" i="22"/>
  <c r="I18654" i="22"/>
  <c r="I18655" i="22"/>
  <c r="I18656" i="22"/>
  <c r="I18657" i="22"/>
  <c r="I18658" i="22"/>
  <c r="I18659" i="22"/>
  <c r="I18660" i="22"/>
  <c r="I18661" i="22"/>
  <c r="I18662" i="22"/>
  <c r="I18663" i="22"/>
  <c r="I18664" i="22"/>
  <c r="I18665" i="22"/>
  <c r="I18666" i="22"/>
  <c r="I18667" i="22"/>
  <c r="I18668" i="22"/>
  <c r="I18669" i="22"/>
  <c r="I18670" i="22"/>
  <c r="I18671" i="22"/>
  <c r="I18672" i="22"/>
  <c r="I18673" i="22"/>
  <c r="I18674" i="22"/>
  <c r="I18675" i="22"/>
  <c r="I18676" i="22"/>
  <c r="I18677" i="22"/>
  <c r="I18678" i="22"/>
  <c r="I18679" i="22"/>
  <c r="I18680" i="22"/>
  <c r="I18681" i="22"/>
  <c r="I18682" i="22"/>
  <c r="I18683" i="22"/>
  <c r="I18684" i="22"/>
  <c r="I18685" i="22"/>
  <c r="I18686" i="22"/>
  <c r="I18687" i="22"/>
  <c r="I18688" i="22"/>
  <c r="I18689" i="22"/>
  <c r="I18690" i="22"/>
  <c r="I18691" i="22"/>
  <c r="I18692" i="22"/>
  <c r="I18693" i="22"/>
  <c r="I18694" i="22"/>
  <c r="I18695" i="22"/>
  <c r="I18696" i="22"/>
  <c r="I18697" i="22"/>
  <c r="I18698" i="22"/>
  <c r="I18699" i="22"/>
  <c r="I18700" i="22"/>
  <c r="I18701" i="22"/>
  <c r="I18702" i="22"/>
  <c r="I18703" i="22"/>
  <c r="I18704" i="22"/>
  <c r="I18705" i="22"/>
  <c r="I18706" i="22"/>
  <c r="I18707" i="22"/>
  <c r="I18708" i="22"/>
  <c r="I18709" i="22"/>
  <c r="I18710" i="22"/>
  <c r="I18711" i="22"/>
  <c r="I18712" i="22"/>
  <c r="I18713" i="22"/>
  <c r="I18714" i="22"/>
  <c r="I18715" i="22"/>
  <c r="I18716" i="22"/>
  <c r="I18717" i="22"/>
  <c r="I18718" i="22"/>
  <c r="I18719" i="22"/>
  <c r="I18720" i="22"/>
  <c r="I18721" i="22"/>
  <c r="I18722" i="22"/>
  <c r="I18723" i="22"/>
  <c r="I18724" i="22"/>
  <c r="I18725" i="22"/>
  <c r="I18726" i="22"/>
  <c r="I18727" i="22"/>
  <c r="I18728" i="22"/>
  <c r="I18729" i="22"/>
  <c r="I18730" i="22"/>
  <c r="I18731" i="22"/>
  <c r="I18732" i="22"/>
  <c r="I18733" i="22"/>
  <c r="I18734" i="22"/>
  <c r="I18735" i="22"/>
  <c r="I18736" i="22"/>
  <c r="I18737" i="22"/>
  <c r="I18738" i="22"/>
  <c r="I18739" i="22"/>
  <c r="I18740" i="22"/>
  <c r="I18741" i="22"/>
  <c r="I18742" i="22"/>
  <c r="I18743" i="22"/>
  <c r="I18744" i="22"/>
  <c r="I18745" i="22"/>
  <c r="I18746" i="22"/>
  <c r="I18747" i="22"/>
  <c r="I18748" i="22"/>
  <c r="I18749" i="22"/>
  <c r="I18750" i="22"/>
  <c r="I18751" i="22"/>
  <c r="I18752" i="22"/>
  <c r="I18753" i="22"/>
  <c r="I18754" i="22"/>
  <c r="I18755" i="22"/>
  <c r="I18756" i="22"/>
  <c r="I18757" i="22"/>
  <c r="I18758" i="22"/>
  <c r="I18759" i="22"/>
  <c r="I18760" i="22"/>
  <c r="I18761" i="22"/>
  <c r="I18762" i="22"/>
  <c r="I18763" i="22"/>
  <c r="I18764" i="22"/>
  <c r="I18765" i="22"/>
  <c r="I18766" i="22"/>
  <c r="I18767" i="22"/>
  <c r="I18768" i="22"/>
  <c r="I18769" i="22"/>
  <c r="I18770" i="22"/>
  <c r="I18771" i="22"/>
  <c r="I18772" i="22"/>
  <c r="I18773" i="22"/>
  <c r="I18774" i="22"/>
  <c r="I18775" i="22"/>
  <c r="I18776" i="22"/>
  <c r="I18777" i="22"/>
  <c r="I18778" i="22"/>
  <c r="I18779" i="22"/>
  <c r="I18780" i="22"/>
  <c r="I18781" i="22"/>
  <c r="I18782" i="22"/>
  <c r="I18783" i="22"/>
  <c r="I18784" i="22"/>
  <c r="I18785" i="22"/>
  <c r="I18786" i="22"/>
  <c r="I18787" i="22"/>
  <c r="I18788" i="22"/>
  <c r="I18789" i="22"/>
  <c r="I18790" i="22"/>
  <c r="I18791" i="22"/>
  <c r="I18792" i="22"/>
  <c r="I18793" i="22"/>
  <c r="I18794" i="22"/>
  <c r="I18795" i="22"/>
  <c r="I18796" i="22"/>
  <c r="I18797" i="22"/>
  <c r="I18798" i="22"/>
  <c r="I18799" i="22"/>
  <c r="I18800" i="22"/>
  <c r="I18801" i="22"/>
  <c r="I18802" i="22"/>
  <c r="I18803" i="22"/>
  <c r="I18804" i="22"/>
  <c r="I18805" i="22"/>
  <c r="I18806" i="22"/>
  <c r="I18807" i="22"/>
  <c r="I18808" i="22"/>
  <c r="I18809" i="22"/>
  <c r="I18810" i="22"/>
  <c r="I18811" i="22"/>
  <c r="I18812" i="22"/>
  <c r="I18813" i="22"/>
  <c r="I18814" i="22"/>
  <c r="I18815" i="22"/>
  <c r="I18816" i="22"/>
  <c r="I18817" i="22"/>
  <c r="I18818" i="22"/>
  <c r="I18819" i="22"/>
  <c r="I18820" i="22"/>
  <c r="I18821" i="22"/>
  <c r="I18822" i="22"/>
  <c r="I18823" i="22"/>
  <c r="I18824" i="22"/>
  <c r="I18825" i="22"/>
  <c r="I18826" i="22"/>
  <c r="I18827" i="22"/>
  <c r="I18828" i="22"/>
  <c r="I18829" i="22"/>
  <c r="I18830" i="22"/>
  <c r="I18831" i="22"/>
  <c r="I18832" i="22"/>
  <c r="I18833" i="22"/>
  <c r="I18834" i="22"/>
  <c r="I18835" i="22"/>
  <c r="I18836" i="22"/>
  <c r="I18837" i="22"/>
  <c r="I18838" i="22"/>
  <c r="I18839" i="22"/>
  <c r="I18840" i="22"/>
  <c r="I18841" i="22"/>
  <c r="I18842" i="22"/>
  <c r="I18843" i="22"/>
  <c r="I18844" i="22"/>
  <c r="I18845" i="22"/>
  <c r="I18846" i="22"/>
  <c r="I18847" i="22"/>
  <c r="I18848" i="22"/>
  <c r="I18849" i="22"/>
  <c r="I18850" i="22"/>
  <c r="I18851" i="22"/>
  <c r="I18852" i="22"/>
  <c r="I18853" i="22"/>
  <c r="I18854" i="22"/>
  <c r="I18855" i="22"/>
  <c r="I18856" i="22"/>
  <c r="I18857" i="22"/>
  <c r="I18858" i="22"/>
  <c r="I18859" i="22"/>
  <c r="I18860" i="22"/>
  <c r="I18861" i="22"/>
  <c r="I18862" i="22"/>
  <c r="I18863" i="22"/>
  <c r="I18864" i="22"/>
  <c r="I18865" i="22"/>
  <c r="I18866" i="22"/>
  <c r="I18867" i="22"/>
  <c r="I18868" i="22"/>
  <c r="I18869" i="22"/>
  <c r="I18870" i="22"/>
  <c r="I18871" i="22"/>
  <c r="I18872" i="22"/>
  <c r="I18873" i="22"/>
  <c r="I18874" i="22"/>
  <c r="I18875" i="22"/>
  <c r="I18876" i="22"/>
  <c r="I18877" i="22"/>
  <c r="I18878" i="22"/>
  <c r="I18879" i="22"/>
  <c r="I18880" i="22"/>
  <c r="I18881" i="22"/>
  <c r="I18882" i="22"/>
  <c r="I18883" i="22"/>
  <c r="I18884" i="22"/>
  <c r="I18885" i="22"/>
  <c r="I18886" i="22"/>
  <c r="I18887" i="22"/>
  <c r="I18888" i="22"/>
  <c r="I18889" i="22"/>
  <c r="I18890" i="22"/>
  <c r="I18891" i="22"/>
  <c r="I18892" i="22"/>
  <c r="I18893" i="22"/>
  <c r="I18894" i="22"/>
  <c r="I18895" i="22"/>
  <c r="I18896" i="22"/>
  <c r="I18897" i="22"/>
  <c r="I18898" i="22"/>
  <c r="I18899" i="22"/>
  <c r="I18900" i="22"/>
  <c r="I18901" i="22"/>
  <c r="I18902" i="22"/>
  <c r="I18903" i="22"/>
  <c r="I18904" i="22"/>
  <c r="I18905" i="22"/>
  <c r="I18906" i="22"/>
  <c r="I18907" i="22"/>
  <c r="I18908" i="22"/>
  <c r="I18909" i="22"/>
  <c r="I18910" i="22"/>
  <c r="I18911" i="22"/>
  <c r="I18912" i="22"/>
  <c r="I18913" i="22"/>
  <c r="I18914" i="22"/>
  <c r="I18915" i="22"/>
  <c r="I18916" i="22"/>
  <c r="I18917" i="22"/>
  <c r="I18918" i="22"/>
  <c r="I18919" i="22"/>
  <c r="I18920" i="22"/>
  <c r="I18921" i="22"/>
  <c r="I18922" i="22"/>
  <c r="I18923" i="22"/>
  <c r="I18924" i="22"/>
  <c r="I18925" i="22"/>
  <c r="I18926" i="22"/>
  <c r="I18927" i="22"/>
  <c r="I18928" i="22"/>
  <c r="I18929" i="22"/>
  <c r="I18930" i="22"/>
  <c r="I18931" i="22"/>
  <c r="I18932" i="22"/>
  <c r="I18933" i="22"/>
  <c r="I18934" i="22"/>
  <c r="I18935" i="22"/>
  <c r="I18936" i="22"/>
  <c r="I18937" i="22"/>
  <c r="I18938" i="22"/>
  <c r="I18939" i="22"/>
  <c r="I18940" i="22"/>
  <c r="I18941" i="22"/>
  <c r="I18942" i="22"/>
  <c r="I18943" i="22"/>
  <c r="I18944" i="22"/>
  <c r="I18945" i="22"/>
  <c r="I18946" i="22"/>
  <c r="I18947" i="22"/>
  <c r="I18948" i="22"/>
  <c r="I18949" i="22"/>
  <c r="I18950" i="22"/>
  <c r="I18951" i="22"/>
  <c r="I18952" i="22"/>
  <c r="I18953" i="22"/>
  <c r="I18954" i="22"/>
  <c r="I18955" i="22"/>
  <c r="I18956" i="22"/>
  <c r="I18957" i="22"/>
  <c r="I18958" i="22"/>
  <c r="I18959" i="22"/>
  <c r="I18960" i="22"/>
  <c r="I18961" i="22"/>
  <c r="I18962" i="22"/>
  <c r="I18963" i="22"/>
  <c r="I18964" i="22"/>
  <c r="I18965" i="22"/>
  <c r="I18966" i="22"/>
  <c r="I18967" i="22"/>
  <c r="I18968" i="22"/>
  <c r="I18969" i="22"/>
  <c r="I18970" i="22"/>
  <c r="I18971" i="22"/>
  <c r="I18972" i="22"/>
  <c r="I18973" i="22"/>
  <c r="I18974" i="22"/>
  <c r="I18975" i="22"/>
  <c r="I18976" i="22"/>
  <c r="I18977" i="22"/>
  <c r="I18978" i="22"/>
  <c r="I18979" i="22"/>
  <c r="I18980" i="22"/>
  <c r="I18981" i="22"/>
  <c r="I18982" i="22"/>
  <c r="I18983" i="22"/>
  <c r="I18984" i="22"/>
  <c r="I18985" i="22"/>
  <c r="I18986" i="22"/>
  <c r="I18987" i="22"/>
  <c r="I18988" i="22"/>
  <c r="I18989" i="22"/>
  <c r="I18990" i="22"/>
  <c r="I18991" i="22"/>
  <c r="I18992" i="22"/>
  <c r="I18993" i="22"/>
  <c r="I18994" i="22"/>
  <c r="I18995" i="22"/>
  <c r="I18996" i="22"/>
  <c r="I18997" i="22"/>
  <c r="I18998" i="22"/>
  <c r="I18999" i="22"/>
  <c r="I19000" i="22"/>
  <c r="I19001" i="22"/>
  <c r="I19002" i="22"/>
  <c r="I19003" i="22"/>
  <c r="I19004" i="22"/>
  <c r="I19005" i="22"/>
  <c r="I19006" i="22"/>
  <c r="I19007" i="22"/>
  <c r="I19008" i="22"/>
  <c r="I19009" i="22"/>
  <c r="I19010" i="22"/>
  <c r="I19011" i="22"/>
  <c r="I19012" i="22"/>
  <c r="I19013" i="22"/>
  <c r="I19014" i="22"/>
  <c r="I19015" i="22"/>
  <c r="I19016" i="22"/>
  <c r="I19017" i="22"/>
  <c r="I19018" i="22"/>
  <c r="I19019" i="22"/>
  <c r="I19020" i="22"/>
  <c r="I19021" i="22"/>
  <c r="I19022" i="22"/>
  <c r="I19023" i="22"/>
  <c r="I19024" i="22"/>
  <c r="I19025" i="22"/>
  <c r="I19026" i="22"/>
  <c r="I19027" i="22"/>
  <c r="I19028" i="22"/>
  <c r="I19029" i="22"/>
  <c r="I19030" i="22"/>
  <c r="I19031" i="22"/>
  <c r="I19032" i="22"/>
  <c r="I19033" i="22"/>
  <c r="I19034" i="22"/>
  <c r="I19035" i="22"/>
  <c r="I19036" i="22"/>
  <c r="I19037" i="22"/>
  <c r="I19038" i="22"/>
  <c r="I19039" i="22"/>
  <c r="I19040" i="22"/>
  <c r="I19041" i="22"/>
  <c r="I19042" i="22"/>
  <c r="I19043" i="22"/>
  <c r="I19044" i="22"/>
  <c r="I19045" i="22"/>
  <c r="I19046" i="22"/>
  <c r="I19047" i="22"/>
  <c r="I19048" i="22"/>
  <c r="I19049" i="22"/>
  <c r="I19050" i="22"/>
  <c r="I19051" i="22"/>
  <c r="I19052" i="22"/>
  <c r="I19053" i="22"/>
  <c r="I19054" i="22"/>
  <c r="I19055" i="22"/>
  <c r="I19056" i="22"/>
  <c r="I19057" i="22"/>
  <c r="I19058" i="22"/>
  <c r="I19059" i="22"/>
  <c r="I19060" i="22"/>
  <c r="I19061" i="22"/>
  <c r="I19062" i="22"/>
  <c r="I19063" i="22"/>
  <c r="I19064" i="22"/>
  <c r="I19065" i="22"/>
  <c r="I19066" i="22"/>
  <c r="I19067" i="22"/>
  <c r="I19068" i="22"/>
  <c r="I19069" i="22"/>
  <c r="I19070" i="22"/>
  <c r="I19071" i="22"/>
  <c r="I19072" i="22"/>
  <c r="I19073" i="22"/>
  <c r="I19074" i="22"/>
  <c r="I19075" i="22"/>
  <c r="I19076" i="22"/>
  <c r="I19077" i="22"/>
  <c r="I19078" i="22"/>
  <c r="I19079" i="22"/>
  <c r="I19080" i="22"/>
  <c r="I19081" i="22"/>
  <c r="I19082" i="22"/>
  <c r="I19083" i="22"/>
  <c r="I19084" i="22"/>
  <c r="I19085" i="22"/>
  <c r="I19086" i="22"/>
  <c r="I19087" i="22"/>
  <c r="I19088" i="22"/>
  <c r="I19089" i="22"/>
  <c r="I19090" i="22"/>
  <c r="I19091" i="22"/>
  <c r="I19092" i="22"/>
  <c r="I19093" i="22"/>
  <c r="I19094" i="22"/>
  <c r="I19095" i="22"/>
  <c r="I19096" i="22"/>
  <c r="I19097" i="22"/>
  <c r="I19098" i="22"/>
  <c r="I19099" i="22"/>
  <c r="I19100" i="22"/>
  <c r="I19101" i="22"/>
  <c r="I19102" i="22"/>
  <c r="I19103" i="22"/>
  <c r="I19104" i="22"/>
  <c r="I19105" i="22"/>
  <c r="I19106" i="22"/>
  <c r="I19107" i="22"/>
  <c r="I19108" i="22"/>
  <c r="I19109" i="22"/>
  <c r="I19110" i="22"/>
  <c r="I19111" i="22"/>
  <c r="I19112" i="22"/>
  <c r="I19113" i="22"/>
  <c r="I19114" i="22"/>
  <c r="I19115" i="22"/>
  <c r="I19116" i="22"/>
  <c r="I19117" i="22"/>
  <c r="I19118" i="22"/>
  <c r="I19119" i="22"/>
  <c r="I19120" i="22"/>
  <c r="I19121" i="22"/>
  <c r="I19122" i="22"/>
  <c r="I19123" i="22"/>
  <c r="I19124" i="22"/>
  <c r="I19125" i="22"/>
  <c r="I19126" i="22"/>
  <c r="I19127" i="22"/>
  <c r="I19128" i="22"/>
  <c r="I19129" i="22"/>
  <c r="I19130" i="22"/>
  <c r="I19131" i="22"/>
  <c r="I19132" i="22"/>
  <c r="I19133" i="22"/>
  <c r="I19134" i="22"/>
  <c r="I19135" i="22"/>
  <c r="I19136" i="22"/>
  <c r="I19137" i="22"/>
  <c r="I19138" i="22"/>
  <c r="I19139" i="22"/>
  <c r="I19140" i="22"/>
  <c r="I19141" i="22"/>
  <c r="I19142" i="22"/>
  <c r="I19143" i="22"/>
  <c r="I19144" i="22"/>
  <c r="I19145" i="22"/>
  <c r="I19146" i="22"/>
  <c r="I19147" i="22"/>
  <c r="I19148" i="22"/>
  <c r="I19149" i="22"/>
  <c r="I19150" i="22"/>
  <c r="I19151" i="22"/>
  <c r="I19152" i="22"/>
  <c r="I19153" i="22"/>
  <c r="I19154" i="22"/>
  <c r="I19155" i="22"/>
  <c r="I19156" i="22"/>
  <c r="I19157" i="22"/>
  <c r="I19158" i="22"/>
  <c r="I19159" i="22"/>
  <c r="I19160" i="22"/>
  <c r="I19161" i="22"/>
  <c r="I19162" i="22"/>
  <c r="I19163" i="22"/>
  <c r="I19164" i="22"/>
  <c r="I19165" i="22"/>
  <c r="I19166" i="22"/>
  <c r="I19167" i="22"/>
  <c r="I19168" i="22"/>
  <c r="I19169" i="22"/>
  <c r="I19170" i="22"/>
  <c r="I19171" i="22"/>
  <c r="I19172" i="22"/>
  <c r="I19173" i="22"/>
  <c r="I19174" i="22"/>
  <c r="I19175" i="22"/>
  <c r="I19176" i="22"/>
  <c r="I19177" i="22"/>
  <c r="I19178" i="22"/>
  <c r="I19179" i="22"/>
  <c r="I19180" i="22"/>
  <c r="I19181" i="22"/>
  <c r="I19182" i="22"/>
  <c r="I19183" i="22"/>
  <c r="I19184" i="22"/>
  <c r="I19185" i="22"/>
  <c r="I19186" i="22"/>
  <c r="I19187" i="22"/>
  <c r="I19188" i="22"/>
  <c r="I19189" i="22"/>
  <c r="I19190" i="22"/>
  <c r="I19191" i="22"/>
  <c r="I19192" i="22"/>
  <c r="I19193" i="22"/>
  <c r="I19194" i="22"/>
  <c r="I19195" i="22"/>
  <c r="I19196" i="22"/>
  <c r="I19197" i="22"/>
  <c r="I19198" i="22"/>
  <c r="I19199" i="22"/>
  <c r="I19200" i="22"/>
  <c r="I19201" i="22"/>
  <c r="I19202" i="22"/>
  <c r="I19203" i="22"/>
  <c r="I19204" i="22"/>
  <c r="I19205" i="22"/>
  <c r="I19206" i="22"/>
  <c r="I19207" i="22"/>
  <c r="I19208" i="22"/>
  <c r="I19209" i="22"/>
  <c r="I19210" i="22"/>
  <c r="I19211" i="22"/>
  <c r="I19212" i="22"/>
  <c r="I19213" i="22"/>
  <c r="I19214" i="22"/>
  <c r="I19215" i="22"/>
  <c r="I19216" i="22"/>
  <c r="I19217" i="22"/>
  <c r="I19218" i="22"/>
  <c r="I19219" i="22"/>
  <c r="I19220" i="22"/>
  <c r="I19221" i="22"/>
  <c r="I19222" i="22"/>
  <c r="I19223" i="22"/>
  <c r="I19224" i="22"/>
  <c r="I19225" i="22"/>
  <c r="I19226" i="22"/>
  <c r="I19227" i="22"/>
  <c r="I19228" i="22"/>
  <c r="I19229" i="22"/>
  <c r="I19230" i="22"/>
  <c r="I19231" i="22"/>
  <c r="I19232" i="22"/>
  <c r="I19233" i="22"/>
  <c r="I19234" i="22"/>
  <c r="I19235" i="22"/>
  <c r="I19236" i="22"/>
  <c r="I19237" i="22"/>
  <c r="I19238" i="22"/>
  <c r="I19239" i="22"/>
  <c r="I19240" i="22"/>
  <c r="I19241" i="22"/>
  <c r="I19242" i="22"/>
  <c r="I19243" i="22"/>
  <c r="I19244" i="22"/>
  <c r="I19245" i="22"/>
  <c r="I19246" i="22"/>
  <c r="I19247" i="22"/>
  <c r="I19248" i="22"/>
  <c r="I19249" i="22"/>
  <c r="I19250" i="22"/>
  <c r="I19251" i="22"/>
  <c r="I19252" i="22"/>
  <c r="I19253" i="22"/>
  <c r="I19254" i="22"/>
  <c r="I19255" i="22"/>
  <c r="I19256" i="22"/>
  <c r="I19257" i="22"/>
  <c r="I19258" i="22"/>
  <c r="I19259" i="22"/>
  <c r="I19260" i="22"/>
  <c r="I19261" i="22"/>
  <c r="I19262" i="22"/>
  <c r="I19263" i="22"/>
  <c r="I19264" i="22"/>
  <c r="I19265" i="22"/>
  <c r="I19266" i="22"/>
  <c r="I19267" i="22"/>
  <c r="I19268" i="22"/>
  <c r="I19269" i="22"/>
  <c r="I19270" i="22"/>
  <c r="I19271" i="22"/>
  <c r="I19272" i="22"/>
  <c r="I19273" i="22"/>
  <c r="I19274" i="22"/>
  <c r="I19275" i="22"/>
  <c r="I19276" i="22"/>
  <c r="I19277" i="22"/>
  <c r="I19278" i="22"/>
  <c r="I19279" i="22"/>
  <c r="I19280" i="22"/>
  <c r="I19281" i="22"/>
  <c r="I19282" i="22"/>
  <c r="I19283" i="22"/>
  <c r="I19284" i="22"/>
  <c r="I19285" i="22"/>
  <c r="I19286" i="22"/>
  <c r="I19287" i="22"/>
  <c r="I19288" i="22"/>
  <c r="I19289" i="22"/>
  <c r="I19290" i="22"/>
  <c r="I19291" i="22"/>
  <c r="I19292" i="22"/>
  <c r="I19293" i="22"/>
  <c r="I19294" i="22"/>
  <c r="I19295" i="22"/>
  <c r="I19296" i="22"/>
  <c r="I19297" i="22"/>
  <c r="I19298" i="22"/>
  <c r="I19299" i="22"/>
  <c r="I19300" i="22"/>
  <c r="I19301" i="22"/>
  <c r="I19302" i="22"/>
  <c r="I19303" i="22"/>
  <c r="I19304" i="22"/>
  <c r="I19305" i="22"/>
  <c r="I19306" i="22"/>
  <c r="I19307" i="22"/>
  <c r="I19308" i="22"/>
  <c r="I19309" i="22"/>
  <c r="I19310" i="22"/>
  <c r="I19311" i="22"/>
  <c r="I19312" i="22"/>
  <c r="I19313" i="22"/>
  <c r="I19314" i="22"/>
  <c r="I19315" i="22"/>
  <c r="I19316" i="22"/>
  <c r="I19317" i="22"/>
  <c r="I19318" i="22"/>
  <c r="I19319" i="22"/>
  <c r="I19320" i="22"/>
  <c r="I19321" i="22"/>
  <c r="I19322" i="22"/>
  <c r="I19323" i="22"/>
  <c r="I19324" i="22"/>
  <c r="I19325" i="22"/>
  <c r="I19326" i="22"/>
  <c r="I19327" i="22"/>
  <c r="I19328" i="22"/>
  <c r="I19329" i="22"/>
  <c r="I19330" i="22"/>
  <c r="I19331" i="22"/>
  <c r="I19332" i="22"/>
  <c r="I19333" i="22"/>
  <c r="I19334" i="22"/>
  <c r="I19335" i="22"/>
  <c r="I19336" i="22"/>
  <c r="I19337" i="22"/>
  <c r="I19338" i="22"/>
  <c r="I19339" i="22"/>
  <c r="I19340" i="22"/>
  <c r="I19341" i="22"/>
  <c r="I19342" i="22"/>
  <c r="I19343" i="22"/>
  <c r="I19344" i="22"/>
  <c r="I19345" i="22"/>
  <c r="I19346" i="22"/>
  <c r="I19347" i="22"/>
  <c r="I19348" i="22"/>
  <c r="I19349" i="22"/>
  <c r="I19350" i="22"/>
  <c r="I19351" i="22"/>
  <c r="I19352" i="22"/>
  <c r="I19353" i="22"/>
  <c r="I19354" i="22"/>
  <c r="I19355" i="22"/>
  <c r="I19356" i="22"/>
  <c r="I19357" i="22"/>
  <c r="I19358" i="22"/>
  <c r="I19359" i="22"/>
  <c r="I19360" i="22"/>
  <c r="I19361" i="22"/>
  <c r="I19362" i="22"/>
  <c r="I19363" i="22"/>
  <c r="I19364" i="22"/>
  <c r="I19365" i="22"/>
  <c r="I19366" i="22"/>
  <c r="I19367" i="22"/>
  <c r="I19368" i="22"/>
  <c r="I19369" i="22"/>
  <c r="I19370" i="22"/>
  <c r="I19371" i="22"/>
  <c r="I19372" i="22"/>
  <c r="I19373" i="22"/>
  <c r="I19374" i="22"/>
  <c r="I19375" i="22"/>
  <c r="I19376" i="22"/>
  <c r="I19377" i="22"/>
  <c r="I19378" i="22"/>
  <c r="I19379" i="22"/>
  <c r="I19380" i="22"/>
  <c r="I19381" i="22"/>
  <c r="I19382" i="22"/>
  <c r="I19383" i="22"/>
  <c r="I19384" i="22"/>
  <c r="I19385" i="22"/>
  <c r="I19386" i="22"/>
  <c r="I19387" i="22"/>
  <c r="I19388" i="22"/>
  <c r="I19389" i="22"/>
  <c r="I19390" i="22"/>
  <c r="I19391" i="22"/>
  <c r="I19392" i="22"/>
  <c r="I19393" i="22"/>
  <c r="I19394" i="22"/>
  <c r="I19395" i="22"/>
  <c r="I19396" i="22"/>
  <c r="I19397" i="22"/>
  <c r="I19398" i="22"/>
  <c r="I19399" i="22"/>
  <c r="I19400" i="22"/>
  <c r="I19401" i="22"/>
  <c r="I19402" i="22"/>
  <c r="I19403" i="22"/>
  <c r="I19404" i="22"/>
  <c r="I19405" i="22"/>
  <c r="I19406" i="22"/>
  <c r="I19407" i="22"/>
  <c r="I19408" i="22"/>
  <c r="I19409" i="22"/>
  <c r="I19410" i="22"/>
  <c r="I19411" i="22"/>
  <c r="I19412" i="22"/>
  <c r="I19413" i="22"/>
  <c r="I19414" i="22"/>
  <c r="I19415" i="22"/>
  <c r="I19416" i="22"/>
  <c r="I19417" i="22"/>
  <c r="I19418" i="22"/>
  <c r="I19419" i="22"/>
  <c r="I19420" i="22"/>
  <c r="I19421" i="22"/>
  <c r="I19422" i="22"/>
  <c r="I19423" i="22"/>
  <c r="I19424" i="22"/>
  <c r="I19425" i="22"/>
  <c r="I19426" i="22"/>
  <c r="I19427" i="22"/>
  <c r="I19428" i="22"/>
  <c r="I19429" i="22"/>
  <c r="I19430" i="22"/>
  <c r="I19431" i="22"/>
  <c r="I19432" i="22"/>
  <c r="I19433" i="22"/>
  <c r="I19434" i="22"/>
  <c r="I19435" i="22"/>
  <c r="I19436" i="22"/>
  <c r="I19437" i="22"/>
  <c r="I19438" i="22"/>
  <c r="I19439" i="22"/>
  <c r="I19440" i="22"/>
  <c r="I19441" i="22"/>
  <c r="I19442" i="22"/>
  <c r="I19443" i="22"/>
  <c r="I19444" i="22"/>
  <c r="I19445" i="22"/>
  <c r="I19446" i="22"/>
  <c r="I19447" i="22"/>
  <c r="I19448" i="22"/>
  <c r="I19449" i="22"/>
  <c r="I19450" i="22"/>
  <c r="I19451" i="22"/>
  <c r="I19452" i="22"/>
  <c r="I19453" i="22"/>
  <c r="I19454" i="22"/>
  <c r="I19455" i="22"/>
  <c r="I19456" i="22"/>
  <c r="I19457" i="22"/>
  <c r="I19458" i="22"/>
  <c r="I19459" i="22"/>
  <c r="I19460" i="22"/>
  <c r="I19461" i="22"/>
  <c r="I19462" i="22"/>
  <c r="I19463" i="22"/>
  <c r="I19464" i="22"/>
  <c r="I19465" i="22"/>
  <c r="I19466" i="22"/>
  <c r="I19467" i="22"/>
  <c r="I19468" i="22"/>
  <c r="I19469" i="22"/>
  <c r="I19470" i="22"/>
  <c r="I19471" i="22"/>
  <c r="I19472" i="22"/>
  <c r="I19473" i="22"/>
  <c r="I19474" i="22"/>
  <c r="I19475" i="22"/>
  <c r="I19476" i="22"/>
  <c r="I19477" i="22"/>
  <c r="I19478" i="22"/>
  <c r="I19479" i="22"/>
  <c r="I19480" i="22"/>
  <c r="I19481" i="22"/>
  <c r="I19482" i="22"/>
  <c r="I19483" i="22"/>
  <c r="I19484" i="22"/>
  <c r="I19485" i="22"/>
  <c r="I19486" i="22"/>
  <c r="I19487" i="22"/>
  <c r="I19488" i="22"/>
  <c r="I19489" i="22"/>
  <c r="I19490" i="22"/>
  <c r="I19491" i="22"/>
  <c r="I19492" i="22"/>
  <c r="I19493" i="22"/>
  <c r="I19494" i="22"/>
  <c r="I19495" i="22"/>
  <c r="I19496" i="22"/>
  <c r="I19497" i="22"/>
  <c r="I19498" i="22"/>
  <c r="I19499" i="22"/>
  <c r="I19500" i="22"/>
  <c r="I19501" i="22"/>
  <c r="I19502" i="22"/>
  <c r="I19503" i="22"/>
  <c r="I19504" i="22"/>
  <c r="I19505" i="22"/>
  <c r="I19506" i="22"/>
  <c r="I19507" i="22"/>
  <c r="I19508" i="22"/>
  <c r="I19509" i="22"/>
  <c r="I19510" i="22"/>
  <c r="I19511" i="22"/>
  <c r="I19512" i="22"/>
  <c r="I19513" i="22"/>
  <c r="I19514" i="22"/>
  <c r="I19515" i="22"/>
  <c r="I19516" i="22"/>
  <c r="I19517" i="22"/>
  <c r="I19518" i="22"/>
  <c r="I19519" i="22"/>
  <c r="I19520" i="22"/>
  <c r="I19521" i="22"/>
  <c r="I19522" i="22"/>
  <c r="I19523" i="22"/>
  <c r="I19524" i="22"/>
  <c r="I19525" i="22"/>
  <c r="I19526" i="22"/>
  <c r="I19527" i="22"/>
  <c r="I19528" i="22"/>
  <c r="I19529" i="22"/>
  <c r="I19530" i="22"/>
  <c r="I19531" i="22"/>
  <c r="I19532" i="22"/>
  <c r="I19533" i="22"/>
  <c r="I19534" i="22"/>
  <c r="I19535" i="22"/>
  <c r="I19536" i="22"/>
  <c r="I19537" i="22"/>
  <c r="I19538" i="22"/>
  <c r="I19539" i="22"/>
  <c r="I19540" i="22"/>
  <c r="I19541" i="22"/>
  <c r="I19542" i="22"/>
  <c r="I19543" i="22"/>
  <c r="I19544" i="22"/>
  <c r="I19545" i="22"/>
  <c r="I19546" i="22"/>
  <c r="I19547" i="22"/>
  <c r="I19548" i="22"/>
  <c r="I19549" i="22"/>
  <c r="I19550" i="22"/>
  <c r="I19551" i="22"/>
  <c r="I19552" i="22"/>
  <c r="I19553" i="22"/>
  <c r="I19554" i="22"/>
  <c r="I19555" i="22"/>
  <c r="I19556" i="22"/>
  <c r="I19557" i="22"/>
  <c r="I19558" i="22"/>
  <c r="I19559" i="22"/>
  <c r="I19560" i="22"/>
  <c r="I19561" i="22"/>
  <c r="I19562" i="22"/>
  <c r="I19563" i="22"/>
  <c r="I19564" i="22"/>
  <c r="I19565" i="22"/>
  <c r="I19566" i="22"/>
  <c r="I19567" i="22"/>
  <c r="I19568" i="22"/>
  <c r="I19569" i="22"/>
  <c r="I19570" i="22"/>
  <c r="I19571" i="22"/>
  <c r="I19572" i="22"/>
  <c r="I19573" i="22"/>
  <c r="I19574" i="22"/>
  <c r="I19575" i="22"/>
  <c r="I19576" i="22"/>
  <c r="I19577" i="22"/>
  <c r="I19578" i="22"/>
  <c r="I19579" i="22"/>
  <c r="I19580" i="22"/>
  <c r="I19581" i="22"/>
  <c r="I19582" i="22"/>
  <c r="I19583" i="22"/>
  <c r="I19584" i="22"/>
  <c r="I19585" i="22"/>
  <c r="I19586" i="22"/>
  <c r="I19587" i="22"/>
  <c r="I19588" i="22"/>
  <c r="I19589" i="22"/>
  <c r="I19590" i="22"/>
  <c r="I19591" i="22"/>
  <c r="I19592" i="22"/>
  <c r="I19593" i="22"/>
  <c r="I19594" i="22"/>
  <c r="I19595" i="22"/>
  <c r="I19596" i="22"/>
  <c r="I19597" i="22"/>
  <c r="I19598" i="22"/>
  <c r="I19599" i="22"/>
  <c r="I19600" i="22"/>
  <c r="I19601" i="22"/>
  <c r="I19602" i="22"/>
  <c r="I19603" i="22"/>
  <c r="I19604" i="22"/>
  <c r="I19605" i="22"/>
  <c r="I19606" i="22"/>
  <c r="I19607" i="22"/>
  <c r="I19608" i="22"/>
  <c r="I19609" i="22"/>
  <c r="I19610" i="22"/>
  <c r="I19611" i="22"/>
  <c r="I19612" i="22"/>
  <c r="I19613" i="22"/>
  <c r="I19614" i="22"/>
  <c r="I19615" i="22"/>
  <c r="I19616" i="22"/>
  <c r="I19617" i="22"/>
  <c r="I19618" i="22"/>
  <c r="I19619" i="22"/>
  <c r="I19620" i="22"/>
  <c r="I19621" i="22"/>
  <c r="I19622" i="22"/>
  <c r="I19623" i="22"/>
  <c r="I19624" i="22"/>
  <c r="I19625" i="22"/>
  <c r="I19626" i="22"/>
  <c r="I19627" i="22"/>
  <c r="I19628" i="22"/>
  <c r="I19629" i="22"/>
  <c r="I19630" i="22"/>
  <c r="I19631" i="22"/>
  <c r="I19632" i="22"/>
  <c r="I19633" i="22"/>
  <c r="I19634" i="22"/>
  <c r="I19635" i="22"/>
  <c r="I19636" i="22"/>
  <c r="I19637" i="22"/>
  <c r="I19638" i="22"/>
  <c r="I19639" i="22"/>
  <c r="I19640" i="22"/>
  <c r="I19641" i="22"/>
  <c r="I19642" i="22"/>
  <c r="I19643" i="22"/>
  <c r="I19644" i="22"/>
  <c r="I19645" i="22"/>
  <c r="I19646" i="22"/>
  <c r="I19647" i="22"/>
  <c r="I19648" i="22"/>
  <c r="I19649" i="22"/>
  <c r="I19650" i="22"/>
  <c r="I19651" i="22"/>
  <c r="I19652" i="22"/>
  <c r="I19653" i="22"/>
  <c r="I19654" i="22"/>
  <c r="I19655" i="22"/>
  <c r="I19656" i="22"/>
  <c r="I19657" i="22"/>
  <c r="I19658" i="22"/>
  <c r="I19659" i="22"/>
  <c r="I19660" i="22"/>
  <c r="I19661" i="22"/>
  <c r="I19662" i="22"/>
  <c r="I19663" i="22"/>
  <c r="I19664" i="22"/>
  <c r="I19665" i="22"/>
  <c r="I19666" i="22"/>
  <c r="I19667" i="22"/>
  <c r="I19668" i="22"/>
  <c r="I19669" i="22"/>
  <c r="I19670" i="22"/>
  <c r="I19671" i="22"/>
  <c r="I19672" i="22"/>
  <c r="I19673" i="22"/>
  <c r="I19674" i="22"/>
  <c r="I19675" i="22"/>
  <c r="I19676" i="22"/>
  <c r="I19677" i="22"/>
  <c r="I19678" i="22"/>
  <c r="I19679" i="22"/>
  <c r="I19680" i="22"/>
  <c r="I19681" i="22"/>
  <c r="I19682" i="22"/>
  <c r="I19683" i="22"/>
  <c r="I19684" i="22"/>
  <c r="I19685" i="22"/>
  <c r="I19686" i="22"/>
  <c r="I19687" i="22"/>
  <c r="I19688" i="22"/>
  <c r="I19689" i="22"/>
  <c r="I19690" i="22"/>
  <c r="I19691" i="22"/>
  <c r="I19692" i="22"/>
  <c r="I19693" i="22"/>
  <c r="I19694" i="22"/>
  <c r="I19695" i="22"/>
  <c r="I19696" i="22"/>
  <c r="I19697" i="22"/>
  <c r="I19698" i="22"/>
  <c r="I19699" i="22"/>
  <c r="I19700" i="22"/>
  <c r="I19701" i="22"/>
  <c r="I19702" i="22"/>
  <c r="I19703" i="22"/>
  <c r="I19704" i="22"/>
  <c r="I19705" i="22"/>
  <c r="I19706" i="22"/>
  <c r="I19707" i="22"/>
  <c r="I19708" i="22"/>
  <c r="I19709" i="22"/>
  <c r="I19710" i="22"/>
  <c r="I19711" i="22"/>
  <c r="I19712" i="22"/>
  <c r="I19713" i="22"/>
  <c r="I19714" i="22"/>
  <c r="I19715" i="22"/>
  <c r="I19716" i="22"/>
  <c r="I19717" i="22"/>
  <c r="I19718" i="22"/>
  <c r="I19719" i="22"/>
  <c r="I19720" i="22"/>
  <c r="I19721" i="22"/>
  <c r="I19722" i="22"/>
  <c r="I19723" i="22"/>
  <c r="I19724" i="22"/>
  <c r="I19725" i="22"/>
  <c r="I19726" i="22"/>
  <c r="I19727" i="22"/>
  <c r="I19728" i="22"/>
  <c r="I19729" i="22"/>
  <c r="I19730" i="22"/>
  <c r="I19731" i="22"/>
  <c r="I19732" i="22"/>
  <c r="I19733" i="22"/>
  <c r="I19734" i="22"/>
  <c r="I19735" i="22"/>
  <c r="I19736" i="22"/>
  <c r="I19737" i="22"/>
  <c r="I19738" i="22"/>
  <c r="I19739" i="22"/>
  <c r="I19740" i="22"/>
  <c r="I19741" i="22"/>
  <c r="I19742" i="22"/>
  <c r="I19743" i="22"/>
  <c r="I19744" i="22"/>
  <c r="I19745" i="22"/>
  <c r="I19746" i="22"/>
  <c r="I19747" i="22"/>
  <c r="I19748" i="22"/>
  <c r="I19749" i="22"/>
  <c r="I19750" i="22"/>
  <c r="I19751" i="22"/>
  <c r="I19752" i="22"/>
  <c r="I19753" i="22"/>
  <c r="I19754" i="22"/>
  <c r="I19755" i="22"/>
  <c r="I19756" i="22"/>
  <c r="I19757" i="22"/>
  <c r="I19758" i="22"/>
  <c r="I19759" i="22"/>
  <c r="I19760" i="22"/>
  <c r="I19761" i="22"/>
  <c r="I19762" i="22"/>
  <c r="I19763" i="22"/>
  <c r="I19764" i="22"/>
  <c r="I19765" i="22"/>
  <c r="I19766" i="22"/>
  <c r="I19767" i="22"/>
  <c r="I19768" i="22"/>
  <c r="I19769" i="22"/>
  <c r="I19770" i="22"/>
  <c r="I19771" i="22"/>
  <c r="I19772" i="22"/>
  <c r="I19773" i="22"/>
  <c r="I19774" i="22"/>
  <c r="I19775" i="22"/>
  <c r="I19776" i="22"/>
  <c r="I19777" i="22"/>
  <c r="I19778" i="22"/>
  <c r="I19779" i="22"/>
  <c r="I19780" i="22"/>
  <c r="I19781" i="22"/>
  <c r="I19782" i="22"/>
  <c r="I19783" i="22"/>
  <c r="I19784" i="22"/>
  <c r="I19785" i="22"/>
  <c r="I19786" i="22"/>
  <c r="I19787" i="22"/>
  <c r="I19788" i="22"/>
  <c r="I19789" i="22"/>
  <c r="I19790" i="22"/>
  <c r="I19791" i="22"/>
  <c r="I19792" i="22"/>
  <c r="I19793" i="22"/>
  <c r="I19794" i="22"/>
  <c r="I19795" i="22"/>
  <c r="I19796" i="22"/>
  <c r="I19797" i="22"/>
  <c r="I19798" i="22"/>
  <c r="I19799" i="22"/>
  <c r="I19800" i="22"/>
  <c r="I19801" i="22"/>
  <c r="I19802" i="22"/>
  <c r="I19803" i="22"/>
  <c r="I19804" i="22"/>
  <c r="I19805" i="22"/>
  <c r="I19806" i="22"/>
  <c r="I19807" i="22"/>
  <c r="I19808" i="22"/>
  <c r="I19809" i="22"/>
  <c r="I19810" i="22"/>
  <c r="I19811" i="22"/>
  <c r="I19812" i="22"/>
  <c r="I19813" i="22"/>
  <c r="I19814" i="22"/>
  <c r="I19815" i="22"/>
  <c r="I19816" i="22"/>
  <c r="I19817" i="22"/>
  <c r="I19818" i="22"/>
  <c r="I19819" i="22"/>
  <c r="I19820" i="22"/>
  <c r="I19821" i="22"/>
  <c r="I19822" i="22"/>
  <c r="I19823" i="22"/>
  <c r="I19824" i="22"/>
  <c r="I19825" i="22"/>
  <c r="I19826" i="22"/>
  <c r="I19827" i="22"/>
  <c r="I19828" i="22"/>
  <c r="I19829" i="22"/>
  <c r="I19830" i="22"/>
  <c r="I19831" i="22"/>
  <c r="I19832" i="22"/>
  <c r="I19833" i="22"/>
  <c r="I19834" i="22"/>
  <c r="I19835" i="22"/>
  <c r="I19836" i="22"/>
  <c r="I19837" i="22"/>
  <c r="I19838" i="22"/>
  <c r="I19839" i="22"/>
  <c r="I19840" i="22"/>
  <c r="I19841" i="22"/>
  <c r="I19842" i="22"/>
  <c r="I19843" i="22"/>
  <c r="I19844" i="22"/>
  <c r="I19845" i="22"/>
  <c r="I19846" i="22"/>
  <c r="I19847" i="22"/>
  <c r="I19848" i="22"/>
  <c r="I19849" i="22"/>
  <c r="I19850" i="22"/>
  <c r="I19851" i="22"/>
  <c r="I19852" i="22"/>
  <c r="I19853" i="22"/>
  <c r="I19854" i="22"/>
  <c r="I19855" i="22"/>
  <c r="I19856" i="22"/>
  <c r="I19857" i="22"/>
  <c r="I19858" i="22"/>
  <c r="I19859" i="22"/>
  <c r="I19860" i="22"/>
  <c r="I19861" i="22"/>
  <c r="I19862" i="22"/>
  <c r="I19863" i="22"/>
  <c r="I19864" i="22"/>
  <c r="I19865" i="22"/>
  <c r="I19866" i="22"/>
  <c r="I19867" i="22"/>
  <c r="I19868" i="22"/>
  <c r="I19869" i="22"/>
  <c r="I19870" i="22"/>
  <c r="I19871" i="22"/>
  <c r="I19872" i="22"/>
  <c r="I19873" i="22"/>
  <c r="I19874" i="22"/>
  <c r="I19875" i="22"/>
  <c r="I19876" i="22"/>
  <c r="I19877" i="22"/>
  <c r="I19878" i="22"/>
  <c r="I19879" i="22"/>
  <c r="I19880" i="22"/>
  <c r="I19881" i="22"/>
  <c r="I19882" i="22"/>
  <c r="I19883" i="22"/>
  <c r="I19884" i="22"/>
  <c r="I19885" i="22"/>
  <c r="I19886" i="22"/>
  <c r="I19887" i="22"/>
  <c r="I19888" i="22"/>
  <c r="I19889" i="22"/>
  <c r="I19890" i="22"/>
  <c r="I19891" i="22"/>
  <c r="I19892" i="22"/>
  <c r="I19893" i="22"/>
  <c r="I19894" i="22"/>
  <c r="I19895" i="22"/>
  <c r="I19896" i="22"/>
  <c r="I19897" i="22"/>
  <c r="I19898" i="22"/>
  <c r="I19899" i="22"/>
  <c r="I19900" i="22"/>
  <c r="I19901" i="22"/>
  <c r="I19902" i="22"/>
  <c r="I19903" i="22"/>
  <c r="I19904" i="22"/>
  <c r="I19905" i="22"/>
  <c r="I19906" i="22"/>
  <c r="I19907" i="22"/>
  <c r="I19908" i="22"/>
  <c r="I19909" i="22"/>
  <c r="I19910" i="22"/>
  <c r="I19911" i="22"/>
  <c r="I19912" i="22"/>
  <c r="I19913" i="22"/>
  <c r="I19914" i="22"/>
  <c r="I19915" i="22"/>
  <c r="I19916" i="22"/>
  <c r="I19917" i="22"/>
  <c r="I19918" i="22"/>
  <c r="I19919" i="22"/>
  <c r="I19920" i="22"/>
  <c r="I19921" i="22"/>
  <c r="I19922" i="22"/>
  <c r="I19923" i="22"/>
  <c r="I19924" i="22"/>
  <c r="I19925" i="22"/>
  <c r="I19926" i="22"/>
  <c r="I19927" i="22"/>
  <c r="I19928" i="22"/>
  <c r="I19929" i="22"/>
  <c r="I19930" i="22"/>
  <c r="I19931" i="22"/>
  <c r="I19932" i="22"/>
  <c r="I19933" i="22"/>
  <c r="I19934" i="22"/>
  <c r="I19935" i="22"/>
  <c r="I19936" i="22"/>
  <c r="I19937" i="22"/>
  <c r="I19938" i="22"/>
  <c r="I19939" i="22"/>
  <c r="I19940" i="22"/>
  <c r="I19941" i="22"/>
  <c r="I19942" i="22"/>
  <c r="I19943" i="22"/>
  <c r="I19944" i="22"/>
  <c r="I19945" i="22"/>
  <c r="I19946" i="22"/>
  <c r="I19947" i="22"/>
  <c r="I19948" i="22"/>
  <c r="I19949" i="22"/>
  <c r="I19950" i="22"/>
  <c r="I19951" i="22"/>
  <c r="I19952" i="22"/>
  <c r="I19953" i="22"/>
  <c r="I19954" i="22"/>
  <c r="I19955" i="22"/>
  <c r="I19956" i="22"/>
  <c r="I19957" i="22"/>
  <c r="I19958" i="22"/>
  <c r="I19959" i="22"/>
  <c r="I19960" i="22"/>
  <c r="I19961" i="22"/>
  <c r="I19962" i="22"/>
  <c r="I19963" i="22"/>
  <c r="I19964" i="22"/>
  <c r="I19965" i="22"/>
  <c r="I19966" i="22"/>
  <c r="I19967" i="22"/>
  <c r="I19968" i="22"/>
  <c r="I19969" i="22"/>
  <c r="I19970" i="22"/>
  <c r="I19971" i="22"/>
  <c r="I19972" i="22"/>
  <c r="I19973" i="22"/>
  <c r="I19974" i="22"/>
  <c r="I19975" i="22"/>
  <c r="I19976" i="22"/>
  <c r="I19977" i="22"/>
  <c r="I19978" i="22"/>
  <c r="I19979" i="22"/>
  <c r="I19980" i="22"/>
  <c r="I19981" i="22"/>
  <c r="I19982" i="22"/>
  <c r="I19983" i="22"/>
  <c r="I19984" i="22"/>
  <c r="I19985" i="22"/>
  <c r="I19986" i="22"/>
  <c r="I19987" i="22"/>
  <c r="I19988" i="22"/>
  <c r="I19989" i="22"/>
  <c r="I19990" i="22"/>
  <c r="I19991" i="22"/>
  <c r="I19992" i="22"/>
  <c r="I19993" i="22"/>
  <c r="I19994" i="22"/>
  <c r="I19995" i="22"/>
  <c r="I19996" i="22"/>
  <c r="I19997" i="22"/>
  <c r="I19998" i="22"/>
  <c r="I19999" i="22"/>
  <c r="I20000" i="22"/>
  <c r="I20001" i="22"/>
  <c r="I20002" i="22"/>
  <c r="I20003" i="22"/>
  <c r="I20004" i="22"/>
  <c r="I20005" i="22"/>
  <c r="I20006" i="22"/>
  <c r="I20007" i="22"/>
  <c r="I20008" i="22"/>
  <c r="I20009" i="22"/>
  <c r="I20010" i="22"/>
  <c r="I20011" i="22"/>
  <c r="I20012" i="22"/>
  <c r="I20013" i="22"/>
  <c r="I20014" i="22"/>
  <c r="I20015" i="22"/>
  <c r="I20016" i="22"/>
  <c r="I20017" i="22"/>
  <c r="I20018" i="22"/>
  <c r="I20019" i="22"/>
  <c r="I20020" i="22"/>
  <c r="I20021" i="22"/>
  <c r="I20022" i="22"/>
  <c r="I20023" i="22"/>
  <c r="I20024" i="22"/>
  <c r="I20025" i="22"/>
  <c r="I20026" i="22"/>
  <c r="I20027" i="22"/>
  <c r="I20028" i="22"/>
  <c r="I20029" i="22"/>
  <c r="I20030" i="22"/>
  <c r="I20031" i="22"/>
  <c r="I20032" i="22"/>
  <c r="I20033" i="22"/>
  <c r="I20034" i="22"/>
  <c r="I20035" i="22"/>
  <c r="I20036" i="22"/>
  <c r="I20037" i="22"/>
  <c r="I20038" i="22"/>
  <c r="I20039" i="22"/>
  <c r="I20040" i="22"/>
  <c r="I20041" i="22"/>
  <c r="I20042" i="22"/>
  <c r="I20043" i="22"/>
  <c r="I20044" i="22"/>
  <c r="I20045" i="22"/>
  <c r="I20046" i="22"/>
  <c r="I20047" i="22"/>
  <c r="I20048" i="22"/>
  <c r="I20049" i="22"/>
  <c r="I20050" i="22"/>
  <c r="I20051" i="22"/>
  <c r="I20052" i="22"/>
  <c r="I20053" i="22"/>
  <c r="I20054" i="22"/>
  <c r="I20055" i="22"/>
  <c r="I20056" i="22"/>
  <c r="I20057" i="22"/>
  <c r="I20058" i="22"/>
  <c r="I20059" i="22"/>
  <c r="I20060" i="22"/>
  <c r="I20061" i="22"/>
  <c r="I20062" i="22"/>
  <c r="I20063" i="22"/>
  <c r="I20064" i="22"/>
  <c r="I20065" i="22"/>
  <c r="I20066" i="22"/>
  <c r="I20067" i="22"/>
  <c r="I20068" i="22"/>
  <c r="I20069" i="22"/>
  <c r="I20070" i="22"/>
  <c r="I20071" i="22"/>
  <c r="I20072" i="22"/>
  <c r="I20073" i="22"/>
  <c r="I20074" i="22"/>
  <c r="I20075" i="22"/>
  <c r="I20076" i="22"/>
  <c r="I20077" i="22"/>
  <c r="I20078" i="22"/>
  <c r="I20079" i="22"/>
  <c r="I20080" i="22"/>
  <c r="I20081" i="22"/>
  <c r="I20082" i="22"/>
  <c r="I20083" i="22"/>
  <c r="I20084" i="22"/>
  <c r="I20085" i="22"/>
  <c r="I20086" i="22"/>
  <c r="I20087" i="22"/>
  <c r="I20088" i="22"/>
  <c r="I20089" i="22"/>
  <c r="I20090" i="22"/>
  <c r="I20091" i="22"/>
  <c r="I20092" i="22"/>
  <c r="I20093" i="22"/>
  <c r="I20094" i="22"/>
  <c r="I20095" i="22"/>
  <c r="I20096" i="22"/>
  <c r="I20097" i="22"/>
  <c r="I20098" i="22"/>
  <c r="I20099" i="22"/>
  <c r="I20100" i="22"/>
  <c r="I20101" i="22"/>
  <c r="I20102" i="22"/>
  <c r="I20103" i="22"/>
  <c r="I20104" i="22"/>
  <c r="I20105" i="22"/>
  <c r="I20106" i="22"/>
  <c r="I20107" i="22"/>
  <c r="I20108" i="22"/>
  <c r="I20109" i="22"/>
  <c r="I20110" i="22"/>
  <c r="I20111" i="22"/>
  <c r="I20112" i="22"/>
  <c r="I20113" i="22"/>
  <c r="I20114" i="22"/>
  <c r="I20115" i="22"/>
  <c r="I20116" i="22"/>
  <c r="I20117" i="22"/>
  <c r="I20118" i="22"/>
  <c r="I20119" i="22"/>
  <c r="I20120" i="22"/>
  <c r="I20121" i="22"/>
  <c r="I20122" i="22"/>
  <c r="I20123" i="22"/>
  <c r="I20124" i="22"/>
  <c r="I20125" i="22"/>
  <c r="I20126" i="22"/>
  <c r="I20127" i="22"/>
  <c r="I20128" i="22"/>
  <c r="I20129" i="22"/>
  <c r="I20130" i="22"/>
  <c r="I20131" i="22"/>
  <c r="I20132" i="22"/>
  <c r="I20133" i="22"/>
  <c r="I20134" i="22"/>
  <c r="I20135" i="22"/>
  <c r="I20136" i="22"/>
  <c r="I20137" i="22"/>
  <c r="I20138" i="22"/>
  <c r="I20139" i="22"/>
  <c r="I20140" i="22"/>
  <c r="I20141" i="22"/>
  <c r="I20142" i="22"/>
  <c r="I20143" i="22"/>
  <c r="I20144" i="22"/>
  <c r="I20145" i="22"/>
  <c r="I20146" i="22"/>
  <c r="I20147" i="22"/>
  <c r="I20148" i="22"/>
  <c r="I20149" i="22"/>
  <c r="I20150" i="22"/>
  <c r="I20151" i="22"/>
  <c r="I20152" i="22"/>
  <c r="I20153" i="22"/>
  <c r="I20154" i="22"/>
  <c r="I20155" i="22"/>
  <c r="I20156" i="22"/>
  <c r="I20157" i="22"/>
  <c r="I20158" i="22"/>
  <c r="I20159" i="22"/>
  <c r="I20160" i="22"/>
  <c r="I20161" i="22"/>
  <c r="I20162" i="22"/>
  <c r="I20163" i="22"/>
  <c r="I20164" i="22"/>
  <c r="I20165" i="22"/>
  <c r="I20166" i="22"/>
  <c r="I20167" i="22"/>
  <c r="I20168" i="22"/>
  <c r="I20169" i="22"/>
  <c r="I20170" i="22"/>
  <c r="I20171" i="22"/>
  <c r="I20172" i="22"/>
  <c r="I20173" i="22"/>
  <c r="I20174" i="22"/>
  <c r="I20175" i="22"/>
  <c r="I20176" i="22"/>
  <c r="I20177" i="22"/>
  <c r="I20178" i="22"/>
  <c r="I20179" i="22"/>
  <c r="I20180" i="22"/>
  <c r="I20181" i="22"/>
  <c r="I20182" i="22"/>
  <c r="I20183" i="22"/>
  <c r="I20184" i="22"/>
  <c r="I20185" i="22"/>
  <c r="I20186" i="22"/>
  <c r="I20187" i="22"/>
  <c r="I20188" i="22"/>
  <c r="I20189" i="22"/>
  <c r="I20190" i="22"/>
  <c r="I20191" i="22"/>
  <c r="I20192" i="22"/>
  <c r="I20193" i="22"/>
  <c r="I20194" i="22"/>
  <c r="I20195" i="22"/>
  <c r="I20196" i="22"/>
  <c r="I20197" i="22"/>
  <c r="I20198" i="22"/>
  <c r="I20199" i="22"/>
  <c r="I20200" i="22"/>
  <c r="I20201" i="22"/>
  <c r="I20202" i="22"/>
  <c r="I20203" i="22"/>
  <c r="I20204" i="22"/>
  <c r="I20205" i="22"/>
  <c r="I20206" i="22"/>
  <c r="I20207" i="22"/>
  <c r="I20208" i="22"/>
  <c r="I20209" i="22"/>
  <c r="I20210" i="22"/>
  <c r="I20211" i="22"/>
  <c r="I20212" i="22"/>
  <c r="I20213" i="22"/>
  <c r="I20214" i="22"/>
  <c r="I20215" i="22"/>
  <c r="I20216" i="22"/>
  <c r="I20217" i="22"/>
  <c r="I20218" i="22"/>
  <c r="I20219" i="22"/>
  <c r="I20220" i="22"/>
  <c r="I20221" i="22"/>
  <c r="I20222" i="22"/>
  <c r="I20223" i="22"/>
  <c r="I20224" i="22"/>
  <c r="I20225" i="22"/>
  <c r="I20226" i="22"/>
  <c r="I20227" i="22"/>
  <c r="I20228" i="22"/>
  <c r="I20229" i="22"/>
  <c r="I20230" i="22"/>
  <c r="I20231" i="22"/>
  <c r="I20232" i="22"/>
  <c r="I20233" i="22"/>
  <c r="I20234" i="22"/>
  <c r="I20235" i="22"/>
  <c r="I20236" i="22"/>
  <c r="I20237" i="22"/>
  <c r="I20238" i="22"/>
  <c r="I20239" i="22"/>
  <c r="I20240" i="22"/>
  <c r="I20241" i="22"/>
  <c r="I20242" i="22"/>
  <c r="I20243" i="22"/>
  <c r="I20244" i="22"/>
  <c r="I20245" i="22"/>
  <c r="I20246" i="22"/>
  <c r="I20247" i="22"/>
  <c r="I20248" i="22"/>
  <c r="I20249" i="22"/>
  <c r="I20250" i="22"/>
  <c r="I20251" i="22"/>
  <c r="I20252" i="22"/>
  <c r="I20253" i="22"/>
  <c r="I20254" i="22"/>
  <c r="I20255" i="22"/>
  <c r="I20256" i="22"/>
  <c r="I20257" i="22"/>
  <c r="I20258" i="22"/>
  <c r="I20259" i="22"/>
  <c r="I20260" i="22"/>
  <c r="I20261" i="22"/>
  <c r="I20262" i="22"/>
  <c r="I20263" i="22"/>
  <c r="I20264" i="22"/>
  <c r="I20265" i="22"/>
  <c r="I20266" i="22"/>
  <c r="I20267" i="22"/>
  <c r="I20268" i="22"/>
  <c r="I20269" i="22"/>
  <c r="I20270" i="22"/>
  <c r="I20271" i="22"/>
  <c r="I20272" i="22"/>
  <c r="I20273" i="22"/>
  <c r="I20274" i="22"/>
  <c r="I20275" i="22"/>
  <c r="I20276" i="22"/>
  <c r="I20277" i="22"/>
  <c r="I20278" i="22"/>
  <c r="I20279" i="22"/>
  <c r="I20280" i="22"/>
  <c r="I20281" i="22"/>
  <c r="I20282" i="22"/>
  <c r="I20283" i="22"/>
  <c r="I20284" i="22"/>
  <c r="I20285" i="22"/>
  <c r="I20286" i="22"/>
  <c r="I20287" i="22"/>
  <c r="I20288" i="22"/>
  <c r="I20289" i="22"/>
  <c r="I20290" i="22"/>
  <c r="I20291" i="22"/>
  <c r="I20292" i="22"/>
  <c r="I20293" i="22"/>
  <c r="I20294" i="22"/>
  <c r="I20295" i="22"/>
  <c r="I20296" i="22"/>
  <c r="I20297" i="22"/>
  <c r="I20298" i="22"/>
  <c r="I20299" i="22"/>
  <c r="I20300" i="22"/>
  <c r="I20301" i="22"/>
  <c r="I20302" i="22"/>
  <c r="I20303" i="22"/>
  <c r="I20304" i="22"/>
  <c r="I20305" i="22"/>
  <c r="I20306" i="22"/>
  <c r="I20307" i="22"/>
  <c r="I20308" i="22"/>
  <c r="I20309" i="22"/>
  <c r="I20310" i="22"/>
  <c r="I20311" i="22"/>
  <c r="I20312" i="22"/>
  <c r="I20313" i="22"/>
  <c r="I20314" i="22"/>
  <c r="I20315" i="22"/>
  <c r="I20316" i="22"/>
  <c r="I20317" i="22"/>
  <c r="I20318" i="22"/>
  <c r="I20319" i="22"/>
  <c r="I20320" i="22"/>
  <c r="I20321" i="22"/>
  <c r="I20322" i="22"/>
  <c r="I20323" i="22"/>
  <c r="I20324" i="22"/>
  <c r="I20325" i="22"/>
  <c r="I20326" i="22"/>
  <c r="I20327" i="22"/>
  <c r="I20328" i="22"/>
  <c r="I20329" i="22"/>
  <c r="I20330" i="22"/>
  <c r="I20331" i="22"/>
  <c r="I20332" i="22"/>
  <c r="I20333" i="22"/>
  <c r="I20334" i="22"/>
  <c r="I20335" i="22"/>
  <c r="I20336" i="22"/>
  <c r="I20337" i="22"/>
  <c r="I20338" i="22"/>
  <c r="I20339" i="22"/>
  <c r="I20340" i="22"/>
  <c r="I20341" i="22"/>
  <c r="I20342" i="22"/>
  <c r="I20343" i="22"/>
  <c r="I20344" i="22"/>
  <c r="I20345" i="22"/>
  <c r="I20346" i="22"/>
  <c r="I20347" i="22"/>
  <c r="I20348" i="22"/>
  <c r="I20349" i="22"/>
  <c r="I20350" i="22"/>
  <c r="I20351" i="22"/>
  <c r="I20352" i="22"/>
  <c r="I20353" i="22"/>
  <c r="I20354" i="22"/>
  <c r="I20355" i="22"/>
  <c r="I20356" i="22"/>
  <c r="I20357" i="22"/>
  <c r="I20358" i="22"/>
  <c r="I20359" i="22"/>
  <c r="I20360" i="22"/>
  <c r="I20361" i="22"/>
  <c r="I20362" i="22"/>
  <c r="I20363" i="22"/>
  <c r="I20364" i="22"/>
  <c r="I20365" i="22"/>
  <c r="I20366" i="22"/>
  <c r="I20367" i="22"/>
  <c r="I20368" i="22"/>
  <c r="I20369" i="22"/>
  <c r="I20370" i="22"/>
  <c r="I20371" i="22"/>
  <c r="I20372" i="22"/>
  <c r="I20373" i="22"/>
  <c r="I20374" i="22"/>
  <c r="I20375" i="22"/>
  <c r="I20376" i="22"/>
  <c r="I20377" i="22"/>
  <c r="I20378" i="22"/>
  <c r="I20379" i="22"/>
  <c r="I20380" i="22"/>
  <c r="I20381" i="22"/>
  <c r="I20382" i="22"/>
  <c r="I20383" i="22"/>
  <c r="I20384" i="22"/>
  <c r="I20385" i="22"/>
  <c r="I20386" i="22"/>
  <c r="I20387" i="22"/>
  <c r="I20388" i="22"/>
  <c r="I20389" i="22"/>
  <c r="I20390" i="22"/>
  <c r="I20391" i="22"/>
  <c r="I20392" i="22"/>
  <c r="I20393" i="22"/>
  <c r="I20394" i="22"/>
  <c r="I20395" i="22"/>
  <c r="I20396" i="22"/>
  <c r="I20397" i="22"/>
  <c r="I20398" i="22"/>
  <c r="I20399" i="22"/>
  <c r="I20400" i="22"/>
  <c r="I20401" i="22"/>
  <c r="I20402" i="22"/>
  <c r="I20403" i="22"/>
  <c r="I20404" i="22"/>
  <c r="I20405" i="22"/>
  <c r="I20406" i="22"/>
  <c r="I20407" i="22"/>
  <c r="I20408" i="22"/>
  <c r="I20409" i="22"/>
  <c r="I20410" i="22"/>
  <c r="I20411" i="22"/>
  <c r="I20412" i="22"/>
  <c r="I20413" i="22"/>
  <c r="I20414" i="22"/>
  <c r="I20415" i="22"/>
  <c r="I20416" i="22"/>
  <c r="I20417" i="22"/>
  <c r="I20418" i="22"/>
  <c r="I20419" i="22"/>
  <c r="I20420" i="22"/>
  <c r="I20421" i="22"/>
  <c r="I20422" i="22"/>
  <c r="I20423" i="22"/>
  <c r="I20424" i="22"/>
  <c r="I20425" i="22"/>
  <c r="I20426" i="22"/>
  <c r="I20427" i="22"/>
  <c r="I20428" i="22"/>
  <c r="I20429" i="22"/>
  <c r="I20430" i="22"/>
  <c r="I20431" i="22"/>
  <c r="I20432" i="22"/>
  <c r="I20433" i="22"/>
  <c r="I20434" i="22"/>
  <c r="I20435" i="22"/>
  <c r="I20436" i="22"/>
  <c r="I20437" i="22"/>
  <c r="I20438" i="22"/>
  <c r="I20439" i="22"/>
  <c r="I20440" i="22"/>
  <c r="I20441" i="22"/>
  <c r="I20442" i="22"/>
  <c r="I20443" i="22"/>
  <c r="I20444" i="22"/>
  <c r="I20445" i="22"/>
  <c r="I20446" i="22"/>
  <c r="I20447" i="22"/>
  <c r="I20448" i="22"/>
  <c r="I20449" i="22"/>
  <c r="I20450" i="22"/>
  <c r="I20451" i="22"/>
  <c r="I20452" i="22"/>
  <c r="I20453" i="22"/>
  <c r="I20454" i="22"/>
  <c r="I20455" i="22"/>
  <c r="I20456" i="22"/>
  <c r="I20457" i="22"/>
  <c r="I20458" i="22"/>
  <c r="I20459" i="22"/>
  <c r="I20460" i="22"/>
  <c r="I20461" i="22"/>
  <c r="I20462" i="22"/>
  <c r="I20463" i="22"/>
  <c r="I20464" i="22"/>
  <c r="I20465" i="22"/>
  <c r="I20466" i="22"/>
  <c r="I20467" i="22"/>
  <c r="I20468" i="22"/>
  <c r="I20469" i="22"/>
  <c r="I20470" i="22"/>
  <c r="I20471" i="22"/>
  <c r="I20472" i="22"/>
  <c r="I20473" i="22"/>
  <c r="I20474" i="22"/>
  <c r="I20475" i="22"/>
  <c r="I20476" i="22"/>
  <c r="I20477" i="22"/>
  <c r="I20478" i="22"/>
  <c r="I20479" i="22"/>
  <c r="I20480" i="22"/>
  <c r="I20481" i="22"/>
  <c r="I20482" i="22"/>
  <c r="I20483" i="22"/>
  <c r="I20484" i="22"/>
  <c r="I20485" i="22"/>
  <c r="I20486" i="22"/>
  <c r="I20487" i="22"/>
  <c r="I20488" i="22"/>
  <c r="I20489" i="22"/>
  <c r="I20490" i="22"/>
  <c r="I20491" i="22"/>
  <c r="I20492" i="22"/>
  <c r="I20493" i="22"/>
  <c r="I20494" i="22"/>
  <c r="I20495" i="22"/>
  <c r="I20496" i="22"/>
  <c r="I20497" i="22"/>
  <c r="I20498" i="22"/>
  <c r="I20499" i="22"/>
  <c r="I20500" i="22"/>
  <c r="I20501" i="22"/>
  <c r="I20502" i="22"/>
  <c r="I20503" i="22"/>
  <c r="I20504" i="22"/>
  <c r="I20505" i="22"/>
  <c r="I20506" i="22"/>
  <c r="I20507" i="22"/>
  <c r="I20508" i="22"/>
  <c r="I20509" i="22"/>
  <c r="I20510" i="22"/>
  <c r="I20511" i="22"/>
  <c r="I20512" i="22"/>
  <c r="I20513" i="22"/>
  <c r="I20514" i="22"/>
  <c r="I20515" i="22"/>
  <c r="I20516" i="22"/>
  <c r="I20517" i="22"/>
  <c r="I20518" i="22"/>
  <c r="I20519" i="22"/>
  <c r="I20520" i="22"/>
  <c r="I20521" i="22"/>
  <c r="I20522" i="22"/>
  <c r="I20523" i="22"/>
  <c r="I20524" i="22"/>
  <c r="I20525" i="22"/>
  <c r="I20526" i="22"/>
  <c r="I20527" i="22"/>
  <c r="I20528" i="22"/>
  <c r="I20529" i="22"/>
  <c r="I20530" i="22"/>
  <c r="I20531" i="22"/>
  <c r="I20532" i="22"/>
  <c r="I20533" i="22"/>
  <c r="I20534" i="22"/>
  <c r="I20535" i="22"/>
  <c r="I20536" i="22"/>
  <c r="I20537" i="22"/>
  <c r="I20538" i="22"/>
  <c r="I20539" i="22"/>
  <c r="I20540" i="22"/>
  <c r="I20541" i="22"/>
  <c r="I20542" i="22"/>
  <c r="I20543" i="22"/>
  <c r="I20544" i="22"/>
  <c r="I20545" i="22"/>
  <c r="I20546" i="22"/>
  <c r="I20547" i="22"/>
  <c r="I20548" i="22"/>
  <c r="I20549" i="22"/>
  <c r="I20550" i="22"/>
  <c r="I20551" i="22"/>
  <c r="I20552" i="22"/>
  <c r="I20553" i="22"/>
  <c r="I20554" i="22"/>
  <c r="I20555" i="22"/>
  <c r="I20556" i="22"/>
  <c r="I20557" i="22"/>
  <c r="I20558" i="22"/>
  <c r="I20559" i="22"/>
  <c r="I20560" i="22"/>
  <c r="I20561" i="22"/>
  <c r="I20562" i="22"/>
  <c r="I20563" i="22"/>
  <c r="I20564" i="22"/>
  <c r="I20565" i="22"/>
  <c r="I20566" i="22"/>
  <c r="I20567" i="22"/>
  <c r="I20568" i="22"/>
  <c r="I20569" i="22"/>
  <c r="I20570" i="22"/>
  <c r="I20571" i="22"/>
  <c r="I20572" i="22"/>
  <c r="I20573" i="22"/>
  <c r="I20574" i="22"/>
  <c r="I20575" i="22"/>
  <c r="I20576" i="22"/>
  <c r="I20577" i="22"/>
  <c r="I20578" i="22"/>
  <c r="I20579" i="22"/>
  <c r="I20580" i="22"/>
  <c r="I20581" i="22"/>
  <c r="I20582" i="22"/>
  <c r="I20583" i="22"/>
  <c r="I20584" i="22"/>
  <c r="I20585" i="22"/>
  <c r="I20586" i="22"/>
  <c r="I20587" i="22"/>
  <c r="I20588" i="22"/>
  <c r="I20589" i="22"/>
  <c r="I20590" i="22"/>
  <c r="I20591" i="22"/>
  <c r="I20592" i="22"/>
  <c r="I20593" i="22"/>
  <c r="I20594" i="22"/>
  <c r="I20595" i="22"/>
  <c r="I20596" i="22"/>
  <c r="I20597" i="22"/>
  <c r="I20598" i="22"/>
  <c r="I20599" i="22"/>
  <c r="I20600" i="22"/>
  <c r="I20601" i="22"/>
  <c r="I20602" i="22"/>
  <c r="I20603" i="22"/>
  <c r="I20604" i="22"/>
  <c r="I20605" i="22"/>
  <c r="I20606" i="22"/>
  <c r="I20607" i="22"/>
  <c r="I20608" i="22"/>
  <c r="I20609" i="22"/>
  <c r="I20610" i="22"/>
  <c r="I20611" i="22"/>
  <c r="I20612" i="22"/>
  <c r="I20613" i="22"/>
  <c r="I20614" i="22"/>
  <c r="I20615" i="22"/>
  <c r="I20616" i="22"/>
  <c r="I20617" i="22"/>
  <c r="I20618" i="22"/>
  <c r="I20619" i="22"/>
  <c r="I20620" i="22"/>
  <c r="I20621" i="22"/>
  <c r="I20622" i="22"/>
  <c r="I20623" i="22"/>
  <c r="I20624" i="22"/>
  <c r="I20625" i="22"/>
  <c r="I20626" i="22"/>
  <c r="I20627" i="22"/>
  <c r="I20628" i="22"/>
  <c r="I20629" i="22"/>
  <c r="I20630" i="22"/>
  <c r="I20631" i="22"/>
  <c r="I20632" i="22"/>
  <c r="I20633" i="22"/>
  <c r="I20634" i="22"/>
  <c r="I20635" i="22"/>
  <c r="I20636" i="22"/>
  <c r="I20637" i="22"/>
  <c r="I20638" i="22"/>
  <c r="I20639" i="22"/>
  <c r="I20640" i="22"/>
  <c r="I20641" i="22"/>
  <c r="I20642" i="22"/>
  <c r="I20643" i="22"/>
  <c r="I20644" i="22"/>
  <c r="I20645" i="22"/>
  <c r="I20646" i="22"/>
  <c r="I20647" i="22"/>
  <c r="I20648" i="22"/>
  <c r="I20649" i="22"/>
  <c r="I20650" i="22"/>
  <c r="I20651" i="22"/>
  <c r="I20652" i="22"/>
  <c r="I20653" i="22"/>
  <c r="I20654" i="22"/>
  <c r="I20655" i="22"/>
  <c r="I20656" i="22"/>
  <c r="I20657" i="22"/>
  <c r="I20658" i="22"/>
  <c r="I20659" i="22"/>
  <c r="I20660" i="22"/>
  <c r="I20661" i="22"/>
  <c r="I20662" i="22"/>
  <c r="I20663" i="22"/>
  <c r="I20664" i="22"/>
  <c r="I20665" i="22"/>
  <c r="I20666" i="22"/>
  <c r="I20667" i="22"/>
  <c r="I20668" i="22"/>
  <c r="I20669" i="22"/>
  <c r="I20670" i="22"/>
  <c r="I20671" i="22"/>
  <c r="I20672" i="22"/>
  <c r="I20673" i="22"/>
  <c r="I20674" i="22"/>
  <c r="I20675" i="22"/>
  <c r="I20676" i="22"/>
  <c r="I20677" i="22"/>
  <c r="I20678" i="22"/>
  <c r="I20679" i="22"/>
  <c r="I20680" i="22"/>
  <c r="I20681" i="22"/>
  <c r="I20682" i="22"/>
  <c r="I20683" i="22"/>
  <c r="I20684" i="22"/>
  <c r="I20685" i="22"/>
  <c r="I20686" i="22"/>
  <c r="I20687" i="22"/>
  <c r="I20688" i="22"/>
  <c r="I20689" i="22"/>
  <c r="I20690" i="22"/>
  <c r="I20691" i="22"/>
  <c r="I20692" i="22"/>
  <c r="I20693" i="22"/>
  <c r="I20694" i="22"/>
  <c r="I20695" i="22"/>
  <c r="I20696" i="22"/>
  <c r="I20697" i="22"/>
  <c r="I20698" i="22"/>
  <c r="I20699" i="22"/>
  <c r="I20700" i="22"/>
  <c r="I20701" i="22"/>
  <c r="I20702" i="22"/>
  <c r="I20703" i="22"/>
  <c r="I20704" i="22"/>
  <c r="I20705" i="22"/>
  <c r="I20706" i="22"/>
  <c r="I20707" i="22"/>
  <c r="I20708" i="22"/>
  <c r="I20709" i="22"/>
  <c r="I20710" i="22"/>
  <c r="I20711" i="22"/>
  <c r="I20712" i="22"/>
  <c r="I20713" i="22"/>
  <c r="I20714" i="22"/>
  <c r="I20715" i="22"/>
  <c r="I20716" i="22"/>
  <c r="I20717" i="22"/>
  <c r="I20718" i="22"/>
  <c r="I20719" i="22"/>
  <c r="I20720" i="22"/>
  <c r="I20721" i="22"/>
  <c r="I20722" i="22"/>
  <c r="I20723" i="22"/>
  <c r="I20724" i="22"/>
  <c r="I20725" i="22"/>
  <c r="I20726" i="22"/>
  <c r="I20727" i="22"/>
  <c r="I20728" i="22"/>
  <c r="I20729" i="22"/>
  <c r="I20730" i="22"/>
  <c r="I20731" i="22"/>
  <c r="I20732" i="22"/>
  <c r="I20733" i="22"/>
  <c r="I20734" i="22"/>
  <c r="I20735" i="22"/>
  <c r="I20736" i="22"/>
  <c r="I20737" i="22"/>
  <c r="I20738" i="22"/>
  <c r="I20739" i="22"/>
  <c r="I20740" i="22"/>
  <c r="I20741" i="22"/>
  <c r="I20742" i="22"/>
  <c r="I20743" i="22"/>
  <c r="I20744" i="22"/>
  <c r="I20745" i="22"/>
  <c r="I20746" i="22"/>
  <c r="I20747" i="22"/>
  <c r="I20748" i="22"/>
  <c r="I20749" i="22"/>
  <c r="I20750" i="22"/>
  <c r="I20751" i="22"/>
  <c r="I20752" i="22"/>
  <c r="I20753" i="22"/>
  <c r="I20754" i="22"/>
  <c r="I20755" i="22"/>
  <c r="I20756" i="22"/>
  <c r="I20757" i="22"/>
  <c r="I20758" i="22"/>
  <c r="I20759" i="22"/>
  <c r="I20760" i="22"/>
  <c r="I20761" i="22"/>
  <c r="I20762" i="22"/>
  <c r="I20763" i="22"/>
  <c r="I20764" i="22"/>
  <c r="I20765" i="22"/>
  <c r="I20766" i="22"/>
  <c r="I20767" i="22"/>
  <c r="I20768" i="22"/>
  <c r="I20769" i="22"/>
  <c r="I20770" i="22"/>
  <c r="I20771" i="22"/>
  <c r="I20772" i="22"/>
  <c r="I20773" i="22"/>
  <c r="I20774" i="22"/>
  <c r="I20775" i="22"/>
  <c r="I20776" i="22"/>
  <c r="I20777" i="22"/>
  <c r="I20778" i="22"/>
  <c r="I20779" i="22"/>
  <c r="I20780" i="22"/>
  <c r="I20781" i="22"/>
  <c r="I20782" i="22"/>
  <c r="I20783" i="22"/>
  <c r="I20784" i="22"/>
  <c r="I20785" i="22"/>
  <c r="I20786" i="22"/>
  <c r="I20787" i="22"/>
  <c r="I20788" i="22"/>
  <c r="I20789" i="22"/>
  <c r="I20790" i="22"/>
  <c r="I20791" i="22"/>
  <c r="I20792" i="22"/>
  <c r="I20793" i="22"/>
  <c r="I20794" i="22"/>
  <c r="I20795" i="22"/>
  <c r="I20796" i="22"/>
  <c r="I20797" i="22"/>
  <c r="I20798" i="22"/>
  <c r="I20799" i="22"/>
  <c r="I20800" i="22"/>
  <c r="I20801" i="22"/>
  <c r="I20802" i="22"/>
  <c r="I20803" i="22"/>
  <c r="I20804" i="22"/>
  <c r="I20805" i="22"/>
  <c r="I20806" i="22"/>
  <c r="I20807" i="22"/>
  <c r="I20808" i="22"/>
  <c r="I20809" i="22"/>
  <c r="I20810" i="22"/>
  <c r="I20811" i="22"/>
  <c r="I20812" i="22"/>
  <c r="I20813" i="22"/>
  <c r="I20814" i="22"/>
  <c r="I20815" i="22"/>
  <c r="I20816" i="22"/>
  <c r="I20817" i="22"/>
  <c r="I20818" i="22"/>
  <c r="I20819" i="22"/>
  <c r="I20820" i="22"/>
  <c r="I20821" i="22"/>
  <c r="I20822" i="22"/>
  <c r="I20823" i="22"/>
  <c r="I20824" i="22"/>
  <c r="I20825" i="22"/>
  <c r="I20826" i="22"/>
  <c r="I20827" i="22"/>
  <c r="I20828" i="22"/>
  <c r="I20829" i="22"/>
  <c r="I20830" i="22"/>
  <c r="I20831" i="22"/>
  <c r="I20832" i="22"/>
  <c r="I20833" i="22"/>
  <c r="I20834" i="22"/>
  <c r="I20835" i="22"/>
  <c r="I20836" i="22"/>
  <c r="I20837" i="22"/>
  <c r="I20838" i="22"/>
  <c r="I20839" i="22"/>
  <c r="I20840" i="22"/>
  <c r="I20841" i="22"/>
  <c r="I20842" i="22"/>
  <c r="I20843" i="22"/>
  <c r="I20844" i="22"/>
  <c r="I20845" i="22"/>
  <c r="I20846" i="22"/>
  <c r="I20847" i="22"/>
  <c r="I20848" i="22"/>
  <c r="I20849" i="22"/>
  <c r="I20850" i="22"/>
  <c r="I20851" i="22"/>
  <c r="I20852" i="22"/>
  <c r="I20853" i="22"/>
  <c r="I20854" i="22"/>
  <c r="I20855" i="22"/>
  <c r="I20856" i="22"/>
  <c r="I20857" i="22"/>
  <c r="I20858" i="22"/>
  <c r="I20859" i="22"/>
  <c r="I20860" i="22"/>
  <c r="I20861" i="22"/>
  <c r="I20862" i="22"/>
  <c r="I20863" i="22"/>
  <c r="I20864" i="22"/>
  <c r="I20865" i="22"/>
  <c r="I20866" i="22"/>
  <c r="I20867" i="22"/>
  <c r="I20868" i="22"/>
  <c r="I20869" i="22"/>
  <c r="I20870" i="22"/>
  <c r="I20871" i="22"/>
  <c r="I20872" i="22"/>
  <c r="I20873" i="22"/>
  <c r="I20874" i="22"/>
  <c r="I20875" i="22"/>
  <c r="I20876" i="22"/>
  <c r="I20877" i="22"/>
  <c r="I20878" i="22"/>
  <c r="I20879" i="22"/>
  <c r="I20880" i="22"/>
  <c r="I20881" i="22"/>
  <c r="I20882" i="22"/>
  <c r="I20883" i="22"/>
  <c r="I20884" i="22"/>
  <c r="I20885" i="22"/>
  <c r="I20886" i="22"/>
  <c r="I20887" i="22"/>
  <c r="I20888" i="22"/>
  <c r="I20889" i="22"/>
  <c r="I20890" i="22"/>
  <c r="I20891" i="22"/>
  <c r="I20892" i="22"/>
  <c r="I20893" i="22"/>
  <c r="I20894" i="22"/>
  <c r="I20895" i="22"/>
  <c r="I20896" i="22"/>
  <c r="I20897" i="22"/>
  <c r="I20898" i="22"/>
  <c r="I20899" i="22"/>
  <c r="I20900" i="22"/>
  <c r="I20901" i="22"/>
  <c r="I20902" i="22"/>
  <c r="I20903" i="22"/>
  <c r="I20904" i="22"/>
  <c r="I20905" i="22"/>
  <c r="I20906" i="22"/>
  <c r="I20907" i="22"/>
  <c r="I20908" i="22"/>
  <c r="I20909" i="22"/>
  <c r="I20910" i="22"/>
  <c r="I20911" i="22"/>
  <c r="I20912" i="22"/>
  <c r="I20913" i="22"/>
  <c r="I20914" i="22"/>
  <c r="I20915" i="22"/>
  <c r="I20916" i="22"/>
  <c r="I20917" i="22"/>
  <c r="I20918" i="22"/>
  <c r="I20919" i="22"/>
  <c r="I20920" i="22"/>
  <c r="I20921" i="22"/>
  <c r="I20922" i="22"/>
  <c r="I20923" i="22"/>
  <c r="I20924" i="22"/>
  <c r="I20925" i="22"/>
  <c r="I20926" i="22"/>
  <c r="I20927" i="22"/>
  <c r="I20928" i="22"/>
  <c r="I20929" i="22"/>
  <c r="I20930" i="22"/>
  <c r="I20931" i="22"/>
  <c r="I20932" i="22"/>
  <c r="I20933" i="22"/>
  <c r="I20934" i="22"/>
  <c r="I20935" i="22"/>
  <c r="I20936" i="22"/>
  <c r="I20937" i="22"/>
  <c r="I20938" i="22"/>
  <c r="I20939" i="22"/>
  <c r="I20940" i="22"/>
  <c r="I20941" i="22"/>
  <c r="I20942" i="22"/>
  <c r="I20943" i="22"/>
  <c r="I20944" i="22"/>
  <c r="I20945" i="22"/>
  <c r="I20946" i="22"/>
  <c r="I20947" i="22"/>
  <c r="I20948" i="22"/>
  <c r="I20949" i="22"/>
  <c r="I20950" i="22"/>
  <c r="I20951" i="22"/>
  <c r="I20952" i="22"/>
  <c r="I20953" i="22"/>
  <c r="I20954" i="22"/>
  <c r="I20955" i="22"/>
  <c r="I20956" i="22"/>
  <c r="I20957" i="22"/>
  <c r="I20958" i="22"/>
  <c r="I20959" i="22"/>
  <c r="I20960" i="22"/>
  <c r="I20961" i="22"/>
  <c r="I20962" i="22"/>
  <c r="I20963" i="22"/>
  <c r="I20964" i="22"/>
  <c r="I20965" i="22"/>
  <c r="I20966" i="22"/>
  <c r="I20967" i="22"/>
  <c r="I20968" i="22"/>
  <c r="I20969" i="22"/>
  <c r="I20970" i="22"/>
  <c r="I20971" i="22"/>
  <c r="I20972" i="22"/>
  <c r="I20973" i="22"/>
  <c r="I20974" i="22"/>
  <c r="I20975" i="22"/>
  <c r="I20976" i="22"/>
  <c r="I20977" i="22"/>
  <c r="I20978" i="22"/>
  <c r="I20979" i="22"/>
  <c r="I20980" i="22"/>
  <c r="I20981" i="22"/>
  <c r="I20982" i="22"/>
  <c r="I20983" i="22"/>
  <c r="I20984" i="22"/>
  <c r="I20985" i="22"/>
  <c r="I20986" i="22"/>
  <c r="I20987" i="22"/>
  <c r="I20988" i="22"/>
  <c r="I20989" i="22"/>
  <c r="I20990" i="22"/>
  <c r="I20991" i="22"/>
  <c r="I20992" i="22"/>
  <c r="I20993" i="22"/>
  <c r="I20994" i="22"/>
  <c r="I20995" i="22"/>
  <c r="I20996" i="22"/>
  <c r="I20997" i="22"/>
  <c r="I20998" i="22"/>
  <c r="I20999" i="22"/>
  <c r="I21000" i="22"/>
  <c r="I21001" i="22"/>
  <c r="I21002" i="22"/>
  <c r="I21003" i="22"/>
  <c r="I21004" i="22"/>
  <c r="I21005" i="22"/>
  <c r="I21006" i="22"/>
  <c r="I21007" i="22"/>
  <c r="I21008" i="22"/>
  <c r="I21009" i="22"/>
  <c r="I21010" i="22"/>
  <c r="I21011" i="22"/>
  <c r="I21012" i="22"/>
  <c r="I21013" i="22"/>
  <c r="I21014" i="22"/>
  <c r="I21015" i="22"/>
  <c r="I21016" i="22"/>
  <c r="I21017" i="22"/>
  <c r="I21018" i="22"/>
  <c r="I21019" i="22"/>
  <c r="I21020" i="22"/>
  <c r="I21021" i="22"/>
  <c r="I21022" i="22"/>
  <c r="I21023" i="22"/>
  <c r="I21024" i="22"/>
  <c r="I21025" i="22"/>
  <c r="I21026" i="22"/>
  <c r="I21027" i="22"/>
  <c r="I21028" i="22"/>
  <c r="I21029" i="22"/>
  <c r="I21030" i="22"/>
  <c r="I21031" i="22"/>
  <c r="I21032" i="22"/>
  <c r="I21033" i="22"/>
  <c r="I21034" i="22"/>
  <c r="I21035" i="22"/>
  <c r="I21036" i="22"/>
  <c r="I21037" i="22"/>
  <c r="I21038" i="22"/>
  <c r="I21039" i="22"/>
  <c r="I21040" i="22"/>
  <c r="I21041" i="22"/>
  <c r="I21042" i="22"/>
  <c r="I21043" i="22"/>
  <c r="I21044" i="22"/>
  <c r="I21045" i="22"/>
  <c r="I21046" i="22"/>
  <c r="I21047" i="22"/>
  <c r="I21048" i="22"/>
  <c r="I21049" i="22"/>
  <c r="I21050" i="22"/>
  <c r="I21051" i="22"/>
  <c r="I21052" i="22"/>
  <c r="I21053" i="22"/>
  <c r="I21054" i="22"/>
  <c r="I21055" i="22"/>
  <c r="I21056" i="22"/>
  <c r="I21057" i="22"/>
  <c r="I21058" i="22"/>
  <c r="I21059" i="22"/>
  <c r="I21060" i="22"/>
  <c r="I21061" i="22"/>
  <c r="I21062" i="22"/>
  <c r="I21063" i="22"/>
  <c r="I21064" i="22"/>
  <c r="I21065" i="22"/>
  <c r="I21066" i="22"/>
  <c r="I21067" i="22"/>
  <c r="I21068" i="22"/>
  <c r="I21069" i="22"/>
  <c r="I21070" i="22"/>
  <c r="I21071" i="22"/>
  <c r="I21072" i="22"/>
  <c r="I21073" i="22"/>
  <c r="I21074" i="22"/>
  <c r="I21075" i="22"/>
  <c r="I21076" i="22"/>
  <c r="I21077" i="22"/>
  <c r="I21078" i="22"/>
  <c r="I21079" i="22"/>
  <c r="I21080" i="22"/>
  <c r="I21081" i="22"/>
  <c r="I21082" i="22"/>
  <c r="I21083" i="22"/>
  <c r="I21084" i="22"/>
  <c r="I21085" i="22"/>
  <c r="I21086" i="22"/>
  <c r="I21087" i="22"/>
  <c r="I21088" i="22"/>
  <c r="I21089" i="22"/>
  <c r="I21090" i="22"/>
  <c r="I21091" i="22"/>
  <c r="I21092" i="22"/>
  <c r="I21093" i="22"/>
  <c r="I21094" i="22"/>
  <c r="I21095" i="22"/>
  <c r="I21096" i="22"/>
  <c r="I21097" i="22"/>
  <c r="I21098" i="22"/>
  <c r="I21099" i="22"/>
  <c r="I21100" i="22"/>
  <c r="I21101" i="22"/>
  <c r="I21102" i="22"/>
  <c r="I21103" i="22"/>
  <c r="I21104" i="22"/>
  <c r="I21105" i="22"/>
  <c r="I21106" i="22"/>
  <c r="I21107" i="22"/>
  <c r="I21108" i="22"/>
  <c r="I21109" i="22"/>
  <c r="I21110" i="22"/>
  <c r="I21111" i="22"/>
  <c r="I21112" i="22"/>
  <c r="I21113" i="22"/>
  <c r="I21114" i="22"/>
  <c r="I21115" i="22"/>
  <c r="I21116" i="22"/>
  <c r="I21117" i="22"/>
  <c r="I21118" i="22"/>
  <c r="I21119" i="22"/>
  <c r="I21120" i="22"/>
  <c r="I21121" i="22"/>
  <c r="I21122" i="22"/>
  <c r="I21123" i="22"/>
  <c r="I21124" i="22"/>
  <c r="I21125" i="22"/>
  <c r="I21126" i="22"/>
  <c r="I21127" i="22"/>
  <c r="I21128" i="22"/>
  <c r="I21129" i="22"/>
  <c r="I21130" i="22"/>
  <c r="I21131" i="22"/>
  <c r="I21132" i="22"/>
  <c r="I21133" i="22"/>
  <c r="I21134" i="22"/>
  <c r="I21135" i="22"/>
  <c r="I21136" i="22"/>
  <c r="I21137" i="22"/>
  <c r="I21138" i="22"/>
  <c r="I21139" i="22"/>
  <c r="I21140" i="22"/>
  <c r="I21141" i="22"/>
  <c r="I21142" i="22"/>
  <c r="I21143" i="22"/>
  <c r="I21144" i="22"/>
  <c r="I21145" i="22"/>
  <c r="I21146" i="22"/>
  <c r="I21147" i="22"/>
  <c r="I21148" i="22"/>
  <c r="I21149" i="22"/>
  <c r="I21150" i="22"/>
  <c r="I21151" i="22"/>
  <c r="I21152" i="22"/>
  <c r="I21153" i="22"/>
  <c r="I21154" i="22"/>
  <c r="I21155" i="22"/>
  <c r="I21156" i="22"/>
  <c r="I21157" i="22"/>
  <c r="I21158" i="22"/>
  <c r="I21159" i="22"/>
  <c r="I21160" i="22"/>
  <c r="I21161" i="22"/>
  <c r="I21162" i="22"/>
  <c r="I21163" i="22"/>
  <c r="I21164" i="22"/>
  <c r="I21165" i="22"/>
  <c r="I21166" i="22"/>
  <c r="I21167" i="22"/>
  <c r="I21168" i="22"/>
  <c r="I21169" i="22"/>
  <c r="I21170" i="22"/>
  <c r="I21171" i="22"/>
  <c r="I21172" i="22"/>
  <c r="I21173" i="22"/>
  <c r="I21174" i="22"/>
  <c r="I21175" i="22"/>
  <c r="I21176" i="22"/>
  <c r="I21177" i="22"/>
  <c r="I21178" i="22"/>
  <c r="I21179" i="22"/>
  <c r="I21180" i="22"/>
  <c r="I21181" i="22"/>
  <c r="I21182" i="22"/>
  <c r="I21183" i="22"/>
  <c r="I21184" i="22"/>
  <c r="I21185" i="22"/>
  <c r="I21186" i="22"/>
  <c r="I21187" i="22"/>
  <c r="I21188" i="22"/>
  <c r="I21189" i="22"/>
  <c r="I21190" i="22"/>
  <c r="I21191" i="22"/>
  <c r="I21192" i="22"/>
  <c r="I21193" i="22"/>
  <c r="I21194" i="22"/>
  <c r="I21195" i="22"/>
  <c r="I21196" i="22"/>
  <c r="I21197" i="22"/>
  <c r="I21198" i="22"/>
  <c r="I21199" i="22"/>
  <c r="I21200" i="22"/>
  <c r="I21201" i="22"/>
  <c r="I21202" i="22"/>
  <c r="I21203" i="22"/>
  <c r="I21204" i="22"/>
  <c r="I21205" i="22"/>
  <c r="I21206" i="22"/>
  <c r="I21207" i="22"/>
  <c r="I21208" i="22"/>
  <c r="I21209" i="22"/>
  <c r="I21210" i="22"/>
  <c r="I21211" i="22"/>
  <c r="I21212" i="22"/>
  <c r="I21213" i="22"/>
  <c r="I21214" i="22"/>
  <c r="I21215" i="22"/>
  <c r="I21216" i="22"/>
  <c r="I21217" i="22"/>
  <c r="I21218" i="22"/>
  <c r="I21219" i="22"/>
  <c r="I21220" i="22"/>
  <c r="I21221" i="22"/>
  <c r="I21222" i="22"/>
  <c r="I21223" i="22"/>
  <c r="I21224" i="22"/>
  <c r="I21225" i="22"/>
  <c r="I21226" i="22"/>
  <c r="I21227" i="22"/>
  <c r="I21228" i="22"/>
  <c r="I21229" i="22"/>
  <c r="I21230" i="22"/>
  <c r="I21231" i="22"/>
  <c r="I21232" i="22"/>
  <c r="I21233" i="22"/>
  <c r="I21234" i="22"/>
  <c r="I21235" i="22"/>
  <c r="I21236" i="22"/>
  <c r="I21237" i="22"/>
  <c r="I21238" i="22"/>
  <c r="I21239" i="22"/>
  <c r="I21240" i="22"/>
  <c r="I21241" i="22"/>
  <c r="I21242" i="22"/>
  <c r="I21243" i="22"/>
  <c r="I21244" i="22"/>
  <c r="I21245" i="22"/>
  <c r="I21246" i="22"/>
  <c r="I21247" i="22"/>
  <c r="I21248" i="22"/>
  <c r="I21249" i="22"/>
  <c r="I21250" i="22"/>
  <c r="I21251" i="22"/>
  <c r="I21252" i="22"/>
  <c r="I21253" i="22"/>
  <c r="I21254" i="22"/>
  <c r="I21255" i="22"/>
  <c r="I21256" i="22"/>
  <c r="I21257" i="22"/>
  <c r="I21258" i="22"/>
  <c r="I21259" i="22"/>
  <c r="I21260" i="22"/>
  <c r="I21261" i="22"/>
  <c r="I21262" i="22"/>
  <c r="I21263" i="22"/>
  <c r="I21264" i="22"/>
  <c r="I21265" i="22"/>
  <c r="I21266" i="22"/>
  <c r="I21267" i="22"/>
  <c r="I21268" i="22"/>
  <c r="I21269" i="22"/>
  <c r="I21270" i="22"/>
  <c r="I21271" i="22"/>
  <c r="I21272" i="22"/>
  <c r="I21273" i="22"/>
  <c r="I21274" i="22"/>
  <c r="I21275" i="22"/>
  <c r="I21276" i="22"/>
  <c r="I21277" i="22"/>
  <c r="I21278" i="22"/>
  <c r="I21279" i="22"/>
  <c r="I21280" i="22"/>
  <c r="I21281" i="22"/>
  <c r="I21282" i="22"/>
  <c r="I21283" i="22"/>
  <c r="I21284" i="22"/>
  <c r="I21285" i="22"/>
  <c r="I21286" i="22"/>
  <c r="I21287" i="22"/>
  <c r="I21288" i="22"/>
  <c r="I21289" i="22"/>
  <c r="I21290" i="22"/>
  <c r="I21291" i="22"/>
  <c r="I21292" i="22"/>
  <c r="I21293" i="22"/>
  <c r="I21294" i="22"/>
  <c r="I21295" i="22"/>
  <c r="I21296" i="22"/>
  <c r="I21297" i="22"/>
  <c r="I21298" i="22"/>
  <c r="I21299" i="22"/>
  <c r="I21300" i="22"/>
  <c r="I21301" i="22"/>
  <c r="I21302" i="22"/>
  <c r="I21303" i="22"/>
  <c r="I21304" i="22"/>
  <c r="I21305" i="22"/>
  <c r="I21306" i="22"/>
  <c r="I21307" i="22"/>
  <c r="I21308" i="22"/>
  <c r="I21309" i="22"/>
  <c r="I21310" i="22"/>
  <c r="I21311" i="22"/>
  <c r="I21312" i="22"/>
  <c r="I21313" i="22"/>
  <c r="I21314" i="22"/>
  <c r="I21315" i="22"/>
  <c r="I21316" i="22"/>
  <c r="I21317" i="22"/>
  <c r="I21318" i="22"/>
  <c r="I21319" i="22"/>
  <c r="I21320" i="22"/>
  <c r="I21321" i="22"/>
  <c r="I21322" i="22"/>
  <c r="I21323" i="22"/>
  <c r="I21324" i="22"/>
  <c r="I21325" i="22"/>
  <c r="I21326" i="22"/>
  <c r="I21327" i="22"/>
  <c r="I21328" i="22"/>
  <c r="I21329" i="22"/>
  <c r="I21330" i="22"/>
  <c r="I21331" i="22"/>
  <c r="I21332" i="22"/>
  <c r="I21333" i="22"/>
  <c r="I21334" i="22"/>
  <c r="I21335" i="22"/>
  <c r="I21336" i="22"/>
  <c r="I21337" i="22"/>
  <c r="I21338" i="22"/>
  <c r="I21339" i="22"/>
  <c r="I21340" i="22"/>
  <c r="I21341" i="22"/>
  <c r="I21342" i="22"/>
  <c r="I21343" i="22"/>
  <c r="I21344" i="22"/>
  <c r="I21345" i="22"/>
  <c r="I21346" i="22"/>
  <c r="I21347" i="22"/>
  <c r="I21348" i="22"/>
  <c r="I21349" i="22"/>
  <c r="I21350" i="22"/>
  <c r="I21351" i="22"/>
  <c r="I21352" i="22"/>
  <c r="I21353" i="22"/>
  <c r="I21354" i="22"/>
  <c r="I21355" i="22"/>
  <c r="I21356" i="22"/>
  <c r="I21357" i="22"/>
  <c r="I21358" i="22"/>
  <c r="I21359" i="22"/>
  <c r="I21360" i="22"/>
  <c r="I21361" i="22"/>
  <c r="I21362" i="22"/>
  <c r="I21363" i="22"/>
  <c r="I21364" i="22"/>
  <c r="I21365" i="22"/>
  <c r="I21366" i="22"/>
  <c r="I21367" i="22"/>
  <c r="I21368" i="22"/>
  <c r="I21369" i="22"/>
  <c r="I21370" i="22"/>
  <c r="I21371" i="22"/>
  <c r="I21372" i="22"/>
  <c r="I21373" i="22"/>
  <c r="I21374" i="22"/>
  <c r="I21375" i="22"/>
  <c r="I21376" i="22"/>
  <c r="I21377" i="22"/>
  <c r="I21378" i="22"/>
  <c r="I21379" i="22"/>
  <c r="I21380" i="22"/>
  <c r="I21381" i="22"/>
  <c r="I21382" i="22"/>
  <c r="I21383" i="22"/>
  <c r="I21384" i="22"/>
  <c r="I21385" i="22"/>
  <c r="I21386" i="22"/>
  <c r="I21387" i="22"/>
  <c r="I21388" i="22"/>
  <c r="I21389" i="22"/>
  <c r="I21390" i="22"/>
  <c r="I21391" i="22"/>
  <c r="I21392" i="22"/>
  <c r="I21393" i="22"/>
  <c r="I21394" i="22"/>
  <c r="I21395" i="22"/>
  <c r="I21396" i="22"/>
  <c r="I21397" i="22"/>
  <c r="I21398" i="22"/>
  <c r="I21399" i="22"/>
  <c r="I21400" i="22"/>
  <c r="I21401" i="22"/>
  <c r="I21402" i="22"/>
  <c r="I21403" i="22"/>
  <c r="I21404" i="22"/>
  <c r="I21405" i="22"/>
  <c r="I21406" i="22"/>
  <c r="I21407" i="22"/>
  <c r="I21408" i="22"/>
  <c r="I21409" i="22"/>
  <c r="I21410" i="22"/>
  <c r="I21411" i="22"/>
  <c r="I21412" i="22"/>
  <c r="I21413" i="22"/>
  <c r="I21414" i="22"/>
  <c r="I21415" i="22"/>
  <c r="I21416" i="22"/>
  <c r="I21417" i="22"/>
  <c r="I21418" i="22"/>
  <c r="I21419" i="22"/>
  <c r="I21420" i="22"/>
  <c r="I21421" i="22"/>
  <c r="I21422" i="22"/>
  <c r="I21423" i="22"/>
  <c r="I21424" i="22"/>
  <c r="I21425" i="22"/>
  <c r="I21426" i="22"/>
  <c r="I21427" i="22"/>
  <c r="I21428" i="22"/>
  <c r="I21429" i="22"/>
  <c r="I21430" i="22"/>
  <c r="I21431" i="22"/>
  <c r="I21432" i="22"/>
  <c r="I21433" i="22"/>
  <c r="I21434" i="22"/>
  <c r="I21435" i="22"/>
  <c r="I21436" i="22"/>
  <c r="I21437" i="22"/>
  <c r="I21438" i="22"/>
  <c r="I21439" i="22"/>
  <c r="I21440" i="22"/>
  <c r="I21441" i="22"/>
  <c r="I21442" i="22"/>
  <c r="I21443" i="22"/>
  <c r="I21444" i="22"/>
  <c r="I21445" i="22"/>
  <c r="I21446" i="22"/>
  <c r="I21447" i="22"/>
  <c r="I21448" i="22"/>
  <c r="I21449" i="22"/>
  <c r="I21450" i="22"/>
  <c r="I21451" i="22"/>
  <c r="I21452" i="22"/>
  <c r="I21453" i="22"/>
  <c r="I21454" i="22"/>
  <c r="I21455" i="22"/>
  <c r="I21456" i="22"/>
  <c r="I21457" i="22"/>
  <c r="I21458" i="22"/>
  <c r="I21459" i="22"/>
  <c r="I21460" i="22"/>
  <c r="I21461" i="22"/>
  <c r="I21462" i="22"/>
  <c r="I21463" i="22"/>
  <c r="I21464" i="22"/>
  <c r="I21465" i="22"/>
  <c r="I21466" i="22"/>
  <c r="I21467" i="22"/>
  <c r="I21468" i="22"/>
  <c r="I21469" i="22"/>
  <c r="I21470" i="22"/>
  <c r="I21471" i="22"/>
  <c r="I21472" i="22"/>
  <c r="I21473" i="22"/>
  <c r="I21474" i="22"/>
  <c r="I21475" i="22"/>
  <c r="I21476" i="22"/>
  <c r="I21477" i="22"/>
  <c r="I21478" i="22"/>
  <c r="I21479" i="22"/>
  <c r="I21480" i="22"/>
  <c r="I21481" i="22"/>
  <c r="I21482" i="22"/>
  <c r="I21483" i="22"/>
  <c r="I21484" i="22"/>
  <c r="I21485" i="22"/>
  <c r="I21486" i="22"/>
  <c r="I21487" i="22"/>
  <c r="I21488" i="22"/>
  <c r="I21489" i="22"/>
  <c r="I21490" i="22"/>
  <c r="I21491" i="22"/>
  <c r="I21492" i="22"/>
  <c r="I21493" i="22"/>
  <c r="I21494" i="22"/>
  <c r="I21495" i="22"/>
  <c r="I21496" i="22"/>
  <c r="I21497" i="22"/>
  <c r="I21498" i="22"/>
  <c r="I21499" i="22"/>
  <c r="I21500" i="22"/>
  <c r="I21501" i="22"/>
  <c r="I21502" i="22"/>
  <c r="I21503" i="22"/>
  <c r="I21504" i="22"/>
  <c r="I21505" i="22"/>
  <c r="I21506" i="22"/>
  <c r="I21507" i="22"/>
  <c r="I21508" i="22"/>
  <c r="I21509" i="22"/>
  <c r="I21510" i="22"/>
  <c r="I21511" i="22"/>
  <c r="I21512" i="22"/>
  <c r="I21513" i="22"/>
  <c r="I21514" i="22"/>
  <c r="I21515" i="22"/>
  <c r="I21516" i="22"/>
  <c r="I21517" i="22"/>
  <c r="I21518" i="22"/>
  <c r="I21519" i="22"/>
  <c r="I21520" i="22"/>
  <c r="I21521" i="22"/>
  <c r="I21522" i="22"/>
  <c r="I21523" i="22"/>
  <c r="I21524" i="22"/>
  <c r="I21525" i="22"/>
  <c r="I21526" i="22"/>
  <c r="I21527" i="22"/>
  <c r="I21528" i="22"/>
  <c r="I21529" i="22"/>
  <c r="I21530" i="22"/>
  <c r="I21531" i="22"/>
  <c r="I21532" i="22"/>
  <c r="I21533" i="22"/>
  <c r="I21534" i="22"/>
  <c r="I21535" i="22"/>
  <c r="I21536" i="22"/>
  <c r="I21537" i="22"/>
  <c r="I21538" i="22"/>
  <c r="I21539" i="22"/>
  <c r="I21540" i="22"/>
  <c r="I21541" i="22"/>
  <c r="I21542" i="22"/>
  <c r="I21543" i="22"/>
  <c r="I21544" i="22"/>
  <c r="I21545" i="22"/>
  <c r="I21546" i="22"/>
  <c r="I21547" i="22"/>
  <c r="I21548" i="22"/>
  <c r="I21549" i="22"/>
  <c r="I21550" i="22"/>
  <c r="I21551" i="22"/>
  <c r="I21552" i="22"/>
  <c r="I21553" i="22"/>
  <c r="I21554" i="22"/>
  <c r="I21555" i="22"/>
  <c r="I21556" i="22"/>
  <c r="I21557" i="22"/>
  <c r="I21558" i="22"/>
  <c r="I21559" i="22"/>
  <c r="I21560" i="22"/>
  <c r="I21561" i="22"/>
  <c r="I21562" i="22"/>
  <c r="I21563" i="22"/>
  <c r="I21564" i="22"/>
  <c r="I21565" i="22"/>
  <c r="I21566" i="22"/>
  <c r="I21567" i="22"/>
  <c r="I21568" i="22"/>
  <c r="I21569" i="22"/>
  <c r="I21570" i="22"/>
  <c r="I21571" i="22"/>
  <c r="I21572" i="22"/>
  <c r="I21573" i="22"/>
  <c r="I21574" i="22"/>
  <c r="I21575" i="22"/>
  <c r="I21576" i="22"/>
  <c r="I21577" i="22"/>
  <c r="I21578" i="22"/>
  <c r="I21579" i="22"/>
  <c r="I21580" i="22"/>
  <c r="I21581" i="22"/>
  <c r="I21582" i="22"/>
  <c r="I21583" i="22"/>
  <c r="I21584" i="22"/>
  <c r="I21585" i="22"/>
  <c r="I21586" i="22"/>
  <c r="I21587" i="22"/>
  <c r="I21588" i="22"/>
  <c r="I21589" i="22"/>
  <c r="I21590" i="22"/>
  <c r="I21591" i="22"/>
  <c r="I21592" i="22"/>
  <c r="I21593" i="22"/>
  <c r="I21594" i="22"/>
  <c r="I21595" i="22"/>
  <c r="I21596" i="22"/>
  <c r="I21597" i="22"/>
  <c r="I21598" i="22"/>
  <c r="I21599" i="22"/>
  <c r="I21600" i="22"/>
  <c r="I21601" i="22"/>
  <c r="I21602" i="22"/>
  <c r="I21603" i="22"/>
  <c r="I21604" i="22"/>
  <c r="I21605" i="22"/>
  <c r="I21606" i="22"/>
  <c r="I21607" i="22"/>
  <c r="I21608" i="22"/>
  <c r="I21609" i="22"/>
  <c r="I21610" i="22"/>
  <c r="I21611" i="22"/>
  <c r="I21612" i="22"/>
  <c r="I21613" i="22"/>
  <c r="I21614" i="22"/>
  <c r="I21615" i="22"/>
  <c r="I21616" i="22"/>
  <c r="I21617" i="22"/>
  <c r="I21618" i="22"/>
  <c r="I21619" i="22"/>
  <c r="I21620" i="22"/>
  <c r="I21621" i="22"/>
  <c r="I21622" i="22"/>
  <c r="I21623" i="22"/>
  <c r="I21624" i="22"/>
  <c r="I21625" i="22"/>
  <c r="I21626" i="22"/>
  <c r="I21627" i="22"/>
  <c r="I21628" i="22"/>
  <c r="I21629" i="22"/>
  <c r="I21630" i="22"/>
  <c r="I21631" i="22"/>
  <c r="I21632" i="22"/>
  <c r="I21633" i="22"/>
  <c r="I21634" i="22"/>
  <c r="I21635" i="22"/>
  <c r="I21636" i="22"/>
  <c r="I21637" i="22"/>
  <c r="I21638" i="22"/>
  <c r="I21639" i="22"/>
  <c r="I21640" i="22"/>
  <c r="I21641" i="22"/>
  <c r="I21642" i="22"/>
  <c r="I21643" i="22"/>
  <c r="I21644" i="22"/>
  <c r="I21645" i="22"/>
  <c r="I21646" i="22"/>
  <c r="I21647" i="22"/>
  <c r="I21648" i="22"/>
  <c r="I21649" i="22"/>
  <c r="I21650" i="22"/>
  <c r="I21651" i="22"/>
  <c r="I21652" i="22"/>
  <c r="I21653" i="22"/>
  <c r="I21654" i="22"/>
  <c r="I21655" i="22"/>
  <c r="I21656" i="22"/>
  <c r="I21657" i="22"/>
  <c r="I21658" i="22"/>
  <c r="I21659" i="22"/>
  <c r="I21660" i="22"/>
  <c r="I21661" i="22"/>
  <c r="I21662" i="22"/>
  <c r="I21663" i="22"/>
  <c r="I21664" i="22"/>
  <c r="I21665" i="22"/>
  <c r="I21666" i="22"/>
  <c r="I21667" i="22"/>
  <c r="I21668" i="22"/>
  <c r="I21669" i="22"/>
  <c r="I21670" i="22"/>
  <c r="I21671" i="22"/>
  <c r="I21672" i="22"/>
  <c r="I21673" i="22"/>
  <c r="I21674" i="22"/>
  <c r="I21675" i="22"/>
  <c r="I21676" i="22"/>
  <c r="I21677" i="22"/>
  <c r="I21678" i="22"/>
  <c r="I21679" i="22"/>
  <c r="I21680" i="22"/>
  <c r="I21681" i="22"/>
  <c r="I21682" i="22"/>
  <c r="I21683" i="22"/>
  <c r="I21684" i="22"/>
  <c r="I21685" i="22"/>
  <c r="I21686" i="22"/>
  <c r="I21687" i="22"/>
  <c r="I21688" i="22"/>
  <c r="I21689" i="22"/>
  <c r="I21690" i="22"/>
  <c r="I21691" i="22"/>
  <c r="I21692" i="22"/>
  <c r="I21693" i="22"/>
  <c r="I21694" i="22"/>
  <c r="I21695" i="22"/>
  <c r="I21696" i="22"/>
  <c r="I21697" i="22"/>
  <c r="I21698" i="22"/>
  <c r="I21699" i="22"/>
  <c r="I21700" i="22"/>
  <c r="I21701" i="22"/>
  <c r="I21702" i="22"/>
  <c r="I21703" i="22"/>
  <c r="I21704" i="22"/>
  <c r="I21705" i="22"/>
  <c r="I21706" i="22"/>
  <c r="I21707" i="22"/>
  <c r="I21708" i="22"/>
  <c r="I21709" i="22"/>
  <c r="I21710" i="22"/>
  <c r="I21711" i="22"/>
  <c r="I21712" i="22"/>
  <c r="I21713" i="22"/>
  <c r="I21714" i="22"/>
  <c r="I21715" i="22"/>
  <c r="I21716" i="22"/>
  <c r="I21717" i="22"/>
  <c r="I21718" i="22"/>
  <c r="I21719" i="22"/>
  <c r="I21720" i="22"/>
  <c r="I21721" i="22"/>
  <c r="I21722" i="22"/>
  <c r="I21723" i="22"/>
  <c r="I21724" i="22"/>
  <c r="I21725" i="22"/>
  <c r="I21726" i="22"/>
  <c r="I21727" i="22"/>
  <c r="I21728" i="22"/>
  <c r="I21729" i="22"/>
  <c r="I21730" i="22"/>
  <c r="I21731" i="22"/>
  <c r="I21732" i="22"/>
  <c r="I21733" i="22"/>
  <c r="I21734" i="22"/>
  <c r="I21735" i="22"/>
  <c r="I21736" i="22"/>
  <c r="I21737" i="22"/>
  <c r="I21738" i="22"/>
  <c r="I21739" i="22"/>
  <c r="I21740" i="22"/>
  <c r="I21741" i="22"/>
  <c r="I21742" i="22"/>
  <c r="I21743" i="22"/>
  <c r="I21744" i="22"/>
  <c r="I21745" i="22"/>
  <c r="I21746" i="22"/>
  <c r="I21747" i="22"/>
  <c r="I21748" i="22"/>
  <c r="I21749" i="22"/>
  <c r="I21750" i="22"/>
  <c r="I21751" i="22"/>
  <c r="I21752" i="22"/>
  <c r="I21753" i="22"/>
  <c r="I21754" i="22"/>
  <c r="I21755" i="22"/>
  <c r="I21756" i="22"/>
  <c r="I21757" i="22"/>
  <c r="I21758" i="22"/>
  <c r="I21759" i="22"/>
  <c r="I21760" i="22"/>
  <c r="I21761" i="22"/>
  <c r="I21762" i="22"/>
  <c r="I21763" i="22"/>
  <c r="I21764" i="22"/>
  <c r="I21765" i="22"/>
  <c r="I21766" i="22"/>
  <c r="I21767" i="22"/>
  <c r="I21768" i="22"/>
  <c r="I21769" i="22"/>
  <c r="I21770" i="22"/>
  <c r="I21771" i="22"/>
  <c r="I21772" i="22"/>
  <c r="I21773" i="22"/>
  <c r="I21774" i="22"/>
  <c r="I21775" i="22"/>
  <c r="I21776" i="22"/>
  <c r="I21777" i="22"/>
  <c r="I21778" i="22"/>
  <c r="I21779" i="22"/>
  <c r="I21780" i="22"/>
  <c r="I21781" i="22"/>
  <c r="I21782" i="22"/>
  <c r="I21783" i="22"/>
  <c r="I21784" i="22"/>
  <c r="I21785" i="22"/>
  <c r="I21786" i="22"/>
  <c r="I21787" i="22"/>
  <c r="I21788" i="22"/>
  <c r="I21789" i="22"/>
  <c r="I21790" i="22"/>
  <c r="I21791" i="22"/>
  <c r="I21792" i="22"/>
  <c r="I21793" i="22"/>
  <c r="I21794" i="22"/>
  <c r="I21795" i="22"/>
  <c r="I21796" i="22"/>
  <c r="I21797" i="22"/>
  <c r="I21798" i="22"/>
  <c r="I21799" i="22"/>
  <c r="I21800" i="22"/>
  <c r="I21801" i="22"/>
  <c r="I21802" i="22"/>
  <c r="I21803" i="22"/>
  <c r="I21804" i="22"/>
  <c r="I21805" i="22"/>
  <c r="I21806" i="22"/>
  <c r="I21807" i="22"/>
  <c r="I21808" i="22"/>
  <c r="I21809" i="22"/>
  <c r="I21810" i="22"/>
  <c r="I21811" i="22"/>
  <c r="I21812" i="22"/>
  <c r="I21813" i="22"/>
  <c r="I21814" i="22"/>
  <c r="I21815" i="22"/>
  <c r="I21816" i="22"/>
  <c r="I21817" i="22"/>
  <c r="I21818" i="22"/>
  <c r="I21819" i="22"/>
  <c r="I21820" i="22"/>
  <c r="I21821" i="22"/>
  <c r="I21822" i="22"/>
  <c r="I21823" i="22"/>
  <c r="I21824" i="22"/>
  <c r="I21825" i="22"/>
  <c r="I21826" i="22"/>
  <c r="I21827" i="22"/>
  <c r="I21828" i="22"/>
  <c r="I21829" i="22"/>
  <c r="I21830" i="22"/>
  <c r="I21831" i="22"/>
  <c r="I21832" i="22"/>
  <c r="I21833" i="22"/>
  <c r="I21834" i="22"/>
  <c r="I21835" i="22"/>
  <c r="I21836" i="22"/>
  <c r="I21837" i="22"/>
  <c r="I21838" i="22"/>
  <c r="I21839" i="22"/>
  <c r="I21840" i="22"/>
  <c r="I21841" i="22"/>
  <c r="I21842" i="22"/>
  <c r="I21843" i="22"/>
  <c r="I21844" i="22"/>
  <c r="I21845" i="22"/>
  <c r="I21846" i="22"/>
  <c r="I21847" i="22"/>
  <c r="I21848" i="22"/>
  <c r="I21849" i="22"/>
  <c r="I21850" i="22"/>
  <c r="I21851" i="22"/>
  <c r="I21852" i="22"/>
  <c r="I21853" i="22"/>
  <c r="I21854" i="22"/>
  <c r="I21855" i="22"/>
  <c r="I21856" i="22"/>
  <c r="I21857" i="22"/>
  <c r="I21858" i="22"/>
  <c r="I21859" i="22"/>
  <c r="I21860" i="22"/>
  <c r="I21861" i="22"/>
  <c r="I21862" i="22"/>
  <c r="I21863" i="22"/>
  <c r="I21864" i="22"/>
  <c r="I21865" i="22"/>
  <c r="I21866" i="22"/>
  <c r="I21867" i="22"/>
  <c r="I21868" i="22"/>
  <c r="I21869" i="22"/>
  <c r="I21870" i="22"/>
  <c r="I21871" i="22"/>
  <c r="I21872" i="22"/>
  <c r="I21873" i="22"/>
  <c r="I21874" i="22"/>
  <c r="I21875" i="22"/>
  <c r="I21876" i="22"/>
  <c r="I21877" i="22"/>
  <c r="I21878" i="22"/>
  <c r="I21879" i="22"/>
  <c r="I21880" i="22"/>
  <c r="I21881" i="22"/>
  <c r="I21882" i="22"/>
  <c r="I21883" i="22"/>
  <c r="I21884" i="22"/>
  <c r="I21885" i="22"/>
  <c r="I21886" i="22"/>
  <c r="I21887" i="22"/>
  <c r="I21888" i="22"/>
  <c r="I21889" i="22"/>
  <c r="I21890" i="22"/>
  <c r="I21891" i="22"/>
  <c r="I21892" i="22"/>
  <c r="I21893" i="22"/>
  <c r="I21894" i="22"/>
  <c r="I21895" i="22"/>
  <c r="I21896" i="22"/>
  <c r="I21897" i="22"/>
  <c r="I21898" i="22"/>
  <c r="I21899" i="22"/>
  <c r="I21900" i="22"/>
  <c r="I21901" i="22"/>
  <c r="I21902" i="22"/>
  <c r="I21903" i="22"/>
  <c r="I21904" i="22"/>
  <c r="I21905" i="22"/>
  <c r="I21906" i="22"/>
  <c r="I21907" i="22"/>
  <c r="I21908" i="22"/>
  <c r="I21909" i="22"/>
  <c r="I21910" i="22"/>
  <c r="I21911" i="22"/>
  <c r="I21912" i="22"/>
  <c r="I21913" i="22"/>
  <c r="I21914" i="22"/>
  <c r="I21915" i="22"/>
  <c r="I21916" i="22"/>
  <c r="I21917" i="22"/>
  <c r="I21918" i="22"/>
  <c r="I21919" i="22"/>
  <c r="I21920" i="22"/>
  <c r="I21921" i="22"/>
  <c r="I21922" i="22"/>
  <c r="I21923" i="22"/>
  <c r="I21924" i="22"/>
  <c r="I21925" i="22"/>
  <c r="I21926" i="22"/>
  <c r="I21927" i="22"/>
  <c r="I21928" i="22"/>
  <c r="I21929" i="22"/>
  <c r="I21930" i="22"/>
  <c r="I21931" i="22"/>
  <c r="I21932" i="22"/>
  <c r="I21933" i="22"/>
  <c r="I21934" i="22"/>
  <c r="I21935" i="22"/>
  <c r="I21936" i="22"/>
  <c r="I21937" i="22"/>
  <c r="I21938" i="22"/>
  <c r="I21939" i="22"/>
  <c r="I21940" i="22"/>
  <c r="I21941" i="22"/>
  <c r="I21942" i="22"/>
  <c r="I21943" i="22"/>
  <c r="I21944" i="22"/>
  <c r="I21945" i="22"/>
  <c r="I21946" i="22"/>
  <c r="I21947" i="22"/>
  <c r="I21948" i="22"/>
  <c r="I21949" i="22"/>
  <c r="I21950" i="22"/>
  <c r="I21951" i="22"/>
  <c r="I21952" i="22"/>
  <c r="I21953" i="22"/>
  <c r="I21954" i="22"/>
  <c r="I21955" i="22"/>
  <c r="I21956" i="22"/>
  <c r="I21957" i="22"/>
  <c r="I21958" i="22"/>
  <c r="I21959" i="22"/>
  <c r="I21960" i="22"/>
  <c r="I21961" i="22"/>
  <c r="I21962" i="22"/>
  <c r="I21963" i="22"/>
  <c r="I21964" i="22"/>
  <c r="I21965" i="22"/>
  <c r="I21966" i="22"/>
  <c r="I21967" i="22"/>
  <c r="I21968" i="22"/>
  <c r="I21969" i="22"/>
  <c r="I21970" i="22"/>
  <c r="I21971" i="22"/>
  <c r="I21972" i="22"/>
  <c r="I21973" i="22"/>
  <c r="I21974" i="22"/>
  <c r="I21975" i="22"/>
  <c r="I21976" i="22"/>
  <c r="I21977" i="22"/>
  <c r="I21978" i="22"/>
  <c r="I21979" i="22"/>
  <c r="I21980" i="22"/>
  <c r="I21981" i="22"/>
  <c r="I21982" i="22"/>
  <c r="I21983" i="22"/>
  <c r="I21984" i="22"/>
  <c r="I21985" i="22"/>
  <c r="I21986" i="22"/>
  <c r="I21987" i="22"/>
  <c r="I21988" i="22"/>
  <c r="I21989" i="22"/>
  <c r="I21990" i="22"/>
  <c r="I21991" i="22"/>
  <c r="I21992" i="22"/>
  <c r="I21993" i="22"/>
  <c r="I21994" i="22"/>
  <c r="I21995" i="22"/>
  <c r="I21996" i="22"/>
  <c r="I21997" i="22"/>
  <c r="I21998" i="22"/>
  <c r="I21999" i="22"/>
  <c r="I22000" i="22"/>
  <c r="I22001" i="22"/>
  <c r="I22002" i="22"/>
  <c r="I22003" i="22"/>
  <c r="I22004" i="22"/>
  <c r="I22005" i="22"/>
  <c r="I22006" i="22"/>
  <c r="I22007" i="22"/>
  <c r="I22008" i="22"/>
  <c r="I22009" i="22"/>
  <c r="I22010" i="22"/>
  <c r="I22011" i="22"/>
  <c r="I22012" i="22"/>
  <c r="I22013" i="22"/>
  <c r="I22014" i="22"/>
  <c r="I22015" i="22"/>
  <c r="I22016" i="22"/>
  <c r="I22017" i="22"/>
  <c r="I22018" i="22"/>
  <c r="I22019" i="22"/>
  <c r="I22020" i="22"/>
  <c r="I22021" i="22"/>
  <c r="I22022" i="22"/>
  <c r="I22023" i="22"/>
  <c r="I22024" i="22"/>
  <c r="I22025" i="22"/>
  <c r="I22026" i="22"/>
  <c r="I22027" i="22"/>
  <c r="I22028" i="22"/>
  <c r="I22029" i="22"/>
  <c r="I22030" i="22"/>
  <c r="I22031" i="22"/>
  <c r="I22032" i="22"/>
  <c r="I22033" i="22"/>
  <c r="I22034" i="22"/>
  <c r="I22035" i="22"/>
  <c r="I22036" i="22"/>
  <c r="I22037" i="22"/>
  <c r="I22038" i="22"/>
  <c r="I22039" i="22"/>
  <c r="I22040" i="22"/>
  <c r="I22041" i="22"/>
  <c r="I22042" i="22"/>
  <c r="I22043" i="22"/>
  <c r="I22044" i="22"/>
  <c r="I22045" i="22"/>
  <c r="I22046" i="22"/>
  <c r="I22047" i="22"/>
  <c r="I22048" i="22"/>
  <c r="I22049" i="22"/>
  <c r="I22050" i="22"/>
  <c r="I22051" i="22"/>
  <c r="I22052" i="22"/>
  <c r="I22053" i="22"/>
  <c r="I22054" i="22"/>
  <c r="I22055" i="22"/>
  <c r="I22056" i="22"/>
  <c r="I22057" i="22"/>
  <c r="I22058" i="22"/>
  <c r="I22059" i="22"/>
  <c r="I22060" i="22"/>
  <c r="I22061" i="22"/>
  <c r="I22062" i="22"/>
  <c r="I22063" i="22"/>
  <c r="I22064" i="22"/>
  <c r="I22065" i="22"/>
  <c r="I22066" i="22"/>
  <c r="I22067" i="22"/>
  <c r="I22068" i="22"/>
  <c r="I22069" i="22"/>
  <c r="I22070" i="22"/>
  <c r="I22071" i="22"/>
  <c r="I22072" i="22"/>
  <c r="I22073" i="22"/>
  <c r="I22074" i="22"/>
  <c r="I22075" i="22"/>
  <c r="I22076" i="22"/>
  <c r="I22077" i="22"/>
  <c r="I22078" i="22"/>
  <c r="I22079" i="22"/>
  <c r="I22080" i="22"/>
  <c r="I22081" i="22"/>
  <c r="I22082" i="22"/>
  <c r="I22083" i="22"/>
  <c r="I22084" i="22"/>
  <c r="I22085" i="22"/>
  <c r="I22086" i="22"/>
  <c r="I22087" i="22"/>
  <c r="I22088" i="22"/>
  <c r="I22089" i="22"/>
  <c r="I22090" i="22"/>
  <c r="I22091" i="22"/>
  <c r="I22092" i="22"/>
  <c r="I22093" i="22"/>
  <c r="I22094" i="22"/>
  <c r="I22095" i="22"/>
  <c r="I22096" i="22"/>
  <c r="I22097" i="22"/>
  <c r="I22098" i="22"/>
  <c r="I22099" i="22"/>
  <c r="I22100" i="22"/>
  <c r="I22101" i="22"/>
  <c r="I22102" i="22"/>
  <c r="I22103" i="22"/>
  <c r="I22104" i="22"/>
  <c r="I22105" i="22"/>
  <c r="I22106" i="22"/>
  <c r="I22107" i="22"/>
  <c r="I22108" i="22"/>
  <c r="I22109" i="22"/>
  <c r="I22110" i="22"/>
  <c r="I22111" i="22"/>
  <c r="I22112" i="22"/>
  <c r="I22113" i="22"/>
  <c r="I22114" i="22"/>
  <c r="I22115" i="22"/>
  <c r="I22116" i="22"/>
  <c r="I22117" i="22"/>
  <c r="I22118" i="22"/>
  <c r="I22119" i="22"/>
  <c r="I22120" i="22"/>
  <c r="I22121" i="22"/>
  <c r="I22122" i="22"/>
  <c r="I22123" i="22"/>
  <c r="I22124" i="22"/>
  <c r="I22125" i="22"/>
  <c r="I22126" i="22"/>
  <c r="I22127" i="22"/>
  <c r="I22128" i="22"/>
  <c r="I22129" i="22"/>
  <c r="I22130" i="22"/>
  <c r="I22131" i="22"/>
  <c r="I22132" i="22"/>
  <c r="I22133" i="22"/>
  <c r="I22134" i="22"/>
  <c r="I22135" i="22"/>
  <c r="I22136" i="22"/>
  <c r="I22137" i="22"/>
  <c r="I22138" i="22"/>
  <c r="I22139" i="22"/>
  <c r="I22140" i="22"/>
  <c r="I22141" i="22"/>
  <c r="I22142" i="22"/>
  <c r="I22143" i="22"/>
  <c r="I22144" i="22"/>
  <c r="I22145" i="22"/>
  <c r="I22146" i="22"/>
  <c r="I22147" i="22"/>
  <c r="I22148" i="22"/>
  <c r="I22149" i="22"/>
  <c r="I22150" i="22"/>
  <c r="I22151" i="22"/>
  <c r="I22152" i="22"/>
  <c r="I22153" i="22"/>
  <c r="I22154" i="22"/>
  <c r="I22155" i="22"/>
  <c r="I22156" i="22"/>
  <c r="I22157" i="22"/>
  <c r="I22158" i="22"/>
  <c r="I22159" i="22"/>
  <c r="I22160" i="22"/>
  <c r="I22161" i="22"/>
  <c r="I22162" i="22"/>
  <c r="I22163" i="22"/>
  <c r="I22164" i="22"/>
  <c r="I22165" i="22"/>
  <c r="I22166" i="22"/>
  <c r="I22167" i="22"/>
  <c r="I22168" i="22"/>
  <c r="I22169" i="22"/>
  <c r="I22170" i="22"/>
  <c r="I22171" i="22"/>
  <c r="I22172" i="22"/>
  <c r="I22173" i="22"/>
  <c r="I22174" i="22"/>
  <c r="I22175" i="22"/>
  <c r="I22176" i="22"/>
  <c r="I22177" i="22"/>
  <c r="I22178" i="22"/>
  <c r="I22179" i="22"/>
  <c r="I22180" i="22"/>
  <c r="I22181" i="22"/>
  <c r="I22182" i="22"/>
  <c r="I22183" i="22"/>
  <c r="I22184" i="22"/>
  <c r="I22185" i="22"/>
  <c r="I22186" i="22"/>
  <c r="I22187" i="22"/>
  <c r="I22188" i="22"/>
  <c r="I22189" i="22"/>
  <c r="I22190" i="22"/>
  <c r="I22191" i="22"/>
  <c r="I22192" i="22"/>
  <c r="I22193" i="22"/>
  <c r="I22194" i="22"/>
  <c r="I22195" i="22"/>
  <c r="I22196" i="22"/>
  <c r="I22197" i="22"/>
  <c r="I22198" i="22"/>
  <c r="I22199" i="22"/>
  <c r="I22200" i="22"/>
  <c r="I22201" i="22"/>
  <c r="I22202" i="22"/>
  <c r="I22203" i="22"/>
  <c r="I22204" i="22"/>
  <c r="I22205" i="22"/>
  <c r="I22206" i="22"/>
  <c r="I22207" i="22"/>
  <c r="I22208" i="22"/>
  <c r="I22209" i="22"/>
  <c r="I22210" i="22"/>
  <c r="I22211" i="22"/>
  <c r="I22212" i="22"/>
  <c r="I22213" i="22"/>
  <c r="I22214" i="22"/>
  <c r="I22215" i="22"/>
  <c r="I22216" i="22"/>
  <c r="I22217" i="22"/>
  <c r="I22218" i="22"/>
  <c r="I22219" i="22"/>
  <c r="I22220" i="22"/>
  <c r="I22221" i="22"/>
  <c r="I22222" i="22"/>
  <c r="I22223" i="22"/>
  <c r="I22224" i="22"/>
  <c r="I22225" i="22"/>
  <c r="I22226" i="22"/>
  <c r="I22227" i="22"/>
  <c r="I22228" i="22"/>
  <c r="I22229" i="22"/>
  <c r="I22230" i="22"/>
  <c r="I22231" i="22"/>
  <c r="I22232" i="22"/>
  <c r="I22233" i="22"/>
  <c r="I22234" i="22"/>
  <c r="I22235" i="22"/>
  <c r="I22236" i="22"/>
  <c r="I22237" i="22"/>
  <c r="I22238" i="22"/>
  <c r="I22239" i="22"/>
  <c r="I22240" i="22"/>
  <c r="I22241" i="22"/>
  <c r="I22242" i="22"/>
  <c r="I22243" i="22"/>
  <c r="I22244" i="22"/>
  <c r="I22245" i="22"/>
  <c r="I22246" i="22"/>
  <c r="I22247" i="22"/>
  <c r="I22248" i="22"/>
  <c r="I22249" i="22"/>
  <c r="I22250" i="22"/>
  <c r="I22251" i="22"/>
  <c r="I22252" i="22"/>
  <c r="I22253" i="22"/>
  <c r="I22254" i="22"/>
  <c r="I22255" i="22"/>
  <c r="I22256" i="22"/>
  <c r="I22257" i="22"/>
  <c r="I22258" i="22"/>
  <c r="I22259" i="22"/>
  <c r="I22260" i="22"/>
  <c r="I22261" i="22"/>
  <c r="I22262" i="22"/>
  <c r="I22263" i="22"/>
  <c r="I22264" i="22"/>
  <c r="I22265" i="22"/>
  <c r="I22266" i="22"/>
  <c r="I22267" i="22"/>
  <c r="I22268" i="22"/>
  <c r="I22269" i="22"/>
  <c r="I22270" i="22"/>
  <c r="I22271" i="22"/>
  <c r="I22272" i="22"/>
  <c r="I22273" i="22"/>
  <c r="I22274" i="22"/>
  <c r="I22275" i="22"/>
  <c r="I22276" i="22"/>
  <c r="I22277" i="22"/>
  <c r="I22278" i="22"/>
  <c r="I22279" i="22"/>
  <c r="I22280" i="22"/>
  <c r="I22281" i="22"/>
  <c r="I22282" i="22"/>
  <c r="I22283" i="22"/>
  <c r="I22284" i="22"/>
  <c r="I22285" i="22"/>
  <c r="I22286" i="22"/>
  <c r="I22287" i="22"/>
  <c r="I22288" i="22"/>
  <c r="I22289" i="22"/>
  <c r="I22290" i="22"/>
  <c r="I22291" i="22"/>
  <c r="I22292" i="22"/>
  <c r="I22293" i="22"/>
  <c r="I22294" i="22"/>
  <c r="I22295" i="22"/>
  <c r="I22296" i="22"/>
  <c r="I22297" i="22"/>
  <c r="I22298" i="22"/>
  <c r="I22299" i="22"/>
  <c r="I22300" i="22"/>
  <c r="I22301" i="22"/>
  <c r="I22302" i="22"/>
  <c r="I22303" i="22"/>
  <c r="I22304" i="22"/>
  <c r="I22305" i="22"/>
  <c r="I22306" i="22"/>
  <c r="I22307" i="22"/>
  <c r="I22308" i="22"/>
  <c r="I22309" i="22"/>
  <c r="I22310" i="22"/>
  <c r="I22311" i="22"/>
  <c r="I22312" i="22"/>
  <c r="I22313" i="22"/>
  <c r="I22314" i="22"/>
  <c r="I22315" i="22"/>
  <c r="I22316" i="22"/>
  <c r="I22317" i="22"/>
  <c r="I22318" i="22"/>
  <c r="I22319" i="22"/>
  <c r="I22320" i="22"/>
  <c r="I22321" i="22"/>
  <c r="I22322" i="22"/>
  <c r="I22323" i="22"/>
  <c r="I22324" i="22"/>
  <c r="I22325" i="22"/>
  <c r="I22326" i="22"/>
  <c r="I22327" i="22"/>
  <c r="I22328" i="22"/>
  <c r="I22329" i="22"/>
  <c r="I22330" i="22"/>
  <c r="I22331" i="22"/>
  <c r="I22332" i="22"/>
  <c r="I22333" i="22"/>
  <c r="I22334" i="22"/>
  <c r="I22335" i="22"/>
  <c r="I22336" i="22"/>
  <c r="I22337" i="22"/>
  <c r="I22338" i="22"/>
  <c r="I22339" i="22"/>
  <c r="I22340" i="22"/>
  <c r="I22341" i="22"/>
  <c r="I22342" i="22"/>
  <c r="I22343" i="22"/>
  <c r="I22344" i="22"/>
  <c r="I22345" i="22"/>
  <c r="I22346" i="22"/>
  <c r="I22347" i="22"/>
  <c r="I22348" i="22"/>
  <c r="I22349" i="22"/>
  <c r="I22350" i="22"/>
  <c r="I22351" i="22"/>
  <c r="I22352" i="22"/>
  <c r="I22353" i="22"/>
  <c r="I22354" i="22"/>
  <c r="I22355" i="22"/>
  <c r="I22356" i="22"/>
  <c r="I22357" i="22"/>
  <c r="I22358" i="22"/>
  <c r="I22359" i="22"/>
  <c r="I22360" i="22"/>
  <c r="I22361" i="22"/>
  <c r="I22362" i="22"/>
  <c r="I22363" i="22"/>
  <c r="I22364" i="22"/>
  <c r="I22365" i="22"/>
  <c r="I22366" i="22"/>
  <c r="I22367" i="22"/>
  <c r="I22368" i="22"/>
  <c r="I22369" i="22"/>
  <c r="I22370" i="22"/>
  <c r="I22371" i="22"/>
  <c r="I22372" i="22"/>
  <c r="I22373" i="22"/>
  <c r="I22374" i="22"/>
  <c r="I22375" i="22"/>
  <c r="I22376" i="22"/>
  <c r="I22377" i="22"/>
  <c r="I22378" i="22"/>
  <c r="I22379" i="22"/>
  <c r="I22380" i="22"/>
  <c r="I22381" i="22"/>
  <c r="I22382" i="22"/>
  <c r="I22383" i="22"/>
  <c r="I22384" i="22"/>
  <c r="I22385" i="22"/>
  <c r="I22386" i="22"/>
  <c r="I22387" i="22"/>
  <c r="I22388" i="22"/>
  <c r="I22389" i="22"/>
  <c r="I22390" i="22"/>
  <c r="I22391" i="22"/>
  <c r="I22392" i="22"/>
  <c r="I22393" i="22"/>
  <c r="I22394" i="22"/>
  <c r="I22395" i="22"/>
  <c r="I22396" i="22"/>
  <c r="I22397" i="22"/>
  <c r="I22398" i="22"/>
  <c r="I22399" i="22"/>
  <c r="I22400" i="22"/>
  <c r="I22401" i="22"/>
  <c r="I22402" i="22"/>
  <c r="I22403" i="22"/>
  <c r="I22404" i="22"/>
  <c r="I22405" i="22"/>
  <c r="I22406" i="22"/>
  <c r="I22407" i="22"/>
  <c r="I22408" i="22"/>
  <c r="I22409" i="22"/>
  <c r="I22410" i="22"/>
  <c r="I22411" i="22"/>
  <c r="I22412" i="22"/>
  <c r="I22413" i="22"/>
  <c r="I22414" i="22"/>
  <c r="I22415" i="22"/>
  <c r="I22416" i="22"/>
  <c r="I22417" i="22"/>
  <c r="I22418" i="22"/>
  <c r="I22419" i="22"/>
  <c r="I22420" i="22"/>
  <c r="I22421" i="22"/>
  <c r="I22422" i="22"/>
  <c r="I22423" i="22"/>
  <c r="I22424" i="22"/>
  <c r="I22425" i="22"/>
  <c r="I22426" i="22"/>
  <c r="I22427" i="22"/>
  <c r="I22428" i="22"/>
  <c r="I22429" i="22"/>
  <c r="I22430" i="22"/>
  <c r="I22431" i="22"/>
  <c r="I22432" i="22"/>
  <c r="I22433" i="22"/>
  <c r="I22434" i="22"/>
  <c r="I22435" i="22"/>
  <c r="I22436" i="22"/>
  <c r="I22437" i="22"/>
  <c r="I22438" i="22"/>
  <c r="I22439" i="22"/>
  <c r="I22440" i="22"/>
  <c r="I22441" i="22"/>
  <c r="I22442" i="22"/>
  <c r="I22443" i="22"/>
  <c r="I22444" i="22"/>
  <c r="I22445" i="22"/>
  <c r="I22446" i="22"/>
  <c r="I22447" i="22"/>
  <c r="I22448" i="22"/>
  <c r="I22449" i="22"/>
  <c r="I22450" i="22"/>
  <c r="I22451" i="22"/>
  <c r="I22452" i="22"/>
  <c r="I22453" i="22"/>
  <c r="I22454" i="22"/>
  <c r="I22455" i="22"/>
  <c r="I22456" i="22"/>
  <c r="I22457" i="22"/>
  <c r="I22458" i="22"/>
  <c r="I22459" i="22"/>
  <c r="I22460" i="22"/>
  <c r="I22461" i="22"/>
  <c r="I22462" i="22"/>
  <c r="I22463" i="22"/>
  <c r="I22464" i="22"/>
  <c r="I22465" i="22"/>
  <c r="I22466" i="22"/>
  <c r="I22467" i="22"/>
  <c r="I22468" i="22"/>
  <c r="I22469" i="22"/>
  <c r="I22470" i="22"/>
  <c r="I22471" i="22"/>
  <c r="I22472" i="22"/>
  <c r="I22473" i="22"/>
  <c r="I22474" i="22"/>
  <c r="I22475" i="22"/>
  <c r="I22476" i="22"/>
  <c r="I22477" i="22"/>
  <c r="I22478" i="22"/>
  <c r="I22479" i="22"/>
  <c r="I22480" i="22"/>
  <c r="I22481" i="22"/>
  <c r="I22482" i="22"/>
  <c r="I22483" i="22"/>
  <c r="I22484" i="22"/>
  <c r="I22485" i="22"/>
  <c r="I22486" i="22"/>
  <c r="I22487" i="22"/>
  <c r="I22488" i="22"/>
  <c r="I22489" i="22"/>
  <c r="I22490" i="22"/>
  <c r="I22491" i="22"/>
  <c r="I22492" i="22"/>
  <c r="I22493" i="22"/>
  <c r="I22494" i="22"/>
  <c r="I22495" i="22"/>
  <c r="I22496" i="22"/>
  <c r="I22497" i="22"/>
  <c r="I22498" i="22"/>
  <c r="I22499" i="22"/>
  <c r="I22500" i="22"/>
  <c r="I22501" i="22"/>
  <c r="I22502" i="22"/>
  <c r="I22503" i="22"/>
  <c r="I22504" i="22"/>
  <c r="I22505" i="22"/>
  <c r="I22506" i="22"/>
  <c r="I22507" i="22"/>
  <c r="I22508" i="22"/>
  <c r="I22509" i="22"/>
  <c r="I22510" i="22"/>
  <c r="I22511" i="22"/>
  <c r="I22512" i="22"/>
  <c r="I22513" i="22"/>
  <c r="I22514" i="22"/>
  <c r="I22515" i="22"/>
  <c r="I22516" i="22"/>
  <c r="I22517" i="22"/>
  <c r="I22518" i="22"/>
  <c r="I22519" i="22"/>
  <c r="I22520" i="22"/>
  <c r="I22521" i="22"/>
  <c r="I22522" i="22"/>
  <c r="I22523" i="22"/>
  <c r="I22524" i="22"/>
  <c r="I22525" i="22"/>
  <c r="I22526" i="22"/>
  <c r="I22527" i="22"/>
  <c r="I22528" i="22"/>
  <c r="I22529" i="22"/>
  <c r="I22530" i="22"/>
  <c r="I22531" i="22"/>
  <c r="I22532" i="22"/>
  <c r="I22533" i="22"/>
  <c r="I22534" i="22"/>
  <c r="I22535" i="22"/>
  <c r="I22536" i="22"/>
  <c r="I22537" i="22"/>
  <c r="I22538" i="22"/>
  <c r="I22539" i="22"/>
  <c r="I22540" i="22"/>
  <c r="I22541" i="22"/>
  <c r="I22542" i="22"/>
  <c r="I22543" i="22"/>
  <c r="I22544" i="22"/>
  <c r="I22545" i="22"/>
  <c r="I22546" i="22"/>
  <c r="I22547" i="22"/>
  <c r="I22548" i="22"/>
  <c r="I22549" i="22"/>
  <c r="I22550" i="22"/>
  <c r="I22551" i="22"/>
  <c r="I22552" i="22"/>
  <c r="I22553" i="22"/>
  <c r="I22554" i="22"/>
  <c r="I22555" i="22"/>
  <c r="I22556" i="22"/>
  <c r="I22557" i="22"/>
  <c r="I22558" i="22"/>
  <c r="I22559" i="22"/>
  <c r="I22560" i="22"/>
  <c r="I22561" i="22"/>
  <c r="I22562" i="22"/>
  <c r="I22563" i="22"/>
  <c r="I22564" i="22"/>
  <c r="I22565" i="22"/>
  <c r="I22566" i="22"/>
  <c r="I22567" i="22"/>
  <c r="I22568" i="22"/>
  <c r="I22569" i="22"/>
  <c r="I22570" i="22"/>
  <c r="I22571" i="22"/>
  <c r="I22572" i="22"/>
  <c r="I22573" i="22"/>
  <c r="I22574" i="22"/>
  <c r="I22575" i="22"/>
  <c r="I22576" i="22"/>
  <c r="I22577" i="22"/>
  <c r="I22578" i="22"/>
  <c r="I22579" i="22"/>
  <c r="I22580" i="22"/>
  <c r="I22581" i="22"/>
  <c r="I22582" i="22"/>
  <c r="I22583" i="22"/>
  <c r="I22584" i="22"/>
  <c r="I22585" i="22"/>
  <c r="I22586" i="22"/>
  <c r="I22587" i="22"/>
  <c r="I22588" i="22"/>
  <c r="I22589" i="22"/>
  <c r="I22590" i="22"/>
  <c r="I22591" i="22"/>
  <c r="I22592" i="22"/>
  <c r="I22593" i="22"/>
  <c r="I22594" i="22"/>
  <c r="I22595" i="22"/>
  <c r="I22596" i="22"/>
  <c r="I22597" i="22"/>
  <c r="I22598" i="22"/>
  <c r="I22599" i="22"/>
  <c r="I22600" i="22"/>
  <c r="I22601" i="22"/>
  <c r="I22602" i="22"/>
  <c r="I22603" i="22"/>
  <c r="I22604" i="22"/>
  <c r="I22605" i="22"/>
  <c r="I22606" i="22"/>
  <c r="I22607" i="22"/>
  <c r="I22608" i="22"/>
  <c r="I22609" i="22"/>
  <c r="I22610" i="22"/>
  <c r="I22611" i="22"/>
  <c r="I22612" i="22"/>
  <c r="I22613" i="22"/>
  <c r="I22614" i="22"/>
  <c r="I22615" i="22"/>
  <c r="I22616" i="22"/>
  <c r="I22617" i="22"/>
  <c r="I22618" i="22"/>
  <c r="I22619" i="22"/>
  <c r="I22620" i="22"/>
  <c r="I22621" i="22"/>
  <c r="I22622" i="22"/>
  <c r="I22623" i="22"/>
  <c r="I22624" i="22"/>
  <c r="I22625" i="22"/>
  <c r="I22626" i="22"/>
  <c r="I22627" i="22"/>
  <c r="I22628" i="22"/>
  <c r="I22629" i="22"/>
  <c r="I22630" i="22"/>
  <c r="I22631" i="22"/>
  <c r="I22632" i="22"/>
  <c r="I22633" i="22"/>
  <c r="I22634" i="22"/>
  <c r="I22635" i="22"/>
  <c r="I22636" i="22"/>
  <c r="I22637" i="22"/>
  <c r="I22638" i="22"/>
  <c r="I22639" i="22"/>
  <c r="I22640" i="22"/>
  <c r="I22641" i="22"/>
  <c r="I22642" i="22"/>
  <c r="I22643" i="22"/>
  <c r="I22644" i="22"/>
  <c r="I22645" i="22"/>
  <c r="I22646" i="22"/>
  <c r="I22647" i="22"/>
  <c r="I22648" i="22"/>
  <c r="I22649" i="22"/>
  <c r="I22650" i="22"/>
  <c r="I22651" i="22"/>
  <c r="I22652" i="22"/>
  <c r="I22653" i="22"/>
  <c r="I22654" i="22"/>
  <c r="I22655" i="22"/>
  <c r="I22656" i="22"/>
  <c r="I22657" i="22"/>
  <c r="I22658" i="22"/>
  <c r="I22659" i="22"/>
  <c r="I22660" i="22"/>
  <c r="I22661" i="22"/>
  <c r="I22662" i="22"/>
  <c r="I22663" i="22"/>
  <c r="I22664" i="22"/>
  <c r="I22665" i="22"/>
  <c r="I22666" i="22"/>
  <c r="I22667" i="22"/>
  <c r="I22668" i="22"/>
  <c r="I22669" i="22"/>
  <c r="I22670" i="22"/>
  <c r="I22671" i="22"/>
  <c r="I22672" i="22"/>
  <c r="I22673" i="22"/>
  <c r="I22674" i="22"/>
  <c r="I22675" i="22"/>
  <c r="I22676" i="22"/>
  <c r="I22677" i="22"/>
  <c r="I22678" i="22"/>
  <c r="I22679" i="22"/>
  <c r="I22680" i="22"/>
  <c r="I22681" i="22"/>
  <c r="I22682" i="22"/>
  <c r="I22683" i="22"/>
  <c r="I22684" i="22"/>
  <c r="I22685" i="22"/>
  <c r="I22686" i="22"/>
  <c r="I22687" i="22"/>
  <c r="I22688" i="22"/>
  <c r="I22689" i="22"/>
  <c r="I22690" i="22"/>
  <c r="I22691" i="22"/>
  <c r="I22692" i="22"/>
  <c r="I22693" i="22"/>
  <c r="I22694" i="22"/>
  <c r="I22695" i="22"/>
  <c r="I22696" i="22"/>
  <c r="I22697" i="22"/>
  <c r="I22698" i="22"/>
  <c r="I22699" i="22"/>
  <c r="I22700" i="22"/>
  <c r="I22701" i="22"/>
  <c r="I22702" i="22"/>
  <c r="I22703" i="22"/>
  <c r="I22704" i="22"/>
  <c r="I22705" i="22"/>
  <c r="I22706" i="22"/>
  <c r="I22707" i="22"/>
  <c r="I22708" i="22"/>
  <c r="I22709" i="22"/>
  <c r="I22710" i="22"/>
  <c r="I22711" i="22"/>
  <c r="I22712" i="22"/>
  <c r="I22713" i="22"/>
  <c r="I22714" i="22"/>
  <c r="I22715" i="22"/>
  <c r="I22716" i="22"/>
  <c r="I22717" i="22"/>
  <c r="I22718" i="22"/>
  <c r="I22719" i="22"/>
  <c r="I22720" i="22"/>
  <c r="I22721" i="22"/>
  <c r="I22722" i="22"/>
  <c r="I22723" i="22"/>
  <c r="I22724" i="22"/>
  <c r="I22725" i="22"/>
  <c r="I22726" i="22"/>
  <c r="I22727" i="22"/>
  <c r="I22728" i="22"/>
  <c r="I22729" i="22"/>
  <c r="I22730" i="22"/>
  <c r="I22731" i="22"/>
  <c r="I22732" i="22"/>
  <c r="I22733" i="22"/>
  <c r="I22734" i="22"/>
  <c r="I22735" i="22"/>
  <c r="I22736" i="22"/>
  <c r="I22737" i="22"/>
  <c r="I22738" i="22"/>
  <c r="I22739" i="22"/>
  <c r="I22740" i="22"/>
  <c r="I22741" i="22"/>
  <c r="I22742" i="22"/>
  <c r="I22743" i="22"/>
  <c r="I22744" i="22"/>
  <c r="I22745" i="22"/>
  <c r="I22746" i="22"/>
  <c r="I22747" i="22"/>
  <c r="I22748" i="22"/>
  <c r="I22749" i="22"/>
  <c r="I22750" i="22"/>
  <c r="I22751" i="22"/>
  <c r="I22752" i="22"/>
  <c r="I22753" i="22"/>
  <c r="I22754" i="22"/>
  <c r="I22755" i="22"/>
  <c r="I22756" i="22"/>
  <c r="I22757" i="22"/>
  <c r="I22758" i="22"/>
  <c r="I22759" i="22"/>
  <c r="I22760" i="22"/>
  <c r="I22761" i="22"/>
  <c r="I22762" i="22"/>
  <c r="I22763" i="22"/>
  <c r="I22764" i="22"/>
  <c r="I22765" i="22"/>
  <c r="I22766" i="22"/>
  <c r="I22767" i="22"/>
  <c r="I22768" i="22"/>
  <c r="I22769" i="22"/>
  <c r="I22770" i="22"/>
  <c r="I22771" i="22"/>
  <c r="I22772" i="22"/>
  <c r="I22773" i="22"/>
  <c r="I22774" i="22"/>
  <c r="I22775" i="22"/>
  <c r="I22776" i="22"/>
  <c r="I22777" i="22"/>
  <c r="I22778" i="22"/>
  <c r="I22779" i="22"/>
  <c r="I22780" i="22"/>
  <c r="I22781" i="22"/>
  <c r="I22782" i="22"/>
  <c r="I22783" i="22"/>
  <c r="I22784" i="22"/>
  <c r="I22785" i="22"/>
  <c r="I22786" i="22"/>
  <c r="I22787" i="22"/>
  <c r="I22788" i="22"/>
  <c r="I22789" i="22"/>
  <c r="I22790" i="22"/>
  <c r="I22791" i="22"/>
  <c r="I22792" i="22"/>
  <c r="I22793" i="22"/>
  <c r="I22794" i="22"/>
  <c r="I22795" i="22"/>
  <c r="I22796" i="22"/>
  <c r="I22797" i="22"/>
  <c r="I22798" i="22"/>
  <c r="I22799" i="22"/>
  <c r="I22800" i="22"/>
  <c r="I22801" i="22"/>
  <c r="I22802" i="22"/>
  <c r="I22803" i="22"/>
  <c r="I22804" i="22"/>
  <c r="I22805" i="22"/>
  <c r="I22806" i="22"/>
  <c r="I22807" i="22"/>
  <c r="I22808" i="22"/>
  <c r="I22809" i="22"/>
  <c r="I22810" i="22"/>
  <c r="I22811" i="22"/>
  <c r="I22812" i="22"/>
  <c r="I22813" i="22"/>
  <c r="I22814" i="22"/>
  <c r="I22815" i="22"/>
  <c r="I22816" i="22"/>
  <c r="I22817" i="22"/>
  <c r="I22818" i="22"/>
  <c r="I22819" i="22"/>
  <c r="I22820" i="22"/>
  <c r="I22821" i="22"/>
  <c r="I22822" i="22"/>
  <c r="I22823" i="22"/>
  <c r="I22824" i="22"/>
  <c r="I22825" i="22"/>
  <c r="I22826" i="22"/>
  <c r="I22827" i="22"/>
  <c r="I22828" i="22"/>
  <c r="I22829" i="22"/>
  <c r="I22830" i="22"/>
  <c r="I22831" i="22"/>
  <c r="I22832" i="22"/>
  <c r="I22833" i="22"/>
  <c r="I22834" i="22"/>
  <c r="I22835" i="22"/>
  <c r="I22836" i="22"/>
  <c r="I22837" i="22"/>
  <c r="I22838" i="22"/>
  <c r="I22839" i="22"/>
  <c r="I22840" i="22"/>
  <c r="I22841" i="22"/>
  <c r="I22842" i="22"/>
  <c r="I22843" i="22"/>
  <c r="I22844" i="22"/>
  <c r="I22845" i="22"/>
  <c r="I22846" i="22"/>
  <c r="I22847" i="22"/>
  <c r="I22848" i="22"/>
  <c r="I22849" i="22"/>
  <c r="I22850" i="22"/>
  <c r="I22851" i="22"/>
  <c r="I22852" i="22"/>
  <c r="I22853" i="22"/>
  <c r="I22854" i="22"/>
  <c r="I22855" i="22"/>
  <c r="I22856" i="22"/>
  <c r="I22857" i="22"/>
  <c r="I22858" i="22"/>
  <c r="I22859" i="22"/>
  <c r="I22860" i="22"/>
  <c r="I22861" i="22"/>
  <c r="I22862" i="22"/>
  <c r="I22863" i="22"/>
  <c r="I22864" i="22"/>
  <c r="I22865" i="22"/>
  <c r="I22866" i="22"/>
  <c r="I22867" i="22"/>
  <c r="I22868" i="22"/>
  <c r="I22869" i="22"/>
  <c r="I22870" i="22"/>
  <c r="I22871" i="22"/>
  <c r="I22872" i="22"/>
  <c r="I22873" i="22"/>
  <c r="I22874" i="22"/>
  <c r="I22875" i="22"/>
  <c r="I22876" i="22"/>
  <c r="I22877" i="22"/>
  <c r="I22878" i="22"/>
  <c r="I22879" i="22"/>
  <c r="I22880" i="22"/>
  <c r="I22881" i="22"/>
  <c r="I22882" i="22"/>
  <c r="I22883" i="22"/>
  <c r="I22884" i="22"/>
  <c r="I22885" i="22"/>
  <c r="I22886" i="22"/>
  <c r="I22887" i="22"/>
  <c r="I22888" i="22"/>
  <c r="I22889" i="22"/>
  <c r="I22890" i="22"/>
  <c r="I22891" i="22"/>
  <c r="I22892" i="22"/>
  <c r="I22893" i="22"/>
  <c r="I22894" i="22"/>
  <c r="I22895" i="22"/>
  <c r="I22896" i="22"/>
  <c r="I22897" i="22"/>
  <c r="I22898" i="22"/>
  <c r="I22899" i="22"/>
  <c r="I22900" i="22"/>
  <c r="I22901" i="22"/>
  <c r="I22902" i="22"/>
  <c r="I22903" i="22"/>
  <c r="I22904" i="22"/>
  <c r="I22905" i="22"/>
  <c r="I22906" i="22"/>
  <c r="I22907" i="22"/>
  <c r="I22908" i="22"/>
  <c r="I22909" i="22"/>
  <c r="I22910" i="22"/>
  <c r="I22911" i="22"/>
  <c r="I22912" i="22"/>
  <c r="I22913" i="22"/>
  <c r="I22914" i="22"/>
  <c r="I22915" i="22"/>
  <c r="I22916" i="22"/>
  <c r="I22917" i="22"/>
  <c r="I22918" i="22"/>
  <c r="I22919" i="22"/>
  <c r="I22920" i="22"/>
  <c r="I22921" i="22"/>
  <c r="I22922" i="22"/>
  <c r="I22923" i="22"/>
  <c r="I22924" i="22"/>
  <c r="I22925" i="22"/>
  <c r="I22926" i="22"/>
  <c r="I22927" i="22"/>
  <c r="I22928" i="22"/>
  <c r="I22929" i="22"/>
  <c r="I22930" i="22"/>
  <c r="I22931" i="22"/>
  <c r="I22932" i="22"/>
  <c r="I22933" i="22"/>
  <c r="I22934" i="22"/>
  <c r="I22935" i="22"/>
  <c r="I22936" i="22"/>
  <c r="I22937" i="22"/>
  <c r="I22938" i="22"/>
  <c r="I22939" i="22"/>
  <c r="I22940" i="22"/>
  <c r="I22941" i="22"/>
  <c r="I22942" i="22"/>
  <c r="I22943" i="22"/>
  <c r="I22944" i="22"/>
  <c r="I22945" i="22"/>
  <c r="I22946" i="22"/>
  <c r="I22947" i="22"/>
  <c r="I22948" i="22"/>
  <c r="I22949" i="22"/>
  <c r="I22950" i="22"/>
  <c r="I22951" i="22"/>
  <c r="I22952" i="22"/>
  <c r="I22953" i="22"/>
  <c r="I22954" i="22"/>
  <c r="I22955" i="22"/>
  <c r="I22956" i="22"/>
  <c r="I22957" i="22"/>
  <c r="I22958" i="22"/>
  <c r="I22959" i="22"/>
  <c r="I22960" i="22"/>
  <c r="I22961" i="22"/>
  <c r="I22962" i="22"/>
  <c r="I22963" i="22"/>
  <c r="I22964" i="22"/>
  <c r="I22965" i="22"/>
  <c r="I22966" i="22"/>
  <c r="I22967" i="22"/>
  <c r="I22968" i="22"/>
  <c r="I22969" i="22"/>
  <c r="I22970" i="22"/>
  <c r="I22971" i="22"/>
  <c r="I22972" i="22"/>
  <c r="I22973" i="22"/>
  <c r="I22974" i="22"/>
  <c r="I22975" i="22"/>
  <c r="I22976" i="22"/>
  <c r="I22977" i="22"/>
  <c r="I22978" i="22"/>
  <c r="I22979" i="22"/>
  <c r="I22980" i="22"/>
  <c r="I22981" i="22"/>
  <c r="I22982" i="22"/>
  <c r="I22983" i="22"/>
  <c r="I22984" i="22"/>
  <c r="I22985" i="22"/>
  <c r="I22986" i="22"/>
  <c r="I22987" i="22"/>
  <c r="I22988" i="22"/>
  <c r="I22989" i="22"/>
  <c r="I22990" i="22"/>
  <c r="I22991" i="22"/>
  <c r="I22992" i="22"/>
  <c r="I22993" i="22"/>
  <c r="I22994" i="22"/>
  <c r="I22995" i="22"/>
  <c r="I22996" i="22"/>
  <c r="I22997" i="22"/>
  <c r="I22998" i="22"/>
  <c r="I22999" i="22"/>
  <c r="I23000" i="22"/>
  <c r="I23001" i="22"/>
  <c r="I23002" i="22"/>
  <c r="I23003" i="22"/>
  <c r="I23004" i="22"/>
  <c r="I23005" i="22"/>
  <c r="I23006" i="22"/>
  <c r="I23007" i="22"/>
  <c r="I23008" i="22"/>
  <c r="I23009" i="22"/>
  <c r="I23010" i="22"/>
  <c r="I23011" i="22"/>
  <c r="I23012" i="22"/>
  <c r="I23013" i="22"/>
  <c r="I23014" i="22"/>
  <c r="I23015" i="22"/>
  <c r="I23016" i="22"/>
  <c r="I23017" i="22"/>
  <c r="I23018" i="22"/>
  <c r="I23019" i="22"/>
  <c r="I23020" i="22"/>
  <c r="I23021" i="22"/>
  <c r="I23022" i="22"/>
  <c r="I23023" i="22"/>
  <c r="I23024" i="22"/>
  <c r="I23025" i="22"/>
  <c r="I23026" i="22"/>
  <c r="I23027" i="22"/>
  <c r="I23028" i="22"/>
  <c r="I23029" i="22"/>
  <c r="I23030" i="22"/>
  <c r="I23031" i="22"/>
  <c r="I23032" i="22"/>
  <c r="I23033" i="22"/>
  <c r="I23034" i="22"/>
  <c r="I23035" i="22"/>
  <c r="I23036" i="22"/>
  <c r="I23037" i="22"/>
  <c r="I23038" i="22"/>
  <c r="I23039" i="22"/>
  <c r="I23040" i="22"/>
  <c r="I23041" i="22"/>
  <c r="I23042" i="22"/>
  <c r="I23043" i="22"/>
  <c r="I23044" i="22"/>
  <c r="I23045" i="22"/>
  <c r="I23046" i="22"/>
  <c r="I23047" i="22"/>
  <c r="I23048" i="22"/>
  <c r="I23049" i="22"/>
  <c r="I23050" i="22"/>
  <c r="I23051" i="22"/>
  <c r="I23052" i="22"/>
  <c r="I23053" i="22"/>
  <c r="I23054" i="22"/>
  <c r="I23055" i="22"/>
  <c r="I23056" i="22"/>
  <c r="I23057" i="22"/>
  <c r="I23058" i="22"/>
  <c r="I23059" i="22"/>
  <c r="I23060" i="22"/>
  <c r="I23061" i="22"/>
  <c r="I23062" i="22"/>
  <c r="I23063" i="22"/>
  <c r="I23064" i="22"/>
  <c r="I23065" i="22"/>
  <c r="I23066" i="22"/>
  <c r="I23067" i="22"/>
  <c r="I23068" i="22"/>
  <c r="I23069" i="22"/>
  <c r="I23070" i="22"/>
  <c r="I23071" i="22"/>
  <c r="I23072" i="22"/>
  <c r="I23073" i="22"/>
  <c r="I23074" i="22"/>
  <c r="I23075" i="22"/>
  <c r="I23076" i="22"/>
  <c r="I23077" i="22"/>
  <c r="I23078" i="22"/>
  <c r="I23079" i="22"/>
  <c r="I23080" i="22"/>
  <c r="I23081" i="22"/>
  <c r="I23082" i="22"/>
  <c r="I23083" i="22"/>
  <c r="I23084" i="22"/>
  <c r="I23085" i="22"/>
  <c r="I23086" i="22"/>
  <c r="I23087" i="22"/>
  <c r="I23088" i="22"/>
  <c r="I23089" i="22"/>
  <c r="I23090" i="22"/>
  <c r="I23091" i="22"/>
  <c r="I23092" i="22"/>
  <c r="I23093" i="22"/>
  <c r="I23094" i="22"/>
  <c r="I23095" i="22"/>
  <c r="I23096" i="22"/>
  <c r="I23097" i="22"/>
  <c r="I23098" i="22"/>
  <c r="I23099" i="22"/>
  <c r="I23100" i="22"/>
  <c r="I23101" i="22"/>
  <c r="I23102" i="22"/>
  <c r="I23103" i="22"/>
  <c r="I23104" i="22"/>
  <c r="I23105" i="22"/>
  <c r="I23106" i="22"/>
  <c r="I23107" i="22"/>
  <c r="I23108" i="22"/>
  <c r="I23109" i="22"/>
  <c r="I23110" i="22"/>
  <c r="I23111" i="22"/>
  <c r="I23112" i="22"/>
  <c r="I23113" i="22"/>
  <c r="I23114" i="22"/>
  <c r="I23115" i="22"/>
  <c r="I23116" i="22"/>
  <c r="I23117" i="22"/>
  <c r="I23118" i="22"/>
  <c r="I23119" i="22"/>
  <c r="I23120" i="22"/>
  <c r="I23121" i="22"/>
  <c r="I23122" i="22"/>
  <c r="I23123" i="22"/>
  <c r="I23124" i="22"/>
  <c r="I23125" i="22"/>
  <c r="I23126" i="22"/>
  <c r="I23127" i="22"/>
  <c r="I23128" i="22"/>
  <c r="I23129" i="22"/>
  <c r="I23130" i="22"/>
  <c r="I23131" i="22"/>
  <c r="I23132" i="22"/>
  <c r="I23133" i="22"/>
  <c r="I23134" i="22"/>
  <c r="I23135" i="22"/>
  <c r="I23136" i="22"/>
  <c r="I23137" i="22"/>
  <c r="I23138" i="22"/>
  <c r="I23139" i="22"/>
  <c r="I23140" i="22"/>
  <c r="I23141" i="22"/>
  <c r="I23142" i="22"/>
  <c r="I23143" i="22"/>
  <c r="I23144" i="22"/>
  <c r="I23145" i="22"/>
  <c r="I23146" i="22"/>
  <c r="I23147" i="22"/>
  <c r="I23148" i="22"/>
  <c r="I23149" i="22"/>
  <c r="I23150" i="22"/>
  <c r="I23151" i="22"/>
  <c r="I23152" i="22"/>
  <c r="I23153" i="22"/>
  <c r="I23154" i="22"/>
  <c r="I23155" i="22"/>
  <c r="I23156" i="22"/>
  <c r="I23157" i="22"/>
  <c r="I23158" i="22"/>
  <c r="I23159" i="22"/>
  <c r="I23160" i="22"/>
  <c r="I23161" i="22"/>
  <c r="I23162" i="22"/>
  <c r="I23163" i="22"/>
  <c r="I23164" i="22"/>
  <c r="I23165" i="22"/>
  <c r="I23166" i="22"/>
  <c r="I23167" i="22"/>
  <c r="I23168" i="22"/>
  <c r="I23169" i="22"/>
  <c r="I23170" i="22"/>
  <c r="I23171" i="22"/>
  <c r="I23172" i="22"/>
  <c r="I23173" i="22"/>
  <c r="I23174" i="22"/>
  <c r="I23175" i="22"/>
  <c r="I23176" i="22"/>
  <c r="I23177" i="22"/>
  <c r="I23178" i="22"/>
  <c r="I23179" i="22"/>
  <c r="I23180" i="22"/>
  <c r="I23181" i="22"/>
  <c r="I23182" i="22"/>
  <c r="I23183" i="22"/>
  <c r="I23184" i="22"/>
  <c r="I23185" i="22"/>
  <c r="I23186" i="22"/>
  <c r="I23187" i="22"/>
  <c r="I23188" i="22"/>
  <c r="I23189" i="22"/>
  <c r="I23190" i="22"/>
  <c r="I23191" i="22"/>
  <c r="I23192" i="22"/>
  <c r="I23193" i="22"/>
  <c r="I23194" i="22"/>
  <c r="I23195" i="22"/>
  <c r="I23196" i="22"/>
  <c r="I23197" i="22"/>
  <c r="I23198" i="22"/>
  <c r="I23199" i="22"/>
  <c r="I23200" i="22"/>
  <c r="I23201" i="22"/>
  <c r="I23202" i="22"/>
  <c r="I23203" i="22"/>
  <c r="I23204" i="22"/>
  <c r="I23205" i="22"/>
  <c r="I23206" i="22"/>
  <c r="I23207" i="22"/>
  <c r="I23208" i="22"/>
  <c r="I23209" i="22"/>
  <c r="I23210" i="22"/>
  <c r="I23211" i="22"/>
  <c r="I23212" i="22"/>
  <c r="I23213" i="22"/>
  <c r="I23214" i="22"/>
  <c r="I23215" i="22"/>
  <c r="I23216" i="22"/>
  <c r="I23217" i="22"/>
  <c r="I23218" i="22"/>
  <c r="I23219" i="22"/>
  <c r="I23220" i="22"/>
  <c r="I23221" i="22"/>
  <c r="I23222" i="22"/>
  <c r="I23223" i="22"/>
  <c r="I23224" i="22"/>
  <c r="I23225" i="22"/>
  <c r="I23226" i="22"/>
  <c r="I23227" i="22"/>
  <c r="I23228" i="22"/>
  <c r="I23229" i="22"/>
  <c r="I23230" i="22"/>
  <c r="I23231" i="22"/>
  <c r="I23232" i="22"/>
  <c r="I23233" i="22"/>
  <c r="I23234" i="22"/>
  <c r="I23235" i="22"/>
  <c r="I23236" i="22"/>
  <c r="I23237" i="22"/>
  <c r="I23238" i="22"/>
  <c r="I23239" i="22"/>
  <c r="I23240" i="22"/>
  <c r="I23241" i="22"/>
  <c r="I23242" i="22"/>
  <c r="I23243" i="22"/>
  <c r="I23244" i="22"/>
  <c r="I23245" i="22"/>
  <c r="I23246" i="22"/>
  <c r="I23247" i="22"/>
  <c r="I23248" i="22"/>
  <c r="I23249" i="22"/>
  <c r="I23250" i="22"/>
  <c r="I23251" i="22"/>
  <c r="I23252" i="22"/>
  <c r="I23253" i="22"/>
  <c r="I23254" i="22"/>
  <c r="I23255" i="22"/>
  <c r="I23256" i="22"/>
  <c r="I23257" i="22"/>
  <c r="I23258" i="22"/>
  <c r="I23259" i="22"/>
  <c r="I23260" i="22"/>
  <c r="I23261" i="22"/>
  <c r="I23262" i="22"/>
  <c r="I23263" i="22"/>
  <c r="I23264" i="22"/>
  <c r="I23265" i="22"/>
  <c r="I23266" i="22"/>
  <c r="I23267" i="22"/>
  <c r="I23268" i="22"/>
  <c r="I23269" i="22"/>
  <c r="I23270" i="22"/>
  <c r="I23271" i="22"/>
  <c r="I23272" i="22"/>
  <c r="I23273" i="22"/>
  <c r="I23274" i="22"/>
  <c r="I23275" i="22"/>
  <c r="I23276" i="22"/>
  <c r="I23277" i="22"/>
  <c r="I23278" i="22"/>
  <c r="I23279" i="22"/>
  <c r="I23280" i="22"/>
  <c r="I23281" i="22"/>
  <c r="I23282" i="22"/>
  <c r="I23283" i="22"/>
  <c r="I23284" i="22"/>
  <c r="I23285" i="22"/>
  <c r="I23286" i="22"/>
  <c r="I23287" i="22"/>
  <c r="I23288" i="22"/>
  <c r="I23289" i="22"/>
  <c r="I23290" i="22"/>
  <c r="I23291" i="22"/>
  <c r="I23292" i="22"/>
  <c r="I23293" i="22"/>
  <c r="I23294" i="22"/>
  <c r="I23295" i="22"/>
  <c r="I23296" i="22"/>
  <c r="I23297" i="22"/>
  <c r="I23298" i="22"/>
  <c r="I23299" i="22"/>
  <c r="I23300" i="22"/>
  <c r="I23301" i="22"/>
  <c r="I23302" i="22"/>
  <c r="I23303" i="22"/>
  <c r="I23304" i="22"/>
  <c r="I23305" i="22"/>
  <c r="I23306" i="22"/>
  <c r="I23307" i="22"/>
  <c r="I23308" i="22"/>
  <c r="I23309" i="22"/>
  <c r="I23310" i="22"/>
  <c r="I23311" i="22"/>
  <c r="I23312" i="22"/>
  <c r="I23313" i="22"/>
  <c r="I23314" i="22"/>
  <c r="I23315" i="22"/>
  <c r="I23316" i="22"/>
  <c r="I23317" i="22"/>
  <c r="I23318" i="22"/>
  <c r="I23319" i="22"/>
  <c r="I23320" i="22"/>
  <c r="I23321" i="22"/>
  <c r="I23322" i="22"/>
  <c r="I23323" i="22"/>
  <c r="I23324" i="22"/>
  <c r="I23325" i="22"/>
  <c r="I23326" i="22"/>
  <c r="I23327" i="22"/>
  <c r="I23328" i="22"/>
  <c r="I23329" i="22"/>
  <c r="I23330" i="22"/>
  <c r="I23331" i="22"/>
  <c r="I23332" i="22"/>
  <c r="I23333" i="22"/>
  <c r="I23334" i="22"/>
  <c r="I23335" i="22"/>
  <c r="I23336" i="22"/>
  <c r="I23337" i="22"/>
  <c r="I23338" i="22"/>
  <c r="I23339" i="22"/>
  <c r="I23340" i="22"/>
  <c r="I23341" i="22"/>
  <c r="I23342" i="22"/>
  <c r="I23343" i="22"/>
  <c r="I23344" i="22"/>
  <c r="I23345" i="22"/>
  <c r="I23346" i="22"/>
  <c r="I23347" i="22"/>
  <c r="I23348" i="22"/>
  <c r="I23349" i="22"/>
  <c r="I23350" i="22"/>
  <c r="I23351" i="22"/>
  <c r="I23352" i="22"/>
  <c r="I23353" i="22"/>
  <c r="I23354" i="22"/>
  <c r="I23355" i="22"/>
  <c r="I23356" i="22"/>
  <c r="I23357" i="22"/>
  <c r="I23358" i="22"/>
  <c r="I23359" i="22"/>
  <c r="I23360" i="22"/>
  <c r="I23361" i="22"/>
  <c r="I23362" i="22"/>
  <c r="I23363" i="22"/>
  <c r="I23364" i="22"/>
  <c r="I23365" i="22"/>
  <c r="I23366" i="22"/>
  <c r="I23367" i="22"/>
  <c r="I23368" i="22"/>
  <c r="I23369" i="22"/>
  <c r="I23370" i="22"/>
  <c r="I23371" i="22"/>
  <c r="I23372" i="22"/>
  <c r="I23373" i="22"/>
  <c r="I23374" i="22"/>
  <c r="I23375" i="22"/>
  <c r="I23376" i="22"/>
  <c r="I23377" i="22"/>
  <c r="I23378" i="22"/>
  <c r="I23379" i="22"/>
  <c r="I23380" i="22"/>
  <c r="I23381" i="22"/>
  <c r="I23382" i="22"/>
  <c r="I23383" i="22"/>
  <c r="I23384" i="22"/>
  <c r="I23385" i="22"/>
  <c r="I23386" i="22"/>
  <c r="I23387" i="22"/>
  <c r="I23388" i="22"/>
  <c r="I23389" i="22"/>
  <c r="I23390" i="22"/>
  <c r="I23391" i="22"/>
  <c r="I23392" i="22"/>
  <c r="I23393" i="22"/>
  <c r="I23394" i="22"/>
  <c r="I23395" i="22"/>
  <c r="I23396" i="22"/>
  <c r="I23397" i="22"/>
  <c r="I23398" i="22"/>
  <c r="I23399" i="22"/>
  <c r="I23400" i="22"/>
  <c r="I23401" i="22"/>
  <c r="I23402" i="22"/>
  <c r="I23403" i="22"/>
  <c r="I23404" i="22"/>
  <c r="I23405" i="22"/>
  <c r="I23406" i="22"/>
  <c r="I23407" i="22"/>
  <c r="I23408" i="22"/>
  <c r="I23409" i="22"/>
  <c r="I23410" i="22"/>
  <c r="I23411" i="22"/>
  <c r="I23412" i="22"/>
  <c r="I23413" i="22"/>
  <c r="I23414" i="22"/>
  <c r="I23415" i="22"/>
  <c r="I23416" i="22"/>
  <c r="I23417" i="22"/>
  <c r="I23418" i="22"/>
  <c r="I23419" i="22"/>
  <c r="I23420" i="22"/>
  <c r="I23421" i="22"/>
  <c r="I23422" i="22"/>
  <c r="I23423" i="22"/>
  <c r="I23424" i="22"/>
  <c r="I23425" i="22"/>
  <c r="I23426" i="22"/>
  <c r="I23427" i="22"/>
  <c r="I23428" i="22"/>
  <c r="I23429" i="22"/>
  <c r="I23430" i="22"/>
  <c r="I23431" i="22"/>
  <c r="I23432" i="22"/>
  <c r="I23433" i="22"/>
  <c r="I23434" i="22"/>
  <c r="I23435" i="22"/>
  <c r="I23436" i="22"/>
  <c r="I23437" i="22"/>
  <c r="I23438" i="22"/>
  <c r="I23439" i="22"/>
  <c r="I23440" i="22"/>
  <c r="I23441" i="22"/>
  <c r="I23442" i="22"/>
  <c r="I23443" i="22"/>
  <c r="I23444" i="22"/>
  <c r="I23445" i="22"/>
  <c r="I23446" i="22"/>
  <c r="I23447" i="22"/>
  <c r="I23448" i="22"/>
  <c r="I23449" i="22"/>
  <c r="I23450" i="22"/>
  <c r="I23451" i="22"/>
  <c r="I23452" i="22"/>
  <c r="I23453" i="22"/>
  <c r="I23454" i="22"/>
  <c r="I23455" i="22"/>
  <c r="I23456" i="22"/>
  <c r="I23457" i="22"/>
  <c r="I23458" i="22"/>
  <c r="I23459" i="22"/>
  <c r="I23460" i="22"/>
  <c r="I23461" i="22"/>
  <c r="I23462" i="22"/>
  <c r="I23463" i="22"/>
  <c r="I23464" i="22"/>
  <c r="I23465" i="22"/>
  <c r="I23466" i="22"/>
  <c r="I23467" i="22"/>
  <c r="I23468" i="22"/>
  <c r="I23469" i="22"/>
  <c r="I23470" i="22"/>
  <c r="I23471" i="22"/>
  <c r="I23472" i="22"/>
  <c r="I23473" i="22"/>
  <c r="I23474" i="22"/>
  <c r="I23475" i="22"/>
  <c r="I23476" i="22"/>
  <c r="I23477" i="22"/>
  <c r="I23478" i="22"/>
  <c r="I23479" i="22"/>
  <c r="I23480" i="22"/>
  <c r="I23481" i="22"/>
  <c r="I23482" i="22"/>
  <c r="I23483" i="22"/>
  <c r="I23484" i="22"/>
  <c r="I23485" i="22"/>
  <c r="I23486" i="22"/>
  <c r="I23487" i="22"/>
  <c r="I23488" i="22"/>
  <c r="I23489" i="22"/>
  <c r="I23490" i="22"/>
  <c r="I23491" i="22"/>
  <c r="I23492" i="22"/>
  <c r="I23493" i="22"/>
  <c r="I23494" i="22"/>
  <c r="I23495" i="22"/>
  <c r="I23496" i="22"/>
  <c r="I23497" i="22"/>
  <c r="I23498" i="22"/>
  <c r="I23499" i="22"/>
  <c r="I23500" i="22"/>
  <c r="I23501" i="22"/>
  <c r="I23502" i="22"/>
  <c r="I23503" i="22"/>
  <c r="I23504" i="22"/>
  <c r="I23505" i="22"/>
  <c r="I23506" i="22"/>
  <c r="I23507" i="22"/>
  <c r="I23508" i="22"/>
  <c r="I23509" i="22"/>
  <c r="I23510" i="22"/>
  <c r="I23511" i="22"/>
  <c r="I23512" i="22"/>
  <c r="I23513" i="22"/>
  <c r="I23514" i="22"/>
  <c r="I23515" i="22"/>
  <c r="I23516" i="22"/>
  <c r="I23517" i="22"/>
  <c r="I23518" i="22"/>
  <c r="I23519" i="22"/>
  <c r="I23520" i="22"/>
  <c r="I23521" i="22"/>
  <c r="I23522" i="22"/>
  <c r="I23523" i="22"/>
  <c r="I23524" i="22"/>
  <c r="I23525" i="22"/>
  <c r="I23526" i="22"/>
  <c r="I23527" i="22"/>
  <c r="I23528" i="22"/>
  <c r="I23529" i="22"/>
  <c r="I23530" i="22"/>
  <c r="I23531" i="22"/>
  <c r="I23532" i="22"/>
  <c r="I23533" i="22"/>
  <c r="I23534" i="22"/>
  <c r="I23535" i="22"/>
  <c r="I23536" i="22"/>
  <c r="I23537" i="22"/>
  <c r="I23538" i="22"/>
  <c r="I23539" i="22"/>
  <c r="I23540" i="22"/>
  <c r="I23541" i="22"/>
  <c r="I23542" i="22"/>
  <c r="I23543" i="22"/>
  <c r="I23544" i="22"/>
  <c r="I23545" i="22"/>
  <c r="I23546" i="22"/>
  <c r="I23547" i="22"/>
  <c r="I23548" i="22"/>
  <c r="I23549" i="22"/>
  <c r="I23550" i="22"/>
  <c r="I23551" i="22"/>
  <c r="I23552" i="22"/>
  <c r="I23553" i="22"/>
  <c r="I23554" i="22"/>
  <c r="I23555" i="22"/>
  <c r="I23556" i="22"/>
  <c r="I23557" i="22"/>
  <c r="I23558" i="22"/>
  <c r="I23559" i="22"/>
  <c r="I23560" i="22"/>
  <c r="I23561" i="22"/>
  <c r="I23562" i="22"/>
  <c r="I23563" i="22"/>
  <c r="I23564" i="22"/>
  <c r="I23565" i="22"/>
  <c r="I23566" i="22"/>
  <c r="I23567" i="22"/>
  <c r="I23568" i="22"/>
  <c r="I23569" i="22"/>
  <c r="I23570" i="22"/>
  <c r="I23571" i="22"/>
  <c r="I23572" i="22"/>
  <c r="I23573" i="22"/>
  <c r="I23574" i="22"/>
  <c r="I23575" i="22"/>
  <c r="I23576" i="22"/>
  <c r="I23577" i="22"/>
  <c r="I23578" i="22"/>
  <c r="I23579" i="22"/>
  <c r="I23580" i="22"/>
  <c r="I23581" i="22"/>
  <c r="I23582" i="22"/>
  <c r="I23583" i="22"/>
  <c r="I23584" i="22"/>
  <c r="I23585" i="22"/>
  <c r="I23586" i="22"/>
  <c r="I23587" i="22"/>
  <c r="I23588" i="22"/>
  <c r="I23589" i="22"/>
  <c r="I23590" i="22"/>
  <c r="I23591" i="22"/>
  <c r="I23592" i="22"/>
  <c r="I23593" i="22"/>
  <c r="I23594" i="22"/>
  <c r="I23595" i="22"/>
  <c r="I23596" i="22"/>
  <c r="I23597" i="22"/>
  <c r="I23598" i="22"/>
  <c r="I23599" i="22"/>
  <c r="I23600" i="22"/>
  <c r="I23601" i="22"/>
  <c r="I23602" i="22"/>
  <c r="I23603" i="22"/>
  <c r="I23604" i="22"/>
  <c r="I23605" i="22"/>
  <c r="I23606" i="22"/>
  <c r="I23607" i="22"/>
  <c r="I23608" i="22"/>
  <c r="I23609" i="22"/>
  <c r="I23610" i="22"/>
  <c r="I23611" i="22"/>
  <c r="I23612" i="22"/>
  <c r="I23613" i="22"/>
  <c r="I23614" i="22"/>
  <c r="I23615" i="22"/>
  <c r="I23616" i="22"/>
  <c r="I23617" i="22"/>
  <c r="I23618" i="22"/>
  <c r="I23619" i="22"/>
  <c r="I23620" i="22"/>
  <c r="I23621" i="22"/>
  <c r="I23622" i="22"/>
  <c r="I23623" i="22"/>
  <c r="I23624" i="22"/>
  <c r="I23625" i="22"/>
  <c r="I23626" i="22"/>
  <c r="I23627" i="22"/>
  <c r="I23628" i="22"/>
  <c r="I23629" i="22"/>
  <c r="I23630" i="22"/>
  <c r="I23631" i="22"/>
  <c r="I23632" i="22"/>
  <c r="I23633" i="22"/>
  <c r="I23634" i="22"/>
  <c r="I23635" i="22"/>
  <c r="I23636" i="22"/>
  <c r="I23637" i="22"/>
  <c r="I23638" i="22"/>
  <c r="I23639" i="22"/>
  <c r="I23640" i="22"/>
  <c r="I23641" i="22"/>
  <c r="I23642" i="22"/>
  <c r="I23643" i="22"/>
  <c r="I23644" i="22"/>
  <c r="I23645" i="22"/>
  <c r="I23646" i="22"/>
  <c r="I23647" i="22"/>
  <c r="I23648" i="22"/>
  <c r="I23649" i="22"/>
  <c r="I23650" i="22"/>
  <c r="I23651" i="22"/>
  <c r="I23652" i="22"/>
  <c r="I23653" i="22"/>
  <c r="I23654" i="22"/>
  <c r="I23655" i="22"/>
  <c r="I23656" i="22"/>
  <c r="I23657" i="22"/>
  <c r="I23658" i="22"/>
  <c r="I23659" i="22"/>
  <c r="I23660" i="22"/>
  <c r="I23661" i="22"/>
  <c r="I23662" i="22"/>
  <c r="I23663" i="22"/>
  <c r="I23664" i="22"/>
  <c r="I23665" i="22"/>
  <c r="I23666" i="22"/>
  <c r="I23667" i="22"/>
  <c r="I23668" i="22"/>
  <c r="I23669" i="22"/>
  <c r="I23670" i="22"/>
  <c r="I23671" i="22"/>
  <c r="I23672" i="22"/>
  <c r="I23673" i="22"/>
  <c r="I23674" i="22"/>
  <c r="I23675" i="22"/>
  <c r="I23676" i="22"/>
  <c r="I23677" i="22"/>
  <c r="I23678" i="22"/>
  <c r="I23679" i="22"/>
  <c r="I23680" i="22"/>
  <c r="I23681" i="22"/>
  <c r="I23682" i="22"/>
  <c r="I23683" i="22"/>
  <c r="I23684" i="22"/>
  <c r="I23685" i="22"/>
  <c r="I23686" i="22"/>
  <c r="I23687" i="22"/>
  <c r="I23688" i="22"/>
  <c r="I23689" i="22"/>
  <c r="I23690" i="22"/>
  <c r="I23691" i="22"/>
  <c r="I23692" i="22"/>
  <c r="I23693" i="22"/>
  <c r="I23694" i="22"/>
  <c r="I23695" i="22"/>
  <c r="I23696" i="22"/>
  <c r="I23697" i="22"/>
  <c r="I23698" i="22"/>
  <c r="I23699" i="22"/>
  <c r="I23700" i="22"/>
  <c r="I23701" i="22"/>
  <c r="I23702" i="22"/>
  <c r="I23703" i="22"/>
  <c r="I23704" i="22"/>
  <c r="I23705" i="22"/>
  <c r="I23706" i="22"/>
  <c r="I23707" i="22"/>
  <c r="I23708" i="22"/>
  <c r="I23709" i="22"/>
  <c r="I23710" i="22"/>
  <c r="I23711" i="22"/>
  <c r="I23712" i="22"/>
  <c r="I23713" i="22"/>
  <c r="I23714" i="22"/>
  <c r="I23715" i="22"/>
  <c r="I23716" i="22"/>
  <c r="I23717" i="22"/>
  <c r="I23718" i="22"/>
  <c r="I23719" i="22"/>
  <c r="I23720" i="22"/>
  <c r="I23721" i="22"/>
  <c r="I23722" i="22"/>
  <c r="I23723" i="22"/>
  <c r="I23724" i="22"/>
  <c r="I23725" i="22"/>
  <c r="I23726" i="22"/>
  <c r="I23727" i="22"/>
  <c r="I23728" i="22"/>
  <c r="I23729" i="22"/>
  <c r="I23730" i="22"/>
  <c r="I23731" i="22"/>
  <c r="I23732" i="22"/>
  <c r="I23733" i="22"/>
  <c r="I23734" i="22"/>
  <c r="I23735" i="22"/>
  <c r="I23736" i="22"/>
  <c r="I23737" i="22"/>
  <c r="I23738" i="22"/>
  <c r="I23739" i="22"/>
  <c r="I23740" i="22"/>
  <c r="I23741" i="22"/>
  <c r="I23742" i="22"/>
  <c r="I23743" i="22"/>
  <c r="I23744" i="22"/>
  <c r="I23745" i="22"/>
  <c r="I23746" i="22"/>
  <c r="I23747" i="22"/>
  <c r="I23748" i="22"/>
  <c r="I23749" i="22"/>
  <c r="I23750" i="22"/>
  <c r="I23751" i="22"/>
  <c r="I23752" i="22"/>
  <c r="I23753" i="22"/>
  <c r="I23754" i="22"/>
  <c r="I23755" i="22"/>
  <c r="I23756" i="22"/>
  <c r="I23757" i="22"/>
  <c r="I23758" i="22"/>
  <c r="I23759" i="22"/>
  <c r="I23760" i="22"/>
  <c r="I23761" i="22"/>
  <c r="I23762" i="22"/>
  <c r="I23763" i="22"/>
  <c r="I23764" i="22"/>
  <c r="I23765" i="22"/>
  <c r="I23766" i="22"/>
  <c r="I23767" i="22"/>
  <c r="I23768" i="22"/>
  <c r="I23769" i="22"/>
  <c r="I23770" i="22"/>
  <c r="I23771" i="22"/>
  <c r="I23772" i="22"/>
  <c r="I23773" i="22"/>
  <c r="I23774" i="22"/>
  <c r="I23775" i="22"/>
  <c r="I23776" i="22"/>
  <c r="I23777" i="22"/>
  <c r="I23778" i="22"/>
  <c r="I23779" i="22"/>
  <c r="I23780" i="22"/>
  <c r="I23781" i="22"/>
  <c r="I23782" i="22"/>
  <c r="I23783" i="22"/>
  <c r="I23784" i="22"/>
  <c r="I23785" i="22"/>
  <c r="I23786" i="22"/>
  <c r="I23787" i="22"/>
  <c r="I23788" i="22"/>
  <c r="I23789" i="22"/>
  <c r="I23790" i="22"/>
  <c r="I23791" i="22"/>
  <c r="I23792" i="22"/>
  <c r="I23793" i="22"/>
  <c r="I23794" i="22"/>
  <c r="I23795" i="22"/>
  <c r="I23796" i="22"/>
  <c r="I23797" i="22"/>
  <c r="I23798" i="22"/>
  <c r="I23799" i="22"/>
  <c r="I23800" i="22"/>
  <c r="I23801" i="22"/>
  <c r="I23802" i="22"/>
  <c r="I23803" i="22"/>
  <c r="I23804" i="22"/>
  <c r="I23805" i="22"/>
  <c r="I23806" i="22"/>
  <c r="I23807" i="22"/>
  <c r="I23808" i="22"/>
  <c r="I23809" i="22"/>
  <c r="I23810" i="22"/>
  <c r="I23811" i="22"/>
  <c r="I23812" i="22"/>
  <c r="I23813" i="22"/>
  <c r="I23814" i="22"/>
  <c r="I23815" i="22"/>
  <c r="I23816" i="22"/>
  <c r="I23817" i="22"/>
  <c r="I23818" i="22"/>
  <c r="I23819" i="22"/>
  <c r="I23820" i="22"/>
  <c r="I23821" i="22"/>
  <c r="I23822" i="22"/>
  <c r="I23823" i="22"/>
  <c r="I23824" i="22"/>
  <c r="I23825" i="22"/>
  <c r="I23826" i="22"/>
  <c r="I23827" i="22"/>
  <c r="I23828" i="22"/>
  <c r="I23829" i="22"/>
  <c r="I23830" i="22"/>
  <c r="I23831" i="22"/>
  <c r="I23832" i="22"/>
  <c r="I23833" i="22"/>
  <c r="I23834" i="22"/>
  <c r="I23835" i="22"/>
  <c r="I23836" i="22"/>
  <c r="I23837" i="22"/>
  <c r="I23838" i="22"/>
  <c r="I23839" i="22"/>
  <c r="I23840" i="22"/>
  <c r="I23841" i="22"/>
  <c r="I23842" i="22"/>
  <c r="I23843" i="22"/>
  <c r="I23844" i="22"/>
  <c r="I23845" i="22"/>
  <c r="I23846" i="22"/>
  <c r="I23847" i="22"/>
  <c r="I23848" i="22"/>
  <c r="I23849" i="22"/>
  <c r="I23850" i="22"/>
  <c r="I23851" i="22"/>
  <c r="I23852" i="22"/>
  <c r="I23853" i="22"/>
  <c r="I23854" i="22"/>
  <c r="I23855" i="22"/>
  <c r="I23856" i="22"/>
  <c r="I23857" i="22"/>
  <c r="I23858" i="22"/>
  <c r="I23859" i="22"/>
  <c r="I23860" i="22"/>
  <c r="I23861" i="22"/>
  <c r="I23862" i="22"/>
  <c r="I23863" i="22"/>
  <c r="I23864" i="22"/>
  <c r="I23865" i="22"/>
  <c r="I23866" i="22"/>
  <c r="I23867" i="22"/>
  <c r="I23868" i="22"/>
  <c r="I23869" i="22"/>
  <c r="I23870" i="22"/>
  <c r="I23871" i="22"/>
  <c r="I23872" i="22"/>
  <c r="I23873" i="22"/>
  <c r="I23874" i="22"/>
  <c r="I23875" i="22"/>
  <c r="I23876" i="22"/>
  <c r="I23877" i="22"/>
  <c r="I23878" i="22"/>
  <c r="I23879" i="22"/>
  <c r="I23880" i="22"/>
  <c r="I23881" i="22"/>
  <c r="I23882" i="22"/>
  <c r="I23883" i="22"/>
  <c r="I23884" i="22"/>
  <c r="I23885" i="22"/>
  <c r="I23886" i="22"/>
  <c r="I23887" i="22"/>
  <c r="I23888" i="22"/>
  <c r="I23889" i="22"/>
  <c r="I23890" i="22"/>
  <c r="I23891" i="22"/>
  <c r="I23892" i="22"/>
  <c r="I23893" i="22"/>
  <c r="I23894" i="22"/>
  <c r="I23895" i="22"/>
  <c r="I23896" i="22"/>
  <c r="I23897" i="22"/>
  <c r="I23898" i="22"/>
  <c r="I23899" i="22"/>
  <c r="I23900" i="22"/>
  <c r="I23901" i="22"/>
  <c r="I23902" i="22"/>
  <c r="I23903" i="22"/>
  <c r="I23904" i="22"/>
  <c r="I23905" i="22"/>
  <c r="I23906" i="22"/>
  <c r="I23907" i="22"/>
  <c r="I23908" i="22"/>
  <c r="I23909" i="22"/>
  <c r="I23910" i="22"/>
  <c r="I23911" i="22"/>
  <c r="I23912" i="22"/>
  <c r="I23913" i="22"/>
  <c r="I23914" i="22"/>
  <c r="I23915" i="22"/>
  <c r="I23916" i="22"/>
  <c r="I23917" i="22"/>
  <c r="I23918" i="22"/>
  <c r="I23919" i="22"/>
  <c r="I23920" i="22"/>
  <c r="I23921" i="22"/>
  <c r="I23922" i="22"/>
  <c r="I23923" i="22"/>
  <c r="I23924" i="22"/>
  <c r="I23925" i="22"/>
  <c r="I23926" i="22"/>
  <c r="I23927" i="22"/>
  <c r="I23928" i="22"/>
  <c r="I23929" i="22"/>
  <c r="I23930" i="22"/>
  <c r="I23931" i="22"/>
  <c r="I23932" i="22"/>
  <c r="I23933" i="22"/>
  <c r="I23934" i="22"/>
  <c r="I23935" i="22"/>
  <c r="I23936" i="22"/>
  <c r="I23937" i="22"/>
  <c r="I23938" i="22"/>
  <c r="I23939" i="22"/>
  <c r="I23940" i="22"/>
  <c r="I23941" i="22"/>
  <c r="I23942" i="22"/>
  <c r="I23943" i="22"/>
  <c r="I23944" i="22"/>
  <c r="I23945" i="22"/>
  <c r="I23946" i="22"/>
  <c r="I23947" i="22"/>
  <c r="I23948" i="22"/>
  <c r="I23949" i="22"/>
  <c r="I23950" i="22"/>
  <c r="I23951" i="22"/>
  <c r="I23952" i="22"/>
  <c r="I23953" i="22"/>
  <c r="I23954" i="22"/>
  <c r="I23955" i="22"/>
  <c r="I23956" i="22"/>
  <c r="I23957" i="22"/>
  <c r="I23958" i="22"/>
  <c r="I23959" i="22"/>
  <c r="I23960" i="22"/>
  <c r="I23961" i="22"/>
  <c r="I23962" i="22"/>
  <c r="I23963" i="22"/>
  <c r="I23964" i="22"/>
  <c r="I23965" i="22"/>
  <c r="I23966" i="22"/>
  <c r="I23967" i="22"/>
  <c r="I23968" i="22"/>
  <c r="I23969" i="22"/>
  <c r="I23970" i="22"/>
  <c r="I23971" i="22"/>
  <c r="I23972" i="22"/>
  <c r="I23973" i="22"/>
  <c r="I23974" i="22"/>
  <c r="I23975" i="22"/>
  <c r="I23976" i="22"/>
  <c r="I23977" i="22"/>
  <c r="I23978" i="22"/>
  <c r="I23979" i="22"/>
  <c r="I23980" i="22"/>
  <c r="I23981" i="22"/>
  <c r="I23982" i="22"/>
  <c r="I23983" i="22"/>
  <c r="I23984" i="22"/>
  <c r="I23985" i="22"/>
  <c r="I23986" i="22"/>
  <c r="I23987" i="22"/>
  <c r="I23988" i="22"/>
  <c r="I23989" i="22"/>
  <c r="I23990" i="22"/>
  <c r="I23991" i="22"/>
  <c r="I23992" i="22"/>
  <c r="I23993" i="22"/>
  <c r="I23994" i="22"/>
  <c r="I23995" i="22"/>
  <c r="I23996" i="22"/>
  <c r="I23997" i="22"/>
  <c r="I23998" i="22"/>
  <c r="I23999" i="22"/>
  <c r="I24000" i="22"/>
  <c r="I24001" i="22"/>
  <c r="I24002" i="22"/>
  <c r="I24003" i="22"/>
  <c r="I24004" i="22"/>
  <c r="I24005" i="22"/>
  <c r="I24006" i="22"/>
  <c r="I24007" i="22"/>
  <c r="I24008" i="22"/>
  <c r="I24009" i="22"/>
  <c r="I24010" i="22"/>
  <c r="I24011" i="22"/>
  <c r="I24012" i="22"/>
  <c r="I24013" i="22"/>
  <c r="I24014" i="22"/>
  <c r="I24015" i="22"/>
  <c r="I24016" i="22"/>
  <c r="I24017" i="22"/>
  <c r="I24018" i="22"/>
  <c r="I24019" i="22"/>
  <c r="I24020" i="22"/>
  <c r="I24021" i="22"/>
  <c r="I24022" i="22"/>
  <c r="I24023" i="22"/>
  <c r="I24024" i="22"/>
  <c r="I24025" i="22"/>
  <c r="I24026" i="22"/>
  <c r="I24027" i="22"/>
  <c r="I24028" i="22"/>
  <c r="I24029" i="22"/>
  <c r="I24030" i="22"/>
  <c r="I24031" i="22"/>
  <c r="I24032" i="22"/>
  <c r="I24033" i="22"/>
  <c r="I24034" i="22"/>
  <c r="I24035" i="22"/>
  <c r="I24036" i="22"/>
  <c r="I24037" i="22"/>
  <c r="I24038" i="22"/>
  <c r="I24039" i="22"/>
  <c r="I24040" i="22"/>
  <c r="I24041" i="22"/>
  <c r="I24042" i="22"/>
  <c r="I24043" i="22"/>
  <c r="I24044" i="22"/>
  <c r="I24045" i="22"/>
  <c r="I24046" i="22"/>
  <c r="I24047" i="22"/>
  <c r="I24048" i="22"/>
  <c r="I24049" i="22"/>
  <c r="I24050" i="22"/>
  <c r="I24051" i="22"/>
  <c r="I24052" i="22"/>
  <c r="I24053" i="22"/>
  <c r="I24054" i="22"/>
  <c r="I24055" i="22"/>
  <c r="I24056" i="22"/>
  <c r="I24057" i="22"/>
  <c r="I24058" i="22"/>
  <c r="I24059" i="22"/>
  <c r="I24060" i="22"/>
  <c r="I24061" i="22"/>
  <c r="I24062" i="22"/>
  <c r="I24063" i="22"/>
  <c r="I24064" i="22"/>
  <c r="I24065" i="22"/>
  <c r="I24066" i="22"/>
  <c r="I24067" i="22"/>
  <c r="I24068" i="22"/>
  <c r="I24069" i="22"/>
  <c r="I24070" i="22"/>
  <c r="I24071" i="22"/>
  <c r="I24072" i="22"/>
  <c r="I24073" i="22"/>
  <c r="I24074" i="22"/>
  <c r="I24075" i="22"/>
  <c r="I24076" i="22"/>
  <c r="I24077" i="22"/>
  <c r="I24078" i="22"/>
  <c r="I24079" i="22"/>
  <c r="I24080" i="22"/>
  <c r="I24081" i="22"/>
  <c r="I24082" i="22"/>
  <c r="I24083" i="22"/>
  <c r="I24084" i="22"/>
  <c r="I24085" i="22"/>
  <c r="I24086" i="22"/>
  <c r="I24087" i="22"/>
  <c r="I24088" i="22"/>
  <c r="I24089" i="22"/>
  <c r="I24090" i="22"/>
  <c r="I24091" i="22"/>
  <c r="I24092" i="22"/>
  <c r="I24093" i="22"/>
  <c r="I24094" i="22"/>
  <c r="I24095" i="22"/>
  <c r="I24096" i="22"/>
  <c r="I24097" i="22"/>
  <c r="I24098" i="22"/>
  <c r="I24099" i="22"/>
  <c r="I24100" i="22"/>
  <c r="I24101" i="22"/>
  <c r="I24102" i="22"/>
  <c r="I24103" i="22"/>
  <c r="I24104" i="22"/>
  <c r="I24105" i="22"/>
  <c r="I24106" i="22"/>
  <c r="I24107" i="22"/>
  <c r="I24108" i="22"/>
  <c r="I24109" i="22"/>
  <c r="I24110" i="22"/>
  <c r="I24111" i="22"/>
  <c r="I24112" i="22"/>
  <c r="I24113" i="22"/>
  <c r="I24114" i="22"/>
  <c r="I24115" i="22"/>
  <c r="I24116" i="22"/>
  <c r="I24117" i="22"/>
  <c r="I24118" i="22"/>
  <c r="I24119" i="22"/>
  <c r="I24120" i="22"/>
  <c r="I24121" i="22"/>
  <c r="I24122" i="22"/>
  <c r="I24123" i="22"/>
  <c r="I24124" i="22"/>
  <c r="I24125" i="22"/>
  <c r="I24126" i="22"/>
  <c r="I24127" i="22"/>
  <c r="I24128" i="22"/>
  <c r="I24129" i="22"/>
  <c r="I24130" i="22"/>
  <c r="I24131" i="22"/>
  <c r="I24132" i="22"/>
  <c r="I24133" i="22"/>
  <c r="I24134" i="22"/>
  <c r="I24135" i="22"/>
  <c r="I24136" i="22"/>
  <c r="I24137" i="22"/>
  <c r="I24138" i="22"/>
  <c r="I24139" i="22"/>
  <c r="I24140" i="22"/>
  <c r="I24141" i="22"/>
  <c r="I24142" i="22"/>
  <c r="I24143" i="22"/>
  <c r="I24144" i="22"/>
  <c r="I24145" i="22"/>
  <c r="I24146" i="22"/>
  <c r="I24147" i="22"/>
  <c r="I24148" i="22"/>
  <c r="I24149" i="22"/>
  <c r="I24150" i="22"/>
  <c r="I24151" i="22"/>
  <c r="I24152" i="22"/>
  <c r="I24153" i="22"/>
  <c r="I24154" i="22"/>
  <c r="I24155" i="22"/>
  <c r="I24156" i="22"/>
  <c r="I24157" i="22"/>
  <c r="I24158" i="22"/>
  <c r="I24159" i="22"/>
  <c r="I24160" i="22"/>
  <c r="I24161" i="22"/>
  <c r="I24162" i="22"/>
  <c r="I24163" i="22"/>
  <c r="I24164" i="22"/>
  <c r="I24165" i="22"/>
  <c r="I24166" i="22"/>
  <c r="I24167" i="22"/>
  <c r="I24168" i="22"/>
  <c r="I24169" i="22"/>
  <c r="I24170" i="22"/>
  <c r="I24171" i="22"/>
  <c r="I24172" i="22"/>
  <c r="I24173" i="22"/>
  <c r="I24174" i="22"/>
  <c r="I24175" i="22"/>
  <c r="I24176" i="22"/>
  <c r="I24177" i="22"/>
  <c r="I24178" i="22"/>
  <c r="I24179" i="22"/>
  <c r="I24180" i="22"/>
  <c r="I24181" i="22"/>
  <c r="I24182" i="22"/>
  <c r="I24183" i="22"/>
  <c r="I24184" i="22"/>
  <c r="I24185" i="22"/>
  <c r="I24186" i="22"/>
  <c r="I24187" i="22"/>
  <c r="I24188" i="22"/>
  <c r="I24189" i="22"/>
  <c r="I24190" i="22"/>
  <c r="I24191" i="22"/>
  <c r="I24192" i="22"/>
  <c r="I24193" i="22"/>
  <c r="I24194" i="22"/>
  <c r="I24195" i="22"/>
  <c r="I24196" i="22"/>
  <c r="I24197" i="22"/>
  <c r="I24198" i="22"/>
  <c r="I24199" i="22"/>
  <c r="I24200" i="22"/>
  <c r="I24201" i="22"/>
  <c r="I24202" i="22"/>
  <c r="I24203" i="22"/>
  <c r="I24204" i="22"/>
  <c r="I24205" i="22"/>
  <c r="I24206" i="22"/>
  <c r="I24207" i="22"/>
  <c r="I24208" i="22"/>
  <c r="I24209" i="22"/>
  <c r="I24210" i="22"/>
  <c r="I24211" i="22"/>
  <c r="I24212" i="22"/>
  <c r="I24213" i="22"/>
  <c r="I24214" i="22"/>
  <c r="I24215" i="22"/>
  <c r="I24216" i="22"/>
  <c r="I24217" i="22"/>
  <c r="I24218" i="22"/>
  <c r="I24219" i="22"/>
  <c r="I24220" i="22"/>
  <c r="I24221" i="22"/>
  <c r="I24222" i="22"/>
  <c r="I24223" i="22"/>
  <c r="I24224" i="22"/>
  <c r="I24225" i="22"/>
  <c r="I24226" i="22"/>
  <c r="I24227" i="22"/>
  <c r="I24228" i="22"/>
  <c r="I24229" i="22"/>
  <c r="I24230" i="22"/>
  <c r="I24231" i="22"/>
  <c r="I24232" i="22"/>
  <c r="I24233" i="22"/>
  <c r="I24234" i="22"/>
  <c r="I24235" i="22"/>
  <c r="I24236" i="22"/>
  <c r="I24237" i="22"/>
  <c r="I24238" i="22"/>
  <c r="I24239" i="22"/>
  <c r="I24240" i="22"/>
  <c r="I24241" i="22"/>
  <c r="I24242" i="22"/>
  <c r="I24243" i="22"/>
  <c r="I24244" i="22"/>
  <c r="I24245" i="22"/>
  <c r="I24246" i="22"/>
  <c r="I24247" i="22"/>
  <c r="I24248" i="22"/>
  <c r="I24249" i="22"/>
  <c r="I24250" i="22"/>
  <c r="I24251" i="22"/>
  <c r="I24252" i="22"/>
  <c r="I24253" i="22"/>
  <c r="I24254" i="22"/>
  <c r="I24255" i="22"/>
  <c r="I24256" i="22"/>
  <c r="I24257" i="22"/>
  <c r="I24258" i="22"/>
  <c r="I24259" i="22"/>
  <c r="I24260" i="22"/>
  <c r="I24261" i="22"/>
  <c r="I24262" i="22"/>
  <c r="I24263" i="22"/>
  <c r="I24264" i="22"/>
  <c r="I24265" i="22"/>
  <c r="I24266" i="22"/>
  <c r="I24267" i="22"/>
  <c r="I24268" i="22"/>
  <c r="I24269" i="22"/>
  <c r="I24270" i="22"/>
  <c r="I24271" i="22"/>
  <c r="I24272" i="22"/>
  <c r="I24273" i="22"/>
  <c r="I24274" i="22"/>
  <c r="I24275" i="22"/>
  <c r="I24276" i="22"/>
  <c r="I24277" i="22"/>
  <c r="I24278" i="22"/>
  <c r="I24279" i="22"/>
  <c r="I24280" i="22"/>
  <c r="I24281" i="22"/>
  <c r="I24282" i="22"/>
  <c r="I24283" i="22"/>
  <c r="I24284" i="22"/>
  <c r="I24285" i="22"/>
  <c r="I24286" i="22"/>
  <c r="I24287" i="22"/>
  <c r="I24288" i="22"/>
  <c r="I24289" i="22"/>
  <c r="I24290" i="22"/>
  <c r="I24291" i="22"/>
  <c r="I24292" i="22"/>
  <c r="I24293" i="22"/>
  <c r="I24294" i="22"/>
  <c r="I24295" i="22"/>
  <c r="I24296" i="22"/>
  <c r="I24297" i="22"/>
  <c r="I24298" i="22"/>
  <c r="I24299" i="22"/>
  <c r="I24300" i="22"/>
  <c r="I24301" i="22"/>
  <c r="I24302" i="22"/>
  <c r="I24303" i="22"/>
  <c r="I24304" i="22"/>
  <c r="I24305" i="22"/>
  <c r="I24306" i="22"/>
  <c r="I24307" i="22"/>
  <c r="I24308" i="22"/>
  <c r="I24309" i="22"/>
  <c r="I24310" i="22"/>
  <c r="I24311" i="22"/>
  <c r="I24312" i="22"/>
  <c r="I24313" i="22"/>
  <c r="I24314" i="22"/>
  <c r="I24315" i="22"/>
  <c r="I24316" i="22"/>
  <c r="I24317" i="22"/>
  <c r="I24318" i="22"/>
  <c r="I24319" i="22"/>
  <c r="I24320" i="22"/>
  <c r="I24321" i="22"/>
  <c r="I24322" i="22"/>
  <c r="I24323" i="22"/>
  <c r="I24324" i="22"/>
  <c r="I24325" i="22"/>
  <c r="I24326" i="22"/>
  <c r="I24327" i="22"/>
  <c r="I24328" i="22"/>
  <c r="I24329" i="22"/>
  <c r="I24330" i="22"/>
  <c r="I24331" i="22"/>
  <c r="I24332" i="22"/>
  <c r="I24333" i="22"/>
  <c r="I24334" i="22"/>
  <c r="I24335" i="22"/>
  <c r="I24336" i="22"/>
  <c r="I24337" i="22"/>
  <c r="I24338" i="22"/>
  <c r="I24339" i="22"/>
  <c r="I24340" i="22"/>
  <c r="I24341" i="22"/>
  <c r="I24342" i="22"/>
  <c r="I24343" i="22"/>
  <c r="I24344" i="22"/>
  <c r="I24345" i="22"/>
  <c r="I24346" i="22"/>
  <c r="I24347" i="22"/>
  <c r="I24348" i="22"/>
  <c r="I24349" i="22"/>
  <c r="I24350" i="22"/>
  <c r="I24351" i="22"/>
  <c r="I24352" i="22"/>
  <c r="I24353" i="22"/>
  <c r="I24354" i="22"/>
  <c r="I24355" i="22"/>
  <c r="I24356" i="22"/>
  <c r="I24357" i="22"/>
  <c r="I24358" i="22"/>
  <c r="I24359" i="22"/>
  <c r="I24360" i="22"/>
  <c r="I24361" i="22"/>
  <c r="I24362" i="22"/>
  <c r="I24363" i="22"/>
  <c r="I24364" i="22"/>
  <c r="I24365" i="22"/>
  <c r="I24366" i="22"/>
  <c r="I24367" i="22"/>
  <c r="I24368" i="22"/>
  <c r="I24369" i="22"/>
  <c r="I24370" i="22"/>
  <c r="I24371" i="22"/>
  <c r="I24372" i="22"/>
  <c r="I24373" i="22"/>
  <c r="I24374" i="22"/>
  <c r="I24375" i="22"/>
  <c r="I24376" i="22"/>
  <c r="I24377" i="22"/>
  <c r="I24378" i="22"/>
  <c r="I24379" i="22"/>
  <c r="I24380" i="22"/>
  <c r="I24381" i="22"/>
  <c r="I24382" i="22"/>
  <c r="I24383" i="22"/>
  <c r="I24384" i="22"/>
  <c r="I24385" i="22"/>
  <c r="I24386" i="22"/>
  <c r="I24387" i="22"/>
  <c r="I24388" i="22"/>
  <c r="I24389" i="22"/>
  <c r="I24390" i="22"/>
  <c r="I24391" i="22"/>
  <c r="I24392" i="22"/>
  <c r="I24393" i="22"/>
  <c r="I24394" i="22"/>
  <c r="I24395" i="22"/>
  <c r="I24396" i="22"/>
  <c r="I24397" i="22"/>
  <c r="I24398" i="22"/>
  <c r="I24399" i="22"/>
  <c r="I24400" i="22"/>
  <c r="I24401" i="22"/>
  <c r="I24402" i="22"/>
  <c r="I24403" i="22"/>
  <c r="I24404" i="22"/>
  <c r="I24405" i="22"/>
  <c r="I24406" i="22"/>
  <c r="I24407" i="22"/>
  <c r="I24408" i="22"/>
  <c r="I24409" i="22"/>
  <c r="I24410" i="22"/>
  <c r="I24411" i="22"/>
  <c r="I24412" i="22"/>
  <c r="I24413" i="22"/>
  <c r="I24414" i="22"/>
  <c r="I24415" i="22"/>
  <c r="I24416" i="22"/>
  <c r="I24417" i="22"/>
  <c r="I24418" i="22"/>
  <c r="I24419" i="22"/>
  <c r="I24420" i="22"/>
  <c r="I24421" i="22"/>
  <c r="I24422" i="22"/>
  <c r="I24423" i="22"/>
  <c r="I24424" i="22"/>
  <c r="I24425" i="22"/>
  <c r="I24426" i="22"/>
  <c r="I24427" i="22"/>
  <c r="I24428" i="22"/>
  <c r="I24429" i="22"/>
  <c r="I24430" i="22"/>
  <c r="I24431" i="22"/>
  <c r="I24432" i="22"/>
  <c r="I24433" i="22"/>
  <c r="I24434" i="22"/>
  <c r="I24435" i="22"/>
  <c r="I24436" i="22"/>
  <c r="I24437" i="22"/>
  <c r="I24438" i="22"/>
  <c r="I24439" i="22"/>
  <c r="I24440" i="22"/>
  <c r="I24441" i="22"/>
  <c r="I24442" i="22"/>
  <c r="I24443" i="22"/>
  <c r="I24444" i="22"/>
  <c r="I24445" i="22"/>
  <c r="I24446" i="22"/>
  <c r="I24447" i="22"/>
  <c r="I24448" i="22"/>
  <c r="I24449" i="22"/>
  <c r="I24450" i="22"/>
  <c r="I24451" i="22"/>
  <c r="I24452" i="22"/>
  <c r="I24453" i="22"/>
  <c r="I24454" i="22"/>
  <c r="I24455" i="22"/>
  <c r="I24456" i="22"/>
  <c r="I24457" i="22"/>
  <c r="I24458" i="22"/>
  <c r="I24459" i="22"/>
  <c r="I24460" i="22"/>
  <c r="I24461" i="22"/>
  <c r="I24462" i="22"/>
  <c r="I24463" i="22"/>
  <c r="I24464" i="22"/>
  <c r="I24465" i="22"/>
  <c r="I24466" i="22"/>
  <c r="I24467" i="22"/>
  <c r="I24468" i="22"/>
  <c r="I24469" i="22"/>
  <c r="I24470" i="22"/>
  <c r="I24471" i="22"/>
  <c r="I24472" i="22"/>
  <c r="I24473" i="22"/>
  <c r="I24474" i="22"/>
  <c r="I24475" i="22"/>
  <c r="I24476" i="22"/>
  <c r="I24477" i="22"/>
  <c r="I24478" i="22"/>
  <c r="I24479" i="22"/>
  <c r="I24480" i="22"/>
  <c r="I24481" i="22"/>
  <c r="I24482" i="22"/>
  <c r="I24483" i="22"/>
  <c r="I24484" i="22"/>
  <c r="I24485" i="22"/>
  <c r="I24486" i="22"/>
  <c r="I24487" i="22"/>
  <c r="I24488" i="22"/>
  <c r="I24489" i="22"/>
  <c r="I24490" i="22"/>
  <c r="I24491" i="22"/>
  <c r="I24492" i="22"/>
  <c r="I24493" i="22"/>
  <c r="I24494" i="22"/>
  <c r="I24495" i="22"/>
  <c r="I24496" i="22"/>
  <c r="I24497" i="22"/>
  <c r="I24498" i="22"/>
  <c r="I24499" i="22"/>
  <c r="I24500" i="22"/>
  <c r="I24501" i="22"/>
  <c r="I24502" i="22"/>
  <c r="I24503" i="22"/>
  <c r="I24504" i="22"/>
  <c r="I24505" i="22"/>
  <c r="I24506" i="22"/>
  <c r="I24507" i="22"/>
  <c r="I24508" i="22"/>
  <c r="I24509" i="22"/>
  <c r="I24510" i="22"/>
  <c r="I24511" i="22"/>
  <c r="I24512" i="22"/>
  <c r="I24513" i="22"/>
  <c r="I24514" i="22"/>
  <c r="I24515" i="22"/>
  <c r="I24516" i="22"/>
  <c r="I24517" i="22"/>
  <c r="I24518" i="22"/>
  <c r="I24519" i="22"/>
  <c r="I24520" i="22"/>
  <c r="I24521" i="22"/>
  <c r="I24522" i="22"/>
  <c r="I24523" i="22"/>
  <c r="I24524" i="22"/>
  <c r="I24525" i="22"/>
  <c r="I24526" i="22"/>
  <c r="I24527" i="22"/>
  <c r="I24528" i="22"/>
  <c r="I24529" i="22"/>
  <c r="I24530" i="22"/>
  <c r="I24531" i="22"/>
  <c r="I24532" i="22"/>
  <c r="I24533" i="22"/>
  <c r="I24534" i="22"/>
  <c r="I24535" i="22"/>
  <c r="I24536" i="22"/>
  <c r="I24537" i="22"/>
  <c r="I24538" i="22"/>
  <c r="I24539" i="22"/>
  <c r="I24540" i="22"/>
  <c r="I24541" i="22"/>
  <c r="I24542" i="22"/>
  <c r="I24543" i="22"/>
  <c r="I24544" i="22"/>
  <c r="I24545" i="22"/>
  <c r="I24546" i="22"/>
  <c r="I24547" i="22"/>
  <c r="I24548" i="22"/>
  <c r="I24549" i="22"/>
  <c r="I24550" i="22"/>
  <c r="I24551" i="22"/>
  <c r="I24552" i="22"/>
  <c r="I24553" i="22"/>
  <c r="I24554" i="22"/>
  <c r="I24555" i="22"/>
  <c r="I24556" i="22"/>
  <c r="I24557" i="22"/>
  <c r="I24558" i="22"/>
  <c r="I24559" i="22"/>
  <c r="I24560" i="22"/>
  <c r="I24561" i="22"/>
  <c r="I24562" i="22"/>
  <c r="I24563" i="22"/>
  <c r="I24564" i="22"/>
  <c r="I24565" i="22"/>
  <c r="I24566" i="22"/>
  <c r="I24567" i="22"/>
  <c r="I24568" i="22"/>
  <c r="I24569" i="22"/>
  <c r="I24570" i="22"/>
  <c r="I24571" i="22"/>
  <c r="I24572" i="22"/>
  <c r="I24573" i="22"/>
  <c r="I24574" i="22"/>
  <c r="I24575" i="22"/>
  <c r="I24576" i="22"/>
  <c r="I24577" i="22"/>
  <c r="I24578" i="22"/>
  <c r="I24579" i="22"/>
  <c r="I24580" i="22"/>
  <c r="I24581" i="22"/>
  <c r="I24582" i="22"/>
  <c r="I24583" i="22"/>
  <c r="I24584" i="22"/>
  <c r="I24585" i="22"/>
  <c r="I24586" i="22"/>
  <c r="I24587" i="22"/>
  <c r="I24588" i="22"/>
  <c r="I24589" i="22"/>
  <c r="I24590" i="22"/>
  <c r="I24591" i="22"/>
  <c r="I24592" i="22"/>
  <c r="I24593" i="22"/>
  <c r="I24594" i="22"/>
  <c r="I24595" i="22"/>
  <c r="I24596" i="22"/>
  <c r="I24597" i="22"/>
  <c r="I24598" i="22"/>
  <c r="I24599" i="22"/>
  <c r="I24600" i="22"/>
  <c r="I24601" i="22"/>
  <c r="I24602" i="22"/>
  <c r="I24603" i="22"/>
  <c r="I24604" i="22"/>
  <c r="I24605" i="22"/>
  <c r="I24606" i="22"/>
  <c r="I24607" i="22"/>
  <c r="I24608" i="22"/>
  <c r="I24609" i="22"/>
  <c r="I24610" i="22"/>
  <c r="I24611" i="22"/>
  <c r="I24612" i="22"/>
  <c r="I24613" i="22"/>
  <c r="I24614" i="22"/>
  <c r="I24615" i="22"/>
  <c r="I24616" i="22"/>
  <c r="I24617" i="22"/>
  <c r="I24618" i="22"/>
  <c r="I24619" i="22"/>
  <c r="I24620" i="22"/>
  <c r="I24621" i="22"/>
  <c r="I24622" i="22"/>
  <c r="I24623" i="22"/>
  <c r="I24624" i="22"/>
  <c r="I24625" i="22"/>
  <c r="I24626" i="22"/>
  <c r="I24627" i="22"/>
  <c r="I24628" i="22"/>
  <c r="I24629" i="22"/>
  <c r="I24630" i="22"/>
  <c r="I24631" i="22"/>
  <c r="I24632" i="22"/>
  <c r="I24633" i="22"/>
  <c r="I24634" i="22"/>
  <c r="I24635" i="22"/>
  <c r="I24636" i="22"/>
  <c r="I24637" i="22"/>
  <c r="I24638" i="22"/>
  <c r="I24639" i="22"/>
  <c r="I24640" i="22"/>
  <c r="I24641" i="22"/>
  <c r="I24642" i="22"/>
  <c r="I24643" i="22"/>
  <c r="I24644" i="22"/>
  <c r="I24645" i="22"/>
  <c r="I24646" i="22"/>
  <c r="I24647" i="22"/>
  <c r="I24648" i="22"/>
  <c r="I24649" i="22"/>
  <c r="I24650" i="22"/>
  <c r="I24651" i="22"/>
  <c r="I24652" i="22"/>
  <c r="I24653" i="22"/>
  <c r="I24654" i="22"/>
  <c r="I24655" i="22"/>
  <c r="I24656" i="22"/>
  <c r="I24657" i="22"/>
  <c r="I24658" i="22"/>
  <c r="I24659" i="22"/>
  <c r="I24660" i="22"/>
  <c r="I24661" i="22"/>
  <c r="I24662" i="22"/>
  <c r="I24663" i="22"/>
  <c r="I24664" i="22"/>
  <c r="I24665" i="22"/>
  <c r="I24666" i="22"/>
  <c r="I24667" i="22"/>
  <c r="I24668" i="22"/>
  <c r="I24669" i="22"/>
  <c r="I24670" i="22"/>
  <c r="I24671" i="22"/>
  <c r="I24672" i="22"/>
  <c r="I24673" i="22"/>
  <c r="I24674" i="22"/>
  <c r="I24675" i="22"/>
  <c r="I24676" i="22"/>
  <c r="I24677" i="22"/>
  <c r="I24678" i="22"/>
  <c r="I24679" i="22"/>
  <c r="I24680" i="22"/>
  <c r="I24681" i="22"/>
  <c r="I24682" i="22"/>
  <c r="I24683" i="22"/>
  <c r="I24684" i="22"/>
  <c r="I24685" i="22"/>
  <c r="I24686" i="22"/>
  <c r="I24687" i="22"/>
  <c r="I24688" i="22"/>
  <c r="I24689" i="22"/>
  <c r="I24690" i="22"/>
  <c r="I24691" i="22"/>
  <c r="I24692" i="22"/>
  <c r="I24693" i="22"/>
  <c r="I24694" i="22"/>
  <c r="I24695" i="22"/>
  <c r="I24696" i="22"/>
  <c r="I24697" i="22"/>
  <c r="I24698" i="22"/>
  <c r="I24699" i="22"/>
  <c r="I24700" i="22"/>
  <c r="I24701" i="22"/>
  <c r="I24702" i="22"/>
  <c r="I24703" i="22"/>
  <c r="I24704" i="22"/>
  <c r="I24705" i="22"/>
  <c r="I24706" i="22"/>
  <c r="I24707" i="22"/>
  <c r="I24708" i="22"/>
  <c r="I24709" i="22"/>
  <c r="I24710" i="22"/>
  <c r="I24711" i="22"/>
  <c r="I24712" i="22"/>
  <c r="I24713" i="22"/>
  <c r="I24714" i="22"/>
  <c r="I24715" i="22"/>
  <c r="I24716" i="22"/>
  <c r="I24717" i="22"/>
  <c r="I24718" i="22"/>
  <c r="I24719" i="22"/>
  <c r="I24720" i="22"/>
  <c r="I24721" i="22"/>
  <c r="I24722" i="22"/>
  <c r="I24723" i="22"/>
  <c r="I24724" i="22"/>
  <c r="I24725" i="22"/>
  <c r="I24726" i="22"/>
  <c r="I24727" i="22"/>
  <c r="I24728" i="22"/>
  <c r="I24729" i="22"/>
  <c r="I24730" i="22"/>
  <c r="I24731" i="22"/>
  <c r="I24732" i="22"/>
  <c r="I24733" i="22"/>
  <c r="I24734" i="22"/>
  <c r="I24735" i="22"/>
  <c r="I24736" i="22"/>
  <c r="I24737" i="22"/>
  <c r="I24738" i="22"/>
  <c r="I24739" i="22"/>
  <c r="I24740" i="22"/>
  <c r="I24741" i="22"/>
  <c r="I24742" i="22"/>
  <c r="I24743" i="22"/>
  <c r="I24744" i="22"/>
  <c r="I24745" i="22"/>
  <c r="I24746" i="22"/>
  <c r="I24747" i="22"/>
  <c r="I24748" i="22"/>
  <c r="I24749" i="22"/>
  <c r="I24750" i="22"/>
  <c r="I24751" i="22"/>
  <c r="I24752" i="22"/>
  <c r="I24753" i="22"/>
  <c r="I24754" i="22"/>
  <c r="I24755" i="22"/>
  <c r="I24756" i="22"/>
  <c r="I24757" i="22"/>
  <c r="I24758" i="22"/>
  <c r="I24759" i="22"/>
  <c r="I24760" i="22"/>
  <c r="I24761" i="22"/>
  <c r="I24762" i="22"/>
  <c r="I24763" i="22"/>
  <c r="I24764" i="22"/>
  <c r="I24765" i="22"/>
  <c r="I24766" i="22"/>
  <c r="I24767" i="22"/>
  <c r="I24768" i="22"/>
  <c r="I24769" i="22"/>
  <c r="I24770" i="22"/>
  <c r="I24771" i="22"/>
  <c r="I24772" i="22"/>
  <c r="I24773" i="22"/>
  <c r="I24774" i="22"/>
  <c r="I24775" i="22"/>
  <c r="I24776" i="22"/>
  <c r="I24777" i="22"/>
  <c r="I24778" i="22"/>
  <c r="I24779" i="22"/>
  <c r="I24780" i="22"/>
  <c r="I24781" i="22"/>
  <c r="I24782" i="22"/>
  <c r="I24783" i="22"/>
  <c r="I24784" i="22"/>
  <c r="I24785" i="22"/>
  <c r="I24786" i="22"/>
  <c r="I24787" i="22"/>
  <c r="I24788" i="22"/>
  <c r="I24789" i="22"/>
  <c r="I24790" i="22"/>
  <c r="I24791" i="22"/>
  <c r="I24792" i="22"/>
  <c r="I24793" i="22"/>
  <c r="I24794" i="22"/>
  <c r="I24795" i="22"/>
  <c r="I24796" i="22"/>
  <c r="I24797" i="22"/>
  <c r="I24798" i="22"/>
  <c r="I24799" i="22"/>
  <c r="I24800" i="22"/>
  <c r="I24801" i="22"/>
  <c r="I24802" i="22"/>
  <c r="I24803" i="22"/>
  <c r="I24804" i="22"/>
  <c r="I24805" i="22"/>
  <c r="I24806" i="22"/>
  <c r="I24807" i="22"/>
  <c r="I24808" i="22"/>
  <c r="I24809" i="22"/>
  <c r="I24810" i="22"/>
  <c r="I24811" i="22"/>
  <c r="I24812" i="22"/>
  <c r="I24813" i="22"/>
  <c r="I24814" i="22"/>
  <c r="I24815" i="22"/>
  <c r="I24816" i="22"/>
  <c r="I24817" i="22"/>
  <c r="I24818" i="22"/>
  <c r="I24819" i="22"/>
  <c r="I24820" i="22"/>
  <c r="I24821" i="22"/>
  <c r="I24822" i="22"/>
  <c r="I24823" i="22"/>
  <c r="I24824" i="22"/>
  <c r="I24825" i="22"/>
  <c r="I24826" i="22"/>
  <c r="I24827" i="22"/>
  <c r="I24828" i="22"/>
  <c r="I24829" i="22"/>
  <c r="I24830" i="22"/>
  <c r="I24831" i="22"/>
  <c r="I24832" i="22"/>
  <c r="I24833" i="22"/>
  <c r="I24834" i="22"/>
  <c r="I24835" i="22"/>
  <c r="I24836" i="22"/>
  <c r="I24837" i="22"/>
  <c r="I24838" i="22"/>
  <c r="I24839" i="22"/>
  <c r="I24840" i="22"/>
  <c r="I24841" i="22"/>
  <c r="I24842" i="22"/>
  <c r="I24843" i="22"/>
  <c r="I24844" i="22"/>
  <c r="I24845" i="22"/>
  <c r="I24846" i="22"/>
  <c r="I24847" i="22"/>
  <c r="I24848" i="22"/>
  <c r="I24849" i="22"/>
  <c r="I24850" i="22"/>
  <c r="I24851" i="22"/>
  <c r="I24852" i="22"/>
  <c r="I24853" i="22"/>
  <c r="I24854" i="22"/>
  <c r="I24855" i="22"/>
  <c r="I24856" i="22"/>
  <c r="I24857" i="22"/>
  <c r="I24858" i="22"/>
  <c r="I24859" i="22"/>
  <c r="I24860" i="22"/>
  <c r="I24861" i="22"/>
  <c r="I24862" i="22"/>
  <c r="I24863" i="22"/>
  <c r="I24864" i="22"/>
  <c r="I24865" i="22"/>
  <c r="I24866" i="22"/>
  <c r="I24867" i="22"/>
  <c r="I24868" i="22"/>
  <c r="I24869" i="22"/>
  <c r="I24870" i="22"/>
  <c r="I24871" i="22"/>
  <c r="I24872" i="22"/>
  <c r="I24873" i="22"/>
  <c r="I24874" i="22"/>
  <c r="I24875" i="22"/>
  <c r="I24876" i="22"/>
  <c r="I24877" i="22"/>
  <c r="I24878" i="22"/>
  <c r="I24879" i="22"/>
  <c r="I24880" i="22"/>
  <c r="I24881" i="22"/>
  <c r="I24882" i="22"/>
  <c r="I24883" i="22"/>
  <c r="I24884" i="22"/>
  <c r="I24885" i="22"/>
  <c r="I24886" i="22"/>
  <c r="I24887" i="22"/>
  <c r="I24888" i="22"/>
  <c r="I24889" i="22"/>
  <c r="I24890" i="22"/>
  <c r="I24891" i="22"/>
  <c r="I24892" i="22"/>
  <c r="I24893" i="22"/>
  <c r="I24894" i="22"/>
  <c r="I24895" i="22"/>
  <c r="I24896" i="22"/>
  <c r="I24897" i="22"/>
  <c r="I24898" i="22"/>
  <c r="I24899" i="22"/>
  <c r="I24900" i="22"/>
  <c r="I24901" i="22"/>
  <c r="I24902" i="22"/>
  <c r="I24903" i="22"/>
  <c r="I24904" i="22"/>
  <c r="I24905" i="22"/>
  <c r="I24906" i="22"/>
  <c r="I24907" i="22"/>
  <c r="I24908" i="22"/>
  <c r="I24909" i="22"/>
  <c r="I24910" i="22"/>
  <c r="I24911" i="22"/>
  <c r="I24912" i="22"/>
  <c r="I24913" i="22"/>
  <c r="I24914" i="22"/>
  <c r="I24915" i="22"/>
  <c r="I24916" i="22"/>
  <c r="I24917" i="22"/>
  <c r="I24918" i="22"/>
  <c r="I24919" i="22"/>
  <c r="I24920" i="22"/>
  <c r="I24921" i="22"/>
  <c r="I24922" i="22"/>
  <c r="I24923" i="22"/>
  <c r="I24924" i="22"/>
  <c r="I24925" i="22"/>
  <c r="I24926" i="22"/>
  <c r="I24927" i="22"/>
  <c r="I24928" i="22"/>
  <c r="I24929" i="22"/>
  <c r="I24930" i="22"/>
  <c r="I24931" i="22"/>
  <c r="I24932" i="22"/>
  <c r="I24933" i="22"/>
  <c r="I24934" i="22"/>
  <c r="I24935" i="22"/>
  <c r="I24936" i="22"/>
  <c r="I24937" i="22"/>
  <c r="I24938" i="22"/>
  <c r="I24939" i="22"/>
  <c r="I24940" i="22"/>
  <c r="I24941" i="22"/>
  <c r="I24942" i="22"/>
  <c r="I24943" i="22"/>
  <c r="I24944" i="22"/>
  <c r="I24945" i="22"/>
  <c r="I24946" i="22"/>
  <c r="I24947" i="22"/>
  <c r="I24948" i="22"/>
  <c r="I24949" i="22"/>
  <c r="I24950" i="22"/>
  <c r="I24951" i="22"/>
  <c r="I24952" i="22"/>
  <c r="I24953" i="22"/>
  <c r="I24954" i="22"/>
  <c r="I24955" i="22"/>
  <c r="I24956" i="22"/>
  <c r="I24957" i="22"/>
  <c r="I24958" i="22"/>
  <c r="I24959" i="22"/>
  <c r="I24960" i="22"/>
  <c r="I24961" i="22"/>
  <c r="I24962" i="22"/>
  <c r="I24963" i="22"/>
  <c r="I24964" i="22"/>
  <c r="I24965" i="22"/>
  <c r="I24966" i="22"/>
  <c r="I24967" i="22"/>
  <c r="I24968" i="22"/>
  <c r="I24969" i="22"/>
  <c r="I24970" i="22"/>
  <c r="I24971" i="22"/>
  <c r="I24972" i="22"/>
  <c r="I24973" i="22"/>
  <c r="I24974" i="22"/>
  <c r="I24975" i="22"/>
  <c r="I24976" i="22"/>
  <c r="I24977" i="22"/>
  <c r="I24978" i="22"/>
  <c r="I24979" i="22"/>
  <c r="I24980" i="22"/>
  <c r="I24981" i="22"/>
  <c r="I24982" i="22"/>
  <c r="I24983" i="22"/>
  <c r="I24984" i="22"/>
  <c r="I24985" i="22"/>
  <c r="I24986" i="22"/>
  <c r="I24987" i="22"/>
  <c r="I24988" i="22"/>
  <c r="I24989" i="22"/>
  <c r="I24990" i="22"/>
  <c r="I24991" i="22"/>
  <c r="I24992" i="22"/>
  <c r="I24993" i="22"/>
  <c r="I24994" i="22"/>
  <c r="I24995" i="22"/>
  <c r="I24996" i="22"/>
  <c r="I24997" i="22"/>
  <c r="I24998" i="22"/>
  <c r="I24999" i="22"/>
  <c r="I25000" i="22"/>
  <c r="I25001" i="22"/>
  <c r="I25002" i="22"/>
  <c r="I25003" i="22"/>
  <c r="I25004" i="22"/>
  <c r="I25005" i="22"/>
  <c r="I25006" i="22"/>
  <c r="I25007" i="22"/>
  <c r="I25008" i="22"/>
  <c r="I25009" i="22"/>
  <c r="I25010" i="22"/>
  <c r="I25011" i="22"/>
  <c r="I25012" i="22"/>
  <c r="I25013" i="22"/>
  <c r="I25014" i="22"/>
  <c r="I25015" i="22"/>
  <c r="I25016" i="22"/>
  <c r="I25017" i="22"/>
  <c r="I25018" i="22"/>
  <c r="I25019" i="22"/>
  <c r="I25020" i="22"/>
  <c r="I25021" i="22"/>
  <c r="I25022" i="22"/>
  <c r="I25023" i="22"/>
  <c r="I25024" i="22"/>
  <c r="I25025" i="22"/>
  <c r="I25026" i="22"/>
  <c r="I25027" i="22"/>
  <c r="I25028" i="22"/>
  <c r="I25029" i="22"/>
  <c r="I25030" i="22"/>
  <c r="I25031" i="22"/>
  <c r="I25032" i="22"/>
  <c r="I25033" i="22"/>
  <c r="I25034" i="22"/>
  <c r="I25035" i="22"/>
  <c r="I25036" i="22"/>
  <c r="I25037" i="22"/>
  <c r="I25038" i="22"/>
  <c r="I25039" i="22"/>
  <c r="I25040" i="22"/>
  <c r="I25041" i="22"/>
  <c r="I25042" i="22"/>
  <c r="I25043" i="22"/>
  <c r="I25044" i="22"/>
  <c r="I25045" i="22"/>
  <c r="I25046" i="22"/>
  <c r="I25047" i="22"/>
  <c r="I25048" i="22"/>
  <c r="I25049" i="22"/>
  <c r="I25050" i="22"/>
  <c r="I25051" i="22"/>
  <c r="I25052" i="22"/>
  <c r="I25053" i="22"/>
  <c r="I25054" i="22"/>
  <c r="I25055" i="22"/>
  <c r="I25056" i="22"/>
  <c r="I25057" i="22"/>
  <c r="I25058" i="22"/>
  <c r="I25059" i="22"/>
  <c r="I25060" i="22"/>
  <c r="I25061" i="22"/>
  <c r="I25062" i="22"/>
  <c r="I25063" i="22"/>
  <c r="I25064" i="22"/>
  <c r="I25065" i="22"/>
  <c r="I25066" i="22"/>
  <c r="I25067" i="22"/>
  <c r="I25068" i="22"/>
  <c r="I25069" i="22"/>
  <c r="I25070" i="22"/>
  <c r="I25071" i="22"/>
  <c r="I25072" i="22"/>
  <c r="I25073" i="22"/>
  <c r="I25074" i="22"/>
  <c r="I25075" i="22"/>
  <c r="I25076" i="22"/>
  <c r="I25077" i="22"/>
  <c r="I25078" i="22"/>
  <c r="I25079" i="22"/>
  <c r="I25080" i="22"/>
  <c r="I25081" i="22"/>
  <c r="I25082" i="22"/>
  <c r="I25083" i="22"/>
  <c r="I25084" i="22"/>
  <c r="I25085" i="22"/>
  <c r="I25086" i="22"/>
  <c r="I25087" i="22"/>
  <c r="I25088" i="22"/>
  <c r="I25089" i="22"/>
  <c r="I25090" i="22"/>
  <c r="I25091" i="22"/>
  <c r="I25092" i="22"/>
  <c r="I25093" i="22"/>
  <c r="I25094" i="22"/>
  <c r="I25095" i="22"/>
  <c r="I25096" i="22"/>
  <c r="I25097" i="22"/>
  <c r="I25098" i="22"/>
  <c r="I25099" i="22"/>
  <c r="I25100" i="22"/>
  <c r="I25101" i="22"/>
  <c r="I25102" i="22"/>
  <c r="I25103" i="22"/>
  <c r="I25104" i="22"/>
  <c r="I25105" i="22"/>
  <c r="I25106" i="22"/>
  <c r="I25107" i="22"/>
  <c r="I25108" i="22"/>
  <c r="I25109" i="22"/>
  <c r="I25110" i="22"/>
  <c r="I25111" i="22"/>
  <c r="I25112" i="22"/>
  <c r="I25113" i="22"/>
  <c r="I25114" i="22"/>
  <c r="I25115" i="22"/>
  <c r="I25116" i="22"/>
  <c r="I25117" i="22"/>
  <c r="I25118" i="22"/>
  <c r="I25119" i="22"/>
  <c r="I25120" i="22"/>
  <c r="I25121" i="22"/>
  <c r="I25122" i="22"/>
  <c r="I25123" i="22"/>
  <c r="I25124" i="22"/>
  <c r="I25125" i="22"/>
  <c r="I25126" i="22"/>
  <c r="I25127" i="22"/>
  <c r="I25128" i="22"/>
  <c r="I25129" i="22"/>
  <c r="I25130" i="22"/>
  <c r="I25131" i="22"/>
  <c r="I25132" i="22"/>
  <c r="I25133" i="22"/>
  <c r="I25134" i="22"/>
  <c r="I25135" i="22"/>
  <c r="I25136" i="22"/>
  <c r="I25137" i="22"/>
  <c r="I25138" i="22"/>
  <c r="I25139" i="22"/>
  <c r="I25140" i="22"/>
  <c r="I25141" i="22"/>
  <c r="I25142" i="22"/>
  <c r="I25143" i="22"/>
  <c r="I25144" i="22"/>
  <c r="I25145" i="22"/>
  <c r="I25146" i="22"/>
  <c r="I25147" i="22"/>
  <c r="I25148" i="22"/>
  <c r="I25149" i="22"/>
  <c r="I25150" i="22"/>
  <c r="I25151" i="22"/>
  <c r="I25152" i="22"/>
  <c r="I25153" i="22"/>
  <c r="I25154" i="22"/>
  <c r="I25155" i="22"/>
  <c r="I25156" i="22"/>
  <c r="I25157" i="22"/>
  <c r="I25158" i="22"/>
  <c r="I25159" i="22"/>
  <c r="I25160" i="22"/>
  <c r="I25161" i="22"/>
  <c r="I25162" i="22"/>
  <c r="I25163" i="22"/>
  <c r="I25164" i="22"/>
  <c r="I25165" i="22"/>
  <c r="I25166" i="22"/>
  <c r="I25167" i="22"/>
  <c r="I25168" i="22"/>
  <c r="I25169" i="22"/>
  <c r="I25170" i="22"/>
  <c r="I25171" i="22"/>
  <c r="I25172" i="22"/>
  <c r="I25173" i="22"/>
  <c r="I25174" i="22"/>
  <c r="I25175" i="22"/>
  <c r="I25176" i="22"/>
  <c r="I25177" i="22"/>
  <c r="I25178" i="22"/>
  <c r="I25179" i="22"/>
  <c r="I25180" i="22"/>
  <c r="I25181" i="22"/>
  <c r="I25182" i="22"/>
  <c r="I25183" i="22"/>
  <c r="I25184" i="22"/>
  <c r="I25185" i="22"/>
  <c r="I25186" i="22"/>
  <c r="I25187" i="22"/>
  <c r="I25188" i="22"/>
  <c r="I25189" i="22"/>
  <c r="I25190" i="22"/>
  <c r="I25191" i="22"/>
  <c r="I25192" i="22"/>
  <c r="I25193" i="22"/>
  <c r="I25194" i="22"/>
  <c r="I25195" i="22"/>
  <c r="I25196" i="22"/>
  <c r="I25197" i="22"/>
  <c r="I25198" i="22"/>
  <c r="I25199" i="22"/>
  <c r="I25200" i="22"/>
  <c r="I25201" i="22"/>
  <c r="I25202" i="22"/>
  <c r="I25203" i="22"/>
  <c r="I25204" i="22"/>
  <c r="I25205" i="22"/>
  <c r="I25206" i="22"/>
  <c r="I25207" i="22"/>
  <c r="I25208" i="22"/>
  <c r="I25209" i="22"/>
  <c r="I25210" i="22"/>
  <c r="I25211" i="22"/>
  <c r="I25212" i="22"/>
  <c r="I25213" i="22"/>
  <c r="I25214" i="22"/>
  <c r="I25215" i="22"/>
  <c r="I25216" i="22"/>
  <c r="I25217" i="22"/>
  <c r="I25218" i="22"/>
  <c r="I25219" i="22"/>
  <c r="I25220" i="22"/>
  <c r="I25221" i="22"/>
  <c r="I25222" i="22"/>
  <c r="I25223" i="22"/>
  <c r="I25224" i="22"/>
  <c r="I25225" i="22"/>
  <c r="I25226" i="22"/>
  <c r="I25227" i="22"/>
  <c r="I25228" i="22"/>
  <c r="I25229" i="22"/>
  <c r="I25230" i="22"/>
  <c r="I25231" i="22"/>
  <c r="I25232" i="22"/>
  <c r="I25233" i="22"/>
  <c r="I25234" i="22"/>
  <c r="I25235" i="22"/>
  <c r="I25236" i="22"/>
  <c r="I25237" i="22"/>
  <c r="I25238" i="22"/>
  <c r="I25239" i="22"/>
  <c r="I25240" i="22"/>
  <c r="I25241" i="22"/>
  <c r="I25242" i="22"/>
  <c r="I25243" i="22"/>
  <c r="I25244" i="22"/>
  <c r="I25245" i="22"/>
  <c r="I25246" i="22"/>
  <c r="I25247" i="22"/>
  <c r="I25248" i="22"/>
  <c r="I25249" i="22"/>
  <c r="I25250" i="22"/>
  <c r="I25251" i="22"/>
  <c r="I25252" i="22"/>
  <c r="I25253" i="22"/>
  <c r="I25254" i="22"/>
  <c r="I25255" i="22"/>
  <c r="I25256" i="22"/>
  <c r="I25257" i="22"/>
  <c r="I25258" i="22"/>
  <c r="I25259" i="22"/>
  <c r="I25260" i="22"/>
  <c r="I25261" i="22"/>
  <c r="I25262" i="22"/>
  <c r="I25263" i="22"/>
  <c r="I25264" i="22"/>
  <c r="I25265" i="22"/>
  <c r="I25266" i="22"/>
  <c r="I25267" i="22"/>
  <c r="I25268" i="22"/>
  <c r="I25269" i="22"/>
  <c r="I25270" i="22"/>
  <c r="I25271" i="22"/>
  <c r="I25272" i="22"/>
  <c r="I25273" i="22"/>
  <c r="I25274" i="22"/>
  <c r="I25275" i="22"/>
  <c r="I25276" i="22"/>
  <c r="I25277" i="22"/>
  <c r="I25278" i="22"/>
  <c r="I25279" i="22"/>
  <c r="I25280" i="22"/>
  <c r="I25281" i="22"/>
  <c r="I25282" i="22"/>
  <c r="I25283" i="22"/>
  <c r="I25284" i="22"/>
  <c r="I25285" i="22"/>
  <c r="I25286" i="22"/>
  <c r="I25287" i="22"/>
  <c r="I25288" i="22"/>
  <c r="I25289" i="22"/>
  <c r="I25290" i="22"/>
  <c r="I25291" i="22"/>
  <c r="I25292" i="22"/>
  <c r="I25293" i="22"/>
  <c r="I25294" i="22"/>
  <c r="I25295" i="22"/>
  <c r="I25296" i="22"/>
  <c r="I25297" i="22"/>
  <c r="I25298" i="22"/>
  <c r="I25299" i="22"/>
  <c r="I25300" i="22"/>
  <c r="I25301" i="22"/>
  <c r="I25302" i="22"/>
  <c r="I25303" i="22"/>
  <c r="I25304" i="22"/>
  <c r="I25305" i="22"/>
  <c r="I25306" i="22"/>
  <c r="I25307" i="22"/>
  <c r="I25308" i="22"/>
  <c r="I25309" i="22"/>
  <c r="I25310" i="22"/>
  <c r="I25311" i="22"/>
  <c r="I25312" i="22"/>
  <c r="I25313" i="22"/>
  <c r="I25314" i="22"/>
  <c r="I25315" i="22"/>
  <c r="I25316" i="22"/>
  <c r="I25317" i="22"/>
  <c r="I25318" i="22"/>
  <c r="I25319" i="22"/>
  <c r="I25320" i="22"/>
  <c r="I25321" i="22"/>
  <c r="I202" i="22"/>
  <c r="I201" i="22"/>
  <c r="I200" i="22"/>
  <c r="I199" i="22"/>
  <c r="I198" i="22"/>
  <c r="I197" i="22"/>
  <c r="I196" i="22"/>
  <c r="I195" i="22"/>
  <c r="I194" i="22"/>
  <c r="I193" i="22"/>
  <c r="I192" i="22"/>
  <c r="I191" i="22"/>
  <c r="I190" i="22"/>
  <c r="I189" i="22"/>
  <c r="I188" i="22"/>
  <c r="I187" i="22"/>
  <c r="I186" i="22"/>
  <c r="I185" i="22"/>
  <c r="I184" i="22"/>
  <c r="I183" i="22"/>
  <c r="I182" i="22"/>
  <c r="I181" i="22"/>
  <c r="I180" i="22"/>
  <c r="I179" i="22"/>
  <c r="I178" i="22"/>
  <c r="I177" i="22"/>
  <c r="I176" i="22"/>
  <c r="I175" i="22"/>
  <c r="I174" i="22"/>
  <c r="I173" i="22"/>
  <c r="I172" i="22"/>
  <c r="I171" i="22"/>
  <c r="I170" i="22"/>
  <c r="I169" i="22"/>
  <c r="I168" i="22"/>
  <c r="I167" i="22"/>
  <c r="I166" i="22"/>
  <c r="I165" i="22"/>
  <c r="I164" i="22"/>
  <c r="I163" i="22"/>
  <c r="I162" i="22"/>
  <c r="I161" i="22"/>
  <c r="I160" i="22"/>
  <c r="I159" i="22"/>
  <c r="I158" i="22"/>
  <c r="I157" i="22"/>
  <c r="I156" i="22"/>
  <c r="I155" i="22"/>
  <c r="I154" i="22"/>
  <c r="I153" i="22"/>
  <c r="I152" i="22"/>
  <c r="I151" i="22"/>
  <c r="I150" i="22"/>
  <c r="I149" i="22"/>
  <c r="I148" i="22"/>
  <c r="I147" i="22"/>
  <c r="I146" i="22"/>
  <c r="I145" i="22"/>
  <c r="I144" i="22"/>
  <c r="I143" i="22"/>
  <c r="I142" i="22"/>
  <c r="I141" i="22"/>
  <c r="I140" i="22"/>
  <c r="I139" i="22"/>
  <c r="I138" i="22"/>
  <c r="I137" i="22"/>
  <c r="I136" i="22"/>
  <c r="I135" i="22"/>
  <c r="I134" i="22"/>
  <c r="I133" i="22"/>
  <c r="I132" i="22"/>
  <c r="I131" i="22"/>
  <c r="I130" i="22"/>
  <c r="I129" i="22"/>
  <c r="I128" i="22"/>
  <c r="I127" i="22"/>
  <c r="I126" i="22"/>
  <c r="I125" i="22"/>
  <c r="I124" i="22"/>
  <c r="I123" i="22"/>
  <c r="I122" i="22"/>
  <c r="I121" i="22"/>
  <c r="I120" i="22"/>
  <c r="I119" i="22"/>
  <c r="I118" i="22"/>
  <c r="I117" i="22"/>
  <c r="I116" i="22"/>
  <c r="I115" i="22"/>
  <c r="I114" i="22"/>
  <c r="I113" i="22"/>
  <c r="I112" i="22"/>
  <c r="I111" i="22"/>
  <c r="I110" i="22"/>
  <c r="I109" i="22"/>
  <c r="I108" i="22"/>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I14" i="22"/>
  <c r="I13" i="22"/>
  <c r="I12" i="22"/>
  <c r="I11" i="22"/>
  <c r="I10" i="22"/>
  <c r="I9" i="22"/>
  <c r="I8" i="22"/>
  <c r="I7" i="22"/>
  <c r="I6" i="22"/>
  <c r="I5" i="22"/>
  <c r="F1000" i="22"/>
  <c r="F999" i="22"/>
  <c r="F998" i="22"/>
  <c r="F997" i="22"/>
  <c r="F996" i="22"/>
  <c r="F995" i="22"/>
  <c r="F994" i="22"/>
  <c r="F993" i="22"/>
  <c r="F992" i="22"/>
  <c r="F991" i="22"/>
  <c r="F990" i="22"/>
  <c r="F989" i="22"/>
  <c r="F988" i="22"/>
  <c r="F987" i="22"/>
  <c r="F986" i="22"/>
  <c r="F985" i="22"/>
  <c r="F984" i="22"/>
  <c r="F983" i="22"/>
  <c r="F982" i="22"/>
  <c r="F981" i="22"/>
  <c r="F980" i="22"/>
  <c r="F979" i="22"/>
  <c r="F978" i="22"/>
  <c r="F977" i="22"/>
  <c r="F976" i="22"/>
  <c r="F975" i="22"/>
  <c r="F974" i="22"/>
  <c r="F973" i="22"/>
  <c r="F972" i="22"/>
  <c r="F971"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3" i="22"/>
  <c r="F892" i="22"/>
  <c r="F891" i="22"/>
  <c r="F890" i="22"/>
  <c r="F889" i="22"/>
  <c r="F888" i="22"/>
  <c r="F887" i="22"/>
  <c r="F886" i="22"/>
  <c r="F885" i="22"/>
  <c r="F884" i="22"/>
  <c r="F883" i="22"/>
  <c r="F882" i="22"/>
  <c r="F881" i="22"/>
  <c r="F880" i="22"/>
  <c r="F879" i="22"/>
  <c r="F878" i="22"/>
  <c r="F877" i="22"/>
  <c r="F876" i="22"/>
  <c r="F875" i="22"/>
  <c r="F874" i="22"/>
  <c r="F873" i="22"/>
  <c r="F872" i="22"/>
  <c r="F871" i="22"/>
  <c r="F870" i="22"/>
  <c r="F869" i="22"/>
  <c r="F868" i="22"/>
  <c r="F867" i="22"/>
  <c r="F866" i="22"/>
  <c r="F865" i="22"/>
  <c r="F864" i="22"/>
  <c r="F863" i="22"/>
  <c r="F862" i="22"/>
  <c r="F861" i="22"/>
  <c r="F860" i="22"/>
  <c r="F859" i="22"/>
  <c r="F858" i="22"/>
  <c r="F857" i="22"/>
  <c r="F856" i="22"/>
  <c r="F855" i="22"/>
  <c r="F854" i="22"/>
  <c r="F853" i="22"/>
  <c r="F852" i="22"/>
  <c r="F851" i="22"/>
  <c r="F850" i="22"/>
  <c r="F849" i="22"/>
  <c r="F848" i="22"/>
  <c r="F847" i="22"/>
  <c r="F846" i="22"/>
  <c r="F845" i="22"/>
  <c r="F844" i="22"/>
  <c r="F843" i="22"/>
  <c r="F842" i="22"/>
  <c r="F841" i="22"/>
  <c r="F840" i="22"/>
  <c r="F839" i="22"/>
  <c r="F838" i="22"/>
  <c r="F837" i="22"/>
  <c r="F836" i="22"/>
  <c r="F835" i="22"/>
  <c r="F834" i="22"/>
  <c r="F833" i="22"/>
  <c r="F832" i="22"/>
  <c r="F831" i="22"/>
  <c r="F830" i="22"/>
  <c r="F829" i="22"/>
  <c r="F828" i="22"/>
  <c r="F827" i="22"/>
  <c r="F826" i="22"/>
  <c r="F825" i="22"/>
  <c r="F824" i="22"/>
  <c r="F823" i="22"/>
  <c r="F822" i="22"/>
  <c r="F821" i="22"/>
  <c r="F820" i="22"/>
  <c r="F819" i="22"/>
  <c r="F818" i="22"/>
  <c r="F817" i="22"/>
  <c r="F816" i="22"/>
  <c r="F815" i="22"/>
  <c r="F814" i="22"/>
  <c r="F813" i="22"/>
  <c r="F812" i="22"/>
  <c r="F811" i="22"/>
  <c r="F810" i="22"/>
  <c r="F809" i="22"/>
  <c r="F808" i="22"/>
  <c r="F807" i="22"/>
  <c r="F806" i="22"/>
  <c r="F805" i="22"/>
  <c r="F804" i="22"/>
  <c r="F803" i="22"/>
  <c r="F802" i="22"/>
  <c r="F801" i="22"/>
  <c r="F800" i="22"/>
  <c r="F799" i="22"/>
  <c r="F798" i="22"/>
  <c r="F797" i="22"/>
  <c r="F796" i="22"/>
  <c r="F795" i="22"/>
  <c r="F794" i="22"/>
  <c r="F793" i="22"/>
  <c r="F792" i="22"/>
  <c r="F791" i="22"/>
  <c r="F790" i="22"/>
  <c r="F789" i="22"/>
  <c r="F788" i="22"/>
  <c r="F787" i="22"/>
  <c r="F786" i="22"/>
  <c r="F785" i="22"/>
  <c r="F784" i="22"/>
  <c r="F783" i="22"/>
  <c r="F782" i="22"/>
  <c r="F781" i="22"/>
  <c r="F780" i="22"/>
  <c r="F779" i="22"/>
  <c r="F778" i="22"/>
  <c r="F777" i="22"/>
  <c r="F776" i="22"/>
  <c r="F775" i="22"/>
  <c r="F774" i="22"/>
  <c r="F773" i="22"/>
  <c r="F772" i="22"/>
  <c r="F771" i="22"/>
  <c r="F770" i="22"/>
  <c r="F769" i="22"/>
  <c r="F768" i="22"/>
  <c r="F767" i="22"/>
  <c r="F766" i="22"/>
  <c r="F765" i="22"/>
  <c r="F764" i="22"/>
  <c r="F763" i="22"/>
  <c r="F762" i="22"/>
  <c r="F761" i="22"/>
  <c r="F760" i="22"/>
  <c r="F759" i="22"/>
  <c r="F758" i="22"/>
  <c r="F757" i="22"/>
  <c r="F756" i="22"/>
  <c r="F755" i="22"/>
  <c r="F754" i="22"/>
  <c r="F753" i="22"/>
  <c r="F752" i="22"/>
  <c r="F751" i="22"/>
  <c r="F750" i="22"/>
  <c r="F749"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540" i="22"/>
  <c r="C541" i="22"/>
  <c r="C542" i="22"/>
  <c r="C543" i="22"/>
  <c r="C544" i="22"/>
  <c r="C545" i="22"/>
  <c r="C546" i="22"/>
  <c r="C547" i="22"/>
  <c r="C548" i="22"/>
  <c r="C549" i="22"/>
  <c r="C550" i="22"/>
  <c r="C551" i="22"/>
  <c r="C552" i="22"/>
  <c r="C553" i="22"/>
  <c r="C554" i="22"/>
  <c r="C555" i="22"/>
  <c r="C556" i="22"/>
  <c r="C557" i="22"/>
  <c r="C558" i="22"/>
  <c r="C559" i="22"/>
  <c r="C560" i="22"/>
  <c r="C561" i="22"/>
  <c r="C562" i="22"/>
  <c r="C563" i="22"/>
  <c r="C564" i="22"/>
  <c r="C565" i="22"/>
  <c r="C566" i="22"/>
  <c r="C567" i="22"/>
  <c r="C568" i="22"/>
  <c r="C569" i="22"/>
  <c r="C570" i="22"/>
  <c r="C571" i="22"/>
  <c r="C572" i="22"/>
  <c r="C573" i="22"/>
  <c r="C574" i="22"/>
  <c r="C575" i="22"/>
  <c r="C576" i="22"/>
  <c r="C577" i="22"/>
  <c r="C578" i="22"/>
  <c r="C579" i="22"/>
  <c r="C580" i="22"/>
  <c r="C581" i="22"/>
  <c r="C582" i="22"/>
  <c r="C583" i="22"/>
  <c r="C584" i="22"/>
  <c r="C585" i="22"/>
  <c r="C586" i="22"/>
  <c r="C587" i="22"/>
  <c r="C588" i="22"/>
  <c r="C589" i="22"/>
  <c r="C590" i="22"/>
  <c r="C591" i="22"/>
  <c r="C592" i="22"/>
  <c r="C593" i="22"/>
  <c r="C594" i="22"/>
  <c r="C595" i="22"/>
  <c r="C596" i="22"/>
  <c r="C597" i="22"/>
  <c r="C598" i="22"/>
  <c r="C599" i="22"/>
  <c r="C600" i="22"/>
  <c r="C601" i="22"/>
  <c r="C602" i="22"/>
  <c r="C603" i="22"/>
  <c r="C604" i="22"/>
  <c r="C605" i="22"/>
  <c r="C606" i="22"/>
  <c r="C607" i="22"/>
  <c r="C608" i="22"/>
  <c r="C609" i="22"/>
  <c r="C610" i="22"/>
  <c r="C611" i="22"/>
  <c r="C612" i="22"/>
  <c r="C613" i="22"/>
  <c r="C614" i="22"/>
  <c r="C615" i="22"/>
  <c r="C616" i="22"/>
  <c r="C617" i="22"/>
  <c r="C618" i="22"/>
  <c r="C619" i="22"/>
  <c r="C620" i="22"/>
  <c r="C621" i="22"/>
  <c r="C622" i="22"/>
  <c r="C623" i="22"/>
  <c r="C624" i="22"/>
  <c r="C625" i="22"/>
  <c r="C626" i="22"/>
  <c r="C627" i="22"/>
  <c r="C628" i="22"/>
  <c r="C629" i="22"/>
  <c r="C630" i="22"/>
  <c r="C631" i="22"/>
  <c r="C632" i="22"/>
  <c r="C633" i="22"/>
  <c r="C634" i="22"/>
  <c r="C635" i="22"/>
  <c r="C636" i="22"/>
  <c r="C637" i="22"/>
  <c r="C638" i="22"/>
  <c r="C639" i="22"/>
  <c r="C640" i="22"/>
  <c r="C641" i="22"/>
  <c r="C642" i="22"/>
  <c r="C643" i="22"/>
  <c r="C644" i="22"/>
  <c r="C645" i="22"/>
  <c r="C646" i="22"/>
  <c r="C647" i="22"/>
  <c r="C648" i="22"/>
  <c r="C649" i="22"/>
  <c r="C650" i="22"/>
  <c r="C651" i="22"/>
  <c r="C652" i="22"/>
  <c r="C653" i="22"/>
  <c r="C654" i="22"/>
  <c r="C655" i="22"/>
  <c r="C656" i="22"/>
  <c r="C657" i="22"/>
  <c r="C658" i="22"/>
  <c r="C659" i="22"/>
  <c r="C660" i="22"/>
  <c r="C661" i="22"/>
  <c r="C662" i="22"/>
  <c r="C663" i="22"/>
  <c r="C664" i="22"/>
  <c r="C665" i="22"/>
  <c r="C666" i="22"/>
  <c r="C667" i="22"/>
  <c r="C668" i="22"/>
  <c r="C669" i="22"/>
  <c r="C670" i="22"/>
  <c r="C671" i="22"/>
  <c r="C672" i="22"/>
  <c r="C673" i="22"/>
  <c r="C674" i="22"/>
  <c r="C675" i="22"/>
  <c r="C676" i="22"/>
  <c r="C677" i="22"/>
  <c r="C678" i="22"/>
  <c r="C679" i="22"/>
  <c r="C680" i="22"/>
  <c r="C681" i="22"/>
  <c r="C682" i="22"/>
  <c r="C683" i="22"/>
  <c r="C684" i="22"/>
  <c r="C685" i="22"/>
  <c r="C686" i="22"/>
  <c r="C687" i="22"/>
  <c r="C688" i="22"/>
  <c r="C689" i="22"/>
  <c r="C690" i="22"/>
  <c r="C691" i="22"/>
  <c r="C692" i="22"/>
  <c r="C693" i="22"/>
  <c r="C694" i="22"/>
  <c r="C695" i="22"/>
  <c r="C696" i="22"/>
  <c r="C697" i="22"/>
  <c r="C698" i="22"/>
  <c r="C699" i="22"/>
  <c r="C700" i="22"/>
  <c r="C701" i="22"/>
  <c r="C702" i="22"/>
  <c r="C703" i="22"/>
  <c r="C704" i="22"/>
  <c r="C705" i="22"/>
  <c r="C706" i="22"/>
  <c r="C707" i="22"/>
  <c r="C708" i="22"/>
  <c r="C709" i="22"/>
  <c r="C710" i="22"/>
  <c r="C711" i="22"/>
  <c r="C712" i="22"/>
  <c r="C713" i="22"/>
  <c r="C714" i="22"/>
  <c r="C715" i="22"/>
  <c r="C716" i="22"/>
  <c r="C717" i="22"/>
  <c r="C718" i="22"/>
  <c r="C719" i="22"/>
  <c r="C720" i="22"/>
  <c r="C721" i="22"/>
  <c r="C722" i="22"/>
  <c r="C723" i="22"/>
  <c r="C724" i="22"/>
  <c r="C725" i="22"/>
  <c r="C726" i="22"/>
  <c r="C727" i="22"/>
  <c r="C728" i="22"/>
  <c r="C729" i="22"/>
  <c r="C730" i="22"/>
  <c r="C731" i="22"/>
  <c r="C732" i="22"/>
  <c r="C733" i="22"/>
  <c r="C734" i="22"/>
  <c r="C735" i="22"/>
  <c r="C736" i="22"/>
  <c r="C737" i="22"/>
  <c r="C738" i="22"/>
  <c r="C739" i="22"/>
  <c r="C740" i="22"/>
  <c r="C741" i="22"/>
  <c r="C742" i="22"/>
  <c r="C743" i="22"/>
  <c r="C744" i="22"/>
  <c r="C745" i="22"/>
  <c r="C746" i="22"/>
  <c r="C747" i="22"/>
  <c r="C748" i="22"/>
  <c r="C749" i="22"/>
  <c r="C750" i="22"/>
  <c r="C751" i="22"/>
  <c r="C752" i="22"/>
  <c r="C753" i="22"/>
  <c r="C754" i="22"/>
  <c r="C755" i="22"/>
  <c r="C756" i="22"/>
  <c r="C757" i="22"/>
  <c r="C758" i="22"/>
  <c r="C759" i="22"/>
  <c r="C760" i="22"/>
  <c r="C761" i="22"/>
  <c r="C762" i="22"/>
  <c r="C763" i="22"/>
  <c r="C764" i="22"/>
  <c r="C765" i="22"/>
  <c r="C766" i="22"/>
  <c r="C767" i="22"/>
  <c r="C768" i="22"/>
  <c r="C769" i="22"/>
  <c r="C770" i="22"/>
  <c r="C771" i="22"/>
  <c r="C772" i="22"/>
  <c r="C773" i="22"/>
  <c r="C774" i="22"/>
  <c r="C775" i="22"/>
  <c r="C776" i="22"/>
  <c r="C777" i="22"/>
  <c r="C778" i="22"/>
  <c r="C779" i="22"/>
  <c r="C780" i="22"/>
  <c r="C781" i="22"/>
  <c r="C782" i="22"/>
  <c r="C783" i="22"/>
  <c r="C784" i="22"/>
  <c r="C785" i="22"/>
  <c r="C786" i="22"/>
  <c r="C787" i="22"/>
  <c r="C788" i="22"/>
  <c r="C789" i="22"/>
  <c r="C790" i="22"/>
  <c r="C791" i="22"/>
  <c r="C792" i="22"/>
  <c r="C793" i="22"/>
  <c r="C794" i="22"/>
  <c r="C795" i="22"/>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C822" i="22"/>
  <c r="C823" i="22"/>
  <c r="C824" i="22"/>
  <c r="C825" i="22"/>
  <c r="C826" i="22"/>
  <c r="C827" i="22"/>
  <c r="C828" i="22"/>
  <c r="C829" i="22"/>
  <c r="C830" i="22"/>
  <c r="C831" i="22"/>
  <c r="C832" i="22"/>
  <c r="C833" i="22"/>
  <c r="C834" i="22"/>
  <c r="C835" i="22"/>
  <c r="C836" i="22"/>
  <c r="C837" i="22"/>
  <c r="C838" i="22"/>
  <c r="C839" i="22"/>
  <c r="C840" i="22"/>
  <c r="C841" i="22"/>
  <c r="C842" i="22"/>
  <c r="C843" i="22"/>
  <c r="C844" i="22"/>
  <c r="C845" i="22"/>
  <c r="C846" i="22"/>
  <c r="C847" i="22"/>
  <c r="C848" i="22"/>
  <c r="C849" i="22"/>
  <c r="C850" i="22"/>
  <c r="C851" i="22"/>
  <c r="C852" i="22"/>
  <c r="C853" i="22"/>
  <c r="C854" i="22"/>
  <c r="C855" i="22"/>
  <c r="C856" i="22"/>
  <c r="C857" i="22"/>
  <c r="C858" i="22"/>
  <c r="C859" i="22"/>
  <c r="C860" i="22"/>
  <c r="C861" i="22"/>
  <c r="C862" i="22"/>
  <c r="C863" i="22"/>
  <c r="C864" i="22"/>
  <c r="C865" i="22"/>
  <c r="C866" i="22"/>
  <c r="C867" i="22"/>
  <c r="C868" i="22"/>
  <c r="C869" i="22"/>
  <c r="C870" i="22"/>
  <c r="C871" i="22"/>
  <c r="C872" i="22"/>
  <c r="C873" i="22"/>
  <c r="C874" i="22"/>
  <c r="C875" i="22"/>
  <c r="C876" i="22"/>
  <c r="C877" i="22"/>
  <c r="C878" i="22"/>
  <c r="C879" i="22"/>
  <c r="C880" i="22"/>
  <c r="C881" i="22"/>
  <c r="C882" i="22"/>
  <c r="C883" i="22"/>
  <c r="C884" i="22"/>
  <c r="C885" i="22"/>
  <c r="C886" i="22"/>
  <c r="C887" i="22"/>
  <c r="C888" i="22"/>
  <c r="C889" i="22"/>
  <c r="C890" i="22"/>
  <c r="C891" i="22"/>
  <c r="C892" i="22"/>
  <c r="C893" i="22"/>
  <c r="C894" i="22"/>
  <c r="C895" i="22"/>
  <c r="C896" i="22"/>
  <c r="C897" i="22"/>
  <c r="C898" i="22"/>
  <c r="C899" i="22"/>
  <c r="C900" i="22"/>
  <c r="C901" i="22"/>
  <c r="C902" i="22"/>
  <c r="C903" i="22"/>
  <c r="C904" i="22"/>
  <c r="C905" i="22"/>
  <c r="C906" i="22"/>
  <c r="C907" i="22"/>
  <c r="C908" i="22"/>
  <c r="C909" i="22"/>
  <c r="C910" i="22"/>
  <c r="C911" i="22"/>
  <c r="C912" i="22"/>
  <c r="C913" i="22"/>
  <c r="C914" i="22"/>
  <c r="C915" i="22"/>
  <c r="C916" i="22"/>
  <c r="C917" i="22"/>
  <c r="C918" i="22"/>
  <c r="C919" i="22"/>
  <c r="C920" i="22"/>
  <c r="C921" i="22"/>
  <c r="C922" i="22"/>
  <c r="C923" i="22"/>
  <c r="C924" i="22"/>
  <c r="C925" i="22"/>
  <c r="C926" i="22"/>
  <c r="C927" i="22"/>
  <c r="C928" i="22"/>
  <c r="C929" i="22"/>
  <c r="C930" i="22"/>
  <c r="C931" i="22"/>
  <c r="C932" i="22"/>
  <c r="C933" i="22"/>
  <c r="C934" i="22"/>
  <c r="C935" i="22"/>
  <c r="C936" i="22"/>
  <c r="C937" i="22"/>
  <c r="C938" i="22"/>
  <c r="C939" i="22"/>
  <c r="C940" i="22"/>
  <c r="C941" i="22"/>
  <c r="C942" i="22"/>
  <c r="C943" i="22"/>
  <c r="C944" i="22"/>
  <c r="C945" i="22"/>
  <c r="C946" i="22"/>
  <c r="C947" i="22"/>
  <c r="C948" i="22"/>
  <c r="C949" i="22"/>
  <c r="C950" i="22"/>
  <c r="C951" i="22"/>
  <c r="C952" i="22"/>
  <c r="C953" i="22"/>
  <c r="C954" i="22"/>
  <c r="C955" i="22"/>
  <c r="C956" i="22"/>
  <c r="C957" i="22"/>
  <c r="C958" i="22"/>
  <c r="C959" i="22"/>
  <c r="C960" i="22"/>
  <c r="C961" i="22"/>
  <c r="C962" i="22"/>
  <c r="C963" i="22"/>
  <c r="C964" i="22"/>
  <c r="C965" i="22"/>
  <c r="C966" i="22"/>
  <c r="C967" i="22"/>
  <c r="C968" i="22"/>
  <c r="C969" i="22"/>
  <c r="C970" i="22"/>
  <c r="C971" i="22"/>
  <c r="C972" i="22"/>
  <c r="C973" i="22"/>
  <c r="C974" i="22"/>
  <c r="C975" i="22"/>
  <c r="C976" i="22"/>
  <c r="C977" i="22"/>
  <c r="C978" i="22"/>
  <c r="C979" i="22"/>
  <c r="C980" i="22"/>
  <c r="C981" i="22"/>
  <c r="C982" i="22"/>
  <c r="C983" i="22"/>
  <c r="C984" i="22"/>
  <c r="C985" i="22"/>
  <c r="C986" i="22"/>
  <c r="C987" i="22"/>
  <c r="C988" i="22"/>
  <c r="C989" i="22"/>
  <c r="C990" i="22"/>
  <c r="C991" i="22"/>
  <c r="C992" i="22"/>
  <c r="C993" i="22"/>
  <c r="C994" i="22"/>
  <c r="C995" i="22"/>
  <c r="C996" i="22"/>
  <c r="C997" i="22"/>
  <c r="C998" i="22"/>
  <c r="C999" i="22"/>
  <c r="C1000" i="22"/>
  <c r="C6" i="22"/>
  <c r="C7" i="22"/>
  <c r="C8" i="22"/>
  <c r="C5" i="22"/>
  <c r="N5" i="16"/>
  <c r="G5" i="16"/>
  <c r="J5" i="16"/>
  <c r="H5" i="16" l="1"/>
  <c r="F5" i="16"/>
  <c r="D5" i="16"/>
  <c r="P5" i="16"/>
  <c r="L5" i="16"/>
  <c r="L213" i="19" l="1"/>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L360" i="19"/>
  <c r="L361" i="19"/>
  <c r="L362" i="19"/>
  <c r="L363" i="19"/>
  <c r="L364" i="19"/>
  <c r="L365" i="19"/>
  <c r="L366" i="19"/>
  <c r="L367" i="19"/>
  <c r="L368" i="19"/>
  <c r="L369" i="19"/>
  <c r="L370" i="19"/>
  <c r="L371" i="19"/>
  <c r="L372" i="19"/>
  <c r="L373" i="19"/>
  <c r="L374" i="19"/>
  <c r="L375" i="19"/>
  <c r="L376" i="19"/>
  <c r="L377" i="19"/>
  <c r="L378" i="19"/>
  <c r="L379" i="19"/>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L499" i="19"/>
  <c r="L500" i="19"/>
  <c r="L501" i="19"/>
  <c r="L502" i="19"/>
  <c r="L503" i="19"/>
  <c r="L504" i="19"/>
  <c r="L505" i="19"/>
  <c r="L506" i="19"/>
  <c r="L507" i="19"/>
  <c r="L508" i="19"/>
  <c r="L509" i="19"/>
  <c r="L510" i="19"/>
  <c r="L511" i="19"/>
  <c r="L512" i="19"/>
  <c r="L513" i="19"/>
  <c r="L514" i="19"/>
  <c r="L515" i="19"/>
  <c r="L516" i="19"/>
  <c r="L517" i="19"/>
  <c r="L518" i="19"/>
  <c r="L519" i="19"/>
  <c r="L520" i="19"/>
  <c r="L521" i="19"/>
  <c r="L522" i="19"/>
  <c r="L523" i="19"/>
  <c r="L524" i="19"/>
  <c r="L525" i="19"/>
  <c r="L526" i="19"/>
  <c r="L527" i="19"/>
  <c r="L528" i="19"/>
  <c r="L529" i="19"/>
  <c r="L530" i="19"/>
  <c r="L531" i="19"/>
  <c r="L532" i="19"/>
  <c r="L533" i="19"/>
  <c r="L534" i="19"/>
  <c r="L535" i="19"/>
  <c r="L536" i="19"/>
  <c r="L537" i="19"/>
  <c r="L538" i="19"/>
  <c r="L539" i="19"/>
  <c r="L540" i="19"/>
  <c r="L541" i="19"/>
  <c r="L542" i="19"/>
  <c r="L543" i="19"/>
  <c r="L544" i="19"/>
  <c r="L545" i="19"/>
  <c r="L546" i="19"/>
  <c r="L547" i="19"/>
  <c r="L548" i="19"/>
  <c r="L549" i="19"/>
  <c r="L550" i="19"/>
  <c r="L551" i="19"/>
  <c r="L552" i="19"/>
  <c r="L553" i="19"/>
  <c r="L554" i="19"/>
  <c r="L555" i="19"/>
  <c r="L556" i="19"/>
  <c r="L557" i="19"/>
  <c r="L558" i="19"/>
  <c r="L559" i="19"/>
  <c r="L560" i="19"/>
  <c r="L561" i="19"/>
  <c r="L562" i="19"/>
  <c r="L563" i="19"/>
  <c r="L564" i="19"/>
  <c r="L565" i="19"/>
  <c r="L566" i="19"/>
  <c r="L567" i="19"/>
  <c r="L568" i="19"/>
  <c r="L569" i="19"/>
  <c r="L570" i="19"/>
  <c r="L571" i="19"/>
  <c r="L572" i="19"/>
  <c r="L573" i="19"/>
  <c r="L574" i="19"/>
  <c r="L575" i="19"/>
  <c r="L576" i="19"/>
  <c r="L577" i="19"/>
  <c r="L578" i="19"/>
  <c r="L579" i="19"/>
  <c r="L580" i="19"/>
  <c r="L581" i="19"/>
  <c r="L582" i="19"/>
  <c r="L583" i="19"/>
  <c r="L584" i="19"/>
  <c r="L585" i="19"/>
  <c r="L586" i="19"/>
  <c r="L587" i="19"/>
  <c r="L588" i="19"/>
  <c r="L589" i="19"/>
  <c r="L590" i="19"/>
  <c r="L591" i="19"/>
  <c r="L592" i="19"/>
  <c r="L593" i="19"/>
  <c r="L594" i="19"/>
  <c r="L595" i="19"/>
  <c r="L596" i="19"/>
  <c r="L597" i="19"/>
  <c r="L598" i="19"/>
  <c r="L599" i="19"/>
  <c r="L600" i="19"/>
  <c r="L601" i="19"/>
  <c r="L602" i="19"/>
  <c r="L603" i="19"/>
  <c r="L604" i="19"/>
  <c r="L605" i="19"/>
  <c r="L606" i="19"/>
  <c r="L607" i="19"/>
  <c r="L608" i="19"/>
  <c r="L609" i="19"/>
  <c r="L610" i="19"/>
  <c r="L611" i="19"/>
  <c r="L612" i="19"/>
  <c r="L613" i="19"/>
  <c r="L614" i="19"/>
  <c r="L615" i="19"/>
  <c r="L616" i="19"/>
  <c r="L617" i="19"/>
  <c r="L618" i="19"/>
  <c r="L619" i="19"/>
  <c r="L620" i="19"/>
  <c r="L621" i="19"/>
  <c r="L622" i="19"/>
  <c r="L623" i="19"/>
  <c r="L624" i="19"/>
  <c r="L625" i="19"/>
  <c r="L626" i="19"/>
  <c r="L627" i="19"/>
  <c r="L628" i="19"/>
  <c r="L629" i="19"/>
  <c r="L630" i="19"/>
  <c r="L631" i="19"/>
  <c r="L632" i="19"/>
  <c r="L633" i="19"/>
  <c r="L634" i="19"/>
  <c r="L635" i="19"/>
  <c r="L636" i="19"/>
  <c r="L637" i="19"/>
  <c r="L638" i="19"/>
  <c r="L639" i="19"/>
  <c r="L640" i="19"/>
  <c r="L641" i="19"/>
  <c r="L642" i="19"/>
  <c r="L643" i="19"/>
  <c r="L644" i="19"/>
  <c r="L645" i="19"/>
  <c r="L646" i="19"/>
  <c r="L647" i="19"/>
  <c r="L648" i="19"/>
  <c r="L649" i="19"/>
  <c r="L650" i="19"/>
  <c r="L651" i="19"/>
  <c r="L652" i="19"/>
  <c r="L653" i="19"/>
  <c r="L654" i="19"/>
  <c r="L655" i="19"/>
  <c r="L656" i="19"/>
  <c r="L657" i="19"/>
  <c r="L658" i="19"/>
  <c r="L659" i="19"/>
  <c r="L660" i="19"/>
  <c r="L661" i="19"/>
  <c r="L662" i="19"/>
  <c r="L663" i="19"/>
  <c r="L664" i="19"/>
  <c r="L665" i="19"/>
  <c r="L666" i="19"/>
  <c r="L667" i="19"/>
  <c r="L668" i="19"/>
  <c r="L669" i="19"/>
  <c r="L670" i="19"/>
  <c r="L671" i="19"/>
  <c r="L672" i="19"/>
  <c r="L673" i="19"/>
  <c r="L674" i="19"/>
  <c r="L675" i="19"/>
  <c r="L676" i="19"/>
  <c r="L677" i="19"/>
  <c r="L678" i="19"/>
  <c r="L679" i="19"/>
  <c r="L680" i="19"/>
  <c r="L681" i="19"/>
  <c r="L682" i="19"/>
  <c r="L683" i="19"/>
  <c r="L684" i="19"/>
  <c r="L685" i="19"/>
  <c r="L686" i="19"/>
  <c r="L687" i="19"/>
  <c r="L688" i="19"/>
  <c r="L689" i="19"/>
  <c r="L690" i="19"/>
  <c r="L691" i="19"/>
  <c r="L692" i="19"/>
  <c r="L693" i="19"/>
  <c r="L694" i="19"/>
  <c r="L695" i="19"/>
  <c r="L696" i="19"/>
  <c r="L697" i="19"/>
  <c r="L698" i="19"/>
  <c r="L699" i="19"/>
  <c r="L700" i="19"/>
  <c r="L701" i="19"/>
  <c r="L702" i="19"/>
  <c r="L703" i="19"/>
  <c r="L704" i="19"/>
  <c r="L705" i="19"/>
  <c r="L706" i="19"/>
  <c r="L707" i="19"/>
  <c r="L708" i="19"/>
  <c r="L709" i="19"/>
  <c r="L710" i="19"/>
  <c r="L711" i="19"/>
  <c r="L712" i="19"/>
  <c r="L713" i="19"/>
  <c r="L714" i="19"/>
  <c r="L715" i="19"/>
  <c r="L716" i="19"/>
  <c r="L717" i="19"/>
  <c r="L718" i="19"/>
  <c r="L719" i="19"/>
  <c r="L720" i="19"/>
  <c r="L721" i="19"/>
  <c r="L722" i="19"/>
  <c r="L723" i="19"/>
  <c r="L724" i="19"/>
  <c r="L725" i="19"/>
  <c r="L726" i="19"/>
  <c r="L727" i="19"/>
  <c r="L728" i="19"/>
  <c r="L729" i="19"/>
  <c r="L730" i="19"/>
  <c r="L731" i="19"/>
  <c r="L732" i="19"/>
  <c r="L733" i="19"/>
  <c r="L734" i="19"/>
  <c r="L735" i="19"/>
  <c r="L736" i="19"/>
  <c r="L737" i="19"/>
  <c r="L738" i="19"/>
  <c r="L739" i="19"/>
  <c r="L740" i="19"/>
  <c r="L741" i="19"/>
  <c r="L742" i="19"/>
  <c r="L743" i="19"/>
  <c r="L744" i="19"/>
  <c r="L745" i="19"/>
  <c r="L746" i="19"/>
  <c r="L747" i="19"/>
  <c r="L748" i="19"/>
  <c r="L749" i="19"/>
  <c r="L750" i="19"/>
  <c r="L751" i="19"/>
  <c r="L752" i="19"/>
  <c r="L753" i="19"/>
  <c r="L754" i="19"/>
  <c r="L755" i="19"/>
  <c r="L756" i="19"/>
  <c r="L757" i="19"/>
  <c r="L758" i="19"/>
  <c r="L759" i="19"/>
  <c r="L760" i="19"/>
  <c r="L761" i="19"/>
  <c r="L762" i="19"/>
  <c r="L763" i="19"/>
  <c r="L764" i="19"/>
  <c r="L765" i="19"/>
  <c r="L766" i="19"/>
  <c r="L767" i="19"/>
  <c r="L768" i="19"/>
  <c r="L769" i="19"/>
  <c r="L770" i="19"/>
  <c r="L771" i="19"/>
  <c r="L772" i="19"/>
  <c r="L773" i="19"/>
  <c r="L774" i="19"/>
  <c r="L775" i="19"/>
  <c r="L776" i="19"/>
  <c r="L777" i="19"/>
  <c r="L778" i="19"/>
  <c r="L779" i="19"/>
  <c r="L780" i="19"/>
  <c r="L781" i="19"/>
  <c r="L782" i="19"/>
  <c r="L783" i="19"/>
  <c r="L784" i="19"/>
  <c r="L785" i="19"/>
  <c r="L786" i="19"/>
  <c r="L787" i="19"/>
  <c r="L788" i="19"/>
  <c r="L789" i="19"/>
  <c r="L790" i="19"/>
  <c r="L791" i="19"/>
  <c r="L792" i="19"/>
  <c r="L793" i="19"/>
  <c r="L794" i="19"/>
  <c r="L795" i="19"/>
  <c r="L796" i="19"/>
  <c r="L797" i="19"/>
  <c r="L798" i="19"/>
  <c r="L799" i="19"/>
  <c r="L800" i="19"/>
  <c r="L801" i="19"/>
  <c r="L802" i="19"/>
  <c r="L803" i="19"/>
  <c r="L804" i="19"/>
  <c r="L805" i="19"/>
  <c r="L806" i="19"/>
  <c r="L807" i="19"/>
  <c r="L808" i="19"/>
  <c r="L809" i="19"/>
  <c r="L810" i="19"/>
  <c r="L811" i="19"/>
  <c r="L812" i="19"/>
  <c r="L813" i="19"/>
  <c r="L814" i="19"/>
  <c r="L815" i="19"/>
  <c r="L816" i="19"/>
  <c r="L817" i="19"/>
  <c r="L818" i="19"/>
  <c r="L819" i="19"/>
  <c r="L820" i="19"/>
  <c r="L821" i="19"/>
  <c r="L822" i="19"/>
  <c r="L823" i="19"/>
  <c r="L824" i="19"/>
  <c r="L825" i="19"/>
  <c r="L826" i="19"/>
  <c r="L827" i="19"/>
  <c r="L828" i="19"/>
  <c r="L829" i="19"/>
  <c r="L830" i="19"/>
  <c r="L831" i="19"/>
  <c r="L832" i="19"/>
  <c r="L833" i="19"/>
  <c r="L834" i="19"/>
  <c r="L835" i="19"/>
  <c r="L836" i="19"/>
  <c r="L837" i="19"/>
  <c r="L838" i="19"/>
  <c r="L839" i="19"/>
  <c r="L840" i="19"/>
  <c r="L841" i="19"/>
  <c r="L842" i="19"/>
  <c r="L843" i="19"/>
  <c r="L844" i="19"/>
  <c r="L845" i="19"/>
  <c r="L846" i="19"/>
  <c r="L847" i="19"/>
  <c r="L848" i="19"/>
  <c r="L849" i="19"/>
  <c r="L850" i="19"/>
  <c r="L851" i="19"/>
  <c r="L852" i="19"/>
  <c r="L853" i="19"/>
  <c r="L854" i="19"/>
  <c r="L855" i="19"/>
  <c r="L856" i="19"/>
  <c r="L857" i="19"/>
  <c r="L858" i="19"/>
  <c r="L859" i="19"/>
  <c r="L860" i="19"/>
  <c r="L861" i="19"/>
  <c r="L862" i="19"/>
  <c r="L863" i="19"/>
  <c r="L864" i="19"/>
  <c r="L865" i="19"/>
  <c r="L866" i="19"/>
  <c r="L867" i="19"/>
  <c r="L868" i="19"/>
  <c r="L869" i="19"/>
  <c r="L870" i="19"/>
  <c r="L871" i="19"/>
  <c r="L872" i="19"/>
  <c r="L873" i="19"/>
  <c r="L874" i="19"/>
  <c r="L875" i="19"/>
  <c r="L876" i="19"/>
  <c r="L877" i="19"/>
  <c r="L878" i="19"/>
  <c r="L879" i="19"/>
  <c r="L880" i="19"/>
  <c r="L881" i="19"/>
  <c r="L882" i="19"/>
  <c r="L883" i="19"/>
  <c r="L884" i="19"/>
  <c r="L885" i="19"/>
  <c r="L886" i="19"/>
  <c r="L887" i="19"/>
  <c r="L888" i="19"/>
  <c r="L889" i="19"/>
  <c r="L890" i="19"/>
  <c r="L891" i="19"/>
  <c r="L892" i="19"/>
  <c r="L893" i="19"/>
  <c r="L894" i="19"/>
  <c r="L895" i="19"/>
  <c r="L896" i="19"/>
  <c r="L897" i="19"/>
  <c r="L898" i="19"/>
  <c r="L899" i="19"/>
  <c r="L900" i="19"/>
  <c r="L901" i="19"/>
  <c r="L902" i="19"/>
  <c r="L903" i="19"/>
  <c r="L904" i="19"/>
  <c r="L905" i="19"/>
  <c r="L906" i="19"/>
  <c r="L907" i="19"/>
  <c r="L908" i="19"/>
  <c r="L909" i="19"/>
  <c r="L910" i="19"/>
  <c r="L911" i="19"/>
  <c r="L912" i="19"/>
  <c r="L913" i="19"/>
  <c r="L914" i="19"/>
  <c r="L915" i="19"/>
  <c r="L916" i="19"/>
  <c r="L917" i="19"/>
  <c r="L918" i="19"/>
  <c r="L919" i="19"/>
  <c r="L920" i="19"/>
  <c r="L921" i="19"/>
  <c r="L922" i="19"/>
  <c r="L923" i="19"/>
  <c r="L924" i="19"/>
  <c r="L925" i="19"/>
  <c r="L926" i="19"/>
  <c r="L927" i="19"/>
  <c r="L928" i="19"/>
  <c r="L929" i="19"/>
  <c r="L930" i="19"/>
  <c r="L931" i="19"/>
  <c r="L932" i="19"/>
  <c r="L933" i="19"/>
  <c r="L934" i="19"/>
  <c r="L935" i="19"/>
  <c r="L936" i="19"/>
  <c r="L937" i="19"/>
  <c r="L938" i="19"/>
  <c r="L939" i="19"/>
  <c r="L940" i="19"/>
  <c r="L941" i="19"/>
  <c r="L942" i="19"/>
  <c r="L943" i="19"/>
  <c r="L944" i="19"/>
  <c r="L945" i="19"/>
  <c r="L946" i="19"/>
  <c r="L947" i="19"/>
  <c r="L948" i="19"/>
  <c r="L949" i="19"/>
  <c r="L950" i="19"/>
  <c r="L951" i="19"/>
  <c r="L952" i="19"/>
  <c r="L953" i="19"/>
  <c r="L954" i="19"/>
  <c r="L955" i="19"/>
  <c r="L956" i="19"/>
  <c r="L957" i="19"/>
  <c r="L958" i="19"/>
  <c r="L959" i="19"/>
  <c r="L960" i="19"/>
  <c r="L961" i="19"/>
  <c r="L962" i="19"/>
  <c r="L963" i="19"/>
  <c r="L964" i="19"/>
  <c r="L965" i="19"/>
  <c r="L966" i="19"/>
  <c r="L967" i="19"/>
  <c r="L968" i="19"/>
  <c r="L969" i="19"/>
  <c r="L970" i="19"/>
  <c r="L971" i="19"/>
  <c r="L972" i="19"/>
  <c r="L973" i="19"/>
  <c r="L974" i="19"/>
  <c r="L975" i="19"/>
  <c r="L976" i="19"/>
  <c r="L977" i="19"/>
  <c r="L978" i="19"/>
  <c r="L979" i="19"/>
  <c r="L980" i="19"/>
  <c r="L981" i="19"/>
  <c r="L982" i="19"/>
  <c r="L983" i="19"/>
  <c r="L984" i="19"/>
  <c r="L985" i="19"/>
  <c r="L986" i="19"/>
  <c r="L987" i="19"/>
  <c r="L988" i="19"/>
  <c r="L989" i="19"/>
  <c r="L990" i="19"/>
  <c r="L991" i="19"/>
  <c r="L992" i="19"/>
  <c r="L993" i="19"/>
  <c r="L994" i="19"/>
  <c r="L995" i="19"/>
  <c r="L996" i="19"/>
  <c r="L997" i="19"/>
  <c r="L998" i="19"/>
  <c r="L999" i="19"/>
  <c r="L1000" i="19"/>
  <c r="L1001" i="19"/>
  <c r="L1002" i="19"/>
  <c r="L1003" i="19"/>
  <c r="L1004" i="19"/>
  <c r="L1005" i="19"/>
  <c r="L1006" i="19"/>
  <c r="L1007" i="19"/>
  <c r="L1008" i="19"/>
  <c r="L1009" i="19"/>
  <c r="L1010" i="19"/>
  <c r="L1011" i="19"/>
  <c r="L1012" i="19"/>
  <c r="L1013" i="19"/>
  <c r="L1014" i="19"/>
  <c r="L1015" i="19"/>
  <c r="L1016" i="19"/>
  <c r="L1017" i="19"/>
  <c r="L1018" i="19"/>
  <c r="L1019" i="19"/>
  <c r="L1020" i="19"/>
  <c r="L1021" i="19"/>
  <c r="L1022" i="19"/>
  <c r="L1023" i="19"/>
  <c r="L1024" i="19"/>
  <c r="L1025" i="19"/>
  <c r="L1026" i="19"/>
  <c r="L1027" i="19"/>
  <c r="L1028" i="19"/>
  <c r="L1029" i="19"/>
  <c r="L1030" i="19"/>
  <c r="L1031" i="19"/>
  <c r="L1032" i="19"/>
  <c r="L1033" i="19"/>
  <c r="L1034" i="19"/>
  <c r="L1035" i="19"/>
  <c r="L1036" i="19"/>
  <c r="L1037" i="19"/>
  <c r="L1038" i="19"/>
  <c r="L1039" i="19"/>
  <c r="L1040" i="19"/>
  <c r="L1041" i="19"/>
  <c r="L1042" i="19"/>
  <c r="L1043" i="19"/>
  <c r="L1044" i="19"/>
  <c r="L1045" i="19"/>
  <c r="L1046" i="19"/>
  <c r="L1047" i="19"/>
  <c r="L1048" i="19"/>
  <c r="L1049" i="19"/>
  <c r="L1050" i="19"/>
  <c r="L1051" i="19"/>
  <c r="L1052" i="19"/>
  <c r="L1053" i="19"/>
  <c r="L1054" i="19"/>
  <c r="L1055" i="19"/>
  <c r="L1056" i="19"/>
  <c r="L1057" i="19"/>
  <c r="L1058" i="19"/>
  <c r="L1059" i="19"/>
  <c r="L1060" i="19"/>
  <c r="L1061" i="19"/>
  <c r="L1062" i="19"/>
  <c r="L1063" i="19"/>
  <c r="L1064" i="19"/>
  <c r="L1065" i="19"/>
  <c r="L1066" i="19"/>
  <c r="L1067" i="19"/>
  <c r="L1068" i="19"/>
  <c r="L1069" i="19"/>
  <c r="L1070" i="19"/>
  <c r="L1071" i="19"/>
  <c r="L1072" i="19"/>
  <c r="L1073" i="19"/>
  <c r="L1074" i="19"/>
  <c r="L1075" i="19"/>
  <c r="L1076" i="19"/>
  <c r="L1077" i="19"/>
  <c r="L1078" i="19"/>
  <c r="L1079" i="19"/>
  <c r="L1080" i="19"/>
  <c r="L1081" i="19"/>
  <c r="L1082" i="19"/>
  <c r="L1083" i="19"/>
  <c r="L1084" i="19"/>
  <c r="L1085" i="19"/>
  <c r="L1086" i="19"/>
  <c r="L1087" i="19"/>
  <c r="L1088" i="19"/>
  <c r="L1089" i="19"/>
  <c r="L1090" i="19"/>
  <c r="L1091" i="19"/>
  <c r="L1092" i="19"/>
  <c r="L1093" i="19"/>
  <c r="L1094" i="19"/>
  <c r="L1095" i="19"/>
  <c r="L1096" i="19"/>
  <c r="L1097" i="19"/>
  <c r="L1098" i="19"/>
  <c r="L1099" i="19"/>
  <c r="L1100" i="19"/>
  <c r="L1101" i="19"/>
  <c r="L1102" i="19"/>
  <c r="L1103" i="19"/>
  <c r="L1104" i="19"/>
  <c r="L1105" i="19"/>
  <c r="L1106" i="19"/>
  <c r="L1107" i="19"/>
  <c r="L1108" i="19"/>
  <c r="L1109" i="19"/>
  <c r="L1110" i="19"/>
  <c r="L1111" i="19"/>
  <c r="L1112" i="19"/>
  <c r="L1113" i="19"/>
  <c r="L1114" i="19"/>
  <c r="L1115" i="19"/>
  <c r="L1116" i="19"/>
  <c r="L1117" i="19"/>
  <c r="L1118" i="19"/>
  <c r="L1119" i="19"/>
  <c r="L1120" i="19"/>
  <c r="L1121" i="19"/>
  <c r="L1122" i="19"/>
  <c r="L1123" i="19"/>
  <c r="L1124" i="19"/>
  <c r="L1125" i="19"/>
  <c r="L1126" i="19"/>
  <c r="L1127" i="19"/>
  <c r="L1128" i="19"/>
  <c r="L1129" i="19"/>
  <c r="L1130" i="19"/>
  <c r="L1131" i="19"/>
  <c r="L1132" i="19"/>
  <c r="L1133" i="19"/>
  <c r="L1134" i="19"/>
  <c r="L1135" i="19"/>
  <c r="L1136" i="19"/>
  <c r="L1137" i="19"/>
  <c r="L1138" i="19"/>
  <c r="L1139" i="19"/>
  <c r="L1140" i="19"/>
  <c r="L1141" i="19"/>
  <c r="L1142" i="19"/>
  <c r="L1143" i="19"/>
  <c r="L1144" i="19"/>
  <c r="L1145" i="19"/>
  <c r="L1146" i="19"/>
  <c r="L1147" i="19"/>
  <c r="L1148" i="19"/>
  <c r="L1149" i="19"/>
  <c r="L1150" i="19"/>
  <c r="L1151" i="19"/>
  <c r="L1152" i="19"/>
  <c r="L1153" i="19"/>
  <c r="L1154" i="19"/>
  <c r="L1155" i="19"/>
  <c r="L1156" i="19"/>
  <c r="L1157" i="19"/>
  <c r="L1158" i="19"/>
  <c r="L1159" i="19"/>
  <c r="L1160" i="19"/>
  <c r="L1161" i="19"/>
  <c r="L1162" i="19"/>
  <c r="L1163" i="19"/>
  <c r="L1164" i="19"/>
  <c r="L1165" i="19"/>
  <c r="L1166" i="19"/>
  <c r="L1167" i="19"/>
  <c r="L1168" i="19"/>
  <c r="L1169" i="19"/>
  <c r="L1170" i="19"/>
  <c r="L1171" i="19"/>
  <c r="L1172" i="19"/>
  <c r="L1173" i="19"/>
  <c r="L1174" i="19"/>
  <c r="L1175" i="19"/>
  <c r="L1176" i="19"/>
  <c r="L1177" i="19"/>
  <c r="L1178" i="19"/>
  <c r="L1179" i="19"/>
  <c r="L1180" i="19"/>
  <c r="L1181" i="19"/>
  <c r="L1182" i="19"/>
  <c r="L1183" i="19"/>
  <c r="L1184" i="19"/>
  <c r="L1185" i="19"/>
  <c r="L1186" i="19"/>
  <c r="L1187" i="19"/>
  <c r="L1188" i="19"/>
  <c r="L1189" i="19"/>
  <c r="L1190" i="19"/>
  <c r="L1191" i="19"/>
  <c r="L1192" i="19"/>
  <c r="L1193" i="19"/>
  <c r="L1194" i="19"/>
  <c r="L1195" i="19"/>
  <c r="L1196" i="19"/>
  <c r="L1197" i="19"/>
  <c r="L1198" i="19"/>
  <c r="L1199" i="19"/>
  <c r="L1200" i="19"/>
  <c r="L1201" i="19"/>
  <c r="L1202" i="19"/>
  <c r="L1203" i="19"/>
  <c r="L1204" i="19"/>
  <c r="L1205" i="19"/>
  <c r="L1206" i="19"/>
  <c r="L1207" i="19"/>
  <c r="L1208" i="19"/>
  <c r="L1209" i="19"/>
  <c r="L1210" i="19"/>
  <c r="L1211" i="19"/>
  <c r="L1212" i="19"/>
  <c r="L1213" i="19"/>
  <c r="L1214" i="19"/>
  <c r="L1215" i="19"/>
  <c r="L1216" i="19"/>
  <c r="L1217" i="19"/>
  <c r="L1218" i="19"/>
  <c r="L1219" i="19"/>
  <c r="L1220" i="19"/>
  <c r="L1221" i="19"/>
  <c r="L1222" i="19"/>
  <c r="L1223" i="19"/>
  <c r="L1224" i="19"/>
  <c r="L1225" i="19"/>
  <c r="L1226" i="19"/>
  <c r="L1227" i="19"/>
  <c r="L1228" i="19"/>
  <c r="L1229" i="19"/>
  <c r="L1230" i="19"/>
  <c r="L1231" i="19"/>
  <c r="L1232" i="19"/>
  <c r="L1233" i="19"/>
  <c r="L1234" i="19"/>
  <c r="L1235" i="19"/>
  <c r="L1236" i="19"/>
  <c r="L1237" i="19"/>
  <c r="L1238" i="19"/>
  <c r="L1239" i="19"/>
  <c r="L1240" i="19"/>
  <c r="L1241" i="19"/>
  <c r="L1242" i="19"/>
  <c r="L1243" i="19"/>
  <c r="L1244" i="19"/>
  <c r="L1245" i="19"/>
  <c r="L1246" i="19"/>
  <c r="L1247" i="19"/>
  <c r="L1248" i="19"/>
  <c r="L1249" i="19"/>
  <c r="L1250" i="19"/>
  <c r="L1251" i="19"/>
  <c r="L1252" i="19"/>
  <c r="L1253" i="19"/>
  <c r="L1254" i="19"/>
  <c r="L1255" i="19"/>
  <c r="L1256" i="19"/>
  <c r="L1257" i="19"/>
  <c r="L1258" i="19"/>
  <c r="L1259" i="19"/>
  <c r="L1260" i="19"/>
  <c r="L1261" i="19"/>
  <c r="L1262" i="19"/>
  <c r="L1263" i="19"/>
  <c r="L1264" i="19"/>
  <c r="L1265" i="19"/>
  <c r="L1266" i="19"/>
  <c r="L1267" i="19"/>
  <c r="L1268" i="19"/>
  <c r="L1269" i="19"/>
  <c r="L1270" i="19"/>
  <c r="L1271" i="19"/>
  <c r="L1272" i="19"/>
  <c r="L1273" i="19"/>
  <c r="L1274" i="19"/>
  <c r="L1275" i="19"/>
  <c r="L1276" i="19"/>
  <c r="L1277" i="19"/>
  <c r="L1278" i="19"/>
  <c r="L1279" i="19"/>
  <c r="L1280" i="19"/>
  <c r="L1281" i="19"/>
  <c r="L1282" i="19"/>
  <c r="L1283" i="19"/>
  <c r="L1284" i="19"/>
  <c r="L1285" i="19"/>
  <c r="L1286" i="19"/>
  <c r="L1287" i="19"/>
  <c r="L1288" i="19"/>
  <c r="L1289" i="19"/>
  <c r="L1290" i="19"/>
  <c r="L1291" i="19"/>
  <c r="L1292" i="19"/>
  <c r="L1293" i="19"/>
  <c r="L1294" i="19"/>
  <c r="L1295" i="19"/>
  <c r="L1296" i="19"/>
  <c r="L1297" i="19"/>
  <c r="L1298" i="19"/>
  <c r="L1299" i="19"/>
  <c r="L1300" i="19"/>
  <c r="L1301" i="19"/>
  <c r="L1302" i="19"/>
  <c r="L1303" i="19"/>
  <c r="L1304" i="19"/>
  <c r="L1305" i="19"/>
  <c r="L1306" i="19"/>
  <c r="L1307" i="19"/>
  <c r="L1308" i="19"/>
  <c r="L1309" i="19"/>
  <c r="L1310" i="19"/>
  <c r="L1311" i="19"/>
  <c r="L1312" i="19"/>
  <c r="L1313" i="19"/>
  <c r="L1314" i="19"/>
  <c r="L1315" i="19"/>
  <c r="L1316" i="19"/>
  <c r="L1317" i="19"/>
  <c r="L1318" i="19"/>
  <c r="L1319" i="19"/>
  <c r="L1320" i="19"/>
  <c r="L1321" i="19"/>
  <c r="L1322" i="19"/>
  <c r="L1323" i="19"/>
  <c r="L1324" i="19"/>
  <c r="L1325" i="19"/>
  <c r="L1326" i="19"/>
  <c r="L1327" i="19"/>
  <c r="L1328" i="19"/>
  <c r="L1329" i="19"/>
  <c r="L1330" i="19"/>
  <c r="L1331" i="19"/>
  <c r="L1332" i="19"/>
  <c r="L1333" i="19"/>
  <c r="L1334" i="19"/>
  <c r="L1335" i="19"/>
  <c r="L1336" i="19"/>
  <c r="L1337" i="19"/>
  <c r="L1338" i="19"/>
  <c r="L1339" i="19"/>
  <c r="L1340" i="19"/>
  <c r="L1341" i="19"/>
  <c r="L1342" i="19"/>
  <c r="L1343" i="19"/>
  <c r="L1344" i="19"/>
  <c r="L1345" i="19"/>
  <c r="L1346" i="19"/>
  <c r="L1347" i="19"/>
  <c r="L1348" i="19"/>
  <c r="L1349" i="19"/>
  <c r="L1350" i="19"/>
  <c r="L1351" i="19"/>
  <c r="L1352" i="19"/>
  <c r="L1353" i="19"/>
  <c r="L1354" i="19"/>
  <c r="L1355" i="19"/>
  <c r="L1356" i="19"/>
  <c r="L1357" i="19"/>
  <c r="L1358" i="19"/>
  <c r="L1359" i="19"/>
  <c r="L1360" i="19"/>
  <c r="L1361" i="19"/>
  <c r="L1362" i="19"/>
  <c r="L1363" i="19"/>
  <c r="L1364" i="19"/>
  <c r="L1365" i="19"/>
  <c r="L1366" i="19"/>
  <c r="L1367" i="19"/>
  <c r="L1368" i="19"/>
  <c r="L1369" i="19"/>
  <c r="L1370" i="19"/>
  <c r="L1371" i="19"/>
  <c r="L1372" i="19"/>
  <c r="L1373" i="19"/>
  <c r="L1374" i="19"/>
  <c r="L1375" i="19"/>
  <c r="L1376" i="19"/>
  <c r="L1377" i="19"/>
  <c r="L1378" i="19"/>
  <c r="L1379" i="19"/>
  <c r="L1380" i="19"/>
  <c r="L1381" i="19"/>
  <c r="L1382" i="19"/>
  <c r="L1383" i="19"/>
  <c r="L1384" i="19"/>
  <c r="L1385" i="19"/>
  <c r="L1386" i="19"/>
  <c r="L1387" i="19"/>
  <c r="L1388" i="19"/>
  <c r="L1389" i="19"/>
  <c r="L1390" i="19"/>
  <c r="L1391" i="19"/>
  <c r="L1392" i="19"/>
  <c r="L1393" i="19"/>
  <c r="L1394" i="19"/>
  <c r="L1395" i="19"/>
  <c r="L1396" i="19"/>
  <c r="L1397" i="19"/>
  <c r="L1398" i="19"/>
  <c r="L1399" i="19"/>
  <c r="L1400" i="19"/>
  <c r="L1401" i="19"/>
  <c r="L1402" i="19"/>
  <c r="L1403" i="19"/>
  <c r="L1404" i="19"/>
  <c r="L1405" i="19"/>
  <c r="L1406" i="19"/>
  <c r="L1407" i="19"/>
  <c r="L1408" i="19"/>
  <c r="L1409" i="19"/>
  <c r="L1410" i="19"/>
  <c r="L1411" i="19"/>
  <c r="L1412" i="19"/>
  <c r="L1413" i="19"/>
  <c r="L1414" i="19"/>
  <c r="L1415" i="19"/>
  <c r="L1416" i="19"/>
  <c r="L1417" i="19"/>
  <c r="L1418" i="19"/>
  <c r="L1419" i="19"/>
  <c r="L1420" i="19"/>
  <c r="L1421" i="19"/>
  <c r="L1422" i="19"/>
  <c r="L1423" i="19"/>
  <c r="L1424" i="19"/>
  <c r="L1425" i="19"/>
  <c r="L1426" i="19"/>
  <c r="L1427" i="19"/>
  <c r="L1428" i="19"/>
  <c r="L1429" i="19"/>
  <c r="L1430" i="19"/>
  <c r="L1431" i="19"/>
  <c r="L1432" i="19"/>
  <c r="L1433" i="19"/>
  <c r="L1434" i="19"/>
  <c r="L1435" i="19"/>
  <c r="L1436" i="19"/>
  <c r="L1437" i="19"/>
  <c r="L1438" i="19"/>
  <c r="L1439" i="19"/>
  <c r="L1440" i="19"/>
  <c r="L1441" i="19"/>
  <c r="L1442" i="19"/>
  <c r="L1443" i="19"/>
  <c r="L1444" i="19"/>
  <c r="L1445" i="19"/>
  <c r="L1446" i="19"/>
  <c r="L1447" i="19"/>
  <c r="L1448" i="19"/>
  <c r="L1449" i="19"/>
  <c r="L1450" i="19"/>
  <c r="L1451" i="19"/>
  <c r="L1452" i="19"/>
  <c r="L1453" i="19"/>
  <c r="L1454" i="19"/>
  <c r="L1455" i="19"/>
  <c r="L1456" i="19"/>
  <c r="L1457" i="19"/>
  <c r="L1458" i="19"/>
  <c r="L1459" i="19"/>
  <c r="L1460" i="19"/>
  <c r="L1461" i="19"/>
  <c r="L1462" i="19"/>
  <c r="L1463" i="19"/>
  <c r="L1464" i="19"/>
  <c r="L1465" i="19"/>
  <c r="L1466" i="19"/>
  <c r="L1467" i="19"/>
  <c r="L1468" i="19"/>
  <c r="L1469" i="19"/>
  <c r="L1470" i="19"/>
  <c r="L1471" i="19"/>
  <c r="L1472" i="19"/>
  <c r="L1473" i="19"/>
  <c r="L1474" i="19"/>
  <c r="L1475" i="19"/>
  <c r="L1476" i="19"/>
  <c r="L1477" i="19"/>
  <c r="L1478" i="19"/>
  <c r="L1479" i="19"/>
  <c r="L1480" i="19"/>
  <c r="L1481" i="19"/>
  <c r="L1482" i="19"/>
  <c r="L1483" i="19"/>
  <c r="L1484" i="19"/>
  <c r="L1485" i="19"/>
  <c r="L1486" i="19"/>
  <c r="L1487" i="19"/>
  <c r="L1488" i="19"/>
  <c r="L1489" i="19"/>
  <c r="L1490" i="19"/>
  <c r="L1491" i="19"/>
  <c r="L1492" i="19"/>
  <c r="L1493" i="19"/>
  <c r="L1494" i="19"/>
  <c r="L1495" i="19"/>
  <c r="L1496" i="19"/>
  <c r="L1497" i="19"/>
  <c r="L1498" i="19"/>
  <c r="L1499" i="19"/>
  <c r="L1500" i="19"/>
  <c r="L1501" i="19"/>
  <c r="L1502" i="19"/>
  <c r="L1503" i="19"/>
  <c r="L1504" i="19"/>
  <c r="L1505" i="19"/>
  <c r="L1506" i="19"/>
  <c r="L1507" i="19"/>
  <c r="L1508" i="19"/>
  <c r="L1509" i="19"/>
  <c r="L1510" i="19"/>
  <c r="L1511" i="19"/>
  <c r="L1512" i="19"/>
  <c r="L1513" i="19"/>
  <c r="L1514" i="19"/>
  <c r="L1515" i="19"/>
  <c r="L1516" i="19"/>
  <c r="L1517" i="19"/>
  <c r="L1518" i="19"/>
  <c r="L1519" i="19"/>
  <c r="L1520" i="19"/>
  <c r="L1521" i="19"/>
  <c r="L1522" i="19"/>
  <c r="L1523" i="19"/>
  <c r="L1524" i="19"/>
  <c r="L1525" i="19"/>
  <c r="L1526" i="19"/>
  <c r="L1527" i="19"/>
  <c r="L1528" i="19"/>
  <c r="L1529" i="19"/>
  <c r="L1530" i="19"/>
  <c r="L1531" i="19"/>
  <c r="L1532" i="19"/>
  <c r="L1533" i="19"/>
  <c r="L1534" i="19"/>
  <c r="L1535" i="19"/>
  <c r="L1536" i="19"/>
  <c r="L1537" i="19"/>
  <c r="L1538" i="19"/>
  <c r="L1539" i="19"/>
  <c r="L1540" i="19"/>
  <c r="L1541" i="19"/>
  <c r="L1542" i="19"/>
  <c r="L1543" i="19"/>
  <c r="L1544" i="19"/>
  <c r="L1545" i="19"/>
  <c r="L1546" i="19"/>
  <c r="L1547" i="19"/>
  <c r="L1548" i="19"/>
  <c r="L1549" i="19"/>
  <c r="L1550" i="19"/>
  <c r="L1551" i="19"/>
  <c r="L1552" i="19"/>
  <c r="L1553" i="19"/>
  <c r="L1554" i="19"/>
  <c r="L1555" i="19"/>
  <c r="L1556" i="19"/>
  <c r="L1557" i="19"/>
  <c r="L1558" i="19"/>
  <c r="L1559" i="19"/>
  <c r="L1560" i="19"/>
  <c r="L1561" i="19"/>
  <c r="L1562" i="19"/>
  <c r="L1563" i="19"/>
  <c r="L1564" i="19"/>
  <c r="L1565" i="19"/>
  <c r="L1566" i="19"/>
  <c r="L1567" i="19"/>
  <c r="L1568" i="19"/>
  <c r="L1569" i="19"/>
  <c r="L1570" i="19"/>
  <c r="L1571" i="19"/>
  <c r="L1572" i="19"/>
  <c r="L1573" i="19"/>
  <c r="L1574" i="19"/>
  <c r="L1575" i="19"/>
  <c r="L1576" i="19"/>
  <c r="L1577" i="19"/>
  <c r="L1578" i="19"/>
  <c r="L1579" i="19"/>
  <c r="L1580" i="19"/>
  <c r="L1581" i="19"/>
  <c r="L1582" i="19"/>
  <c r="L1583" i="19"/>
  <c r="L1584" i="19"/>
  <c r="L1585" i="19"/>
  <c r="L1586" i="19"/>
  <c r="L1587" i="19"/>
  <c r="L1588" i="19"/>
  <c r="L1589" i="19"/>
  <c r="L1590" i="19"/>
  <c r="L1591" i="19"/>
  <c r="L1592" i="19"/>
  <c r="L1593" i="19"/>
  <c r="L1594" i="19"/>
  <c r="L1595" i="19"/>
  <c r="L1596" i="19"/>
  <c r="L1597" i="19"/>
  <c r="L1598" i="19"/>
  <c r="L1599" i="19"/>
  <c r="L1600" i="19"/>
  <c r="L1601" i="19"/>
  <c r="L1602" i="19"/>
  <c r="L1603" i="19"/>
  <c r="L1604" i="19"/>
  <c r="L1605" i="19"/>
  <c r="L1606" i="19"/>
  <c r="L1607" i="19"/>
  <c r="L1608" i="19"/>
  <c r="L1609" i="19"/>
  <c r="L1610" i="19"/>
  <c r="L1611" i="19"/>
  <c r="L1612" i="19"/>
  <c r="L1613" i="19"/>
  <c r="L1614" i="19"/>
  <c r="L1615" i="19"/>
  <c r="L1616" i="19"/>
  <c r="L1617" i="19"/>
  <c r="L1618" i="19"/>
  <c r="L1619" i="19"/>
  <c r="L1620" i="19"/>
  <c r="L1621" i="19"/>
  <c r="L1622" i="19"/>
  <c r="L1623" i="19"/>
  <c r="L1624" i="19"/>
  <c r="L1625" i="19"/>
  <c r="L1626" i="19"/>
  <c r="L1627" i="19"/>
  <c r="L1628" i="19"/>
  <c r="L1629" i="19"/>
  <c r="L1630" i="19"/>
  <c r="L1631" i="19"/>
  <c r="L1632" i="19"/>
  <c r="L1633" i="19"/>
  <c r="L1634" i="19"/>
  <c r="L1635" i="19"/>
  <c r="L1636" i="19"/>
  <c r="L1637" i="19"/>
  <c r="L1638" i="19"/>
  <c r="L1639" i="19"/>
  <c r="L1640" i="19"/>
  <c r="L1641" i="19"/>
  <c r="L1642" i="19"/>
  <c r="L1643" i="19"/>
  <c r="L1644" i="19"/>
  <c r="L1645" i="19"/>
  <c r="L1646" i="19"/>
  <c r="L1647" i="19"/>
  <c r="L1648" i="19"/>
  <c r="L1649" i="19"/>
  <c r="L1650" i="19"/>
  <c r="L1651" i="19"/>
  <c r="L1652" i="19"/>
  <c r="L1653" i="19"/>
  <c r="L1654" i="19"/>
  <c r="L1655" i="19"/>
  <c r="L1656" i="19"/>
  <c r="L1657" i="19"/>
  <c r="L1658" i="19"/>
  <c r="L1659" i="19"/>
  <c r="L1660" i="19"/>
  <c r="L1661" i="19"/>
  <c r="L1662" i="19"/>
  <c r="L1663" i="19"/>
  <c r="L1664" i="19"/>
  <c r="L1665" i="19"/>
  <c r="L1666" i="19"/>
  <c r="L1667" i="19"/>
  <c r="L1668" i="19"/>
  <c r="L1669" i="19"/>
  <c r="L1670" i="19"/>
  <c r="L1671" i="19"/>
  <c r="L1672" i="19"/>
  <c r="L1673" i="19"/>
  <c r="L1674" i="19"/>
  <c r="L1675" i="19"/>
  <c r="L1676" i="19"/>
  <c r="L1677" i="19"/>
  <c r="L1678" i="19"/>
  <c r="L1679" i="19"/>
  <c r="L1680" i="19"/>
  <c r="L1681" i="19"/>
  <c r="L1682" i="19"/>
  <c r="L1683" i="19"/>
  <c r="L1684" i="19"/>
  <c r="L1685" i="19"/>
  <c r="L1686" i="19"/>
  <c r="L1687" i="19"/>
  <c r="L1688" i="19"/>
  <c r="L1689" i="19"/>
  <c r="L1690" i="19"/>
  <c r="L1691" i="19"/>
  <c r="L1692" i="19"/>
  <c r="L1693" i="19"/>
  <c r="L1694" i="19"/>
  <c r="L1695" i="19"/>
  <c r="L1696" i="19"/>
  <c r="L1697" i="19"/>
  <c r="L1698" i="19"/>
  <c r="L1699" i="19"/>
  <c r="L1700" i="19"/>
  <c r="L1701" i="19"/>
  <c r="L1702" i="19"/>
  <c r="L1703" i="19"/>
  <c r="L1704" i="19"/>
  <c r="L1705" i="19"/>
  <c r="L1706" i="19"/>
  <c r="L1707" i="19"/>
  <c r="L1708" i="19"/>
  <c r="L1709" i="19"/>
  <c r="L1710" i="19"/>
  <c r="L1711" i="19"/>
  <c r="L1712" i="19"/>
  <c r="L1713" i="19"/>
  <c r="L1714" i="19"/>
  <c r="L1715" i="19"/>
  <c r="L1716" i="19"/>
  <c r="L1717" i="19"/>
  <c r="L1718" i="19"/>
  <c r="L1719" i="19"/>
  <c r="L1720" i="19"/>
  <c r="L1721" i="19"/>
  <c r="L1722" i="19"/>
  <c r="L1723" i="19"/>
  <c r="L1724" i="19"/>
  <c r="L1725" i="19"/>
  <c r="L1726" i="19"/>
  <c r="L1727" i="19"/>
  <c r="L1728" i="19"/>
  <c r="L1729" i="19"/>
  <c r="L1730" i="19"/>
  <c r="L1731" i="19"/>
  <c r="L1732" i="19"/>
  <c r="L1733" i="19"/>
  <c r="L1734" i="19"/>
  <c r="L1735" i="19"/>
  <c r="L1736" i="19"/>
  <c r="L1737" i="19"/>
  <c r="L1738" i="19"/>
  <c r="L1739" i="19"/>
  <c r="L1740" i="19"/>
  <c r="L1741" i="19"/>
  <c r="L1742" i="19"/>
  <c r="L1743" i="19"/>
  <c r="L1744" i="19"/>
  <c r="L1745" i="19"/>
  <c r="L1746" i="19"/>
  <c r="L1747" i="19"/>
  <c r="L1748" i="19"/>
  <c r="L1749" i="19"/>
  <c r="L1750" i="19"/>
  <c r="L1751" i="19"/>
  <c r="L1752" i="19"/>
  <c r="L1753" i="19"/>
  <c r="L1754" i="19"/>
  <c r="L1755" i="19"/>
  <c r="L1756" i="19"/>
  <c r="L1757" i="19"/>
  <c r="L1758" i="19"/>
  <c r="L1759" i="19"/>
  <c r="L1760" i="19"/>
  <c r="L1761" i="19"/>
  <c r="L1762" i="19"/>
  <c r="L1763" i="19"/>
  <c r="L1764" i="19"/>
  <c r="L1765" i="19"/>
  <c r="L1766" i="19"/>
  <c r="L1767" i="19"/>
  <c r="L1768" i="19"/>
  <c r="L1769" i="19"/>
  <c r="L1770" i="19"/>
  <c r="L1771" i="19"/>
  <c r="L1772" i="19"/>
  <c r="L1773" i="19"/>
  <c r="L1774" i="19"/>
  <c r="L1775" i="19"/>
  <c r="L1776" i="19"/>
  <c r="L1777" i="19"/>
  <c r="L1778" i="19"/>
  <c r="L1779" i="19"/>
  <c r="L1780" i="19"/>
  <c r="L1781" i="19"/>
  <c r="L1782" i="19"/>
  <c r="L1783" i="19"/>
  <c r="L1784" i="19"/>
  <c r="L1785" i="19"/>
  <c r="L1786" i="19"/>
  <c r="L1787" i="19"/>
  <c r="L1788" i="19"/>
  <c r="L1789" i="19"/>
  <c r="L1790" i="19"/>
  <c r="L1791" i="19"/>
  <c r="L1792" i="19"/>
  <c r="L1793" i="19"/>
  <c r="L1794" i="19"/>
  <c r="L1795" i="19"/>
  <c r="L1796" i="19"/>
  <c r="L1797" i="19"/>
  <c r="L1798" i="19"/>
  <c r="L1799" i="19"/>
  <c r="L1800" i="19"/>
  <c r="L1801" i="19"/>
  <c r="L1802" i="19"/>
  <c r="L1803" i="19"/>
  <c r="L1804" i="19"/>
  <c r="L1805" i="19"/>
  <c r="L1806" i="19"/>
  <c r="L1807" i="19"/>
  <c r="L1808" i="19"/>
  <c r="L1809" i="19"/>
  <c r="L1810" i="19"/>
  <c r="L1811" i="19"/>
  <c r="L1812" i="19"/>
  <c r="L1813" i="19"/>
  <c r="L1814" i="19"/>
  <c r="L1815" i="19"/>
  <c r="L1816" i="19"/>
  <c r="L1817" i="19"/>
  <c r="L1818" i="19"/>
  <c r="L1819" i="19"/>
  <c r="L1820" i="19"/>
  <c r="L1821" i="19"/>
  <c r="L1822" i="19"/>
  <c r="L1823" i="19"/>
  <c r="L1824" i="19"/>
  <c r="L1825" i="19"/>
  <c r="L1826" i="19"/>
  <c r="L1827" i="19"/>
  <c r="L1828" i="19"/>
  <c r="L1829" i="19"/>
  <c r="L1830" i="19"/>
  <c r="L1831" i="19"/>
  <c r="L1832" i="19"/>
  <c r="L1833" i="19"/>
  <c r="L1834" i="19"/>
  <c r="L1835" i="19"/>
  <c r="L1836" i="19"/>
  <c r="L1837" i="19"/>
  <c r="L1838" i="19"/>
  <c r="L1839" i="19"/>
  <c r="L1840" i="19"/>
  <c r="L1841" i="19"/>
  <c r="L1842" i="19"/>
  <c r="L1843" i="19"/>
  <c r="L1844" i="19"/>
  <c r="L1845" i="19"/>
  <c r="L1846" i="19"/>
  <c r="L1847" i="19"/>
  <c r="L1848" i="19"/>
  <c r="L1849" i="19"/>
  <c r="L1850" i="19"/>
  <c r="L1851" i="19"/>
  <c r="L1852" i="19"/>
  <c r="L1853" i="19"/>
  <c r="L1854" i="19"/>
  <c r="L1855" i="19"/>
  <c r="L1856" i="19"/>
  <c r="L1857" i="19"/>
  <c r="L1858" i="19"/>
  <c r="L1859" i="19"/>
  <c r="L1860" i="19"/>
  <c r="L1861" i="19"/>
  <c r="L1862" i="19"/>
  <c r="L1863" i="19"/>
  <c r="L1864" i="19"/>
  <c r="L1865" i="19"/>
  <c r="L1866" i="19"/>
  <c r="L1867" i="19"/>
  <c r="L1868" i="19"/>
  <c r="L1869" i="19"/>
  <c r="L1870" i="19"/>
  <c r="L1871" i="19"/>
  <c r="L1872" i="19"/>
  <c r="L1873" i="19"/>
  <c r="L1874" i="19"/>
  <c r="L1875" i="19"/>
  <c r="L1876" i="19"/>
  <c r="L1877" i="19"/>
  <c r="L1878" i="19"/>
  <c r="L1879" i="19"/>
  <c r="L1880" i="19"/>
  <c r="L1881" i="19"/>
  <c r="L1882" i="19"/>
  <c r="L1883" i="19"/>
  <c r="L1884" i="19"/>
  <c r="L1885" i="19"/>
  <c r="L1886" i="19"/>
  <c r="L1887" i="19"/>
  <c r="L1888" i="19"/>
  <c r="L1889" i="19"/>
  <c r="L1890" i="19"/>
  <c r="L1891" i="19"/>
  <c r="L1892" i="19"/>
  <c r="L1893" i="19"/>
  <c r="L1894" i="19"/>
  <c r="L1895" i="19"/>
  <c r="L1896" i="19"/>
  <c r="L1897" i="19"/>
  <c r="L1898" i="19"/>
  <c r="L1899" i="19"/>
  <c r="L1900" i="19"/>
  <c r="L1901" i="19"/>
  <c r="L1902" i="19"/>
  <c r="L1903" i="19"/>
  <c r="L1904" i="19"/>
  <c r="L1905" i="19"/>
  <c r="L1906" i="19"/>
  <c r="L1907" i="19"/>
  <c r="L1908" i="19"/>
  <c r="L1909" i="19"/>
  <c r="L1910" i="19"/>
  <c r="L1911" i="19"/>
  <c r="L1912" i="19"/>
  <c r="L1913" i="19"/>
  <c r="L1914" i="19"/>
  <c r="L1915" i="19"/>
  <c r="L1916" i="19"/>
  <c r="L1917" i="19"/>
  <c r="L1918" i="19"/>
  <c r="L1919" i="19"/>
  <c r="L1920" i="19"/>
  <c r="L1921" i="19"/>
  <c r="L1922" i="19"/>
  <c r="L1923" i="19"/>
  <c r="L1924" i="19"/>
  <c r="L1925" i="19"/>
  <c r="L1926" i="19"/>
  <c r="L1927" i="19"/>
  <c r="L1928" i="19"/>
  <c r="L1929" i="19"/>
  <c r="L1930" i="19"/>
  <c r="L1931" i="19"/>
  <c r="L1932" i="19"/>
  <c r="L1933" i="19"/>
  <c r="L1934" i="19"/>
  <c r="L1935" i="19"/>
  <c r="L1936" i="19"/>
  <c r="L1937" i="19"/>
  <c r="L1938" i="19"/>
  <c r="L1939" i="19"/>
  <c r="L1940" i="19"/>
  <c r="L1941" i="19"/>
  <c r="L1942" i="19"/>
  <c r="L1943" i="19"/>
  <c r="L1944" i="19"/>
  <c r="L1945" i="19"/>
  <c r="L1946" i="19"/>
  <c r="L1947" i="19"/>
  <c r="L1948" i="19"/>
  <c r="L1949" i="19"/>
  <c r="L1950" i="19"/>
  <c r="L1951" i="19"/>
  <c r="L1952" i="19"/>
  <c r="L1953" i="19"/>
  <c r="L1954" i="19"/>
  <c r="L1955" i="19"/>
  <c r="L1956" i="19"/>
  <c r="L1957" i="19"/>
  <c r="L1958" i="19"/>
  <c r="L1959" i="19"/>
  <c r="L1960" i="19"/>
  <c r="L1961" i="19"/>
  <c r="L1962" i="19"/>
  <c r="L1963" i="19"/>
  <c r="L1964" i="19"/>
  <c r="L1965" i="19"/>
  <c r="L1966" i="19"/>
  <c r="L1967" i="19"/>
  <c r="L1968" i="19"/>
  <c r="L1969" i="19"/>
  <c r="L1970" i="19"/>
  <c r="L1971" i="19"/>
  <c r="L1972" i="19"/>
  <c r="L1973" i="19"/>
  <c r="L1974" i="19"/>
  <c r="L1975" i="19"/>
  <c r="L1976" i="19"/>
  <c r="L1977" i="19"/>
  <c r="L1978" i="19"/>
  <c r="L1979" i="19"/>
  <c r="L1980" i="19"/>
  <c r="L1981" i="19"/>
  <c r="L1982" i="19"/>
  <c r="L1983" i="19"/>
  <c r="L1984" i="19"/>
  <c r="L1985" i="19"/>
  <c r="L1986" i="19"/>
  <c r="L1987" i="19"/>
  <c r="L1988" i="19"/>
  <c r="L1989" i="19"/>
  <c r="L1990" i="19"/>
  <c r="L1991" i="19"/>
  <c r="L1992" i="19"/>
  <c r="L1993" i="19"/>
  <c r="L1994" i="19"/>
  <c r="L1995" i="19"/>
  <c r="L1996" i="19"/>
  <c r="L1997" i="19"/>
  <c r="L1998" i="19"/>
  <c r="L1999" i="19"/>
  <c r="L2000" i="19"/>
  <c r="L2001" i="19"/>
  <c r="L2002" i="19"/>
  <c r="L2003" i="19"/>
  <c r="L2004" i="19"/>
  <c r="L2005" i="19"/>
  <c r="L2006" i="19"/>
  <c r="L2007" i="19"/>
  <c r="L2008" i="19"/>
  <c r="L2009" i="19"/>
  <c r="L2010" i="19"/>
  <c r="L2011" i="19"/>
  <c r="L2012" i="19"/>
  <c r="L2013" i="19"/>
  <c r="L2014" i="19"/>
  <c r="L2015" i="19"/>
  <c r="L2016" i="19"/>
  <c r="L2017" i="19"/>
  <c r="L2018" i="19"/>
  <c r="L2019" i="19"/>
  <c r="L2020" i="19"/>
  <c r="L2021" i="19"/>
  <c r="L2022" i="19"/>
  <c r="L2023" i="19"/>
  <c r="L2024" i="19"/>
  <c r="L2025" i="19"/>
  <c r="L2026" i="19"/>
  <c r="L2027" i="19"/>
  <c r="L2028" i="19"/>
  <c r="L2029" i="19"/>
  <c r="L2030" i="19"/>
  <c r="L2031" i="19"/>
  <c r="L2032" i="19"/>
  <c r="L2033" i="19"/>
  <c r="L2034" i="19"/>
  <c r="L2035" i="19"/>
  <c r="L2036" i="19"/>
  <c r="L2037" i="19"/>
  <c r="L2038" i="19"/>
  <c r="L2039" i="19"/>
  <c r="L2040" i="19"/>
  <c r="L2041" i="19"/>
  <c r="L2042" i="19"/>
  <c r="L2043" i="19"/>
  <c r="L2044" i="19"/>
  <c r="L2045" i="19"/>
  <c r="L2046" i="19"/>
  <c r="L2047" i="19"/>
  <c r="L2048" i="19"/>
  <c r="L2049" i="19"/>
  <c r="L2050" i="19"/>
  <c r="L2051" i="19"/>
  <c r="L2052" i="19"/>
  <c r="L2053" i="19"/>
  <c r="L2054" i="19"/>
  <c r="L2055" i="19"/>
  <c r="L2056" i="19"/>
  <c r="L2057" i="19"/>
  <c r="L2058" i="19"/>
  <c r="L2059" i="19"/>
  <c r="L2060" i="19"/>
  <c r="L2061" i="19"/>
  <c r="L2062" i="19"/>
  <c r="L2063" i="19"/>
  <c r="L2064" i="19"/>
  <c r="L2065" i="19"/>
  <c r="L2066" i="19"/>
  <c r="L2067" i="19"/>
  <c r="L2068" i="19"/>
  <c r="L2069" i="19"/>
  <c r="L2070" i="19"/>
  <c r="L2071" i="19"/>
  <c r="L2072" i="19"/>
  <c r="L2073" i="19"/>
  <c r="L2074" i="19"/>
  <c r="L2075" i="19"/>
  <c r="L2076" i="19"/>
  <c r="L2077" i="19"/>
  <c r="L2078" i="19"/>
  <c r="L2079" i="19"/>
  <c r="L2080" i="19"/>
  <c r="L2081" i="19"/>
  <c r="L2082" i="19"/>
  <c r="L2083" i="19"/>
  <c r="L2084" i="19"/>
  <c r="L2085" i="19"/>
  <c r="L2086" i="19"/>
  <c r="L2087" i="19"/>
  <c r="L2088" i="19"/>
  <c r="L2089" i="19"/>
  <c r="L2090" i="19"/>
  <c r="L2091" i="19"/>
  <c r="L2092" i="19"/>
  <c r="L2093" i="19"/>
  <c r="L2094" i="19"/>
  <c r="L2095" i="19"/>
  <c r="L2096" i="19"/>
  <c r="L2097" i="19"/>
  <c r="L2098" i="19"/>
  <c r="L2099" i="19"/>
  <c r="L2100" i="19"/>
  <c r="L2101" i="19"/>
  <c r="L2102" i="19"/>
  <c r="L2103" i="19"/>
  <c r="L2104" i="19"/>
  <c r="L2105" i="19"/>
  <c r="L2106" i="19"/>
  <c r="L2107" i="19"/>
  <c r="L2108" i="19"/>
  <c r="L2109" i="19"/>
  <c r="L2110" i="19"/>
  <c r="L2111" i="19"/>
  <c r="L2112" i="19"/>
  <c r="L2113" i="19"/>
  <c r="L2114" i="19"/>
  <c r="L2115" i="19"/>
  <c r="L2116" i="19"/>
  <c r="L2117" i="19"/>
  <c r="L2118" i="19"/>
  <c r="L2119" i="19"/>
  <c r="L2120" i="19"/>
  <c r="L2121" i="19"/>
  <c r="L2122" i="19"/>
  <c r="L2123" i="19"/>
  <c r="L2124" i="19"/>
  <c r="L2125" i="19"/>
  <c r="L2126" i="19"/>
  <c r="L2127" i="19"/>
  <c r="L2128" i="19"/>
  <c r="L2129" i="19"/>
  <c r="L2130" i="19"/>
  <c r="L2131" i="19"/>
  <c r="L2132" i="19"/>
  <c r="L2133" i="19"/>
  <c r="L2134" i="19"/>
  <c r="L2135" i="19"/>
  <c r="L2136" i="19"/>
  <c r="L2137" i="19"/>
  <c r="L2138" i="19"/>
  <c r="L2139" i="19"/>
  <c r="L2140" i="19"/>
  <c r="L2141" i="19"/>
  <c r="L2142" i="19"/>
  <c r="L2143" i="19"/>
  <c r="L2144" i="19"/>
  <c r="L2145" i="19"/>
  <c r="L2146" i="19"/>
  <c r="L2147" i="19"/>
  <c r="L2148" i="19"/>
  <c r="L2149" i="19"/>
  <c r="L2150" i="19"/>
  <c r="L2151" i="19"/>
  <c r="L2152" i="19"/>
  <c r="L2153" i="19"/>
  <c r="L2154" i="19"/>
  <c r="L2155" i="19"/>
  <c r="L2156" i="19"/>
  <c r="L2157" i="19"/>
  <c r="L2158" i="19"/>
  <c r="L2159" i="19"/>
  <c r="L2160" i="19"/>
  <c r="L2161" i="19"/>
  <c r="L2162" i="19"/>
  <c r="L2163" i="19"/>
  <c r="L2164" i="19"/>
  <c r="L2165" i="19"/>
  <c r="L2166" i="19"/>
  <c r="L2167" i="19"/>
  <c r="L2168" i="19"/>
  <c r="L2169" i="19"/>
  <c r="L2170" i="19"/>
  <c r="L2171" i="19"/>
  <c r="L2172" i="19"/>
  <c r="L2173" i="19"/>
  <c r="L2174" i="19"/>
  <c r="L2175" i="19"/>
  <c r="L2176" i="19"/>
  <c r="L2177" i="19"/>
  <c r="L2178" i="19"/>
  <c r="L2179" i="19"/>
  <c r="L2180" i="19"/>
  <c r="L2181" i="19"/>
  <c r="L2182" i="19"/>
  <c r="L2183" i="19"/>
  <c r="L2184" i="19"/>
  <c r="L2185" i="19"/>
  <c r="L2186" i="19"/>
  <c r="L2187" i="19"/>
  <c r="L2188" i="19"/>
  <c r="L2189" i="19"/>
  <c r="L2190" i="19"/>
  <c r="L2191" i="19"/>
  <c r="L2192" i="19"/>
  <c r="L2193" i="19"/>
  <c r="L2194" i="19"/>
  <c r="L2195" i="19"/>
  <c r="L2196" i="19"/>
  <c r="L2197" i="19"/>
  <c r="L2198" i="19"/>
  <c r="L2199" i="19"/>
  <c r="L2200" i="19"/>
  <c r="L2201" i="19"/>
  <c r="L2202" i="19"/>
  <c r="L2203" i="19"/>
  <c r="L2204" i="19"/>
  <c r="L2205" i="19"/>
  <c r="L2206" i="19"/>
  <c r="L2207" i="19"/>
  <c r="L2208" i="19"/>
  <c r="L2209" i="19"/>
  <c r="L2210" i="19"/>
  <c r="L2211" i="19"/>
  <c r="L2212" i="19"/>
  <c r="L2213" i="19"/>
  <c r="L2214" i="19"/>
  <c r="L2215" i="19"/>
  <c r="L2216" i="19"/>
  <c r="L2217" i="19"/>
  <c r="L2218" i="19"/>
  <c r="L2219" i="19"/>
  <c r="L2220" i="19"/>
  <c r="L2221" i="19"/>
  <c r="L2222" i="19"/>
  <c r="L2223" i="19"/>
  <c r="L2224" i="19"/>
  <c r="L2225" i="19"/>
  <c r="L2226" i="19"/>
  <c r="L2227" i="19"/>
  <c r="L2228" i="19"/>
  <c r="L2229" i="19"/>
  <c r="L2230" i="19"/>
  <c r="L2231" i="19"/>
  <c r="L2232" i="19"/>
  <c r="L2233" i="19"/>
  <c r="L2234" i="19"/>
  <c r="L2235" i="19"/>
  <c r="L2236" i="19"/>
  <c r="L2237" i="19"/>
  <c r="L2238" i="19"/>
  <c r="L2239" i="19"/>
  <c r="L2240" i="19"/>
  <c r="L2241" i="19"/>
  <c r="L2242" i="19"/>
  <c r="L2243" i="19"/>
  <c r="L2244" i="19"/>
  <c r="L2245" i="19"/>
  <c r="L2246" i="19"/>
  <c r="L2247" i="19"/>
  <c r="L2248" i="19"/>
  <c r="L2249" i="19"/>
  <c r="L2250" i="19"/>
  <c r="L2251" i="19"/>
  <c r="L2252" i="19"/>
  <c r="L2253" i="19"/>
  <c r="L2254" i="19"/>
  <c r="L2255" i="19"/>
  <c r="L2256" i="19"/>
  <c r="L2257" i="19"/>
  <c r="L2258" i="19"/>
  <c r="L2259" i="19"/>
  <c r="L2260" i="19"/>
  <c r="L2261" i="19"/>
  <c r="L2262" i="19"/>
  <c r="L2263" i="19"/>
  <c r="L2264" i="19"/>
  <c r="L2265" i="19"/>
  <c r="L2266" i="19"/>
  <c r="L2267" i="19"/>
  <c r="L2268" i="19"/>
  <c r="L2269" i="19"/>
  <c r="L2270" i="19"/>
  <c r="L2271" i="19"/>
  <c r="L2272" i="19"/>
  <c r="L2273" i="19"/>
  <c r="L2274" i="19"/>
  <c r="L2275" i="19"/>
  <c r="L2276" i="19"/>
  <c r="L2277" i="19"/>
  <c r="L2278" i="19"/>
  <c r="L2279" i="19"/>
  <c r="L2280" i="19"/>
  <c r="L2281" i="19"/>
  <c r="L2282" i="19"/>
  <c r="L2283" i="19"/>
  <c r="L2284" i="19"/>
  <c r="L2285" i="19"/>
  <c r="L2286" i="19"/>
  <c r="L2287" i="19"/>
  <c r="L2288" i="19"/>
  <c r="L2289" i="19"/>
  <c r="L2290" i="19"/>
  <c r="L2291" i="19"/>
  <c r="L2292" i="19"/>
  <c r="L2293" i="19"/>
  <c r="L2294" i="19"/>
  <c r="L2295" i="19"/>
  <c r="L2296" i="19"/>
  <c r="L2297" i="19"/>
  <c r="L2298" i="19"/>
  <c r="L2299" i="19"/>
  <c r="L2300" i="19"/>
  <c r="L2301" i="19"/>
  <c r="L2302" i="19"/>
  <c r="L2303" i="19"/>
  <c r="L2304" i="19"/>
  <c r="L2305" i="19"/>
  <c r="L2306" i="19"/>
  <c r="L2307" i="19"/>
  <c r="L2308" i="19"/>
  <c r="L2309" i="19"/>
  <c r="L2310" i="19"/>
  <c r="L2311" i="19"/>
  <c r="L2312" i="19"/>
  <c r="L2313" i="19"/>
  <c r="L2314" i="19"/>
  <c r="L2315" i="19"/>
  <c r="L2316" i="19"/>
  <c r="L2317" i="19"/>
  <c r="L2318" i="19"/>
  <c r="L2319" i="19"/>
  <c r="L2320" i="19"/>
  <c r="L2321" i="19"/>
  <c r="L2322" i="19"/>
  <c r="L2323" i="19"/>
  <c r="L2324" i="19"/>
  <c r="L2325" i="19"/>
  <c r="L2326" i="19"/>
  <c r="L2327" i="19"/>
  <c r="L2328" i="19"/>
  <c r="L2329" i="19"/>
  <c r="L2330" i="19"/>
  <c r="L2331" i="19"/>
  <c r="L2332" i="19"/>
  <c r="L2333" i="19"/>
  <c r="L2334" i="19"/>
  <c r="L2335" i="19"/>
  <c r="L2336" i="19"/>
  <c r="L2337" i="19"/>
  <c r="L2338" i="19"/>
  <c r="L2339" i="19"/>
  <c r="L2340" i="19"/>
  <c r="L2341" i="19"/>
  <c r="L2342" i="19"/>
  <c r="L2343" i="19"/>
  <c r="L2344" i="19"/>
  <c r="L2345" i="19"/>
  <c r="L2346" i="19"/>
  <c r="L2347" i="19"/>
  <c r="L2348" i="19"/>
  <c r="L2349" i="19"/>
  <c r="L2350" i="19"/>
  <c r="L2351" i="19"/>
  <c r="L2352" i="19"/>
  <c r="L2353" i="19"/>
  <c r="L2354" i="19"/>
  <c r="L2355" i="19"/>
  <c r="L2356" i="19"/>
  <c r="L2357" i="19"/>
  <c r="L2358" i="19"/>
  <c r="L2359" i="19"/>
  <c r="L2360" i="19"/>
  <c r="L2361" i="19"/>
  <c r="L2362" i="19"/>
  <c r="L2363" i="19"/>
  <c r="L2364" i="19"/>
  <c r="L2365" i="19"/>
  <c r="L2366" i="19"/>
  <c r="L2367" i="19"/>
  <c r="L2368" i="19"/>
  <c r="L2369" i="19"/>
  <c r="L2370" i="19"/>
  <c r="L2371" i="19"/>
  <c r="L2372" i="19"/>
  <c r="L2373" i="19"/>
  <c r="L2374" i="19"/>
  <c r="L2375" i="19"/>
  <c r="L2376" i="19"/>
  <c r="L2377" i="19"/>
  <c r="L2378" i="19"/>
  <c r="L2379" i="19"/>
  <c r="L2380" i="19"/>
  <c r="L2381" i="19"/>
  <c r="L2382" i="19"/>
  <c r="L2383" i="19"/>
  <c r="L2384" i="19"/>
  <c r="L2385" i="19"/>
  <c r="L2386" i="19"/>
  <c r="L2387" i="19"/>
  <c r="L2388" i="19"/>
  <c r="L2389" i="19"/>
  <c r="L2390" i="19"/>
  <c r="L2391" i="19"/>
  <c r="L2392" i="19"/>
  <c r="L2393" i="19"/>
  <c r="L2394" i="19"/>
  <c r="L2395" i="19"/>
  <c r="L2396" i="19"/>
  <c r="L2397" i="19"/>
  <c r="L2398" i="19"/>
  <c r="L2399" i="19"/>
  <c r="L2400" i="19"/>
  <c r="L2401" i="19"/>
  <c r="L2402" i="19"/>
  <c r="L2403" i="19"/>
  <c r="L2404" i="19"/>
  <c r="L2405" i="19"/>
  <c r="L2406" i="19"/>
  <c r="L2407" i="19"/>
  <c r="L2408" i="19"/>
  <c r="L2409" i="19"/>
  <c r="L2410" i="19"/>
  <c r="L2411" i="19"/>
  <c r="L2412" i="19"/>
  <c r="L2413" i="19"/>
  <c r="L2414" i="19"/>
  <c r="L2415" i="19"/>
  <c r="L2416" i="19"/>
  <c r="L2417" i="19"/>
  <c r="L2418" i="19"/>
  <c r="L2419" i="19"/>
  <c r="L2420" i="19"/>
  <c r="L2421" i="19"/>
  <c r="L2422" i="19"/>
  <c r="L2423" i="19"/>
  <c r="L2424" i="19"/>
  <c r="L2425" i="19"/>
  <c r="L2426" i="19"/>
  <c r="L2427" i="19"/>
  <c r="L2428" i="19"/>
  <c r="L2429" i="19"/>
  <c r="L2430" i="19"/>
  <c r="L2431" i="19"/>
  <c r="L2432" i="19"/>
  <c r="L2433" i="19"/>
  <c r="L2434" i="19"/>
  <c r="L2435" i="19"/>
  <c r="L2436" i="19"/>
  <c r="L2437" i="19"/>
  <c r="L2438" i="19"/>
  <c r="L2439" i="19"/>
  <c r="L2440" i="19"/>
  <c r="L2441" i="19"/>
  <c r="L2442" i="19"/>
  <c r="L2443" i="19"/>
  <c r="L2444" i="19"/>
  <c r="L2445" i="19"/>
  <c r="L2446" i="19"/>
  <c r="L2447" i="19"/>
  <c r="L2448" i="19"/>
  <c r="L2449" i="19"/>
  <c r="L2450" i="19"/>
  <c r="L2451" i="19"/>
  <c r="L2452" i="19"/>
  <c r="L2453" i="19"/>
  <c r="L2454" i="19"/>
  <c r="L2455" i="19"/>
  <c r="L2456" i="19"/>
  <c r="L2457" i="19"/>
  <c r="L2458" i="19"/>
  <c r="L2459" i="19"/>
  <c r="L2460" i="19"/>
  <c r="L2461" i="19"/>
  <c r="L2462" i="19"/>
  <c r="L2463" i="19"/>
  <c r="L2464" i="19"/>
  <c r="L2465" i="19"/>
  <c r="L2466" i="19"/>
  <c r="L2467" i="19"/>
  <c r="L2468" i="19"/>
  <c r="L2469" i="19"/>
  <c r="L2470" i="19"/>
  <c r="L2471" i="19"/>
  <c r="L2472" i="19"/>
  <c r="L2473" i="19"/>
  <c r="L2474" i="19"/>
  <c r="L2475" i="19"/>
  <c r="L2476" i="19"/>
  <c r="L2477" i="19"/>
  <c r="L2478" i="19"/>
  <c r="L2479" i="19"/>
  <c r="L2480" i="19"/>
  <c r="L2481" i="19"/>
  <c r="L2482" i="19"/>
  <c r="L2483" i="19"/>
  <c r="L2484" i="19"/>
  <c r="L2485" i="19"/>
  <c r="L2486" i="19"/>
  <c r="L2487" i="19"/>
  <c r="L2488" i="19"/>
  <c r="L2489" i="19"/>
  <c r="L2490" i="19"/>
  <c r="L2491" i="19"/>
  <c r="L2492" i="19"/>
  <c r="L2493" i="19"/>
  <c r="L2494" i="19"/>
  <c r="L2495" i="19"/>
  <c r="L2496" i="19"/>
  <c r="L2497" i="19"/>
  <c r="L2498" i="19"/>
  <c r="L2499" i="19"/>
  <c r="L2500" i="19"/>
  <c r="L2501" i="19"/>
  <c r="L2502" i="19"/>
  <c r="L2503" i="19"/>
  <c r="L2504" i="19"/>
  <c r="L2505" i="19"/>
  <c r="L2506" i="19"/>
  <c r="L2507" i="19"/>
  <c r="L2508" i="19"/>
  <c r="L2509" i="19"/>
  <c r="L2510" i="19"/>
  <c r="L2511" i="19"/>
  <c r="L2512" i="19"/>
  <c r="L2513" i="19"/>
  <c r="L2514" i="19"/>
  <c r="L2515" i="19"/>
  <c r="L2516" i="19"/>
  <c r="L2517" i="19"/>
  <c r="L2518" i="19"/>
  <c r="L2519" i="19"/>
  <c r="L2520" i="19"/>
  <c r="L2521" i="19"/>
  <c r="L2522" i="19"/>
  <c r="L2523" i="19"/>
  <c r="L2524" i="19"/>
  <c r="L2525" i="19"/>
  <c r="L2526" i="19"/>
  <c r="L2527" i="19"/>
  <c r="L2528" i="19"/>
  <c r="L2529" i="19"/>
  <c r="L2530" i="19"/>
  <c r="L2531" i="19"/>
  <c r="L2532" i="19"/>
  <c r="L2533" i="19"/>
  <c r="L2534" i="19"/>
  <c r="L2535" i="19"/>
  <c r="L2536" i="19"/>
  <c r="L2537" i="19"/>
  <c r="L2538" i="19"/>
  <c r="L2539" i="19"/>
  <c r="L2540" i="19"/>
  <c r="L2541" i="19"/>
  <c r="L2542" i="19"/>
  <c r="L2543" i="19"/>
  <c r="L2544" i="19"/>
  <c r="L2545" i="19"/>
  <c r="L2546" i="19"/>
  <c r="L2547" i="19"/>
  <c r="L2548" i="19"/>
  <c r="L2549" i="19"/>
  <c r="L2550" i="19"/>
  <c r="L2551" i="19"/>
  <c r="L2552" i="19"/>
  <c r="L2553" i="19"/>
  <c r="L2554" i="19"/>
  <c r="L2555" i="19"/>
  <c r="L2556" i="19"/>
  <c r="L2557" i="19"/>
  <c r="L2558" i="19"/>
  <c r="L2559" i="19"/>
  <c r="L2560" i="19"/>
  <c r="L2561" i="19"/>
  <c r="L2562" i="19"/>
  <c r="L2563" i="19"/>
  <c r="L2564" i="19"/>
  <c r="L2565" i="19"/>
  <c r="L2566" i="19"/>
  <c r="L2567" i="19"/>
  <c r="L2568" i="19"/>
  <c r="L2569" i="19"/>
  <c r="L2570" i="19"/>
  <c r="L2571" i="19"/>
  <c r="L2572" i="19"/>
  <c r="L2573" i="19"/>
  <c r="L2574" i="19"/>
  <c r="L2575" i="19"/>
  <c r="L2576" i="19"/>
  <c r="L2577" i="19"/>
  <c r="L2578" i="19"/>
  <c r="L2579" i="19"/>
  <c r="L2580" i="19"/>
  <c r="L2581" i="19"/>
  <c r="L2582" i="19"/>
  <c r="L2583" i="19"/>
  <c r="L2584" i="19"/>
  <c r="L2585" i="19"/>
  <c r="L2586" i="19"/>
  <c r="L2587" i="19"/>
  <c r="L2588" i="19"/>
  <c r="L2589" i="19"/>
  <c r="L2590" i="19"/>
  <c r="L2591" i="19"/>
  <c r="L2592" i="19"/>
  <c r="L2593" i="19"/>
  <c r="L2594" i="19"/>
  <c r="L2595" i="19"/>
  <c r="L2596" i="19"/>
  <c r="L2597" i="19"/>
  <c r="L2598" i="19"/>
  <c r="L2599" i="19"/>
  <c r="L2600" i="19"/>
  <c r="L2601" i="19"/>
  <c r="L2602" i="19"/>
  <c r="L2603" i="19"/>
  <c r="L2604" i="19"/>
  <c r="L2605" i="19"/>
  <c r="L2606" i="19"/>
  <c r="L2607" i="19"/>
  <c r="L2608" i="19"/>
  <c r="L2609" i="19"/>
  <c r="L2610" i="19"/>
  <c r="L2611" i="19"/>
  <c r="L2612" i="19"/>
  <c r="L2613" i="19"/>
  <c r="L2614" i="19"/>
  <c r="L2615" i="19"/>
  <c r="L2616" i="19"/>
  <c r="L2617" i="19"/>
  <c r="L2618" i="19"/>
  <c r="L2619" i="19"/>
  <c r="L2620" i="19"/>
  <c r="L2621" i="19"/>
  <c r="L2622" i="19"/>
  <c r="L2623" i="19"/>
  <c r="L2624" i="19"/>
  <c r="L2625" i="19"/>
  <c r="L2626" i="19"/>
  <c r="L2627" i="19"/>
  <c r="L2628" i="19"/>
  <c r="L2629" i="19"/>
  <c r="L2630" i="19"/>
  <c r="L2631" i="19"/>
  <c r="L2632" i="19"/>
  <c r="L2633" i="19"/>
  <c r="L2634" i="19"/>
  <c r="L2635" i="19"/>
  <c r="L2636" i="19"/>
  <c r="L2637" i="19"/>
  <c r="L2638" i="19"/>
  <c r="L2639" i="19"/>
  <c r="L2640" i="19"/>
  <c r="L2641" i="19"/>
  <c r="L2642" i="19"/>
  <c r="L2643" i="19"/>
  <c r="L2644" i="19"/>
  <c r="L2645" i="19"/>
  <c r="L2646" i="19"/>
  <c r="L2647" i="19"/>
  <c r="L2648" i="19"/>
  <c r="L2649" i="19"/>
  <c r="L2650" i="19"/>
  <c r="L2651" i="19"/>
  <c r="L2652" i="19"/>
  <c r="L2653" i="19"/>
  <c r="L2654" i="19"/>
  <c r="L2655" i="19"/>
  <c r="L2656" i="19"/>
  <c r="L2657" i="19"/>
  <c r="L2658" i="19"/>
  <c r="L2659" i="19"/>
  <c r="L2660" i="19"/>
  <c r="L2661" i="19"/>
  <c r="L2662" i="19"/>
  <c r="L2663" i="19"/>
  <c r="L2664" i="19"/>
  <c r="L2665" i="19"/>
  <c r="L2666" i="19"/>
  <c r="L2667" i="19"/>
  <c r="L2668" i="19"/>
  <c r="L2669" i="19"/>
  <c r="L2670" i="19"/>
  <c r="L2671" i="19"/>
  <c r="L2672" i="19"/>
  <c r="L2673" i="19"/>
  <c r="L2674" i="19"/>
  <c r="L2675" i="19"/>
  <c r="L2676" i="19"/>
  <c r="L2677" i="19"/>
  <c r="L2678" i="19"/>
  <c r="L2679" i="19"/>
  <c r="L2680" i="19"/>
  <c r="L2681" i="19"/>
  <c r="L2682" i="19"/>
  <c r="L2683" i="19"/>
  <c r="L2684" i="19"/>
  <c r="L2685" i="19"/>
  <c r="L2686" i="19"/>
  <c r="L2687" i="19"/>
  <c r="L2688" i="19"/>
  <c r="L2689" i="19"/>
  <c r="L2690" i="19"/>
  <c r="L2691" i="19"/>
  <c r="L2692" i="19"/>
  <c r="L2693" i="19"/>
  <c r="L2694" i="19"/>
  <c r="L2695" i="19"/>
  <c r="L2696" i="19"/>
  <c r="L2697" i="19"/>
  <c r="L2698" i="19"/>
  <c r="L2699" i="19"/>
  <c r="L2700" i="19"/>
  <c r="L2701" i="19"/>
  <c r="L2702" i="19"/>
  <c r="L2703" i="19"/>
  <c r="L2704" i="19"/>
  <c r="L2705" i="19"/>
  <c r="L2706" i="19"/>
  <c r="L2707" i="19"/>
  <c r="L2708" i="19"/>
  <c r="L2709" i="19"/>
  <c r="L2710" i="19"/>
  <c r="L2711" i="19"/>
  <c r="L2712" i="19"/>
  <c r="L2713" i="19"/>
  <c r="L2714" i="19"/>
  <c r="L2715" i="19"/>
  <c r="L2716" i="19"/>
  <c r="L2717" i="19"/>
  <c r="L2718" i="19"/>
  <c r="L2719" i="19"/>
  <c r="L2720" i="19"/>
  <c r="L2721" i="19"/>
  <c r="L2722" i="19"/>
  <c r="L2723" i="19"/>
  <c r="L2724" i="19"/>
  <c r="L2725" i="19"/>
  <c r="L2726" i="19"/>
  <c r="L2727" i="19"/>
  <c r="L2728" i="19"/>
  <c r="L2729" i="19"/>
  <c r="L2730" i="19"/>
  <c r="L2731" i="19"/>
  <c r="L2732" i="19"/>
  <c r="L2733" i="19"/>
  <c r="L2734" i="19"/>
  <c r="L2735" i="19"/>
  <c r="L2736" i="19"/>
  <c r="L2737" i="19"/>
  <c r="L2738" i="19"/>
  <c r="L2739" i="19"/>
  <c r="L2740" i="19"/>
  <c r="L2741" i="19"/>
  <c r="L2742" i="19"/>
  <c r="L2743" i="19"/>
  <c r="L2744" i="19"/>
  <c r="L2745" i="19"/>
  <c r="L2746" i="19"/>
  <c r="L2747" i="19"/>
  <c r="L2748" i="19"/>
  <c r="L2749" i="19"/>
  <c r="L2750" i="19"/>
  <c r="L2751" i="19"/>
  <c r="L2752" i="19"/>
  <c r="L2753" i="19"/>
  <c r="L2754" i="19"/>
  <c r="L2755" i="19"/>
  <c r="L2756" i="19"/>
  <c r="L2757" i="19"/>
  <c r="L2758" i="19"/>
  <c r="L2759" i="19"/>
  <c r="L2760" i="19"/>
  <c r="L2761" i="19"/>
  <c r="L2762" i="19"/>
  <c r="L2763" i="19"/>
  <c r="L2764" i="19"/>
  <c r="L2765" i="19"/>
  <c r="L2766" i="19"/>
  <c r="L2767" i="19"/>
  <c r="L2768" i="19"/>
  <c r="L2769" i="19"/>
  <c r="L2770" i="19"/>
  <c r="L2771" i="19"/>
  <c r="L2772" i="19"/>
  <c r="L2773" i="19"/>
  <c r="L2774" i="19"/>
  <c r="L2775" i="19"/>
  <c r="L2776" i="19"/>
  <c r="L2777" i="19"/>
  <c r="L2778" i="19"/>
  <c r="L2779" i="19"/>
  <c r="L2780" i="19"/>
  <c r="L2781" i="19"/>
  <c r="L2782" i="19"/>
  <c r="L2783" i="19"/>
  <c r="L2784" i="19"/>
  <c r="L2785" i="19"/>
  <c r="L2786" i="19"/>
  <c r="L2787" i="19"/>
  <c r="L2788" i="19"/>
  <c r="L2789" i="19"/>
  <c r="L2790" i="19"/>
  <c r="L2791" i="19"/>
  <c r="L2792" i="19"/>
  <c r="L2793" i="19"/>
  <c r="L2794" i="19"/>
  <c r="L2795" i="19"/>
  <c r="L2796" i="19"/>
  <c r="L2797" i="19"/>
  <c r="L2798" i="19"/>
  <c r="L2799" i="19"/>
  <c r="L2800" i="19"/>
  <c r="L2801" i="19"/>
  <c r="L2802" i="19"/>
  <c r="L2803" i="19"/>
  <c r="L2804" i="19"/>
  <c r="L2805" i="19"/>
  <c r="L2806" i="19"/>
  <c r="L2807" i="19"/>
  <c r="L2808" i="19"/>
  <c r="L2809" i="19"/>
  <c r="L2810" i="19"/>
  <c r="L2811" i="19"/>
  <c r="L2812" i="19"/>
  <c r="L2813" i="19"/>
  <c r="L2814" i="19"/>
  <c r="L2815" i="19"/>
  <c r="L2816" i="19"/>
  <c r="L2817" i="19"/>
  <c r="L2818" i="19"/>
  <c r="L2819" i="19"/>
  <c r="L2820" i="19"/>
  <c r="L2821" i="19"/>
  <c r="L2822" i="19"/>
  <c r="L2823" i="19"/>
  <c r="L2824" i="19"/>
  <c r="L2825" i="19"/>
  <c r="L2826" i="19"/>
  <c r="L2827" i="19"/>
  <c r="L2828" i="19"/>
  <c r="L2829" i="19"/>
  <c r="L2830" i="19"/>
  <c r="L2831" i="19"/>
  <c r="L2832" i="19"/>
  <c r="L2833" i="19"/>
  <c r="L2834" i="19"/>
  <c r="L2835" i="19"/>
  <c r="L2836" i="19"/>
  <c r="L2837" i="19"/>
  <c r="L2838" i="19"/>
  <c r="L2839" i="19"/>
  <c r="L2840" i="19"/>
  <c r="L2841" i="19"/>
  <c r="L2842" i="19"/>
  <c r="L2843" i="19"/>
  <c r="L2844" i="19"/>
  <c r="L2845" i="19"/>
  <c r="L2846" i="19"/>
  <c r="L2847" i="19"/>
  <c r="L2848" i="19"/>
  <c r="L2849" i="19"/>
  <c r="L2850" i="19"/>
  <c r="L2851" i="19"/>
  <c r="L2852" i="19"/>
  <c r="L2853" i="19"/>
  <c r="L2854" i="19"/>
  <c r="L2855" i="19"/>
  <c r="L2856" i="19"/>
  <c r="L2857" i="19"/>
  <c r="L2858" i="19"/>
  <c r="L2859" i="19"/>
  <c r="L2860" i="19"/>
  <c r="L2861" i="19"/>
  <c r="L2862" i="19"/>
  <c r="L2863" i="19"/>
  <c r="L2864" i="19"/>
  <c r="L2865" i="19"/>
  <c r="L2866" i="19"/>
  <c r="L2867" i="19"/>
  <c r="L2868" i="19"/>
  <c r="L2869" i="19"/>
  <c r="L2870" i="19"/>
  <c r="L2871" i="19"/>
  <c r="L2872" i="19"/>
  <c r="L2873" i="19"/>
  <c r="L2874" i="19"/>
  <c r="L2875" i="19"/>
  <c r="L2876" i="19"/>
  <c r="L2877" i="19"/>
  <c r="L2878" i="19"/>
  <c r="L2879" i="19"/>
  <c r="L2880" i="19"/>
  <c r="L2881" i="19"/>
  <c r="L2882" i="19"/>
  <c r="L2883" i="19"/>
  <c r="L2884" i="19"/>
  <c r="L2885" i="19"/>
  <c r="L2886" i="19"/>
  <c r="L2887" i="19"/>
  <c r="L2888" i="19"/>
  <c r="L2889" i="19"/>
  <c r="L2890" i="19"/>
  <c r="L2891" i="19"/>
  <c r="L2892" i="19"/>
  <c r="L2893" i="19"/>
  <c r="L2894" i="19"/>
  <c r="L2895" i="19"/>
  <c r="L2896" i="19"/>
  <c r="L2897" i="19"/>
  <c r="L2898" i="19"/>
  <c r="L2899" i="19"/>
  <c r="L2900" i="19"/>
  <c r="L2901" i="19"/>
  <c r="L2902" i="19"/>
  <c r="L2903" i="19"/>
  <c r="L2904" i="19"/>
  <c r="L2905" i="19"/>
  <c r="L2906" i="19"/>
  <c r="L2907" i="19"/>
  <c r="L2908" i="19"/>
  <c r="L2909" i="19"/>
  <c r="L2910" i="19"/>
  <c r="L2911" i="19"/>
  <c r="L2912" i="19"/>
  <c r="L2913" i="19"/>
  <c r="L2914" i="19"/>
  <c r="L2915" i="19"/>
  <c r="L2916" i="19"/>
  <c r="L2917" i="19"/>
  <c r="L2918" i="19"/>
  <c r="L2919" i="19"/>
  <c r="L2920" i="19"/>
  <c r="L2921" i="19"/>
  <c r="L2922" i="19"/>
  <c r="L2923" i="19"/>
  <c r="L2924" i="19"/>
  <c r="L2925" i="19"/>
  <c r="L2926" i="19"/>
  <c r="L2927" i="19"/>
  <c r="L2928" i="19"/>
  <c r="L2929" i="19"/>
  <c r="L2930" i="19"/>
  <c r="L2931" i="19"/>
  <c r="L2932" i="19"/>
  <c r="L2933" i="19"/>
  <c r="L2934" i="19"/>
  <c r="L2935" i="19"/>
  <c r="L2936" i="19"/>
  <c r="L2937" i="19"/>
  <c r="L2938" i="19"/>
  <c r="L2939" i="19"/>
  <c r="L2940" i="19"/>
  <c r="L2941" i="19"/>
  <c r="L2942" i="19"/>
  <c r="L2943" i="19"/>
  <c r="L2944" i="19"/>
  <c r="L2945" i="19"/>
  <c r="L2946" i="19"/>
  <c r="L2947" i="19"/>
  <c r="L2948" i="19"/>
  <c r="L2949" i="19"/>
  <c r="L2950" i="19"/>
  <c r="L2951" i="19"/>
  <c r="L2952" i="19"/>
  <c r="L2953" i="19"/>
  <c r="L2954" i="19"/>
  <c r="L2955" i="19"/>
  <c r="L2956" i="19"/>
  <c r="L2957" i="19"/>
  <c r="L2958" i="19"/>
  <c r="L2959" i="19"/>
  <c r="L2960" i="19"/>
  <c r="L2961" i="19"/>
  <c r="L2962" i="19"/>
  <c r="L2963" i="19"/>
  <c r="L2964" i="19"/>
  <c r="L2965" i="19"/>
  <c r="L2966" i="19"/>
  <c r="L2967" i="19"/>
  <c r="L2968" i="19"/>
  <c r="L2969" i="19"/>
  <c r="L2970" i="19"/>
  <c r="L2971" i="19"/>
  <c r="L2972" i="19"/>
  <c r="L2973" i="19"/>
  <c r="L2974" i="19"/>
  <c r="L2975" i="19"/>
  <c r="L2976" i="19"/>
  <c r="L2977" i="19"/>
  <c r="L2978" i="19"/>
  <c r="L2979" i="19"/>
  <c r="L2980" i="19"/>
  <c r="L2981" i="19"/>
  <c r="L2982" i="19"/>
  <c r="L2983" i="19"/>
  <c r="L2984" i="19"/>
  <c r="L2985" i="19"/>
  <c r="L2986" i="19"/>
  <c r="L2987" i="19"/>
  <c r="L2988" i="19"/>
  <c r="L2989" i="19"/>
  <c r="L2990" i="19"/>
  <c r="L2991" i="19"/>
  <c r="L2992" i="19"/>
  <c r="L2993" i="19"/>
  <c r="L2994" i="19"/>
  <c r="L2995" i="19"/>
  <c r="L2996" i="19"/>
  <c r="L2997" i="19"/>
  <c r="L2998" i="19"/>
  <c r="L2999" i="19"/>
  <c r="L3000" i="19"/>
  <c r="L3001" i="19"/>
  <c r="L3002" i="19"/>
  <c r="L3003" i="19"/>
  <c r="L3004" i="19"/>
  <c r="L3005" i="19"/>
  <c r="L3006" i="19"/>
  <c r="L3007" i="19"/>
  <c r="L3008" i="19"/>
  <c r="L3009" i="19"/>
  <c r="L3010" i="19"/>
  <c r="L3011" i="19"/>
  <c r="L3012" i="19"/>
  <c r="L3013" i="19"/>
  <c r="L3014" i="19"/>
  <c r="L3015" i="19"/>
  <c r="L3016" i="19"/>
  <c r="L3017" i="19"/>
  <c r="L3018" i="19"/>
  <c r="L3019" i="19"/>
  <c r="L3020" i="19"/>
  <c r="L3021" i="19"/>
  <c r="L3022" i="19"/>
  <c r="L3023" i="19"/>
  <c r="L3024" i="19"/>
  <c r="L3025" i="19"/>
  <c r="L3026" i="19"/>
  <c r="L3027" i="19"/>
  <c r="L3028" i="19"/>
  <c r="L3029" i="19"/>
  <c r="L3030" i="19"/>
  <c r="L3031" i="19"/>
  <c r="L3032" i="19"/>
  <c r="L3033" i="19"/>
  <c r="L3034" i="19"/>
  <c r="L3035" i="19"/>
  <c r="L3036" i="19"/>
  <c r="L3037" i="19"/>
  <c r="L3038" i="19"/>
  <c r="L3039" i="19"/>
  <c r="L3040" i="19"/>
  <c r="L3041" i="19"/>
  <c r="L3042" i="19"/>
  <c r="L3043" i="19"/>
  <c r="L3044" i="19"/>
  <c r="L3045" i="19"/>
  <c r="L3046" i="19"/>
  <c r="L3047" i="19"/>
  <c r="L3048" i="19"/>
  <c r="L3049" i="19"/>
  <c r="L3050" i="19"/>
  <c r="L3051" i="19"/>
  <c r="L3052" i="19"/>
  <c r="L3053" i="19"/>
  <c r="L3054" i="19"/>
  <c r="L3055" i="19"/>
  <c r="L3056" i="19"/>
  <c r="L3057" i="19"/>
  <c r="L3058" i="19"/>
  <c r="L3059" i="19"/>
  <c r="L3060" i="19"/>
  <c r="L3061" i="19"/>
  <c r="L3062" i="19"/>
  <c r="L3063" i="19"/>
  <c r="L3064" i="19"/>
  <c r="L3065" i="19"/>
  <c r="L3066" i="19"/>
  <c r="L3067" i="19"/>
  <c r="L3068" i="19"/>
  <c r="L3069" i="19"/>
  <c r="L3070" i="19"/>
  <c r="L3071" i="19"/>
  <c r="L3072" i="19"/>
  <c r="L3073" i="19"/>
  <c r="L3074" i="19"/>
  <c r="L3075" i="19"/>
  <c r="L3076" i="19"/>
  <c r="L3077" i="19"/>
  <c r="L3078" i="19"/>
  <c r="L3079" i="19"/>
  <c r="L3080" i="19"/>
  <c r="L3081" i="19"/>
  <c r="L3082" i="19"/>
  <c r="L3083" i="19"/>
  <c r="L3084" i="19"/>
  <c r="L3085" i="19"/>
  <c r="L3086" i="19"/>
  <c r="L3087" i="19"/>
  <c r="L3088" i="19"/>
  <c r="L3089" i="19"/>
  <c r="L3090" i="19"/>
  <c r="L3091" i="19"/>
  <c r="L3092" i="19"/>
  <c r="L3093" i="19"/>
  <c r="L3094" i="19"/>
  <c r="L3095" i="19"/>
  <c r="L3096" i="19"/>
  <c r="L3097" i="19"/>
  <c r="L3098" i="19"/>
  <c r="L3099" i="19"/>
  <c r="L3100" i="19"/>
  <c r="L3101" i="19"/>
  <c r="L3102" i="19"/>
  <c r="L3103" i="19"/>
  <c r="L3104" i="19"/>
  <c r="L3105" i="19"/>
  <c r="L3106" i="19"/>
  <c r="L3107" i="19"/>
  <c r="L3108" i="19"/>
  <c r="L3109" i="19"/>
  <c r="L3110" i="19"/>
  <c r="L3111" i="19"/>
  <c r="L3112" i="19"/>
  <c r="L3113" i="19"/>
  <c r="L3114" i="19"/>
  <c r="L3115" i="19"/>
  <c r="L3116" i="19"/>
  <c r="L3117" i="19"/>
  <c r="L3118" i="19"/>
  <c r="L3119" i="19"/>
  <c r="L3120" i="19"/>
  <c r="L3121" i="19"/>
  <c r="L3122" i="19"/>
  <c r="L3123" i="19"/>
  <c r="L3124" i="19"/>
  <c r="L3125" i="19"/>
  <c r="L3126" i="19"/>
  <c r="L3127" i="19"/>
  <c r="L3128" i="19"/>
  <c r="L3129" i="19"/>
  <c r="L3130" i="19"/>
  <c r="L3131" i="19"/>
  <c r="L3132" i="19"/>
  <c r="L3133" i="19"/>
  <c r="L3134" i="19"/>
  <c r="L3135" i="19"/>
  <c r="L3136" i="19"/>
  <c r="L3137" i="19"/>
  <c r="L3138" i="19"/>
  <c r="L3139" i="19"/>
  <c r="L3140" i="19"/>
  <c r="L3141" i="19"/>
  <c r="L3142" i="19"/>
  <c r="L3143" i="19"/>
  <c r="L3144" i="19"/>
  <c r="L3145" i="19"/>
  <c r="L3146" i="19"/>
  <c r="L3147" i="19"/>
  <c r="L3148" i="19"/>
  <c r="L3149" i="19"/>
  <c r="L3150" i="19"/>
  <c r="L3151" i="19"/>
  <c r="L3152" i="19"/>
  <c r="L3153" i="19"/>
  <c r="L3154" i="19"/>
  <c r="L3155" i="19"/>
  <c r="L3156" i="19"/>
  <c r="L3157" i="19"/>
  <c r="L3158" i="19"/>
  <c r="L3159" i="19"/>
  <c r="L3160" i="19"/>
  <c r="L3161" i="19"/>
  <c r="L3162" i="19"/>
  <c r="L3163" i="19"/>
  <c r="L3164" i="19"/>
  <c r="L3165" i="19"/>
  <c r="L3166" i="19"/>
  <c r="L3167" i="19"/>
  <c r="L3168" i="19"/>
  <c r="L3169" i="19"/>
  <c r="L3170" i="19"/>
  <c r="L3171" i="19"/>
  <c r="L3172" i="19"/>
  <c r="L3173" i="19"/>
  <c r="L3174" i="19"/>
  <c r="L3175" i="19"/>
  <c r="L3176" i="19"/>
  <c r="L3177" i="19"/>
  <c r="L3178" i="19"/>
  <c r="L3179" i="19"/>
  <c r="L3180" i="19"/>
  <c r="L3181" i="19"/>
  <c r="L3182" i="19"/>
  <c r="L3183" i="19"/>
  <c r="L3184" i="19"/>
  <c r="L3185" i="19"/>
  <c r="L3186" i="19"/>
  <c r="L3187" i="19"/>
  <c r="L3188" i="19"/>
  <c r="L3189" i="19"/>
  <c r="L3190" i="19"/>
  <c r="L3191" i="19"/>
  <c r="L3192" i="19"/>
  <c r="L3193" i="19"/>
  <c r="L3194" i="19"/>
  <c r="L3195" i="19"/>
  <c r="L3196" i="19"/>
  <c r="L3197" i="19"/>
  <c r="L3198" i="19"/>
  <c r="L3199" i="19"/>
  <c r="L3200" i="19"/>
  <c r="L3201" i="19"/>
  <c r="L3202" i="19"/>
  <c r="L3203" i="19"/>
  <c r="L3204" i="19"/>
  <c r="L3205" i="19"/>
  <c r="L3206" i="19"/>
  <c r="L3207" i="19"/>
  <c r="L3208" i="19"/>
  <c r="L3209" i="19"/>
  <c r="L3210" i="19"/>
  <c r="L3211" i="19"/>
  <c r="L3212" i="19"/>
  <c r="L3213" i="19"/>
  <c r="L3214" i="19"/>
  <c r="L3215" i="19"/>
  <c r="L3216" i="19"/>
  <c r="L3217" i="19"/>
  <c r="L3218" i="19"/>
  <c r="L3219" i="19"/>
  <c r="L3220" i="19"/>
  <c r="L3221" i="19"/>
  <c r="L3222" i="19"/>
  <c r="L3223" i="19"/>
  <c r="L3224" i="19"/>
  <c r="L3225" i="19"/>
  <c r="L3226" i="19"/>
  <c r="L3227" i="19"/>
  <c r="L3228" i="19"/>
  <c r="L3229" i="19"/>
  <c r="L3230" i="19"/>
  <c r="L3231" i="19"/>
  <c r="L3232" i="19"/>
  <c r="L3233" i="19"/>
  <c r="L3234" i="19"/>
  <c r="L3235" i="19"/>
  <c r="L3236" i="19"/>
  <c r="L3237" i="19"/>
  <c r="L3238" i="19"/>
  <c r="L3239" i="19"/>
  <c r="L3240" i="19"/>
  <c r="L3241" i="19"/>
  <c r="L3242" i="19"/>
  <c r="L3243" i="19"/>
  <c r="L3244" i="19"/>
  <c r="L3245" i="19"/>
  <c r="L3246" i="19"/>
  <c r="L3247" i="19"/>
  <c r="L3248" i="19"/>
  <c r="L3249" i="19"/>
  <c r="L3250" i="19"/>
  <c r="L3251" i="19"/>
  <c r="L3252" i="19"/>
  <c r="L3253" i="19"/>
  <c r="L3254" i="19"/>
  <c r="L3255" i="19"/>
  <c r="L3256" i="19"/>
  <c r="L3257" i="19"/>
  <c r="L3258" i="19"/>
  <c r="L3259" i="19"/>
  <c r="L3260" i="19"/>
  <c r="L3261" i="19"/>
  <c r="L3262" i="19"/>
  <c r="L3263" i="19"/>
  <c r="L3264" i="19"/>
  <c r="L3265" i="19"/>
  <c r="L3266" i="19"/>
  <c r="L3267" i="19"/>
  <c r="L3268" i="19"/>
  <c r="L3269" i="19"/>
  <c r="L3270" i="19"/>
  <c r="L3271" i="19"/>
  <c r="L3272" i="19"/>
  <c r="L3273" i="19"/>
  <c r="L3274" i="19"/>
  <c r="L3275" i="19"/>
  <c r="L3276" i="19"/>
  <c r="L3277" i="19"/>
  <c r="L3278" i="19"/>
  <c r="L3279" i="19"/>
  <c r="L3280" i="19"/>
  <c r="L3281" i="19"/>
  <c r="L3282" i="19"/>
  <c r="L3283" i="19"/>
  <c r="L3284" i="19"/>
  <c r="L3285" i="19"/>
  <c r="L3286" i="19"/>
  <c r="L3287" i="19"/>
  <c r="L3288" i="19"/>
  <c r="L3289" i="19"/>
  <c r="L3290" i="19"/>
  <c r="L3291" i="19"/>
  <c r="L3292" i="19"/>
  <c r="L3293" i="19"/>
  <c r="L3294" i="19"/>
  <c r="L3295" i="19"/>
  <c r="L3296" i="19"/>
  <c r="L3297" i="19"/>
  <c r="L3298" i="19"/>
  <c r="L3299" i="19"/>
  <c r="L3300" i="19"/>
  <c r="L3301" i="19"/>
  <c r="L3302" i="19"/>
  <c r="L3303" i="19"/>
  <c r="L3304" i="19"/>
  <c r="L3305" i="19"/>
  <c r="L3306" i="19"/>
  <c r="L3307" i="19"/>
  <c r="L3308" i="19"/>
  <c r="L3309" i="19"/>
  <c r="L3310" i="19"/>
  <c r="L3311" i="19"/>
  <c r="L3312" i="19"/>
  <c r="L3313" i="19"/>
  <c r="L3314" i="19"/>
  <c r="L3315" i="19"/>
  <c r="L3316" i="19"/>
  <c r="L3317" i="19"/>
  <c r="L3318" i="19"/>
  <c r="L3319" i="19"/>
  <c r="L3320" i="19"/>
  <c r="L3321" i="19"/>
  <c r="L3322" i="19"/>
  <c r="L3323" i="19"/>
  <c r="L3324" i="19"/>
  <c r="L3325" i="19"/>
  <c r="L3326" i="19"/>
  <c r="L3327" i="19"/>
  <c r="L3328" i="19"/>
  <c r="L3329" i="19"/>
  <c r="L3330" i="19"/>
  <c r="L3331" i="19"/>
  <c r="L3332" i="19"/>
  <c r="L3333" i="19"/>
  <c r="L3334" i="19"/>
  <c r="L3335" i="19"/>
  <c r="L3336" i="19"/>
  <c r="L3337" i="19"/>
  <c r="L3338" i="19"/>
  <c r="L3339" i="19"/>
  <c r="L3340" i="19"/>
  <c r="L3341" i="19"/>
  <c r="L3342" i="19"/>
  <c r="L3343" i="19"/>
  <c r="L3344" i="19"/>
  <c r="L3345" i="19"/>
  <c r="L3346" i="19"/>
  <c r="L3347" i="19"/>
  <c r="L3348" i="19"/>
  <c r="L3349" i="19"/>
  <c r="L3350" i="19"/>
  <c r="L3351" i="19"/>
  <c r="L3352" i="19"/>
  <c r="L3353" i="19"/>
  <c r="L3354" i="19"/>
  <c r="L3355" i="19"/>
  <c r="L3356" i="19"/>
  <c r="L3357" i="19"/>
  <c r="L3358" i="19"/>
  <c r="L3359" i="19"/>
  <c r="L3360" i="19"/>
  <c r="L3361" i="19"/>
  <c r="L3362" i="19"/>
  <c r="L3363" i="19"/>
  <c r="L3364" i="19"/>
  <c r="L3365" i="19"/>
  <c r="L3366" i="19"/>
  <c r="L3367" i="19"/>
  <c r="L3368" i="19"/>
  <c r="L3369" i="19"/>
  <c r="L3370" i="19"/>
  <c r="L3371" i="19"/>
  <c r="L3372" i="19"/>
  <c r="L3373" i="19"/>
  <c r="L3374" i="19"/>
  <c r="L3375" i="19"/>
  <c r="L3376" i="19"/>
  <c r="L3377" i="19"/>
  <c r="L3378" i="19"/>
  <c r="L3379" i="19"/>
  <c r="L3380" i="19"/>
  <c r="L3381" i="19"/>
  <c r="L3382" i="19"/>
  <c r="L3383" i="19"/>
  <c r="L3384" i="19"/>
  <c r="L3385" i="19"/>
  <c r="L3386" i="19"/>
  <c r="L3387" i="19"/>
  <c r="L3388" i="19"/>
  <c r="L3389" i="19"/>
  <c r="L3390" i="19"/>
  <c r="L3391" i="19"/>
  <c r="L3392" i="19"/>
  <c r="L3393" i="19"/>
  <c r="L3394" i="19"/>
  <c r="L3395" i="19"/>
  <c r="L3396" i="19"/>
  <c r="L3397" i="19"/>
  <c r="L3398" i="19"/>
  <c r="L3399" i="19"/>
  <c r="L3400" i="19"/>
  <c r="L3401" i="19"/>
  <c r="L3402" i="19"/>
  <c r="L3403" i="19"/>
  <c r="L3404" i="19"/>
  <c r="L3405" i="19"/>
  <c r="L3406" i="19"/>
  <c r="L3407" i="19"/>
  <c r="L3408" i="19"/>
  <c r="L3409" i="19"/>
  <c r="L3410" i="19"/>
  <c r="L3411" i="19"/>
  <c r="L3412" i="19"/>
  <c r="L3413" i="19"/>
  <c r="L3414" i="19"/>
  <c r="L3415" i="19"/>
  <c r="L3416" i="19"/>
  <c r="L3417" i="19"/>
  <c r="L3418" i="19"/>
  <c r="L3419" i="19"/>
  <c r="L3420" i="19"/>
  <c r="L3421" i="19"/>
  <c r="L3422" i="19"/>
  <c r="L3423" i="19"/>
  <c r="L3424" i="19"/>
  <c r="L3425" i="19"/>
  <c r="L3426" i="19"/>
  <c r="L3427" i="19"/>
  <c r="L3428" i="19"/>
  <c r="L3429" i="19"/>
  <c r="L3430" i="19"/>
  <c r="L3431" i="19"/>
  <c r="L3432" i="19"/>
  <c r="L3433" i="19"/>
  <c r="L3434" i="19"/>
  <c r="L3435" i="19"/>
  <c r="L3436" i="19"/>
  <c r="L3437" i="19"/>
  <c r="L3438" i="19"/>
  <c r="L3439" i="19"/>
  <c r="L3440" i="19"/>
  <c r="L3441" i="19"/>
  <c r="L3442" i="19"/>
  <c r="L3443" i="19"/>
  <c r="L3444" i="19"/>
  <c r="L3445" i="19"/>
  <c r="L3446" i="19"/>
  <c r="L3447" i="19"/>
  <c r="L3448" i="19"/>
  <c r="L3449" i="19"/>
  <c r="L3450" i="19"/>
  <c r="L3451" i="19"/>
  <c r="L3452" i="19"/>
  <c r="L3453" i="19"/>
  <c r="L3454" i="19"/>
  <c r="L3455" i="19"/>
  <c r="L3456" i="19"/>
  <c r="L3457" i="19"/>
  <c r="L3458" i="19"/>
  <c r="L3459" i="19"/>
  <c r="L3460" i="19"/>
  <c r="L3461" i="19"/>
  <c r="L3462" i="19"/>
  <c r="L3463" i="19"/>
  <c r="L3464" i="19"/>
  <c r="L3465" i="19"/>
  <c r="L3466" i="19"/>
  <c r="L3467" i="19"/>
  <c r="L3468" i="19"/>
  <c r="L3469" i="19"/>
  <c r="L3470" i="19"/>
  <c r="L3471" i="19"/>
  <c r="L3472" i="19"/>
  <c r="L3473" i="19"/>
  <c r="L3474" i="19"/>
  <c r="L3475" i="19"/>
  <c r="L3476" i="19"/>
  <c r="L3477" i="19"/>
  <c r="L3478" i="19"/>
  <c r="L3479" i="19"/>
  <c r="L3480" i="19"/>
  <c r="L3481" i="19"/>
  <c r="L3482" i="19"/>
  <c r="L3483" i="19"/>
  <c r="L3484" i="19"/>
  <c r="L3485" i="19"/>
  <c r="L3486" i="19"/>
  <c r="L3487" i="19"/>
  <c r="L3488" i="19"/>
  <c r="L3489" i="19"/>
  <c r="L3490" i="19"/>
  <c r="L3491" i="19"/>
  <c r="L3492" i="19"/>
  <c r="L3493" i="19"/>
  <c r="L3494" i="19"/>
  <c r="L3495" i="19"/>
  <c r="L3496" i="19"/>
  <c r="L3497" i="19"/>
  <c r="L3498" i="19"/>
  <c r="L3499" i="19"/>
  <c r="L3500" i="19"/>
  <c r="L3501" i="19"/>
  <c r="L3502" i="19"/>
  <c r="L3503" i="19"/>
  <c r="L3504" i="19"/>
  <c r="L3505" i="19"/>
  <c r="L3506" i="19"/>
  <c r="L3507" i="19"/>
  <c r="L3508" i="19"/>
  <c r="L3509" i="19"/>
  <c r="L3510" i="19"/>
  <c r="L3511" i="19"/>
  <c r="L3512" i="19"/>
  <c r="L3513" i="19"/>
  <c r="L3514" i="19"/>
  <c r="L3515" i="19"/>
  <c r="L3516" i="19"/>
  <c r="L3517" i="19"/>
  <c r="L3518" i="19"/>
  <c r="L3519" i="19"/>
  <c r="L3520" i="19"/>
  <c r="L3521" i="19"/>
  <c r="L3522" i="19"/>
  <c r="L3523" i="19"/>
  <c r="L3524" i="19"/>
  <c r="L3525" i="19"/>
  <c r="L3526" i="19"/>
  <c r="L3527" i="19"/>
  <c r="L3528" i="19"/>
  <c r="L3529" i="19"/>
  <c r="L3530" i="19"/>
  <c r="L3531" i="19"/>
  <c r="L3532" i="19"/>
  <c r="L3533" i="19"/>
  <c r="L3534" i="19"/>
  <c r="L3535" i="19"/>
  <c r="L3536" i="19"/>
  <c r="L3537" i="19"/>
  <c r="L3538" i="19"/>
  <c r="L3539" i="19"/>
  <c r="L3540" i="19"/>
  <c r="L3541" i="19"/>
  <c r="L3542" i="19"/>
  <c r="L3543" i="19"/>
  <c r="L3544" i="19"/>
  <c r="L3545" i="19"/>
  <c r="L3546" i="19"/>
  <c r="L3547" i="19"/>
  <c r="L3548" i="19"/>
  <c r="L3549" i="19"/>
  <c r="L3550" i="19"/>
  <c r="L3551" i="19"/>
  <c r="L3552" i="19"/>
  <c r="L3553" i="19"/>
  <c r="L3554" i="19"/>
  <c r="L3555" i="19"/>
  <c r="L3556" i="19"/>
  <c r="L3557" i="19"/>
  <c r="L3558" i="19"/>
  <c r="L3559" i="19"/>
  <c r="L3560" i="19"/>
  <c r="L3561" i="19"/>
  <c r="L3562" i="19"/>
  <c r="L3563" i="19"/>
  <c r="L3564" i="19"/>
  <c r="L3565" i="19"/>
  <c r="L3566" i="19"/>
  <c r="L3567" i="19"/>
  <c r="L3568" i="19"/>
  <c r="L3569" i="19"/>
  <c r="L3570" i="19"/>
  <c r="L3571" i="19"/>
  <c r="L3572" i="19"/>
  <c r="L3573" i="19"/>
  <c r="L3574" i="19"/>
  <c r="L3575" i="19"/>
  <c r="L3576" i="19"/>
  <c r="L3577" i="19"/>
  <c r="L3578" i="19"/>
  <c r="L3579" i="19"/>
  <c r="L3580" i="19"/>
  <c r="L3581" i="19"/>
  <c r="L3582" i="19"/>
  <c r="L3583" i="19"/>
  <c r="L3584" i="19"/>
  <c r="L3585" i="19"/>
  <c r="L3586" i="19"/>
  <c r="L3587" i="19"/>
  <c r="L3588" i="19"/>
  <c r="L3589" i="19"/>
  <c r="L3590" i="19"/>
  <c r="L3591" i="19"/>
  <c r="L3592" i="19"/>
  <c r="L3593" i="19"/>
  <c r="L3594" i="19"/>
  <c r="L3595" i="19"/>
  <c r="L3596" i="19"/>
  <c r="L3597" i="19"/>
  <c r="L3598" i="19"/>
  <c r="L3599" i="19"/>
  <c r="L3600" i="19"/>
  <c r="L3601" i="19"/>
  <c r="L3602" i="19"/>
  <c r="L3603" i="19"/>
  <c r="L3604" i="19"/>
  <c r="L3605" i="19"/>
  <c r="L3606" i="19"/>
  <c r="L3607" i="19"/>
  <c r="L3608" i="19"/>
  <c r="L3609" i="19"/>
  <c r="L3610" i="19"/>
  <c r="L3611" i="19"/>
  <c r="L3612" i="19"/>
  <c r="L3613" i="19"/>
  <c r="L3614" i="19"/>
  <c r="L3615" i="19"/>
  <c r="L3616" i="19"/>
  <c r="L3617" i="19"/>
  <c r="L3618" i="19"/>
  <c r="L3619" i="19"/>
  <c r="L3620" i="19"/>
  <c r="L3621" i="19"/>
  <c r="L3622" i="19"/>
  <c r="L3623" i="19"/>
  <c r="L3624" i="19"/>
  <c r="L3625" i="19"/>
  <c r="L3626" i="19"/>
  <c r="L3627" i="19"/>
  <c r="L3628" i="19"/>
  <c r="L3629" i="19"/>
  <c r="L3630" i="19"/>
  <c r="L3631" i="19"/>
  <c r="L3632" i="19"/>
  <c r="L3633" i="19"/>
  <c r="L3634" i="19"/>
  <c r="L3635" i="19"/>
  <c r="L3636" i="19"/>
  <c r="L3637" i="19"/>
  <c r="L3638" i="19"/>
  <c r="L3639" i="19"/>
  <c r="L3640" i="19"/>
  <c r="L3641" i="19"/>
  <c r="L3642" i="19"/>
  <c r="L3643" i="19"/>
  <c r="L3644" i="19"/>
  <c r="L3645" i="19"/>
  <c r="L3646" i="19"/>
  <c r="L3647" i="19"/>
  <c r="L3648" i="19"/>
  <c r="L3649" i="19"/>
  <c r="L3650" i="19"/>
  <c r="L3651" i="19"/>
  <c r="L3652" i="19"/>
  <c r="L3653" i="19"/>
  <c r="L3654" i="19"/>
  <c r="L3655" i="19"/>
  <c r="L3656" i="19"/>
  <c r="L3657" i="19"/>
  <c r="L3658" i="19"/>
  <c r="L3659" i="19"/>
  <c r="L3660" i="19"/>
  <c r="L3661" i="19"/>
  <c r="L3662" i="19"/>
  <c r="L3663" i="19"/>
  <c r="L3664" i="19"/>
  <c r="L3665" i="19"/>
  <c r="L3666" i="19"/>
  <c r="L3667" i="19"/>
  <c r="L3668" i="19"/>
  <c r="L3669" i="19"/>
  <c r="L3670" i="19"/>
  <c r="L3671" i="19"/>
  <c r="L3672" i="19"/>
  <c r="L3673" i="19"/>
  <c r="L3674" i="19"/>
  <c r="L3675" i="19"/>
  <c r="L3676" i="19"/>
  <c r="L3677" i="19"/>
  <c r="L3678" i="19"/>
  <c r="L3679" i="19"/>
  <c r="L3680" i="19"/>
  <c r="L3681" i="19"/>
  <c r="L3682" i="19"/>
  <c r="L3683" i="19"/>
  <c r="L3684" i="19"/>
  <c r="L3685" i="19"/>
  <c r="L3686" i="19"/>
  <c r="L3687" i="19"/>
  <c r="L3688" i="19"/>
  <c r="L3689" i="19"/>
  <c r="L3690" i="19"/>
  <c r="L3691" i="19"/>
  <c r="L3692" i="19"/>
  <c r="L3693" i="19"/>
  <c r="L3694" i="19"/>
  <c r="L3695" i="19"/>
  <c r="L3696" i="19"/>
  <c r="L3697" i="19"/>
  <c r="L3698" i="19"/>
  <c r="L3699" i="19"/>
  <c r="L3700" i="19"/>
  <c r="L3701" i="19"/>
  <c r="L3702" i="19"/>
  <c r="L3703" i="19"/>
  <c r="L3704" i="19"/>
  <c r="L3705" i="19"/>
  <c r="L3706" i="19"/>
  <c r="L3707" i="19"/>
  <c r="L3708" i="19"/>
  <c r="L3709" i="19"/>
  <c r="L3710" i="19"/>
  <c r="L3711" i="19"/>
  <c r="L3712" i="19"/>
  <c r="L3713" i="19"/>
  <c r="L3714" i="19"/>
  <c r="L3715" i="19"/>
  <c r="L3716" i="19"/>
  <c r="L3717" i="19"/>
  <c r="L3718" i="19"/>
  <c r="L3719" i="19"/>
  <c r="L3720" i="19"/>
  <c r="L3721" i="19"/>
  <c r="L3722" i="19"/>
  <c r="L3723" i="19"/>
  <c r="L3724" i="19"/>
  <c r="L3725" i="19"/>
  <c r="L3726" i="19"/>
  <c r="L3727" i="19"/>
  <c r="L3728" i="19"/>
  <c r="L3729" i="19"/>
  <c r="L3730" i="19"/>
  <c r="L3731" i="19"/>
  <c r="L3732" i="19"/>
  <c r="L3733" i="19"/>
  <c r="L3734" i="19"/>
  <c r="L3735" i="19"/>
  <c r="L3736" i="19"/>
  <c r="L3737" i="19"/>
  <c r="L3738" i="19"/>
  <c r="L3739" i="19"/>
  <c r="L3740" i="19"/>
  <c r="L3741" i="19"/>
  <c r="L3742" i="19"/>
  <c r="L3743" i="19"/>
  <c r="L3744" i="19"/>
  <c r="L3745" i="19"/>
  <c r="L3746" i="19"/>
  <c r="L3747" i="19"/>
  <c r="L3748" i="19"/>
  <c r="L3749" i="19"/>
  <c r="L3750" i="19"/>
  <c r="L3751" i="19"/>
  <c r="L3752" i="19"/>
  <c r="L3753" i="19"/>
  <c r="L3754" i="19"/>
  <c r="L3755" i="19"/>
  <c r="L3756" i="19"/>
  <c r="L3757" i="19"/>
  <c r="L3758" i="19"/>
  <c r="L3759" i="19"/>
  <c r="L3760" i="19"/>
  <c r="L3761" i="19"/>
  <c r="L3762" i="19"/>
  <c r="L3763" i="19"/>
  <c r="L3764" i="19"/>
  <c r="L3765" i="19"/>
  <c r="L3766" i="19"/>
  <c r="L3767" i="19"/>
  <c r="L3768" i="19"/>
  <c r="L3769" i="19"/>
  <c r="L3770" i="19"/>
  <c r="L3771" i="19"/>
  <c r="L3772" i="19"/>
  <c r="L3773" i="19"/>
  <c r="L3774" i="19"/>
  <c r="L3775" i="19"/>
  <c r="L3776" i="19"/>
  <c r="L3777" i="19"/>
  <c r="L3778" i="19"/>
  <c r="L3779" i="19"/>
  <c r="L3780" i="19"/>
  <c r="L3781" i="19"/>
  <c r="L3782" i="19"/>
  <c r="L3783" i="19"/>
  <c r="L3784" i="19"/>
  <c r="L3785" i="19"/>
  <c r="L3786" i="19"/>
  <c r="L3787" i="19"/>
  <c r="L3788" i="19"/>
  <c r="L3789" i="19"/>
  <c r="L3790" i="19"/>
  <c r="L3791" i="19"/>
  <c r="L3792" i="19"/>
  <c r="L3793" i="19"/>
  <c r="L3794" i="19"/>
  <c r="L3795" i="19"/>
  <c r="L3796" i="19"/>
  <c r="L3797" i="19"/>
  <c r="L3798" i="19"/>
  <c r="L3799" i="19"/>
  <c r="L3800" i="19"/>
  <c r="L3801" i="19"/>
  <c r="L3802" i="19"/>
  <c r="L3803" i="19"/>
  <c r="L3804" i="19"/>
  <c r="L3805" i="19"/>
  <c r="L3806" i="19"/>
  <c r="L3807" i="19"/>
  <c r="L3808" i="19"/>
  <c r="L3809" i="19"/>
  <c r="L3810" i="19"/>
  <c r="L3811" i="19"/>
  <c r="L3812" i="19"/>
  <c r="L3813" i="19"/>
  <c r="L3814" i="19"/>
  <c r="L3815" i="19"/>
  <c r="L3816" i="19"/>
  <c r="L3817" i="19"/>
  <c r="L3818" i="19"/>
  <c r="L3819" i="19"/>
  <c r="L3820" i="19"/>
  <c r="L3821" i="19"/>
  <c r="L3822" i="19"/>
  <c r="L3823" i="19"/>
  <c r="L3824" i="19"/>
  <c r="L3825" i="19"/>
  <c r="L3826" i="19"/>
  <c r="L3827" i="19"/>
  <c r="L3828" i="19"/>
  <c r="L3829" i="19"/>
  <c r="L3830" i="19"/>
  <c r="L3831" i="19"/>
  <c r="L3832" i="19"/>
  <c r="L3833" i="19"/>
  <c r="L3834" i="19"/>
  <c r="L3835" i="19"/>
  <c r="L3836" i="19"/>
  <c r="L3837" i="19"/>
  <c r="L3838" i="19"/>
  <c r="L3839" i="19"/>
  <c r="L3840" i="19"/>
  <c r="L3841" i="19"/>
  <c r="L3842" i="19"/>
  <c r="L3843" i="19"/>
  <c r="L3844" i="19"/>
  <c r="L3845" i="19"/>
  <c r="L3846" i="19"/>
  <c r="L3847" i="19"/>
  <c r="L3848" i="19"/>
  <c r="L3849" i="19"/>
  <c r="L3850" i="19"/>
  <c r="L3851" i="19"/>
  <c r="L3852" i="19"/>
  <c r="L3853" i="19"/>
  <c r="L3854" i="19"/>
  <c r="L3855" i="19"/>
  <c r="L3856" i="19"/>
  <c r="L3857" i="19"/>
  <c r="L3858" i="19"/>
  <c r="L3859" i="19"/>
  <c r="L3860" i="19"/>
  <c r="L3861" i="19"/>
  <c r="L3862" i="19"/>
  <c r="L3863" i="19"/>
  <c r="L3864" i="19"/>
  <c r="L3865" i="19"/>
  <c r="L3866" i="19"/>
  <c r="L3867" i="19"/>
  <c r="L3868" i="19"/>
  <c r="L3869" i="19"/>
  <c r="L3870" i="19"/>
  <c r="L3871" i="19"/>
  <c r="L3872" i="19"/>
  <c r="L3873" i="19"/>
  <c r="L3874" i="19"/>
  <c r="L3875" i="19"/>
  <c r="L3876" i="19"/>
  <c r="L3877" i="19"/>
  <c r="L3878" i="19"/>
  <c r="L3879" i="19"/>
  <c r="L3880" i="19"/>
  <c r="L3881" i="19"/>
  <c r="L3882" i="19"/>
  <c r="L3883" i="19"/>
  <c r="L3884" i="19"/>
  <c r="L3885" i="19"/>
  <c r="L3886" i="19"/>
  <c r="L3887" i="19"/>
  <c r="L3888" i="19"/>
  <c r="L3889" i="19"/>
  <c r="L3890" i="19"/>
  <c r="L3891" i="19"/>
  <c r="L3892" i="19"/>
  <c r="L3893" i="19"/>
  <c r="L3894" i="19"/>
  <c r="L3895" i="19"/>
  <c r="L3896" i="19"/>
  <c r="L3897" i="19"/>
  <c r="L3898" i="19"/>
  <c r="L3899" i="19"/>
  <c r="L3900" i="19"/>
  <c r="L3901" i="19"/>
  <c r="L3902" i="19"/>
  <c r="L3903" i="19"/>
  <c r="L3904" i="19"/>
  <c r="L3905" i="19"/>
  <c r="L3906" i="19"/>
  <c r="L3907" i="19"/>
  <c r="L3908" i="19"/>
  <c r="L3909" i="19"/>
  <c r="L3910" i="19"/>
  <c r="L3911" i="19"/>
  <c r="L3912" i="19"/>
  <c r="L3913" i="19"/>
  <c r="L3914" i="19"/>
  <c r="L3915" i="19"/>
  <c r="L3916" i="19"/>
  <c r="L3917" i="19"/>
  <c r="L3918" i="19"/>
  <c r="L3919" i="19"/>
  <c r="L3920" i="19"/>
  <c r="L3921" i="19"/>
  <c r="L3922" i="19"/>
  <c r="L3923" i="19"/>
  <c r="L3924" i="19"/>
  <c r="L3925" i="19"/>
  <c r="L3926" i="19"/>
  <c r="L3927" i="19"/>
  <c r="L3928" i="19"/>
  <c r="L3929" i="19"/>
  <c r="L3930" i="19"/>
  <c r="L3931" i="19"/>
  <c r="L3932" i="19"/>
  <c r="L3933" i="19"/>
  <c r="L3934" i="19"/>
  <c r="L3935" i="19"/>
  <c r="L3936" i="19"/>
  <c r="L3937" i="19"/>
  <c r="L3938" i="19"/>
  <c r="L3939" i="19"/>
  <c r="L3940" i="19"/>
  <c r="L3941" i="19"/>
  <c r="L3942" i="19"/>
  <c r="L3943" i="19"/>
  <c r="L3944" i="19"/>
  <c r="L3945" i="19"/>
  <c r="L3946" i="19"/>
  <c r="L3947" i="19"/>
  <c r="L3948" i="19"/>
  <c r="L3949" i="19"/>
  <c r="L3950" i="19"/>
  <c r="L3951" i="19"/>
  <c r="L3952" i="19"/>
  <c r="L3953" i="19"/>
  <c r="L3954" i="19"/>
  <c r="L3955" i="19"/>
  <c r="L3956" i="19"/>
  <c r="L3957" i="19"/>
  <c r="L3958" i="19"/>
  <c r="L3959" i="19"/>
  <c r="L3960" i="19"/>
  <c r="L3961" i="19"/>
  <c r="L3962" i="19"/>
  <c r="L3963" i="19"/>
  <c r="L3964" i="19"/>
  <c r="L3965" i="19"/>
  <c r="L3966" i="19"/>
  <c r="L3967" i="19"/>
  <c r="L3968" i="19"/>
  <c r="L3969" i="19"/>
  <c r="L3970" i="19"/>
  <c r="L3971" i="19"/>
  <c r="L3972" i="19"/>
  <c r="L3973" i="19"/>
  <c r="L3974" i="19"/>
  <c r="L3975" i="19"/>
  <c r="L3976" i="19"/>
  <c r="L3977" i="19"/>
  <c r="L3978" i="19"/>
  <c r="L3979" i="19"/>
  <c r="L3980" i="19"/>
  <c r="L3981" i="19"/>
  <c r="L3982" i="19"/>
  <c r="L3983" i="19"/>
  <c r="L3984" i="19"/>
  <c r="L3985" i="19"/>
  <c r="L3986" i="19"/>
  <c r="L3987" i="19"/>
  <c r="L3988" i="19"/>
  <c r="L3989" i="19"/>
  <c r="L3990" i="19"/>
  <c r="L3991" i="19"/>
  <c r="L3992" i="19"/>
  <c r="L3993" i="19"/>
  <c r="L3994" i="19"/>
  <c r="L3995" i="19"/>
  <c r="L3996" i="19"/>
  <c r="L3997" i="19"/>
  <c r="L3998" i="19"/>
  <c r="L3999" i="19"/>
  <c r="L4000" i="19"/>
  <c r="L4001" i="19"/>
  <c r="L4002" i="19"/>
  <c r="L4003" i="19"/>
  <c r="L4004" i="19"/>
  <c r="L4005" i="19"/>
  <c r="L4006" i="19"/>
  <c r="L4007" i="19"/>
  <c r="L4008" i="19"/>
  <c r="L4009" i="19"/>
  <c r="L4010" i="19"/>
  <c r="L4011" i="19"/>
  <c r="L4012" i="19"/>
  <c r="L4013" i="19"/>
  <c r="L4014" i="19"/>
  <c r="L4015" i="19"/>
  <c r="L4016" i="19"/>
  <c r="L4017" i="19"/>
  <c r="L4018" i="19"/>
  <c r="L4019" i="19"/>
  <c r="L4020" i="19"/>
  <c r="L4021" i="19"/>
  <c r="L4022" i="19"/>
  <c r="L4023" i="19"/>
  <c r="L4024" i="19"/>
  <c r="L4025" i="19"/>
  <c r="L4026" i="19"/>
  <c r="L4027" i="19"/>
  <c r="L4028" i="19"/>
  <c r="L4029" i="19"/>
  <c r="L4030" i="19"/>
  <c r="L4031" i="19"/>
  <c r="L4032" i="19"/>
  <c r="L4033" i="19"/>
  <c r="L4034" i="19"/>
  <c r="L4035" i="19"/>
  <c r="L4036" i="19"/>
  <c r="L4037" i="19"/>
  <c r="L4038" i="19"/>
  <c r="L4039" i="19"/>
  <c r="L4040" i="19"/>
  <c r="L4041" i="19"/>
  <c r="L4042" i="19"/>
  <c r="L4043" i="19"/>
  <c r="L4044" i="19"/>
  <c r="L4045" i="19"/>
  <c r="L4046" i="19"/>
  <c r="L4047" i="19"/>
  <c r="L4048" i="19"/>
  <c r="L4049" i="19"/>
  <c r="L4050" i="19"/>
  <c r="L4051" i="19"/>
  <c r="L4052" i="19"/>
  <c r="L4053" i="19"/>
  <c r="L4054" i="19"/>
  <c r="L4055" i="19"/>
  <c r="L4056" i="19"/>
  <c r="L4057" i="19"/>
  <c r="L4058" i="19"/>
  <c r="L4059" i="19"/>
  <c r="L4060" i="19"/>
  <c r="L4061" i="19"/>
  <c r="L4062" i="19"/>
  <c r="L4063" i="19"/>
  <c r="L4064" i="19"/>
  <c r="L4065" i="19"/>
  <c r="L4066" i="19"/>
  <c r="L4067" i="19"/>
  <c r="L4068" i="19"/>
  <c r="L4069" i="19"/>
  <c r="L4070" i="19"/>
  <c r="L4071" i="19"/>
  <c r="L4072" i="19"/>
  <c r="L4073" i="19"/>
  <c r="L4074" i="19"/>
  <c r="L4075" i="19"/>
  <c r="L4076" i="19"/>
  <c r="L4077" i="19"/>
  <c r="L4078" i="19"/>
  <c r="L4079" i="19"/>
  <c r="L4080" i="19"/>
  <c r="L4081" i="19"/>
  <c r="L4082" i="19"/>
  <c r="L4083" i="19"/>
  <c r="L4084" i="19"/>
  <c r="L4085" i="19"/>
  <c r="L4086" i="19"/>
  <c r="L4087" i="19"/>
  <c r="L4088" i="19"/>
  <c r="L4089" i="19"/>
  <c r="L4090" i="19"/>
  <c r="L4091" i="19"/>
  <c r="L4092" i="19"/>
  <c r="L4093" i="19"/>
  <c r="L4094" i="19"/>
  <c r="L4095" i="19"/>
  <c r="L4096" i="19"/>
  <c r="L4097" i="19"/>
  <c r="L4098" i="19"/>
  <c r="L4099" i="19"/>
  <c r="L4100" i="19"/>
  <c r="L4101" i="19"/>
  <c r="L4102" i="19"/>
  <c r="L4103" i="19"/>
  <c r="L4104" i="19"/>
  <c r="L4105" i="19"/>
  <c r="L4106" i="19"/>
  <c r="L4107" i="19"/>
  <c r="L4108" i="19"/>
  <c r="L4109" i="19"/>
  <c r="L4110" i="19"/>
  <c r="L4111" i="19"/>
  <c r="L4112" i="19"/>
  <c r="L4113" i="19"/>
  <c r="L4114" i="19"/>
  <c r="L4115" i="19"/>
  <c r="L4116" i="19"/>
  <c r="L4117" i="19"/>
  <c r="L4118" i="19"/>
  <c r="L4119" i="19"/>
  <c r="L4120" i="19"/>
  <c r="L4121" i="19"/>
  <c r="L4122" i="19"/>
  <c r="L4123" i="19"/>
  <c r="L4124" i="19"/>
  <c r="L4125" i="19"/>
  <c r="L4126" i="19"/>
  <c r="L4127" i="19"/>
  <c r="L4128" i="19"/>
  <c r="L4129" i="19"/>
  <c r="L4130" i="19"/>
  <c r="L4131" i="19"/>
  <c r="L4132" i="19"/>
  <c r="L4133" i="19"/>
  <c r="L4134" i="19"/>
  <c r="L4135" i="19"/>
  <c r="L4136" i="19"/>
  <c r="L4137" i="19"/>
  <c r="L4138" i="19"/>
  <c r="L4139" i="19"/>
  <c r="L4140" i="19"/>
  <c r="L4141" i="19"/>
  <c r="L4142" i="19"/>
  <c r="L4143" i="19"/>
  <c r="L4144" i="19"/>
  <c r="L4145" i="19"/>
  <c r="L4146" i="19"/>
  <c r="L4147" i="19"/>
  <c r="L4148" i="19"/>
  <c r="L4149" i="19"/>
  <c r="L4150" i="19"/>
  <c r="L4151" i="19"/>
  <c r="L4152" i="19"/>
  <c r="L4153" i="19"/>
  <c r="L4154" i="19"/>
  <c r="L4155" i="19"/>
  <c r="L4156" i="19"/>
  <c r="L4157" i="19"/>
  <c r="L4158" i="19"/>
  <c r="L4159" i="19"/>
  <c r="L4160" i="19"/>
  <c r="L4161" i="19"/>
  <c r="L4162" i="19"/>
  <c r="L4163" i="19"/>
  <c r="L4164" i="19"/>
  <c r="L4165" i="19"/>
  <c r="L4166" i="19"/>
  <c r="L4167" i="19"/>
  <c r="L4168" i="19"/>
  <c r="L4169" i="19"/>
  <c r="L4170" i="19"/>
  <c r="L4171" i="19"/>
  <c r="L4172" i="19"/>
  <c r="L4173" i="19"/>
  <c r="L4174" i="19"/>
  <c r="L4175" i="19"/>
  <c r="L4176" i="19"/>
  <c r="L4177" i="19"/>
  <c r="L4178" i="19"/>
  <c r="L4179" i="19"/>
  <c r="L4180" i="19"/>
  <c r="L4181" i="19"/>
  <c r="L4182" i="19"/>
  <c r="L4183" i="19"/>
  <c r="L4184" i="19"/>
  <c r="L4185" i="19"/>
  <c r="L4186" i="19"/>
  <c r="L4187" i="19"/>
  <c r="L4188" i="19"/>
  <c r="L4189" i="19"/>
  <c r="L4190" i="19"/>
  <c r="L4191" i="19"/>
  <c r="L4192" i="19"/>
  <c r="L4193" i="19"/>
  <c r="L4194" i="19"/>
  <c r="L4195" i="19"/>
  <c r="L4196" i="19"/>
  <c r="L4197" i="19"/>
  <c r="L4198" i="19"/>
  <c r="L4199" i="19"/>
  <c r="L4200" i="19"/>
  <c r="L4201" i="19"/>
  <c r="L4202" i="19"/>
  <c r="L4203" i="19"/>
  <c r="L4204" i="19"/>
  <c r="L4205" i="19"/>
  <c r="L4206" i="19"/>
  <c r="L4207" i="19"/>
  <c r="L4208" i="19"/>
  <c r="L4209" i="19"/>
  <c r="L4210" i="19"/>
  <c r="L4211" i="19"/>
  <c r="L4212" i="19"/>
  <c r="L4213" i="19"/>
  <c r="L4214" i="19"/>
  <c r="L4215" i="19"/>
  <c r="L4216" i="19"/>
  <c r="L4217" i="19"/>
  <c r="L4218" i="19"/>
  <c r="L4219" i="19"/>
  <c r="L4220" i="19"/>
  <c r="L4221" i="19"/>
  <c r="L4222" i="19"/>
  <c r="L4223" i="19"/>
  <c r="L4224" i="19"/>
  <c r="L4225" i="19"/>
  <c r="L4226" i="19"/>
  <c r="L4227" i="19"/>
  <c r="L4228" i="19"/>
  <c r="L4229" i="19"/>
  <c r="L4230" i="19"/>
  <c r="L4231" i="19"/>
  <c r="L4232" i="19"/>
  <c r="L4233" i="19"/>
  <c r="L4234" i="19"/>
  <c r="L4235" i="19"/>
  <c r="L4236" i="19"/>
  <c r="L4237" i="19"/>
  <c r="L4238" i="19"/>
  <c r="L4239" i="19"/>
  <c r="L4240" i="19"/>
  <c r="L4241" i="19"/>
  <c r="L4242" i="19"/>
  <c r="L4243" i="19"/>
  <c r="L4244" i="19"/>
  <c r="L4245" i="19"/>
  <c r="L4246" i="19"/>
  <c r="L4247" i="19"/>
  <c r="L4248" i="19"/>
  <c r="L4249" i="19"/>
  <c r="L4250" i="19"/>
  <c r="L4251" i="19"/>
  <c r="L4252" i="19"/>
  <c r="L4253" i="19"/>
  <c r="L4254" i="19"/>
  <c r="L4255" i="19"/>
  <c r="L4256" i="19"/>
  <c r="L4257" i="19"/>
  <c r="L4258" i="19"/>
  <c r="L4259" i="19"/>
  <c r="L4260" i="19"/>
  <c r="L4261" i="19"/>
  <c r="L4262" i="19"/>
  <c r="L4263" i="19"/>
  <c r="L4264" i="19"/>
  <c r="L4265" i="19"/>
  <c r="L4266" i="19"/>
  <c r="L4267" i="19"/>
  <c r="L4268" i="19"/>
  <c r="L4269" i="19"/>
  <c r="L4270" i="19"/>
  <c r="L4271" i="19"/>
  <c r="L4272" i="19"/>
  <c r="L4273" i="19"/>
  <c r="L4274" i="19"/>
  <c r="L4275" i="19"/>
  <c r="L4276" i="19"/>
  <c r="L4277" i="19"/>
  <c r="L4278" i="19"/>
  <c r="L4279" i="19"/>
  <c r="L4280" i="19"/>
  <c r="L4281" i="19"/>
  <c r="L4282" i="19"/>
  <c r="L4283" i="19"/>
  <c r="L4284" i="19"/>
  <c r="L4285" i="19"/>
  <c r="L4286" i="19"/>
  <c r="L4287" i="19"/>
  <c r="L4288" i="19"/>
  <c r="L4289" i="19"/>
  <c r="L4290" i="19"/>
  <c r="L4291" i="19"/>
  <c r="L4292" i="19"/>
  <c r="L4293" i="19"/>
  <c r="L4294" i="19"/>
  <c r="L4295" i="19"/>
  <c r="L4296" i="19"/>
  <c r="L4297" i="19"/>
  <c r="L4298" i="19"/>
  <c r="L4299" i="19"/>
  <c r="L4300" i="19"/>
  <c r="L4301" i="19"/>
  <c r="L4302" i="19"/>
  <c r="L4303" i="19"/>
  <c r="L4304" i="19"/>
  <c r="L4305" i="19"/>
  <c r="L4306" i="19"/>
  <c r="L4307" i="19"/>
  <c r="L4308" i="19"/>
  <c r="L4309" i="19"/>
  <c r="L4310" i="19"/>
  <c r="L4311" i="19"/>
  <c r="L4312" i="19"/>
  <c r="L4313" i="19"/>
  <c r="L4314" i="19"/>
  <c r="L4315" i="19"/>
  <c r="L4316" i="19"/>
  <c r="L4317" i="19"/>
  <c r="L4318" i="19"/>
  <c r="L4319" i="19"/>
  <c r="L4320" i="19"/>
  <c r="L4321" i="19"/>
  <c r="L4322" i="19"/>
  <c r="L4323" i="19"/>
  <c r="L4324" i="19"/>
  <c r="L4325" i="19"/>
  <c r="L4326" i="19"/>
  <c r="L4327" i="19"/>
  <c r="L4328" i="19"/>
  <c r="L4329" i="19"/>
  <c r="L4330" i="19"/>
  <c r="L4331" i="19"/>
  <c r="L4332" i="19"/>
  <c r="L4333" i="19"/>
  <c r="L4334" i="19"/>
  <c r="L4335" i="19"/>
  <c r="L4336" i="19"/>
  <c r="L4337" i="19"/>
  <c r="L4338" i="19"/>
  <c r="L4339" i="19"/>
  <c r="L4340" i="19"/>
  <c r="L4341" i="19"/>
  <c r="L4342" i="19"/>
  <c r="L4343" i="19"/>
  <c r="L4344" i="19"/>
  <c r="L4345" i="19"/>
  <c r="L4346" i="19"/>
  <c r="L4347" i="19"/>
  <c r="L4348" i="19"/>
  <c r="L4349" i="19"/>
  <c r="L4350" i="19"/>
  <c r="L4351" i="19"/>
  <c r="L4352" i="19"/>
  <c r="L4353" i="19"/>
  <c r="L4354" i="19"/>
  <c r="L4355" i="19"/>
  <c r="L4356" i="19"/>
  <c r="L4357" i="19"/>
  <c r="L4358" i="19"/>
  <c r="L4359" i="19"/>
  <c r="L4360" i="19"/>
  <c r="L4361" i="19"/>
  <c r="L4362" i="19"/>
  <c r="L4363" i="19"/>
  <c r="L4364" i="19"/>
  <c r="L4365" i="19"/>
  <c r="L4366" i="19"/>
  <c r="L4367" i="19"/>
  <c r="L4368" i="19"/>
  <c r="L4369" i="19"/>
  <c r="L4370" i="19"/>
  <c r="L4371" i="19"/>
  <c r="L4372" i="19"/>
  <c r="L4373" i="19"/>
  <c r="L4374" i="19"/>
  <c r="L4375" i="19"/>
  <c r="L4376" i="19"/>
  <c r="L4377" i="19"/>
  <c r="L4378" i="19"/>
  <c r="L4379" i="19"/>
  <c r="L4380" i="19"/>
  <c r="L4381" i="19"/>
  <c r="L4382" i="19"/>
  <c r="L4383" i="19"/>
  <c r="L4384" i="19"/>
  <c r="L4385" i="19"/>
  <c r="L4386" i="19"/>
  <c r="L4387" i="19"/>
  <c r="L4388" i="19"/>
  <c r="L4389" i="19"/>
  <c r="L4390" i="19"/>
  <c r="L4391" i="19"/>
  <c r="L4392" i="19"/>
  <c r="L4393" i="19"/>
  <c r="L4394" i="19"/>
  <c r="L4395" i="19"/>
  <c r="L4396" i="19"/>
  <c r="L4397" i="19"/>
  <c r="L4398" i="19"/>
  <c r="L4399" i="19"/>
  <c r="L4400" i="19"/>
  <c r="L4401" i="19"/>
  <c r="L4402" i="19"/>
  <c r="L4403" i="19"/>
  <c r="L4404" i="19"/>
  <c r="L4405" i="19"/>
  <c r="L4406" i="19"/>
  <c r="L4407" i="19"/>
  <c r="L4408" i="19"/>
  <c r="L4409" i="19"/>
  <c r="L4410" i="19"/>
  <c r="L4411" i="19"/>
  <c r="L4412" i="19"/>
  <c r="L4413" i="19"/>
  <c r="L4414" i="19"/>
  <c r="L4415" i="19"/>
  <c r="L4416" i="19"/>
  <c r="L4417" i="19"/>
  <c r="L4418" i="19"/>
  <c r="L4419" i="19"/>
  <c r="L4420" i="19"/>
  <c r="L4421" i="19"/>
  <c r="L4422" i="19"/>
  <c r="L4423" i="19"/>
  <c r="L4424" i="19"/>
  <c r="L4425" i="19"/>
  <c r="L4426" i="19"/>
  <c r="L4427" i="19"/>
  <c r="L4428" i="19"/>
  <c r="L4429" i="19"/>
  <c r="L4430" i="19"/>
  <c r="L4431" i="19"/>
  <c r="L4432" i="19"/>
  <c r="L4433" i="19"/>
  <c r="L4434" i="19"/>
  <c r="L4435" i="19"/>
  <c r="L4436" i="19"/>
  <c r="L4437" i="19"/>
  <c r="L4438" i="19"/>
  <c r="L4439" i="19"/>
  <c r="L4440" i="19"/>
  <c r="L4441" i="19"/>
  <c r="L4442" i="19"/>
  <c r="L4443" i="19"/>
  <c r="L4444" i="19"/>
  <c r="L4445" i="19"/>
  <c r="L4446" i="19"/>
  <c r="L4447" i="19"/>
  <c r="L4448" i="19"/>
  <c r="L4449" i="19"/>
  <c r="L4450" i="19"/>
  <c r="L4451" i="19"/>
  <c r="L4452" i="19"/>
  <c r="L4453" i="19"/>
  <c r="L4454" i="19"/>
  <c r="L4455" i="19"/>
  <c r="L4456" i="19"/>
  <c r="L4457" i="19"/>
  <c r="L4458" i="19"/>
  <c r="L4459" i="19"/>
  <c r="L4460" i="19"/>
  <c r="L4461" i="19"/>
  <c r="L4462" i="19"/>
  <c r="L4463" i="19"/>
  <c r="L4464" i="19"/>
  <c r="L4465" i="19"/>
  <c r="L4466" i="19"/>
  <c r="L4467" i="19"/>
  <c r="L4468" i="19"/>
  <c r="L4469" i="19"/>
  <c r="L4470" i="19"/>
  <c r="L4471" i="19"/>
  <c r="L4472" i="19"/>
  <c r="L4473" i="19"/>
  <c r="L4474" i="19"/>
  <c r="L4475" i="19"/>
  <c r="L4476" i="19"/>
  <c r="L4477" i="19"/>
  <c r="L4478" i="19"/>
  <c r="L4479" i="19"/>
  <c r="L4480" i="19"/>
  <c r="L4481" i="19"/>
  <c r="L4482" i="19"/>
  <c r="L4483" i="19"/>
  <c r="L4484" i="19"/>
  <c r="L4485" i="19"/>
  <c r="L4486" i="19"/>
  <c r="L4487" i="19"/>
  <c r="L4488" i="19"/>
  <c r="L4489" i="19"/>
  <c r="L4490" i="19"/>
  <c r="L4491" i="19"/>
  <c r="L4492" i="19"/>
  <c r="L4493" i="19"/>
  <c r="L4494" i="19"/>
  <c r="L4495" i="19"/>
  <c r="L4496" i="19"/>
  <c r="L4497" i="19"/>
  <c r="L4498" i="19"/>
  <c r="L4499" i="19"/>
  <c r="L4500" i="19"/>
  <c r="L4501" i="19"/>
  <c r="L4502" i="19"/>
  <c r="L4503" i="19"/>
  <c r="L4504" i="19"/>
  <c r="L4505" i="19"/>
  <c r="L4506" i="19"/>
  <c r="L4507" i="19"/>
  <c r="L4508" i="19"/>
  <c r="L4509" i="19"/>
  <c r="L4510" i="19"/>
  <c r="L4511" i="19"/>
  <c r="L4512" i="19"/>
  <c r="L4513" i="19"/>
  <c r="L4514" i="19"/>
  <c r="L4515" i="19"/>
  <c r="L4516" i="19"/>
  <c r="L4517" i="19"/>
  <c r="L4518" i="19"/>
  <c r="L4519" i="19"/>
  <c r="L4520" i="19"/>
  <c r="L4521" i="19"/>
  <c r="L4522" i="19"/>
  <c r="L4523" i="19"/>
  <c r="L4524" i="19"/>
  <c r="L4525" i="19"/>
  <c r="L4526" i="19"/>
  <c r="L4527" i="19"/>
  <c r="L4528" i="19"/>
  <c r="L4529" i="19"/>
  <c r="L4530" i="19"/>
  <c r="L4531" i="19"/>
  <c r="L4532" i="19"/>
  <c r="L4533" i="19"/>
  <c r="L4534" i="19"/>
  <c r="L4535" i="19"/>
  <c r="L4536" i="19"/>
  <c r="L4537" i="19"/>
  <c r="L4538" i="19"/>
  <c r="L4539" i="19"/>
  <c r="L4540" i="19"/>
  <c r="L4541" i="19"/>
  <c r="L4542" i="19"/>
  <c r="L4543" i="19"/>
  <c r="L4544" i="19"/>
  <c r="L4545" i="19"/>
  <c r="L4546" i="19"/>
  <c r="L4547" i="19"/>
  <c r="L4548" i="19"/>
  <c r="L4549" i="19"/>
  <c r="L4550" i="19"/>
  <c r="L4551" i="19"/>
  <c r="L4552" i="19"/>
  <c r="L4553" i="19"/>
  <c r="L4554" i="19"/>
  <c r="L4555" i="19"/>
  <c r="L4556" i="19"/>
  <c r="L4557" i="19"/>
  <c r="L4558" i="19"/>
  <c r="L4559" i="19"/>
  <c r="L4560" i="19"/>
  <c r="L4561" i="19"/>
  <c r="L4562" i="19"/>
  <c r="L4563" i="19"/>
  <c r="L4564" i="19"/>
  <c r="L4565" i="19"/>
  <c r="L4566" i="19"/>
  <c r="L4567" i="19"/>
  <c r="L4568" i="19"/>
  <c r="L4569" i="19"/>
  <c r="L4570" i="19"/>
  <c r="L4571" i="19"/>
  <c r="L4572" i="19"/>
  <c r="L4573" i="19"/>
  <c r="L4574" i="19"/>
  <c r="L4575" i="19"/>
  <c r="L4576" i="19"/>
  <c r="L4577" i="19"/>
  <c r="L4578" i="19"/>
  <c r="L4579" i="19"/>
  <c r="L4580" i="19"/>
  <c r="L4581" i="19"/>
  <c r="L4582" i="19"/>
  <c r="L4583" i="19"/>
  <c r="L4584" i="19"/>
  <c r="L4585" i="19"/>
  <c r="L4586" i="19"/>
  <c r="L4587" i="19"/>
  <c r="L4588" i="19"/>
  <c r="L4589" i="19"/>
  <c r="L4590" i="19"/>
  <c r="L4591" i="19"/>
  <c r="L4592" i="19"/>
  <c r="L4593" i="19"/>
  <c r="L4594" i="19"/>
  <c r="L4595" i="19"/>
  <c r="L4596" i="19"/>
  <c r="L4597" i="19"/>
  <c r="L4598" i="19"/>
  <c r="L4599" i="19"/>
  <c r="L4600" i="19"/>
  <c r="L4601" i="19"/>
  <c r="L4602" i="19"/>
  <c r="L4603" i="19"/>
  <c r="L4604" i="19"/>
  <c r="L4605" i="19"/>
  <c r="L4606" i="19"/>
  <c r="L4607" i="19"/>
  <c r="L4608" i="19"/>
  <c r="L4609" i="19"/>
  <c r="L4610" i="19"/>
  <c r="L4611" i="19"/>
  <c r="L4612" i="19"/>
  <c r="L4613" i="19"/>
  <c r="L4614" i="19"/>
  <c r="L4615" i="19"/>
  <c r="L4616" i="19"/>
  <c r="L4617" i="19"/>
  <c r="L4618" i="19"/>
  <c r="L4619" i="19"/>
  <c r="L4620" i="19"/>
  <c r="L4621" i="19"/>
  <c r="L4622" i="19"/>
  <c r="L4623" i="19"/>
  <c r="L4624" i="19"/>
  <c r="L4625" i="19"/>
  <c r="L4626" i="19"/>
  <c r="L4627" i="19"/>
  <c r="L4628" i="19"/>
  <c r="L4629" i="19"/>
  <c r="L4630" i="19"/>
  <c r="L4631" i="19"/>
  <c r="L4632" i="19"/>
  <c r="L4633" i="19"/>
  <c r="L4634" i="19"/>
  <c r="L4635" i="19"/>
  <c r="L4636" i="19"/>
  <c r="L4637" i="19"/>
  <c r="L4638" i="19"/>
  <c r="L4639" i="19"/>
  <c r="L4640" i="19"/>
  <c r="L4641" i="19"/>
  <c r="L4642" i="19"/>
  <c r="L4643" i="19"/>
  <c r="L4644" i="19"/>
  <c r="L4645" i="19"/>
  <c r="L4646" i="19"/>
  <c r="L4647" i="19"/>
  <c r="L4648" i="19"/>
  <c r="L4649" i="19"/>
  <c r="L4650" i="19"/>
  <c r="L4651" i="19"/>
  <c r="L4652" i="19"/>
  <c r="L4653" i="19"/>
  <c r="L4654" i="19"/>
  <c r="L4655" i="19"/>
  <c r="L4656" i="19"/>
  <c r="L4657" i="19"/>
  <c r="L4658" i="19"/>
  <c r="L4659" i="19"/>
  <c r="L4660" i="19"/>
  <c r="L4661" i="19"/>
  <c r="L4662" i="19"/>
  <c r="L4663" i="19"/>
  <c r="L4664" i="19"/>
  <c r="L4665" i="19"/>
  <c r="L4666" i="19"/>
  <c r="L4667" i="19"/>
  <c r="L4668" i="19"/>
  <c r="L4669" i="19"/>
  <c r="L4670" i="19"/>
  <c r="L4671" i="19"/>
  <c r="L4672" i="19"/>
  <c r="L4673" i="19"/>
  <c r="L4674" i="19"/>
  <c r="L4675" i="19"/>
  <c r="L4676" i="19"/>
  <c r="L4677" i="19"/>
  <c r="L4678" i="19"/>
  <c r="L4679" i="19"/>
  <c r="L4680" i="19"/>
  <c r="L4681" i="19"/>
  <c r="L4682" i="19"/>
  <c r="L4683" i="19"/>
  <c r="L4684" i="19"/>
  <c r="L4685" i="19"/>
  <c r="L4686" i="19"/>
  <c r="L4687" i="19"/>
  <c r="L4688" i="19"/>
  <c r="L4689" i="19"/>
  <c r="L4690" i="19"/>
  <c r="L4691" i="19"/>
  <c r="L4692" i="19"/>
  <c r="L4693" i="19"/>
  <c r="L4694" i="19"/>
  <c r="L4695" i="19"/>
  <c r="L4696" i="19"/>
  <c r="L4697" i="19"/>
  <c r="L4698" i="19"/>
  <c r="L4699" i="19"/>
  <c r="L4700" i="19"/>
  <c r="L4701" i="19"/>
  <c r="L4702" i="19"/>
  <c r="L4703" i="19"/>
  <c r="L4704" i="19"/>
  <c r="L4705" i="19"/>
  <c r="L4706" i="19"/>
  <c r="L4707" i="19"/>
  <c r="L4708" i="19"/>
  <c r="L4709" i="19"/>
  <c r="L4710" i="19"/>
  <c r="L4711" i="19"/>
  <c r="L4712" i="19"/>
  <c r="L4713" i="19"/>
  <c r="L4714" i="19"/>
  <c r="L4715" i="19"/>
  <c r="L4716" i="19"/>
  <c r="L4717" i="19"/>
  <c r="L4718" i="19"/>
  <c r="L4719" i="19"/>
  <c r="L4720" i="19"/>
  <c r="L4721" i="19"/>
  <c r="L4722" i="19"/>
  <c r="L4723" i="19"/>
  <c r="L4724" i="19"/>
  <c r="L4725" i="19"/>
  <c r="L4726" i="19"/>
  <c r="L4727" i="19"/>
  <c r="L4728" i="19"/>
  <c r="L4729" i="19"/>
  <c r="L4730" i="19"/>
  <c r="L4731" i="19"/>
  <c r="L4732" i="19"/>
  <c r="L4733" i="19"/>
  <c r="L4734" i="19"/>
  <c r="L4735" i="19"/>
  <c r="L4736" i="19"/>
  <c r="L4737" i="19"/>
  <c r="L4738" i="19"/>
  <c r="L4739" i="19"/>
  <c r="L4740" i="19"/>
  <c r="L4741" i="19"/>
  <c r="L4742" i="19"/>
  <c r="L4743" i="19"/>
  <c r="L4744" i="19"/>
  <c r="L4745" i="19"/>
  <c r="L4746" i="19"/>
  <c r="L4747" i="19"/>
  <c r="L4748" i="19"/>
  <c r="L4749" i="19"/>
  <c r="L4750" i="19"/>
  <c r="L4751" i="19"/>
  <c r="L4752" i="19"/>
  <c r="L4753" i="19"/>
  <c r="L4754" i="19"/>
  <c r="L4755" i="19"/>
  <c r="L4756" i="19"/>
  <c r="L4757" i="19"/>
  <c r="L4758" i="19"/>
  <c r="L4759" i="19"/>
  <c r="L4760" i="19"/>
  <c r="L4761" i="19"/>
  <c r="L4762" i="19"/>
  <c r="L4763" i="19"/>
  <c r="L4764" i="19"/>
  <c r="L4765" i="19"/>
  <c r="L4766" i="19"/>
  <c r="L4767" i="19"/>
  <c r="L4768" i="19"/>
  <c r="L4769" i="19"/>
  <c r="L4770" i="19"/>
  <c r="L4771" i="19"/>
  <c r="L4772" i="19"/>
  <c r="L4773" i="19"/>
  <c r="L4774" i="19"/>
  <c r="L4775" i="19"/>
  <c r="L4776" i="19"/>
  <c r="L4777" i="19"/>
  <c r="L4778" i="19"/>
  <c r="L4779" i="19"/>
  <c r="L4780" i="19"/>
  <c r="L4781" i="19"/>
  <c r="L4782" i="19"/>
  <c r="L4783" i="19"/>
  <c r="L4784" i="19"/>
  <c r="L4785" i="19"/>
  <c r="L4786" i="19"/>
  <c r="L4787" i="19"/>
  <c r="L4788" i="19"/>
  <c r="L4789" i="19"/>
  <c r="L4790" i="19"/>
  <c r="L4791" i="19"/>
  <c r="L4792" i="19"/>
  <c r="L4793" i="19"/>
  <c r="L4794" i="19"/>
  <c r="L4795" i="19"/>
  <c r="L4796" i="19"/>
  <c r="L4797" i="19"/>
  <c r="L4798" i="19"/>
  <c r="L4799" i="19"/>
  <c r="L4800" i="19"/>
  <c r="L4801" i="19"/>
  <c r="L4802" i="19"/>
  <c r="L4803" i="19"/>
  <c r="L4804" i="19"/>
  <c r="L4805" i="19"/>
  <c r="L4806" i="19"/>
  <c r="L4807" i="19"/>
  <c r="L4808" i="19"/>
  <c r="L4809" i="19"/>
  <c r="L4810" i="19"/>
  <c r="L4811" i="19"/>
  <c r="L4812" i="19"/>
  <c r="L4813" i="19"/>
  <c r="L4814" i="19"/>
  <c r="L4815" i="19"/>
  <c r="L4816" i="19"/>
  <c r="L4817" i="19"/>
  <c r="L4818" i="19"/>
  <c r="L4819" i="19"/>
  <c r="L4820" i="19"/>
  <c r="L4821" i="19"/>
  <c r="L4822" i="19"/>
  <c r="L4823" i="19"/>
  <c r="L4824" i="19"/>
  <c r="L4825" i="19"/>
  <c r="L4826" i="19"/>
  <c r="L4827" i="19"/>
  <c r="L4828" i="19"/>
  <c r="L4829" i="19"/>
  <c r="L4830" i="19"/>
  <c r="L4831" i="19"/>
  <c r="L4832" i="19"/>
  <c r="L4833" i="19"/>
  <c r="L4834" i="19"/>
  <c r="L4835" i="19"/>
  <c r="L4836" i="19"/>
  <c r="L4837" i="19"/>
  <c r="L4838" i="19"/>
  <c r="L4839" i="19"/>
  <c r="L4840" i="19"/>
  <c r="L4841" i="19"/>
  <c r="L4842" i="19"/>
  <c r="L4843" i="19"/>
  <c r="L4844" i="19"/>
  <c r="L4845" i="19"/>
  <c r="L4846" i="19"/>
  <c r="L4847" i="19"/>
  <c r="L4848" i="19"/>
  <c r="L4849" i="19"/>
  <c r="L4850" i="19"/>
  <c r="L4851" i="19"/>
  <c r="L4852" i="19"/>
  <c r="L4853" i="19"/>
  <c r="L4854" i="19"/>
  <c r="L4855" i="19"/>
  <c r="L4856" i="19"/>
  <c r="L4857" i="19"/>
  <c r="L4858" i="19"/>
  <c r="L4859" i="19"/>
  <c r="L4860" i="19"/>
  <c r="L4861" i="19"/>
  <c r="L4862" i="19"/>
  <c r="L4863" i="19"/>
  <c r="L4864" i="19"/>
  <c r="L4865" i="19"/>
  <c r="L4866" i="19"/>
  <c r="L4867" i="19"/>
  <c r="L4868" i="19"/>
  <c r="L4869" i="19"/>
  <c r="L4870" i="19"/>
  <c r="L4871" i="19"/>
  <c r="L4872" i="19"/>
  <c r="L4873" i="19"/>
  <c r="L4874" i="19"/>
  <c r="L4875" i="19"/>
  <c r="L4876" i="19"/>
  <c r="L4877" i="19"/>
  <c r="L4878" i="19"/>
  <c r="L4879" i="19"/>
  <c r="L4880" i="19"/>
  <c r="L4881" i="19"/>
  <c r="L4882" i="19"/>
  <c r="L4883" i="19"/>
  <c r="L4884" i="19"/>
  <c r="L4885" i="19"/>
  <c r="L4886" i="19"/>
  <c r="L4887" i="19"/>
  <c r="L4888" i="19"/>
  <c r="L4889" i="19"/>
  <c r="L4890" i="19"/>
  <c r="L4891" i="19"/>
  <c r="L4892" i="19"/>
  <c r="L4893" i="19"/>
  <c r="L4894" i="19"/>
  <c r="L4895" i="19"/>
  <c r="L4896" i="19"/>
  <c r="L4897" i="19"/>
  <c r="L4898" i="19"/>
  <c r="L4899" i="19"/>
  <c r="L4900" i="19"/>
  <c r="L4901" i="19"/>
  <c r="L4902" i="19"/>
  <c r="L4903" i="19"/>
  <c r="L4904" i="19"/>
  <c r="L4905" i="19"/>
  <c r="L4906" i="19"/>
  <c r="L4907" i="19"/>
  <c r="L4908" i="19"/>
  <c r="L4909" i="19"/>
  <c r="L4910" i="19"/>
  <c r="L4911" i="19"/>
  <c r="L4912" i="19"/>
  <c r="L4913" i="19"/>
  <c r="L4914" i="19"/>
  <c r="L4915" i="19"/>
  <c r="L4916" i="19"/>
  <c r="L4917" i="19"/>
  <c r="L4918" i="19"/>
  <c r="L4919" i="19"/>
  <c r="L4920" i="19"/>
  <c r="L4921" i="19"/>
  <c r="L4922" i="19"/>
  <c r="L4923" i="19"/>
  <c r="L4924" i="19"/>
  <c r="L4925" i="19"/>
  <c r="L4926" i="19"/>
  <c r="L4927" i="19"/>
  <c r="L4928" i="19"/>
  <c r="L4929" i="19"/>
  <c r="L4930" i="19"/>
  <c r="L4931" i="19"/>
  <c r="L4932" i="19"/>
  <c r="L4933" i="19"/>
  <c r="L4934" i="19"/>
  <c r="L4935" i="19"/>
  <c r="L4936" i="19"/>
  <c r="L4937" i="19"/>
  <c r="L4938" i="19"/>
  <c r="L4939" i="19"/>
  <c r="L4940" i="19"/>
  <c r="L4941" i="19"/>
  <c r="L4942" i="19"/>
  <c r="L4943" i="19"/>
  <c r="L4944" i="19"/>
  <c r="L4945" i="19"/>
  <c r="L4946" i="19"/>
  <c r="L4947" i="19"/>
  <c r="L4948" i="19"/>
  <c r="L4949" i="19"/>
  <c r="L4950" i="19"/>
  <c r="L4951" i="19"/>
  <c r="L4952" i="19"/>
  <c r="L4953" i="19"/>
  <c r="L4954" i="19"/>
  <c r="L4955" i="19"/>
  <c r="L4956" i="19"/>
  <c r="L4957" i="19"/>
  <c r="L4958" i="19"/>
  <c r="L4959" i="19"/>
  <c r="L4960" i="19"/>
  <c r="L4961" i="19"/>
  <c r="L4962" i="19"/>
  <c r="L4963" i="19"/>
  <c r="L4964" i="19"/>
  <c r="L4965" i="19"/>
  <c r="L4966" i="19"/>
  <c r="L4967" i="19"/>
  <c r="L4968" i="19"/>
  <c r="L4969" i="19"/>
  <c r="L4970" i="19"/>
  <c r="L4971" i="19"/>
  <c r="L4972" i="19"/>
  <c r="L4973" i="19"/>
  <c r="L4974" i="19"/>
  <c r="L4975" i="19"/>
  <c r="L4976" i="19"/>
  <c r="L4977" i="19"/>
  <c r="L4978" i="19"/>
  <c r="L4979" i="19"/>
  <c r="L4980" i="19"/>
  <c r="L4981" i="19"/>
  <c r="L4982" i="19"/>
  <c r="L4983" i="19"/>
  <c r="L4984" i="19"/>
  <c r="L4985" i="19"/>
  <c r="L4986" i="19"/>
  <c r="L4987" i="19"/>
  <c r="L4988" i="19"/>
  <c r="L4989" i="19"/>
  <c r="L4990" i="19"/>
  <c r="L4991" i="19"/>
  <c r="L4992" i="19"/>
  <c r="L4993" i="19"/>
  <c r="L4994" i="19"/>
  <c r="L4995" i="19"/>
  <c r="L4996" i="19"/>
  <c r="L4997" i="19"/>
  <c r="L4998" i="19"/>
  <c r="L4999" i="19"/>
  <c r="L5000" i="19"/>
  <c r="L5001" i="19"/>
  <c r="L5002" i="19"/>
  <c r="L5003" i="19"/>
  <c r="K213" i="19"/>
  <c r="K214" i="19"/>
  <c r="K215" i="19"/>
  <c r="K216" i="19"/>
  <c r="K217" i="19"/>
  <c r="K218" i="19"/>
  <c r="K219" i="19"/>
  <c r="K220" i="19"/>
  <c r="K221" i="19"/>
  <c r="K222" i="19"/>
  <c r="K223" i="19"/>
  <c r="K224" i="19"/>
  <c r="K225" i="19"/>
  <c r="K226" i="19"/>
  <c r="K227" i="19"/>
  <c r="K228" i="19"/>
  <c r="K229" i="19"/>
  <c r="K230" i="19"/>
  <c r="K231" i="19"/>
  <c r="K232" i="19"/>
  <c r="K233" i="19"/>
  <c r="K234" i="19"/>
  <c r="K235" i="19"/>
  <c r="K236" i="19"/>
  <c r="K237" i="19"/>
  <c r="K238" i="19"/>
  <c r="K239" i="19"/>
  <c r="K240" i="19"/>
  <c r="K241" i="19"/>
  <c r="K242" i="19"/>
  <c r="K243" i="19"/>
  <c r="K244" i="19"/>
  <c r="K245" i="19"/>
  <c r="K246" i="19"/>
  <c r="K247" i="19"/>
  <c r="K248" i="19"/>
  <c r="K249" i="19"/>
  <c r="K250" i="19"/>
  <c r="K251" i="19"/>
  <c r="K252" i="19"/>
  <c r="K253" i="19"/>
  <c r="K254" i="19"/>
  <c r="K255" i="19"/>
  <c r="K256" i="19"/>
  <c r="K257" i="19"/>
  <c r="K258" i="19"/>
  <c r="K259" i="19"/>
  <c r="K260" i="19"/>
  <c r="K261" i="19"/>
  <c r="K262" i="19"/>
  <c r="K263" i="19"/>
  <c r="K264" i="19"/>
  <c r="K265" i="19"/>
  <c r="K266" i="19"/>
  <c r="K267" i="19"/>
  <c r="K268" i="19"/>
  <c r="K269" i="19"/>
  <c r="K270" i="19"/>
  <c r="K271" i="19"/>
  <c r="K272" i="19"/>
  <c r="K273" i="19"/>
  <c r="K274" i="19"/>
  <c r="K275" i="19"/>
  <c r="K276" i="19"/>
  <c r="K277" i="19"/>
  <c r="K278" i="19"/>
  <c r="K279" i="19"/>
  <c r="K280" i="19"/>
  <c r="K281" i="19"/>
  <c r="K282" i="19"/>
  <c r="K283" i="19"/>
  <c r="K284" i="19"/>
  <c r="K285" i="19"/>
  <c r="K286" i="19"/>
  <c r="K287" i="19"/>
  <c r="K288" i="19"/>
  <c r="K289" i="19"/>
  <c r="K290" i="19"/>
  <c r="K291" i="19"/>
  <c r="K292" i="19"/>
  <c r="K293" i="19"/>
  <c r="K294" i="19"/>
  <c r="K295" i="19"/>
  <c r="K296" i="19"/>
  <c r="K297" i="19"/>
  <c r="K298" i="19"/>
  <c r="K299" i="19"/>
  <c r="K300" i="19"/>
  <c r="K301" i="19"/>
  <c r="K302" i="19"/>
  <c r="K303" i="19"/>
  <c r="K304" i="19"/>
  <c r="K305" i="19"/>
  <c r="K306" i="19"/>
  <c r="K307" i="19"/>
  <c r="K308" i="19"/>
  <c r="K309" i="19"/>
  <c r="K310" i="19"/>
  <c r="K311" i="19"/>
  <c r="K312" i="19"/>
  <c r="K313" i="19"/>
  <c r="K314" i="19"/>
  <c r="K315" i="19"/>
  <c r="K316" i="19"/>
  <c r="K317" i="19"/>
  <c r="K318" i="19"/>
  <c r="K319" i="19"/>
  <c r="K320" i="19"/>
  <c r="K321" i="19"/>
  <c r="K322" i="19"/>
  <c r="K323" i="19"/>
  <c r="K324" i="19"/>
  <c r="K325" i="19"/>
  <c r="K326" i="19"/>
  <c r="K327" i="19"/>
  <c r="K328" i="19"/>
  <c r="K329" i="19"/>
  <c r="K330" i="19"/>
  <c r="K331" i="19"/>
  <c r="K332" i="19"/>
  <c r="K333" i="19"/>
  <c r="K334" i="19"/>
  <c r="K335" i="19"/>
  <c r="K336" i="19"/>
  <c r="K337" i="19"/>
  <c r="K338" i="19"/>
  <c r="K339" i="19"/>
  <c r="K340" i="19"/>
  <c r="K341" i="19"/>
  <c r="K342" i="19"/>
  <c r="K343" i="19"/>
  <c r="K344" i="19"/>
  <c r="K345" i="19"/>
  <c r="K346" i="19"/>
  <c r="K347" i="19"/>
  <c r="K348" i="19"/>
  <c r="K349" i="19"/>
  <c r="K350" i="19"/>
  <c r="K351" i="19"/>
  <c r="K352" i="19"/>
  <c r="K353" i="19"/>
  <c r="K354" i="19"/>
  <c r="K355" i="19"/>
  <c r="K356" i="19"/>
  <c r="K357" i="19"/>
  <c r="K358" i="19"/>
  <c r="K359" i="19"/>
  <c r="K360" i="19"/>
  <c r="K361" i="19"/>
  <c r="K362" i="19"/>
  <c r="K363" i="19"/>
  <c r="K364" i="19"/>
  <c r="K365" i="19"/>
  <c r="K366" i="19"/>
  <c r="K367" i="19"/>
  <c r="K368" i="19"/>
  <c r="K369" i="19"/>
  <c r="K370" i="19"/>
  <c r="K371" i="19"/>
  <c r="K372" i="19"/>
  <c r="K373" i="19"/>
  <c r="K374" i="19"/>
  <c r="K375" i="19"/>
  <c r="K376" i="19"/>
  <c r="K377" i="19"/>
  <c r="K378" i="19"/>
  <c r="K379" i="19"/>
  <c r="K380" i="19"/>
  <c r="K381" i="19"/>
  <c r="K382" i="19"/>
  <c r="K383" i="19"/>
  <c r="K384" i="19"/>
  <c r="K385" i="19"/>
  <c r="K386" i="19"/>
  <c r="K387" i="19"/>
  <c r="K388" i="19"/>
  <c r="K389" i="19"/>
  <c r="K390" i="19"/>
  <c r="K391" i="19"/>
  <c r="K392" i="19"/>
  <c r="K393" i="19"/>
  <c r="K394" i="19"/>
  <c r="K395" i="19"/>
  <c r="K396" i="19"/>
  <c r="K397" i="19"/>
  <c r="K398" i="19"/>
  <c r="K399" i="19"/>
  <c r="K400" i="19"/>
  <c r="K401" i="19"/>
  <c r="K402" i="19"/>
  <c r="K403" i="19"/>
  <c r="K404" i="19"/>
  <c r="K405" i="19"/>
  <c r="K406" i="19"/>
  <c r="K407" i="19"/>
  <c r="K408" i="19"/>
  <c r="K409" i="19"/>
  <c r="K410" i="19"/>
  <c r="K411" i="19"/>
  <c r="K412" i="19"/>
  <c r="K413" i="19"/>
  <c r="K414" i="19"/>
  <c r="K415" i="19"/>
  <c r="K416" i="19"/>
  <c r="K417" i="19"/>
  <c r="K418" i="19"/>
  <c r="K419" i="19"/>
  <c r="K420" i="19"/>
  <c r="K421" i="19"/>
  <c r="K422" i="19"/>
  <c r="K423" i="19"/>
  <c r="K424" i="19"/>
  <c r="K425" i="19"/>
  <c r="K426" i="19"/>
  <c r="K427" i="19"/>
  <c r="K428" i="19"/>
  <c r="K429" i="19"/>
  <c r="K430" i="19"/>
  <c r="K431" i="19"/>
  <c r="K432" i="19"/>
  <c r="K433" i="19"/>
  <c r="K434" i="19"/>
  <c r="K435" i="19"/>
  <c r="K436" i="19"/>
  <c r="K437" i="19"/>
  <c r="K438" i="19"/>
  <c r="K439" i="19"/>
  <c r="K440" i="19"/>
  <c r="K441" i="19"/>
  <c r="K442" i="19"/>
  <c r="K443" i="19"/>
  <c r="K444" i="19"/>
  <c r="K445" i="19"/>
  <c r="K446" i="19"/>
  <c r="K447" i="19"/>
  <c r="K448" i="19"/>
  <c r="K449" i="19"/>
  <c r="K450" i="19"/>
  <c r="K451" i="19"/>
  <c r="K452" i="19"/>
  <c r="K453" i="19"/>
  <c r="K454" i="19"/>
  <c r="K455" i="19"/>
  <c r="K456" i="19"/>
  <c r="K457" i="19"/>
  <c r="K458" i="19"/>
  <c r="K459" i="19"/>
  <c r="K460" i="19"/>
  <c r="K461" i="19"/>
  <c r="K462" i="19"/>
  <c r="K463" i="19"/>
  <c r="K464" i="19"/>
  <c r="K465" i="19"/>
  <c r="K466" i="19"/>
  <c r="K467" i="19"/>
  <c r="K468" i="19"/>
  <c r="K469" i="19"/>
  <c r="K470" i="19"/>
  <c r="K471" i="19"/>
  <c r="K472" i="19"/>
  <c r="K473" i="19"/>
  <c r="K474" i="19"/>
  <c r="K475" i="19"/>
  <c r="K476" i="19"/>
  <c r="K477" i="19"/>
  <c r="K478" i="19"/>
  <c r="K479" i="19"/>
  <c r="K480" i="19"/>
  <c r="K481" i="19"/>
  <c r="K482" i="19"/>
  <c r="K483" i="19"/>
  <c r="K484" i="19"/>
  <c r="K485" i="19"/>
  <c r="K486" i="19"/>
  <c r="K487" i="19"/>
  <c r="K488" i="19"/>
  <c r="K489" i="19"/>
  <c r="K490" i="19"/>
  <c r="K491" i="19"/>
  <c r="K492" i="19"/>
  <c r="K493" i="19"/>
  <c r="K494" i="19"/>
  <c r="K495" i="19"/>
  <c r="K496" i="19"/>
  <c r="K497" i="19"/>
  <c r="K498" i="19"/>
  <c r="K499" i="19"/>
  <c r="K500" i="19"/>
  <c r="K501" i="19"/>
  <c r="K502" i="19"/>
  <c r="K503" i="19"/>
  <c r="K504" i="19"/>
  <c r="K505" i="19"/>
  <c r="K506" i="19"/>
  <c r="K507" i="19"/>
  <c r="K508" i="19"/>
  <c r="K509" i="19"/>
  <c r="K510" i="19"/>
  <c r="K511" i="19"/>
  <c r="K512" i="19"/>
  <c r="K513" i="19"/>
  <c r="K514" i="19"/>
  <c r="K515" i="19"/>
  <c r="K516" i="19"/>
  <c r="K517" i="19"/>
  <c r="K518" i="19"/>
  <c r="K519" i="19"/>
  <c r="K520" i="19"/>
  <c r="K521" i="19"/>
  <c r="K522" i="19"/>
  <c r="K523" i="19"/>
  <c r="K524" i="19"/>
  <c r="K525" i="19"/>
  <c r="K526" i="19"/>
  <c r="K527" i="19"/>
  <c r="K528" i="19"/>
  <c r="K529" i="19"/>
  <c r="K530" i="19"/>
  <c r="K531" i="19"/>
  <c r="K532" i="19"/>
  <c r="K533" i="19"/>
  <c r="K534" i="19"/>
  <c r="K535" i="19"/>
  <c r="K536" i="19"/>
  <c r="K537" i="19"/>
  <c r="K538" i="19"/>
  <c r="K539" i="19"/>
  <c r="K540" i="19"/>
  <c r="K541" i="19"/>
  <c r="K542" i="19"/>
  <c r="K543" i="19"/>
  <c r="K544" i="19"/>
  <c r="K545" i="19"/>
  <c r="K546" i="19"/>
  <c r="K547" i="19"/>
  <c r="K548" i="19"/>
  <c r="K549" i="19"/>
  <c r="K550" i="19"/>
  <c r="K551" i="19"/>
  <c r="K552" i="19"/>
  <c r="K553" i="19"/>
  <c r="K554" i="19"/>
  <c r="K555" i="19"/>
  <c r="K556" i="19"/>
  <c r="K557" i="19"/>
  <c r="K558" i="19"/>
  <c r="K559" i="19"/>
  <c r="K560" i="19"/>
  <c r="K561" i="19"/>
  <c r="K562" i="19"/>
  <c r="K563" i="19"/>
  <c r="K564" i="19"/>
  <c r="K565" i="19"/>
  <c r="K566" i="19"/>
  <c r="K567" i="19"/>
  <c r="K568" i="19"/>
  <c r="K569" i="19"/>
  <c r="K570" i="19"/>
  <c r="K571" i="19"/>
  <c r="K572" i="19"/>
  <c r="K573" i="19"/>
  <c r="K574" i="19"/>
  <c r="K575" i="19"/>
  <c r="K576" i="19"/>
  <c r="K577" i="19"/>
  <c r="K578" i="19"/>
  <c r="K579" i="19"/>
  <c r="K580" i="19"/>
  <c r="K581" i="19"/>
  <c r="K582" i="19"/>
  <c r="K583" i="19"/>
  <c r="K584" i="19"/>
  <c r="K585" i="19"/>
  <c r="K586" i="19"/>
  <c r="K587" i="19"/>
  <c r="K588" i="19"/>
  <c r="K589" i="19"/>
  <c r="K590" i="19"/>
  <c r="K591" i="19"/>
  <c r="K592" i="19"/>
  <c r="K593" i="19"/>
  <c r="K594" i="19"/>
  <c r="K595" i="19"/>
  <c r="K596" i="19"/>
  <c r="K597" i="19"/>
  <c r="K598" i="19"/>
  <c r="K599" i="19"/>
  <c r="K600" i="19"/>
  <c r="K601" i="19"/>
  <c r="K602" i="19"/>
  <c r="K603" i="19"/>
  <c r="K604" i="19"/>
  <c r="K605" i="19"/>
  <c r="K606" i="19"/>
  <c r="K607" i="19"/>
  <c r="K608" i="19"/>
  <c r="K609" i="19"/>
  <c r="K610" i="19"/>
  <c r="K611" i="19"/>
  <c r="K612" i="19"/>
  <c r="K613" i="19"/>
  <c r="K614" i="19"/>
  <c r="K615" i="19"/>
  <c r="K616" i="19"/>
  <c r="K617" i="19"/>
  <c r="K618" i="19"/>
  <c r="K619" i="19"/>
  <c r="K620" i="19"/>
  <c r="K621" i="19"/>
  <c r="K622" i="19"/>
  <c r="K623" i="19"/>
  <c r="K624" i="19"/>
  <c r="K625" i="19"/>
  <c r="K626" i="19"/>
  <c r="K627" i="19"/>
  <c r="K628" i="19"/>
  <c r="K629" i="19"/>
  <c r="K630" i="19"/>
  <c r="K631" i="19"/>
  <c r="K632" i="19"/>
  <c r="K633" i="19"/>
  <c r="K634" i="19"/>
  <c r="K635" i="19"/>
  <c r="K636" i="19"/>
  <c r="K637" i="19"/>
  <c r="K638" i="19"/>
  <c r="K639" i="19"/>
  <c r="K640" i="19"/>
  <c r="K641" i="19"/>
  <c r="K642" i="19"/>
  <c r="K643" i="19"/>
  <c r="K644" i="19"/>
  <c r="K645" i="19"/>
  <c r="K646" i="19"/>
  <c r="K647" i="19"/>
  <c r="K648" i="19"/>
  <c r="K649" i="19"/>
  <c r="K650" i="19"/>
  <c r="K651" i="19"/>
  <c r="K652" i="19"/>
  <c r="K653" i="19"/>
  <c r="K654" i="19"/>
  <c r="K655" i="19"/>
  <c r="K656" i="19"/>
  <c r="K657" i="19"/>
  <c r="K658" i="19"/>
  <c r="K659" i="19"/>
  <c r="K660" i="19"/>
  <c r="K661" i="19"/>
  <c r="K662" i="19"/>
  <c r="K663" i="19"/>
  <c r="K664" i="19"/>
  <c r="K665" i="19"/>
  <c r="K666" i="19"/>
  <c r="K667" i="19"/>
  <c r="K668" i="19"/>
  <c r="K669" i="19"/>
  <c r="K670" i="19"/>
  <c r="K671" i="19"/>
  <c r="K672" i="19"/>
  <c r="K673" i="19"/>
  <c r="K674" i="19"/>
  <c r="K675" i="19"/>
  <c r="K676" i="19"/>
  <c r="K677" i="19"/>
  <c r="K678" i="19"/>
  <c r="K679" i="19"/>
  <c r="K680" i="19"/>
  <c r="K681" i="19"/>
  <c r="K682" i="19"/>
  <c r="K683" i="19"/>
  <c r="K684" i="19"/>
  <c r="K685" i="19"/>
  <c r="K686" i="19"/>
  <c r="K687" i="19"/>
  <c r="K688" i="19"/>
  <c r="K689" i="19"/>
  <c r="K690" i="19"/>
  <c r="K691" i="19"/>
  <c r="K692" i="19"/>
  <c r="K693" i="19"/>
  <c r="K694" i="19"/>
  <c r="K695" i="19"/>
  <c r="K696" i="19"/>
  <c r="K697" i="19"/>
  <c r="K698" i="19"/>
  <c r="K699" i="19"/>
  <c r="K700" i="19"/>
  <c r="K701" i="19"/>
  <c r="K702" i="19"/>
  <c r="K703" i="19"/>
  <c r="K704" i="19"/>
  <c r="K705" i="19"/>
  <c r="K706" i="19"/>
  <c r="K707" i="19"/>
  <c r="K708" i="19"/>
  <c r="K709" i="19"/>
  <c r="K710" i="19"/>
  <c r="K711" i="19"/>
  <c r="K712" i="19"/>
  <c r="K713" i="19"/>
  <c r="K714" i="19"/>
  <c r="K715" i="19"/>
  <c r="K716" i="19"/>
  <c r="K717" i="19"/>
  <c r="K718" i="19"/>
  <c r="K719" i="19"/>
  <c r="K720" i="19"/>
  <c r="K721" i="19"/>
  <c r="K722" i="19"/>
  <c r="K723" i="19"/>
  <c r="K724" i="19"/>
  <c r="K725" i="19"/>
  <c r="K726" i="19"/>
  <c r="K727" i="19"/>
  <c r="K728" i="19"/>
  <c r="K729" i="19"/>
  <c r="K730" i="19"/>
  <c r="K731" i="19"/>
  <c r="K732" i="19"/>
  <c r="K733" i="19"/>
  <c r="K734" i="19"/>
  <c r="K735" i="19"/>
  <c r="K736" i="19"/>
  <c r="K737" i="19"/>
  <c r="K738" i="19"/>
  <c r="K739" i="19"/>
  <c r="K740" i="19"/>
  <c r="K741" i="19"/>
  <c r="K742" i="19"/>
  <c r="K743" i="19"/>
  <c r="K744" i="19"/>
  <c r="K745" i="19"/>
  <c r="K746" i="19"/>
  <c r="K747" i="19"/>
  <c r="K748" i="19"/>
  <c r="K749" i="19"/>
  <c r="K750" i="19"/>
  <c r="K751" i="19"/>
  <c r="K752" i="19"/>
  <c r="K753" i="19"/>
  <c r="K754" i="19"/>
  <c r="K755" i="19"/>
  <c r="K756" i="19"/>
  <c r="K757" i="19"/>
  <c r="K758" i="19"/>
  <c r="K759" i="19"/>
  <c r="K760" i="19"/>
  <c r="K761" i="19"/>
  <c r="K762" i="19"/>
  <c r="K763" i="19"/>
  <c r="K764" i="19"/>
  <c r="K765" i="19"/>
  <c r="K766" i="19"/>
  <c r="K767" i="19"/>
  <c r="K768" i="19"/>
  <c r="K769" i="19"/>
  <c r="K770" i="19"/>
  <c r="K771" i="19"/>
  <c r="K772" i="19"/>
  <c r="K773" i="19"/>
  <c r="K774" i="19"/>
  <c r="K775" i="19"/>
  <c r="K776" i="19"/>
  <c r="K777" i="19"/>
  <c r="K778" i="19"/>
  <c r="K779" i="19"/>
  <c r="K780" i="19"/>
  <c r="K781" i="19"/>
  <c r="K782" i="19"/>
  <c r="K783" i="19"/>
  <c r="K784" i="19"/>
  <c r="K785" i="19"/>
  <c r="K786" i="19"/>
  <c r="K787" i="19"/>
  <c r="K788" i="19"/>
  <c r="K789" i="19"/>
  <c r="K790" i="19"/>
  <c r="K791" i="19"/>
  <c r="K792" i="19"/>
  <c r="K793" i="19"/>
  <c r="K794" i="19"/>
  <c r="K795" i="19"/>
  <c r="K796" i="19"/>
  <c r="K797" i="19"/>
  <c r="K798" i="19"/>
  <c r="K799" i="19"/>
  <c r="K800" i="19"/>
  <c r="K801" i="19"/>
  <c r="K802" i="19"/>
  <c r="K803" i="19"/>
  <c r="K804" i="19"/>
  <c r="K805" i="19"/>
  <c r="K806" i="19"/>
  <c r="K807" i="19"/>
  <c r="K808" i="19"/>
  <c r="K809" i="19"/>
  <c r="K810" i="19"/>
  <c r="K811" i="19"/>
  <c r="K812" i="19"/>
  <c r="K813" i="19"/>
  <c r="K814" i="19"/>
  <c r="K815" i="19"/>
  <c r="K816" i="19"/>
  <c r="K817" i="19"/>
  <c r="K818" i="19"/>
  <c r="K819" i="19"/>
  <c r="K820" i="19"/>
  <c r="K821" i="19"/>
  <c r="K822" i="19"/>
  <c r="K823" i="19"/>
  <c r="K824" i="19"/>
  <c r="K825" i="19"/>
  <c r="K826" i="19"/>
  <c r="K827" i="19"/>
  <c r="K828" i="19"/>
  <c r="K829" i="19"/>
  <c r="K830" i="19"/>
  <c r="K831" i="19"/>
  <c r="K832" i="19"/>
  <c r="K833" i="19"/>
  <c r="K834" i="19"/>
  <c r="K835" i="19"/>
  <c r="K836" i="19"/>
  <c r="K837" i="19"/>
  <c r="K838" i="19"/>
  <c r="K839" i="19"/>
  <c r="K840" i="19"/>
  <c r="K841" i="19"/>
  <c r="K842" i="19"/>
  <c r="K843" i="19"/>
  <c r="K844" i="19"/>
  <c r="K845" i="19"/>
  <c r="K846" i="19"/>
  <c r="K847" i="19"/>
  <c r="K848" i="19"/>
  <c r="K849" i="19"/>
  <c r="K850" i="19"/>
  <c r="K851" i="19"/>
  <c r="K852" i="19"/>
  <c r="K853" i="19"/>
  <c r="K854" i="19"/>
  <c r="K855" i="19"/>
  <c r="K856" i="19"/>
  <c r="K857" i="19"/>
  <c r="K858" i="19"/>
  <c r="K859" i="19"/>
  <c r="K860" i="19"/>
  <c r="K861" i="19"/>
  <c r="K862" i="19"/>
  <c r="K863" i="19"/>
  <c r="K864" i="19"/>
  <c r="K865" i="19"/>
  <c r="K866" i="19"/>
  <c r="K867" i="19"/>
  <c r="K868" i="19"/>
  <c r="K869" i="19"/>
  <c r="K870" i="19"/>
  <c r="K871" i="19"/>
  <c r="K872" i="19"/>
  <c r="K873" i="19"/>
  <c r="K874" i="19"/>
  <c r="K875" i="19"/>
  <c r="K876" i="19"/>
  <c r="K877" i="19"/>
  <c r="K878" i="19"/>
  <c r="K879" i="19"/>
  <c r="K880" i="19"/>
  <c r="K881" i="19"/>
  <c r="K882" i="19"/>
  <c r="K883" i="19"/>
  <c r="K884" i="19"/>
  <c r="K885" i="19"/>
  <c r="K886" i="19"/>
  <c r="K887" i="19"/>
  <c r="K888" i="19"/>
  <c r="K889" i="19"/>
  <c r="K890" i="19"/>
  <c r="K891" i="19"/>
  <c r="K892" i="19"/>
  <c r="K893" i="19"/>
  <c r="K894" i="19"/>
  <c r="K895" i="19"/>
  <c r="K896" i="19"/>
  <c r="K897" i="19"/>
  <c r="K898" i="19"/>
  <c r="K899" i="19"/>
  <c r="K900" i="19"/>
  <c r="K901" i="19"/>
  <c r="K902" i="19"/>
  <c r="K903" i="19"/>
  <c r="K904" i="19"/>
  <c r="K905" i="19"/>
  <c r="K906" i="19"/>
  <c r="K907" i="19"/>
  <c r="K908" i="19"/>
  <c r="K909" i="19"/>
  <c r="K910" i="19"/>
  <c r="K911" i="19"/>
  <c r="K912" i="19"/>
  <c r="K913" i="19"/>
  <c r="K914" i="19"/>
  <c r="K915" i="19"/>
  <c r="K916" i="19"/>
  <c r="K917" i="19"/>
  <c r="K918" i="19"/>
  <c r="K919" i="19"/>
  <c r="K920" i="19"/>
  <c r="K921" i="19"/>
  <c r="K922" i="19"/>
  <c r="K923" i="19"/>
  <c r="K924" i="19"/>
  <c r="K925" i="19"/>
  <c r="K926" i="19"/>
  <c r="K927" i="19"/>
  <c r="K928" i="19"/>
  <c r="K929" i="19"/>
  <c r="K930" i="19"/>
  <c r="K931" i="19"/>
  <c r="K932" i="19"/>
  <c r="K933" i="19"/>
  <c r="K934" i="19"/>
  <c r="K935" i="19"/>
  <c r="K936" i="19"/>
  <c r="K937" i="19"/>
  <c r="K938" i="19"/>
  <c r="K939" i="19"/>
  <c r="K940" i="19"/>
  <c r="K941" i="19"/>
  <c r="K942" i="19"/>
  <c r="K943" i="19"/>
  <c r="K944" i="19"/>
  <c r="K945" i="19"/>
  <c r="K946" i="19"/>
  <c r="K947" i="19"/>
  <c r="K948" i="19"/>
  <c r="K949" i="19"/>
  <c r="K950" i="19"/>
  <c r="K951" i="19"/>
  <c r="K952" i="19"/>
  <c r="K953" i="19"/>
  <c r="K954" i="19"/>
  <c r="K955" i="19"/>
  <c r="K956" i="19"/>
  <c r="K957" i="19"/>
  <c r="K958" i="19"/>
  <c r="K959" i="19"/>
  <c r="K960" i="19"/>
  <c r="K961" i="19"/>
  <c r="K962" i="19"/>
  <c r="K963" i="19"/>
  <c r="K964" i="19"/>
  <c r="K965" i="19"/>
  <c r="K966" i="19"/>
  <c r="K967" i="19"/>
  <c r="K968" i="19"/>
  <c r="K969" i="19"/>
  <c r="K970" i="19"/>
  <c r="K971" i="19"/>
  <c r="K972" i="19"/>
  <c r="K973" i="19"/>
  <c r="K974" i="19"/>
  <c r="K975" i="19"/>
  <c r="K976" i="19"/>
  <c r="K977" i="19"/>
  <c r="K978" i="19"/>
  <c r="K979" i="19"/>
  <c r="K980" i="19"/>
  <c r="K981" i="19"/>
  <c r="K982" i="19"/>
  <c r="K983" i="19"/>
  <c r="K984" i="19"/>
  <c r="K985" i="19"/>
  <c r="K986" i="19"/>
  <c r="K987" i="19"/>
  <c r="K988" i="19"/>
  <c r="K989" i="19"/>
  <c r="K990" i="19"/>
  <c r="K991" i="19"/>
  <c r="K992" i="19"/>
  <c r="K993" i="19"/>
  <c r="K994" i="19"/>
  <c r="K995" i="19"/>
  <c r="K996" i="19"/>
  <c r="K997" i="19"/>
  <c r="K998" i="19"/>
  <c r="K999" i="19"/>
  <c r="K1000" i="19"/>
  <c r="K1001" i="19"/>
  <c r="K1002" i="19"/>
  <c r="K1003" i="19"/>
  <c r="K1004" i="19"/>
  <c r="K1005" i="19"/>
  <c r="K1006" i="19"/>
  <c r="K1007" i="19"/>
  <c r="K1008" i="19"/>
  <c r="K1009" i="19"/>
  <c r="K1010" i="19"/>
  <c r="K1011" i="19"/>
  <c r="K1012" i="19"/>
  <c r="K1013" i="19"/>
  <c r="K1014" i="19"/>
  <c r="K1015" i="19"/>
  <c r="K1016" i="19"/>
  <c r="K1017" i="19"/>
  <c r="K1018" i="19"/>
  <c r="K1019" i="19"/>
  <c r="K1020" i="19"/>
  <c r="K1021" i="19"/>
  <c r="K1022" i="19"/>
  <c r="K1023" i="19"/>
  <c r="K1024" i="19"/>
  <c r="K1025" i="19"/>
  <c r="K1026" i="19"/>
  <c r="K1027" i="19"/>
  <c r="K1028" i="19"/>
  <c r="K1029" i="19"/>
  <c r="K1030" i="19"/>
  <c r="K1031" i="19"/>
  <c r="K1032" i="19"/>
  <c r="K1033" i="19"/>
  <c r="K1034" i="19"/>
  <c r="K1035" i="19"/>
  <c r="K1036" i="19"/>
  <c r="K1037" i="19"/>
  <c r="K1038" i="19"/>
  <c r="K1039" i="19"/>
  <c r="K1040" i="19"/>
  <c r="K1041" i="19"/>
  <c r="K1042" i="19"/>
  <c r="K1043" i="19"/>
  <c r="K1044" i="19"/>
  <c r="K1045" i="19"/>
  <c r="K1046" i="19"/>
  <c r="K1047" i="19"/>
  <c r="K1048" i="19"/>
  <c r="K1049" i="19"/>
  <c r="K1050" i="19"/>
  <c r="K1051" i="19"/>
  <c r="K1052" i="19"/>
  <c r="K1053" i="19"/>
  <c r="K1054" i="19"/>
  <c r="K1055" i="19"/>
  <c r="K1056" i="19"/>
  <c r="K1057" i="19"/>
  <c r="K1058" i="19"/>
  <c r="K1059" i="19"/>
  <c r="K1060" i="19"/>
  <c r="K1061" i="19"/>
  <c r="K1062" i="19"/>
  <c r="K1063" i="19"/>
  <c r="K1064" i="19"/>
  <c r="K1065" i="19"/>
  <c r="K1066" i="19"/>
  <c r="K1067" i="19"/>
  <c r="K1068" i="19"/>
  <c r="K1069" i="19"/>
  <c r="K1070" i="19"/>
  <c r="K1071" i="19"/>
  <c r="K1072" i="19"/>
  <c r="K1073" i="19"/>
  <c r="K1074" i="19"/>
  <c r="K1075" i="19"/>
  <c r="K1076" i="19"/>
  <c r="K1077" i="19"/>
  <c r="K1078" i="19"/>
  <c r="K1079" i="19"/>
  <c r="K1080" i="19"/>
  <c r="K1081" i="19"/>
  <c r="K1082" i="19"/>
  <c r="K1083" i="19"/>
  <c r="K1084" i="19"/>
  <c r="K1085" i="19"/>
  <c r="K1086" i="19"/>
  <c r="K1087" i="19"/>
  <c r="K1088" i="19"/>
  <c r="K1089" i="19"/>
  <c r="K1090" i="19"/>
  <c r="K1091" i="19"/>
  <c r="K1092" i="19"/>
  <c r="K1093" i="19"/>
  <c r="K1094" i="19"/>
  <c r="K1095" i="19"/>
  <c r="K1096" i="19"/>
  <c r="K1097" i="19"/>
  <c r="K1098" i="19"/>
  <c r="K1099" i="19"/>
  <c r="K1100" i="19"/>
  <c r="K1101" i="19"/>
  <c r="K1102" i="19"/>
  <c r="K1103" i="19"/>
  <c r="K1104" i="19"/>
  <c r="K1105" i="19"/>
  <c r="K1106" i="19"/>
  <c r="K1107" i="19"/>
  <c r="K1108" i="19"/>
  <c r="K1109" i="19"/>
  <c r="K1110" i="19"/>
  <c r="K1111" i="19"/>
  <c r="K1112" i="19"/>
  <c r="K1113" i="19"/>
  <c r="K1114" i="19"/>
  <c r="K1115" i="19"/>
  <c r="K1116" i="19"/>
  <c r="K1117" i="19"/>
  <c r="K1118" i="19"/>
  <c r="K1119" i="19"/>
  <c r="K1120" i="19"/>
  <c r="K1121" i="19"/>
  <c r="K1122" i="19"/>
  <c r="K1123" i="19"/>
  <c r="K1124" i="19"/>
  <c r="K1125" i="19"/>
  <c r="K1126" i="19"/>
  <c r="K1127" i="19"/>
  <c r="K1128" i="19"/>
  <c r="K1129" i="19"/>
  <c r="K1130" i="19"/>
  <c r="K1131" i="19"/>
  <c r="K1132" i="19"/>
  <c r="K1133" i="19"/>
  <c r="K1134" i="19"/>
  <c r="K1135" i="19"/>
  <c r="K1136" i="19"/>
  <c r="K1137" i="19"/>
  <c r="K1138" i="19"/>
  <c r="K1139" i="19"/>
  <c r="K1140" i="19"/>
  <c r="K1141" i="19"/>
  <c r="K1142" i="19"/>
  <c r="K1143" i="19"/>
  <c r="K1144" i="19"/>
  <c r="K1145" i="19"/>
  <c r="K1146" i="19"/>
  <c r="K1147" i="19"/>
  <c r="K1148" i="19"/>
  <c r="K1149" i="19"/>
  <c r="K1150" i="19"/>
  <c r="K1151" i="19"/>
  <c r="K1152" i="19"/>
  <c r="K1153" i="19"/>
  <c r="K1154" i="19"/>
  <c r="K1155" i="19"/>
  <c r="K1156" i="19"/>
  <c r="K1157" i="19"/>
  <c r="K1158" i="19"/>
  <c r="K1159" i="19"/>
  <c r="K1160" i="19"/>
  <c r="K1161" i="19"/>
  <c r="K1162" i="19"/>
  <c r="K1163" i="19"/>
  <c r="K1164" i="19"/>
  <c r="K1165" i="19"/>
  <c r="K1166" i="19"/>
  <c r="K1167" i="19"/>
  <c r="K1168" i="19"/>
  <c r="K1169" i="19"/>
  <c r="K1170" i="19"/>
  <c r="K1171" i="19"/>
  <c r="K1172" i="19"/>
  <c r="K1173" i="19"/>
  <c r="K1174" i="19"/>
  <c r="K1175" i="19"/>
  <c r="K1176" i="19"/>
  <c r="K1177" i="19"/>
  <c r="K1178" i="19"/>
  <c r="K1179" i="19"/>
  <c r="K1180" i="19"/>
  <c r="K1181" i="19"/>
  <c r="K1182" i="19"/>
  <c r="K1183" i="19"/>
  <c r="K1184" i="19"/>
  <c r="K1185" i="19"/>
  <c r="K1186" i="19"/>
  <c r="K1187" i="19"/>
  <c r="K1188" i="19"/>
  <c r="K1189" i="19"/>
  <c r="K1190" i="19"/>
  <c r="K1191" i="19"/>
  <c r="K1192" i="19"/>
  <c r="K1193" i="19"/>
  <c r="K1194" i="19"/>
  <c r="K1195" i="19"/>
  <c r="K1196" i="19"/>
  <c r="K1197" i="19"/>
  <c r="K1198" i="19"/>
  <c r="K1199" i="19"/>
  <c r="K1200" i="19"/>
  <c r="K1201" i="19"/>
  <c r="K1202" i="19"/>
  <c r="K1203" i="19"/>
  <c r="K1204" i="19"/>
  <c r="K1205" i="19"/>
  <c r="K1206" i="19"/>
  <c r="K1207" i="19"/>
  <c r="K1208" i="19"/>
  <c r="K1209" i="19"/>
  <c r="K1210" i="19"/>
  <c r="K1211" i="19"/>
  <c r="K1212" i="19"/>
  <c r="K1213" i="19"/>
  <c r="K1214" i="19"/>
  <c r="K1215" i="19"/>
  <c r="K1216" i="19"/>
  <c r="K1217" i="19"/>
  <c r="K1218" i="19"/>
  <c r="K1219" i="19"/>
  <c r="K1220" i="19"/>
  <c r="K1221" i="19"/>
  <c r="K1222" i="19"/>
  <c r="K1223" i="19"/>
  <c r="K1224" i="19"/>
  <c r="K1225" i="19"/>
  <c r="K1226" i="19"/>
  <c r="K1227" i="19"/>
  <c r="K1228" i="19"/>
  <c r="K1229" i="19"/>
  <c r="K1230" i="19"/>
  <c r="K1231" i="19"/>
  <c r="K1232" i="19"/>
  <c r="K1233" i="19"/>
  <c r="K1234" i="19"/>
  <c r="K1235" i="19"/>
  <c r="K1236" i="19"/>
  <c r="K1237" i="19"/>
  <c r="K1238" i="19"/>
  <c r="K1239" i="19"/>
  <c r="K1240" i="19"/>
  <c r="K1241" i="19"/>
  <c r="K1242" i="19"/>
  <c r="K1243" i="19"/>
  <c r="K1244" i="19"/>
  <c r="K1245" i="19"/>
  <c r="K1246" i="19"/>
  <c r="K1247" i="19"/>
  <c r="K1248" i="19"/>
  <c r="K1249" i="19"/>
  <c r="K1250" i="19"/>
  <c r="K1251" i="19"/>
  <c r="K1252" i="19"/>
  <c r="K1253" i="19"/>
  <c r="K1254" i="19"/>
  <c r="K1255" i="19"/>
  <c r="K1256" i="19"/>
  <c r="K1257" i="19"/>
  <c r="K1258" i="19"/>
  <c r="K1259" i="19"/>
  <c r="K1260" i="19"/>
  <c r="K1261" i="19"/>
  <c r="K1262" i="19"/>
  <c r="K1263" i="19"/>
  <c r="K1264" i="19"/>
  <c r="K1265" i="19"/>
  <c r="K1266" i="19"/>
  <c r="K1267" i="19"/>
  <c r="K1268" i="19"/>
  <c r="K1269" i="19"/>
  <c r="K1270" i="19"/>
  <c r="K1271" i="19"/>
  <c r="K1272" i="19"/>
  <c r="K1273" i="19"/>
  <c r="K1274" i="19"/>
  <c r="K1275" i="19"/>
  <c r="K1276" i="19"/>
  <c r="K1277" i="19"/>
  <c r="K1278" i="19"/>
  <c r="K1279" i="19"/>
  <c r="K1280" i="19"/>
  <c r="K1281" i="19"/>
  <c r="K1282" i="19"/>
  <c r="K1283" i="19"/>
  <c r="K1284" i="19"/>
  <c r="K1285" i="19"/>
  <c r="K1286" i="19"/>
  <c r="K1287" i="19"/>
  <c r="K1288" i="19"/>
  <c r="K1289" i="19"/>
  <c r="K1290" i="19"/>
  <c r="K1291" i="19"/>
  <c r="K1292" i="19"/>
  <c r="K1293" i="19"/>
  <c r="K1294" i="19"/>
  <c r="K1295" i="19"/>
  <c r="K1296" i="19"/>
  <c r="K1297" i="19"/>
  <c r="K1298" i="19"/>
  <c r="K1299" i="19"/>
  <c r="K1300" i="19"/>
  <c r="K1301" i="19"/>
  <c r="K1302" i="19"/>
  <c r="K1303" i="19"/>
  <c r="K1304" i="19"/>
  <c r="K1305" i="19"/>
  <c r="K1306" i="19"/>
  <c r="K1307" i="19"/>
  <c r="K1308" i="19"/>
  <c r="K1309" i="19"/>
  <c r="K1310" i="19"/>
  <c r="K1311" i="19"/>
  <c r="K1312" i="19"/>
  <c r="K1313" i="19"/>
  <c r="K1314" i="19"/>
  <c r="K1315" i="19"/>
  <c r="K1316" i="19"/>
  <c r="K1317" i="19"/>
  <c r="K1318" i="19"/>
  <c r="K1319" i="19"/>
  <c r="K1320" i="19"/>
  <c r="K1321" i="19"/>
  <c r="K1322" i="19"/>
  <c r="K1323" i="19"/>
  <c r="K1324" i="19"/>
  <c r="K1325" i="19"/>
  <c r="K1326" i="19"/>
  <c r="K1327" i="19"/>
  <c r="K1328" i="19"/>
  <c r="K1329" i="19"/>
  <c r="K1330" i="19"/>
  <c r="K1331" i="19"/>
  <c r="K1332" i="19"/>
  <c r="K1333" i="19"/>
  <c r="K1334" i="19"/>
  <c r="K1335" i="19"/>
  <c r="K1336" i="19"/>
  <c r="K1337" i="19"/>
  <c r="K1338" i="19"/>
  <c r="K1339" i="19"/>
  <c r="K1340" i="19"/>
  <c r="K1341" i="19"/>
  <c r="K1342" i="19"/>
  <c r="K1343" i="19"/>
  <c r="K1344" i="19"/>
  <c r="K1345" i="19"/>
  <c r="K1346" i="19"/>
  <c r="K1347" i="19"/>
  <c r="K1348" i="19"/>
  <c r="K1349" i="19"/>
  <c r="K1350" i="19"/>
  <c r="K1351" i="19"/>
  <c r="K1352" i="19"/>
  <c r="K1353" i="19"/>
  <c r="K1354" i="19"/>
  <c r="K1355" i="19"/>
  <c r="K1356" i="19"/>
  <c r="K1357" i="19"/>
  <c r="K1358" i="19"/>
  <c r="K1359" i="19"/>
  <c r="K1360" i="19"/>
  <c r="K1361" i="19"/>
  <c r="K1362" i="19"/>
  <c r="K1363" i="19"/>
  <c r="K1364" i="19"/>
  <c r="K1365" i="19"/>
  <c r="K1366" i="19"/>
  <c r="K1367" i="19"/>
  <c r="K1368" i="19"/>
  <c r="K1369" i="19"/>
  <c r="K1370" i="19"/>
  <c r="K1371" i="19"/>
  <c r="K1372" i="19"/>
  <c r="K1373" i="19"/>
  <c r="K1374" i="19"/>
  <c r="K1375" i="19"/>
  <c r="K1376" i="19"/>
  <c r="K1377" i="19"/>
  <c r="K1378" i="19"/>
  <c r="K1379" i="19"/>
  <c r="K1380" i="19"/>
  <c r="K1381" i="19"/>
  <c r="K1382" i="19"/>
  <c r="K1383" i="19"/>
  <c r="K1384" i="19"/>
  <c r="K1385" i="19"/>
  <c r="K1386" i="19"/>
  <c r="K1387" i="19"/>
  <c r="K1388" i="19"/>
  <c r="K1389" i="19"/>
  <c r="K1390" i="19"/>
  <c r="K1391" i="19"/>
  <c r="K1392" i="19"/>
  <c r="K1393" i="19"/>
  <c r="K1394" i="19"/>
  <c r="K1395" i="19"/>
  <c r="K1396" i="19"/>
  <c r="K1397" i="19"/>
  <c r="K1398" i="19"/>
  <c r="K1399" i="19"/>
  <c r="K1400" i="19"/>
  <c r="K1401" i="19"/>
  <c r="K1402" i="19"/>
  <c r="K1403" i="19"/>
  <c r="K1404" i="19"/>
  <c r="K1405" i="19"/>
  <c r="K1406" i="19"/>
  <c r="K1407" i="19"/>
  <c r="K1408" i="19"/>
  <c r="K1409" i="19"/>
  <c r="K1410" i="19"/>
  <c r="K1411" i="19"/>
  <c r="K1412" i="19"/>
  <c r="K1413" i="19"/>
  <c r="K1414" i="19"/>
  <c r="K1415" i="19"/>
  <c r="K1416" i="19"/>
  <c r="K1417" i="19"/>
  <c r="K1418" i="19"/>
  <c r="K1419" i="19"/>
  <c r="K1420" i="19"/>
  <c r="K1421" i="19"/>
  <c r="K1422" i="19"/>
  <c r="K1423" i="19"/>
  <c r="K1424" i="19"/>
  <c r="K1425" i="19"/>
  <c r="K1426" i="19"/>
  <c r="K1427" i="19"/>
  <c r="K1428" i="19"/>
  <c r="K1429" i="19"/>
  <c r="K1430" i="19"/>
  <c r="K1431" i="19"/>
  <c r="K1432" i="19"/>
  <c r="K1433" i="19"/>
  <c r="K1434" i="19"/>
  <c r="K1435" i="19"/>
  <c r="K1436" i="19"/>
  <c r="K1437" i="19"/>
  <c r="K1438" i="19"/>
  <c r="K1439" i="19"/>
  <c r="K1440" i="19"/>
  <c r="K1441" i="19"/>
  <c r="K1442" i="19"/>
  <c r="K1443" i="19"/>
  <c r="K1444" i="19"/>
  <c r="K1445" i="19"/>
  <c r="K1446" i="19"/>
  <c r="K1447" i="19"/>
  <c r="K1448" i="19"/>
  <c r="K1449" i="19"/>
  <c r="K1450" i="19"/>
  <c r="K1451" i="19"/>
  <c r="K1452" i="19"/>
  <c r="K1453" i="19"/>
  <c r="K1454" i="19"/>
  <c r="K1455" i="19"/>
  <c r="K1456" i="19"/>
  <c r="K1457" i="19"/>
  <c r="K1458" i="19"/>
  <c r="K1459" i="19"/>
  <c r="K1460" i="19"/>
  <c r="K1461" i="19"/>
  <c r="K1462" i="19"/>
  <c r="K1463" i="19"/>
  <c r="K1464" i="19"/>
  <c r="K1465" i="19"/>
  <c r="K1466" i="19"/>
  <c r="K1467" i="19"/>
  <c r="K1468" i="19"/>
  <c r="K1469" i="19"/>
  <c r="K1470" i="19"/>
  <c r="K1471" i="19"/>
  <c r="K1472" i="19"/>
  <c r="K1473" i="19"/>
  <c r="K1474" i="19"/>
  <c r="K1475" i="19"/>
  <c r="K1476" i="19"/>
  <c r="K1477" i="19"/>
  <c r="K1478" i="19"/>
  <c r="K1479" i="19"/>
  <c r="K1480" i="19"/>
  <c r="K1481" i="19"/>
  <c r="K1482" i="19"/>
  <c r="K1483" i="19"/>
  <c r="K1484" i="19"/>
  <c r="K1485" i="19"/>
  <c r="K1486" i="19"/>
  <c r="K1487" i="19"/>
  <c r="K1488" i="19"/>
  <c r="K1489" i="19"/>
  <c r="K1490" i="19"/>
  <c r="K1491" i="19"/>
  <c r="K1492" i="19"/>
  <c r="K1493" i="19"/>
  <c r="K1494" i="19"/>
  <c r="K1495" i="19"/>
  <c r="K1496" i="19"/>
  <c r="K1497" i="19"/>
  <c r="K1498" i="19"/>
  <c r="K1499" i="19"/>
  <c r="K1500" i="19"/>
  <c r="K1501" i="19"/>
  <c r="K1502" i="19"/>
  <c r="K1503" i="19"/>
  <c r="K1504" i="19"/>
  <c r="K1505" i="19"/>
  <c r="K1506" i="19"/>
  <c r="K1507" i="19"/>
  <c r="K1508" i="19"/>
  <c r="K1509" i="19"/>
  <c r="K1510" i="19"/>
  <c r="K1511" i="19"/>
  <c r="K1512" i="19"/>
  <c r="K1513" i="19"/>
  <c r="K1514" i="19"/>
  <c r="K1515" i="19"/>
  <c r="K1516" i="19"/>
  <c r="K1517" i="19"/>
  <c r="K1518" i="19"/>
  <c r="K1519" i="19"/>
  <c r="K1520" i="19"/>
  <c r="K1521" i="19"/>
  <c r="K1522" i="19"/>
  <c r="K1523" i="19"/>
  <c r="K1524" i="19"/>
  <c r="K1525" i="19"/>
  <c r="K1526" i="19"/>
  <c r="K1527" i="19"/>
  <c r="K1528" i="19"/>
  <c r="K1529" i="19"/>
  <c r="K1530" i="19"/>
  <c r="K1531" i="19"/>
  <c r="K1532" i="19"/>
  <c r="K1533" i="19"/>
  <c r="K1534" i="19"/>
  <c r="K1535" i="19"/>
  <c r="K1536" i="19"/>
  <c r="K1537" i="19"/>
  <c r="K1538" i="19"/>
  <c r="K1539" i="19"/>
  <c r="K1540" i="19"/>
  <c r="K1541" i="19"/>
  <c r="K1542" i="19"/>
  <c r="K1543" i="19"/>
  <c r="K1544" i="19"/>
  <c r="K1545" i="19"/>
  <c r="K1546" i="19"/>
  <c r="K1547" i="19"/>
  <c r="K1548" i="19"/>
  <c r="K1549" i="19"/>
  <c r="K1550" i="19"/>
  <c r="K1551" i="19"/>
  <c r="K1552" i="19"/>
  <c r="K1553" i="19"/>
  <c r="K1554" i="19"/>
  <c r="K1555" i="19"/>
  <c r="K1556" i="19"/>
  <c r="K1557" i="19"/>
  <c r="K1558" i="19"/>
  <c r="K1559" i="19"/>
  <c r="K1560" i="19"/>
  <c r="K1561" i="19"/>
  <c r="K1562" i="19"/>
  <c r="K1563" i="19"/>
  <c r="K1564" i="19"/>
  <c r="K1565" i="19"/>
  <c r="K1566" i="19"/>
  <c r="K1567" i="19"/>
  <c r="K1568" i="19"/>
  <c r="K1569" i="19"/>
  <c r="K1570" i="19"/>
  <c r="K1571" i="19"/>
  <c r="K1572" i="19"/>
  <c r="K1573" i="19"/>
  <c r="K1574" i="19"/>
  <c r="K1575" i="19"/>
  <c r="K1576" i="19"/>
  <c r="K1577" i="19"/>
  <c r="K1578" i="19"/>
  <c r="K1579" i="19"/>
  <c r="K1580" i="19"/>
  <c r="K1581" i="19"/>
  <c r="K1582" i="19"/>
  <c r="K1583" i="19"/>
  <c r="K1584" i="19"/>
  <c r="K1585" i="19"/>
  <c r="K1586" i="19"/>
  <c r="K1587" i="19"/>
  <c r="K1588" i="19"/>
  <c r="K1589" i="19"/>
  <c r="K1590" i="19"/>
  <c r="K1591" i="19"/>
  <c r="K1592" i="19"/>
  <c r="K1593" i="19"/>
  <c r="K1594" i="19"/>
  <c r="K1595" i="19"/>
  <c r="K1596" i="19"/>
  <c r="K1597" i="19"/>
  <c r="K1598" i="19"/>
  <c r="K1599" i="19"/>
  <c r="K1600" i="19"/>
  <c r="K1601" i="19"/>
  <c r="K1602" i="19"/>
  <c r="K1603" i="19"/>
  <c r="K1604" i="19"/>
  <c r="K1605" i="19"/>
  <c r="K1606" i="19"/>
  <c r="K1607" i="19"/>
  <c r="K1608" i="19"/>
  <c r="K1609" i="19"/>
  <c r="K1610" i="19"/>
  <c r="K1611" i="19"/>
  <c r="K1612" i="19"/>
  <c r="K1613" i="19"/>
  <c r="K1614" i="19"/>
  <c r="K1615" i="19"/>
  <c r="K1616" i="19"/>
  <c r="K1617" i="19"/>
  <c r="K1618" i="19"/>
  <c r="K1619" i="19"/>
  <c r="K1620" i="19"/>
  <c r="K1621" i="19"/>
  <c r="K1622" i="19"/>
  <c r="K1623" i="19"/>
  <c r="K1624" i="19"/>
  <c r="K1625" i="19"/>
  <c r="K1626" i="19"/>
  <c r="K1627" i="19"/>
  <c r="K1628" i="19"/>
  <c r="K1629" i="19"/>
  <c r="K1630" i="19"/>
  <c r="K1631" i="19"/>
  <c r="K1632" i="19"/>
  <c r="K1633" i="19"/>
  <c r="K1634" i="19"/>
  <c r="K1635" i="19"/>
  <c r="K1636" i="19"/>
  <c r="K1637" i="19"/>
  <c r="K1638" i="19"/>
  <c r="K1639" i="19"/>
  <c r="K1640" i="19"/>
  <c r="K1641" i="19"/>
  <c r="K1642" i="19"/>
  <c r="K1643" i="19"/>
  <c r="K1644" i="19"/>
  <c r="K1645" i="19"/>
  <c r="K1646" i="19"/>
  <c r="K1647" i="19"/>
  <c r="K1648" i="19"/>
  <c r="K1649" i="19"/>
  <c r="K1650" i="19"/>
  <c r="K1651" i="19"/>
  <c r="K1652" i="19"/>
  <c r="K1653" i="19"/>
  <c r="K1654" i="19"/>
  <c r="K1655" i="19"/>
  <c r="K1656" i="19"/>
  <c r="K1657" i="19"/>
  <c r="K1658" i="19"/>
  <c r="K1659" i="19"/>
  <c r="K1660" i="19"/>
  <c r="K1661" i="19"/>
  <c r="K1662" i="19"/>
  <c r="K1663" i="19"/>
  <c r="K1664" i="19"/>
  <c r="K1665" i="19"/>
  <c r="K1666" i="19"/>
  <c r="K1667" i="19"/>
  <c r="K1668" i="19"/>
  <c r="K1669" i="19"/>
  <c r="K1670" i="19"/>
  <c r="K1671" i="19"/>
  <c r="K1672" i="19"/>
  <c r="K1673" i="19"/>
  <c r="K1674" i="19"/>
  <c r="K1675" i="19"/>
  <c r="K1676" i="19"/>
  <c r="K1677" i="19"/>
  <c r="K1678" i="19"/>
  <c r="K1679" i="19"/>
  <c r="K1680" i="19"/>
  <c r="K1681" i="19"/>
  <c r="K1682" i="19"/>
  <c r="K1683" i="19"/>
  <c r="K1684" i="19"/>
  <c r="K1685" i="19"/>
  <c r="K1686" i="19"/>
  <c r="K1687" i="19"/>
  <c r="K1688" i="19"/>
  <c r="K1689" i="19"/>
  <c r="K1690" i="19"/>
  <c r="K1691" i="19"/>
  <c r="K1692" i="19"/>
  <c r="K1693" i="19"/>
  <c r="K1694" i="19"/>
  <c r="K1695" i="19"/>
  <c r="K1696" i="19"/>
  <c r="K1697" i="19"/>
  <c r="K1698" i="19"/>
  <c r="K1699" i="19"/>
  <c r="K1700" i="19"/>
  <c r="K1701" i="19"/>
  <c r="K1702" i="19"/>
  <c r="K1703" i="19"/>
  <c r="K1704" i="19"/>
  <c r="K1705" i="19"/>
  <c r="K1706" i="19"/>
  <c r="K1707" i="19"/>
  <c r="K1708" i="19"/>
  <c r="K1709" i="19"/>
  <c r="K1710" i="19"/>
  <c r="K1711" i="19"/>
  <c r="K1712" i="19"/>
  <c r="K1713" i="19"/>
  <c r="K1714" i="19"/>
  <c r="K1715" i="19"/>
  <c r="K1716" i="19"/>
  <c r="K1717" i="19"/>
  <c r="K1718" i="19"/>
  <c r="K1719" i="19"/>
  <c r="K1720" i="19"/>
  <c r="K1721" i="19"/>
  <c r="K1722" i="19"/>
  <c r="K1723" i="19"/>
  <c r="K1724" i="19"/>
  <c r="K1725" i="19"/>
  <c r="K1726" i="19"/>
  <c r="K1727" i="19"/>
  <c r="K1728" i="19"/>
  <c r="K1729" i="19"/>
  <c r="K1730" i="19"/>
  <c r="K1731" i="19"/>
  <c r="K1732" i="19"/>
  <c r="K1733" i="19"/>
  <c r="K1734" i="19"/>
  <c r="K1735" i="19"/>
  <c r="K1736" i="19"/>
  <c r="K1737" i="19"/>
  <c r="K1738" i="19"/>
  <c r="K1739" i="19"/>
  <c r="K1740" i="19"/>
  <c r="K1741" i="19"/>
  <c r="K1742" i="19"/>
  <c r="K1743" i="19"/>
  <c r="K1744" i="19"/>
  <c r="K1745" i="19"/>
  <c r="K1746" i="19"/>
  <c r="K1747" i="19"/>
  <c r="K1748" i="19"/>
  <c r="K1749" i="19"/>
  <c r="K1750" i="19"/>
  <c r="K1751" i="19"/>
  <c r="K1752" i="19"/>
  <c r="K1753" i="19"/>
  <c r="K1754" i="19"/>
  <c r="K1755" i="19"/>
  <c r="K1756" i="19"/>
  <c r="K1757" i="19"/>
  <c r="K1758" i="19"/>
  <c r="K1759" i="19"/>
  <c r="K1760" i="19"/>
  <c r="K1761" i="19"/>
  <c r="K1762" i="19"/>
  <c r="K1763" i="19"/>
  <c r="K1764" i="19"/>
  <c r="K1765" i="19"/>
  <c r="K1766" i="19"/>
  <c r="K1767" i="19"/>
  <c r="K1768" i="19"/>
  <c r="K1769" i="19"/>
  <c r="K1770" i="19"/>
  <c r="K1771" i="19"/>
  <c r="K1772" i="19"/>
  <c r="K1773" i="19"/>
  <c r="K1774" i="19"/>
  <c r="K1775" i="19"/>
  <c r="K1776" i="19"/>
  <c r="K1777" i="19"/>
  <c r="K1778" i="19"/>
  <c r="K1779" i="19"/>
  <c r="K1780" i="19"/>
  <c r="K1781" i="19"/>
  <c r="K1782" i="19"/>
  <c r="K1783" i="19"/>
  <c r="K1784" i="19"/>
  <c r="K1785" i="19"/>
  <c r="K1786" i="19"/>
  <c r="K1787" i="19"/>
  <c r="K1788" i="19"/>
  <c r="K1789" i="19"/>
  <c r="K1790" i="19"/>
  <c r="K1791" i="19"/>
  <c r="K1792" i="19"/>
  <c r="K1793" i="19"/>
  <c r="K1794" i="19"/>
  <c r="K1795" i="19"/>
  <c r="K1796" i="19"/>
  <c r="K1797" i="19"/>
  <c r="K1798" i="19"/>
  <c r="K1799" i="19"/>
  <c r="K1800" i="19"/>
  <c r="K1801" i="19"/>
  <c r="K1802" i="19"/>
  <c r="K1803" i="19"/>
  <c r="K1804" i="19"/>
  <c r="K1805" i="19"/>
  <c r="K1806" i="19"/>
  <c r="K1807" i="19"/>
  <c r="K1808" i="19"/>
  <c r="K1809" i="19"/>
  <c r="K1810" i="19"/>
  <c r="K1811" i="19"/>
  <c r="K1812" i="19"/>
  <c r="K1813" i="19"/>
  <c r="K1814" i="19"/>
  <c r="K1815" i="19"/>
  <c r="K1816" i="19"/>
  <c r="K1817" i="19"/>
  <c r="K1818" i="19"/>
  <c r="K1819" i="19"/>
  <c r="K1820" i="19"/>
  <c r="K1821" i="19"/>
  <c r="K1822" i="19"/>
  <c r="K1823" i="19"/>
  <c r="K1824" i="19"/>
  <c r="K1825" i="19"/>
  <c r="K1826" i="19"/>
  <c r="K1827" i="19"/>
  <c r="K1828" i="19"/>
  <c r="K1829" i="19"/>
  <c r="K1830" i="19"/>
  <c r="K1831" i="19"/>
  <c r="K1832" i="19"/>
  <c r="K1833" i="19"/>
  <c r="K1834" i="19"/>
  <c r="K1835" i="19"/>
  <c r="K1836" i="19"/>
  <c r="K1837" i="19"/>
  <c r="K1838" i="19"/>
  <c r="K1839" i="19"/>
  <c r="K1840" i="19"/>
  <c r="K1841" i="19"/>
  <c r="K1842" i="19"/>
  <c r="K1843" i="19"/>
  <c r="K1844" i="19"/>
  <c r="K1845" i="19"/>
  <c r="K1846" i="19"/>
  <c r="K1847" i="19"/>
  <c r="K1848" i="19"/>
  <c r="K1849" i="19"/>
  <c r="K1850" i="19"/>
  <c r="K1851" i="19"/>
  <c r="K1852" i="19"/>
  <c r="K1853" i="19"/>
  <c r="K1854" i="19"/>
  <c r="K1855" i="19"/>
  <c r="K1856" i="19"/>
  <c r="K1857" i="19"/>
  <c r="K1858" i="19"/>
  <c r="K1859" i="19"/>
  <c r="K1860" i="19"/>
  <c r="K1861" i="19"/>
  <c r="K1862" i="19"/>
  <c r="K1863" i="19"/>
  <c r="K1864" i="19"/>
  <c r="K1865" i="19"/>
  <c r="K1866" i="19"/>
  <c r="K1867" i="19"/>
  <c r="K1868" i="19"/>
  <c r="K1869" i="19"/>
  <c r="K1870" i="19"/>
  <c r="K1871" i="19"/>
  <c r="K1872" i="19"/>
  <c r="K1873" i="19"/>
  <c r="K1874" i="19"/>
  <c r="K1875" i="19"/>
  <c r="K1876" i="19"/>
  <c r="K1877" i="19"/>
  <c r="K1878" i="19"/>
  <c r="K1879" i="19"/>
  <c r="K1880" i="19"/>
  <c r="K1881" i="19"/>
  <c r="K1882" i="19"/>
  <c r="K1883" i="19"/>
  <c r="K1884" i="19"/>
  <c r="K1885" i="19"/>
  <c r="K1886" i="19"/>
  <c r="K1887" i="19"/>
  <c r="K1888" i="19"/>
  <c r="K1889" i="19"/>
  <c r="K1890" i="19"/>
  <c r="K1891" i="19"/>
  <c r="K1892" i="19"/>
  <c r="K1893" i="19"/>
  <c r="K1894" i="19"/>
  <c r="K1895" i="19"/>
  <c r="K1896" i="19"/>
  <c r="K1897" i="19"/>
  <c r="K1898" i="19"/>
  <c r="K1899" i="19"/>
  <c r="K1900" i="19"/>
  <c r="K1901" i="19"/>
  <c r="K1902" i="19"/>
  <c r="K1903" i="19"/>
  <c r="K1904" i="19"/>
  <c r="K1905" i="19"/>
  <c r="K1906" i="19"/>
  <c r="K1907" i="19"/>
  <c r="K1908" i="19"/>
  <c r="K1909" i="19"/>
  <c r="K1910" i="19"/>
  <c r="K1911" i="19"/>
  <c r="K1912" i="19"/>
  <c r="K1913" i="19"/>
  <c r="K1914" i="19"/>
  <c r="K1915" i="19"/>
  <c r="K1916" i="19"/>
  <c r="K1917" i="19"/>
  <c r="K1918" i="19"/>
  <c r="K1919" i="19"/>
  <c r="K1920" i="19"/>
  <c r="K1921" i="19"/>
  <c r="K1922" i="19"/>
  <c r="K1923" i="19"/>
  <c r="K1924" i="19"/>
  <c r="K1925" i="19"/>
  <c r="K1926" i="19"/>
  <c r="K1927" i="19"/>
  <c r="K1928" i="19"/>
  <c r="K1929" i="19"/>
  <c r="K1930" i="19"/>
  <c r="K1931" i="19"/>
  <c r="K1932" i="19"/>
  <c r="K1933" i="19"/>
  <c r="K1934" i="19"/>
  <c r="K1935" i="19"/>
  <c r="K1936" i="19"/>
  <c r="K1937" i="19"/>
  <c r="K1938" i="19"/>
  <c r="K1939" i="19"/>
  <c r="K1940" i="19"/>
  <c r="K1941" i="19"/>
  <c r="K1942" i="19"/>
  <c r="K1943" i="19"/>
  <c r="K1944" i="19"/>
  <c r="K1945" i="19"/>
  <c r="K1946" i="19"/>
  <c r="K1947" i="19"/>
  <c r="K1948" i="19"/>
  <c r="K1949" i="19"/>
  <c r="K1950" i="19"/>
  <c r="K1951" i="19"/>
  <c r="K1952" i="19"/>
  <c r="K1953" i="19"/>
  <c r="K1954" i="19"/>
  <c r="K1955" i="19"/>
  <c r="K1956" i="19"/>
  <c r="K1957" i="19"/>
  <c r="K1958" i="19"/>
  <c r="K1959" i="19"/>
  <c r="K1960" i="19"/>
  <c r="K1961" i="19"/>
  <c r="K1962" i="19"/>
  <c r="K1963" i="19"/>
  <c r="K1964" i="19"/>
  <c r="K1965" i="19"/>
  <c r="K1966" i="19"/>
  <c r="K1967" i="19"/>
  <c r="K1968" i="19"/>
  <c r="K1969" i="19"/>
  <c r="K1970" i="19"/>
  <c r="K1971" i="19"/>
  <c r="K1972" i="19"/>
  <c r="K1973" i="19"/>
  <c r="K1974" i="19"/>
  <c r="K1975" i="19"/>
  <c r="K1976" i="19"/>
  <c r="K1977" i="19"/>
  <c r="K1978" i="19"/>
  <c r="K1979" i="19"/>
  <c r="K1980" i="19"/>
  <c r="K1981" i="19"/>
  <c r="K1982" i="19"/>
  <c r="K1983" i="19"/>
  <c r="K1984" i="19"/>
  <c r="K1985" i="19"/>
  <c r="K1986" i="19"/>
  <c r="K1987" i="19"/>
  <c r="K1988" i="19"/>
  <c r="K1989" i="19"/>
  <c r="K1990" i="19"/>
  <c r="K1991" i="19"/>
  <c r="K1992" i="19"/>
  <c r="K1993" i="19"/>
  <c r="K1994" i="19"/>
  <c r="K1995" i="19"/>
  <c r="K1996" i="19"/>
  <c r="K1997" i="19"/>
  <c r="K1998" i="19"/>
  <c r="K1999" i="19"/>
  <c r="K2000" i="19"/>
  <c r="K2001" i="19"/>
  <c r="K2002" i="19"/>
  <c r="K2003" i="19"/>
  <c r="K2004" i="19"/>
  <c r="K2005" i="19"/>
  <c r="K2006" i="19"/>
  <c r="K2007" i="19"/>
  <c r="K2008" i="19"/>
  <c r="K2009" i="19"/>
  <c r="K2010" i="19"/>
  <c r="K2011" i="19"/>
  <c r="K2012" i="19"/>
  <c r="K2013" i="19"/>
  <c r="K2014" i="19"/>
  <c r="K2015" i="19"/>
  <c r="K2016" i="19"/>
  <c r="K2017" i="19"/>
  <c r="K2018" i="19"/>
  <c r="K2019" i="19"/>
  <c r="K2020" i="19"/>
  <c r="K2021" i="19"/>
  <c r="K2022" i="19"/>
  <c r="K2023" i="19"/>
  <c r="K2024" i="19"/>
  <c r="K2025" i="19"/>
  <c r="K2026" i="19"/>
  <c r="K2027" i="19"/>
  <c r="K2028" i="19"/>
  <c r="K2029" i="19"/>
  <c r="K2030" i="19"/>
  <c r="K2031" i="19"/>
  <c r="K2032" i="19"/>
  <c r="K2033" i="19"/>
  <c r="K2034" i="19"/>
  <c r="K2035" i="19"/>
  <c r="K2036" i="19"/>
  <c r="K2037" i="19"/>
  <c r="K2038" i="19"/>
  <c r="K2039" i="19"/>
  <c r="K2040" i="19"/>
  <c r="K2041" i="19"/>
  <c r="K2042" i="19"/>
  <c r="K2043" i="19"/>
  <c r="K2044" i="19"/>
  <c r="K2045" i="19"/>
  <c r="K2046" i="19"/>
  <c r="K2047" i="19"/>
  <c r="K2048" i="19"/>
  <c r="K2049" i="19"/>
  <c r="K2050" i="19"/>
  <c r="K2051" i="19"/>
  <c r="K2052" i="19"/>
  <c r="K2053" i="19"/>
  <c r="K2054" i="19"/>
  <c r="K2055" i="19"/>
  <c r="K2056" i="19"/>
  <c r="K2057" i="19"/>
  <c r="K2058" i="19"/>
  <c r="K2059" i="19"/>
  <c r="K2060" i="19"/>
  <c r="K2061" i="19"/>
  <c r="K2062" i="19"/>
  <c r="K2063" i="19"/>
  <c r="K2064" i="19"/>
  <c r="K2065" i="19"/>
  <c r="K2066" i="19"/>
  <c r="K2067" i="19"/>
  <c r="K2068" i="19"/>
  <c r="K2069" i="19"/>
  <c r="K2070" i="19"/>
  <c r="K2071" i="19"/>
  <c r="K2072" i="19"/>
  <c r="K2073" i="19"/>
  <c r="K2074" i="19"/>
  <c r="K2075" i="19"/>
  <c r="K2076" i="19"/>
  <c r="K2077" i="19"/>
  <c r="K2078" i="19"/>
  <c r="K2079" i="19"/>
  <c r="K2080" i="19"/>
  <c r="K2081" i="19"/>
  <c r="K2082" i="19"/>
  <c r="K2083" i="19"/>
  <c r="K2084" i="19"/>
  <c r="K2085" i="19"/>
  <c r="K2086" i="19"/>
  <c r="K2087" i="19"/>
  <c r="K2088" i="19"/>
  <c r="K2089" i="19"/>
  <c r="K2090" i="19"/>
  <c r="K2091" i="19"/>
  <c r="K2092" i="19"/>
  <c r="K2093" i="19"/>
  <c r="K2094" i="19"/>
  <c r="K2095" i="19"/>
  <c r="K2096" i="19"/>
  <c r="K2097" i="19"/>
  <c r="K2098" i="19"/>
  <c r="K2099" i="19"/>
  <c r="K2100" i="19"/>
  <c r="K2101" i="19"/>
  <c r="K2102" i="19"/>
  <c r="K2103" i="19"/>
  <c r="K2104" i="19"/>
  <c r="K2105" i="19"/>
  <c r="K2106" i="19"/>
  <c r="K2107" i="19"/>
  <c r="K2108" i="19"/>
  <c r="K2109" i="19"/>
  <c r="K2110" i="19"/>
  <c r="K2111" i="19"/>
  <c r="K2112" i="19"/>
  <c r="K2113" i="19"/>
  <c r="K2114" i="19"/>
  <c r="K2115" i="19"/>
  <c r="K2116" i="19"/>
  <c r="K2117" i="19"/>
  <c r="K2118" i="19"/>
  <c r="K2119" i="19"/>
  <c r="K2120" i="19"/>
  <c r="K2121" i="19"/>
  <c r="K2122" i="19"/>
  <c r="K2123" i="19"/>
  <c r="K2124" i="19"/>
  <c r="K2125" i="19"/>
  <c r="K2126" i="19"/>
  <c r="K2127" i="19"/>
  <c r="K2128" i="19"/>
  <c r="K2129" i="19"/>
  <c r="K2130" i="19"/>
  <c r="K2131" i="19"/>
  <c r="K2132" i="19"/>
  <c r="K2133" i="19"/>
  <c r="K2134" i="19"/>
  <c r="K2135" i="19"/>
  <c r="K2136" i="19"/>
  <c r="K2137" i="19"/>
  <c r="K2138" i="19"/>
  <c r="K2139" i="19"/>
  <c r="K2140" i="19"/>
  <c r="K2141" i="19"/>
  <c r="K2142" i="19"/>
  <c r="K2143" i="19"/>
  <c r="K2144" i="19"/>
  <c r="K2145" i="19"/>
  <c r="K2146" i="19"/>
  <c r="K2147" i="19"/>
  <c r="K2148" i="19"/>
  <c r="K2149" i="19"/>
  <c r="K2150" i="19"/>
  <c r="K2151" i="19"/>
  <c r="K2152" i="19"/>
  <c r="K2153" i="19"/>
  <c r="K2154" i="19"/>
  <c r="K2155" i="19"/>
  <c r="K2156" i="19"/>
  <c r="K2157" i="19"/>
  <c r="K2158" i="19"/>
  <c r="K2159" i="19"/>
  <c r="K2160" i="19"/>
  <c r="K2161" i="19"/>
  <c r="K2162" i="19"/>
  <c r="K2163" i="19"/>
  <c r="K2164" i="19"/>
  <c r="K2165" i="19"/>
  <c r="K2166" i="19"/>
  <c r="K2167" i="19"/>
  <c r="K2168" i="19"/>
  <c r="K2169" i="19"/>
  <c r="K2170" i="19"/>
  <c r="K2171" i="19"/>
  <c r="K2172" i="19"/>
  <c r="K2173" i="19"/>
  <c r="K2174" i="19"/>
  <c r="K2175" i="19"/>
  <c r="K2176" i="19"/>
  <c r="K2177" i="19"/>
  <c r="K2178" i="19"/>
  <c r="K2179" i="19"/>
  <c r="K2180" i="19"/>
  <c r="K2181" i="19"/>
  <c r="K2182" i="19"/>
  <c r="K2183" i="19"/>
  <c r="K2184" i="19"/>
  <c r="K2185" i="19"/>
  <c r="K2186" i="19"/>
  <c r="K2187" i="19"/>
  <c r="K2188" i="19"/>
  <c r="K2189" i="19"/>
  <c r="K2190" i="19"/>
  <c r="K2191" i="19"/>
  <c r="K2192" i="19"/>
  <c r="K2193" i="19"/>
  <c r="K2194" i="19"/>
  <c r="K2195" i="19"/>
  <c r="K2196" i="19"/>
  <c r="K2197" i="19"/>
  <c r="K2198" i="19"/>
  <c r="K2199" i="19"/>
  <c r="K2200" i="19"/>
  <c r="K2201" i="19"/>
  <c r="K2202" i="19"/>
  <c r="K2203" i="19"/>
  <c r="K2204" i="19"/>
  <c r="K2205" i="19"/>
  <c r="K2206" i="19"/>
  <c r="K2207" i="19"/>
  <c r="K2208" i="19"/>
  <c r="K2209" i="19"/>
  <c r="K2210" i="19"/>
  <c r="K2211" i="19"/>
  <c r="K2212" i="19"/>
  <c r="K2213" i="19"/>
  <c r="K2214" i="19"/>
  <c r="K2215" i="19"/>
  <c r="K2216" i="19"/>
  <c r="K2217" i="19"/>
  <c r="K2218" i="19"/>
  <c r="K2219" i="19"/>
  <c r="K2220" i="19"/>
  <c r="K2221" i="19"/>
  <c r="K2222" i="19"/>
  <c r="K2223" i="19"/>
  <c r="K2224" i="19"/>
  <c r="K2225" i="19"/>
  <c r="K2226" i="19"/>
  <c r="K2227" i="19"/>
  <c r="K2228" i="19"/>
  <c r="K2229" i="19"/>
  <c r="K2230" i="19"/>
  <c r="K2231" i="19"/>
  <c r="K2232" i="19"/>
  <c r="K2233" i="19"/>
  <c r="K2234" i="19"/>
  <c r="K2235" i="19"/>
  <c r="K2236" i="19"/>
  <c r="K2237" i="19"/>
  <c r="K2238" i="19"/>
  <c r="K2239" i="19"/>
  <c r="K2240" i="19"/>
  <c r="K2241" i="19"/>
  <c r="K2242" i="19"/>
  <c r="K2243" i="19"/>
  <c r="K2244" i="19"/>
  <c r="K2245" i="19"/>
  <c r="K2246" i="19"/>
  <c r="K2247" i="19"/>
  <c r="K2248" i="19"/>
  <c r="K2249" i="19"/>
  <c r="K2250" i="19"/>
  <c r="K2251" i="19"/>
  <c r="K2252" i="19"/>
  <c r="K2253" i="19"/>
  <c r="K2254" i="19"/>
  <c r="K2255" i="19"/>
  <c r="K2256" i="19"/>
  <c r="K2257" i="19"/>
  <c r="K2258" i="19"/>
  <c r="K2259" i="19"/>
  <c r="K2260" i="19"/>
  <c r="K2261" i="19"/>
  <c r="K2262" i="19"/>
  <c r="K2263" i="19"/>
  <c r="K2264" i="19"/>
  <c r="K2265" i="19"/>
  <c r="K2266" i="19"/>
  <c r="K2267" i="19"/>
  <c r="K2268" i="19"/>
  <c r="K2269" i="19"/>
  <c r="K2270" i="19"/>
  <c r="K2271" i="19"/>
  <c r="K2272" i="19"/>
  <c r="K2273" i="19"/>
  <c r="K2274" i="19"/>
  <c r="K2275" i="19"/>
  <c r="K2276" i="19"/>
  <c r="K2277" i="19"/>
  <c r="K2278" i="19"/>
  <c r="K2279" i="19"/>
  <c r="K2280" i="19"/>
  <c r="K2281" i="19"/>
  <c r="K2282" i="19"/>
  <c r="K2283" i="19"/>
  <c r="K2284" i="19"/>
  <c r="K2285" i="19"/>
  <c r="K2286" i="19"/>
  <c r="K2287" i="19"/>
  <c r="K2288" i="19"/>
  <c r="K2289" i="19"/>
  <c r="K2290" i="19"/>
  <c r="K2291" i="19"/>
  <c r="K2292" i="19"/>
  <c r="K2293" i="19"/>
  <c r="K2294" i="19"/>
  <c r="K2295" i="19"/>
  <c r="K2296" i="19"/>
  <c r="K2297" i="19"/>
  <c r="K2298" i="19"/>
  <c r="K2299" i="19"/>
  <c r="K2300" i="19"/>
  <c r="K2301" i="19"/>
  <c r="K2302" i="19"/>
  <c r="K2303" i="19"/>
  <c r="K2304" i="19"/>
  <c r="K2305" i="19"/>
  <c r="K2306" i="19"/>
  <c r="K2307" i="19"/>
  <c r="K2308" i="19"/>
  <c r="K2309" i="19"/>
  <c r="K2310" i="19"/>
  <c r="K2311" i="19"/>
  <c r="K2312" i="19"/>
  <c r="K2313" i="19"/>
  <c r="K2314" i="19"/>
  <c r="K2315" i="19"/>
  <c r="K2316" i="19"/>
  <c r="K2317" i="19"/>
  <c r="K2318" i="19"/>
  <c r="K2319" i="19"/>
  <c r="K2320" i="19"/>
  <c r="K2321" i="19"/>
  <c r="K2322" i="19"/>
  <c r="K2323" i="19"/>
  <c r="K2324" i="19"/>
  <c r="K2325" i="19"/>
  <c r="K2326" i="19"/>
  <c r="K2327" i="19"/>
  <c r="K2328" i="19"/>
  <c r="K2329" i="19"/>
  <c r="K2330" i="19"/>
  <c r="K2331" i="19"/>
  <c r="K2332" i="19"/>
  <c r="K2333" i="19"/>
  <c r="K2334" i="19"/>
  <c r="K2335" i="19"/>
  <c r="K2336" i="19"/>
  <c r="K2337" i="19"/>
  <c r="K2338" i="19"/>
  <c r="K2339" i="19"/>
  <c r="K2340" i="19"/>
  <c r="K2341" i="19"/>
  <c r="K2342" i="19"/>
  <c r="K2343" i="19"/>
  <c r="K2344" i="19"/>
  <c r="K2345" i="19"/>
  <c r="K2346" i="19"/>
  <c r="K2347" i="19"/>
  <c r="K2348" i="19"/>
  <c r="K2349" i="19"/>
  <c r="K2350" i="19"/>
  <c r="K2351" i="19"/>
  <c r="K2352" i="19"/>
  <c r="K2353" i="19"/>
  <c r="K2354" i="19"/>
  <c r="K2355" i="19"/>
  <c r="K2356" i="19"/>
  <c r="K2357" i="19"/>
  <c r="K2358" i="19"/>
  <c r="K2359" i="19"/>
  <c r="K2360" i="19"/>
  <c r="K2361" i="19"/>
  <c r="K2362" i="19"/>
  <c r="K2363" i="19"/>
  <c r="K2364" i="19"/>
  <c r="K2365" i="19"/>
  <c r="K2366" i="19"/>
  <c r="K2367" i="19"/>
  <c r="K2368" i="19"/>
  <c r="K2369" i="19"/>
  <c r="K2370" i="19"/>
  <c r="K2371" i="19"/>
  <c r="K2372" i="19"/>
  <c r="K2373" i="19"/>
  <c r="K2374" i="19"/>
  <c r="K2375" i="19"/>
  <c r="K2376" i="19"/>
  <c r="K2377" i="19"/>
  <c r="K2378" i="19"/>
  <c r="K2379" i="19"/>
  <c r="K2380" i="19"/>
  <c r="K2381" i="19"/>
  <c r="K2382" i="19"/>
  <c r="K2383" i="19"/>
  <c r="K2384" i="19"/>
  <c r="K2385" i="19"/>
  <c r="K2386" i="19"/>
  <c r="K2387" i="19"/>
  <c r="K2388" i="19"/>
  <c r="K2389" i="19"/>
  <c r="K2390" i="19"/>
  <c r="K2391" i="19"/>
  <c r="K2392" i="19"/>
  <c r="K2393" i="19"/>
  <c r="K2394" i="19"/>
  <c r="K2395" i="19"/>
  <c r="K2396" i="19"/>
  <c r="K2397" i="19"/>
  <c r="K2398" i="19"/>
  <c r="K2399" i="19"/>
  <c r="K2400" i="19"/>
  <c r="K2401" i="19"/>
  <c r="K2402" i="19"/>
  <c r="K2403" i="19"/>
  <c r="K2404" i="19"/>
  <c r="K2405" i="19"/>
  <c r="K2406" i="19"/>
  <c r="K2407" i="19"/>
  <c r="K2408" i="19"/>
  <c r="K2409" i="19"/>
  <c r="K2410" i="19"/>
  <c r="K2411" i="19"/>
  <c r="K2412" i="19"/>
  <c r="K2413" i="19"/>
  <c r="K2414" i="19"/>
  <c r="K2415" i="19"/>
  <c r="K2416" i="19"/>
  <c r="K2417" i="19"/>
  <c r="K2418" i="19"/>
  <c r="K2419" i="19"/>
  <c r="K2420" i="19"/>
  <c r="K2421" i="19"/>
  <c r="K2422" i="19"/>
  <c r="K2423" i="19"/>
  <c r="K2424" i="19"/>
  <c r="K2425" i="19"/>
  <c r="K2426" i="19"/>
  <c r="K2427" i="19"/>
  <c r="K2428" i="19"/>
  <c r="K2429" i="19"/>
  <c r="K2430" i="19"/>
  <c r="K2431" i="19"/>
  <c r="K2432" i="19"/>
  <c r="K2433" i="19"/>
  <c r="K2434" i="19"/>
  <c r="K2435" i="19"/>
  <c r="K2436" i="19"/>
  <c r="K2437" i="19"/>
  <c r="K2438" i="19"/>
  <c r="K2439" i="19"/>
  <c r="K2440" i="19"/>
  <c r="K2441" i="19"/>
  <c r="K2442" i="19"/>
  <c r="K2443" i="19"/>
  <c r="K2444" i="19"/>
  <c r="K2445" i="19"/>
  <c r="K2446" i="19"/>
  <c r="K2447" i="19"/>
  <c r="K2448" i="19"/>
  <c r="K2449" i="19"/>
  <c r="K2450" i="19"/>
  <c r="K2451" i="19"/>
  <c r="K2452" i="19"/>
  <c r="K2453" i="19"/>
  <c r="K2454" i="19"/>
  <c r="K2455" i="19"/>
  <c r="K2456" i="19"/>
  <c r="K2457" i="19"/>
  <c r="K2458" i="19"/>
  <c r="K2459" i="19"/>
  <c r="K2460" i="19"/>
  <c r="K2461" i="19"/>
  <c r="K2462" i="19"/>
  <c r="K2463" i="19"/>
  <c r="K2464" i="19"/>
  <c r="K2465" i="19"/>
  <c r="K2466" i="19"/>
  <c r="K2467" i="19"/>
  <c r="K2468" i="19"/>
  <c r="K2469" i="19"/>
  <c r="K2470" i="19"/>
  <c r="K2471" i="19"/>
  <c r="K2472" i="19"/>
  <c r="K2473" i="19"/>
  <c r="K2474" i="19"/>
  <c r="K2475" i="19"/>
  <c r="K2476" i="19"/>
  <c r="K2477" i="19"/>
  <c r="K2478" i="19"/>
  <c r="K2479" i="19"/>
  <c r="K2480" i="19"/>
  <c r="K2481" i="19"/>
  <c r="K2482" i="19"/>
  <c r="K2483" i="19"/>
  <c r="K2484" i="19"/>
  <c r="K2485" i="19"/>
  <c r="K2486" i="19"/>
  <c r="K2487" i="19"/>
  <c r="K2488" i="19"/>
  <c r="K2489" i="19"/>
  <c r="K2490" i="19"/>
  <c r="K2491" i="19"/>
  <c r="K2492" i="19"/>
  <c r="K2493" i="19"/>
  <c r="K2494" i="19"/>
  <c r="K2495" i="19"/>
  <c r="K2496" i="19"/>
  <c r="K2497" i="19"/>
  <c r="K2498" i="19"/>
  <c r="K2499" i="19"/>
  <c r="K2500" i="19"/>
  <c r="K2501" i="19"/>
  <c r="K2502" i="19"/>
  <c r="K2503" i="19"/>
  <c r="K2504" i="19"/>
  <c r="K2505" i="19"/>
  <c r="K2506" i="19"/>
  <c r="K2507" i="19"/>
  <c r="K2508" i="19"/>
  <c r="K2509" i="19"/>
  <c r="K2510" i="19"/>
  <c r="K2511" i="19"/>
  <c r="K2512" i="19"/>
  <c r="K2513" i="19"/>
  <c r="K2514" i="19"/>
  <c r="K2515" i="19"/>
  <c r="K2516" i="19"/>
  <c r="K2517" i="19"/>
  <c r="K2518" i="19"/>
  <c r="K2519" i="19"/>
  <c r="K2520" i="19"/>
  <c r="K2521" i="19"/>
  <c r="K2522" i="19"/>
  <c r="K2523" i="19"/>
  <c r="K2524" i="19"/>
  <c r="K2525" i="19"/>
  <c r="K2526" i="19"/>
  <c r="K2527" i="19"/>
  <c r="K2528" i="19"/>
  <c r="K2529" i="19"/>
  <c r="K2530" i="19"/>
  <c r="K2531" i="19"/>
  <c r="K2532" i="19"/>
  <c r="K2533" i="19"/>
  <c r="K2534" i="19"/>
  <c r="K2535" i="19"/>
  <c r="K2536" i="19"/>
  <c r="K2537" i="19"/>
  <c r="K2538" i="19"/>
  <c r="K2539" i="19"/>
  <c r="K2540" i="19"/>
  <c r="K2541" i="19"/>
  <c r="K2542" i="19"/>
  <c r="K2543" i="19"/>
  <c r="K2544" i="19"/>
  <c r="K2545" i="19"/>
  <c r="K2546" i="19"/>
  <c r="K2547" i="19"/>
  <c r="K2548" i="19"/>
  <c r="K2549" i="19"/>
  <c r="K2550" i="19"/>
  <c r="K2551" i="19"/>
  <c r="K2552" i="19"/>
  <c r="K2553" i="19"/>
  <c r="K2554" i="19"/>
  <c r="K2555" i="19"/>
  <c r="K2556" i="19"/>
  <c r="K2557" i="19"/>
  <c r="K2558" i="19"/>
  <c r="K2559" i="19"/>
  <c r="K2560" i="19"/>
  <c r="K2561" i="19"/>
  <c r="K2562" i="19"/>
  <c r="K2563" i="19"/>
  <c r="K2564" i="19"/>
  <c r="K2565" i="19"/>
  <c r="K2566" i="19"/>
  <c r="K2567" i="19"/>
  <c r="K2568" i="19"/>
  <c r="K2569" i="19"/>
  <c r="K2570" i="19"/>
  <c r="K2571" i="19"/>
  <c r="K2572" i="19"/>
  <c r="K2573" i="19"/>
  <c r="K2574" i="19"/>
  <c r="K2575" i="19"/>
  <c r="K2576" i="19"/>
  <c r="K2577" i="19"/>
  <c r="K2578" i="19"/>
  <c r="K2579" i="19"/>
  <c r="K2580" i="19"/>
  <c r="K2581" i="19"/>
  <c r="K2582" i="19"/>
  <c r="K2583" i="19"/>
  <c r="K2584" i="19"/>
  <c r="K2585" i="19"/>
  <c r="K2586" i="19"/>
  <c r="K2587" i="19"/>
  <c r="K2588" i="19"/>
  <c r="K2589" i="19"/>
  <c r="K2590" i="19"/>
  <c r="K2591" i="19"/>
  <c r="K2592" i="19"/>
  <c r="K2593" i="19"/>
  <c r="K2594" i="19"/>
  <c r="K2595" i="19"/>
  <c r="K2596" i="19"/>
  <c r="K2597" i="19"/>
  <c r="K2598" i="19"/>
  <c r="K2599" i="19"/>
  <c r="K2600" i="19"/>
  <c r="K2601" i="19"/>
  <c r="K2602" i="19"/>
  <c r="K2603" i="19"/>
  <c r="K2604" i="19"/>
  <c r="K2605" i="19"/>
  <c r="K2606" i="19"/>
  <c r="K2607" i="19"/>
  <c r="K2608" i="19"/>
  <c r="K2609" i="19"/>
  <c r="K2610" i="19"/>
  <c r="K2611" i="19"/>
  <c r="K2612" i="19"/>
  <c r="K2613" i="19"/>
  <c r="K2614" i="19"/>
  <c r="K2615" i="19"/>
  <c r="K2616" i="19"/>
  <c r="K2617" i="19"/>
  <c r="K2618" i="19"/>
  <c r="K2619" i="19"/>
  <c r="K2620" i="19"/>
  <c r="K2621" i="19"/>
  <c r="K2622" i="19"/>
  <c r="K2623" i="19"/>
  <c r="K2624" i="19"/>
  <c r="K2625" i="19"/>
  <c r="K2626" i="19"/>
  <c r="K2627" i="19"/>
  <c r="K2628" i="19"/>
  <c r="K2629" i="19"/>
  <c r="K2630" i="19"/>
  <c r="K2631" i="19"/>
  <c r="K2632" i="19"/>
  <c r="K2633" i="19"/>
  <c r="K2634" i="19"/>
  <c r="K2635" i="19"/>
  <c r="K2636" i="19"/>
  <c r="K2637" i="19"/>
  <c r="K2638" i="19"/>
  <c r="K2639" i="19"/>
  <c r="K2640" i="19"/>
  <c r="K2641" i="19"/>
  <c r="K2642" i="19"/>
  <c r="K2643" i="19"/>
  <c r="K2644" i="19"/>
  <c r="K2645" i="19"/>
  <c r="K2646" i="19"/>
  <c r="K2647" i="19"/>
  <c r="K2648" i="19"/>
  <c r="K2649" i="19"/>
  <c r="K2650" i="19"/>
  <c r="K2651" i="19"/>
  <c r="K2652" i="19"/>
  <c r="K2653" i="19"/>
  <c r="K2654" i="19"/>
  <c r="K2655" i="19"/>
  <c r="K2656" i="19"/>
  <c r="K2657" i="19"/>
  <c r="K2658" i="19"/>
  <c r="K2659" i="19"/>
  <c r="K2660" i="19"/>
  <c r="K2661" i="19"/>
  <c r="K2662" i="19"/>
  <c r="K2663" i="19"/>
  <c r="K2664" i="19"/>
  <c r="K2665" i="19"/>
  <c r="K2666" i="19"/>
  <c r="K2667" i="19"/>
  <c r="K2668" i="19"/>
  <c r="K2669" i="19"/>
  <c r="K2670" i="19"/>
  <c r="K2671" i="19"/>
  <c r="K2672" i="19"/>
  <c r="K2673" i="19"/>
  <c r="K2674" i="19"/>
  <c r="K2675" i="19"/>
  <c r="K2676" i="19"/>
  <c r="K2677" i="19"/>
  <c r="K2678" i="19"/>
  <c r="K2679" i="19"/>
  <c r="K2680" i="19"/>
  <c r="K2681" i="19"/>
  <c r="K2682" i="19"/>
  <c r="K2683" i="19"/>
  <c r="K2684" i="19"/>
  <c r="K2685" i="19"/>
  <c r="K2686" i="19"/>
  <c r="K2687" i="19"/>
  <c r="K2688" i="19"/>
  <c r="K2689" i="19"/>
  <c r="K2690" i="19"/>
  <c r="K2691" i="19"/>
  <c r="K2692" i="19"/>
  <c r="K2693" i="19"/>
  <c r="K2694" i="19"/>
  <c r="K2695" i="19"/>
  <c r="K2696" i="19"/>
  <c r="K2697" i="19"/>
  <c r="K2698" i="19"/>
  <c r="K2699" i="19"/>
  <c r="K2700" i="19"/>
  <c r="K2701" i="19"/>
  <c r="K2702" i="19"/>
  <c r="K2703" i="19"/>
  <c r="K2704" i="19"/>
  <c r="K2705" i="19"/>
  <c r="K2706" i="19"/>
  <c r="K2707" i="19"/>
  <c r="K2708" i="19"/>
  <c r="K2709" i="19"/>
  <c r="K2710" i="19"/>
  <c r="K2711" i="19"/>
  <c r="K2712" i="19"/>
  <c r="K2713" i="19"/>
  <c r="K2714" i="19"/>
  <c r="K2715" i="19"/>
  <c r="K2716" i="19"/>
  <c r="K2717" i="19"/>
  <c r="K2718" i="19"/>
  <c r="K2719" i="19"/>
  <c r="K2720" i="19"/>
  <c r="K2721" i="19"/>
  <c r="K2722" i="19"/>
  <c r="K2723" i="19"/>
  <c r="K2724" i="19"/>
  <c r="K2725" i="19"/>
  <c r="K2726" i="19"/>
  <c r="K2727" i="19"/>
  <c r="K2728" i="19"/>
  <c r="K2729" i="19"/>
  <c r="K2730" i="19"/>
  <c r="K2731" i="19"/>
  <c r="K2732" i="19"/>
  <c r="K2733" i="19"/>
  <c r="K2734" i="19"/>
  <c r="K2735" i="19"/>
  <c r="K2736" i="19"/>
  <c r="K2737" i="19"/>
  <c r="K2738" i="19"/>
  <c r="K2739" i="19"/>
  <c r="K2740" i="19"/>
  <c r="K2741" i="19"/>
  <c r="K2742" i="19"/>
  <c r="K2743" i="19"/>
  <c r="K2744" i="19"/>
  <c r="K2745" i="19"/>
  <c r="K2746" i="19"/>
  <c r="K2747" i="19"/>
  <c r="K2748" i="19"/>
  <c r="K2749" i="19"/>
  <c r="K2750" i="19"/>
  <c r="K2751" i="19"/>
  <c r="K2752" i="19"/>
  <c r="K2753" i="19"/>
  <c r="K2754" i="19"/>
  <c r="K2755" i="19"/>
  <c r="K2756" i="19"/>
  <c r="K2757" i="19"/>
  <c r="K2758" i="19"/>
  <c r="K2759" i="19"/>
  <c r="K2760" i="19"/>
  <c r="K2761" i="19"/>
  <c r="K2762" i="19"/>
  <c r="K2763" i="19"/>
  <c r="K2764" i="19"/>
  <c r="K2765" i="19"/>
  <c r="K2766" i="19"/>
  <c r="K2767" i="19"/>
  <c r="K2768" i="19"/>
  <c r="K2769" i="19"/>
  <c r="K2770" i="19"/>
  <c r="K2771" i="19"/>
  <c r="K2772" i="19"/>
  <c r="K2773" i="19"/>
  <c r="K2774" i="19"/>
  <c r="K2775" i="19"/>
  <c r="K2776" i="19"/>
  <c r="K2777" i="19"/>
  <c r="K2778" i="19"/>
  <c r="K2779" i="19"/>
  <c r="K2780" i="19"/>
  <c r="K2781" i="19"/>
  <c r="K2782" i="19"/>
  <c r="K2783" i="19"/>
  <c r="K2784" i="19"/>
  <c r="K2785" i="19"/>
  <c r="K2786" i="19"/>
  <c r="K2787" i="19"/>
  <c r="K2788" i="19"/>
  <c r="K2789" i="19"/>
  <c r="K2790" i="19"/>
  <c r="K2791" i="19"/>
  <c r="K2792" i="19"/>
  <c r="K2793" i="19"/>
  <c r="K2794" i="19"/>
  <c r="K2795" i="19"/>
  <c r="K2796" i="19"/>
  <c r="K2797" i="19"/>
  <c r="K2798" i="19"/>
  <c r="K2799" i="19"/>
  <c r="K2800" i="19"/>
  <c r="K2801" i="19"/>
  <c r="K2802" i="19"/>
  <c r="K2803" i="19"/>
  <c r="K2804" i="19"/>
  <c r="K2805" i="19"/>
  <c r="K2806" i="19"/>
  <c r="K2807" i="19"/>
  <c r="K2808" i="19"/>
  <c r="K2809" i="19"/>
  <c r="K2810" i="19"/>
  <c r="K2811" i="19"/>
  <c r="K2812" i="19"/>
  <c r="K2813" i="19"/>
  <c r="K2814" i="19"/>
  <c r="K2815" i="19"/>
  <c r="K2816" i="19"/>
  <c r="K2817" i="19"/>
  <c r="K2818" i="19"/>
  <c r="K2819" i="19"/>
  <c r="K2820" i="19"/>
  <c r="K2821" i="19"/>
  <c r="K2822" i="19"/>
  <c r="K2823" i="19"/>
  <c r="K2824" i="19"/>
  <c r="K2825" i="19"/>
  <c r="K2826" i="19"/>
  <c r="K2827" i="19"/>
  <c r="K2828" i="19"/>
  <c r="K2829" i="19"/>
  <c r="K2830" i="19"/>
  <c r="K2831" i="19"/>
  <c r="K2832" i="19"/>
  <c r="K2833" i="19"/>
  <c r="K2834" i="19"/>
  <c r="K2835" i="19"/>
  <c r="K2836" i="19"/>
  <c r="K2837" i="19"/>
  <c r="K2838" i="19"/>
  <c r="K2839" i="19"/>
  <c r="K2840" i="19"/>
  <c r="K2841" i="19"/>
  <c r="K2842" i="19"/>
  <c r="K2843" i="19"/>
  <c r="K2844" i="19"/>
  <c r="K2845" i="19"/>
  <c r="K2846" i="19"/>
  <c r="K2847" i="19"/>
  <c r="K2848" i="19"/>
  <c r="K2849" i="19"/>
  <c r="K2850" i="19"/>
  <c r="K2851" i="19"/>
  <c r="K2852" i="19"/>
  <c r="K2853" i="19"/>
  <c r="K2854" i="19"/>
  <c r="K2855" i="19"/>
  <c r="K2856" i="19"/>
  <c r="K2857" i="19"/>
  <c r="K2858" i="19"/>
  <c r="K2859" i="19"/>
  <c r="K2860" i="19"/>
  <c r="K2861" i="19"/>
  <c r="K2862" i="19"/>
  <c r="K2863" i="19"/>
  <c r="K2864" i="19"/>
  <c r="K2865" i="19"/>
  <c r="K2866" i="19"/>
  <c r="K2867" i="19"/>
  <c r="K2868" i="19"/>
  <c r="K2869" i="19"/>
  <c r="K2870" i="19"/>
  <c r="K2871" i="19"/>
  <c r="K2872" i="19"/>
  <c r="K2873" i="19"/>
  <c r="K2874" i="19"/>
  <c r="K2875" i="19"/>
  <c r="K2876" i="19"/>
  <c r="K2877" i="19"/>
  <c r="K2878" i="19"/>
  <c r="K2879" i="19"/>
  <c r="K2880" i="19"/>
  <c r="K2881" i="19"/>
  <c r="K2882" i="19"/>
  <c r="K2883" i="19"/>
  <c r="K2884" i="19"/>
  <c r="K2885" i="19"/>
  <c r="K2886" i="19"/>
  <c r="K2887" i="19"/>
  <c r="K2888" i="19"/>
  <c r="K2889" i="19"/>
  <c r="K2890" i="19"/>
  <c r="K2891" i="19"/>
  <c r="K2892" i="19"/>
  <c r="K2893" i="19"/>
  <c r="K2894" i="19"/>
  <c r="K2895" i="19"/>
  <c r="K2896" i="19"/>
  <c r="K2897" i="19"/>
  <c r="K2898" i="19"/>
  <c r="K2899" i="19"/>
  <c r="K2900" i="19"/>
  <c r="K2901" i="19"/>
  <c r="K2902" i="19"/>
  <c r="K2903" i="19"/>
  <c r="K2904" i="19"/>
  <c r="K2905" i="19"/>
  <c r="K2906" i="19"/>
  <c r="K2907" i="19"/>
  <c r="K2908" i="19"/>
  <c r="K2909" i="19"/>
  <c r="K2910" i="19"/>
  <c r="K2911" i="19"/>
  <c r="K2912" i="19"/>
  <c r="K2913" i="19"/>
  <c r="K2914" i="19"/>
  <c r="K2915" i="19"/>
  <c r="K2916" i="19"/>
  <c r="K2917" i="19"/>
  <c r="K2918" i="19"/>
  <c r="K2919" i="19"/>
  <c r="K2920" i="19"/>
  <c r="K2921" i="19"/>
  <c r="K2922" i="19"/>
  <c r="K2923" i="19"/>
  <c r="K2924" i="19"/>
  <c r="K2925" i="19"/>
  <c r="K2926" i="19"/>
  <c r="K2927" i="19"/>
  <c r="K2928" i="19"/>
  <c r="K2929" i="19"/>
  <c r="K2930" i="19"/>
  <c r="K2931" i="19"/>
  <c r="K2932" i="19"/>
  <c r="K2933" i="19"/>
  <c r="K2934" i="19"/>
  <c r="K2935" i="19"/>
  <c r="K2936" i="19"/>
  <c r="K2937" i="19"/>
  <c r="K2938" i="19"/>
  <c r="K2939" i="19"/>
  <c r="K2940" i="19"/>
  <c r="K2941" i="19"/>
  <c r="K2942" i="19"/>
  <c r="K2943" i="19"/>
  <c r="K2944" i="19"/>
  <c r="K2945" i="19"/>
  <c r="K2946" i="19"/>
  <c r="K2947" i="19"/>
  <c r="K2948" i="19"/>
  <c r="K2949" i="19"/>
  <c r="K2950" i="19"/>
  <c r="K2951" i="19"/>
  <c r="K2952" i="19"/>
  <c r="K2953" i="19"/>
  <c r="K2954" i="19"/>
  <c r="K2955" i="19"/>
  <c r="K2956" i="19"/>
  <c r="K2957" i="19"/>
  <c r="K2958" i="19"/>
  <c r="K2959" i="19"/>
  <c r="K2960" i="19"/>
  <c r="K2961" i="19"/>
  <c r="K2962" i="19"/>
  <c r="K2963" i="19"/>
  <c r="K2964" i="19"/>
  <c r="K2965" i="19"/>
  <c r="K2966" i="19"/>
  <c r="K2967" i="19"/>
  <c r="K2968" i="19"/>
  <c r="K2969" i="19"/>
  <c r="K2970" i="19"/>
  <c r="K2971" i="19"/>
  <c r="K2972" i="19"/>
  <c r="K2973" i="19"/>
  <c r="K2974" i="19"/>
  <c r="K2975" i="19"/>
  <c r="K2976" i="19"/>
  <c r="K2977" i="19"/>
  <c r="K2978" i="19"/>
  <c r="K2979" i="19"/>
  <c r="K2980" i="19"/>
  <c r="K2981" i="19"/>
  <c r="K2982" i="19"/>
  <c r="K2983" i="19"/>
  <c r="K2984" i="19"/>
  <c r="K2985" i="19"/>
  <c r="K2986" i="19"/>
  <c r="K2987" i="19"/>
  <c r="K2988" i="19"/>
  <c r="K2989" i="19"/>
  <c r="K2990" i="19"/>
  <c r="K2991" i="19"/>
  <c r="K2992" i="19"/>
  <c r="K2993" i="19"/>
  <c r="K2994" i="19"/>
  <c r="K2995" i="19"/>
  <c r="K2996" i="19"/>
  <c r="K2997" i="19"/>
  <c r="K2998" i="19"/>
  <c r="K2999" i="19"/>
  <c r="K3000" i="19"/>
  <c r="K3001" i="19"/>
  <c r="K3002" i="19"/>
  <c r="K3003" i="19"/>
  <c r="K3004" i="19"/>
  <c r="K3005" i="19"/>
  <c r="K3006" i="19"/>
  <c r="K3007" i="19"/>
  <c r="K3008" i="19"/>
  <c r="K3009" i="19"/>
  <c r="K3010" i="19"/>
  <c r="K3011" i="19"/>
  <c r="K3012" i="19"/>
  <c r="K3013" i="19"/>
  <c r="K3014" i="19"/>
  <c r="K3015" i="19"/>
  <c r="K3016" i="19"/>
  <c r="K3017" i="19"/>
  <c r="K3018" i="19"/>
  <c r="K3019" i="19"/>
  <c r="K3020" i="19"/>
  <c r="K3021" i="19"/>
  <c r="K3022" i="19"/>
  <c r="K3023" i="19"/>
  <c r="K3024" i="19"/>
  <c r="K3025" i="19"/>
  <c r="K3026" i="19"/>
  <c r="K3027" i="19"/>
  <c r="K3028" i="19"/>
  <c r="K3029" i="19"/>
  <c r="K3030" i="19"/>
  <c r="K3031" i="19"/>
  <c r="K3032" i="19"/>
  <c r="K3033" i="19"/>
  <c r="K3034" i="19"/>
  <c r="K3035" i="19"/>
  <c r="K3036" i="19"/>
  <c r="K3037" i="19"/>
  <c r="K3038" i="19"/>
  <c r="K3039" i="19"/>
  <c r="K3040" i="19"/>
  <c r="K3041" i="19"/>
  <c r="K3042" i="19"/>
  <c r="K3043" i="19"/>
  <c r="K3044" i="19"/>
  <c r="K3045" i="19"/>
  <c r="K3046" i="19"/>
  <c r="K3047" i="19"/>
  <c r="K3048" i="19"/>
  <c r="K3049" i="19"/>
  <c r="K3050" i="19"/>
  <c r="K3051" i="19"/>
  <c r="K3052" i="19"/>
  <c r="K3053" i="19"/>
  <c r="K3054" i="19"/>
  <c r="K3055" i="19"/>
  <c r="K3056" i="19"/>
  <c r="K3057" i="19"/>
  <c r="K3058" i="19"/>
  <c r="K3059" i="19"/>
  <c r="K3060" i="19"/>
  <c r="K3061" i="19"/>
  <c r="K3062" i="19"/>
  <c r="K3063" i="19"/>
  <c r="K3064" i="19"/>
  <c r="K3065" i="19"/>
  <c r="K3066" i="19"/>
  <c r="K3067" i="19"/>
  <c r="K3068" i="19"/>
  <c r="K3069" i="19"/>
  <c r="K3070" i="19"/>
  <c r="K3071" i="19"/>
  <c r="K3072" i="19"/>
  <c r="K3073" i="19"/>
  <c r="K3074" i="19"/>
  <c r="K3075" i="19"/>
  <c r="K3076" i="19"/>
  <c r="K3077" i="19"/>
  <c r="K3078" i="19"/>
  <c r="K3079" i="19"/>
  <c r="K3080" i="19"/>
  <c r="K3081" i="19"/>
  <c r="K3082" i="19"/>
  <c r="K3083" i="19"/>
  <c r="K3084" i="19"/>
  <c r="K3085" i="19"/>
  <c r="K3086" i="19"/>
  <c r="K3087" i="19"/>
  <c r="K3088" i="19"/>
  <c r="K3089" i="19"/>
  <c r="K3090" i="19"/>
  <c r="K3091" i="19"/>
  <c r="K3092" i="19"/>
  <c r="K3093" i="19"/>
  <c r="K3094" i="19"/>
  <c r="K3095" i="19"/>
  <c r="K3096" i="19"/>
  <c r="K3097" i="19"/>
  <c r="K3098" i="19"/>
  <c r="K3099" i="19"/>
  <c r="K3100" i="19"/>
  <c r="K3101" i="19"/>
  <c r="K3102" i="19"/>
  <c r="K3103" i="19"/>
  <c r="K3104" i="19"/>
  <c r="K3105" i="19"/>
  <c r="K3106" i="19"/>
  <c r="K3107" i="19"/>
  <c r="K3108" i="19"/>
  <c r="K3109" i="19"/>
  <c r="K3110" i="19"/>
  <c r="K3111" i="19"/>
  <c r="K3112" i="19"/>
  <c r="K3113" i="19"/>
  <c r="K3114" i="19"/>
  <c r="K3115" i="19"/>
  <c r="K3116" i="19"/>
  <c r="K3117" i="19"/>
  <c r="K3118" i="19"/>
  <c r="K3119" i="19"/>
  <c r="K3120" i="19"/>
  <c r="K3121" i="19"/>
  <c r="K3122" i="19"/>
  <c r="K3123" i="19"/>
  <c r="K3124" i="19"/>
  <c r="K3125" i="19"/>
  <c r="K3126" i="19"/>
  <c r="K3127" i="19"/>
  <c r="K3128" i="19"/>
  <c r="K3129" i="19"/>
  <c r="K3130" i="19"/>
  <c r="K3131" i="19"/>
  <c r="K3132" i="19"/>
  <c r="K3133" i="19"/>
  <c r="K3134" i="19"/>
  <c r="K3135" i="19"/>
  <c r="K3136" i="19"/>
  <c r="K3137" i="19"/>
  <c r="K3138" i="19"/>
  <c r="K3139" i="19"/>
  <c r="K3140" i="19"/>
  <c r="K3141" i="19"/>
  <c r="K3142" i="19"/>
  <c r="K3143" i="19"/>
  <c r="K3144" i="19"/>
  <c r="K3145" i="19"/>
  <c r="K3146" i="19"/>
  <c r="K3147" i="19"/>
  <c r="K3148" i="19"/>
  <c r="K3149" i="19"/>
  <c r="K3150" i="19"/>
  <c r="K3151" i="19"/>
  <c r="K3152" i="19"/>
  <c r="K3153" i="19"/>
  <c r="K3154" i="19"/>
  <c r="K3155" i="19"/>
  <c r="K3156" i="19"/>
  <c r="K3157" i="19"/>
  <c r="K3158" i="19"/>
  <c r="K3159" i="19"/>
  <c r="K3160" i="19"/>
  <c r="K3161" i="19"/>
  <c r="K3162" i="19"/>
  <c r="K3163" i="19"/>
  <c r="K3164" i="19"/>
  <c r="K3165" i="19"/>
  <c r="K3166" i="19"/>
  <c r="K3167" i="19"/>
  <c r="K3168" i="19"/>
  <c r="K3169" i="19"/>
  <c r="K3170" i="19"/>
  <c r="K3171" i="19"/>
  <c r="K3172" i="19"/>
  <c r="K3173" i="19"/>
  <c r="K3174" i="19"/>
  <c r="K3175" i="19"/>
  <c r="K3176" i="19"/>
  <c r="K3177" i="19"/>
  <c r="K3178" i="19"/>
  <c r="K3179" i="19"/>
  <c r="K3180" i="19"/>
  <c r="K3181" i="19"/>
  <c r="K3182" i="19"/>
  <c r="K3183" i="19"/>
  <c r="K3184" i="19"/>
  <c r="K3185" i="19"/>
  <c r="K3186" i="19"/>
  <c r="K3187" i="19"/>
  <c r="K3188" i="19"/>
  <c r="K3189" i="19"/>
  <c r="K3190" i="19"/>
  <c r="K3191" i="19"/>
  <c r="K3192" i="19"/>
  <c r="K3193" i="19"/>
  <c r="K3194" i="19"/>
  <c r="K3195" i="19"/>
  <c r="K3196" i="19"/>
  <c r="K3197" i="19"/>
  <c r="K3198" i="19"/>
  <c r="K3199" i="19"/>
  <c r="K3200" i="19"/>
  <c r="K3201" i="19"/>
  <c r="K3202" i="19"/>
  <c r="K3203" i="19"/>
  <c r="K3204" i="19"/>
  <c r="K3205" i="19"/>
  <c r="K3206" i="19"/>
  <c r="K3207" i="19"/>
  <c r="K3208" i="19"/>
  <c r="K3209" i="19"/>
  <c r="K3210" i="19"/>
  <c r="K3211" i="19"/>
  <c r="K3212" i="19"/>
  <c r="K3213" i="19"/>
  <c r="K3214" i="19"/>
  <c r="K3215" i="19"/>
  <c r="K3216" i="19"/>
  <c r="K3217" i="19"/>
  <c r="K3218" i="19"/>
  <c r="K3219" i="19"/>
  <c r="K3220" i="19"/>
  <c r="K3221" i="19"/>
  <c r="K3222" i="19"/>
  <c r="K3223" i="19"/>
  <c r="K3224" i="19"/>
  <c r="K3225" i="19"/>
  <c r="K3226" i="19"/>
  <c r="K3227" i="19"/>
  <c r="K3228" i="19"/>
  <c r="K3229" i="19"/>
  <c r="K3230" i="19"/>
  <c r="K3231" i="19"/>
  <c r="K3232" i="19"/>
  <c r="K3233" i="19"/>
  <c r="K3234" i="19"/>
  <c r="K3235" i="19"/>
  <c r="K3236" i="19"/>
  <c r="K3237" i="19"/>
  <c r="K3238" i="19"/>
  <c r="K3239" i="19"/>
  <c r="K3240" i="19"/>
  <c r="K3241" i="19"/>
  <c r="K3242" i="19"/>
  <c r="K3243" i="19"/>
  <c r="K3244" i="19"/>
  <c r="K3245" i="19"/>
  <c r="K3246" i="19"/>
  <c r="K3247" i="19"/>
  <c r="K3248" i="19"/>
  <c r="K3249" i="19"/>
  <c r="K3250" i="19"/>
  <c r="K3251" i="19"/>
  <c r="K3252" i="19"/>
  <c r="K3253" i="19"/>
  <c r="K3254" i="19"/>
  <c r="K3255" i="19"/>
  <c r="K3256" i="19"/>
  <c r="K3257" i="19"/>
  <c r="K3258" i="19"/>
  <c r="K3259" i="19"/>
  <c r="K3260" i="19"/>
  <c r="K3261" i="19"/>
  <c r="K3262" i="19"/>
  <c r="K3263" i="19"/>
  <c r="K3264" i="19"/>
  <c r="K3265" i="19"/>
  <c r="K3266" i="19"/>
  <c r="K3267" i="19"/>
  <c r="K3268" i="19"/>
  <c r="K3269" i="19"/>
  <c r="K3270" i="19"/>
  <c r="K3271" i="19"/>
  <c r="K3272" i="19"/>
  <c r="K3273" i="19"/>
  <c r="K3274" i="19"/>
  <c r="K3275" i="19"/>
  <c r="K3276" i="19"/>
  <c r="K3277" i="19"/>
  <c r="K3278" i="19"/>
  <c r="K3279" i="19"/>
  <c r="K3280" i="19"/>
  <c r="K3281" i="19"/>
  <c r="K3282" i="19"/>
  <c r="K3283" i="19"/>
  <c r="K3284" i="19"/>
  <c r="K3285" i="19"/>
  <c r="K3286" i="19"/>
  <c r="K3287" i="19"/>
  <c r="K3288" i="19"/>
  <c r="K3289" i="19"/>
  <c r="K3290" i="19"/>
  <c r="K3291" i="19"/>
  <c r="K3292" i="19"/>
  <c r="K3293" i="19"/>
  <c r="K3294" i="19"/>
  <c r="K3295" i="19"/>
  <c r="K3296" i="19"/>
  <c r="K3297" i="19"/>
  <c r="K3298" i="19"/>
  <c r="K3299" i="19"/>
  <c r="K3300" i="19"/>
  <c r="K3301" i="19"/>
  <c r="K3302" i="19"/>
  <c r="K3303" i="19"/>
  <c r="K3304" i="19"/>
  <c r="K3305" i="19"/>
  <c r="K3306" i="19"/>
  <c r="K3307" i="19"/>
  <c r="K3308" i="19"/>
  <c r="K3309" i="19"/>
  <c r="K3310" i="19"/>
  <c r="K3311" i="19"/>
  <c r="K3312" i="19"/>
  <c r="K3313" i="19"/>
  <c r="K3314" i="19"/>
  <c r="K3315" i="19"/>
  <c r="K3316" i="19"/>
  <c r="K3317" i="19"/>
  <c r="K3318" i="19"/>
  <c r="K3319" i="19"/>
  <c r="K3320" i="19"/>
  <c r="K3321" i="19"/>
  <c r="K3322" i="19"/>
  <c r="K3323" i="19"/>
  <c r="K3324" i="19"/>
  <c r="K3325" i="19"/>
  <c r="K3326" i="19"/>
  <c r="K3327" i="19"/>
  <c r="K3328" i="19"/>
  <c r="K3329" i="19"/>
  <c r="K3330" i="19"/>
  <c r="K3331" i="19"/>
  <c r="K3332" i="19"/>
  <c r="K3333" i="19"/>
  <c r="K3334" i="19"/>
  <c r="K3335" i="19"/>
  <c r="K3336" i="19"/>
  <c r="K3337" i="19"/>
  <c r="K3338" i="19"/>
  <c r="K3339" i="19"/>
  <c r="K3340" i="19"/>
  <c r="K3341" i="19"/>
  <c r="K3342" i="19"/>
  <c r="K3343" i="19"/>
  <c r="K3344" i="19"/>
  <c r="K3345" i="19"/>
  <c r="K3346" i="19"/>
  <c r="K3347" i="19"/>
  <c r="K3348" i="19"/>
  <c r="K3349" i="19"/>
  <c r="K3350" i="19"/>
  <c r="K3351" i="19"/>
  <c r="K3352" i="19"/>
  <c r="K3353" i="19"/>
  <c r="K3354" i="19"/>
  <c r="K3355" i="19"/>
  <c r="K3356" i="19"/>
  <c r="K3357" i="19"/>
  <c r="K3358" i="19"/>
  <c r="K3359" i="19"/>
  <c r="K3360" i="19"/>
  <c r="K3361" i="19"/>
  <c r="K3362" i="19"/>
  <c r="K3363" i="19"/>
  <c r="K3364" i="19"/>
  <c r="K3365" i="19"/>
  <c r="K3366" i="19"/>
  <c r="K3367" i="19"/>
  <c r="K3368" i="19"/>
  <c r="K3369" i="19"/>
  <c r="K3370" i="19"/>
  <c r="K3371" i="19"/>
  <c r="K3372" i="19"/>
  <c r="K3373" i="19"/>
  <c r="K3374" i="19"/>
  <c r="K3375" i="19"/>
  <c r="K3376" i="19"/>
  <c r="K3377" i="19"/>
  <c r="K3378" i="19"/>
  <c r="K3379" i="19"/>
  <c r="K3380" i="19"/>
  <c r="K3381" i="19"/>
  <c r="K3382" i="19"/>
  <c r="K3383" i="19"/>
  <c r="K3384" i="19"/>
  <c r="K3385" i="19"/>
  <c r="K3386" i="19"/>
  <c r="K3387" i="19"/>
  <c r="K3388" i="19"/>
  <c r="K3389" i="19"/>
  <c r="K3390" i="19"/>
  <c r="K3391" i="19"/>
  <c r="K3392" i="19"/>
  <c r="K3393" i="19"/>
  <c r="K3394" i="19"/>
  <c r="K3395" i="19"/>
  <c r="K3396" i="19"/>
  <c r="K3397" i="19"/>
  <c r="K3398" i="19"/>
  <c r="K3399" i="19"/>
  <c r="K3400" i="19"/>
  <c r="K3401" i="19"/>
  <c r="K3402" i="19"/>
  <c r="K3403" i="19"/>
  <c r="K3404" i="19"/>
  <c r="K3405" i="19"/>
  <c r="K3406" i="19"/>
  <c r="K3407" i="19"/>
  <c r="K3408" i="19"/>
  <c r="K3409" i="19"/>
  <c r="K3410" i="19"/>
  <c r="K3411" i="19"/>
  <c r="K3412" i="19"/>
  <c r="K3413" i="19"/>
  <c r="K3414" i="19"/>
  <c r="K3415" i="19"/>
  <c r="K3416" i="19"/>
  <c r="K3417" i="19"/>
  <c r="K3418" i="19"/>
  <c r="K3419" i="19"/>
  <c r="K3420" i="19"/>
  <c r="K3421" i="19"/>
  <c r="K3422" i="19"/>
  <c r="K3423" i="19"/>
  <c r="K3424" i="19"/>
  <c r="K3425" i="19"/>
  <c r="K3426" i="19"/>
  <c r="K3427" i="19"/>
  <c r="K3428" i="19"/>
  <c r="K3429" i="19"/>
  <c r="K3430" i="19"/>
  <c r="K3431" i="19"/>
  <c r="K3432" i="19"/>
  <c r="K3433" i="19"/>
  <c r="K3434" i="19"/>
  <c r="K3435" i="19"/>
  <c r="K3436" i="19"/>
  <c r="K3437" i="19"/>
  <c r="K3438" i="19"/>
  <c r="K3439" i="19"/>
  <c r="K3440" i="19"/>
  <c r="K3441" i="19"/>
  <c r="K3442" i="19"/>
  <c r="K3443" i="19"/>
  <c r="K3444" i="19"/>
  <c r="K3445" i="19"/>
  <c r="K3446" i="19"/>
  <c r="K3447" i="19"/>
  <c r="K3448" i="19"/>
  <c r="K3449" i="19"/>
  <c r="K3450" i="19"/>
  <c r="K3451" i="19"/>
  <c r="K3452" i="19"/>
  <c r="K3453" i="19"/>
  <c r="K3454" i="19"/>
  <c r="K3455" i="19"/>
  <c r="K3456" i="19"/>
  <c r="K3457" i="19"/>
  <c r="K3458" i="19"/>
  <c r="K3459" i="19"/>
  <c r="K3460" i="19"/>
  <c r="K3461" i="19"/>
  <c r="K3462" i="19"/>
  <c r="K3463" i="19"/>
  <c r="K3464" i="19"/>
  <c r="K3465" i="19"/>
  <c r="K3466" i="19"/>
  <c r="K3467" i="19"/>
  <c r="K3468" i="19"/>
  <c r="K3469" i="19"/>
  <c r="K3470" i="19"/>
  <c r="K3471" i="19"/>
  <c r="K3472" i="19"/>
  <c r="K3473" i="19"/>
  <c r="K3474" i="19"/>
  <c r="K3475" i="19"/>
  <c r="K3476" i="19"/>
  <c r="K3477" i="19"/>
  <c r="K3478" i="19"/>
  <c r="K3479" i="19"/>
  <c r="K3480" i="19"/>
  <c r="K3481" i="19"/>
  <c r="K3482" i="19"/>
  <c r="K3483" i="19"/>
  <c r="K3484" i="19"/>
  <c r="K3485" i="19"/>
  <c r="K3486" i="19"/>
  <c r="K3487" i="19"/>
  <c r="K3488" i="19"/>
  <c r="K3489" i="19"/>
  <c r="K3490" i="19"/>
  <c r="K3491" i="19"/>
  <c r="K3492" i="19"/>
  <c r="K3493" i="19"/>
  <c r="K3494" i="19"/>
  <c r="K3495" i="19"/>
  <c r="K3496" i="19"/>
  <c r="K3497" i="19"/>
  <c r="K3498" i="19"/>
  <c r="K3499" i="19"/>
  <c r="K3500" i="19"/>
  <c r="K3501" i="19"/>
  <c r="K3502" i="19"/>
  <c r="K3503" i="19"/>
  <c r="K3504" i="19"/>
  <c r="K3505" i="19"/>
  <c r="K3506" i="19"/>
  <c r="K3507" i="19"/>
  <c r="K3508" i="19"/>
  <c r="K3509" i="19"/>
  <c r="K3510" i="19"/>
  <c r="K3511" i="19"/>
  <c r="K3512" i="19"/>
  <c r="K3513" i="19"/>
  <c r="K3514" i="19"/>
  <c r="K3515" i="19"/>
  <c r="K3516" i="19"/>
  <c r="K3517" i="19"/>
  <c r="K3518" i="19"/>
  <c r="K3519" i="19"/>
  <c r="K3520" i="19"/>
  <c r="K3521" i="19"/>
  <c r="K3522" i="19"/>
  <c r="K3523" i="19"/>
  <c r="K3524" i="19"/>
  <c r="K3525" i="19"/>
  <c r="K3526" i="19"/>
  <c r="K3527" i="19"/>
  <c r="K3528" i="19"/>
  <c r="K3529" i="19"/>
  <c r="K3530" i="19"/>
  <c r="K3531" i="19"/>
  <c r="K3532" i="19"/>
  <c r="K3533" i="19"/>
  <c r="K3534" i="19"/>
  <c r="K3535" i="19"/>
  <c r="K3536" i="19"/>
  <c r="K3537" i="19"/>
  <c r="K3538" i="19"/>
  <c r="K3539" i="19"/>
  <c r="K3540" i="19"/>
  <c r="K3541" i="19"/>
  <c r="K3542" i="19"/>
  <c r="K3543" i="19"/>
  <c r="K3544" i="19"/>
  <c r="K3545" i="19"/>
  <c r="K3546" i="19"/>
  <c r="K3547" i="19"/>
  <c r="K3548" i="19"/>
  <c r="K3549" i="19"/>
  <c r="K3550" i="19"/>
  <c r="K3551" i="19"/>
  <c r="K3552" i="19"/>
  <c r="K3553" i="19"/>
  <c r="K3554" i="19"/>
  <c r="K3555" i="19"/>
  <c r="K3556" i="19"/>
  <c r="K3557" i="19"/>
  <c r="K3558" i="19"/>
  <c r="K3559" i="19"/>
  <c r="K3560" i="19"/>
  <c r="K3561" i="19"/>
  <c r="K3562" i="19"/>
  <c r="K3563" i="19"/>
  <c r="K3564" i="19"/>
  <c r="K3565" i="19"/>
  <c r="K3566" i="19"/>
  <c r="K3567" i="19"/>
  <c r="K3568" i="19"/>
  <c r="K3569" i="19"/>
  <c r="K3570" i="19"/>
  <c r="K3571" i="19"/>
  <c r="K3572" i="19"/>
  <c r="K3573" i="19"/>
  <c r="K3574" i="19"/>
  <c r="K3575" i="19"/>
  <c r="K3576" i="19"/>
  <c r="K3577" i="19"/>
  <c r="K3578" i="19"/>
  <c r="K3579" i="19"/>
  <c r="K3580" i="19"/>
  <c r="K3581" i="19"/>
  <c r="K3582" i="19"/>
  <c r="K3583" i="19"/>
  <c r="K3584" i="19"/>
  <c r="K3585" i="19"/>
  <c r="K3586" i="19"/>
  <c r="K3587" i="19"/>
  <c r="K3588" i="19"/>
  <c r="K3589" i="19"/>
  <c r="K3590" i="19"/>
  <c r="K3591" i="19"/>
  <c r="K3592" i="19"/>
  <c r="K3593" i="19"/>
  <c r="K3594" i="19"/>
  <c r="K3595" i="19"/>
  <c r="K3596" i="19"/>
  <c r="K3597" i="19"/>
  <c r="K3598" i="19"/>
  <c r="K3599" i="19"/>
  <c r="K3600" i="19"/>
  <c r="K3601" i="19"/>
  <c r="K3602" i="19"/>
  <c r="K3603" i="19"/>
  <c r="K3604" i="19"/>
  <c r="K3605" i="19"/>
  <c r="K3606" i="19"/>
  <c r="K3607" i="19"/>
  <c r="K3608" i="19"/>
  <c r="K3609" i="19"/>
  <c r="K3610" i="19"/>
  <c r="K3611" i="19"/>
  <c r="K3612" i="19"/>
  <c r="K3613" i="19"/>
  <c r="K3614" i="19"/>
  <c r="K3615" i="19"/>
  <c r="K3616" i="19"/>
  <c r="K3617" i="19"/>
  <c r="K3618" i="19"/>
  <c r="K3619" i="19"/>
  <c r="K3620" i="19"/>
  <c r="K3621" i="19"/>
  <c r="K3622" i="19"/>
  <c r="K3623" i="19"/>
  <c r="K3624" i="19"/>
  <c r="K3625" i="19"/>
  <c r="K3626" i="19"/>
  <c r="K3627" i="19"/>
  <c r="K3628" i="19"/>
  <c r="K3629" i="19"/>
  <c r="K3630" i="19"/>
  <c r="K3631" i="19"/>
  <c r="K3632" i="19"/>
  <c r="K3633" i="19"/>
  <c r="K3634" i="19"/>
  <c r="K3635" i="19"/>
  <c r="K3636" i="19"/>
  <c r="K3637" i="19"/>
  <c r="K3638" i="19"/>
  <c r="K3639" i="19"/>
  <c r="K3640" i="19"/>
  <c r="K3641" i="19"/>
  <c r="K3642" i="19"/>
  <c r="K3643" i="19"/>
  <c r="K3644" i="19"/>
  <c r="K3645" i="19"/>
  <c r="K3646" i="19"/>
  <c r="K3647" i="19"/>
  <c r="K3648" i="19"/>
  <c r="K3649" i="19"/>
  <c r="K3650" i="19"/>
  <c r="K3651" i="19"/>
  <c r="K3652" i="19"/>
  <c r="K3653" i="19"/>
  <c r="K3654" i="19"/>
  <c r="K3655" i="19"/>
  <c r="K3656" i="19"/>
  <c r="K3657" i="19"/>
  <c r="K3658" i="19"/>
  <c r="K3659" i="19"/>
  <c r="K3660" i="19"/>
  <c r="K3661" i="19"/>
  <c r="K3662" i="19"/>
  <c r="K3663" i="19"/>
  <c r="K3664" i="19"/>
  <c r="K3665" i="19"/>
  <c r="K3666" i="19"/>
  <c r="K3667" i="19"/>
  <c r="K3668" i="19"/>
  <c r="K3669" i="19"/>
  <c r="K3670" i="19"/>
  <c r="K3671" i="19"/>
  <c r="K3672" i="19"/>
  <c r="K3673" i="19"/>
  <c r="K3674" i="19"/>
  <c r="K3675" i="19"/>
  <c r="K3676" i="19"/>
  <c r="K3677" i="19"/>
  <c r="K3678" i="19"/>
  <c r="K3679" i="19"/>
  <c r="K3680" i="19"/>
  <c r="K3681" i="19"/>
  <c r="K3682" i="19"/>
  <c r="K3683" i="19"/>
  <c r="K3684" i="19"/>
  <c r="K3685" i="19"/>
  <c r="K3686" i="19"/>
  <c r="K3687" i="19"/>
  <c r="K3688" i="19"/>
  <c r="K3689" i="19"/>
  <c r="K3690" i="19"/>
  <c r="K3691" i="19"/>
  <c r="K3692" i="19"/>
  <c r="K3693" i="19"/>
  <c r="K3694" i="19"/>
  <c r="K3695" i="19"/>
  <c r="K3696" i="19"/>
  <c r="K3697" i="19"/>
  <c r="K3698" i="19"/>
  <c r="K3699" i="19"/>
  <c r="K3700" i="19"/>
  <c r="K3701" i="19"/>
  <c r="K3702" i="19"/>
  <c r="K3703" i="19"/>
  <c r="K3704" i="19"/>
  <c r="K3705" i="19"/>
  <c r="K3706" i="19"/>
  <c r="K3707" i="19"/>
  <c r="K3708" i="19"/>
  <c r="K3709" i="19"/>
  <c r="K3710" i="19"/>
  <c r="K3711" i="19"/>
  <c r="K3712" i="19"/>
  <c r="K3713" i="19"/>
  <c r="K3714" i="19"/>
  <c r="K3715" i="19"/>
  <c r="K3716" i="19"/>
  <c r="K3717" i="19"/>
  <c r="K3718" i="19"/>
  <c r="K3719" i="19"/>
  <c r="K3720" i="19"/>
  <c r="K3721" i="19"/>
  <c r="K3722" i="19"/>
  <c r="K3723" i="19"/>
  <c r="K3724" i="19"/>
  <c r="K3725" i="19"/>
  <c r="K3726" i="19"/>
  <c r="K3727" i="19"/>
  <c r="K3728" i="19"/>
  <c r="K3729" i="19"/>
  <c r="K3730" i="19"/>
  <c r="K3731" i="19"/>
  <c r="K3732" i="19"/>
  <c r="K3733" i="19"/>
  <c r="K3734" i="19"/>
  <c r="K3735" i="19"/>
  <c r="K3736" i="19"/>
  <c r="K3737" i="19"/>
  <c r="K3738" i="19"/>
  <c r="K3739" i="19"/>
  <c r="K3740" i="19"/>
  <c r="K3741" i="19"/>
  <c r="K3742" i="19"/>
  <c r="K3743" i="19"/>
  <c r="K3744" i="19"/>
  <c r="K3745" i="19"/>
  <c r="K3746" i="19"/>
  <c r="K3747" i="19"/>
  <c r="K3748" i="19"/>
  <c r="K3749" i="19"/>
  <c r="K3750" i="19"/>
  <c r="K3751" i="19"/>
  <c r="K3752" i="19"/>
  <c r="K3753" i="19"/>
  <c r="K3754" i="19"/>
  <c r="K3755" i="19"/>
  <c r="K3756" i="19"/>
  <c r="K3757" i="19"/>
  <c r="K3758" i="19"/>
  <c r="K3759" i="19"/>
  <c r="K3760" i="19"/>
  <c r="K3761" i="19"/>
  <c r="K3762" i="19"/>
  <c r="K3763" i="19"/>
  <c r="K3764" i="19"/>
  <c r="K3765" i="19"/>
  <c r="K3766" i="19"/>
  <c r="K3767" i="19"/>
  <c r="K3768" i="19"/>
  <c r="K3769" i="19"/>
  <c r="K3770" i="19"/>
  <c r="K3771" i="19"/>
  <c r="K3772" i="19"/>
  <c r="K3773" i="19"/>
  <c r="K3774" i="19"/>
  <c r="K3775" i="19"/>
  <c r="K3776" i="19"/>
  <c r="K3777" i="19"/>
  <c r="K3778" i="19"/>
  <c r="K3779" i="19"/>
  <c r="K3780" i="19"/>
  <c r="K3781" i="19"/>
  <c r="K3782" i="19"/>
  <c r="K3783" i="19"/>
  <c r="K3784" i="19"/>
  <c r="K3785" i="19"/>
  <c r="K3786" i="19"/>
  <c r="K3787" i="19"/>
  <c r="K3788" i="19"/>
  <c r="K3789" i="19"/>
  <c r="K3790" i="19"/>
  <c r="K3791" i="19"/>
  <c r="K3792" i="19"/>
  <c r="K3793" i="19"/>
  <c r="K3794" i="19"/>
  <c r="K3795" i="19"/>
  <c r="K3796" i="19"/>
  <c r="K3797" i="19"/>
  <c r="K3798" i="19"/>
  <c r="K3799" i="19"/>
  <c r="K3800" i="19"/>
  <c r="K3801" i="19"/>
  <c r="K3802" i="19"/>
  <c r="K3803" i="19"/>
  <c r="K3804" i="19"/>
  <c r="K3805" i="19"/>
  <c r="K3806" i="19"/>
  <c r="K3807" i="19"/>
  <c r="K3808" i="19"/>
  <c r="K3809" i="19"/>
  <c r="K3810" i="19"/>
  <c r="K3811" i="19"/>
  <c r="K3812" i="19"/>
  <c r="K3813" i="19"/>
  <c r="K3814" i="19"/>
  <c r="K3815" i="19"/>
  <c r="K3816" i="19"/>
  <c r="K3817" i="19"/>
  <c r="K3818" i="19"/>
  <c r="K3819" i="19"/>
  <c r="K3820" i="19"/>
  <c r="K3821" i="19"/>
  <c r="K3822" i="19"/>
  <c r="K3823" i="19"/>
  <c r="K3824" i="19"/>
  <c r="K3825" i="19"/>
  <c r="K3826" i="19"/>
  <c r="K3827" i="19"/>
  <c r="K3828" i="19"/>
  <c r="K3829" i="19"/>
  <c r="K3830" i="19"/>
  <c r="K3831" i="19"/>
  <c r="K3832" i="19"/>
  <c r="K3833" i="19"/>
  <c r="K3834" i="19"/>
  <c r="K3835" i="19"/>
  <c r="K3836" i="19"/>
  <c r="K3837" i="19"/>
  <c r="K3838" i="19"/>
  <c r="K3839" i="19"/>
  <c r="K3840" i="19"/>
  <c r="K3841" i="19"/>
  <c r="K3842" i="19"/>
  <c r="K3843" i="19"/>
  <c r="K3844" i="19"/>
  <c r="K3845" i="19"/>
  <c r="K3846" i="19"/>
  <c r="K3847" i="19"/>
  <c r="K3848" i="19"/>
  <c r="K3849" i="19"/>
  <c r="K3850" i="19"/>
  <c r="K3851" i="19"/>
  <c r="K3852" i="19"/>
  <c r="K3853" i="19"/>
  <c r="K3854" i="19"/>
  <c r="K3855" i="19"/>
  <c r="K3856" i="19"/>
  <c r="K3857" i="19"/>
  <c r="K3858" i="19"/>
  <c r="K3859" i="19"/>
  <c r="K3860" i="19"/>
  <c r="K3861" i="19"/>
  <c r="K3862" i="19"/>
  <c r="K3863" i="19"/>
  <c r="K3864" i="19"/>
  <c r="K3865" i="19"/>
  <c r="K3866" i="19"/>
  <c r="K3867" i="19"/>
  <c r="K3868" i="19"/>
  <c r="K3869" i="19"/>
  <c r="K3870" i="19"/>
  <c r="K3871" i="19"/>
  <c r="K3872" i="19"/>
  <c r="K3873" i="19"/>
  <c r="K3874" i="19"/>
  <c r="K3875" i="19"/>
  <c r="K3876" i="19"/>
  <c r="K3877" i="19"/>
  <c r="K3878" i="19"/>
  <c r="K3879" i="19"/>
  <c r="K3880" i="19"/>
  <c r="K3881" i="19"/>
  <c r="K3882" i="19"/>
  <c r="K3883" i="19"/>
  <c r="K3884" i="19"/>
  <c r="K3885" i="19"/>
  <c r="K3886" i="19"/>
  <c r="K3887" i="19"/>
  <c r="K3888" i="19"/>
  <c r="K3889" i="19"/>
  <c r="K3890" i="19"/>
  <c r="K3891" i="19"/>
  <c r="K3892" i="19"/>
  <c r="K3893" i="19"/>
  <c r="K3894" i="19"/>
  <c r="K3895" i="19"/>
  <c r="K3896" i="19"/>
  <c r="K3897" i="19"/>
  <c r="K3898" i="19"/>
  <c r="K3899" i="19"/>
  <c r="K3900" i="19"/>
  <c r="K3901" i="19"/>
  <c r="K3902" i="19"/>
  <c r="K3903" i="19"/>
  <c r="K3904" i="19"/>
  <c r="K3905" i="19"/>
  <c r="K3906" i="19"/>
  <c r="K3907" i="19"/>
  <c r="K3908" i="19"/>
  <c r="K3909" i="19"/>
  <c r="K3910" i="19"/>
  <c r="K3911" i="19"/>
  <c r="K3912" i="19"/>
  <c r="K3913" i="19"/>
  <c r="K3914" i="19"/>
  <c r="K3915" i="19"/>
  <c r="K3916" i="19"/>
  <c r="K3917" i="19"/>
  <c r="K3918" i="19"/>
  <c r="K3919" i="19"/>
  <c r="K3920" i="19"/>
  <c r="K3921" i="19"/>
  <c r="K3922" i="19"/>
  <c r="K3923" i="19"/>
  <c r="K3924" i="19"/>
  <c r="K3925" i="19"/>
  <c r="K3926" i="19"/>
  <c r="K3927" i="19"/>
  <c r="K3928" i="19"/>
  <c r="K3929" i="19"/>
  <c r="K3930" i="19"/>
  <c r="K3931" i="19"/>
  <c r="K3932" i="19"/>
  <c r="K3933" i="19"/>
  <c r="K3934" i="19"/>
  <c r="K3935" i="19"/>
  <c r="K3936" i="19"/>
  <c r="K3937" i="19"/>
  <c r="K3938" i="19"/>
  <c r="K3939" i="19"/>
  <c r="K3940" i="19"/>
  <c r="K3941" i="19"/>
  <c r="K3942" i="19"/>
  <c r="K3943" i="19"/>
  <c r="K3944" i="19"/>
  <c r="K3945" i="19"/>
  <c r="K3946" i="19"/>
  <c r="K3947" i="19"/>
  <c r="K3948" i="19"/>
  <c r="K3949" i="19"/>
  <c r="K3950" i="19"/>
  <c r="K3951" i="19"/>
  <c r="K3952" i="19"/>
  <c r="K3953" i="19"/>
  <c r="K3954" i="19"/>
  <c r="K3955" i="19"/>
  <c r="K3956" i="19"/>
  <c r="K3957" i="19"/>
  <c r="K3958" i="19"/>
  <c r="K3959" i="19"/>
  <c r="K3960" i="19"/>
  <c r="K3961" i="19"/>
  <c r="K3962" i="19"/>
  <c r="K3963" i="19"/>
  <c r="K3964" i="19"/>
  <c r="K3965" i="19"/>
  <c r="K3966" i="19"/>
  <c r="K3967" i="19"/>
  <c r="K3968" i="19"/>
  <c r="K3969" i="19"/>
  <c r="K3970" i="19"/>
  <c r="K3971" i="19"/>
  <c r="K3972" i="19"/>
  <c r="K3973" i="19"/>
  <c r="K3974" i="19"/>
  <c r="K3975" i="19"/>
  <c r="K3976" i="19"/>
  <c r="K3977" i="19"/>
  <c r="K3978" i="19"/>
  <c r="K3979" i="19"/>
  <c r="K3980" i="19"/>
  <c r="K3981" i="19"/>
  <c r="K3982" i="19"/>
  <c r="K3983" i="19"/>
  <c r="K3984" i="19"/>
  <c r="K3985" i="19"/>
  <c r="K3986" i="19"/>
  <c r="K3987" i="19"/>
  <c r="K3988" i="19"/>
  <c r="K3989" i="19"/>
  <c r="K3990" i="19"/>
  <c r="K3991" i="19"/>
  <c r="K3992" i="19"/>
  <c r="K3993" i="19"/>
  <c r="K3994" i="19"/>
  <c r="K3995" i="19"/>
  <c r="K3996" i="19"/>
  <c r="K3997" i="19"/>
  <c r="K3998" i="19"/>
  <c r="K3999" i="19"/>
  <c r="K4000" i="19"/>
  <c r="K4001" i="19"/>
  <c r="K4002" i="19"/>
  <c r="K4003" i="19"/>
  <c r="K4004" i="19"/>
  <c r="K4005" i="19"/>
  <c r="K4006" i="19"/>
  <c r="K4007" i="19"/>
  <c r="K4008" i="19"/>
  <c r="K4009" i="19"/>
  <c r="K4010" i="19"/>
  <c r="K4011" i="19"/>
  <c r="K4012" i="19"/>
  <c r="K4013" i="19"/>
  <c r="K4014" i="19"/>
  <c r="K4015" i="19"/>
  <c r="K4016" i="19"/>
  <c r="K4017" i="19"/>
  <c r="K4018" i="19"/>
  <c r="K4019" i="19"/>
  <c r="K4020" i="19"/>
  <c r="K4021" i="19"/>
  <c r="K4022" i="19"/>
  <c r="K4023" i="19"/>
  <c r="K4024" i="19"/>
  <c r="K4025" i="19"/>
  <c r="K4026" i="19"/>
  <c r="K4027" i="19"/>
  <c r="K4028" i="19"/>
  <c r="K4029" i="19"/>
  <c r="K4030" i="19"/>
  <c r="K4031" i="19"/>
  <c r="K4032" i="19"/>
  <c r="K4033" i="19"/>
  <c r="K4034" i="19"/>
  <c r="K4035" i="19"/>
  <c r="K4036" i="19"/>
  <c r="K4037" i="19"/>
  <c r="K4038" i="19"/>
  <c r="K4039" i="19"/>
  <c r="K4040" i="19"/>
  <c r="K4041" i="19"/>
  <c r="K4042" i="19"/>
  <c r="K4043" i="19"/>
  <c r="K4044" i="19"/>
  <c r="K4045" i="19"/>
  <c r="K4046" i="19"/>
  <c r="K4047" i="19"/>
  <c r="K4048" i="19"/>
  <c r="K4049" i="19"/>
  <c r="K4050" i="19"/>
  <c r="K4051" i="19"/>
  <c r="K4052" i="19"/>
  <c r="K4053" i="19"/>
  <c r="K4054" i="19"/>
  <c r="K4055" i="19"/>
  <c r="K4056" i="19"/>
  <c r="K4057" i="19"/>
  <c r="K4058" i="19"/>
  <c r="K4059" i="19"/>
  <c r="K4060" i="19"/>
  <c r="K4061" i="19"/>
  <c r="K4062" i="19"/>
  <c r="K4063" i="19"/>
  <c r="K4064" i="19"/>
  <c r="K4065" i="19"/>
  <c r="K4066" i="19"/>
  <c r="K4067" i="19"/>
  <c r="K4068" i="19"/>
  <c r="K4069" i="19"/>
  <c r="K4070" i="19"/>
  <c r="K4071" i="19"/>
  <c r="K4072" i="19"/>
  <c r="K4073" i="19"/>
  <c r="K4074" i="19"/>
  <c r="K4075" i="19"/>
  <c r="K4076" i="19"/>
  <c r="K4077" i="19"/>
  <c r="K4078" i="19"/>
  <c r="K4079" i="19"/>
  <c r="K4080" i="19"/>
  <c r="K4081" i="19"/>
  <c r="K4082" i="19"/>
  <c r="K4083" i="19"/>
  <c r="K4084" i="19"/>
  <c r="K4085" i="19"/>
  <c r="K4086" i="19"/>
  <c r="K4087" i="19"/>
  <c r="K4088" i="19"/>
  <c r="K4089" i="19"/>
  <c r="K4090" i="19"/>
  <c r="K4091" i="19"/>
  <c r="K4092" i="19"/>
  <c r="K4093" i="19"/>
  <c r="K4094" i="19"/>
  <c r="K4095" i="19"/>
  <c r="K4096" i="19"/>
  <c r="K4097" i="19"/>
  <c r="K4098" i="19"/>
  <c r="K4099" i="19"/>
  <c r="K4100" i="19"/>
  <c r="K4101" i="19"/>
  <c r="K4102" i="19"/>
  <c r="K4103" i="19"/>
  <c r="K4104" i="19"/>
  <c r="K4105" i="19"/>
  <c r="K4106" i="19"/>
  <c r="K4107" i="19"/>
  <c r="K4108" i="19"/>
  <c r="K4109" i="19"/>
  <c r="K4110" i="19"/>
  <c r="K4111" i="19"/>
  <c r="K4112" i="19"/>
  <c r="K4113" i="19"/>
  <c r="K4114" i="19"/>
  <c r="K4115" i="19"/>
  <c r="K4116" i="19"/>
  <c r="K4117" i="19"/>
  <c r="K4118" i="19"/>
  <c r="K4119" i="19"/>
  <c r="K4120" i="19"/>
  <c r="K4121" i="19"/>
  <c r="K4122" i="19"/>
  <c r="K4123" i="19"/>
  <c r="K4124" i="19"/>
  <c r="K4125" i="19"/>
  <c r="K4126" i="19"/>
  <c r="K4127" i="19"/>
  <c r="K4128" i="19"/>
  <c r="K4129" i="19"/>
  <c r="K4130" i="19"/>
  <c r="K4131" i="19"/>
  <c r="K4132" i="19"/>
  <c r="K4133" i="19"/>
  <c r="K4134" i="19"/>
  <c r="K4135" i="19"/>
  <c r="K4136" i="19"/>
  <c r="K4137" i="19"/>
  <c r="K4138" i="19"/>
  <c r="K4139" i="19"/>
  <c r="K4140" i="19"/>
  <c r="K4141" i="19"/>
  <c r="K4142" i="19"/>
  <c r="K4143" i="19"/>
  <c r="K4144" i="19"/>
  <c r="K4145" i="19"/>
  <c r="K4146" i="19"/>
  <c r="K4147" i="19"/>
  <c r="K4148" i="19"/>
  <c r="K4149" i="19"/>
  <c r="K4150" i="19"/>
  <c r="K4151" i="19"/>
  <c r="K4152" i="19"/>
  <c r="K4153" i="19"/>
  <c r="K4154" i="19"/>
  <c r="K4155" i="19"/>
  <c r="K4156" i="19"/>
  <c r="K4157" i="19"/>
  <c r="K4158" i="19"/>
  <c r="K4159" i="19"/>
  <c r="K4160" i="19"/>
  <c r="K4161" i="19"/>
  <c r="K4162" i="19"/>
  <c r="K4163" i="19"/>
  <c r="K4164" i="19"/>
  <c r="K4165" i="19"/>
  <c r="K4166" i="19"/>
  <c r="K4167" i="19"/>
  <c r="K4168" i="19"/>
  <c r="K4169" i="19"/>
  <c r="K4170" i="19"/>
  <c r="K4171" i="19"/>
  <c r="K4172" i="19"/>
  <c r="K4173" i="19"/>
  <c r="K4174" i="19"/>
  <c r="K4175" i="19"/>
  <c r="K4176" i="19"/>
  <c r="K4177" i="19"/>
  <c r="K4178" i="19"/>
  <c r="K4179" i="19"/>
  <c r="K4180" i="19"/>
  <c r="K4181" i="19"/>
  <c r="K4182" i="19"/>
  <c r="K4183" i="19"/>
  <c r="K4184" i="19"/>
  <c r="K4185" i="19"/>
  <c r="K4186" i="19"/>
  <c r="K4187" i="19"/>
  <c r="K4188" i="19"/>
  <c r="K4189" i="19"/>
  <c r="K4190" i="19"/>
  <c r="K4191" i="19"/>
  <c r="K4192" i="19"/>
  <c r="K4193" i="19"/>
  <c r="K4194" i="19"/>
  <c r="K4195" i="19"/>
  <c r="K4196" i="19"/>
  <c r="K4197" i="19"/>
  <c r="K4198" i="19"/>
  <c r="K4199" i="19"/>
  <c r="K4200" i="19"/>
  <c r="K4201" i="19"/>
  <c r="K4202" i="19"/>
  <c r="K4203" i="19"/>
  <c r="K4204" i="19"/>
  <c r="K4205" i="19"/>
  <c r="K4206" i="19"/>
  <c r="K4207" i="19"/>
  <c r="K4208" i="19"/>
  <c r="K4209" i="19"/>
  <c r="K4210" i="19"/>
  <c r="K4211" i="19"/>
  <c r="K4212" i="19"/>
  <c r="K4213" i="19"/>
  <c r="K4214" i="19"/>
  <c r="K4215" i="19"/>
  <c r="K4216" i="19"/>
  <c r="K4217" i="19"/>
  <c r="K4218" i="19"/>
  <c r="K4219" i="19"/>
  <c r="K4220" i="19"/>
  <c r="K4221" i="19"/>
  <c r="K4222" i="19"/>
  <c r="K4223" i="19"/>
  <c r="K4224" i="19"/>
  <c r="K4225" i="19"/>
  <c r="K4226" i="19"/>
  <c r="K4227" i="19"/>
  <c r="K4228" i="19"/>
  <c r="K4229" i="19"/>
  <c r="K4230" i="19"/>
  <c r="K4231" i="19"/>
  <c r="K4232" i="19"/>
  <c r="K4233" i="19"/>
  <c r="K4234" i="19"/>
  <c r="K4235" i="19"/>
  <c r="K4236" i="19"/>
  <c r="K4237" i="19"/>
  <c r="K4238" i="19"/>
  <c r="K4239" i="19"/>
  <c r="K4240" i="19"/>
  <c r="K4241" i="19"/>
  <c r="K4242" i="19"/>
  <c r="K4243" i="19"/>
  <c r="K4244" i="19"/>
  <c r="K4245" i="19"/>
  <c r="K4246" i="19"/>
  <c r="K4247" i="19"/>
  <c r="K4248" i="19"/>
  <c r="K4249" i="19"/>
  <c r="K4250" i="19"/>
  <c r="K4251" i="19"/>
  <c r="K4252" i="19"/>
  <c r="K4253" i="19"/>
  <c r="K4254" i="19"/>
  <c r="K4255" i="19"/>
  <c r="K4256" i="19"/>
  <c r="K4257" i="19"/>
  <c r="K4258" i="19"/>
  <c r="K4259" i="19"/>
  <c r="K4260" i="19"/>
  <c r="K4261" i="19"/>
  <c r="K4262" i="19"/>
  <c r="K4263" i="19"/>
  <c r="K4264" i="19"/>
  <c r="K4265" i="19"/>
  <c r="K4266" i="19"/>
  <c r="K4267" i="19"/>
  <c r="K4268" i="19"/>
  <c r="K4269" i="19"/>
  <c r="K4270" i="19"/>
  <c r="K4271" i="19"/>
  <c r="K4272" i="19"/>
  <c r="K4273" i="19"/>
  <c r="K4274" i="19"/>
  <c r="K4275" i="19"/>
  <c r="K4276" i="19"/>
  <c r="K4277" i="19"/>
  <c r="K4278" i="19"/>
  <c r="K4279" i="19"/>
  <c r="K4280" i="19"/>
  <c r="K4281" i="19"/>
  <c r="K4282" i="19"/>
  <c r="K4283" i="19"/>
  <c r="K4284" i="19"/>
  <c r="K4285" i="19"/>
  <c r="K4286" i="19"/>
  <c r="K4287" i="19"/>
  <c r="K4288" i="19"/>
  <c r="K4289" i="19"/>
  <c r="K4290" i="19"/>
  <c r="K4291" i="19"/>
  <c r="K4292" i="19"/>
  <c r="K4293" i="19"/>
  <c r="K4294" i="19"/>
  <c r="K4295" i="19"/>
  <c r="K4296" i="19"/>
  <c r="K4297" i="19"/>
  <c r="K4298" i="19"/>
  <c r="K4299" i="19"/>
  <c r="K4300" i="19"/>
  <c r="K4301" i="19"/>
  <c r="K4302" i="19"/>
  <c r="K4303" i="19"/>
  <c r="K4304" i="19"/>
  <c r="K4305" i="19"/>
  <c r="K4306" i="19"/>
  <c r="K4307" i="19"/>
  <c r="K4308" i="19"/>
  <c r="K4309" i="19"/>
  <c r="K4310" i="19"/>
  <c r="K4311" i="19"/>
  <c r="K4312" i="19"/>
  <c r="K4313" i="19"/>
  <c r="K4314" i="19"/>
  <c r="K4315" i="19"/>
  <c r="K4316" i="19"/>
  <c r="K4317" i="19"/>
  <c r="K4318" i="19"/>
  <c r="K4319" i="19"/>
  <c r="K4320" i="19"/>
  <c r="K4321" i="19"/>
  <c r="K4322" i="19"/>
  <c r="K4323" i="19"/>
  <c r="K4324" i="19"/>
  <c r="K4325" i="19"/>
  <c r="K4326" i="19"/>
  <c r="K4327" i="19"/>
  <c r="K4328" i="19"/>
  <c r="K4329" i="19"/>
  <c r="K4330" i="19"/>
  <c r="K4331" i="19"/>
  <c r="K4332" i="19"/>
  <c r="K4333" i="19"/>
  <c r="K4334" i="19"/>
  <c r="K4335" i="19"/>
  <c r="K4336" i="19"/>
  <c r="K4337" i="19"/>
  <c r="K4338" i="19"/>
  <c r="K4339" i="19"/>
  <c r="K4340" i="19"/>
  <c r="K4341" i="19"/>
  <c r="K4342" i="19"/>
  <c r="K4343" i="19"/>
  <c r="K4344" i="19"/>
  <c r="K4345" i="19"/>
  <c r="K4346" i="19"/>
  <c r="K4347" i="19"/>
  <c r="K4348" i="19"/>
  <c r="K4349" i="19"/>
  <c r="K4350" i="19"/>
  <c r="K4351" i="19"/>
  <c r="K4352" i="19"/>
  <c r="K4353" i="19"/>
  <c r="K4354" i="19"/>
  <c r="K4355" i="19"/>
  <c r="K4356" i="19"/>
  <c r="K4357" i="19"/>
  <c r="K4358" i="19"/>
  <c r="K4359" i="19"/>
  <c r="K4360" i="19"/>
  <c r="K4361" i="19"/>
  <c r="K4362" i="19"/>
  <c r="K4363" i="19"/>
  <c r="K4364" i="19"/>
  <c r="K4365" i="19"/>
  <c r="K4366" i="19"/>
  <c r="K4367" i="19"/>
  <c r="K4368" i="19"/>
  <c r="K4369" i="19"/>
  <c r="K4370" i="19"/>
  <c r="K4371" i="19"/>
  <c r="K4372" i="19"/>
  <c r="K4373" i="19"/>
  <c r="K4374" i="19"/>
  <c r="K4375" i="19"/>
  <c r="K4376" i="19"/>
  <c r="K4377" i="19"/>
  <c r="K4378" i="19"/>
  <c r="K4379" i="19"/>
  <c r="K4380" i="19"/>
  <c r="K4381" i="19"/>
  <c r="K4382" i="19"/>
  <c r="K4383" i="19"/>
  <c r="K4384" i="19"/>
  <c r="K4385" i="19"/>
  <c r="K4386" i="19"/>
  <c r="K4387" i="19"/>
  <c r="K4388" i="19"/>
  <c r="K4389" i="19"/>
  <c r="K4390" i="19"/>
  <c r="K4391" i="19"/>
  <c r="K4392" i="19"/>
  <c r="K4393" i="19"/>
  <c r="K4394" i="19"/>
  <c r="K4395" i="19"/>
  <c r="K4396" i="19"/>
  <c r="K4397" i="19"/>
  <c r="K4398" i="19"/>
  <c r="K4399" i="19"/>
  <c r="K4400" i="19"/>
  <c r="K4401" i="19"/>
  <c r="K4402" i="19"/>
  <c r="K4403" i="19"/>
  <c r="K4404" i="19"/>
  <c r="K4405" i="19"/>
  <c r="K4406" i="19"/>
  <c r="K4407" i="19"/>
  <c r="K4408" i="19"/>
  <c r="K4409" i="19"/>
  <c r="K4410" i="19"/>
  <c r="K4411" i="19"/>
  <c r="K4412" i="19"/>
  <c r="K4413" i="19"/>
  <c r="K4414" i="19"/>
  <c r="K4415" i="19"/>
  <c r="K4416" i="19"/>
  <c r="K4417" i="19"/>
  <c r="K4418" i="19"/>
  <c r="K4419" i="19"/>
  <c r="K4420" i="19"/>
  <c r="K4421" i="19"/>
  <c r="K4422" i="19"/>
  <c r="K4423" i="19"/>
  <c r="K4424" i="19"/>
  <c r="K4425" i="19"/>
  <c r="K4426" i="19"/>
  <c r="K4427" i="19"/>
  <c r="K4428" i="19"/>
  <c r="K4429" i="19"/>
  <c r="K4430" i="19"/>
  <c r="K4431" i="19"/>
  <c r="K4432" i="19"/>
  <c r="K4433" i="19"/>
  <c r="K4434" i="19"/>
  <c r="K4435" i="19"/>
  <c r="K4436" i="19"/>
  <c r="K4437" i="19"/>
  <c r="K4438" i="19"/>
  <c r="K4439" i="19"/>
  <c r="K4440" i="19"/>
  <c r="K4441" i="19"/>
  <c r="K4442" i="19"/>
  <c r="K4443" i="19"/>
  <c r="K4444" i="19"/>
  <c r="K4445" i="19"/>
  <c r="K4446" i="19"/>
  <c r="K4447" i="19"/>
  <c r="K4448" i="19"/>
  <c r="K4449" i="19"/>
  <c r="K4450" i="19"/>
  <c r="K4451" i="19"/>
  <c r="K4452" i="19"/>
  <c r="K4453" i="19"/>
  <c r="K4454" i="19"/>
  <c r="K4455" i="19"/>
  <c r="K4456" i="19"/>
  <c r="K4457" i="19"/>
  <c r="K4458" i="19"/>
  <c r="K4459" i="19"/>
  <c r="K4460" i="19"/>
  <c r="K4461" i="19"/>
  <c r="K4462" i="19"/>
  <c r="K4463" i="19"/>
  <c r="K4464" i="19"/>
  <c r="K4465" i="19"/>
  <c r="K4466" i="19"/>
  <c r="K4467" i="19"/>
  <c r="K4468" i="19"/>
  <c r="K4469" i="19"/>
  <c r="K4470" i="19"/>
  <c r="K4471" i="19"/>
  <c r="K4472" i="19"/>
  <c r="K4473" i="19"/>
  <c r="K4474" i="19"/>
  <c r="K4475" i="19"/>
  <c r="K4476" i="19"/>
  <c r="K4477" i="19"/>
  <c r="K4478" i="19"/>
  <c r="K4479" i="19"/>
  <c r="K4480" i="19"/>
  <c r="K4481" i="19"/>
  <c r="K4482" i="19"/>
  <c r="K4483" i="19"/>
  <c r="K4484" i="19"/>
  <c r="K4485" i="19"/>
  <c r="K4486" i="19"/>
  <c r="K4487" i="19"/>
  <c r="K4488" i="19"/>
  <c r="K4489" i="19"/>
  <c r="K4490" i="19"/>
  <c r="K4491" i="19"/>
  <c r="K4492" i="19"/>
  <c r="K4493" i="19"/>
  <c r="K4494" i="19"/>
  <c r="K4495" i="19"/>
  <c r="K4496" i="19"/>
  <c r="K4497" i="19"/>
  <c r="K4498" i="19"/>
  <c r="K4499" i="19"/>
  <c r="K4500" i="19"/>
  <c r="K4501" i="19"/>
  <c r="K4502" i="19"/>
  <c r="K4503" i="19"/>
  <c r="K4504" i="19"/>
  <c r="K4505" i="19"/>
  <c r="K4506" i="19"/>
  <c r="K4507" i="19"/>
  <c r="K4508" i="19"/>
  <c r="K4509" i="19"/>
  <c r="K4510" i="19"/>
  <c r="K4511" i="19"/>
  <c r="K4512" i="19"/>
  <c r="K4513" i="19"/>
  <c r="K4514" i="19"/>
  <c r="K4515" i="19"/>
  <c r="K4516" i="19"/>
  <c r="K4517" i="19"/>
  <c r="K4518" i="19"/>
  <c r="K4519" i="19"/>
  <c r="K4520" i="19"/>
  <c r="K4521" i="19"/>
  <c r="K4522" i="19"/>
  <c r="K4523" i="19"/>
  <c r="K4524" i="19"/>
  <c r="K4525" i="19"/>
  <c r="K4526" i="19"/>
  <c r="K4527" i="19"/>
  <c r="K4528" i="19"/>
  <c r="K4529" i="19"/>
  <c r="K4530" i="19"/>
  <c r="K4531" i="19"/>
  <c r="K4532" i="19"/>
  <c r="K4533" i="19"/>
  <c r="K4534" i="19"/>
  <c r="K4535" i="19"/>
  <c r="K4536" i="19"/>
  <c r="K4537" i="19"/>
  <c r="K4538" i="19"/>
  <c r="K4539" i="19"/>
  <c r="K4540" i="19"/>
  <c r="K4541" i="19"/>
  <c r="K4542" i="19"/>
  <c r="K4543" i="19"/>
  <c r="K4544" i="19"/>
  <c r="K4545" i="19"/>
  <c r="K4546" i="19"/>
  <c r="K4547" i="19"/>
  <c r="K4548" i="19"/>
  <c r="K4549" i="19"/>
  <c r="K4550" i="19"/>
  <c r="K4551" i="19"/>
  <c r="K4552" i="19"/>
  <c r="K4553" i="19"/>
  <c r="K4554" i="19"/>
  <c r="K4555" i="19"/>
  <c r="K4556" i="19"/>
  <c r="K4557" i="19"/>
  <c r="K4558" i="19"/>
  <c r="K4559" i="19"/>
  <c r="K4560" i="19"/>
  <c r="K4561" i="19"/>
  <c r="K4562" i="19"/>
  <c r="K4563" i="19"/>
  <c r="K4564" i="19"/>
  <c r="K4565" i="19"/>
  <c r="K4566" i="19"/>
  <c r="K4567" i="19"/>
  <c r="K4568" i="19"/>
  <c r="K4569" i="19"/>
  <c r="K4570" i="19"/>
  <c r="K4571" i="19"/>
  <c r="K4572" i="19"/>
  <c r="K4573" i="19"/>
  <c r="K4574" i="19"/>
  <c r="K4575" i="19"/>
  <c r="K4576" i="19"/>
  <c r="K4577" i="19"/>
  <c r="K4578" i="19"/>
  <c r="K4579" i="19"/>
  <c r="K4580" i="19"/>
  <c r="K4581" i="19"/>
  <c r="K4582" i="19"/>
  <c r="K4583" i="19"/>
  <c r="K4584" i="19"/>
  <c r="K4585" i="19"/>
  <c r="K4586" i="19"/>
  <c r="K4587" i="19"/>
  <c r="K4588" i="19"/>
  <c r="K4589" i="19"/>
  <c r="K4590" i="19"/>
  <c r="K4591" i="19"/>
  <c r="K4592" i="19"/>
  <c r="K4593" i="19"/>
  <c r="K4594" i="19"/>
  <c r="K4595" i="19"/>
  <c r="K4596" i="19"/>
  <c r="K4597" i="19"/>
  <c r="K4598" i="19"/>
  <c r="K4599" i="19"/>
  <c r="K4600" i="19"/>
  <c r="K4601" i="19"/>
  <c r="K4602" i="19"/>
  <c r="K4603" i="19"/>
  <c r="K4604" i="19"/>
  <c r="K4605" i="19"/>
  <c r="K4606" i="19"/>
  <c r="K4607" i="19"/>
  <c r="K4608" i="19"/>
  <c r="K4609" i="19"/>
  <c r="K4610" i="19"/>
  <c r="K4611" i="19"/>
  <c r="K4612" i="19"/>
  <c r="K4613" i="19"/>
  <c r="K4614" i="19"/>
  <c r="K4615" i="19"/>
  <c r="K4616" i="19"/>
  <c r="K4617" i="19"/>
  <c r="K4618" i="19"/>
  <c r="K4619" i="19"/>
  <c r="K4620" i="19"/>
  <c r="K4621" i="19"/>
  <c r="K4622" i="19"/>
  <c r="K4623" i="19"/>
  <c r="K4624" i="19"/>
  <c r="K4625" i="19"/>
  <c r="K4626" i="19"/>
  <c r="K4627" i="19"/>
  <c r="K4628" i="19"/>
  <c r="K4629" i="19"/>
  <c r="K4630" i="19"/>
  <c r="K4631" i="19"/>
  <c r="K4632" i="19"/>
  <c r="K4633" i="19"/>
  <c r="K4634" i="19"/>
  <c r="K4635" i="19"/>
  <c r="K4636" i="19"/>
  <c r="K4637" i="19"/>
  <c r="K4638" i="19"/>
  <c r="K4639" i="19"/>
  <c r="K4640" i="19"/>
  <c r="K4641" i="19"/>
  <c r="K4642" i="19"/>
  <c r="K4643" i="19"/>
  <c r="K4644" i="19"/>
  <c r="K4645" i="19"/>
  <c r="K4646" i="19"/>
  <c r="K4647" i="19"/>
  <c r="K4648" i="19"/>
  <c r="K4649" i="19"/>
  <c r="K4650" i="19"/>
  <c r="K4651" i="19"/>
  <c r="K4652" i="19"/>
  <c r="K4653" i="19"/>
  <c r="K4654" i="19"/>
  <c r="K4655" i="19"/>
  <c r="K4656" i="19"/>
  <c r="K4657" i="19"/>
  <c r="K4658" i="19"/>
  <c r="K4659" i="19"/>
  <c r="K4660" i="19"/>
  <c r="K4661" i="19"/>
  <c r="K4662" i="19"/>
  <c r="K4663" i="19"/>
  <c r="K4664" i="19"/>
  <c r="K4665" i="19"/>
  <c r="K4666" i="19"/>
  <c r="K4667" i="19"/>
  <c r="K4668" i="19"/>
  <c r="K4669" i="19"/>
  <c r="K4670" i="19"/>
  <c r="K4671" i="19"/>
  <c r="K4672" i="19"/>
  <c r="K4673" i="19"/>
  <c r="K4674" i="19"/>
  <c r="K4675" i="19"/>
  <c r="K4676" i="19"/>
  <c r="K4677" i="19"/>
  <c r="K4678" i="19"/>
  <c r="K4679" i="19"/>
  <c r="K4680" i="19"/>
  <c r="K4681" i="19"/>
  <c r="K4682" i="19"/>
  <c r="K4683" i="19"/>
  <c r="K4684" i="19"/>
  <c r="K4685" i="19"/>
  <c r="K4686" i="19"/>
  <c r="K4687" i="19"/>
  <c r="K4688" i="19"/>
  <c r="K4689" i="19"/>
  <c r="K4690" i="19"/>
  <c r="K4691" i="19"/>
  <c r="K4692" i="19"/>
  <c r="K4693" i="19"/>
  <c r="K4694" i="19"/>
  <c r="K4695" i="19"/>
  <c r="K4696" i="19"/>
  <c r="K4697" i="19"/>
  <c r="K4698" i="19"/>
  <c r="K4699" i="19"/>
  <c r="K4700" i="19"/>
  <c r="K4701" i="19"/>
  <c r="K4702" i="19"/>
  <c r="K4703" i="19"/>
  <c r="K4704" i="19"/>
  <c r="K4705" i="19"/>
  <c r="K4706" i="19"/>
  <c r="K4707" i="19"/>
  <c r="K4708" i="19"/>
  <c r="K4709" i="19"/>
  <c r="K4710" i="19"/>
  <c r="K4711" i="19"/>
  <c r="K4712" i="19"/>
  <c r="K4713" i="19"/>
  <c r="K4714" i="19"/>
  <c r="K4715" i="19"/>
  <c r="K4716" i="19"/>
  <c r="K4717" i="19"/>
  <c r="K4718" i="19"/>
  <c r="K4719" i="19"/>
  <c r="K4720" i="19"/>
  <c r="K4721" i="19"/>
  <c r="K4722" i="19"/>
  <c r="K4723" i="19"/>
  <c r="K4724" i="19"/>
  <c r="K4725" i="19"/>
  <c r="K4726" i="19"/>
  <c r="K4727" i="19"/>
  <c r="K4728" i="19"/>
  <c r="K4729" i="19"/>
  <c r="K4730" i="19"/>
  <c r="K4731" i="19"/>
  <c r="K4732" i="19"/>
  <c r="K4733" i="19"/>
  <c r="K4734" i="19"/>
  <c r="K4735" i="19"/>
  <c r="K4736" i="19"/>
  <c r="K4737" i="19"/>
  <c r="K4738" i="19"/>
  <c r="K4739" i="19"/>
  <c r="K4740" i="19"/>
  <c r="K4741" i="19"/>
  <c r="K4742" i="19"/>
  <c r="K4743" i="19"/>
  <c r="K4744" i="19"/>
  <c r="K4745" i="19"/>
  <c r="K4746" i="19"/>
  <c r="K4747" i="19"/>
  <c r="K4748" i="19"/>
  <c r="K4749" i="19"/>
  <c r="K4750" i="19"/>
  <c r="K4751" i="19"/>
  <c r="K4752" i="19"/>
  <c r="K4753" i="19"/>
  <c r="K4754" i="19"/>
  <c r="K4755" i="19"/>
  <c r="K4756" i="19"/>
  <c r="K4757" i="19"/>
  <c r="K4758" i="19"/>
  <c r="K4759" i="19"/>
  <c r="K4760" i="19"/>
  <c r="K4761" i="19"/>
  <c r="K4762" i="19"/>
  <c r="K4763" i="19"/>
  <c r="K4764" i="19"/>
  <c r="K4765" i="19"/>
  <c r="K4766" i="19"/>
  <c r="K4767" i="19"/>
  <c r="K4768" i="19"/>
  <c r="K4769" i="19"/>
  <c r="K4770" i="19"/>
  <c r="K4771" i="19"/>
  <c r="K4772" i="19"/>
  <c r="K4773" i="19"/>
  <c r="K4774" i="19"/>
  <c r="K4775" i="19"/>
  <c r="K4776" i="19"/>
  <c r="K4777" i="19"/>
  <c r="K4778" i="19"/>
  <c r="K4779" i="19"/>
  <c r="K4780" i="19"/>
  <c r="K4781" i="19"/>
  <c r="K4782" i="19"/>
  <c r="K4783" i="19"/>
  <c r="K4784" i="19"/>
  <c r="K4785" i="19"/>
  <c r="K4786" i="19"/>
  <c r="K4787" i="19"/>
  <c r="K4788" i="19"/>
  <c r="K4789" i="19"/>
  <c r="K4790" i="19"/>
  <c r="K4791" i="19"/>
  <c r="K4792" i="19"/>
  <c r="K4793" i="19"/>
  <c r="K4794" i="19"/>
  <c r="K4795" i="19"/>
  <c r="K4796" i="19"/>
  <c r="K4797" i="19"/>
  <c r="K4798" i="19"/>
  <c r="K4799" i="19"/>
  <c r="K4800" i="19"/>
  <c r="K4801" i="19"/>
  <c r="K4802" i="19"/>
  <c r="K4803" i="19"/>
  <c r="K4804" i="19"/>
  <c r="K4805" i="19"/>
  <c r="K4806" i="19"/>
  <c r="K4807" i="19"/>
  <c r="K4808" i="19"/>
  <c r="K4809" i="19"/>
  <c r="K4810" i="19"/>
  <c r="K4811" i="19"/>
  <c r="K4812" i="19"/>
  <c r="K4813" i="19"/>
  <c r="K4814" i="19"/>
  <c r="K4815" i="19"/>
  <c r="K4816" i="19"/>
  <c r="K4817" i="19"/>
  <c r="K4818" i="19"/>
  <c r="K4819" i="19"/>
  <c r="K4820" i="19"/>
  <c r="K4821" i="19"/>
  <c r="K4822" i="19"/>
  <c r="K4823" i="19"/>
  <c r="K4824" i="19"/>
  <c r="K4825" i="19"/>
  <c r="K4826" i="19"/>
  <c r="K4827" i="19"/>
  <c r="K4828" i="19"/>
  <c r="K4829" i="19"/>
  <c r="K4830" i="19"/>
  <c r="K4831" i="19"/>
  <c r="K4832" i="19"/>
  <c r="K4833" i="19"/>
  <c r="K4834" i="19"/>
  <c r="K4835" i="19"/>
  <c r="K4836" i="19"/>
  <c r="K4837" i="19"/>
  <c r="K4838" i="19"/>
  <c r="K4839" i="19"/>
  <c r="K4840" i="19"/>
  <c r="K4841" i="19"/>
  <c r="K4842" i="19"/>
  <c r="K4843" i="19"/>
  <c r="K4844" i="19"/>
  <c r="K4845" i="19"/>
  <c r="K4846" i="19"/>
  <c r="K4847" i="19"/>
  <c r="K4848" i="19"/>
  <c r="K4849" i="19"/>
  <c r="K4850" i="19"/>
  <c r="K4851" i="19"/>
  <c r="K4852" i="19"/>
  <c r="K4853" i="19"/>
  <c r="K4854" i="19"/>
  <c r="K4855" i="19"/>
  <c r="K4856" i="19"/>
  <c r="K4857" i="19"/>
  <c r="K4858" i="19"/>
  <c r="K4859" i="19"/>
  <c r="K4860" i="19"/>
  <c r="K4861" i="19"/>
  <c r="K4862" i="19"/>
  <c r="K4863" i="19"/>
  <c r="K4864" i="19"/>
  <c r="K4865" i="19"/>
  <c r="K4866" i="19"/>
  <c r="K4867" i="19"/>
  <c r="K4868" i="19"/>
  <c r="K4869" i="19"/>
  <c r="K4870" i="19"/>
  <c r="K4871" i="19"/>
  <c r="K4872" i="19"/>
  <c r="K4873" i="19"/>
  <c r="K4874" i="19"/>
  <c r="K4875" i="19"/>
  <c r="K4876" i="19"/>
  <c r="K4877" i="19"/>
  <c r="K4878" i="19"/>
  <c r="K4879" i="19"/>
  <c r="K4880" i="19"/>
  <c r="K4881" i="19"/>
  <c r="K4882" i="19"/>
  <c r="K4883" i="19"/>
  <c r="K4884" i="19"/>
  <c r="K4885" i="19"/>
  <c r="K4886" i="19"/>
  <c r="K4887" i="19"/>
  <c r="K4888" i="19"/>
  <c r="K4889" i="19"/>
  <c r="K4890" i="19"/>
  <c r="K4891" i="19"/>
  <c r="K4892" i="19"/>
  <c r="K4893" i="19"/>
  <c r="K4894" i="19"/>
  <c r="K4895" i="19"/>
  <c r="K4896" i="19"/>
  <c r="K4897" i="19"/>
  <c r="K4898" i="19"/>
  <c r="K4899" i="19"/>
  <c r="K4900" i="19"/>
  <c r="K4901" i="19"/>
  <c r="K4902" i="19"/>
  <c r="K4903" i="19"/>
  <c r="K4904" i="19"/>
  <c r="K4905" i="19"/>
  <c r="K4906" i="19"/>
  <c r="K4907" i="19"/>
  <c r="K4908" i="19"/>
  <c r="K4909" i="19"/>
  <c r="K4910" i="19"/>
  <c r="K4911" i="19"/>
  <c r="K4912" i="19"/>
  <c r="K4913" i="19"/>
  <c r="K4914" i="19"/>
  <c r="K4915" i="19"/>
  <c r="K4916" i="19"/>
  <c r="K4917" i="19"/>
  <c r="K4918" i="19"/>
  <c r="K4919" i="19"/>
  <c r="K4920" i="19"/>
  <c r="K4921" i="19"/>
  <c r="K4922" i="19"/>
  <c r="K4923" i="19"/>
  <c r="K4924" i="19"/>
  <c r="K4925" i="19"/>
  <c r="K4926" i="19"/>
  <c r="K4927" i="19"/>
  <c r="K4928" i="19"/>
  <c r="K4929" i="19"/>
  <c r="K4930" i="19"/>
  <c r="K4931" i="19"/>
  <c r="K4932" i="19"/>
  <c r="K4933" i="19"/>
  <c r="K4934" i="19"/>
  <c r="K4935" i="19"/>
  <c r="K4936" i="19"/>
  <c r="K4937" i="19"/>
  <c r="K4938" i="19"/>
  <c r="K4939" i="19"/>
  <c r="K4940" i="19"/>
  <c r="K4941" i="19"/>
  <c r="K4942" i="19"/>
  <c r="K4943" i="19"/>
  <c r="K4944" i="19"/>
  <c r="K4945" i="19"/>
  <c r="K4946" i="19"/>
  <c r="K4947" i="19"/>
  <c r="K4948" i="19"/>
  <c r="K4949" i="19"/>
  <c r="K4950" i="19"/>
  <c r="K4951" i="19"/>
  <c r="K4952" i="19"/>
  <c r="K4953" i="19"/>
  <c r="K4954" i="19"/>
  <c r="K4955" i="19"/>
  <c r="K4956" i="19"/>
  <c r="K4957" i="19"/>
  <c r="K4958" i="19"/>
  <c r="K4959" i="19"/>
  <c r="K4960" i="19"/>
  <c r="K4961" i="19"/>
  <c r="K4962" i="19"/>
  <c r="K4963" i="19"/>
  <c r="K4964" i="19"/>
  <c r="K4965" i="19"/>
  <c r="K4966" i="19"/>
  <c r="K4967" i="19"/>
  <c r="K4968" i="19"/>
  <c r="K4969" i="19"/>
  <c r="K4970" i="19"/>
  <c r="K4971" i="19"/>
  <c r="K4972" i="19"/>
  <c r="K4973" i="19"/>
  <c r="K4974" i="19"/>
  <c r="K4975" i="19"/>
  <c r="K4976" i="19"/>
  <c r="K4977" i="19"/>
  <c r="K4978" i="19"/>
  <c r="K4979" i="19"/>
  <c r="K4980" i="19"/>
  <c r="K4981" i="19"/>
  <c r="K4982" i="19"/>
  <c r="K4983" i="19"/>
  <c r="K4984" i="19"/>
  <c r="K4985" i="19"/>
  <c r="K4986" i="19"/>
  <c r="K4987" i="19"/>
  <c r="K4988" i="19"/>
  <c r="K4989" i="19"/>
  <c r="K4990" i="19"/>
  <c r="K4991" i="19"/>
  <c r="K4992" i="19"/>
  <c r="K4993" i="19"/>
  <c r="K4994" i="19"/>
  <c r="K4995" i="19"/>
  <c r="K4996" i="19"/>
  <c r="K4997" i="19"/>
  <c r="K4998" i="19"/>
  <c r="K4999" i="19"/>
  <c r="K5000" i="19"/>
  <c r="K5001" i="19"/>
  <c r="K5002" i="19"/>
  <c r="K5003"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I1960" i="19"/>
  <c r="I1961" i="19"/>
  <c r="I1962" i="19"/>
  <c r="I1963" i="19"/>
  <c r="I1964" i="19"/>
  <c r="I1965" i="19"/>
  <c r="I1966" i="19"/>
  <c r="I1967" i="19"/>
  <c r="I1968" i="19"/>
  <c r="I1969" i="19"/>
  <c r="I1970" i="19"/>
  <c r="I1971" i="19"/>
  <c r="I1972" i="19"/>
  <c r="I1973" i="19"/>
  <c r="I1974" i="19"/>
  <c r="I1975" i="19"/>
  <c r="I1976" i="19"/>
  <c r="I1977" i="19"/>
  <c r="I1978" i="19"/>
  <c r="I1979" i="19"/>
  <c r="I1980" i="19"/>
  <c r="I1981" i="19"/>
  <c r="I1982" i="19"/>
  <c r="I1983" i="19"/>
  <c r="I1984" i="19"/>
  <c r="I1985" i="19"/>
  <c r="I1986" i="19"/>
  <c r="I1987" i="19"/>
  <c r="I1988" i="19"/>
  <c r="I1989" i="19"/>
  <c r="I1990" i="19"/>
  <c r="I1991" i="19"/>
  <c r="I1992" i="19"/>
  <c r="I1993" i="19"/>
  <c r="I1994" i="19"/>
  <c r="I1995" i="19"/>
  <c r="I1996" i="19"/>
  <c r="I1997" i="19"/>
  <c r="I1998" i="19"/>
  <c r="I1999" i="19"/>
  <c r="I2000" i="19"/>
  <c r="I2001" i="19"/>
  <c r="I2002" i="19"/>
  <c r="I2003" i="19"/>
  <c r="I2004" i="19"/>
  <c r="I2005" i="19"/>
  <c r="I2006" i="19"/>
  <c r="I2007" i="19"/>
  <c r="I2008" i="19"/>
  <c r="I2009" i="19"/>
  <c r="I2010" i="19"/>
  <c r="I2011" i="19"/>
  <c r="I2012" i="19"/>
  <c r="I2013" i="19"/>
  <c r="I2014" i="19"/>
  <c r="I2015" i="19"/>
  <c r="I2016" i="19"/>
  <c r="I2017" i="19"/>
  <c r="I2018" i="19"/>
  <c r="I2019" i="19"/>
  <c r="I2020" i="19"/>
  <c r="I2021" i="19"/>
  <c r="I2022" i="19"/>
  <c r="I2023" i="19"/>
  <c r="I2024" i="19"/>
  <c r="I2025" i="19"/>
  <c r="I2026" i="19"/>
  <c r="I2027" i="19"/>
  <c r="I2028" i="19"/>
  <c r="I2029" i="19"/>
  <c r="I2030" i="19"/>
  <c r="I2031" i="19"/>
  <c r="I2032" i="19"/>
  <c r="I2033" i="19"/>
  <c r="I2034" i="19"/>
  <c r="I2035" i="19"/>
  <c r="I2036" i="19"/>
  <c r="I2037" i="19"/>
  <c r="I2038" i="19"/>
  <c r="I2039" i="19"/>
  <c r="I2040" i="19"/>
  <c r="I2041" i="19"/>
  <c r="I2042" i="19"/>
  <c r="I2043" i="19"/>
  <c r="I2044" i="19"/>
  <c r="I2045" i="19"/>
  <c r="I2046" i="19"/>
  <c r="I2047" i="19"/>
  <c r="I2048" i="19"/>
  <c r="I2049" i="19"/>
  <c r="I2050" i="19"/>
  <c r="I2051" i="19"/>
  <c r="I2052" i="19"/>
  <c r="I2053" i="19"/>
  <c r="I2054" i="19"/>
  <c r="I2055" i="19"/>
  <c r="I2056" i="19"/>
  <c r="I2057" i="19"/>
  <c r="I2058" i="19"/>
  <c r="I2059" i="19"/>
  <c r="I2060" i="19"/>
  <c r="I2061" i="19"/>
  <c r="I2062" i="19"/>
  <c r="I2063" i="19"/>
  <c r="I2064" i="19"/>
  <c r="I2065" i="19"/>
  <c r="I2066" i="19"/>
  <c r="I2067" i="19"/>
  <c r="I2068" i="19"/>
  <c r="I2069" i="19"/>
  <c r="I2070" i="19"/>
  <c r="I2071" i="19"/>
  <c r="I2072" i="19"/>
  <c r="I2073" i="19"/>
  <c r="I2074" i="19"/>
  <c r="I2075" i="19"/>
  <c r="I2076" i="19"/>
  <c r="I2077" i="19"/>
  <c r="I2078" i="19"/>
  <c r="I2079" i="19"/>
  <c r="I2080" i="19"/>
  <c r="I2081" i="19"/>
  <c r="I2082" i="19"/>
  <c r="I2083" i="19"/>
  <c r="I2084" i="19"/>
  <c r="I2085" i="19"/>
  <c r="I2086" i="19"/>
  <c r="I2087" i="19"/>
  <c r="I2088" i="19"/>
  <c r="I2089" i="19"/>
  <c r="I2090" i="19"/>
  <c r="I2091" i="19"/>
  <c r="I2092" i="19"/>
  <c r="I2093" i="19"/>
  <c r="I2094" i="19"/>
  <c r="I2095" i="19"/>
  <c r="I2096" i="19"/>
  <c r="I2097" i="19"/>
  <c r="I2098" i="19"/>
  <c r="I2099" i="19"/>
  <c r="I2100" i="19"/>
  <c r="I2101" i="19"/>
  <c r="I2102" i="19"/>
  <c r="I2103" i="19"/>
  <c r="I2104" i="19"/>
  <c r="I2105" i="19"/>
  <c r="I2106" i="19"/>
  <c r="I2107" i="19"/>
  <c r="I2108" i="19"/>
  <c r="I2109" i="19"/>
  <c r="I2110" i="19"/>
  <c r="I2111" i="19"/>
  <c r="I2112" i="19"/>
  <c r="I2113" i="19"/>
  <c r="I2114" i="19"/>
  <c r="I2115" i="19"/>
  <c r="I2116" i="19"/>
  <c r="I2117" i="19"/>
  <c r="I2118" i="19"/>
  <c r="I2119" i="19"/>
  <c r="I2120" i="19"/>
  <c r="I2121" i="19"/>
  <c r="I2122" i="19"/>
  <c r="I2123" i="19"/>
  <c r="I2124" i="19"/>
  <c r="I2125" i="19"/>
  <c r="I2126" i="19"/>
  <c r="I2127" i="19"/>
  <c r="I2128" i="19"/>
  <c r="I2129" i="19"/>
  <c r="I2130" i="19"/>
  <c r="I2131" i="19"/>
  <c r="I2132" i="19"/>
  <c r="I2133" i="19"/>
  <c r="I2134" i="19"/>
  <c r="I2135" i="19"/>
  <c r="I2136" i="19"/>
  <c r="I2137" i="19"/>
  <c r="I2138" i="19"/>
  <c r="I2139" i="19"/>
  <c r="I2140" i="19"/>
  <c r="I2141" i="19"/>
  <c r="I2142" i="19"/>
  <c r="I2143" i="19"/>
  <c r="I2144" i="19"/>
  <c r="I2145" i="19"/>
  <c r="I2146" i="19"/>
  <c r="I2147" i="19"/>
  <c r="I2148" i="19"/>
  <c r="I2149" i="19"/>
  <c r="I2150" i="19"/>
  <c r="I2151" i="19"/>
  <c r="I2152" i="19"/>
  <c r="I2153" i="19"/>
  <c r="I2154" i="19"/>
  <c r="I2155" i="19"/>
  <c r="I2156" i="19"/>
  <c r="I2157" i="19"/>
  <c r="I2158" i="19"/>
  <c r="I2159" i="19"/>
  <c r="I2160" i="19"/>
  <c r="I2161" i="19"/>
  <c r="I2162" i="19"/>
  <c r="I2163" i="19"/>
  <c r="I2164" i="19"/>
  <c r="I2165" i="19"/>
  <c r="I2166" i="19"/>
  <c r="I2167" i="19"/>
  <c r="I2168" i="19"/>
  <c r="I2169" i="19"/>
  <c r="I2170" i="19"/>
  <c r="I2171" i="19"/>
  <c r="I2172" i="19"/>
  <c r="I2173" i="19"/>
  <c r="I2174" i="19"/>
  <c r="I2175" i="19"/>
  <c r="I2176" i="19"/>
  <c r="I2177" i="19"/>
  <c r="I2178" i="19"/>
  <c r="I2179" i="19"/>
  <c r="I2180" i="19"/>
  <c r="I2181" i="19"/>
  <c r="I2182" i="19"/>
  <c r="I2183" i="19"/>
  <c r="I2184" i="19"/>
  <c r="I2185" i="19"/>
  <c r="I2186" i="19"/>
  <c r="I2187" i="19"/>
  <c r="I2188" i="19"/>
  <c r="I2189" i="19"/>
  <c r="I2190" i="19"/>
  <c r="I2191" i="19"/>
  <c r="I2192" i="19"/>
  <c r="I2193" i="19"/>
  <c r="I2194" i="19"/>
  <c r="I2195" i="19"/>
  <c r="I2196" i="19"/>
  <c r="I2197" i="19"/>
  <c r="I2198" i="19"/>
  <c r="I2199" i="19"/>
  <c r="I2200" i="19"/>
  <c r="I2201" i="19"/>
  <c r="I2202" i="19"/>
  <c r="I2203" i="19"/>
  <c r="I2204" i="19"/>
  <c r="I2205" i="19"/>
  <c r="I2206" i="19"/>
  <c r="I2207" i="19"/>
  <c r="I2208" i="19"/>
  <c r="I2209" i="19"/>
  <c r="I2210" i="19"/>
  <c r="I2211" i="19"/>
  <c r="I2212" i="19"/>
  <c r="I2213" i="19"/>
  <c r="I2214" i="19"/>
  <c r="I2215" i="19"/>
  <c r="I2216" i="19"/>
  <c r="I2217" i="19"/>
  <c r="I2218" i="19"/>
  <c r="I2219" i="19"/>
  <c r="I2220" i="19"/>
  <c r="I2221" i="19"/>
  <c r="I2222" i="19"/>
  <c r="I2223" i="19"/>
  <c r="I2224" i="19"/>
  <c r="I2225" i="19"/>
  <c r="I2226" i="19"/>
  <c r="I2227" i="19"/>
  <c r="I2228" i="19"/>
  <c r="I2229" i="19"/>
  <c r="I2230" i="19"/>
  <c r="I2231" i="19"/>
  <c r="I2232" i="19"/>
  <c r="I2233" i="19"/>
  <c r="I2234" i="19"/>
  <c r="I2235" i="19"/>
  <c r="I2236" i="19"/>
  <c r="I2237" i="19"/>
  <c r="I2238" i="19"/>
  <c r="I2239" i="19"/>
  <c r="I2240" i="19"/>
  <c r="I2241" i="19"/>
  <c r="I2242" i="19"/>
  <c r="I2243" i="19"/>
  <c r="I2244" i="19"/>
  <c r="I2245" i="19"/>
  <c r="I2246" i="19"/>
  <c r="I2247" i="19"/>
  <c r="I2248" i="19"/>
  <c r="I2249" i="19"/>
  <c r="I2250" i="19"/>
  <c r="I2251" i="19"/>
  <c r="I2252" i="19"/>
  <c r="I2253" i="19"/>
  <c r="I2254" i="19"/>
  <c r="I2255" i="19"/>
  <c r="I2256" i="19"/>
  <c r="I2257" i="19"/>
  <c r="I2258" i="19"/>
  <c r="I2259" i="19"/>
  <c r="I2260" i="19"/>
  <c r="I2261" i="19"/>
  <c r="I2262" i="19"/>
  <c r="I2263" i="19"/>
  <c r="I2264" i="19"/>
  <c r="I2265" i="19"/>
  <c r="I2266" i="19"/>
  <c r="I2267" i="19"/>
  <c r="I2268" i="19"/>
  <c r="I2269" i="19"/>
  <c r="I2270" i="19"/>
  <c r="I2271" i="19"/>
  <c r="I2272" i="19"/>
  <c r="I2273" i="19"/>
  <c r="I2274" i="19"/>
  <c r="I2275" i="19"/>
  <c r="I2276" i="19"/>
  <c r="I2277" i="19"/>
  <c r="I2278" i="19"/>
  <c r="I2279" i="19"/>
  <c r="I2280" i="19"/>
  <c r="I2281" i="19"/>
  <c r="I2282" i="19"/>
  <c r="I2283" i="19"/>
  <c r="I2284" i="19"/>
  <c r="I2285" i="19"/>
  <c r="I2286" i="19"/>
  <c r="I2287" i="19"/>
  <c r="I2288" i="19"/>
  <c r="I2289" i="19"/>
  <c r="I2290" i="19"/>
  <c r="I2291" i="19"/>
  <c r="I2292" i="19"/>
  <c r="I2293" i="19"/>
  <c r="I2294" i="19"/>
  <c r="I2295" i="19"/>
  <c r="I2296" i="19"/>
  <c r="I2297" i="19"/>
  <c r="I2298" i="19"/>
  <c r="I2299" i="19"/>
  <c r="I2300" i="19"/>
  <c r="I2301" i="19"/>
  <c r="I2302" i="19"/>
  <c r="I2303" i="19"/>
  <c r="I2304" i="19"/>
  <c r="I2305" i="19"/>
  <c r="I2306" i="19"/>
  <c r="I2307" i="19"/>
  <c r="I2308" i="19"/>
  <c r="I2309" i="19"/>
  <c r="I2310" i="19"/>
  <c r="I2311" i="19"/>
  <c r="I2312" i="19"/>
  <c r="I2313" i="19"/>
  <c r="I2314" i="19"/>
  <c r="I2315" i="19"/>
  <c r="I2316" i="19"/>
  <c r="I2317" i="19"/>
  <c r="I2318" i="19"/>
  <c r="I2319" i="19"/>
  <c r="I2320" i="19"/>
  <c r="I2321" i="19"/>
  <c r="I2322" i="19"/>
  <c r="I2323" i="19"/>
  <c r="I2324" i="19"/>
  <c r="I2325" i="19"/>
  <c r="I2326" i="19"/>
  <c r="I2327" i="19"/>
  <c r="I2328" i="19"/>
  <c r="I2329" i="19"/>
  <c r="I2330" i="19"/>
  <c r="I2331" i="19"/>
  <c r="I2332" i="19"/>
  <c r="I2333" i="19"/>
  <c r="I2334" i="19"/>
  <c r="I2335" i="19"/>
  <c r="I2336" i="19"/>
  <c r="I2337" i="19"/>
  <c r="I2338" i="19"/>
  <c r="I2339" i="19"/>
  <c r="I2340" i="19"/>
  <c r="I2341" i="19"/>
  <c r="I2342" i="19"/>
  <c r="I2343" i="19"/>
  <c r="I2344" i="19"/>
  <c r="I2345" i="19"/>
  <c r="I2346" i="19"/>
  <c r="I2347" i="19"/>
  <c r="I2348" i="19"/>
  <c r="I2349" i="19"/>
  <c r="I2350" i="19"/>
  <c r="I2351" i="19"/>
  <c r="I2352" i="19"/>
  <c r="I2353" i="19"/>
  <c r="I2354" i="19"/>
  <c r="I2355" i="19"/>
  <c r="I2356" i="19"/>
  <c r="I2357" i="19"/>
  <c r="I2358" i="19"/>
  <c r="I2359" i="19"/>
  <c r="I2360" i="19"/>
  <c r="I2361" i="19"/>
  <c r="I2362" i="19"/>
  <c r="I2363" i="19"/>
  <c r="I2364" i="19"/>
  <c r="I2365" i="19"/>
  <c r="I2366" i="19"/>
  <c r="I2367" i="19"/>
  <c r="I2368" i="19"/>
  <c r="I2369" i="19"/>
  <c r="I2370" i="19"/>
  <c r="I2371" i="19"/>
  <c r="I2372" i="19"/>
  <c r="I2373" i="19"/>
  <c r="I2374" i="19"/>
  <c r="I2375" i="19"/>
  <c r="I2376" i="19"/>
  <c r="I2377" i="19"/>
  <c r="I2378" i="19"/>
  <c r="I2379" i="19"/>
  <c r="I2380" i="19"/>
  <c r="I2381" i="19"/>
  <c r="I2382" i="19"/>
  <c r="I2383" i="19"/>
  <c r="I2384" i="19"/>
  <c r="I2385" i="19"/>
  <c r="I2386" i="19"/>
  <c r="I2387" i="19"/>
  <c r="I2388" i="19"/>
  <c r="I2389" i="19"/>
  <c r="I2390" i="19"/>
  <c r="I2391" i="19"/>
  <c r="I2392" i="19"/>
  <c r="I2393" i="19"/>
  <c r="I2394" i="19"/>
  <c r="I2395" i="19"/>
  <c r="I2396" i="19"/>
  <c r="I2397" i="19"/>
  <c r="I2398" i="19"/>
  <c r="I2399" i="19"/>
  <c r="I2400" i="19"/>
  <c r="I2401" i="19"/>
  <c r="I2402" i="19"/>
  <c r="I2403" i="19"/>
  <c r="I2404" i="19"/>
  <c r="I2405" i="19"/>
  <c r="I2406" i="19"/>
  <c r="I2407" i="19"/>
  <c r="I2408" i="19"/>
  <c r="I2409" i="19"/>
  <c r="I2410" i="19"/>
  <c r="I2411" i="19"/>
  <c r="I2412" i="19"/>
  <c r="I2413" i="19"/>
  <c r="I2414" i="19"/>
  <c r="I2415" i="19"/>
  <c r="I2416" i="19"/>
  <c r="I2417" i="19"/>
  <c r="I2418" i="19"/>
  <c r="I2419" i="19"/>
  <c r="I2420" i="19"/>
  <c r="I2421" i="19"/>
  <c r="I2422" i="19"/>
  <c r="I2423" i="19"/>
  <c r="I2424" i="19"/>
  <c r="I2425" i="19"/>
  <c r="I2426" i="19"/>
  <c r="I2427" i="19"/>
  <c r="I2428" i="19"/>
  <c r="I2429" i="19"/>
  <c r="I2430" i="19"/>
  <c r="I2431" i="19"/>
  <c r="I2432" i="19"/>
  <c r="I2433" i="19"/>
  <c r="I2434" i="19"/>
  <c r="I2435" i="19"/>
  <c r="I2436" i="19"/>
  <c r="I2437" i="19"/>
  <c r="I2438" i="19"/>
  <c r="I2439" i="19"/>
  <c r="I2440" i="19"/>
  <c r="I2441" i="19"/>
  <c r="I2442" i="19"/>
  <c r="I2443" i="19"/>
  <c r="I2444" i="19"/>
  <c r="I2445" i="19"/>
  <c r="I2446" i="19"/>
  <c r="I2447" i="19"/>
  <c r="I2448" i="19"/>
  <c r="I2449" i="19"/>
  <c r="I2450" i="19"/>
  <c r="I2451" i="19"/>
  <c r="I2452" i="19"/>
  <c r="I2453" i="19"/>
  <c r="I2454" i="19"/>
  <c r="I2455" i="19"/>
  <c r="I2456" i="19"/>
  <c r="I2457" i="19"/>
  <c r="I2458" i="19"/>
  <c r="I2459" i="19"/>
  <c r="I2460" i="19"/>
  <c r="I2461" i="19"/>
  <c r="I2462" i="19"/>
  <c r="I2463" i="19"/>
  <c r="I2464" i="19"/>
  <c r="I2465" i="19"/>
  <c r="I2466" i="19"/>
  <c r="I2467" i="19"/>
  <c r="I2468" i="19"/>
  <c r="I2469" i="19"/>
  <c r="I2470" i="19"/>
  <c r="I2471" i="19"/>
  <c r="I2472" i="19"/>
  <c r="I2473" i="19"/>
  <c r="I2474" i="19"/>
  <c r="I2475" i="19"/>
  <c r="I2476" i="19"/>
  <c r="I2477" i="19"/>
  <c r="I2478" i="19"/>
  <c r="I2479" i="19"/>
  <c r="I2480" i="19"/>
  <c r="I2481" i="19"/>
  <c r="I2482" i="19"/>
  <c r="I2483" i="19"/>
  <c r="I2484" i="19"/>
  <c r="I2485" i="19"/>
  <c r="I2486" i="19"/>
  <c r="I2487" i="19"/>
  <c r="I2488" i="19"/>
  <c r="I2489" i="19"/>
  <c r="I2490" i="19"/>
  <c r="I2491" i="19"/>
  <c r="I2492" i="19"/>
  <c r="I2493" i="19"/>
  <c r="I2494" i="19"/>
  <c r="I2495" i="19"/>
  <c r="I2496" i="19"/>
  <c r="I2497" i="19"/>
  <c r="I2498" i="19"/>
  <c r="I2499" i="19"/>
  <c r="I2500" i="19"/>
  <c r="I2501" i="19"/>
  <c r="I2502" i="19"/>
  <c r="I2503" i="19"/>
  <c r="I2504" i="19"/>
  <c r="I2505" i="19"/>
  <c r="I2506" i="19"/>
  <c r="I2507" i="19"/>
  <c r="I2508" i="19"/>
  <c r="I2509" i="19"/>
  <c r="I2510" i="19"/>
  <c r="I2511" i="19"/>
  <c r="I2512" i="19"/>
  <c r="I2513" i="19"/>
  <c r="I2514" i="19"/>
  <c r="I2515" i="19"/>
  <c r="I2516" i="19"/>
  <c r="I2517" i="19"/>
  <c r="I2518" i="19"/>
  <c r="I2519" i="19"/>
  <c r="I2520" i="19"/>
  <c r="I2521" i="19"/>
  <c r="I2522" i="19"/>
  <c r="I2523" i="19"/>
  <c r="I2524" i="19"/>
  <c r="I2525" i="19"/>
  <c r="I2526" i="19"/>
  <c r="I2527" i="19"/>
  <c r="I2528" i="19"/>
  <c r="I2529" i="19"/>
  <c r="I2530" i="19"/>
  <c r="I2531" i="19"/>
  <c r="I2532" i="19"/>
  <c r="I2533" i="19"/>
  <c r="I2534" i="19"/>
  <c r="I2535" i="19"/>
  <c r="I2536" i="19"/>
  <c r="I2537" i="19"/>
  <c r="I2538" i="19"/>
  <c r="I2539" i="19"/>
  <c r="I2540" i="19"/>
  <c r="I2541" i="19"/>
  <c r="I2542" i="19"/>
  <c r="I2543" i="19"/>
  <c r="I2544" i="19"/>
  <c r="I2545" i="19"/>
  <c r="I2546" i="19"/>
  <c r="I2547" i="19"/>
  <c r="I2548" i="19"/>
  <c r="I2549" i="19"/>
  <c r="I2550" i="19"/>
  <c r="I2551" i="19"/>
  <c r="I2552" i="19"/>
  <c r="I2553" i="19"/>
  <c r="I2554" i="19"/>
  <c r="I2555" i="19"/>
  <c r="I2556" i="19"/>
  <c r="I2557" i="19"/>
  <c r="I2558" i="19"/>
  <c r="I2559" i="19"/>
  <c r="I2560" i="19"/>
  <c r="I2561" i="19"/>
  <c r="I2562" i="19"/>
  <c r="I2563" i="19"/>
  <c r="I2564" i="19"/>
  <c r="I2565" i="19"/>
  <c r="I2566" i="19"/>
  <c r="I2567" i="19"/>
  <c r="I2568" i="19"/>
  <c r="I2569" i="19"/>
  <c r="I2570" i="19"/>
  <c r="I2571" i="19"/>
  <c r="I2572" i="19"/>
  <c r="I2573" i="19"/>
  <c r="I2574" i="19"/>
  <c r="I2575" i="19"/>
  <c r="I2576" i="19"/>
  <c r="I2577" i="19"/>
  <c r="I2578" i="19"/>
  <c r="I2579" i="19"/>
  <c r="I2580" i="19"/>
  <c r="I2581" i="19"/>
  <c r="I2582" i="19"/>
  <c r="I2583" i="19"/>
  <c r="I2584" i="19"/>
  <c r="I2585" i="19"/>
  <c r="I2586" i="19"/>
  <c r="I2587" i="19"/>
  <c r="I2588" i="19"/>
  <c r="I2589" i="19"/>
  <c r="I2590" i="19"/>
  <c r="I2591" i="19"/>
  <c r="I2592" i="19"/>
  <c r="I2593" i="19"/>
  <c r="I2594" i="19"/>
  <c r="I2595" i="19"/>
  <c r="I2596" i="19"/>
  <c r="I2597" i="19"/>
  <c r="I2598" i="19"/>
  <c r="I2599" i="19"/>
  <c r="I2600" i="19"/>
  <c r="I2601" i="19"/>
  <c r="I2602" i="19"/>
  <c r="I2603" i="19"/>
  <c r="I2604" i="19"/>
  <c r="I2605" i="19"/>
  <c r="I2606" i="19"/>
  <c r="I2607" i="19"/>
  <c r="I2608" i="19"/>
  <c r="I2609" i="19"/>
  <c r="I2610" i="19"/>
  <c r="I2611" i="19"/>
  <c r="I2612" i="19"/>
  <c r="I2613" i="19"/>
  <c r="I2614" i="19"/>
  <c r="I2615" i="19"/>
  <c r="I2616" i="19"/>
  <c r="I2617" i="19"/>
  <c r="I2618" i="19"/>
  <c r="I2619" i="19"/>
  <c r="I2620" i="19"/>
  <c r="I2621" i="19"/>
  <c r="I2622" i="19"/>
  <c r="I2623" i="19"/>
  <c r="I2624" i="19"/>
  <c r="I2625" i="19"/>
  <c r="I2626" i="19"/>
  <c r="I2627" i="19"/>
  <c r="I2628" i="19"/>
  <c r="I2629" i="19"/>
  <c r="I2630" i="19"/>
  <c r="I2631" i="19"/>
  <c r="I2632" i="19"/>
  <c r="I2633" i="19"/>
  <c r="I2634" i="19"/>
  <c r="I2635" i="19"/>
  <c r="I2636" i="19"/>
  <c r="I2637" i="19"/>
  <c r="I2638" i="19"/>
  <c r="I2639" i="19"/>
  <c r="I2640" i="19"/>
  <c r="I2641" i="19"/>
  <c r="I2642" i="19"/>
  <c r="I2643" i="19"/>
  <c r="I2644" i="19"/>
  <c r="I2645" i="19"/>
  <c r="I2646" i="19"/>
  <c r="I2647" i="19"/>
  <c r="I2648" i="19"/>
  <c r="I2649" i="19"/>
  <c r="I2650" i="19"/>
  <c r="I2651" i="19"/>
  <c r="I2652" i="19"/>
  <c r="I2653" i="19"/>
  <c r="I2654" i="19"/>
  <c r="I2655" i="19"/>
  <c r="I2656" i="19"/>
  <c r="I2657" i="19"/>
  <c r="I2658" i="19"/>
  <c r="I2659" i="19"/>
  <c r="I2660" i="19"/>
  <c r="I2661" i="19"/>
  <c r="I2662" i="19"/>
  <c r="I2663" i="19"/>
  <c r="I2664" i="19"/>
  <c r="I2665" i="19"/>
  <c r="I2666" i="19"/>
  <c r="I2667" i="19"/>
  <c r="I2668" i="19"/>
  <c r="I2669" i="19"/>
  <c r="I2670" i="19"/>
  <c r="I2671" i="19"/>
  <c r="I2672" i="19"/>
  <c r="I2673" i="19"/>
  <c r="I2674" i="19"/>
  <c r="I2675" i="19"/>
  <c r="I2676" i="19"/>
  <c r="I2677" i="19"/>
  <c r="I2678" i="19"/>
  <c r="I2679" i="19"/>
  <c r="I2680" i="19"/>
  <c r="I2681" i="19"/>
  <c r="I2682" i="19"/>
  <c r="I2683" i="19"/>
  <c r="I2684" i="19"/>
  <c r="I2685" i="19"/>
  <c r="I2686" i="19"/>
  <c r="I2687" i="19"/>
  <c r="I2688" i="19"/>
  <c r="I2689" i="19"/>
  <c r="I2690" i="19"/>
  <c r="I2691" i="19"/>
  <c r="I2692" i="19"/>
  <c r="I2693" i="19"/>
  <c r="I2694" i="19"/>
  <c r="I2695" i="19"/>
  <c r="I2696" i="19"/>
  <c r="I2697" i="19"/>
  <c r="I2698" i="19"/>
  <c r="I2699" i="19"/>
  <c r="I2700" i="19"/>
  <c r="I2701" i="19"/>
  <c r="I2702" i="19"/>
  <c r="I2703" i="19"/>
  <c r="I2704" i="19"/>
  <c r="I2705" i="19"/>
  <c r="I2706" i="19"/>
  <c r="I2707" i="19"/>
  <c r="I2708" i="19"/>
  <c r="I2709" i="19"/>
  <c r="I2710" i="19"/>
  <c r="I2711" i="19"/>
  <c r="I2712" i="19"/>
  <c r="I2713" i="19"/>
  <c r="I2714" i="19"/>
  <c r="I2715" i="19"/>
  <c r="I2716" i="19"/>
  <c r="I2717" i="19"/>
  <c r="I2718" i="19"/>
  <c r="I2719" i="19"/>
  <c r="I2720" i="19"/>
  <c r="I2721" i="19"/>
  <c r="I2722" i="19"/>
  <c r="I2723" i="19"/>
  <c r="I2724" i="19"/>
  <c r="I2725" i="19"/>
  <c r="I2726" i="19"/>
  <c r="I2727" i="19"/>
  <c r="I2728" i="19"/>
  <c r="I2729" i="19"/>
  <c r="I2730" i="19"/>
  <c r="I2731" i="19"/>
  <c r="I2732" i="19"/>
  <c r="I2733" i="19"/>
  <c r="I2734" i="19"/>
  <c r="I2735" i="19"/>
  <c r="I2736" i="19"/>
  <c r="I2737" i="19"/>
  <c r="I2738" i="19"/>
  <c r="I2739" i="19"/>
  <c r="I2740" i="19"/>
  <c r="I2741" i="19"/>
  <c r="I2742" i="19"/>
  <c r="I2743" i="19"/>
  <c r="I2744" i="19"/>
  <c r="I2745" i="19"/>
  <c r="I2746" i="19"/>
  <c r="I2747" i="19"/>
  <c r="I2748" i="19"/>
  <c r="I2749" i="19"/>
  <c r="I2750" i="19"/>
  <c r="I2751" i="19"/>
  <c r="I2752" i="19"/>
  <c r="I2753" i="19"/>
  <c r="I2754" i="19"/>
  <c r="I2755" i="19"/>
  <c r="I2756" i="19"/>
  <c r="I2757" i="19"/>
  <c r="I2758" i="19"/>
  <c r="I2759" i="19"/>
  <c r="I2760" i="19"/>
  <c r="I2761" i="19"/>
  <c r="I2762" i="19"/>
  <c r="I2763" i="19"/>
  <c r="I2764" i="19"/>
  <c r="I2765" i="19"/>
  <c r="I2766" i="19"/>
  <c r="I2767" i="19"/>
  <c r="I2768" i="19"/>
  <c r="I2769" i="19"/>
  <c r="I2770" i="19"/>
  <c r="I2771" i="19"/>
  <c r="I2772" i="19"/>
  <c r="I2773" i="19"/>
  <c r="I2774" i="19"/>
  <c r="I2775" i="19"/>
  <c r="I2776" i="19"/>
  <c r="I2777" i="19"/>
  <c r="I2778" i="19"/>
  <c r="I2779" i="19"/>
  <c r="I2780" i="19"/>
  <c r="I2781" i="19"/>
  <c r="I2782" i="19"/>
  <c r="I2783" i="19"/>
  <c r="I2784" i="19"/>
  <c r="I2785" i="19"/>
  <c r="I2786" i="19"/>
  <c r="I2787" i="19"/>
  <c r="I2788" i="19"/>
  <c r="I2789" i="19"/>
  <c r="I2790" i="19"/>
  <c r="I2791" i="19"/>
  <c r="I2792" i="19"/>
  <c r="I2793" i="19"/>
  <c r="I2794" i="19"/>
  <c r="I2795" i="19"/>
  <c r="I2796" i="19"/>
  <c r="I2797" i="19"/>
  <c r="I2798" i="19"/>
  <c r="I2799" i="19"/>
  <c r="I2800" i="19"/>
  <c r="I2801" i="19"/>
  <c r="I2802" i="19"/>
  <c r="I2803" i="19"/>
  <c r="I2804" i="19"/>
  <c r="I2805" i="19"/>
  <c r="I2806" i="19"/>
  <c r="I2807" i="19"/>
  <c r="I2808" i="19"/>
  <c r="I2809" i="19"/>
  <c r="I2810" i="19"/>
  <c r="I2811" i="19"/>
  <c r="I2812" i="19"/>
  <c r="I2813" i="19"/>
  <c r="I2814" i="19"/>
  <c r="I2815" i="19"/>
  <c r="I2816" i="19"/>
  <c r="I2817" i="19"/>
  <c r="I2818" i="19"/>
  <c r="I2819" i="19"/>
  <c r="I2820" i="19"/>
  <c r="I2821" i="19"/>
  <c r="I2822" i="19"/>
  <c r="I2823" i="19"/>
  <c r="I2824" i="19"/>
  <c r="I2825" i="19"/>
  <c r="I2826" i="19"/>
  <c r="I2827" i="19"/>
  <c r="I2828" i="19"/>
  <c r="I2829" i="19"/>
  <c r="I2830" i="19"/>
  <c r="I2831" i="19"/>
  <c r="I2832" i="19"/>
  <c r="I2833" i="19"/>
  <c r="I2834" i="19"/>
  <c r="I2835" i="19"/>
  <c r="I2836" i="19"/>
  <c r="I2837" i="19"/>
  <c r="I2838" i="19"/>
  <c r="I2839" i="19"/>
  <c r="I2840" i="19"/>
  <c r="I2841" i="19"/>
  <c r="I2842" i="19"/>
  <c r="I2843" i="19"/>
  <c r="I2844" i="19"/>
  <c r="I2845" i="19"/>
  <c r="I2846" i="19"/>
  <c r="I2847" i="19"/>
  <c r="I2848" i="19"/>
  <c r="I2849" i="19"/>
  <c r="I2850" i="19"/>
  <c r="I2851" i="19"/>
  <c r="I2852" i="19"/>
  <c r="I2853" i="19"/>
  <c r="I2854" i="19"/>
  <c r="I2855" i="19"/>
  <c r="I2856" i="19"/>
  <c r="I2857" i="19"/>
  <c r="I2858" i="19"/>
  <c r="I2859" i="19"/>
  <c r="I2860" i="19"/>
  <c r="I2861" i="19"/>
  <c r="I2862" i="19"/>
  <c r="I2863" i="19"/>
  <c r="I2864" i="19"/>
  <c r="I2865" i="19"/>
  <c r="I2866" i="19"/>
  <c r="I2867" i="19"/>
  <c r="I2868" i="19"/>
  <c r="I2869" i="19"/>
  <c r="I2870" i="19"/>
  <c r="I2871" i="19"/>
  <c r="I2872" i="19"/>
  <c r="I2873" i="19"/>
  <c r="I2874" i="19"/>
  <c r="I2875" i="19"/>
  <c r="I2876" i="19"/>
  <c r="I2877" i="19"/>
  <c r="I2878" i="19"/>
  <c r="I2879" i="19"/>
  <c r="I2880" i="19"/>
  <c r="I2881" i="19"/>
  <c r="I2882" i="19"/>
  <c r="I2883" i="19"/>
  <c r="I2884" i="19"/>
  <c r="I2885" i="19"/>
  <c r="I2886" i="19"/>
  <c r="I2887" i="19"/>
  <c r="I2888" i="19"/>
  <c r="I2889" i="19"/>
  <c r="I2890" i="19"/>
  <c r="I2891" i="19"/>
  <c r="I2892" i="19"/>
  <c r="I2893" i="19"/>
  <c r="I2894" i="19"/>
  <c r="I2895" i="19"/>
  <c r="I2896" i="19"/>
  <c r="I2897" i="19"/>
  <c r="I2898" i="19"/>
  <c r="I2899" i="19"/>
  <c r="I2900" i="19"/>
  <c r="I2901" i="19"/>
  <c r="I2902" i="19"/>
  <c r="I2903" i="19"/>
  <c r="I2904" i="19"/>
  <c r="I2905" i="19"/>
  <c r="I2906" i="19"/>
  <c r="I2907" i="19"/>
  <c r="I2908" i="19"/>
  <c r="I2909" i="19"/>
  <c r="I2910" i="19"/>
  <c r="I2911" i="19"/>
  <c r="I2912" i="19"/>
  <c r="I2913" i="19"/>
  <c r="I2914" i="19"/>
  <c r="I2915" i="19"/>
  <c r="I2916" i="19"/>
  <c r="I2917" i="19"/>
  <c r="I2918" i="19"/>
  <c r="I2919" i="19"/>
  <c r="I2920" i="19"/>
  <c r="I2921" i="19"/>
  <c r="I2922" i="19"/>
  <c r="I2923" i="19"/>
  <c r="I2924" i="19"/>
  <c r="I2925" i="19"/>
  <c r="I2926" i="19"/>
  <c r="I2927" i="19"/>
  <c r="I2928" i="19"/>
  <c r="I2929" i="19"/>
  <c r="I2930" i="19"/>
  <c r="I2931" i="19"/>
  <c r="I2932" i="19"/>
  <c r="I2933" i="19"/>
  <c r="I2934" i="19"/>
  <c r="I2935" i="19"/>
  <c r="I2936" i="19"/>
  <c r="I2937" i="19"/>
  <c r="I2938" i="19"/>
  <c r="I2939" i="19"/>
  <c r="I2940" i="19"/>
  <c r="I2941" i="19"/>
  <c r="I2942" i="19"/>
  <c r="I2943" i="19"/>
  <c r="I2944" i="19"/>
  <c r="I2945" i="19"/>
  <c r="I2946" i="19"/>
  <c r="I2947" i="19"/>
  <c r="I2948" i="19"/>
  <c r="I2949" i="19"/>
  <c r="I2950" i="19"/>
  <c r="I2951" i="19"/>
  <c r="I2952" i="19"/>
  <c r="I2953" i="19"/>
  <c r="I2954" i="19"/>
  <c r="I2955" i="19"/>
  <c r="I2956" i="19"/>
  <c r="I2957" i="19"/>
  <c r="I2958" i="19"/>
  <c r="I2959" i="19"/>
  <c r="I2960" i="19"/>
  <c r="I2961" i="19"/>
  <c r="I2962" i="19"/>
  <c r="I2963" i="19"/>
  <c r="I2964" i="19"/>
  <c r="I2965" i="19"/>
  <c r="I2966" i="19"/>
  <c r="I2967" i="19"/>
  <c r="I2968" i="19"/>
  <c r="I2969" i="19"/>
  <c r="I2970" i="19"/>
  <c r="I2971" i="19"/>
  <c r="I2972" i="19"/>
  <c r="I2973" i="19"/>
  <c r="I2974" i="19"/>
  <c r="I2975" i="19"/>
  <c r="I2976" i="19"/>
  <c r="I2977" i="19"/>
  <c r="I2978" i="19"/>
  <c r="I2979" i="19"/>
  <c r="I2980" i="19"/>
  <c r="I2981" i="19"/>
  <c r="I2982" i="19"/>
  <c r="I2983" i="19"/>
  <c r="I2984" i="19"/>
  <c r="I2985" i="19"/>
  <c r="I2986" i="19"/>
  <c r="I2987" i="19"/>
  <c r="I2988" i="19"/>
  <c r="I2989" i="19"/>
  <c r="I2990" i="19"/>
  <c r="I2991" i="19"/>
  <c r="I2992" i="19"/>
  <c r="I2993" i="19"/>
  <c r="I2994" i="19"/>
  <c r="I2995" i="19"/>
  <c r="I2996" i="19"/>
  <c r="I2997" i="19"/>
  <c r="I2998" i="19"/>
  <c r="I2999" i="19"/>
  <c r="I3000" i="19"/>
  <c r="I3001" i="19"/>
  <c r="I3002" i="19"/>
  <c r="I3003" i="19"/>
  <c r="I3004" i="19"/>
  <c r="I3005" i="19"/>
  <c r="I3006" i="19"/>
  <c r="I3007" i="19"/>
  <c r="I3008" i="19"/>
  <c r="I3009" i="19"/>
  <c r="I3010" i="19"/>
  <c r="I3011" i="19"/>
  <c r="I3012" i="19"/>
  <c r="I3013" i="19"/>
  <c r="I3014" i="19"/>
  <c r="I3015" i="19"/>
  <c r="I3016" i="19"/>
  <c r="I3017" i="19"/>
  <c r="I3018" i="19"/>
  <c r="I3019" i="19"/>
  <c r="I3020" i="19"/>
  <c r="I3021" i="19"/>
  <c r="I3022" i="19"/>
  <c r="I3023" i="19"/>
  <c r="I3024" i="19"/>
  <c r="I3025" i="19"/>
  <c r="I3026" i="19"/>
  <c r="I3027" i="19"/>
  <c r="I3028" i="19"/>
  <c r="I3029" i="19"/>
  <c r="I3030" i="19"/>
  <c r="I3031" i="19"/>
  <c r="I3032" i="19"/>
  <c r="I3033" i="19"/>
  <c r="I3034" i="19"/>
  <c r="I3035" i="19"/>
  <c r="I3036" i="19"/>
  <c r="I3037" i="19"/>
  <c r="I3038" i="19"/>
  <c r="I3039" i="19"/>
  <c r="I3040" i="19"/>
  <c r="I3041" i="19"/>
  <c r="I3042" i="19"/>
  <c r="I3043" i="19"/>
  <c r="I3044" i="19"/>
  <c r="I3045" i="19"/>
  <c r="I3046" i="19"/>
  <c r="I3047" i="19"/>
  <c r="I3048" i="19"/>
  <c r="I3049" i="19"/>
  <c r="I3050" i="19"/>
  <c r="I3051" i="19"/>
  <c r="I3052" i="19"/>
  <c r="I3053" i="19"/>
  <c r="I3054" i="19"/>
  <c r="I3055" i="19"/>
  <c r="I3056" i="19"/>
  <c r="I3057" i="19"/>
  <c r="I3058" i="19"/>
  <c r="I3059" i="19"/>
  <c r="I3060" i="19"/>
  <c r="I3061" i="19"/>
  <c r="I3062" i="19"/>
  <c r="I3063" i="19"/>
  <c r="I3064" i="19"/>
  <c r="I3065" i="19"/>
  <c r="I3066" i="19"/>
  <c r="I3067" i="19"/>
  <c r="I3068" i="19"/>
  <c r="I3069" i="19"/>
  <c r="I3070" i="19"/>
  <c r="I3071" i="19"/>
  <c r="I3072" i="19"/>
  <c r="I3073" i="19"/>
  <c r="I3074" i="19"/>
  <c r="I3075" i="19"/>
  <c r="I3076" i="19"/>
  <c r="I3077" i="19"/>
  <c r="I3078" i="19"/>
  <c r="I3079" i="19"/>
  <c r="I3080" i="19"/>
  <c r="I3081" i="19"/>
  <c r="I3082" i="19"/>
  <c r="I3083" i="19"/>
  <c r="I3084" i="19"/>
  <c r="I3085" i="19"/>
  <c r="I3086" i="19"/>
  <c r="I3087" i="19"/>
  <c r="I3088" i="19"/>
  <c r="I3089" i="19"/>
  <c r="I3090" i="19"/>
  <c r="I3091" i="19"/>
  <c r="I3092" i="19"/>
  <c r="I3093" i="19"/>
  <c r="I3094" i="19"/>
  <c r="I3095" i="19"/>
  <c r="I3096" i="19"/>
  <c r="I3097" i="19"/>
  <c r="I3098" i="19"/>
  <c r="I3099" i="19"/>
  <c r="I3100" i="19"/>
  <c r="I3101" i="19"/>
  <c r="I3102" i="19"/>
  <c r="I3103" i="19"/>
  <c r="I3104" i="19"/>
  <c r="I3105" i="19"/>
  <c r="I3106" i="19"/>
  <c r="I3107" i="19"/>
  <c r="I3108" i="19"/>
  <c r="I3109" i="19"/>
  <c r="I3110" i="19"/>
  <c r="I3111" i="19"/>
  <c r="I3112" i="19"/>
  <c r="I3113" i="19"/>
  <c r="I3114" i="19"/>
  <c r="I3115" i="19"/>
  <c r="I3116" i="19"/>
  <c r="I3117" i="19"/>
  <c r="I3118" i="19"/>
  <c r="I3119" i="19"/>
  <c r="I3120" i="19"/>
  <c r="I3121" i="19"/>
  <c r="I3122" i="19"/>
  <c r="I3123" i="19"/>
  <c r="I3124" i="19"/>
  <c r="I3125" i="19"/>
  <c r="I3126" i="19"/>
  <c r="I3127" i="19"/>
  <c r="I3128" i="19"/>
  <c r="I3129" i="19"/>
  <c r="I3130" i="19"/>
  <c r="I3131" i="19"/>
  <c r="I3132" i="19"/>
  <c r="I3133" i="19"/>
  <c r="I3134" i="19"/>
  <c r="I3135" i="19"/>
  <c r="I3136" i="19"/>
  <c r="I3137" i="19"/>
  <c r="I3138" i="19"/>
  <c r="I3139" i="19"/>
  <c r="I3140" i="19"/>
  <c r="I3141" i="19"/>
  <c r="I3142" i="19"/>
  <c r="I3143" i="19"/>
  <c r="I3144" i="19"/>
  <c r="I3145" i="19"/>
  <c r="I3146" i="19"/>
  <c r="I3147" i="19"/>
  <c r="I3148" i="19"/>
  <c r="I3149" i="19"/>
  <c r="I3150" i="19"/>
  <c r="I3151" i="19"/>
  <c r="I3152" i="19"/>
  <c r="I3153" i="19"/>
  <c r="I3154" i="19"/>
  <c r="I3155" i="19"/>
  <c r="I3156" i="19"/>
  <c r="I3157" i="19"/>
  <c r="I3158" i="19"/>
  <c r="I3159" i="19"/>
  <c r="I3160" i="19"/>
  <c r="I3161" i="19"/>
  <c r="I3162" i="19"/>
  <c r="I3163" i="19"/>
  <c r="I3164" i="19"/>
  <c r="I3165" i="19"/>
  <c r="I3166" i="19"/>
  <c r="I3167" i="19"/>
  <c r="I3168" i="19"/>
  <c r="I3169" i="19"/>
  <c r="I3170" i="19"/>
  <c r="I3171" i="19"/>
  <c r="I3172" i="19"/>
  <c r="I3173" i="19"/>
  <c r="I3174" i="19"/>
  <c r="I3175" i="19"/>
  <c r="I3176" i="19"/>
  <c r="I3177" i="19"/>
  <c r="I3178" i="19"/>
  <c r="I3179" i="19"/>
  <c r="I3180" i="19"/>
  <c r="I3181" i="19"/>
  <c r="I3182" i="19"/>
  <c r="I3183" i="19"/>
  <c r="I3184" i="19"/>
  <c r="I3185" i="19"/>
  <c r="I3186" i="19"/>
  <c r="I3187" i="19"/>
  <c r="I3188" i="19"/>
  <c r="I3189" i="19"/>
  <c r="I3190" i="19"/>
  <c r="I3191" i="19"/>
  <c r="I3192" i="19"/>
  <c r="I3193" i="19"/>
  <c r="I3194" i="19"/>
  <c r="I3195" i="19"/>
  <c r="I3196" i="19"/>
  <c r="I3197" i="19"/>
  <c r="I3198" i="19"/>
  <c r="I3199" i="19"/>
  <c r="I3200" i="19"/>
  <c r="I3201" i="19"/>
  <c r="I3202" i="19"/>
  <c r="I3203" i="19"/>
  <c r="I3204" i="19"/>
  <c r="I3205" i="19"/>
  <c r="I3206" i="19"/>
  <c r="I3207" i="19"/>
  <c r="I3208" i="19"/>
  <c r="I3209" i="19"/>
  <c r="I3210" i="19"/>
  <c r="I3211" i="19"/>
  <c r="I3212" i="19"/>
  <c r="I3213" i="19"/>
  <c r="I3214" i="19"/>
  <c r="I3215" i="19"/>
  <c r="I3216" i="19"/>
  <c r="I3217" i="19"/>
  <c r="I3218" i="19"/>
  <c r="I3219" i="19"/>
  <c r="I3220" i="19"/>
  <c r="I3221" i="19"/>
  <c r="I3222" i="19"/>
  <c r="I3223" i="19"/>
  <c r="I3224" i="19"/>
  <c r="I3225" i="19"/>
  <c r="I3226" i="19"/>
  <c r="I3227" i="19"/>
  <c r="I3228" i="19"/>
  <c r="I3229" i="19"/>
  <c r="I3230" i="19"/>
  <c r="I3231" i="19"/>
  <c r="I3232" i="19"/>
  <c r="I3233" i="19"/>
  <c r="I3234" i="19"/>
  <c r="I3235" i="19"/>
  <c r="I3236" i="19"/>
  <c r="I3237" i="19"/>
  <c r="I3238" i="19"/>
  <c r="I3239" i="19"/>
  <c r="I3240" i="19"/>
  <c r="I3241" i="19"/>
  <c r="I3242" i="19"/>
  <c r="I3243" i="19"/>
  <c r="I3244" i="19"/>
  <c r="I3245" i="19"/>
  <c r="I3246" i="19"/>
  <c r="I3247" i="19"/>
  <c r="I3248" i="19"/>
  <c r="I3249" i="19"/>
  <c r="I3250" i="19"/>
  <c r="I3251" i="19"/>
  <c r="I3252" i="19"/>
  <c r="I3253" i="19"/>
  <c r="I3254" i="19"/>
  <c r="I3255" i="19"/>
  <c r="I3256" i="19"/>
  <c r="I3257" i="19"/>
  <c r="I3258" i="19"/>
  <c r="I3259" i="19"/>
  <c r="I3260" i="19"/>
  <c r="I3261" i="19"/>
  <c r="I3262" i="19"/>
  <c r="I3263" i="19"/>
  <c r="I3264" i="19"/>
  <c r="I3265" i="19"/>
  <c r="I3266" i="19"/>
  <c r="I3267" i="19"/>
  <c r="I3268" i="19"/>
  <c r="I3269" i="19"/>
  <c r="I3270" i="19"/>
  <c r="I3271" i="19"/>
  <c r="I3272" i="19"/>
  <c r="I3273" i="19"/>
  <c r="I3274" i="19"/>
  <c r="I3275" i="19"/>
  <c r="I3276" i="19"/>
  <c r="I3277" i="19"/>
  <c r="I3278" i="19"/>
  <c r="I3279" i="19"/>
  <c r="I3280" i="19"/>
  <c r="I3281" i="19"/>
  <c r="I3282" i="19"/>
  <c r="I3283" i="19"/>
  <c r="I3284" i="19"/>
  <c r="I3285" i="19"/>
  <c r="I3286" i="19"/>
  <c r="I3287" i="19"/>
  <c r="I3288" i="19"/>
  <c r="I3289" i="19"/>
  <c r="I3290" i="19"/>
  <c r="I3291" i="19"/>
  <c r="I3292" i="19"/>
  <c r="I3293" i="19"/>
  <c r="I3294" i="19"/>
  <c r="I3295" i="19"/>
  <c r="I3296" i="19"/>
  <c r="I3297" i="19"/>
  <c r="I3298" i="19"/>
  <c r="I3299" i="19"/>
  <c r="I3300" i="19"/>
  <c r="I3301" i="19"/>
  <c r="I3302" i="19"/>
  <c r="I3303" i="19"/>
  <c r="I3304" i="19"/>
  <c r="I3305" i="19"/>
  <c r="I3306" i="19"/>
  <c r="I3307" i="19"/>
  <c r="I3308" i="19"/>
  <c r="I3309" i="19"/>
  <c r="I3310" i="19"/>
  <c r="I3311" i="19"/>
  <c r="I3312" i="19"/>
  <c r="I3313" i="19"/>
  <c r="I3314" i="19"/>
  <c r="I3315" i="19"/>
  <c r="I3316" i="19"/>
  <c r="I3317" i="19"/>
  <c r="I3318" i="19"/>
  <c r="I3319" i="19"/>
  <c r="I3320" i="19"/>
  <c r="I3321" i="19"/>
  <c r="I3322" i="19"/>
  <c r="I3323" i="19"/>
  <c r="I3324" i="19"/>
  <c r="I3325" i="19"/>
  <c r="I3326" i="19"/>
  <c r="I3327" i="19"/>
  <c r="I3328" i="19"/>
  <c r="I3329" i="19"/>
  <c r="I3330" i="19"/>
  <c r="I3331" i="19"/>
  <c r="I3332" i="19"/>
  <c r="I3333" i="19"/>
  <c r="I3334" i="19"/>
  <c r="I3335" i="19"/>
  <c r="I3336" i="19"/>
  <c r="I3337" i="19"/>
  <c r="I3338" i="19"/>
  <c r="I3339" i="19"/>
  <c r="I3340" i="19"/>
  <c r="I3341" i="19"/>
  <c r="I3342" i="19"/>
  <c r="I3343" i="19"/>
  <c r="I3344" i="19"/>
  <c r="I3345" i="19"/>
  <c r="I3346" i="19"/>
  <c r="I3347" i="19"/>
  <c r="I3348" i="19"/>
  <c r="I3349" i="19"/>
  <c r="I3350" i="19"/>
  <c r="I3351" i="19"/>
  <c r="I3352" i="19"/>
  <c r="I3353" i="19"/>
  <c r="I3354" i="19"/>
  <c r="I3355" i="19"/>
  <c r="I3356" i="19"/>
  <c r="I3357" i="19"/>
  <c r="I3358" i="19"/>
  <c r="I3359" i="19"/>
  <c r="I3360" i="19"/>
  <c r="I3361" i="19"/>
  <c r="I3362" i="19"/>
  <c r="I3363" i="19"/>
  <c r="I3364" i="19"/>
  <c r="I3365" i="19"/>
  <c r="I3366" i="19"/>
  <c r="I3367" i="19"/>
  <c r="I3368" i="19"/>
  <c r="I3369" i="19"/>
  <c r="I3370" i="19"/>
  <c r="I3371" i="19"/>
  <c r="I3372" i="19"/>
  <c r="I3373" i="19"/>
  <c r="I3374" i="19"/>
  <c r="I3375" i="19"/>
  <c r="I3376" i="19"/>
  <c r="I3377" i="19"/>
  <c r="I3378" i="19"/>
  <c r="I3379" i="19"/>
  <c r="I3380" i="19"/>
  <c r="I3381" i="19"/>
  <c r="I3382" i="19"/>
  <c r="I3383" i="19"/>
  <c r="I3384" i="19"/>
  <c r="I3385" i="19"/>
  <c r="I3386" i="19"/>
  <c r="I3387" i="19"/>
  <c r="I3388" i="19"/>
  <c r="I3389" i="19"/>
  <c r="I3390" i="19"/>
  <c r="I3391" i="19"/>
  <c r="I3392" i="19"/>
  <c r="I3393" i="19"/>
  <c r="I3394" i="19"/>
  <c r="I3395" i="19"/>
  <c r="I3396" i="19"/>
  <c r="I3397" i="19"/>
  <c r="I3398" i="19"/>
  <c r="I3399" i="19"/>
  <c r="I3400" i="19"/>
  <c r="I3401" i="19"/>
  <c r="I3402" i="19"/>
  <c r="I3403" i="19"/>
  <c r="I3404" i="19"/>
  <c r="I3405" i="19"/>
  <c r="I3406" i="19"/>
  <c r="I3407" i="19"/>
  <c r="I3408" i="19"/>
  <c r="I3409" i="19"/>
  <c r="I3410" i="19"/>
  <c r="I3411" i="19"/>
  <c r="I3412" i="19"/>
  <c r="I3413" i="19"/>
  <c r="I3414" i="19"/>
  <c r="I3415" i="19"/>
  <c r="I3416" i="19"/>
  <c r="I3417" i="19"/>
  <c r="I3418" i="19"/>
  <c r="I3419" i="19"/>
  <c r="I3420" i="19"/>
  <c r="I3421" i="19"/>
  <c r="I3422" i="19"/>
  <c r="I3423" i="19"/>
  <c r="I3424" i="19"/>
  <c r="I3425" i="19"/>
  <c r="I3426" i="19"/>
  <c r="I3427" i="19"/>
  <c r="I3428" i="19"/>
  <c r="I3429" i="19"/>
  <c r="I3430" i="19"/>
  <c r="I3431" i="19"/>
  <c r="I3432" i="19"/>
  <c r="I3433" i="19"/>
  <c r="I3434" i="19"/>
  <c r="I3435" i="19"/>
  <c r="I3436" i="19"/>
  <c r="I3437" i="19"/>
  <c r="I3438" i="19"/>
  <c r="I3439" i="19"/>
  <c r="I3440" i="19"/>
  <c r="I3441" i="19"/>
  <c r="I3442" i="19"/>
  <c r="I3443" i="19"/>
  <c r="I3444" i="19"/>
  <c r="I3445" i="19"/>
  <c r="I3446" i="19"/>
  <c r="I3447" i="19"/>
  <c r="I3448" i="19"/>
  <c r="I3449" i="19"/>
  <c r="I3450" i="19"/>
  <c r="I3451" i="19"/>
  <c r="I3452" i="19"/>
  <c r="I3453" i="19"/>
  <c r="I3454" i="19"/>
  <c r="I3455" i="19"/>
  <c r="I3456" i="19"/>
  <c r="I3457" i="19"/>
  <c r="I3458" i="19"/>
  <c r="I3459" i="19"/>
  <c r="I3460" i="19"/>
  <c r="I3461" i="19"/>
  <c r="I3462" i="19"/>
  <c r="I3463" i="19"/>
  <c r="I3464" i="19"/>
  <c r="I3465" i="19"/>
  <c r="I3466" i="19"/>
  <c r="I3467" i="19"/>
  <c r="I3468" i="19"/>
  <c r="I3469" i="19"/>
  <c r="I3470" i="19"/>
  <c r="I3471" i="19"/>
  <c r="I3472" i="19"/>
  <c r="I3473" i="19"/>
  <c r="I3474" i="19"/>
  <c r="I3475" i="19"/>
  <c r="I3476" i="19"/>
  <c r="I3477" i="19"/>
  <c r="I3478" i="19"/>
  <c r="I3479" i="19"/>
  <c r="I3480" i="19"/>
  <c r="I3481" i="19"/>
  <c r="I3482" i="19"/>
  <c r="I3483" i="19"/>
  <c r="I3484" i="19"/>
  <c r="I3485" i="19"/>
  <c r="I3486" i="19"/>
  <c r="I3487" i="19"/>
  <c r="I3488" i="19"/>
  <c r="I3489" i="19"/>
  <c r="I3490" i="19"/>
  <c r="I3491" i="19"/>
  <c r="I3492" i="19"/>
  <c r="I3493" i="19"/>
  <c r="I3494" i="19"/>
  <c r="I3495" i="19"/>
  <c r="I3496" i="19"/>
  <c r="I3497" i="19"/>
  <c r="I3498" i="19"/>
  <c r="I3499" i="19"/>
  <c r="I3500" i="19"/>
  <c r="I3501" i="19"/>
  <c r="I3502" i="19"/>
  <c r="I3503" i="19"/>
  <c r="I3504" i="19"/>
  <c r="I3505" i="19"/>
  <c r="I3506" i="19"/>
  <c r="I3507" i="19"/>
  <c r="I3508" i="19"/>
  <c r="I3509" i="19"/>
  <c r="I3510" i="19"/>
  <c r="I3511" i="19"/>
  <c r="I3512" i="19"/>
  <c r="I3513" i="19"/>
  <c r="I3514" i="19"/>
  <c r="I3515" i="19"/>
  <c r="I3516" i="19"/>
  <c r="I3517" i="19"/>
  <c r="I3518" i="19"/>
  <c r="I3519" i="19"/>
  <c r="I3520" i="19"/>
  <c r="I3521" i="19"/>
  <c r="I3522" i="19"/>
  <c r="I3523" i="19"/>
  <c r="I3524" i="19"/>
  <c r="I3525" i="19"/>
  <c r="I3526" i="19"/>
  <c r="I3527" i="19"/>
  <c r="I3528" i="19"/>
  <c r="I3529" i="19"/>
  <c r="I3530" i="19"/>
  <c r="I3531" i="19"/>
  <c r="I3532" i="19"/>
  <c r="I3533" i="19"/>
  <c r="I3534" i="19"/>
  <c r="I3535" i="19"/>
  <c r="I3536" i="19"/>
  <c r="I3537" i="19"/>
  <c r="I3538" i="19"/>
  <c r="I3539" i="19"/>
  <c r="I3540" i="19"/>
  <c r="I3541" i="19"/>
  <c r="I3542" i="19"/>
  <c r="I3543" i="19"/>
  <c r="I3544" i="19"/>
  <c r="I3545" i="19"/>
  <c r="I3546" i="19"/>
  <c r="I3547" i="19"/>
  <c r="I3548" i="19"/>
  <c r="I3549" i="19"/>
  <c r="I3550" i="19"/>
  <c r="I3551" i="19"/>
  <c r="I3552" i="19"/>
  <c r="I3553" i="19"/>
  <c r="I3554" i="19"/>
  <c r="I3555" i="19"/>
  <c r="I3556" i="19"/>
  <c r="I3557" i="19"/>
  <c r="I3558" i="19"/>
  <c r="I3559" i="19"/>
  <c r="I3560" i="19"/>
  <c r="I3561" i="19"/>
  <c r="I3562" i="19"/>
  <c r="I3563" i="19"/>
  <c r="I3564" i="19"/>
  <c r="I3565" i="19"/>
  <c r="I3566" i="19"/>
  <c r="I3567" i="19"/>
  <c r="I3568" i="19"/>
  <c r="I3569" i="19"/>
  <c r="I3570" i="19"/>
  <c r="I3571" i="19"/>
  <c r="I3572" i="19"/>
  <c r="I3573" i="19"/>
  <c r="I3574" i="19"/>
  <c r="I3575" i="19"/>
  <c r="I3576" i="19"/>
  <c r="I3577" i="19"/>
  <c r="I3578" i="19"/>
  <c r="I3579" i="19"/>
  <c r="I3580" i="19"/>
  <c r="I3581" i="19"/>
  <c r="I3582" i="19"/>
  <c r="I3583" i="19"/>
  <c r="I3584" i="19"/>
  <c r="I3585" i="19"/>
  <c r="I3586" i="19"/>
  <c r="I3587" i="19"/>
  <c r="I3588" i="19"/>
  <c r="I3589" i="19"/>
  <c r="I3590" i="19"/>
  <c r="I3591" i="19"/>
  <c r="I3592" i="19"/>
  <c r="I3593" i="19"/>
  <c r="I3594" i="19"/>
  <c r="I3595" i="19"/>
  <c r="I3596" i="19"/>
  <c r="I3597" i="19"/>
  <c r="I3598" i="19"/>
  <c r="I3599" i="19"/>
  <c r="I3600" i="19"/>
  <c r="I3601" i="19"/>
  <c r="I3602" i="19"/>
  <c r="I3603" i="19"/>
  <c r="I3604" i="19"/>
  <c r="I3605" i="19"/>
  <c r="I3606" i="19"/>
  <c r="I3607" i="19"/>
  <c r="I3608" i="19"/>
  <c r="I3609" i="19"/>
  <c r="I3610" i="19"/>
  <c r="I3611" i="19"/>
  <c r="I3612" i="19"/>
  <c r="I3613" i="19"/>
  <c r="I3614" i="19"/>
  <c r="I3615" i="19"/>
  <c r="I3616" i="19"/>
  <c r="I3617" i="19"/>
  <c r="I3618" i="19"/>
  <c r="I3619" i="19"/>
  <c r="I3620" i="19"/>
  <c r="I3621" i="19"/>
  <c r="I3622" i="19"/>
  <c r="I3623" i="19"/>
  <c r="I3624" i="19"/>
  <c r="I3625" i="19"/>
  <c r="I3626" i="19"/>
  <c r="I3627" i="19"/>
  <c r="I3628" i="19"/>
  <c r="I3629" i="19"/>
  <c r="I3630" i="19"/>
  <c r="I3631" i="19"/>
  <c r="I3632" i="19"/>
  <c r="I3633" i="19"/>
  <c r="I3634" i="19"/>
  <c r="I3635" i="19"/>
  <c r="I3636" i="19"/>
  <c r="I3637" i="19"/>
  <c r="I3638" i="19"/>
  <c r="I3639" i="19"/>
  <c r="I3640" i="19"/>
  <c r="I3641" i="19"/>
  <c r="I3642" i="19"/>
  <c r="I3643" i="19"/>
  <c r="I3644" i="19"/>
  <c r="I3645" i="19"/>
  <c r="I3646" i="19"/>
  <c r="I3647" i="19"/>
  <c r="I3648" i="19"/>
  <c r="I3649" i="19"/>
  <c r="I3650" i="19"/>
  <c r="I3651" i="19"/>
  <c r="I3652" i="19"/>
  <c r="I3653" i="19"/>
  <c r="I3654" i="19"/>
  <c r="I3655" i="19"/>
  <c r="I3656" i="19"/>
  <c r="I3657" i="19"/>
  <c r="I3658" i="19"/>
  <c r="I3659" i="19"/>
  <c r="I3660" i="19"/>
  <c r="I3661" i="19"/>
  <c r="I3662" i="19"/>
  <c r="I3663" i="19"/>
  <c r="I3664" i="19"/>
  <c r="I3665" i="19"/>
  <c r="I3666" i="19"/>
  <c r="I3667" i="19"/>
  <c r="I3668" i="19"/>
  <c r="I3669" i="19"/>
  <c r="I3670" i="19"/>
  <c r="I3671" i="19"/>
  <c r="I3672" i="19"/>
  <c r="I3673" i="19"/>
  <c r="I3674" i="19"/>
  <c r="I3675" i="19"/>
  <c r="I3676" i="19"/>
  <c r="I3677" i="19"/>
  <c r="I3678" i="19"/>
  <c r="I3679" i="19"/>
  <c r="I3680" i="19"/>
  <c r="I3681" i="19"/>
  <c r="I3682" i="19"/>
  <c r="I3683" i="19"/>
  <c r="I3684" i="19"/>
  <c r="I3685" i="19"/>
  <c r="I3686" i="19"/>
  <c r="I3687" i="19"/>
  <c r="I3688" i="19"/>
  <c r="I3689" i="19"/>
  <c r="I3690" i="19"/>
  <c r="I3691" i="19"/>
  <c r="I3692" i="19"/>
  <c r="I3693" i="19"/>
  <c r="I3694" i="19"/>
  <c r="I3695" i="19"/>
  <c r="I3696" i="19"/>
  <c r="I3697" i="19"/>
  <c r="I3698" i="19"/>
  <c r="I3699" i="19"/>
  <c r="I3700" i="19"/>
  <c r="I3701" i="19"/>
  <c r="I3702" i="19"/>
  <c r="I3703" i="19"/>
  <c r="I3704" i="19"/>
  <c r="I3705" i="19"/>
  <c r="I3706" i="19"/>
  <c r="I3707" i="19"/>
  <c r="I3708" i="19"/>
  <c r="I3709" i="19"/>
  <c r="I3710" i="19"/>
  <c r="I3711" i="19"/>
  <c r="I3712" i="19"/>
  <c r="I3713" i="19"/>
  <c r="I3714" i="19"/>
  <c r="I3715" i="19"/>
  <c r="I3716" i="19"/>
  <c r="I3717" i="19"/>
  <c r="I3718" i="19"/>
  <c r="I3719" i="19"/>
  <c r="I3720" i="19"/>
  <c r="I3721" i="19"/>
  <c r="I3722" i="19"/>
  <c r="I3723" i="19"/>
  <c r="I3724" i="19"/>
  <c r="I3725" i="19"/>
  <c r="I3726" i="19"/>
  <c r="I3727" i="19"/>
  <c r="I3728" i="19"/>
  <c r="I3729" i="19"/>
  <c r="I3730" i="19"/>
  <c r="I3731" i="19"/>
  <c r="I3732" i="19"/>
  <c r="I3733" i="19"/>
  <c r="I3734" i="19"/>
  <c r="I3735" i="19"/>
  <c r="I3736" i="19"/>
  <c r="I3737" i="19"/>
  <c r="I3738" i="19"/>
  <c r="I3739" i="19"/>
  <c r="I3740" i="19"/>
  <c r="I3741" i="19"/>
  <c r="I3742" i="19"/>
  <c r="I3743" i="19"/>
  <c r="I3744" i="19"/>
  <c r="I3745" i="19"/>
  <c r="I3746" i="19"/>
  <c r="I3747" i="19"/>
  <c r="I3748" i="19"/>
  <c r="I3749" i="19"/>
  <c r="I3750" i="19"/>
  <c r="I3751" i="19"/>
  <c r="I3752" i="19"/>
  <c r="I3753" i="19"/>
  <c r="I3754" i="19"/>
  <c r="I3755" i="19"/>
  <c r="I3756" i="19"/>
  <c r="I3757" i="19"/>
  <c r="I3758" i="19"/>
  <c r="I3759" i="19"/>
  <c r="I3760" i="19"/>
  <c r="I3761" i="19"/>
  <c r="I3762" i="19"/>
  <c r="I3763" i="19"/>
  <c r="I3764" i="19"/>
  <c r="I3765" i="19"/>
  <c r="I3766" i="19"/>
  <c r="I3767" i="19"/>
  <c r="I3768" i="19"/>
  <c r="I3769" i="19"/>
  <c r="I3770" i="19"/>
  <c r="I3771" i="19"/>
  <c r="I3772" i="19"/>
  <c r="I3773" i="19"/>
  <c r="I3774" i="19"/>
  <c r="I3775" i="19"/>
  <c r="I3776" i="19"/>
  <c r="I3777" i="19"/>
  <c r="I3778" i="19"/>
  <c r="I3779" i="19"/>
  <c r="I3780" i="19"/>
  <c r="I3781" i="19"/>
  <c r="I3782" i="19"/>
  <c r="I3783" i="19"/>
  <c r="I3784" i="19"/>
  <c r="I3785" i="19"/>
  <c r="I3786" i="19"/>
  <c r="I3787" i="19"/>
  <c r="I3788" i="19"/>
  <c r="I3789" i="19"/>
  <c r="I3790" i="19"/>
  <c r="I3791" i="19"/>
  <c r="I3792" i="19"/>
  <c r="I3793" i="19"/>
  <c r="I3794" i="19"/>
  <c r="I3795" i="19"/>
  <c r="I3796" i="19"/>
  <c r="I3797" i="19"/>
  <c r="I3798" i="19"/>
  <c r="I3799" i="19"/>
  <c r="I3800" i="19"/>
  <c r="I3801" i="19"/>
  <c r="I3802" i="19"/>
  <c r="I3803" i="19"/>
  <c r="I3804" i="19"/>
  <c r="I3805" i="19"/>
  <c r="I3806" i="19"/>
  <c r="I3807" i="19"/>
  <c r="I3808" i="19"/>
  <c r="I3809" i="19"/>
  <c r="I3810" i="19"/>
  <c r="I3811" i="19"/>
  <c r="I3812" i="19"/>
  <c r="I3813" i="19"/>
  <c r="I3814" i="19"/>
  <c r="I3815" i="19"/>
  <c r="I3816" i="19"/>
  <c r="I3817" i="19"/>
  <c r="I3818" i="19"/>
  <c r="I3819" i="19"/>
  <c r="I3820" i="19"/>
  <c r="I3821" i="19"/>
  <c r="I3822" i="19"/>
  <c r="I3823" i="19"/>
  <c r="I3824" i="19"/>
  <c r="I3825" i="19"/>
  <c r="I3826" i="19"/>
  <c r="I3827" i="19"/>
  <c r="I3828" i="19"/>
  <c r="I3829" i="19"/>
  <c r="I3830" i="19"/>
  <c r="I3831" i="19"/>
  <c r="I3832" i="19"/>
  <c r="I3833" i="19"/>
  <c r="I3834" i="19"/>
  <c r="I3835" i="19"/>
  <c r="I3836" i="19"/>
  <c r="I3837" i="19"/>
  <c r="I3838" i="19"/>
  <c r="I3839" i="19"/>
  <c r="I3840" i="19"/>
  <c r="I3841" i="19"/>
  <c r="I3842" i="19"/>
  <c r="I3843" i="19"/>
  <c r="I3844" i="19"/>
  <c r="I3845" i="19"/>
  <c r="I3846" i="19"/>
  <c r="I3847" i="19"/>
  <c r="I3848" i="19"/>
  <c r="I3849" i="19"/>
  <c r="I3850" i="19"/>
  <c r="I3851" i="19"/>
  <c r="I3852" i="19"/>
  <c r="I3853" i="19"/>
  <c r="I3854" i="19"/>
  <c r="I3855" i="19"/>
  <c r="I3856" i="19"/>
  <c r="I3857" i="19"/>
  <c r="I3858" i="19"/>
  <c r="I3859" i="19"/>
  <c r="I3860" i="19"/>
  <c r="I3861" i="19"/>
  <c r="I3862" i="19"/>
  <c r="I3863" i="19"/>
  <c r="I3864" i="19"/>
  <c r="I3865" i="19"/>
  <c r="I3866" i="19"/>
  <c r="I3867" i="19"/>
  <c r="I3868" i="19"/>
  <c r="I3869" i="19"/>
  <c r="I3870" i="19"/>
  <c r="I3871" i="19"/>
  <c r="I3872" i="19"/>
  <c r="I3873" i="19"/>
  <c r="I3874" i="19"/>
  <c r="I3875" i="19"/>
  <c r="I3876" i="19"/>
  <c r="I3877" i="19"/>
  <c r="I3878" i="19"/>
  <c r="I3879" i="19"/>
  <c r="I3880" i="19"/>
  <c r="I3881" i="19"/>
  <c r="I3882" i="19"/>
  <c r="I3883" i="19"/>
  <c r="I3884" i="19"/>
  <c r="I3885" i="19"/>
  <c r="I3886" i="19"/>
  <c r="I3887" i="19"/>
  <c r="I3888" i="19"/>
  <c r="I3889" i="19"/>
  <c r="I3890" i="19"/>
  <c r="I3891" i="19"/>
  <c r="I3892" i="19"/>
  <c r="I3893" i="19"/>
  <c r="I3894" i="19"/>
  <c r="I3895" i="19"/>
  <c r="I3896" i="19"/>
  <c r="I3897" i="19"/>
  <c r="I3898" i="19"/>
  <c r="I3899" i="19"/>
  <c r="I3900" i="19"/>
  <c r="I3901" i="19"/>
  <c r="I3902" i="19"/>
  <c r="I3903" i="19"/>
  <c r="I3904" i="19"/>
  <c r="I3905" i="19"/>
  <c r="I3906" i="19"/>
  <c r="I3907" i="19"/>
  <c r="I3908" i="19"/>
  <c r="I3909" i="19"/>
  <c r="I3910" i="19"/>
  <c r="I3911" i="19"/>
  <c r="I3912" i="19"/>
  <c r="I3913" i="19"/>
  <c r="I3914" i="19"/>
  <c r="I3915" i="19"/>
  <c r="I3916" i="19"/>
  <c r="I3917" i="19"/>
  <c r="I3918" i="19"/>
  <c r="I3919" i="19"/>
  <c r="I3920" i="19"/>
  <c r="I3921" i="19"/>
  <c r="I3922" i="19"/>
  <c r="I3923" i="19"/>
  <c r="I3924" i="19"/>
  <c r="I3925" i="19"/>
  <c r="I3926" i="19"/>
  <c r="I3927" i="19"/>
  <c r="I3928" i="19"/>
  <c r="I3929" i="19"/>
  <c r="I3930" i="19"/>
  <c r="I3931" i="19"/>
  <c r="I3932" i="19"/>
  <c r="I3933" i="19"/>
  <c r="I3934" i="19"/>
  <c r="I3935" i="19"/>
  <c r="I3936" i="19"/>
  <c r="I3937" i="19"/>
  <c r="I3938" i="19"/>
  <c r="I3939" i="19"/>
  <c r="I3940" i="19"/>
  <c r="I3941" i="19"/>
  <c r="I3942" i="19"/>
  <c r="I3943" i="19"/>
  <c r="I3944" i="19"/>
  <c r="I3945" i="19"/>
  <c r="I3946" i="19"/>
  <c r="I3947" i="19"/>
  <c r="I3948" i="19"/>
  <c r="I3949" i="19"/>
  <c r="I3950" i="19"/>
  <c r="I3951" i="19"/>
  <c r="I3952" i="19"/>
  <c r="I3953" i="19"/>
  <c r="I3954" i="19"/>
  <c r="I3955" i="19"/>
  <c r="I3956" i="19"/>
  <c r="I3957" i="19"/>
  <c r="I3958" i="19"/>
  <c r="I3959" i="19"/>
  <c r="I3960" i="19"/>
  <c r="I3961" i="19"/>
  <c r="I3962" i="19"/>
  <c r="I3963" i="19"/>
  <c r="I3964" i="19"/>
  <c r="I3965" i="19"/>
  <c r="I3966" i="19"/>
  <c r="I3967" i="19"/>
  <c r="I3968" i="19"/>
  <c r="I3969" i="19"/>
  <c r="I3970" i="19"/>
  <c r="I3971" i="19"/>
  <c r="I3972" i="19"/>
  <c r="I3973" i="19"/>
  <c r="I3974" i="19"/>
  <c r="I3975" i="19"/>
  <c r="I3976" i="19"/>
  <c r="I3977" i="19"/>
  <c r="I3978" i="19"/>
  <c r="I3979" i="19"/>
  <c r="I3980" i="19"/>
  <c r="I3981" i="19"/>
  <c r="I3982" i="19"/>
  <c r="I3983" i="19"/>
  <c r="I3984" i="19"/>
  <c r="I3985" i="19"/>
  <c r="I3986" i="19"/>
  <c r="I3987" i="19"/>
  <c r="I3988" i="19"/>
  <c r="I3989" i="19"/>
  <c r="I3990" i="19"/>
  <c r="I3991" i="19"/>
  <c r="I3992" i="19"/>
  <c r="I3993" i="19"/>
  <c r="I3994" i="19"/>
  <c r="I3995" i="19"/>
  <c r="I3996" i="19"/>
  <c r="I3997" i="19"/>
  <c r="I3998" i="19"/>
  <c r="I3999" i="19"/>
  <c r="I4000" i="19"/>
  <c r="I4001" i="19"/>
  <c r="I4002" i="19"/>
  <c r="I4003" i="19"/>
  <c r="I4004" i="19"/>
  <c r="I4005" i="19"/>
  <c r="I4006" i="19"/>
  <c r="I4007" i="19"/>
  <c r="I4008" i="19"/>
  <c r="I4009" i="19"/>
  <c r="I4010" i="19"/>
  <c r="I4011" i="19"/>
  <c r="I4012" i="19"/>
  <c r="I4013" i="19"/>
  <c r="I4014" i="19"/>
  <c r="I4015" i="19"/>
  <c r="I4016" i="19"/>
  <c r="I4017" i="19"/>
  <c r="I4018" i="19"/>
  <c r="I4019" i="19"/>
  <c r="I4020" i="19"/>
  <c r="I4021" i="19"/>
  <c r="I4022" i="19"/>
  <c r="I4023" i="19"/>
  <c r="I4024" i="19"/>
  <c r="I4025" i="19"/>
  <c r="I4026" i="19"/>
  <c r="I4027" i="19"/>
  <c r="I4028" i="19"/>
  <c r="I4029" i="19"/>
  <c r="I4030" i="19"/>
  <c r="I4031" i="19"/>
  <c r="I4032" i="19"/>
  <c r="I4033" i="19"/>
  <c r="I4034" i="19"/>
  <c r="I4035" i="19"/>
  <c r="I4036" i="19"/>
  <c r="I4037" i="19"/>
  <c r="I4038" i="19"/>
  <c r="I4039" i="19"/>
  <c r="I4040" i="19"/>
  <c r="I4041" i="19"/>
  <c r="I4042" i="19"/>
  <c r="I4043" i="19"/>
  <c r="I4044" i="19"/>
  <c r="I4045" i="19"/>
  <c r="I4046" i="19"/>
  <c r="I4047" i="19"/>
  <c r="I4048" i="19"/>
  <c r="I4049" i="19"/>
  <c r="I4050" i="19"/>
  <c r="I4051" i="19"/>
  <c r="I4052" i="19"/>
  <c r="I4053" i="19"/>
  <c r="I4054" i="19"/>
  <c r="I4055" i="19"/>
  <c r="I4056" i="19"/>
  <c r="I4057" i="19"/>
  <c r="I4058" i="19"/>
  <c r="I4059" i="19"/>
  <c r="I4060" i="19"/>
  <c r="I4061" i="19"/>
  <c r="I4062" i="19"/>
  <c r="I4063" i="19"/>
  <c r="I4064" i="19"/>
  <c r="I4065" i="19"/>
  <c r="I4066" i="19"/>
  <c r="I4067" i="19"/>
  <c r="I4068" i="19"/>
  <c r="I4069" i="19"/>
  <c r="I4070" i="19"/>
  <c r="I4071" i="19"/>
  <c r="I4072" i="19"/>
  <c r="I4073" i="19"/>
  <c r="I4074" i="19"/>
  <c r="I4075" i="19"/>
  <c r="I4076" i="19"/>
  <c r="I4077" i="19"/>
  <c r="I4078" i="19"/>
  <c r="I4079" i="19"/>
  <c r="I4080" i="19"/>
  <c r="I4081" i="19"/>
  <c r="I4082" i="19"/>
  <c r="I4083" i="19"/>
  <c r="I4084" i="19"/>
  <c r="I4085" i="19"/>
  <c r="I4086" i="19"/>
  <c r="I4087" i="19"/>
  <c r="I4088" i="19"/>
  <c r="I4089" i="19"/>
  <c r="I4090" i="19"/>
  <c r="I4091" i="19"/>
  <c r="I4092" i="19"/>
  <c r="I4093" i="19"/>
  <c r="I4094" i="19"/>
  <c r="I4095" i="19"/>
  <c r="I4096" i="19"/>
  <c r="I4097" i="19"/>
  <c r="I4098" i="19"/>
  <c r="I4099" i="19"/>
  <c r="I4100" i="19"/>
  <c r="I4101" i="19"/>
  <c r="I4102" i="19"/>
  <c r="I4103" i="19"/>
  <c r="I4104" i="19"/>
  <c r="I4105" i="19"/>
  <c r="I4106" i="19"/>
  <c r="I4107" i="19"/>
  <c r="I4108" i="19"/>
  <c r="I4109" i="19"/>
  <c r="I4110" i="19"/>
  <c r="I4111" i="19"/>
  <c r="I4112" i="19"/>
  <c r="I4113" i="19"/>
  <c r="I4114" i="19"/>
  <c r="I4115" i="19"/>
  <c r="I4116" i="19"/>
  <c r="I4117" i="19"/>
  <c r="I4118" i="19"/>
  <c r="I4119" i="19"/>
  <c r="I4120" i="19"/>
  <c r="I4121" i="19"/>
  <c r="I4122" i="19"/>
  <c r="I4123" i="19"/>
  <c r="I4124" i="19"/>
  <c r="I4125" i="19"/>
  <c r="I4126" i="19"/>
  <c r="I4127" i="19"/>
  <c r="I4128" i="19"/>
  <c r="I4129" i="19"/>
  <c r="I4130" i="19"/>
  <c r="I4131" i="19"/>
  <c r="I4132" i="19"/>
  <c r="I4133" i="19"/>
  <c r="I4134" i="19"/>
  <c r="I4135" i="19"/>
  <c r="I4136" i="19"/>
  <c r="I4137" i="19"/>
  <c r="I4138" i="19"/>
  <c r="I4139" i="19"/>
  <c r="I4140" i="19"/>
  <c r="I4141" i="19"/>
  <c r="I4142" i="19"/>
  <c r="I4143" i="19"/>
  <c r="I4144" i="19"/>
  <c r="I4145" i="19"/>
  <c r="I4146" i="19"/>
  <c r="I4147" i="19"/>
  <c r="I4148" i="19"/>
  <c r="I4149" i="19"/>
  <c r="I4150" i="19"/>
  <c r="I4151" i="19"/>
  <c r="I4152" i="19"/>
  <c r="I4153" i="19"/>
  <c r="I4154" i="19"/>
  <c r="I4155" i="19"/>
  <c r="I4156" i="19"/>
  <c r="I4157" i="19"/>
  <c r="I4158" i="19"/>
  <c r="I4159" i="19"/>
  <c r="I4160" i="19"/>
  <c r="I4161" i="19"/>
  <c r="I4162" i="19"/>
  <c r="I4163" i="19"/>
  <c r="I4164" i="19"/>
  <c r="I4165" i="19"/>
  <c r="I4166" i="19"/>
  <c r="I4167" i="19"/>
  <c r="I4168" i="19"/>
  <c r="I4169" i="19"/>
  <c r="I4170" i="19"/>
  <c r="I4171" i="19"/>
  <c r="I4172" i="19"/>
  <c r="I4173" i="19"/>
  <c r="I4174" i="19"/>
  <c r="I4175" i="19"/>
  <c r="I4176" i="19"/>
  <c r="I4177" i="19"/>
  <c r="I4178" i="19"/>
  <c r="I4179" i="19"/>
  <c r="I4180" i="19"/>
  <c r="I4181" i="19"/>
  <c r="I4182" i="19"/>
  <c r="I4183" i="19"/>
  <c r="I4184" i="19"/>
  <c r="I4185" i="19"/>
  <c r="I4186" i="19"/>
  <c r="I4187" i="19"/>
  <c r="I4188" i="19"/>
  <c r="I4189" i="19"/>
  <c r="I4190" i="19"/>
  <c r="I4191" i="19"/>
  <c r="I4192" i="19"/>
  <c r="I4193" i="19"/>
  <c r="I4194" i="19"/>
  <c r="I4195" i="19"/>
  <c r="I4196" i="19"/>
  <c r="I4197" i="19"/>
  <c r="I4198" i="19"/>
  <c r="I4199" i="19"/>
  <c r="I4200" i="19"/>
  <c r="I4201" i="19"/>
  <c r="I4202" i="19"/>
  <c r="I4203" i="19"/>
  <c r="I4204" i="19"/>
  <c r="I4205" i="19"/>
  <c r="I4206" i="19"/>
  <c r="I4207" i="19"/>
  <c r="I4208" i="19"/>
  <c r="I4209" i="19"/>
  <c r="I4210" i="19"/>
  <c r="I4211" i="19"/>
  <c r="I4212" i="19"/>
  <c r="I4213" i="19"/>
  <c r="I4214" i="19"/>
  <c r="I4215" i="19"/>
  <c r="I4216" i="19"/>
  <c r="I4217" i="19"/>
  <c r="I4218" i="19"/>
  <c r="I4219" i="19"/>
  <c r="I4220" i="19"/>
  <c r="I4221" i="19"/>
  <c r="I4222" i="19"/>
  <c r="I4223" i="19"/>
  <c r="I4224" i="19"/>
  <c r="I4225" i="19"/>
  <c r="I4226" i="19"/>
  <c r="I4227" i="19"/>
  <c r="I4228" i="19"/>
  <c r="I4229" i="19"/>
  <c r="I4230" i="19"/>
  <c r="I4231" i="19"/>
  <c r="I4232" i="19"/>
  <c r="I4233" i="19"/>
  <c r="I4234" i="19"/>
  <c r="I4235" i="19"/>
  <c r="I4236" i="19"/>
  <c r="I4237" i="19"/>
  <c r="I4238" i="19"/>
  <c r="I4239" i="19"/>
  <c r="I4240" i="19"/>
  <c r="I4241" i="19"/>
  <c r="I4242" i="19"/>
  <c r="I4243" i="19"/>
  <c r="I4244" i="19"/>
  <c r="I4245" i="19"/>
  <c r="I4246" i="19"/>
  <c r="I4247" i="19"/>
  <c r="I4248" i="19"/>
  <c r="I4249" i="19"/>
  <c r="I4250" i="19"/>
  <c r="I4251" i="19"/>
  <c r="I4252" i="19"/>
  <c r="I4253" i="19"/>
  <c r="I4254" i="19"/>
  <c r="I4255" i="19"/>
  <c r="I4256" i="19"/>
  <c r="I4257" i="19"/>
  <c r="I4258" i="19"/>
  <c r="I4259" i="19"/>
  <c r="I4260" i="19"/>
  <c r="I4261" i="19"/>
  <c r="I4262" i="19"/>
  <c r="I4263" i="19"/>
  <c r="I4264" i="19"/>
  <c r="I4265" i="19"/>
  <c r="I4266" i="19"/>
  <c r="I4267" i="19"/>
  <c r="I4268" i="19"/>
  <c r="I4269" i="19"/>
  <c r="I4270" i="19"/>
  <c r="I4271" i="19"/>
  <c r="I4272" i="19"/>
  <c r="I4273" i="19"/>
  <c r="I4274" i="19"/>
  <c r="I4275" i="19"/>
  <c r="I4276" i="19"/>
  <c r="I4277" i="19"/>
  <c r="I4278" i="19"/>
  <c r="I4279" i="19"/>
  <c r="I4280" i="19"/>
  <c r="I4281" i="19"/>
  <c r="I4282" i="19"/>
  <c r="I4283" i="19"/>
  <c r="I4284" i="19"/>
  <c r="I4285" i="19"/>
  <c r="I4286" i="19"/>
  <c r="I4287" i="19"/>
  <c r="I4288" i="19"/>
  <c r="I4289" i="19"/>
  <c r="I4290" i="19"/>
  <c r="I4291" i="19"/>
  <c r="I4292" i="19"/>
  <c r="I4293" i="19"/>
  <c r="I4294" i="19"/>
  <c r="I4295" i="19"/>
  <c r="I4296" i="19"/>
  <c r="I4297" i="19"/>
  <c r="I4298" i="19"/>
  <c r="I4299" i="19"/>
  <c r="I4300" i="19"/>
  <c r="I4301" i="19"/>
  <c r="I4302" i="19"/>
  <c r="I4303" i="19"/>
  <c r="I4304" i="19"/>
  <c r="I4305" i="19"/>
  <c r="I4306" i="19"/>
  <c r="I4307" i="19"/>
  <c r="I4308" i="19"/>
  <c r="I4309" i="19"/>
  <c r="I4310" i="19"/>
  <c r="I4311" i="19"/>
  <c r="I4312" i="19"/>
  <c r="I4313" i="19"/>
  <c r="I4314" i="19"/>
  <c r="I4315" i="19"/>
  <c r="I4316" i="19"/>
  <c r="I4317" i="19"/>
  <c r="I4318" i="19"/>
  <c r="I4319" i="19"/>
  <c r="I4320" i="19"/>
  <c r="I4321" i="19"/>
  <c r="I4322" i="19"/>
  <c r="I4323" i="19"/>
  <c r="I4324" i="19"/>
  <c r="I4325" i="19"/>
  <c r="I4326" i="19"/>
  <c r="I4327" i="19"/>
  <c r="I4328" i="19"/>
  <c r="I4329" i="19"/>
  <c r="I4330" i="19"/>
  <c r="I4331" i="19"/>
  <c r="I4332" i="19"/>
  <c r="I4333" i="19"/>
  <c r="I4334" i="19"/>
  <c r="I4335" i="19"/>
  <c r="I4336" i="19"/>
  <c r="I4337" i="19"/>
  <c r="I4338" i="19"/>
  <c r="I4339" i="19"/>
  <c r="I4340" i="19"/>
  <c r="I4341" i="19"/>
  <c r="I4342" i="19"/>
  <c r="I4343" i="19"/>
  <c r="I4344" i="19"/>
  <c r="I4345" i="19"/>
  <c r="I4346" i="19"/>
  <c r="I4347" i="19"/>
  <c r="I4348" i="19"/>
  <c r="I4349" i="19"/>
  <c r="I4350" i="19"/>
  <c r="I4351" i="19"/>
  <c r="I4352" i="19"/>
  <c r="I4353" i="19"/>
  <c r="I4354" i="19"/>
  <c r="I4355" i="19"/>
  <c r="I4356" i="19"/>
  <c r="I4357" i="19"/>
  <c r="I4358" i="19"/>
  <c r="I4359" i="19"/>
  <c r="I4360" i="19"/>
  <c r="I4361" i="19"/>
  <c r="I4362" i="19"/>
  <c r="I4363" i="19"/>
  <c r="I4364" i="19"/>
  <c r="I4365" i="19"/>
  <c r="I4366" i="19"/>
  <c r="I4367" i="19"/>
  <c r="I4368" i="19"/>
  <c r="I4369" i="19"/>
  <c r="I4370" i="19"/>
  <c r="I4371" i="19"/>
  <c r="I4372" i="19"/>
  <c r="I4373" i="19"/>
  <c r="I4374" i="19"/>
  <c r="I4375" i="19"/>
  <c r="I4376" i="19"/>
  <c r="I4377" i="19"/>
  <c r="I4378" i="19"/>
  <c r="I4379" i="19"/>
  <c r="I4380" i="19"/>
  <c r="I4381" i="19"/>
  <c r="I4382" i="19"/>
  <c r="I4383" i="19"/>
  <c r="I4384" i="19"/>
  <c r="I4385" i="19"/>
  <c r="I4386" i="19"/>
  <c r="I4387" i="19"/>
  <c r="I4388" i="19"/>
  <c r="I4389" i="19"/>
  <c r="I4390" i="19"/>
  <c r="I4391" i="19"/>
  <c r="I4392" i="19"/>
  <c r="I4393" i="19"/>
  <c r="I4394" i="19"/>
  <c r="I4395" i="19"/>
  <c r="I4396" i="19"/>
  <c r="I4397" i="19"/>
  <c r="I4398" i="19"/>
  <c r="I4399" i="19"/>
  <c r="I4400" i="19"/>
  <c r="I4401" i="19"/>
  <c r="I4402" i="19"/>
  <c r="I4403" i="19"/>
  <c r="I4404" i="19"/>
  <c r="I4405" i="19"/>
  <c r="I4406" i="19"/>
  <c r="I4407" i="19"/>
  <c r="I4408" i="19"/>
  <c r="I4409" i="19"/>
  <c r="I4410" i="19"/>
  <c r="I4411" i="19"/>
  <c r="I4412" i="19"/>
  <c r="I4413" i="19"/>
  <c r="I4414" i="19"/>
  <c r="I4415" i="19"/>
  <c r="I4416" i="19"/>
  <c r="I4417" i="19"/>
  <c r="I4418" i="19"/>
  <c r="I4419" i="19"/>
  <c r="I4420" i="19"/>
  <c r="I4421" i="19"/>
  <c r="I4422" i="19"/>
  <c r="I4423" i="19"/>
  <c r="I4424" i="19"/>
  <c r="I4425" i="19"/>
  <c r="I4426" i="19"/>
  <c r="I4427" i="19"/>
  <c r="I4428" i="19"/>
  <c r="I4429" i="19"/>
  <c r="I4430" i="19"/>
  <c r="I4431" i="19"/>
  <c r="I4432" i="19"/>
  <c r="I4433" i="19"/>
  <c r="I4434" i="19"/>
  <c r="I4435" i="19"/>
  <c r="I4436" i="19"/>
  <c r="I4437" i="19"/>
  <c r="I4438" i="19"/>
  <c r="I4439" i="19"/>
  <c r="I4440" i="19"/>
  <c r="I4441" i="19"/>
  <c r="I4442" i="19"/>
  <c r="I4443" i="19"/>
  <c r="I4444" i="19"/>
  <c r="I4445" i="19"/>
  <c r="I4446" i="19"/>
  <c r="I4447" i="19"/>
  <c r="I4448" i="19"/>
  <c r="I4449" i="19"/>
  <c r="I4450" i="19"/>
  <c r="I4451" i="19"/>
  <c r="I4452" i="19"/>
  <c r="I4453" i="19"/>
  <c r="I4454" i="19"/>
  <c r="I4455" i="19"/>
  <c r="I4456" i="19"/>
  <c r="I4457" i="19"/>
  <c r="I4458" i="19"/>
  <c r="I4459" i="19"/>
  <c r="I4460" i="19"/>
  <c r="I4461" i="19"/>
  <c r="I4462" i="19"/>
  <c r="I4463" i="19"/>
  <c r="I4464" i="19"/>
  <c r="I4465" i="19"/>
  <c r="I4466" i="19"/>
  <c r="I4467" i="19"/>
  <c r="I4468" i="19"/>
  <c r="I4469" i="19"/>
  <c r="I4470" i="19"/>
  <c r="I4471" i="19"/>
  <c r="I4472" i="19"/>
  <c r="I4473" i="19"/>
  <c r="I4474" i="19"/>
  <c r="I4475" i="19"/>
  <c r="I4476" i="19"/>
  <c r="I4477" i="19"/>
  <c r="I4478" i="19"/>
  <c r="I4479" i="19"/>
  <c r="I4480" i="19"/>
  <c r="I4481" i="19"/>
  <c r="I4482" i="19"/>
  <c r="I4483" i="19"/>
  <c r="I4484" i="19"/>
  <c r="I4485" i="19"/>
  <c r="I4486" i="19"/>
  <c r="I4487" i="19"/>
  <c r="I4488" i="19"/>
  <c r="I4489" i="19"/>
  <c r="I4490" i="19"/>
  <c r="I4491" i="19"/>
  <c r="I4492" i="19"/>
  <c r="I4493" i="19"/>
  <c r="I4494" i="19"/>
  <c r="I4495" i="19"/>
  <c r="I4496" i="19"/>
  <c r="I4497" i="19"/>
  <c r="I4498" i="19"/>
  <c r="I4499" i="19"/>
  <c r="I4500" i="19"/>
  <c r="I4501" i="19"/>
  <c r="I4502" i="19"/>
  <c r="I4503" i="19"/>
  <c r="I4504" i="19"/>
  <c r="I4505" i="19"/>
  <c r="I4506" i="19"/>
  <c r="I4507" i="19"/>
  <c r="I4508" i="19"/>
  <c r="I4509" i="19"/>
  <c r="I4510" i="19"/>
  <c r="I4511" i="19"/>
  <c r="I4512" i="19"/>
  <c r="I4513" i="19"/>
  <c r="I4514" i="19"/>
  <c r="I4515" i="19"/>
  <c r="I4516" i="19"/>
  <c r="I4517" i="19"/>
  <c r="I4518" i="19"/>
  <c r="I4519" i="19"/>
  <c r="I4520" i="19"/>
  <c r="I4521" i="19"/>
  <c r="I4522" i="19"/>
  <c r="I4523" i="19"/>
  <c r="I4524" i="19"/>
  <c r="I4525" i="19"/>
  <c r="I4526" i="19"/>
  <c r="I4527" i="19"/>
  <c r="I4528" i="19"/>
  <c r="I4529" i="19"/>
  <c r="I4530" i="19"/>
  <c r="I4531" i="19"/>
  <c r="I4532" i="19"/>
  <c r="I4533" i="19"/>
  <c r="I4534" i="19"/>
  <c r="I4535" i="19"/>
  <c r="I4536" i="19"/>
  <c r="I4537" i="19"/>
  <c r="I4538" i="19"/>
  <c r="I4539" i="19"/>
  <c r="I4540" i="19"/>
  <c r="I4541" i="19"/>
  <c r="I4542" i="19"/>
  <c r="I4543" i="19"/>
  <c r="I4544" i="19"/>
  <c r="I4545" i="19"/>
  <c r="I4546" i="19"/>
  <c r="I4547" i="19"/>
  <c r="I4548" i="19"/>
  <c r="I4549" i="19"/>
  <c r="I4550" i="19"/>
  <c r="I4551" i="19"/>
  <c r="I4552" i="19"/>
  <c r="I4553" i="19"/>
  <c r="I4554" i="19"/>
  <c r="I4555" i="19"/>
  <c r="I4556" i="19"/>
  <c r="I4557" i="19"/>
  <c r="I4558" i="19"/>
  <c r="I4559" i="19"/>
  <c r="I4560" i="19"/>
  <c r="I4561" i="19"/>
  <c r="I4562" i="19"/>
  <c r="I4563" i="19"/>
  <c r="I4564" i="19"/>
  <c r="I4565" i="19"/>
  <c r="I4566" i="19"/>
  <c r="I4567" i="19"/>
  <c r="I4568" i="19"/>
  <c r="I4569" i="19"/>
  <c r="I4570" i="19"/>
  <c r="I4571" i="19"/>
  <c r="I4572" i="19"/>
  <c r="I4573" i="19"/>
  <c r="I4574" i="19"/>
  <c r="I4575" i="19"/>
  <c r="I4576" i="19"/>
  <c r="I4577" i="19"/>
  <c r="I4578" i="19"/>
  <c r="I4579" i="19"/>
  <c r="I4580" i="19"/>
  <c r="I4581" i="19"/>
  <c r="I4582" i="19"/>
  <c r="I4583" i="19"/>
  <c r="I4584" i="19"/>
  <c r="I4585" i="19"/>
  <c r="I4586" i="19"/>
  <c r="I4587" i="19"/>
  <c r="I4588" i="19"/>
  <c r="I4589" i="19"/>
  <c r="I4590" i="19"/>
  <c r="I4591" i="19"/>
  <c r="I4592" i="19"/>
  <c r="I4593" i="19"/>
  <c r="I4594" i="19"/>
  <c r="I4595" i="19"/>
  <c r="I4596" i="19"/>
  <c r="I4597" i="19"/>
  <c r="I4598" i="19"/>
  <c r="I4599" i="19"/>
  <c r="I4600" i="19"/>
  <c r="I4601" i="19"/>
  <c r="I4602" i="19"/>
  <c r="I4603" i="19"/>
  <c r="I4604" i="19"/>
  <c r="I4605" i="19"/>
  <c r="I4606" i="19"/>
  <c r="I4607" i="19"/>
  <c r="I4608" i="19"/>
  <c r="I4609" i="19"/>
  <c r="I4610" i="19"/>
  <c r="I4611" i="19"/>
  <c r="I4612" i="19"/>
  <c r="I4613" i="19"/>
  <c r="I4614" i="19"/>
  <c r="I4615" i="19"/>
  <c r="I4616" i="19"/>
  <c r="I4617" i="19"/>
  <c r="I4618" i="19"/>
  <c r="I4619" i="19"/>
  <c r="I4620" i="19"/>
  <c r="I4621" i="19"/>
  <c r="I4622" i="19"/>
  <c r="I4623" i="19"/>
  <c r="I4624" i="19"/>
  <c r="I4625" i="19"/>
  <c r="I4626" i="19"/>
  <c r="I4627" i="19"/>
  <c r="I4628" i="19"/>
  <c r="I4629" i="19"/>
  <c r="I4630" i="19"/>
  <c r="I4631" i="19"/>
  <c r="I4632" i="19"/>
  <c r="I4633" i="19"/>
  <c r="I4634" i="19"/>
  <c r="I4635" i="19"/>
  <c r="I4636" i="19"/>
  <c r="I4637" i="19"/>
  <c r="I4638" i="19"/>
  <c r="I4639" i="19"/>
  <c r="I4640" i="19"/>
  <c r="I4641" i="19"/>
  <c r="I4642" i="19"/>
  <c r="I4643" i="19"/>
  <c r="I4644" i="19"/>
  <c r="I4645" i="19"/>
  <c r="I4646" i="19"/>
  <c r="I4647" i="19"/>
  <c r="I4648" i="19"/>
  <c r="I4649" i="19"/>
  <c r="I4650" i="19"/>
  <c r="I4651" i="19"/>
  <c r="I4652" i="19"/>
  <c r="I4653" i="19"/>
  <c r="I4654" i="19"/>
  <c r="I4655" i="19"/>
  <c r="I4656" i="19"/>
  <c r="I4657" i="19"/>
  <c r="I4658" i="19"/>
  <c r="I4659" i="19"/>
  <c r="I4660" i="19"/>
  <c r="I4661" i="19"/>
  <c r="I4662" i="19"/>
  <c r="I4663" i="19"/>
  <c r="I4664" i="19"/>
  <c r="I4665" i="19"/>
  <c r="I4666" i="19"/>
  <c r="I4667" i="19"/>
  <c r="I4668" i="19"/>
  <c r="I4669" i="19"/>
  <c r="I4670" i="19"/>
  <c r="I4671" i="19"/>
  <c r="I4672" i="19"/>
  <c r="I4673" i="19"/>
  <c r="I4674" i="19"/>
  <c r="I4675" i="19"/>
  <c r="I4676" i="19"/>
  <c r="I4677" i="19"/>
  <c r="I4678" i="19"/>
  <c r="I4679" i="19"/>
  <c r="I4680" i="19"/>
  <c r="I4681" i="19"/>
  <c r="I4682" i="19"/>
  <c r="I4683" i="19"/>
  <c r="I4684" i="19"/>
  <c r="I4685" i="19"/>
  <c r="I4686" i="19"/>
  <c r="I4687" i="19"/>
  <c r="I4688" i="19"/>
  <c r="I4689" i="19"/>
  <c r="I4690" i="19"/>
  <c r="I4691" i="19"/>
  <c r="I4692" i="19"/>
  <c r="I4693" i="19"/>
  <c r="I4694" i="19"/>
  <c r="I4695" i="19"/>
  <c r="I4696" i="19"/>
  <c r="I4697" i="19"/>
  <c r="I4698" i="19"/>
  <c r="I4699" i="19"/>
  <c r="I4700" i="19"/>
  <c r="I4701" i="19"/>
  <c r="I4702" i="19"/>
  <c r="I4703" i="19"/>
  <c r="I4704" i="19"/>
  <c r="I4705" i="19"/>
  <c r="I4706" i="19"/>
  <c r="I4707" i="19"/>
  <c r="I4708" i="19"/>
  <c r="I4709" i="19"/>
  <c r="I4710" i="19"/>
  <c r="I4711" i="19"/>
  <c r="I4712" i="19"/>
  <c r="I4713" i="19"/>
  <c r="I4714" i="19"/>
  <c r="I4715" i="19"/>
  <c r="I4716" i="19"/>
  <c r="I4717" i="19"/>
  <c r="I4718" i="19"/>
  <c r="I4719" i="19"/>
  <c r="I4720" i="19"/>
  <c r="I4721" i="19"/>
  <c r="I4722" i="19"/>
  <c r="I4723" i="19"/>
  <c r="I4724" i="19"/>
  <c r="I4725" i="19"/>
  <c r="I4726" i="19"/>
  <c r="I4727" i="19"/>
  <c r="I4728" i="19"/>
  <c r="I4729" i="19"/>
  <c r="I4730" i="19"/>
  <c r="I4731" i="19"/>
  <c r="I4732" i="19"/>
  <c r="I4733" i="19"/>
  <c r="I4734" i="19"/>
  <c r="I4735" i="19"/>
  <c r="I4736" i="19"/>
  <c r="I4737" i="19"/>
  <c r="I4738" i="19"/>
  <c r="I4739" i="19"/>
  <c r="I4740" i="19"/>
  <c r="I4741" i="19"/>
  <c r="I4742" i="19"/>
  <c r="I4743" i="19"/>
  <c r="I4744" i="19"/>
  <c r="I4745" i="19"/>
  <c r="I4746" i="19"/>
  <c r="I4747" i="19"/>
  <c r="I4748" i="19"/>
  <c r="I4749" i="19"/>
  <c r="I4750" i="19"/>
  <c r="I4751" i="19"/>
  <c r="I4752" i="19"/>
  <c r="I4753" i="19"/>
  <c r="I4754" i="19"/>
  <c r="I4755" i="19"/>
  <c r="I4756" i="19"/>
  <c r="I4757" i="19"/>
  <c r="I4758" i="19"/>
  <c r="I4759" i="19"/>
  <c r="I4760" i="19"/>
  <c r="I4761" i="19"/>
  <c r="I4762" i="19"/>
  <c r="I4763" i="19"/>
  <c r="I4764" i="19"/>
  <c r="I4765" i="19"/>
  <c r="I4766" i="19"/>
  <c r="I4767" i="19"/>
  <c r="I4768" i="19"/>
  <c r="I4769" i="19"/>
  <c r="I4770" i="19"/>
  <c r="I4771" i="19"/>
  <c r="I4772" i="19"/>
  <c r="I4773" i="19"/>
  <c r="I4774" i="19"/>
  <c r="I4775" i="19"/>
  <c r="I4776" i="19"/>
  <c r="I4777" i="19"/>
  <c r="I4778" i="19"/>
  <c r="I4779" i="19"/>
  <c r="I4780" i="19"/>
  <c r="I4781" i="19"/>
  <c r="I4782" i="19"/>
  <c r="I4783" i="19"/>
  <c r="I4784" i="19"/>
  <c r="I4785" i="19"/>
  <c r="I4786" i="19"/>
  <c r="I4787" i="19"/>
  <c r="I4788" i="19"/>
  <c r="I4789" i="19"/>
  <c r="I4790" i="19"/>
  <c r="I4791" i="19"/>
  <c r="I4792" i="19"/>
  <c r="I4793" i="19"/>
  <c r="I4794" i="19"/>
  <c r="I4795" i="19"/>
  <c r="I4796" i="19"/>
  <c r="I4797" i="19"/>
  <c r="I4798" i="19"/>
  <c r="I4799" i="19"/>
  <c r="I4800" i="19"/>
  <c r="I4801" i="19"/>
  <c r="I4802" i="19"/>
  <c r="I4803" i="19"/>
  <c r="I4804" i="19"/>
  <c r="I4805" i="19"/>
  <c r="I4806" i="19"/>
  <c r="I4807" i="19"/>
  <c r="I4808" i="19"/>
  <c r="I4809" i="19"/>
  <c r="I4810" i="19"/>
  <c r="I4811" i="19"/>
  <c r="I4812" i="19"/>
  <c r="I4813" i="19"/>
  <c r="I4814" i="19"/>
  <c r="I4815" i="19"/>
  <c r="I4816" i="19"/>
  <c r="I4817" i="19"/>
  <c r="I4818" i="19"/>
  <c r="I4819" i="19"/>
  <c r="I4820" i="19"/>
  <c r="I4821" i="19"/>
  <c r="I4822" i="19"/>
  <c r="I4823" i="19"/>
  <c r="I4824" i="19"/>
  <c r="I4825" i="19"/>
  <c r="I4826" i="19"/>
  <c r="I4827" i="19"/>
  <c r="I4828" i="19"/>
  <c r="I4829" i="19"/>
  <c r="I4830" i="19"/>
  <c r="I4831" i="19"/>
  <c r="I4832" i="19"/>
  <c r="I4833" i="19"/>
  <c r="I4834" i="19"/>
  <c r="I4835" i="19"/>
  <c r="I4836" i="19"/>
  <c r="I4837" i="19"/>
  <c r="I4838" i="19"/>
  <c r="I4839" i="19"/>
  <c r="I4840" i="19"/>
  <c r="I4841" i="19"/>
  <c r="I4842" i="19"/>
  <c r="I4843" i="19"/>
  <c r="I4844" i="19"/>
  <c r="I4845" i="19"/>
  <c r="I4846" i="19"/>
  <c r="I4847" i="19"/>
  <c r="I4848" i="19"/>
  <c r="I4849" i="19"/>
  <c r="I4850" i="19"/>
  <c r="I4851" i="19"/>
  <c r="I4852" i="19"/>
  <c r="I4853" i="19"/>
  <c r="I4854" i="19"/>
  <c r="I4855" i="19"/>
  <c r="I4856" i="19"/>
  <c r="I4857" i="19"/>
  <c r="I4858" i="19"/>
  <c r="I4859" i="19"/>
  <c r="I4860" i="19"/>
  <c r="I4861" i="19"/>
  <c r="I4862" i="19"/>
  <c r="I4863" i="19"/>
  <c r="I4864" i="19"/>
  <c r="I4865" i="19"/>
  <c r="I4866" i="19"/>
  <c r="I4867" i="19"/>
  <c r="I4868" i="19"/>
  <c r="I4869" i="19"/>
  <c r="I4870" i="19"/>
  <c r="I4871" i="19"/>
  <c r="I4872" i="19"/>
  <c r="I4873" i="19"/>
  <c r="I4874" i="19"/>
  <c r="I4875" i="19"/>
  <c r="I4876" i="19"/>
  <c r="I4877" i="19"/>
  <c r="I4878" i="19"/>
  <c r="I4879" i="19"/>
  <c r="I4880" i="19"/>
  <c r="I4881" i="19"/>
  <c r="I4882" i="19"/>
  <c r="I4883" i="19"/>
  <c r="I4884" i="19"/>
  <c r="I4885" i="19"/>
  <c r="I4886" i="19"/>
  <c r="I4887" i="19"/>
  <c r="I4888" i="19"/>
  <c r="I4889" i="19"/>
  <c r="I4890" i="19"/>
  <c r="I4891" i="19"/>
  <c r="I4892" i="19"/>
  <c r="I4893" i="19"/>
  <c r="I4894" i="19"/>
  <c r="I4895" i="19"/>
  <c r="I4896" i="19"/>
  <c r="I4897" i="19"/>
  <c r="I4898" i="19"/>
  <c r="I4899" i="19"/>
  <c r="I4900" i="19"/>
  <c r="I4901" i="19"/>
  <c r="I4902" i="19"/>
  <c r="I4903" i="19"/>
  <c r="I4904" i="19"/>
  <c r="I4905" i="19"/>
  <c r="I4906" i="19"/>
  <c r="I4907" i="19"/>
  <c r="I4908" i="19"/>
  <c r="I4909" i="19"/>
  <c r="I4910" i="19"/>
  <c r="I4911" i="19"/>
  <c r="I4912" i="19"/>
  <c r="I4913" i="19"/>
  <c r="I4914" i="19"/>
  <c r="I4915" i="19"/>
  <c r="I4916" i="19"/>
  <c r="I4917" i="19"/>
  <c r="I4918" i="19"/>
  <c r="I4919" i="19"/>
  <c r="I4920" i="19"/>
  <c r="I4921" i="19"/>
  <c r="I4922" i="19"/>
  <c r="I4923" i="19"/>
  <c r="I4924" i="19"/>
  <c r="I4925" i="19"/>
  <c r="I4926" i="19"/>
  <c r="I4927" i="19"/>
  <c r="I4928" i="19"/>
  <c r="I4929" i="19"/>
  <c r="I4930" i="19"/>
  <c r="I4931" i="19"/>
  <c r="I4932" i="19"/>
  <c r="I4933" i="19"/>
  <c r="I4934" i="19"/>
  <c r="I4935" i="19"/>
  <c r="I4936" i="19"/>
  <c r="I4937" i="19"/>
  <c r="I4938" i="19"/>
  <c r="I4939" i="19"/>
  <c r="I4940" i="19"/>
  <c r="I4941" i="19"/>
  <c r="I4942" i="19"/>
  <c r="I4943" i="19"/>
  <c r="I4944" i="19"/>
  <c r="I4945" i="19"/>
  <c r="I4946" i="19"/>
  <c r="I4947" i="19"/>
  <c r="I4948" i="19"/>
  <c r="I4949" i="19"/>
  <c r="I4950" i="19"/>
  <c r="I4951" i="19"/>
  <c r="I4952" i="19"/>
  <c r="I4953" i="19"/>
  <c r="I4954" i="19"/>
  <c r="I4955" i="19"/>
  <c r="I4956" i="19"/>
  <c r="I4957" i="19"/>
  <c r="I4958" i="19"/>
  <c r="I4959" i="19"/>
  <c r="I4960" i="19"/>
  <c r="I4961" i="19"/>
  <c r="I4962" i="19"/>
  <c r="I4963" i="19"/>
  <c r="I4964" i="19"/>
  <c r="I4965" i="19"/>
  <c r="I4966" i="19"/>
  <c r="I4967" i="19"/>
  <c r="I4968" i="19"/>
  <c r="I4969" i="19"/>
  <c r="I4970" i="19"/>
  <c r="I4971" i="19"/>
  <c r="I4972" i="19"/>
  <c r="I4973" i="19"/>
  <c r="I4974" i="19"/>
  <c r="I4975" i="19"/>
  <c r="I4976" i="19"/>
  <c r="I4977" i="19"/>
  <c r="I4978" i="19"/>
  <c r="I4979" i="19"/>
  <c r="I4980" i="19"/>
  <c r="I4981" i="19"/>
  <c r="I4982" i="19"/>
  <c r="I4983" i="19"/>
  <c r="I4984" i="19"/>
  <c r="I4985" i="19"/>
  <c r="I4986" i="19"/>
  <c r="I4987" i="19"/>
  <c r="I4988" i="19"/>
  <c r="I4989" i="19"/>
  <c r="I4990" i="19"/>
  <c r="I4991" i="19"/>
  <c r="I4992" i="19"/>
  <c r="I4993" i="19"/>
  <c r="I4994" i="19"/>
  <c r="I4995" i="19"/>
  <c r="I4996" i="19"/>
  <c r="I4997" i="19"/>
  <c r="I4998" i="19"/>
  <c r="I4999" i="19"/>
  <c r="I5000" i="19"/>
  <c r="I5001" i="19"/>
  <c r="I5002" i="19"/>
  <c r="I5003"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001" i="19"/>
  <c r="H2002"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H2031" i="19"/>
  <c r="H2032" i="19"/>
  <c r="H2033" i="19"/>
  <c r="H2034" i="19"/>
  <c r="H2035" i="19"/>
  <c r="H2036" i="19"/>
  <c r="H2037" i="19"/>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2172" i="19"/>
  <c r="H2173" i="19"/>
  <c r="H2174" i="19"/>
  <c r="H2175" i="19"/>
  <c r="H2176" i="19"/>
  <c r="H2177" i="19"/>
  <c r="H2178" i="19"/>
  <c r="H2179" i="19"/>
  <c r="H2180" i="19"/>
  <c r="H2181" i="19"/>
  <c r="H2182" i="19"/>
  <c r="H2183" i="19"/>
  <c r="H2184" i="19"/>
  <c r="H2185" i="19"/>
  <c r="H2186" i="19"/>
  <c r="H2187" i="19"/>
  <c r="H2188" i="19"/>
  <c r="H2189" i="19"/>
  <c r="H2190" i="19"/>
  <c r="H2191" i="19"/>
  <c r="H2192" i="19"/>
  <c r="H2193" i="19"/>
  <c r="H2194" i="19"/>
  <c r="H2195" i="19"/>
  <c r="H2196" i="19"/>
  <c r="H2197" i="19"/>
  <c r="H2198" i="19"/>
  <c r="H2199" i="19"/>
  <c r="H2200" i="19"/>
  <c r="H2201" i="19"/>
  <c r="H2202" i="19"/>
  <c r="H2203" i="19"/>
  <c r="H2204" i="19"/>
  <c r="H2205" i="19"/>
  <c r="H2206" i="19"/>
  <c r="H2207" i="19"/>
  <c r="H2208" i="19"/>
  <c r="H2209" i="19"/>
  <c r="H2210" i="19"/>
  <c r="H2211" i="19"/>
  <c r="H2212" i="19"/>
  <c r="H2213" i="19"/>
  <c r="H2214" i="19"/>
  <c r="H2215" i="19"/>
  <c r="H2216" i="19"/>
  <c r="H2217" i="19"/>
  <c r="H2218" i="19"/>
  <c r="H2219" i="19"/>
  <c r="H2220" i="19"/>
  <c r="H2221" i="19"/>
  <c r="H2222" i="19"/>
  <c r="H2223" i="19"/>
  <c r="H2224" i="19"/>
  <c r="H2225" i="19"/>
  <c r="H2226" i="19"/>
  <c r="H2227" i="19"/>
  <c r="H2228" i="19"/>
  <c r="H2229" i="19"/>
  <c r="H2230" i="19"/>
  <c r="H2231" i="19"/>
  <c r="H2232" i="19"/>
  <c r="H2233" i="19"/>
  <c r="H2234" i="19"/>
  <c r="H2235" i="19"/>
  <c r="H2236" i="19"/>
  <c r="H2237" i="19"/>
  <c r="H2238" i="19"/>
  <c r="H2239" i="19"/>
  <c r="H2240" i="19"/>
  <c r="H2241" i="19"/>
  <c r="H2242" i="19"/>
  <c r="H2243" i="19"/>
  <c r="H2244" i="19"/>
  <c r="H2245" i="19"/>
  <c r="H2246" i="19"/>
  <c r="H2247" i="19"/>
  <c r="H2248" i="19"/>
  <c r="H2249" i="19"/>
  <c r="H2250" i="19"/>
  <c r="H2251" i="19"/>
  <c r="H2252" i="19"/>
  <c r="H2253" i="19"/>
  <c r="H2254" i="19"/>
  <c r="H2255" i="19"/>
  <c r="H2256" i="19"/>
  <c r="H2257" i="19"/>
  <c r="H2258" i="19"/>
  <c r="H2259" i="19"/>
  <c r="H2260" i="19"/>
  <c r="H2261" i="19"/>
  <c r="H2262" i="19"/>
  <c r="H2263" i="19"/>
  <c r="H2264" i="19"/>
  <c r="H2265" i="19"/>
  <c r="H2266" i="19"/>
  <c r="H2267" i="19"/>
  <c r="H2268" i="19"/>
  <c r="H2269" i="19"/>
  <c r="H2270" i="19"/>
  <c r="H2271" i="19"/>
  <c r="H2272" i="19"/>
  <c r="H2273" i="19"/>
  <c r="H2274" i="19"/>
  <c r="H2275" i="19"/>
  <c r="H2276" i="19"/>
  <c r="H2277" i="19"/>
  <c r="H2278" i="19"/>
  <c r="H2279" i="19"/>
  <c r="H2280" i="19"/>
  <c r="H2281" i="19"/>
  <c r="H2282" i="19"/>
  <c r="H2283" i="19"/>
  <c r="H2284" i="19"/>
  <c r="H2285" i="19"/>
  <c r="H2286" i="19"/>
  <c r="H2287" i="19"/>
  <c r="H2288" i="19"/>
  <c r="H2289" i="19"/>
  <c r="H2290" i="19"/>
  <c r="H2291" i="19"/>
  <c r="H2292" i="19"/>
  <c r="H2293" i="19"/>
  <c r="H2294" i="19"/>
  <c r="H2295" i="19"/>
  <c r="H2296" i="19"/>
  <c r="H2297" i="19"/>
  <c r="H2298" i="19"/>
  <c r="H2299" i="19"/>
  <c r="H2300" i="19"/>
  <c r="H2301" i="19"/>
  <c r="H2302" i="19"/>
  <c r="H2303" i="19"/>
  <c r="H2304" i="19"/>
  <c r="H2305" i="19"/>
  <c r="H2306" i="19"/>
  <c r="H2307" i="19"/>
  <c r="H2308" i="19"/>
  <c r="H2309" i="19"/>
  <c r="H2310" i="19"/>
  <c r="H2311" i="19"/>
  <c r="H2312" i="19"/>
  <c r="H2313" i="19"/>
  <c r="H2314" i="19"/>
  <c r="H2315" i="19"/>
  <c r="H2316" i="19"/>
  <c r="H2317" i="19"/>
  <c r="H2318" i="19"/>
  <c r="H2319" i="19"/>
  <c r="H2320" i="19"/>
  <c r="H2321" i="19"/>
  <c r="H2322" i="19"/>
  <c r="H2323" i="19"/>
  <c r="H2324" i="19"/>
  <c r="H2325" i="19"/>
  <c r="H2326" i="19"/>
  <c r="H2327" i="19"/>
  <c r="H2328" i="19"/>
  <c r="H2329" i="19"/>
  <c r="H2330" i="19"/>
  <c r="H2331" i="19"/>
  <c r="H2332" i="19"/>
  <c r="H2333" i="19"/>
  <c r="H2334" i="19"/>
  <c r="H2335" i="19"/>
  <c r="H2336" i="19"/>
  <c r="H2337" i="19"/>
  <c r="H2338" i="19"/>
  <c r="H2339" i="19"/>
  <c r="H2340" i="19"/>
  <c r="H2341" i="19"/>
  <c r="H2342" i="19"/>
  <c r="H2343" i="19"/>
  <c r="H2344" i="19"/>
  <c r="H2345" i="19"/>
  <c r="H2346" i="19"/>
  <c r="H2347" i="19"/>
  <c r="H2348" i="19"/>
  <c r="H2349" i="19"/>
  <c r="H2350" i="19"/>
  <c r="H2351" i="19"/>
  <c r="H2352" i="19"/>
  <c r="H2353" i="19"/>
  <c r="H2354" i="19"/>
  <c r="H2355" i="19"/>
  <c r="H2356" i="19"/>
  <c r="H2357" i="19"/>
  <c r="H2358" i="19"/>
  <c r="H2359" i="19"/>
  <c r="H2360" i="19"/>
  <c r="H2361" i="19"/>
  <c r="H2362" i="19"/>
  <c r="H2363" i="19"/>
  <c r="H2364" i="19"/>
  <c r="H2365" i="19"/>
  <c r="H2366" i="19"/>
  <c r="H2367" i="19"/>
  <c r="H2368" i="19"/>
  <c r="H2369" i="19"/>
  <c r="H2370" i="19"/>
  <c r="H2371" i="19"/>
  <c r="H2372" i="19"/>
  <c r="H2373" i="19"/>
  <c r="H2374" i="19"/>
  <c r="H2375" i="19"/>
  <c r="H2376" i="19"/>
  <c r="H2377" i="19"/>
  <c r="H2378" i="19"/>
  <c r="H2379" i="19"/>
  <c r="H2380" i="19"/>
  <c r="H2381" i="19"/>
  <c r="H2382" i="19"/>
  <c r="H2383" i="19"/>
  <c r="H2384" i="19"/>
  <c r="H2385" i="19"/>
  <c r="H2386" i="19"/>
  <c r="H2387" i="19"/>
  <c r="H2388" i="19"/>
  <c r="H2389" i="19"/>
  <c r="H2390" i="19"/>
  <c r="H2391" i="19"/>
  <c r="H2392" i="19"/>
  <c r="H2393" i="19"/>
  <c r="H2394" i="19"/>
  <c r="H2395" i="19"/>
  <c r="H2396" i="19"/>
  <c r="H2397" i="19"/>
  <c r="H2398" i="19"/>
  <c r="H2399" i="19"/>
  <c r="H2400" i="19"/>
  <c r="H2401" i="19"/>
  <c r="H2402" i="19"/>
  <c r="H2403" i="19"/>
  <c r="H2404" i="19"/>
  <c r="H2405" i="19"/>
  <c r="H2406" i="19"/>
  <c r="H2407" i="19"/>
  <c r="H2408" i="19"/>
  <c r="H2409" i="19"/>
  <c r="H2410" i="19"/>
  <c r="H2411" i="19"/>
  <c r="H2412" i="19"/>
  <c r="H2413" i="19"/>
  <c r="H2414" i="19"/>
  <c r="H2415" i="19"/>
  <c r="H2416" i="19"/>
  <c r="H2417" i="19"/>
  <c r="H2418" i="19"/>
  <c r="H2419" i="19"/>
  <c r="H2420" i="19"/>
  <c r="H2421" i="19"/>
  <c r="H2422" i="19"/>
  <c r="H2423" i="19"/>
  <c r="H2424" i="19"/>
  <c r="H2425" i="19"/>
  <c r="H2426" i="19"/>
  <c r="H2427" i="19"/>
  <c r="H2428" i="19"/>
  <c r="H2429" i="19"/>
  <c r="H2430" i="19"/>
  <c r="H2431" i="19"/>
  <c r="H2432" i="19"/>
  <c r="H2433" i="19"/>
  <c r="H2434" i="19"/>
  <c r="H2435" i="19"/>
  <c r="H2436" i="19"/>
  <c r="H2437" i="19"/>
  <c r="H2438" i="19"/>
  <c r="H2439" i="19"/>
  <c r="H2440" i="19"/>
  <c r="H2441" i="19"/>
  <c r="H2442" i="19"/>
  <c r="H2443" i="19"/>
  <c r="H2444" i="19"/>
  <c r="H2445" i="19"/>
  <c r="H2446" i="19"/>
  <c r="H2447" i="19"/>
  <c r="H2448" i="19"/>
  <c r="H2449" i="19"/>
  <c r="H2450" i="19"/>
  <c r="H2451" i="19"/>
  <c r="H2452" i="19"/>
  <c r="H2453" i="19"/>
  <c r="H2454" i="19"/>
  <c r="H2455" i="19"/>
  <c r="H2456" i="19"/>
  <c r="H2457" i="19"/>
  <c r="H2458" i="19"/>
  <c r="H2459" i="19"/>
  <c r="H2460" i="19"/>
  <c r="H2461" i="19"/>
  <c r="H2462" i="19"/>
  <c r="H2463" i="19"/>
  <c r="H2464" i="19"/>
  <c r="H2465" i="19"/>
  <c r="H2466" i="19"/>
  <c r="H2467" i="19"/>
  <c r="H2468" i="19"/>
  <c r="H2469" i="19"/>
  <c r="H2470" i="19"/>
  <c r="H2471" i="19"/>
  <c r="H2472" i="19"/>
  <c r="H2473" i="19"/>
  <c r="H2474" i="19"/>
  <c r="H2475" i="19"/>
  <c r="H2476" i="19"/>
  <c r="H2477" i="19"/>
  <c r="H2478" i="19"/>
  <c r="H2479" i="19"/>
  <c r="H2480" i="19"/>
  <c r="H2481" i="19"/>
  <c r="H2482" i="19"/>
  <c r="H2483" i="19"/>
  <c r="H2484" i="19"/>
  <c r="H2485" i="19"/>
  <c r="H2486" i="19"/>
  <c r="H2487" i="19"/>
  <c r="H2488" i="19"/>
  <c r="H2489" i="19"/>
  <c r="H2490" i="19"/>
  <c r="H2491" i="19"/>
  <c r="H2492" i="19"/>
  <c r="H2493" i="19"/>
  <c r="H2494" i="19"/>
  <c r="H2495" i="19"/>
  <c r="H2496" i="19"/>
  <c r="H2497" i="19"/>
  <c r="H2498" i="19"/>
  <c r="H2499" i="19"/>
  <c r="H2500" i="19"/>
  <c r="H2501" i="19"/>
  <c r="H2502" i="19"/>
  <c r="H2503" i="19"/>
  <c r="H2504" i="19"/>
  <c r="H2505" i="19"/>
  <c r="H2506" i="19"/>
  <c r="H2507" i="19"/>
  <c r="H2508" i="19"/>
  <c r="H2509" i="19"/>
  <c r="H2510" i="19"/>
  <c r="H2511" i="19"/>
  <c r="H2512" i="19"/>
  <c r="H2513" i="19"/>
  <c r="H2514" i="19"/>
  <c r="H2515" i="19"/>
  <c r="H2516" i="19"/>
  <c r="H2517" i="19"/>
  <c r="H2518" i="19"/>
  <c r="H2519" i="19"/>
  <c r="H2520" i="19"/>
  <c r="H2521" i="19"/>
  <c r="H2522" i="19"/>
  <c r="H2523" i="19"/>
  <c r="H2524" i="19"/>
  <c r="H2525" i="19"/>
  <c r="H2526" i="19"/>
  <c r="H2527" i="19"/>
  <c r="H2528" i="19"/>
  <c r="H2529" i="19"/>
  <c r="H2530" i="19"/>
  <c r="H2531" i="19"/>
  <c r="H2532" i="19"/>
  <c r="H2533" i="19"/>
  <c r="H2534" i="19"/>
  <c r="H2535" i="19"/>
  <c r="H2536" i="19"/>
  <c r="H2537" i="19"/>
  <c r="H2538" i="19"/>
  <c r="H2539" i="19"/>
  <c r="H2540" i="19"/>
  <c r="H2541" i="19"/>
  <c r="H2542" i="19"/>
  <c r="H2543" i="19"/>
  <c r="H2544" i="19"/>
  <c r="H2545" i="19"/>
  <c r="H2546" i="19"/>
  <c r="H2547" i="19"/>
  <c r="H2548" i="19"/>
  <c r="H2549" i="19"/>
  <c r="H2550" i="19"/>
  <c r="H2551" i="19"/>
  <c r="H2552" i="19"/>
  <c r="H2553" i="19"/>
  <c r="H2554" i="19"/>
  <c r="H2555" i="19"/>
  <c r="H2556" i="19"/>
  <c r="H2557" i="19"/>
  <c r="H2558" i="19"/>
  <c r="H2559" i="19"/>
  <c r="H2560" i="19"/>
  <c r="H2561" i="19"/>
  <c r="H2562" i="19"/>
  <c r="H2563" i="19"/>
  <c r="H2564" i="19"/>
  <c r="H2565" i="19"/>
  <c r="H2566" i="19"/>
  <c r="H2567" i="19"/>
  <c r="H2568" i="19"/>
  <c r="H2569" i="19"/>
  <c r="H2570" i="19"/>
  <c r="H2571" i="19"/>
  <c r="H2572" i="19"/>
  <c r="H2573" i="19"/>
  <c r="H2574" i="19"/>
  <c r="H2575" i="19"/>
  <c r="H2576" i="19"/>
  <c r="H2577" i="19"/>
  <c r="H2578" i="19"/>
  <c r="H2579" i="19"/>
  <c r="H2580" i="19"/>
  <c r="H2581" i="19"/>
  <c r="H2582" i="19"/>
  <c r="H2583" i="19"/>
  <c r="H2584" i="19"/>
  <c r="H2585" i="19"/>
  <c r="H2586" i="19"/>
  <c r="H2587" i="19"/>
  <c r="H2588" i="19"/>
  <c r="H2589" i="19"/>
  <c r="H2590" i="19"/>
  <c r="H2591" i="19"/>
  <c r="H2592" i="19"/>
  <c r="H2593" i="19"/>
  <c r="H2594" i="19"/>
  <c r="H2595" i="19"/>
  <c r="H2596" i="19"/>
  <c r="H2597" i="19"/>
  <c r="H2598" i="19"/>
  <c r="H2599" i="19"/>
  <c r="H2600" i="19"/>
  <c r="H2601" i="19"/>
  <c r="H2602" i="19"/>
  <c r="H2603" i="19"/>
  <c r="H2604" i="19"/>
  <c r="H2605" i="19"/>
  <c r="H2606" i="19"/>
  <c r="H2607" i="19"/>
  <c r="H2608" i="19"/>
  <c r="H2609" i="19"/>
  <c r="H2610" i="19"/>
  <c r="H2611" i="19"/>
  <c r="H2612" i="19"/>
  <c r="H2613" i="19"/>
  <c r="H2614" i="19"/>
  <c r="H2615" i="19"/>
  <c r="H2616" i="19"/>
  <c r="H2617" i="19"/>
  <c r="H2618" i="19"/>
  <c r="H2619" i="19"/>
  <c r="H2620" i="19"/>
  <c r="H2621" i="19"/>
  <c r="H2622" i="19"/>
  <c r="H2623" i="19"/>
  <c r="H2624" i="19"/>
  <c r="H2625" i="19"/>
  <c r="H2626" i="19"/>
  <c r="H2627" i="19"/>
  <c r="H2628" i="19"/>
  <c r="H2629" i="19"/>
  <c r="H2630" i="19"/>
  <c r="H2631" i="19"/>
  <c r="H2632" i="19"/>
  <c r="H2633" i="19"/>
  <c r="H2634" i="19"/>
  <c r="H2635" i="19"/>
  <c r="H2636" i="19"/>
  <c r="H2637" i="19"/>
  <c r="H2638" i="19"/>
  <c r="H2639" i="19"/>
  <c r="H2640" i="19"/>
  <c r="H2641" i="19"/>
  <c r="H2642" i="19"/>
  <c r="H2643" i="19"/>
  <c r="H2644" i="19"/>
  <c r="H2645" i="19"/>
  <c r="H2646" i="19"/>
  <c r="H2647" i="19"/>
  <c r="H2648" i="19"/>
  <c r="H2649" i="19"/>
  <c r="H2650" i="19"/>
  <c r="H2651" i="19"/>
  <c r="H2652" i="19"/>
  <c r="H2653" i="19"/>
  <c r="H2654" i="19"/>
  <c r="H2655" i="19"/>
  <c r="H2656" i="19"/>
  <c r="H2657" i="19"/>
  <c r="H2658" i="19"/>
  <c r="H2659" i="19"/>
  <c r="H2660" i="19"/>
  <c r="H2661" i="19"/>
  <c r="H2662" i="19"/>
  <c r="H2663" i="19"/>
  <c r="H2664" i="19"/>
  <c r="H2665" i="19"/>
  <c r="H2666" i="19"/>
  <c r="H2667" i="19"/>
  <c r="H2668" i="19"/>
  <c r="H2669" i="19"/>
  <c r="H2670" i="19"/>
  <c r="H2671" i="19"/>
  <c r="H2672" i="19"/>
  <c r="H2673" i="19"/>
  <c r="H2674" i="19"/>
  <c r="H2675" i="19"/>
  <c r="H2676" i="19"/>
  <c r="H2677" i="19"/>
  <c r="H2678" i="19"/>
  <c r="H2679" i="19"/>
  <c r="H2680" i="19"/>
  <c r="H2681" i="19"/>
  <c r="H2682" i="19"/>
  <c r="H2683" i="19"/>
  <c r="H2684" i="19"/>
  <c r="H2685" i="19"/>
  <c r="H2686" i="19"/>
  <c r="H2687" i="19"/>
  <c r="H2688" i="19"/>
  <c r="H2689" i="19"/>
  <c r="H2690" i="19"/>
  <c r="H2691" i="19"/>
  <c r="H2692" i="19"/>
  <c r="H2693" i="19"/>
  <c r="H2694" i="19"/>
  <c r="H2695" i="19"/>
  <c r="H2696" i="19"/>
  <c r="H2697" i="19"/>
  <c r="H2698" i="19"/>
  <c r="H2699" i="19"/>
  <c r="H2700" i="19"/>
  <c r="H2701" i="19"/>
  <c r="H2702" i="19"/>
  <c r="H2703" i="19"/>
  <c r="H2704" i="19"/>
  <c r="H2705" i="19"/>
  <c r="H2706" i="19"/>
  <c r="H2707" i="19"/>
  <c r="H2708" i="19"/>
  <c r="H2709" i="19"/>
  <c r="H2710" i="19"/>
  <c r="H2711" i="19"/>
  <c r="H2712" i="19"/>
  <c r="H2713" i="19"/>
  <c r="H2714" i="19"/>
  <c r="H2715" i="19"/>
  <c r="H2716" i="19"/>
  <c r="H2717" i="19"/>
  <c r="H2718" i="19"/>
  <c r="H2719" i="19"/>
  <c r="H2720" i="19"/>
  <c r="H2721" i="19"/>
  <c r="H2722" i="19"/>
  <c r="H2723" i="19"/>
  <c r="H2724" i="19"/>
  <c r="H2725" i="19"/>
  <c r="H2726" i="19"/>
  <c r="H2727" i="19"/>
  <c r="H2728" i="19"/>
  <c r="H2729" i="19"/>
  <c r="H2730" i="19"/>
  <c r="H2731" i="19"/>
  <c r="H2732" i="19"/>
  <c r="H2733" i="19"/>
  <c r="H2734" i="19"/>
  <c r="H2735" i="19"/>
  <c r="H2736" i="19"/>
  <c r="H2737" i="19"/>
  <c r="H2738" i="19"/>
  <c r="H2739" i="19"/>
  <c r="H2740" i="19"/>
  <c r="H2741" i="19"/>
  <c r="H2742" i="19"/>
  <c r="H2743" i="19"/>
  <c r="H2744" i="19"/>
  <c r="H2745" i="19"/>
  <c r="H2746" i="19"/>
  <c r="H2747" i="19"/>
  <c r="H2748" i="19"/>
  <c r="H2749" i="19"/>
  <c r="H2750" i="19"/>
  <c r="H2751" i="19"/>
  <c r="H2752" i="19"/>
  <c r="H2753" i="19"/>
  <c r="H2754" i="19"/>
  <c r="H2755" i="19"/>
  <c r="H2756" i="19"/>
  <c r="H2757" i="19"/>
  <c r="H2758" i="19"/>
  <c r="H2759" i="19"/>
  <c r="H2760" i="19"/>
  <c r="H2761" i="19"/>
  <c r="H2762" i="19"/>
  <c r="H2763" i="19"/>
  <c r="H2764" i="19"/>
  <c r="H2765" i="19"/>
  <c r="H2766" i="19"/>
  <c r="H2767" i="19"/>
  <c r="H2768" i="19"/>
  <c r="H2769" i="19"/>
  <c r="H2770" i="19"/>
  <c r="H2771" i="19"/>
  <c r="H2772" i="19"/>
  <c r="H2773" i="19"/>
  <c r="H2774" i="19"/>
  <c r="H2775" i="19"/>
  <c r="H2776" i="19"/>
  <c r="H2777" i="19"/>
  <c r="H2778" i="19"/>
  <c r="H2779" i="19"/>
  <c r="H2780" i="19"/>
  <c r="H2781" i="19"/>
  <c r="H2782" i="19"/>
  <c r="H2783" i="19"/>
  <c r="H2784" i="19"/>
  <c r="H2785" i="19"/>
  <c r="H2786" i="19"/>
  <c r="H2787" i="19"/>
  <c r="H2788" i="19"/>
  <c r="H2789" i="19"/>
  <c r="H2790" i="19"/>
  <c r="H2791" i="19"/>
  <c r="H2792" i="19"/>
  <c r="H2793" i="19"/>
  <c r="H2794" i="19"/>
  <c r="H2795" i="19"/>
  <c r="H2796" i="19"/>
  <c r="H2797" i="19"/>
  <c r="H2798" i="19"/>
  <c r="H2799" i="19"/>
  <c r="H2800" i="19"/>
  <c r="H2801" i="19"/>
  <c r="H2802" i="19"/>
  <c r="H2803" i="19"/>
  <c r="H2804" i="19"/>
  <c r="H2805" i="19"/>
  <c r="H2806" i="19"/>
  <c r="H2807" i="19"/>
  <c r="H2808" i="19"/>
  <c r="H2809" i="19"/>
  <c r="H2810" i="19"/>
  <c r="H2811" i="19"/>
  <c r="H2812" i="19"/>
  <c r="H2813" i="19"/>
  <c r="H2814" i="19"/>
  <c r="H2815" i="19"/>
  <c r="H2816" i="19"/>
  <c r="H2817" i="19"/>
  <c r="H2818" i="19"/>
  <c r="H2819" i="19"/>
  <c r="H2820" i="19"/>
  <c r="H2821" i="19"/>
  <c r="H2822" i="19"/>
  <c r="H2823" i="19"/>
  <c r="H2824" i="19"/>
  <c r="H2825" i="19"/>
  <c r="H2826" i="19"/>
  <c r="H2827" i="19"/>
  <c r="H2828" i="19"/>
  <c r="H2829" i="19"/>
  <c r="H2830" i="19"/>
  <c r="H2831" i="19"/>
  <c r="H2832" i="19"/>
  <c r="H2833" i="19"/>
  <c r="H2834" i="19"/>
  <c r="H2835" i="19"/>
  <c r="H2836" i="19"/>
  <c r="H2837" i="19"/>
  <c r="H2838" i="19"/>
  <c r="H2839" i="19"/>
  <c r="H2840" i="19"/>
  <c r="H2841" i="19"/>
  <c r="H2842" i="19"/>
  <c r="H2843" i="19"/>
  <c r="H2844" i="19"/>
  <c r="H2845" i="19"/>
  <c r="H2846" i="19"/>
  <c r="H2847" i="19"/>
  <c r="H2848" i="19"/>
  <c r="H2849" i="19"/>
  <c r="H2850" i="19"/>
  <c r="H2851" i="19"/>
  <c r="H2852" i="19"/>
  <c r="H2853" i="19"/>
  <c r="H2854" i="19"/>
  <c r="H2855" i="19"/>
  <c r="H2856" i="19"/>
  <c r="H2857" i="19"/>
  <c r="H2858" i="19"/>
  <c r="H2859" i="19"/>
  <c r="H2860" i="19"/>
  <c r="H2861" i="19"/>
  <c r="H2862" i="19"/>
  <c r="H2863" i="19"/>
  <c r="H2864" i="19"/>
  <c r="H2865" i="19"/>
  <c r="H2866" i="19"/>
  <c r="H2867" i="19"/>
  <c r="H2868" i="19"/>
  <c r="H2869" i="19"/>
  <c r="H2870" i="19"/>
  <c r="H2871" i="19"/>
  <c r="H2872" i="19"/>
  <c r="H2873" i="19"/>
  <c r="H2874" i="19"/>
  <c r="H2875" i="19"/>
  <c r="H2876" i="19"/>
  <c r="H2877" i="19"/>
  <c r="H2878" i="19"/>
  <c r="H2879" i="19"/>
  <c r="H2880" i="19"/>
  <c r="H2881" i="19"/>
  <c r="H2882" i="19"/>
  <c r="H2883" i="19"/>
  <c r="H2884" i="19"/>
  <c r="H2885" i="19"/>
  <c r="H2886" i="19"/>
  <c r="H2887" i="19"/>
  <c r="H2888" i="19"/>
  <c r="H2889" i="19"/>
  <c r="H2890" i="19"/>
  <c r="H2891" i="19"/>
  <c r="H2892" i="19"/>
  <c r="H2893" i="19"/>
  <c r="H2894" i="19"/>
  <c r="H2895" i="19"/>
  <c r="H2896" i="19"/>
  <c r="H2897" i="19"/>
  <c r="H2898" i="19"/>
  <c r="H2899" i="19"/>
  <c r="H2900" i="19"/>
  <c r="H2901" i="19"/>
  <c r="H2902" i="19"/>
  <c r="H2903" i="19"/>
  <c r="H2904" i="19"/>
  <c r="H2905" i="19"/>
  <c r="H2906" i="19"/>
  <c r="H2907" i="19"/>
  <c r="H2908" i="19"/>
  <c r="H2909" i="19"/>
  <c r="H2910" i="19"/>
  <c r="H2911" i="19"/>
  <c r="H2912" i="19"/>
  <c r="H2913" i="19"/>
  <c r="H2914" i="19"/>
  <c r="H2915" i="19"/>
  <c r="H2916" i="19"/>
  <c r="H2917" i="19"/>
  <c r="H2918" i="19"/>
  <c r="H2919" i="19"/>
  <c r="H2920" i="19"/>
  <c r="H2921" i="19"/>
  <c r="H2922" i="19"/>
  <c r="H2923" i="19"/>
  <c r="H2924" i="19"/>
  <c r="H2925" i="19"/>
  <c r="H2926" i="19"/>
  <c r="H2927" i="19"/>
  <c r="H2928" i="19"/>
  <c r="H2929" i="19"/>
  <c r="H2930" i="19"/>
  <c r="H2931" i="19"/>
  <c r="H2932" i="19"/>
  <c r="H2933" i="19"/>
  <c r="H2934" i="19"/>
  <c r="H2935" i="19"/>
  <c r="H2936" i="19"/>
  <c r="H2937" i="19"/>
  <c r="H2938" i="19"/>
  <c r="H2939" i="19"/>
  <c r="H2940" i="19"/>
  <c r="H2941" i="19"/>
  <c r="H2942" i="19"/>
  <c r="H2943" i="19"/>
  <c r="H2944" i="19"/>
  <c r="H2945" i="19"/>
  <c r="H2946" i="19"/>
  <c r="H2947" i="19"/>
  <c r="H2948" i="19"/>
  <c r="H2949" i="19"/>
  <c r="H2950" i="19"/>
  <c r="H2951" i="19"/>
  <c r="H2952" i="19"/>
  <c r="H2953" i="19"/>
  <c r="H2954" i="19"/>
  <c r="H2955" i="19"/>
  <c r="H2956" i="19"/>
  <c r="H2957" i="19"/>
  <c r="H2958" i="19"/>
  <c r="H2959" i="19"/>
  <c r="H2960" i="19"/>
  <c r="H2961" i="19"/>
  <c r="H2962" i="19"/>
  <c r="H2963" i="19"/>
  <c r="H2964" i="19"/>
  <c r="H2965" i="19"/>
  <c r="H2966" i="19"/>
  <c r="H2967" i="19"/>
  <c r="H2968" i="19"/>
  <c r="H2969" i="19"/>
  <c r="H2970" i="19"/>
  <c r="H2971" i="19"/>
  <c r="H2972" i="19"/>
  <c r="H2973" i="19"/>
  <c r="H2974" i="19"/>
  <c r="H2975" i="19"/>
  <c r="H2976" i="19"/>
  <c r="H2977" i="19"/>
  <c r="H2978" i="19"/>
  <c r="H2979" i="19"/>
  <c r="H2980" i="19"/>
  <c r="H2981" i="19"/>
  <c r="H2982" i="19"/>
  <c r="H2983" i="19"/>
  <c r="H2984" i="19"/>
  <c r="H2985" i="19"/>
  <c r="H2986" i="19"/>
  <c r="H2987" i="19"/>
  <c r="H2988" i="19"/>
  <c r="H2989" i="19"/>
  <c r="H2990" i="19"/>
  <c r="H2991" i="19"/>
  <c r="H2992" i="19"/>
  <c r="H2993" i="19"/>
  <c r="H2994" i="19"/>
  <c r="H2995" i="19"/>
  <c r="H2996" i="19"/>
  <c r="H2997" i="19"/>
  <c r="H2998" i="19"/>
  <c r="H2999" i="19"/>
  <c r="H3000" i="19"/>
  <c r="H3001" i="19"/>
  <c r="H3002" i="19"/>
  <c r="H3003" i="19"/>
  <c r="H3004" i="19"/>
  <c r="H3005" i="19"/>
  <c r="H3006" i="19"/>
  <c r="H3007" i="19"/>
  <c r="H3008" i="19"/>
  <c r="H3009" i="19"/>
  <c r="H3010" i="19"/>
  <c r="H3011" i="19"/>
  <c r="H3012" i="19"/>
  <c r="H3013" i="19"/>
  <c r="H3014" i="19"/>
  <c r="H3015" i="19"/>
  <c r="H3016" i="19"/>
  <c r="H3017" i="19"/>
  <c r="H3018" i="19"/>
  <c r="H3019" i="19"/>
  <c r="H3020" i="19"/>
  <c r="H3021" i="19"/>
  <c r="H3022" i="19"/>
  <c r="H3023" i="19"/>
  <c r="H3024" i="19"/>
  <c r="H3025" i="19"/>
  <c r="H3026" i="19"/>
  <c r="H3027" i="19"/>
  <c r="H3028" i="19"/>
  <c r="H3029" i="19"/>
  <c r="H3030" i="19"/>
  <c r="H3031" i="19"/>
  <c r="H3032" i="19"/>
  <c r="H3033" i="19"/>
  <c r="H3034" i="19"/>
  <c r="H3035" i="19"/>
  <c r="H3036" i="19"/>
  <c r="H3037" i="19"/>
  <c r="H3038" i="19"/>
  <c r="H3039" i="19"/>
  <c r="H3040" i="19"/>
  <c r="H3041" i="19"/>
  <c r="H3042" i="19"/>
  <c r="H3043" i="19"/>
  <c r="H3044" i="19"/>
  <c r="H3045" i="19"/>
  <c r="H3046" i="19"/>
  <c r="H3047" i="19"/>
  <c r="H3048" i="19"/>
  <c r="H3049" i="19"/>
  <c r="H3050" i="19"/>
  <c r="H3051" i="19"/>
  <c r="H3052" i="19"/>
  <c r="H3053" i="19"/>
  <c r="H3054" i="19"/>
  <c r="H3055" i="19"/>
  <c r="H3056" i="19"/>
  <c r="H3057" i="19"/>
  <c r="H3058" i="19"/>
  <c r="H3059" i="19"/>
  <c r="H3060" i="19"/>
  <c r="H3061" i="19"/>
  <c r="H3062" i="19"/>
  <c r="H3063" i="19"/>
  <c r="H3064" i="19"/>
  <c r="H3065" i="19"/>
  <c r="H3066" i="19"/>
  <c r="H3067" i="19"/>
  <c r="H3068" i="19"/>
  <c r="H3069" i="19"/>
  <c r="H3070" i="19"/>
  <c r="H3071" i="19"/>
  <c r="H3072" i="19"/>
  <c r="H3073" i="19"/>
  <c r="H3074" i="19"/>
  <c r="H3075" i="19"/>
  <c r="H3076" i="19"/>
  <c r="H3077" i="19"/>
  <c r="H3078" i="19"/>
  <c r="H3079" i="19"/>
  <c r="H3080" i="19"/>
  <c r="H3081" i="19"/>
  <c r="H3082" i="19"/>
  <c r="H3083" i="19"/>
  <c r="H3084" i="19"/>
  <c r="H3085" i="19"/>
  <c r="H3086" i="19"/>
  <c r="H3087" i="19"/>
  <c r="H3088" i="19"/>
  <c r="H3089" i="19"/>
  <c r="H3090" i="19"/>
  <c r="H3091" i="19"/>
  <c r="H3092" i="19"/>
  <c r="H3093" i="19"/>
  <c r="H3094" i="19"/>
  <c r="H3095" i="19"/>
  <c r="H3096" i="19"/>
  <c r="H3097" i="19"/>
  <c r="H3098" i="19"/>
  <c r="H3099" i="19"/>
  <c r="H3100" i="19"/>
  <c r="H3101" i="19"/>
  <c r="H3102" i="19"/>
  <c r="H3103" i="19"/>
  <c r="H3104" i="19"/>
  <c r="H3105" i="19"/>
  <c r="H3106" i="19"/>
  <c r="H3107" i="19"/>
  <c r="H3108" i="19"/>
  <c r="H3109" i="19"/>
  <c r="H3110" i="19"/>
  <c r="H3111" i="19"/>
  <c r="H3112" i="19"/>
  <c r="H3113" i="19"/>
  <c r="H3114" i="19"/>
  <c r="H3115" i="19"/>
  <c r="H3116" i="19"/>
  <c r="H3117" i="19"/>
  <c r="H3118" i="19"/>
  <c r="H3119" i="19"/>
  <c r="H3120" i="19"/>
  <c r="H3121" i="19"/>
  <c r="H3122" i="19"/>
  <c r="H3123" i="19"/>
  <c r="H3124" i="19"/>
  <c r="H3125" i="19"/>
  <c r="H3126" i="19"/>
  <c r="H3127" i="19"/>
  <c r="H3128" i="19"/>
  <c r="H3129" i="19"/>
  <c r="H3130" i="19"/>
  <c r="H3131" i="19"/>
  <c r="H3132" i="19"/>
  <c r="H3133" i="19"/>
  <c r="H3134" i="19"/>
  <c r="H3135" i="19"/>
  <c r="H3136" i="19"/>
  <c r="H3137" i="19"/>
  <c r="H3138" i="19"/>
  <c r="H3139" i="19"/>
  <c r="H3140" i="19"/>
  <c r="H3141" i="19"/>
  <c r="H3142" i="19"/>
  <c r="H3143" i="19"/>
  <c r="H3144" i="19"/>
  <c r="H3145" i="19"/>
  <c r="H3146" i="19"/>
  <c r="H3147" i="19"/>
  <c r="H3148" i="19"/>
  <c r="H3149" i="19"/>
  <c r="H3150" i="19"/>
  <c r="H3151" i="19"/>
  <c r="H3152" i="19"/>
  <c r="H3153" i="19"/>
  <c r="H3154" i="19"/>
  <c r="H3155" i="19"/>
  <c r="H3156" i="19"/>
  <c r="H3157" i="19"/>
  <c r="H3158" i="19"/>
  <c r="H3159" i="19"/>
  <c r="H3160" i="19"/>
  <c r="H3161" i="19"/>
  <c r="H3162" i="19"/>
  <c r="H3163" i="19"/>
  <c r="H3164" i="19"/>
  <c r="H3165" i="19"/>
  <c r="H3166" i="19"/>
  <c r="H3167" i="19"/>
  <c r="H3168" i="19"/>
  <c r="H3169" i="19"/>
  <c r="H3170" i="19"/>
  <c r="H3171" i="19"/>
  <c r="H3172" i="19"/>
  <c r="H3173" i="19"/>
  <c r="H3174" i="19"/>
  <c r="H3175" i="19"/>
  <c r="H3176" i="19"/>
  <c r="H3177" i="19"/>
  <c r="H3178" i="19"/>
  <c r="H3179" i="19"/>
  <c r="H3180" i="19"/>
  <c r="H3181" i="19"/>
  <c r="H3182" i="19"/>
  <c r="H3183" i="19"/>
  <c r="H3184" i="19"/>
  <c r="H3185" i="19"/>
  <c r="H3186" i="19"/>
  <c r="H3187" i="19"/>
  <c r="H3188" i="19"/>
  <c r="H3189" i="19"/>
  <c r="H3190" i="19"/>
  <c r="H3191" i="19"/>
  <c r="H3192" i="19"/>
  <c r="H3193" i="19"/>
  <c r="H3194" i="19"/>
  <c r="H3195" i="19"/>
  <c r="H3196" i="19"/>
  <c r="H3197" i="19"/>
  <c r="H3198" i="19"/>
  <c r="H3199" i="19"/>
  <c r="H3200" i="19"/>
  <c r="H3201" i="19"/>
  <c r="H3202" i="19"/>
  <c r="H3203" i="19"/>
  <c r="H3204" i="19"/>
  <c r="H3205" i="19"/>
  <c r="H3206" i="19"/>
  <c r="H3207" i="19"/>
  <c r="H3208" i="19"/>
  <c r="H3209" i="19"/>
  <c r="H3210" i="19"/>
  <c r="H3211" i="19"/>
  <c r="H3212" i="19"/>
  <c r="H3213" i="19"/>
  <c r="H3214" i="19"/>
  <c r="H3215" i="19"/>
  <c r="H3216" i="19"/>
  <c r="H3217" i="19"/>
  <c r="H3218" i="19"/>
  <c r="H3219" i="19"/>
  <c r="H3220" i="19"/>
  <c r="H3221" i="19"/>
  <c r="H3222" i="19"/>
  <c r="H3223" i="19"/>
  <c r="H3224" i="19"/>
  <c r="H3225" i="19"/>
  <c r="H3226" i="19"/>
  <c r="H3227" i="19"/>
  <c r="H3228" i="19"/>
  <c r="H3229" i="19"/>
  <c r="H3230" i="19"/>
  <c r="H3231" i="19"/>
  <c r="H3232" i="19"/>
  <c r="H3233" i="19"/>
  <c r="H3234" i="19"/>
  <c r="H3235" i="19"/>
  <c r="H3236" i="19"/>
  <c r="H3237" i="19"/>
  <c r="H3238" i="19"/>
  <c r="H3239" i="19"/>
  <c r="H3240" i="19"/>
  <c r="H3241" i="19"/>
  <c r="H3242" i="19"/>
  <c r="H3243" i="19"/>
  <c r="H3244" i="19"/>
  <c r="H3245" i="19"/>
  <c r="H3246" i="19"/>
  <c r="H3247" i="19"/>
  <c r="H3248" i="19"/>
  <c r="H3249" i="19"/>
  <c r="H3250" i="19"/>
  <c r="H3251" i="19"/>
  <c r="H3252" i="19"/>
  <c r="H3253" i="19"/>
  <c r="H3254" i="19"/>
  <c r="H3255" i="19"/>
  <c r="H3256" i="19"/>
  <c r="H3257" i="19"/>
  <c r="H3258" i="19"/>
  <c r="H3259" i="19"/>
  <c r="H3260" i="19"/>
  <c r="H3261" i="19"/>
  <c r="H3262" i="19"/>
  <c r="H3263" i="19"/>
  <c r="H3264" i="19"/>
  <c r="H3265" i="19"/>
  <c r="H3266" i="19"/>
  <c r="H3267" i="19"/>
  <c r="H3268" i="19"/>
  <c r="H3269" i="19"/>
  <c r="H3270" i="19"/>
  <c r="H3271" i="19"/>
  <c r="H3272" i="19"/>
  <c r="H3273" i="19"/>
  <c r="H3274" i="19"/>
  <c r="H3275" i="19"/>
  <c r="H3276" i="19"/>
  <c r="H3277" i="19"/>
  <c r="H3278" i="19"/>
  <c r="H3279" i="19"/>
  <c r="H3280" i="19"/>
  <c r="H3281" i="19"/>
  <c r="H3282" i="19"/>
  <c r="H3283" i="19"/>
  <c r="H3284" i="19"/>
  <c r="H3285" i="19"/>
  <c r="H3286" i="19"/>
  <c r="H3287" i="19"/>
  <c r="H3288" i="19"/>
  <c r="H3289" i="19"/>
  <c r="H3290" i="19"/>
  <c r="H3291" i="19"/>
  <c r="H3292" i="19"/>
  <c r="H3293" i="19"/>
  <c r="H3294" i="19"/>
  <c r="H3295" i="19"/>
  <c r="H3296" i="19"/>
  <c r="H3297" i="19"/>
  <c r="H3298" i="19"/>
  <c r="H3299" i="19"/>
  <c r="H3300" i="19"/>
  <c r="H3301" i="19"/>
  <c r="H3302" i="19"/>
  <c r="H3303" i="19"/>
  <c r="H3304" i="19"/>
  <c r="H3305" i="19"/>
  <c r="H3306" i="19"/>
  <c r="H3307" i="19"/>
  <c r="H3308" i="19"/>
  <c r="H3309" i="19"/>
  <c r="H3310" i="19"/>
  <c r="H3311" i="19"/>
  <c r="H3312" i="19"/>
  <c r="H3313" i="19"/>
  <c r="H3314" i="19"/>
  <c r="H3315" i="19"/>
  <c r="H3316" i="19"/>
  <c r="H3317" i="19"/>
  <c r="H3318" i="19"/>
  <c r="H3319" i="19"/>
  <c r="H3320" i="19"/>
  <c r="H3321" i="19"/>
  <c r="H3322" i="19"/>
  <c r="H3323" i="19"/>
  <c r="H3324" i="19"/>
  <c r="H3325" i="19"/>
  <c r="H3326" i="19"/>
  <c r="H3327" i="19"/>
  <c r="H3328" i="19"/>
  <c r="H3329" i="19"/>
  <c r="H3330" i="19"/>
  <c r="H3331" i="19"/>
  <c r="H3332" i="19"/>
  <c r="H3333" i="19"/>
  <c r="H3334" i="19"/>
  <c r="H3335" i="19"/>
  <c r="H3336" i="19"/>
  <c r="H3337" i="19"/>
  <c r="H3338" i="19"/>
  <c r="H3339" i="19"/>
  <c r="H3340" i="19"/>
  <c r="H3341" i="19"/>
  <c r="H3342" i="19"/>
  <c r="H3343" i="19"/>
  <c r="H3344" i="19"/>
  <c r="H3345" i="19"/>
  <c r="H3346" i="19"/>
  <c r="H3347" i="19"/>
  <c r="H3348" i="19"/>
  <c r="H3349" i="19"/>
  <c r="H3350" i="19"/>
  <c r="H3351" i="19"/>
  <c r="H3352" i="19"/>
  <c r="H3353" i="19"/>
  <c r="H3354" i="19"/>
  <c r="H3355" i="19"/>
  <c r="H3356" i="19"/>
  <c r="H3357" i="19"/>
  <c r="H3358" i="19"/>
  <c r="H3359" i="19"/>
  <c r="H3360" i="19"/>
  <c r="H3361" i="19"/>
  <c r="H3362" i="19"/>
  <c r="H3363" i="19"/>
  <c r="H3364" i="19"/>
  <c r="H3365" i="19"/>
  <c r="H3366" i="19"/>
  <c r="H3367" i="19"/>
  <c r="H3368" i="19"/>
  <c r="H3369" i="19"/>
  <c r="H3370" i="19"/>
  <c r="H3371" i="19"/>
  <c r="H3372" i="19"/>
  <c r="H3373" i="19"/>
  <c r="H3374" i="19"/>
  <c r="H3375" i="19"/>
  <c r="H3376" i="19"/>
  <c r="H3377" i="19"/>
  <c r="H3378" i="19"/>
  <c r="H3379" i="19"/>
  <c r="H3380" i="19"/>
  <c r="H3381" i="19"/>
  <c r="H3382" i="19"/>
  <c r="H3383" i="19"/>
  <c r="H3384" i="19"/>
  <c r="H3385" i="19"/>
  <c r="H3386" i="19"/>
  <c r="H3387" i="19"/>
  <c r="H3388" i="19"/>
  <c r="H3389" i="19"/>
  <c r="H3390" i="19"/>
  <c r="H3391" i="19"/>
  <c r="H3392" i="19"/>
  <c r="H3393" i="19"/>
  <c r="H3394" i="19"/>
  <c r="H3395" i="19"/>
  <c r="H3396" i="19"/>
  <c r="H3397" i="19"/>
  <c r="H3398" i="19"/>
  <c r="H3399" i="19"/>
  <c r="H3400" i="19"/>
  <c r="H3401" i="19"/>
  <c r="H3402" i="19"/>
  <c r="H3403" i="19"/>
  <c r="H3404" i="19"/>
  <c r="H3405" i="19"/>
  <c r="H3406" i="19"/>
  <c r="H3407" i="19"/>
  <c r="H3408" i="19"/>
  <c r="H3409" i="19"/>
  <c r="H3410" i="19"/>
  <c r="H3411" i="19"/>
  <c r="H3412" i="19"/>
  <c r="H3413" i="19"/>
  <c r="H3414" i="19"/>
  <c r="H3415" i="19"/>
  <c r="H3416" i="19"/>
  <c r="H3417" i="19"/>
  <c r="H3418" i="19"/>
  <c r="H3419" i="19"/>
  <c r="H3420" i="19"/>
  <c r="H3421" i="19"/>
  <c r="H3422" i="19"/>
  <c r="H3423" i="19"/>
  <c r="H3424" i="19"/>
  <c r="H3425" i="19"/>
  <c r="H3426" i="19"/>
  <c r="H3427" i="19"/>
  <c r="H3428" i="19"/>
  <c r="H3429" i="19"/>
  <c r="H3430" i="19"/>
  <c r="H3431" i="19"/>
  <c r="H3432" i="19"/>
  <c r="H3433" i="19"/>
  <c r="H3434" i="19"/>
  <c r="H3435" i="19"/>
  <c r="H3436" i="19"/>
  <c r="H3437" i="19"/>
  <c r="H3438" i="19"/>
  <c r="H3439" i="19"/>
  <c r="H3440" i="19"/>
  <c r="H3441" i="19"/>
  <c r="H3442" i="19"/>
  <c r="H3443" i="19"/>
  <c r="H3444" i="19"/>
  <c r="H3445" i="19"/>
  <c r="H3446" i="19"/>
  <c r="H3447" i="19"/>
  <c r="H3448" i="19"/>
  <c r="H3449" i="19"/>
  <c r="H3450" i="19"/>
  <c r="H3451" i="19"/>
  <c r="H3452" i="19"/>
  <c r="H3453" i="19"/>
  <c r="H3454" i="19"/>
  <c r="H3455" i="19"/>
  <c r="H3456" i="19"/>
  <c r="H3457" i="19"/>
  <c r="H3458" i="19"/>
  <c r="H3459" i="19"/>
  <c r="H3460" i="19"/>
  <c r="H3461" i="19"/>
  <c r="H3462" i="19"/>
  <c r="H3463" i="19"/>
  <c r="H3464" i="19"/>
  <c r="H3465" i="19"/>
  <c r="H3466" i="19"/>
  <c r="H3467" i="19"/>
  <c r="H3468" i="19"/>
  <c r="H3469" i="19"/>
  <c r="H3470" i="19"/>
  <c r="H3471" i="19"/>
  <c r="H3472" i="19"/>
  <c r="H3473" i="19"/>
  <c r="H3474" i="19"/>
  <c r="H3475" i="19"/>
  <c r="H3476" i="19"/>
  <c r="H3477" i="19"/>
  <c r="H3478" i="19"/>
  <c r="H3479" i="19"/>
  <c r="H3480" i="19"/>
  <c r="H3481" i="19"/>
  <c r="H3482" i="19"/>
  <c r="H3483" i="19"/>
  <c r="H3484" i="19"/>
  <c r="H3485" i="19"/>
  <c r="H3486" i="19"/>
  <c r="H3487" i="19"/>
  <c r="H3488" i="19"/>
  <c r="H3489" i="19"/>
  <c r="H3490" i="19"/>
  <c r="H3491" i="19"/>
  <c r="H3492" i="19"/>
  <c r="H3493" i="19"/>
  <c r="H3494" i="19"/>
  <c r="H3495" i="19"/>
  <c r="H3496" i="19"/>
  <c r="H3497" i="19"/>
  <c r="H3498" i="19"/>
  <c r="H3499" i="19"/>
  <c r="H3500" i="19"/>
  <c r="H3501" i="19"/>
  <c r="H3502" i="19"/>
  <c r="H3503" i="19"/>
  <c r="H3504" i="19"/>
  <c r="H3505" i="19"/>
  <c r="H3506" i="19"/>
  <c r="H3507" i="19"/>
  <c r="H3508" i="19"/>
  <c r="H3509" i="19"/>
  <c r="H3510" i="19"/>
  <c r="H3511" i="19"/>
  <c r="H3512" i="19"/>
  <c r="H3513" i="19"/>
  <c r="H3514" i="19"/>
  <c r="H3515" i="19"/>
  <c r="H3516" i="19"/>
  <c r="H3517" i="19"/>
  <c r="H3518" i="19"/>
  <c r="H3519" i="19"/>
  <c r="H3520" i="19"/>
  <c r="H3521" i="19"/>
  <c r="H3522" i="19"/>
  <c r="H3523" i="19"/>
  <c r="H3524" i="19"/>
  <c r="H3525" i="19"/>
  <c r="H3526" i="19"/>
  <c r="H3527" i="19"/>
  <c r="H3528" i="19"/>
  <c r="H3529" i="19"/>
  <c r="H3530" i="19"/>
  <c r="H3531" i="19"/>
  <c r="H3532" i="19"/>
  <c r="H3533" i="19"/>
  <c r="H3534" i="19"/>
  <c r="H3535" i="19"/>
  <c r="H3536" i="19"/>
  <c r="H3537" i="19"/>
  <c r="H3538" i="19"/>
  <c r="H3539" i="19"/>
  <c r="H3540" i="19"/>
  <c r="H3541" i="19"/>
  <c r="H3542" i="19"/>
  <c r="H3543" i="19"/>
  <c r="H3544" i="19"/>
  <c r="H3545" i="19"/>
  <c r="H3546" i="19"/>
  <c r="H3547" i="19"/>
  <c r="H3548" i="19"/>
  <c r="H3549" i="19"/>
  <c r="H3550" i="19"/>
  <c r="H3551" i="19"/>
  <c r="H3552" i="19"/>
  <c r="H3553" i="19"/>
  <c r="H3554" i="19"/>
  <c r="H3555" i="19"/>
  <c r="H3556" i="19"/>
  <c r="H3557" i="19"/>
  <c r="H3558" i="19"/>
  <c r="H3559" i="19"/>
  <c r="H3560" i="19"/>
  <c r="H3561" i="19"/>
  <c r="H3562" i="19"/>
  <c r="H3563" i="19"/>
  <c r="H3564" i="19"/>
  <c r="H3565" i="19"/>
  <c r="H3566" i="19"/>
  <c r="H3567" i="19"/>
  <c r="H3568" i="19"/>
  <c r="H3569" i="19"/>
  <c r="H3570" i="19"/>
  <c r="H3571" i="19"/>
  <c r="H3572" i="19"/>
  <c r="H3573" i="19"/>
  <c r="H3574" i="19"/>
  <c r="H3575" i="19"/>
  <c r="H3576" i="19"/>
  <c r="H3577" i="19"/>
  <c r="H3578" i="19"/>
  <c r="H3579" i="19"/>
  <c r="H3580" i="19"/>
  <c r="H3581" i="19"/>
  <c r="H3582" i="19"/>
  <c r="H3583" i="19"/>
  <c r="H3584" i="19"/>
  <c r="H3585" i="19"/>
  <c r="H3586" i="19"/>
  <c r="H3587" i="19"/>
  <c r="H3588" i="19"/>
  <c r="H3589" i="19"/>
  <c r="H3590" i="19"/>
  <c r="H3591" i="19"/>
  <c r="H3592" i="19"/>
  <c r="H3593" i="19"/>
  <c r="H3594" i="19"/>
  <c r="H3595" i="19"/>
  <c r="H3596" i="19"/>
  <c r="H3597" i="19"/>
  <c r="H3598" i="19"/>
  <c r="H3599" i="19"/>
  <c r="H3600" i="19"/>
  <c r="H3601" i="19"/>
  <c r="H3602" i="19"/>
  <c r="H3603" i="19"/>
  <c r="H3604" i="19"/>
  <c r="H3605" i="19"/>
  <c r="H3606" i="19"/>
  <c r="H3607" i="19"/>
  <c r="H3608" i="19"/>
  <c r="H3609" i="19"/>
  <c r="H3610" i="19"/>
  <c r="H3611" i="19"/>
  <c r="H3612" i="19"/>
  <c r="H3613" i="19"/>
  <c r="H3614" i="19"/>
  <c r="H3615" i="19"/>
  <c r="H3616" i="19"/>
  <c r="H3617" i="19"/>
  <c r="H3618" i="19"/>
  <c r="H3619" i="19"/>
  <c r="H3620" i="19"/>
  <c r="H3621" i="19"/>
  <c r="H3622" i="19"/>
  <c r="H3623" i="19"/>
  <c r="H3624" i="19"/>
  <c r="H3625" i="19"/>
  <c r="H3626" i="19"/>
  <c r="H3627" i="19"/>
  <c r="H3628" i="19"/>
  <c r="H3629" i="19"/>
  <c r="H3630" i="19"/>
  <c r="H3631" i="19"/>
  <c r="H3632" i="19"/>
  <c r="H3633" i="19"/>
  <c r="H3634" i="19"/>
  <c r="H3635" i="19"/>
  <c r="H3636" i="19"/>
  <c r="H3637" i="19"/>
  <c r="H3638" i="19"/>
  <c r="H3639" i="19"/>
  <c r="H3640" i="19"/>
  <c r="H3641" i="19"/>
  <c r="H3642" i="19"/>
  <c r="H3643" i="19"/>
  <c r="H3644" i="19"/>
  <c r="H3645" i="19"/>
  <c r="H3646" i="19"/>
  <c r="H3647" i="19"/>
  <c r="H3648" i="19"/>
  <c r="H3649" i="19"/>
  <c r="H3650" i="19"/>
  <c r="H3651" i="19"/>
  <c r="H3652" i="19"/>
  <c r="H3653" i="19"/>
  <c r="H3654" i="19"/>
  <c r="H3655" i="19"/>
  <c r="H3656" i="19"/>
  <c r="H3657" i="19"/>
  <c r="H3658" i="19"/>
  <c r="H3659" i="19"/>
  <c r="H3660" i="19"/>
  <c r="H3661" i="19"/>
  <c r="H3662" i="19"/>
  <c r="H3663" i="19"/>
  <c r="H3664" i="19"/>
  <c r="H3665" i="19"/>
  <c r="H3666" i="19"/>
  <c r="H3667" i="19"/>
  <c r="H3668" i="19"/>
  <c r="H3669" i="19"/>
  <c r="H3670" i="19"/>
  <c r="H3671" i="19"/>
  <c r="H3672" i="19"/>
  <c r="H3673" i="19"/>
  <c r="H3674" i="19"/>
  <c r="H3675" i="19"/>
  <c r="H3676" i="19"/>
  <c r="H3677" i="19"/>
  <c r="H3678" i="19"/>
  <c r="H3679" i="19"/>
  <c r="H3680" i="19"/>
  <c r="H3681" i="19"/>
  <c r="H3682" i="19"/>
  <c r="H3683" i="19"/>
  <c r="H3684" i="19"/>
  <c r="H3685" i="19"/>
  <c r="H3686" i="19"/>
  <c r="H3687" i="19"/>
  <c r="H3688" i="19"/>
  <c r="H3689" i="19"/>
  <c r="H3690" i="19"/>
  <c r="H3691" i="19"/>
  <c r="H3692" i="19"/>
  <c r="H3693" i="19"/>
  <c r="H3694" i="19"/>
  <c r="H3695" i="19"/>
  <c r="H3696" i="19"/>
  <c r="H3697" i="19"/>
  <c r="H3698" i="19"/>
  <c r="H3699" i="19"/>
  <c r="H3700" i="19"/>
  <c r="H3701" i="19"/>
  <c r="H3702" i="19"/>
  <c r="H3703" i="19"/>
  <c r="H3704" i="19"/>
  <c r="H3705" i="19"/>
  <c r="H3706" i="19"/>
  <c r="H3707" i="19"/>
  <c r="H3708" i="19"/>
  <c r="H3709" i="19"/>
  <c r="H3710" i="19"/>
  <c r="H3711" i="19"/>
  <c r="H3712" i="19"/>
  <c r="H3713" i="19"/>
  <c r="H3714" i="19"/>
  <c r="H3715" i="19"/>
  <c r="H3716" i="19"/>
  <c r="H3717" i="19"/>
  <c r="H3718" i="19"/>
  <c r="H3719" i="19"/>
  <c r="H3720" i="19"/>
  <c r="H3721" i="19"/>
  <c r="H3722" i="19"/>
  <c r="H3723" i="19"/>
  <c r="H3724" i="19"/>
  <c r="H3725" i="19"/>
  <c r="H3726" i="19"/>
  <c r="H3727" i="19"/>
  <c r="H3728" i="19"/>
  <c r="H3729" i="19"/>
  <c r="H3730" i="19"/>
  <c r="H3731" i="19"/>
  <c r="H3732" i="19"/>
  <c r="H3733" i="19"/>
  <c r="H3734" i="19"/>
  <c r="H3735" i="19"/>
  <c r="H3736" i="19"/>
  <c r="H3737" i="19"/>
  <c r="H3738" i="19"/>
  <c r="H3739" i="19"/>
  <c r="H3740" i="19"/>
  <c r="H3741" i="19"/>
  <c r="H3742" i="19"/>
  <c r="H3743" i="19"/>
  <c r="H3744" i="19"/>
  <c r="H3745" i="19"/>
  <c r="H3746" i="19"/>
  <c r="H3747" i="19"/>
  <c r="H3748" i="19"/>
  <c r="H3749" i="19"/>
  <c r="H3750" i="19"/>
  <c r="H3751" i="19"/>
  <c r="H3752" i="19"/>
  <c r="H3753" i="19"/>
  <c r="H3754" i="19"/>
  <c r="H3755" i="19"/>
  <c r="H3756" i="19"/>
  <c r="H3757" i="19"/>
  <c r="H3758" i="19"/>
  <c r="H3759" i="19"/>
  <c r="H3760" i="19"/>
  <c r="H3761" i="19"/>
  <c r="H3762" i="19"/>
  <c r="H3763" i="19"/>
  <c r="H3764" i="19"/>
  <c r="H3765" i="19"/>
  <c r="H3766" i="19"/>
  <c r="H3767" i="19"/>
  <c r="H3768" i="19"/>
  <c r="H3769" i="19"/>
  <c r="H3770" i="19"/>
  <c r="H3771" i="19"/>
  <c r="H3772" i="19"/>
  <c r="H3773" i="19"/>
  <c r="H3774" i="19"/>
  <c r="H3775" i="19"/>
  <c r="H3776" i="19"/>
  <c r="H3777" i="19"/>
  <c r="H3778" i="19"/>
  <c r="H3779" i="19"/>
  <c r="H3780" i="19"/>
  <c r="H3781" i="19"/>
  <c r="H3782" i="19"/>
  <c r="H3783" i="19"/>
  <c r="H3784" i="19"/>
  <c r="H3785" i="19"/>
  <c r="H3786" i="19"/>
  <c r="H3787" i="19"/>
  <c r="H3788" i="19"/>
  <c r="H3789" i="19"/>
  <c r="H3790" i="19"/>
  <c r="H3791" i="19"/>
  <c r="H3792" i="19"/>
  <c r="H3793" i="19"/>
  <c r="H3794" i="19"/>
  <c r="H3795" i="19"/>
  <c r="H3796" i="19"/>
  <c r="H3797" i="19"/>
  <c r="H3798" i="19"/>
  <c r="H3799" i="19"/>
  <c r="H3800" i="19"/>
  <c r="H3801" i="19"/>
  <c r="H3802" i="19"/>
  <c r="H3803" i="19"/>
  <c r="H3804" i="19"/>
  <c r="H3805" i="19"/>
  <c r="H3806" i="19"/>
  <c r="H3807" i="19"/>
  <c r="H3808" i="19"/>
  <c r="H3809" i="19"/>
  <c r="H3810" i="19"/>
  <c r="H3811" i="19"/>
  <c r="H3812" i="19"/>
  <c r="H3813" i="19"/>
  <c r="H3814" i="19"/>
  <c r="H3815" i="19"/>
  <c r="H3816" i="19"/>
  <c r="H3817" i="19"/>
  <c r="H3818" i="19"/>
  <c r="H3819" i="19"/>
  <c r="H3820" i="19"/>
  <c r="H3821" i="19"/>
  <c r="H3822" i="19"/>
  <c r="H3823" i="19"/>
  <c r="H3824" i="19"/>
  <c r="H3825" i="19"/>
  <c r="H3826" i="19"/>
  <c r="H3827" i="19"/>
  <c r="H3828" i="19"/>
  <c r="H3829" i="19"/>
  <c r="H3830" i="19"/>
  <c r="H3831" i="19"/>
  <c r="H3832" i="19"/>
  <c r="H3833" i="19"/>
  <c r="H3834" i="19"/>
  <c r="H3835" i="19"/>
  <c r="H3836" i="19"/>
  <c r="H3837" i="19"/>
  <c r="H3838" i="19"/>
  <c r="H3839" i="19"/>
  <c r="H3840" i="19"/>
  <c r="H3841" i="19"/>
  <c r="H3842" i="19"/>
  <c r="H3843" i="19"/>
  <c r="H3844" i="19"/>
  <c r="H3845" i="19"/>
  <c r="H3846" i="19"/>
  <c r="H3847" i="19"/>
  <c r="H3848" i="19"/>
  <c r="H3849" i="19"/>
  <c r="H3850" i="19"/>
  <c r="H3851" i="19"/>
  <c r="H3852" i="19"/>
  <c r="H3853" i="19"/>
  <c r="H3854" i="19"/>
  <c r="H3855" i="19"/>
  <c r="H3856" i="19"/>
  <c r="H3857" i="19"/>
  <c r="H3858" i="19"/>
  <c r="H3859" i="19"/>
  <c r="H3860" i="19"/>
  <c r="H3861" i="19"/>
  <c r="H3862" i="19"/>
  <c r="H3863" i="19"/>
  <c r="H3864" i="19"/>
  <c r="H3865" i="19"/>
  <c r="H3866" i="19"/>
  <c r="H3867" i="19"/>
  <c r="H3868" i="19"/>
  <c r="H3869" i="19"/>
  <c r="H3870" i="19"/>
  <c r="H3871" i="19"/>
  <c r="H3872" i="19"/>
  <c r="H3873" i="19"/>
  <c r="H3874" i="19"/>
  <c r="H3875" i="19"/>
  <c r="H3876" i="19"/>
  <c r="H3877" i="19"/>
  <c r="H3878" i="19"/>
  <c r="H3879" i="19"/>
  <c r="H3880" i="19"/>
  <c r="H3881" i="19"/>
  <c r="H3882" i="19"/>
  <c r="H3883" i="19"/>
  <c r="H3884" i="19"/>
  <c r="H3885" i="19"/>
  <c r="H3886" i="19"/>
  <c r="H3887" i="19"/>
  <c r="H3888" i="19"/>
  <c r="H3889" i="19"/>
  <c r="H3890" i="19"/>
  <c r="H3891" i="19"/>
  <c r="H3892" i="19"/>
  <c r="H3893" i="19"/>
  <c r="H3894" i="19"/>
  <c r="H3895" i="19"/>
  <c r="H3896" i="19"/>
  <c r="H3897" i="19"/>
  <c r="H3898" i="19"/>
  <c r="H3899" i="19"/>
  <c r="H3900" i="19"/>
  <c r="H3901" i="19"/>
  <c r="H3902" i="19"/>
  <c r="H3903" i="19"/>
  <c r="H3904" i="19"/>
  <c r="H3905" i="19"/>
  <c r="H3906" i="19"/>
  <c r="H3907" i="19"/>
  <c r="H3908" i="19"/>
  <c r="H3909" i="19"/>
  <c r="H3910" i="19"/>
  <c r="H3911" i="19"/>
  <c r="H3912" i="19"/>
  <c r="H3913" i="19"/>
  <c r="H3914" i="19"/>
  <c r="H3915" i="19"/>
  <c r="H3916" i="19"/>
  <c r="H3917" i="19"/>
  <c r="H3918" i="19"/>
  <c r="H3919" i="19"/>
  <c r="H3920" i="19"/>
  <c r="H3921" i="19"/>
  <c r="H3922" i="19"/>
  <c r="H3923" i="19"/>
  <c r="H3924" i="19"/>
  <c r="H3925" i="19"/>
  <c r="H3926" i="19"/>
  <c r="H3927" i="19"/>
  <c r="H3928" i="19"/>
  <c r="H3929" i="19"/>
  <c r="H3930" i="19"/>
  <c r="H3931" i="19"/>
  <c r="H3932" i="19"/>
  <c r="H3933" i="19"/>
  <c r="H3934" i="19"/>
  <c r="H3935" i="19"/>
  <c r="H3936" i="19"/>
  <c r="H3937" i="19"/>
  <c r="H3938" i="19"/>
  <c r="H3939" i="19"/>
  <c r="H3940" i="19"/>
  <c r="H3941" i="19"/>
  <c r="H3942" i="19"/>
  <c r="H3943" i="19"/>
  <c r="H3944" i="19"/>
  <c r="H3945" i="19"/>
  <c r="H3946" i="19"/>
  <c r="H3947" i="19"/>
  <c r="H3948" i="19"/>
  <c r="H3949" i="19"/>
  <c r="H3950" i="19"/>
  <c r="H3951" i="19"/>
  <c r="H3952" i="19"/>
  <c r="H3953" i="19"/>
  <c r="H3954" i="19"/>
  <c r="H3955" i="19"/>
  <c r="H3956" i="19"/>
  <c r="H3957" i="19"/>
  <c r="H3958" i="19"/>
  <c r="H3959" i="19"/>
  <c r="H3960" i="19"/>
  <c r="H3961" i="19"/>
  <c r="H3962" i="19"/>
  <c r="H3963" i="19"/>
  <c r="H3964" i="19"/>
  <c r="H3965" i="19"/>
  <c r="H3966" i="19"/>
  <c r="H3967" i="19"/>
  <c r="H3968" i="19"/>
  <c r="H3969" i="19"/>
  <c r="H3970" i="19"/>
  <c r="H3971" i="19"/>
  <c r="H3972" i="19"/>
  <c r="H3973" i="19"/>
  <c r="H3974" i="19"/>
  <c r="H3975" i="19"/>
  <c r="H3976" i="19"/>
  <c r="H3977" i="19"/>
  <c r="H3978" i="19"/>
  <c r="H3979" i="19"/>
  <c r="H3980" i="19"/>
  <c r="H3981" i="19"/>
  <c r="H3982" i="19"/>
  <c r="H3983" i="19"/>
  <c r="H3984" i="19"/>
  <c r="H3985" i="19"/>
  <c r="H3986" i="19"/>
  <c r="H3987" i="19"/>
  <c r="H3988" i="19"/>
  <c r="H3989" i="19"/>
  <c r="H3990" i="19"/>
  <c r="H3991" i="19"/>
  <c r="H3992" i="19"/>
  <c r="H3993" i="19"/>
  <c r="H3994" i="19"/>
  <c r="H3995" i="19"/>
  <c r="H3996" i="19"/>
  <c r="H3997" i="19"/>
  <c r="H3998" i="19"/>
  <c r="H3999" i="19"/>
  <c r="H4000" i="19"/>
  <c r="H4001" i="19"/>
  <c r="H4002" i="19"/>
  <c r="H4003" i="19"/>
  <c r="H4004" i="19"/>
  <c r="H4005" i="19"/>
  <c r="H4006" i="19"/>
  <c r="H4007" i="19"/>
  <c r="H4008" i="19"/>
  <c r="H4009" i="19"/>
  <c r="H4010" i="19"/>
  <c r="H4011" i="19"/>
  <c r="H4012" i="19"/>
  <c r="H4013" i="19"/>
  <c r="H4014" i="19"/>
  <c r="H4015" i="19"/>
  <c r="H4016" i="19"/>
  <c r="H4017" i="19"/>
  <c r="H4018" i="19"/>
  <c r="H4019" i="19"/>
  <c r="H4020" i="19"/>
  <c r="H4021" i="19"/>
  <c r="H4022" i="19"/>
  <c r="H4023" i="19"/>
  <c r="H4024" i="19"/>
  <c r="H4025" i="19"/>
  <c r="H4026" i="19"/>
  <c r="H4027" i="19"/>
  <c r="H4028" i="19"/>
  <c r="H4029" i="19"/>
  <c r="H4030" i="19"/>
  <c r="H4031" i="19"/>
  <c r="H4032" i="19"/>
  <c r="H4033" i="19"/>
  <c r="H4034" i="19"/>
  <c r="H4035" i="19"/>
  <c r="H4036" i="19"/>
  <c r="H4037" i="19"/>
  <c r="H4038" i="19"/>
  <c r="H4039" i="19"/>
  <c r="H4040" i="19"/>
  <c r="H4041" i="19"/>
  <c r="H4042" i="19"/>
  <c r="H4043" i="19"/>
  <c r="H4044" i="19"/>
  <c r="H4045" i="19"/>
  <c r="H4046" i="19"/>
  <c r="H4047" i="19"/>
  <c r="H4048" i="19"/>
  <c r="H4049" i="19"/>
  <c r="H4050" i="19"/>
  <c r="H4051" i="19"/>
  <c r="H4052" i="19"/>
  <c r="H4053" i="19"/>
  <c r="H4054" i="19"/>
  <c r="H4055" i="19"/>
  <c r="H4056" i="19"/>
  <c r="H4057" i="19"/>
  <c r="H4058" i="19"/>
  <c r="H4059" i="19"/>
  <c r="H4060" i="19"/>
  <c r="H4061" i="19"/>
  <c r="H4062" i="19"/>
  <c r="H4063" i="19"/>
  <c r="H4064" i="19"/>
  <c r="H4065" i="19"/>
  <c r="H4066" i="19"/>
  <c r="H4067" i="19"/>
  <c r="H4068" i="19"/>
  <c r="H4069" i="19"/>
  <c r="H4070" i="19"/>
  <c r="H4071" i="19"/>
  <c r="H4072" i="19"/>
  <c r="H4073" i="19"/>
  <c r="H4074" i="19"/>
  <c r="H4075" i="19"/>
  <c r="H4076" i="19"/>
  <c r="H4077" i="19"/>
  <c r="H4078" i="19"/>
  <c r="H4079" i="19"/>
  <c r="H4080" i="19"/>
  <c r="H4081" i="19"/>
  <c r="H4082" i="19"/>
  <c r="H4083" i="19"/>
  <c r="H4084" i="19"/>
  <c r="H4085" i="19"/>
  <c r="H4086" i="19"/>
  <c r="H4087" i="19"/>
  <c r="H4088" i="19"/>
  <c r="H4089" i="19"/>
  <c r="H4090" i="19"/>
  <c r="H4091" i="19"/>
  <c r="H4092" i="19"/>
  <c r="H4093" i="19"/>
  <c r="H4094" i="19"/>
  <c r="H4095" i="19"/>
  <c r="H4096" i="19"/>
  <c r="H4097" i="19"/>
  <c r="H4098" i="19"/>
  <c r="H4099" i="19"/>
  <c r="H4100" i="19"/>
  <c r="H4101" i="19"/>
  <c r="H4102" i="19"/>
  <c r="H4103" i="19"/>
  <c r="H4104" i="19"/>
  <c r="H4105" i="19"/>
  <c r="H4106" i="19"/>
  <c r="H4107" i="19"/>
  <c r="H4108" i="19"/>
  <c r="H4109" i="19"/>
  <c r="H4110" i="19"/>
  <c r="H4111" i="19"/>
  <c r="H4112" i="19"/>
  <c r="H4113" i="19"/>
  <c r="H4114" i="19"/>
  <c r="H4115" i="19"/>
  <c r="H4116" i="19"/>
  <c r="H4117" i="19"/>
  <c r="H4118" i="19"/>
  <c r="H4119" i="19"/>
  <c r="H4120" i="19"/>
  <c r="H4121" i="19"/>
  <c r="H4122" i="19"/>
  <c r="H4123" i="19"/>
  <c r="H4124" i="19"/>
  <c r="H4125" i="19"/>
  <c r="H4126" i="19"/>
  <c r="H4127" i="19"/>
  <c r="H4128" i="19"/>
  <c r="H4129" i="19"/>
  <c r="H4130" i="19"/>
  <c r="H4131" i="19"/>
  <c r="H4132" i="19"/>
  <c r="H4133" i="19"/>
  <c r="H4134" i="19"/>
  <c r="H4135" i="19"/>
  <c r="H4136" i="19"/>
  <c r="H4137" i="19"/>
  <c r="H4138" i="19"/>
  <c r="H4139" i="19"/>
  <c r="H4140" i="19"/>
  <c r="H4141" i="19"/>
  <c r="H4142" i="19"/>
  <c r="H4143" i="19"/>
  <c r="H4144" i="19"/>
  <c r="H4145" i="19"/>
  <c r="H4146" i="19"/>
  <c r="H4147" i="19"/>
  <c r="H4148" i="19"/>
  <c r="H4149" i="19"/>
  <c r="H4150" i="19"/>
  <c r="H4151" i="19"/>
  <c r="H4152" i="19"/>
  <c r="H4153" i="19"/>
  <c r="H4154" i="19"/>
  <c r="H4155" i="19"/>
  <c r="H4156" i="19"/>
  <c r="H4157" i="19"/>
  <c r="H4158" i="19"/>
  <c r="H4159" i="19"/>
  <c r="H4160" i="19"/>
  <c r="H4161" i="19"/>
  <c r="H4162" i="19"/>
  <c r="H4163" i="19"/>
  <c r="H4164" i="19"/>
  <c r="H4165" i="19"/>
  <c r="H4166" i="19"/>
  <c r="H4167" i="19"/>
  <c r="H4168" i="19"/>
  <c r="H4169" i="19"/>
  <c r="H4170" i="19"/>
  <c r="H4171" i="19"/>
  <c r="H4172" i="19"/>
  <c r="H4173" i="19"/>
  <c r="H4174" i="19"/>
  <c r="H4175" i="19"/>
  <c r="H4176" i="19"/>
  <c r="H4177" i="19"/>
  <c r="H4178" i="19"/>
  <c r="H4179" i="19"/>
  <c r="H4180" i="19"/>
  <c r="H4181" i="19"/>
  <c r="H4182" i="19"/>
  <c r="H4183" i="19"/>
  <c r="H4184" i="19"/>
  <c r="H4185" i="19"/>
  <c r="H4186" i="19"/>
  <c r="H4187" i="19"/>
  <c r="H4188" i="19"/>
  <c r="H4189" i="19"/>
  <c r="H4190" i="19"/>
  <c r="H4191" i="19"/>
  <c r="H4192" i="19"/>
  <c r="H4193" i="19"/>
  <c r="H4194" i="19"/>
  <c r="H4195" i="19"/>
  <c r="H4196" i="19"/>
  <c r="H4197" i="19"/>
  <c r="H4198" i="19"/>
  <c r="H4199" i="19"/>
  <c r="H4200" i="19"/>
  <c r="H4201" i="19"/>
  <c r="H4202" i="19"/>
  <c r="H4203" i="19"/>
  <c r="H4204" i="19"/>
  <c r="H4205" i="19"/>
  <c r="H4206" i="19"/>
  <c r="H4207" i="19"/>
  <c r="H4208" i="19"/>
  <c r="H4209" i="19"/>
  <c r="H4210" i="19"/>
  <c r="H4211" i="19"/>
  <c r="H4212" i="19"/>
  <c r="H4213" i="19"/>
  <c r="H4214" i="19"/>
  <c r="H4215" i="19"/>
  <c r="H4216" i="19"/>
  <c r="H4217" i="19"/>
  <c r="H4218" i="19"/>
  <c r="H4219" i="19"/>
  <c r="H4220" i="19"/>
  <c r="H4221" i="19"/>
  <c r="H4222" i="19"/>
  <c r="H4223" i="19"/>
  <c r="H4224" i="19"/>
  <c r="H4225" i="19"/>
  <c r="H4226" i="19"/>
  <c r="H4227" i="19"/>
  <c r="H4228" i="19"/>
  <c r="H4229" i="19"/>
  <c r="H4230" i="19"/>
  <c r="H4231" i="19"/>
  <c r="H4232" i="19"/>
  <c r="H4233" i="19"/>
  <c r="H4234" i="19"/>
  <c r="H4235" i="19"/>
  <c r="H4236" i="19"/>
  <c r="H4237" i="19"/>
  <c r="H4238" i="19"/>
  <c r="H4239" i="19"/>
  <c r="H4240" i="19"/>
  <c r="H4241" i="19"/>
  <c r="H4242" i="19"/>
  <c r="H4243" i="19"/>
  <c r="H4244" i="19"/>
  <c r="H4245" i="19"/>
  <c r="H4246" i="19"/>
  <c r="H4247" i="19"/>
  <c r="H4248" i="19"/>
  <c r="H4249" i="19"/>
  <c r="H4250" i="19"/>
  <c r="H4251" i="19"/>
  <c r="H4252" i="19"/>
  <c r="H4253" i="19"/>
  <c r="H4254" i="19"/>
  <c r="H4255" i="19"/>
  <c r="H4256" i="19"/>
  <c r="H4257" i="19"/>
  <c r="H4258" i="19"/>
  <c r="H4259" i="19"/>
  <c r="H4260" i="19"/>
  <c r="H4261" i="19"/>
  <c r="H4262" i="19"/>
  <c r="H4263" i="19"/>
  <c r="H4264" i="19"/>
  <c r="H4265" i="19"/>
  <c r="H4266" i="19"/>
  <c r="H4267" i="19"/>
  <c r="H4268" i="19"/>
  <c r="H4269" i="19"/>
  <c r="H4270" i="19"/>
  <c r="H4271" i="19"/>
  <c r="H4272" i="19"/>
  <c r="H4273" i="19"/>
  <c r="H4274" i="19"/>
  <c r="H4275" i="19"/>
  <c r="H4276" i="19"/>
  <c r="H4277" i="19"/>
  <c r="H4278" i="19"/>
  <c r="H4279" i="19"/>
  <c r="H4280" i="19"/>
  <c r="H4281" i="19"/>
  <c r="H4282" i="19"/>
  <c r="H4283" i="19"/>
  <c r="H4284" i="19"/>
  <c r="H4285" i="19"/>
  <c r="H4286" i="19"/>
  <c r="H4287" i="19"/>
  <c r="H4288" i="19"/>
  <c r="H4289" i="19"/>
  <c r="H4290" i="19"/>
  <c r="H4291" i="19"/>
  <c r="H4292" i="19"/>
  <c r="H4293" i="19"/>
  <c r="H4294" i="19"/>
  <c r="H4295" i="19"/>
  <c r="H4296" i="19"/>
  <c r="H4297" i="19"/>
  <c r="H4298" i="19"/>
  <c r="H4299" i="19"/>
  <c r="H4300" i="19"/>
  <c r="H4301" i="19"/>
  <c r="H4302" i="19"/>
  <c r="H4303" i="19"/>
  <c r="H4304" i="19"/>
  <c r="H4305" i="19"/>
  <c r="H4306" i="19"/>
  <c r="H4307" i="19"/>
  <c r="H4308" i="19"/>
  <c r="H4309" i="19"/>
  <c r="H4310" i="19"/>
  <c r="H4311" i="19"/>
  <c r="H4312" i="19"/>
  <c r="H4313" i="19"/>
  <c r="H4314" i="19"/>
  <c r="H4315" i="19"/>
  <c r="H4316" i="19"/>
  <c r="H4317" i="19"/>
  <c r="H4318" i="19"/>
  <c r="H4319" i="19"/>
  <c r="H4320" i="19"/>
  <c r="H4321" i="19"/>
  <c r="H4322" i="19"/>
  <c r="H4323" i="19"/>
  <c r="H4324" i="19"/>
  <c r="H4325" i="19"/>
  <c r="H4326" i="19"/>
  <c r="H4327" i="19"/>
  <c r="H4328" i="19"/>
  <c r="H4329" i="19"/>
  <c r="H4330" i="19"/>
  <c r="H4331" i="19"/>
  <c r="H4332" i="19"/>
  <c r="H4333" i="19"/>
  <c r="H4334" i="19"/>
  <c r="H4335" i="19"/>
  <c r="H4336" i="19"/>
  <c r="H4337" i="19"/>
  <c r="H4338" i="19"/>
  <c r="H4339" i="19"/>
  <c r="H4340" i="19"/>
  <c r="H4341" i="19"/>
  <c r="H4342" i="19"/>
  <c r="H4343" i="19"/>
  <c r="H4344" i="19"/>
  <c r="H4345" i="19"/>
  <c r="H4346" i="19"/>
  <c r="H4347" i="19"/>
  <c r="H4348" i="19"/>
  <c r="H4349" i="19"/>
  <c r="H4350" i="19"/>
  <c r="H4351" i="19"/>
  <c r="H4352" i="19"/>
  <c r="H4353" i="19"/>
  <c r="H4354" i="19"/>
  <c r="H4355" i="19"/>
  <c r="H4356" i="19"/>
  <c r="H4357" i="19"/>
  <c r="H4358" i="19"/>
  <c r="H4359" i="19"/>
  <c r="H4360" i="19"/>
  <c r="H4361" i="19"/>
  <c r="H4362" i="19"/>
  <c r="H4363" i="19"/>
  <c r="H4364" i="19"/>
  <c r="H4365" i="19"/>
  <c r="H4366" i="19"/>
  <c r="H4367" i="19"/>
  <c r="H4368" i="19"/>
  <c r="H4369" i="19"/>
  <c r="H4370" i="19"/>
  <c r="H4371" i="19"/>
  <c r="H4372" i="19"/>
  <c r="H4373" i="19"/>
  <c r="H4374" i="19"/>
  <c r="H4375" i="19"/>
  <c r="H4376" i="19"/>
  <c r="H4377" i="19"/>
  <c r="H4378" i="19"/>
  <c r="H4379" i="19"/>
  <c r="H4380" i="19"/>
  <c r="H4381" i="19"/>
  <c r="H4382" i="19"/>
  <c r="H4383" i="19"/>
  <c r="H4384" i="19"/>
  <c r="H4385" i="19"/>
  <c r="H4386" i="19"/>
  <c r="H4387" i="19"/>
  <c r="H4388" i="19"/>
  <c r="H4389" i="19"/>
  <c r="H4390" i="19"/>
  <c r="H4391" i="19"/>
  <c r="H4392" i="19"/>
  <c r="H4393" i="19"/>
  <c r="H4394" i="19"/>
  <c r="H4395" i="19"/>
  <c r="H4396" i="19"/>
  <c r="H4397" i="19"/>
  <c r="H4398" i="19"/>
  <c r="H4399" i="19"/>
  <c r="H4400" i="19"/>
  <c r="H4401" i="19"/>
  <c r="H4402" i="19"/>
  <c r="H4403" i="19"/>
  <c r="H4404" i="19"/>
  <c r="H4405" i="19"/>
  <c r="H4406" i="19"/>
  <c r="H4407" i="19"/>
  <c r="H4408" i="19"/>
  <c r="H4409" i="19"/>
  <c r="H4410" i="19"/>
  <c r="H4411" i="19"/>
  <c r="H4412" i="19"/>
  <c r="H4413" i="19"/>
  <c r="H4414" i="19"/>
  <c r="H4415" i="19"/>
  <c r="H4416" i="19"/>
  <c r="H4417" i="19"/>
  <c r="H4418" i="19"/>
  <c r="H4419" i="19"/>
  <c r="H4420" i="19"/>
  <c r="H4421" i="19"/>
  <c r="H4422" i="19"/>
  <c r="H4423" i="19"/>
  <c r="H4424" i="19"/>
  <c r="H4425" i="19"/>
  <c r="H4426" i="19"/>
  <c r="H4427" i="19"/>
  <c r="H4428" i="19"/>
  <c r="H4429" i="19"/>
  <c r="H4430" i="19"/>
  <c r="H4431" i="19"/>
  <c r="H4432" i="19"/>
  <c r="H4433" i="19"/>
  <c r="H4434" i="19"/>
  <c r="H4435" i="19"/>
  <c r="H4436" i="19"/>
  <c r="H4437" i="19"/>
  <c r="H4438" i="19"/>
  <c r="H4439" i="19"/>
  <c r="H4440" i="19"/>
  <c r="H4441" i="19"/>
  <c r="H4442" i="19"/>
  <c r="H4443" i="19"/>
  <c r="H4444" i="19"/>
  <c r="H4445" i="19"/>
  <c r="H4446" i="19"/>
  <c r="H4447" i="19"/>
  <c r="H4448" i="19"/>
  <c r="H4449" i="19"/>
  <c r="H4450" i="19"/>
  <c r="H4451" i="19"/>
  <c r="H4452" i="19"/>
  <c r="H4453" i="19"/>
  <c r="H4454" i="19"/>
  <c r="H4455" i="19"/>
  <c r="H4456" i="19"/>
  <c r="H4457" i="19"/>
  <c r="H4458" i="19"/>
  <c r="H4459" i="19"/>
  <c r="H4460" i="19"/>
  <c r="H4461" i="19"/>
  <c r="H4462" i="19"/>
  <c r="H4463" i="19"/>
  <c r="H4464" i="19"/>
  <c r="H4465" i="19"/>
  <c r="H4466" i="19"/>
  <c r="H4467" i="19"/>
  <c r="H4468" i="19"/>
  <c r="H4469" i="19"/>
  <c r="H4470" i="19"/>
  <c r="H4471" i="19"/>
  <c r="H4472" i="19"/>
  <c r="H4473" i="19"/>
  <c r="H4474" i="19"/>
  <c r="H4475" i="19"/>
  <c r="H4476" i="19"/>
  <c r="H4477" i="19"/>
  <c r="H4478" i="19"/>
  <c r="H4479" i="19"/>
  <c r="H4480" i="19"/>
  <c r="H4481" i="19"/>
  <c r="H4482" i="19"/>
  <c r="H4483" i="19"/>
  <c r="H4484" i="19"/>
  <c r="H4485" i="19"/>
  <c r="H4486" i="19"/>
  <c r="H4487" i="19"/>
  <c r="H4488" i="19"/>
  <c r="H4489" i="19"/>
  <c r="H4490" i="19"/>
  <c r="H4491" i="19"/>
  <c r="H4492" i="19"/>
  <c r="H4493" i="19"/>
  <c r="H4494" i="19"/>
  <c r="H4495" i="19"/>
  <c r="H4496" i="19"/>
  <c r="H4497" i="19"/>
  <c r="H4498" i="19"/>
  <c r="H4499" i="19"/>
  <c r="H4500" i="19"/>
  <c r="H4501" i="19"/>
  <c r="H4502" i="19"/>
  <c r="H4503" i="19"/>
  <c r="H4504" i="19"/>
  <c r="H4505" i="19"/>
  <c r="H4506" i="19"/>
  <c r="H4507" i="19"/>
  <c r="H4508" i="19"/>
  <c r="H4509" i="19"/>
  <c r="H4510" i="19"/>
  <c r="H4511" i="19"/>
  <c r="H4512" i="19"/>
  <c r="H4513" i="19"/>
  <c r="H4514" i="19"/>
  <c r="H4515" i="19"/>
  <c r="H4516" i="19"/>
  <c r="H4517" i="19"/>
  <c r="H4518" i="19"/>
  <c r="H4519" i="19"/>
  <c r="H4520" i="19"/>
  <c r="H4521" i="19"/>
  <c r="H4522" i="19"/>
  <c r="H4523" i="19"/>
  <c r="H4524" i="19"/>
  <c r="H4525" i="19"/>
  <c r="H4526" i="19"/>
  <c r="H4527" i="19"/>
  <c r="H4528" i="19"/>
  <c r="H4529" i="19"/>
  <c r="H4530" i="19"/>
  <c r="H4531" i="19"/>
  <c r="H4532" i="19"/>
  <c r="H4533" i="19"/>
  <c r="H4534" i="19"/>
  <c r="H4535" i="19"/>
  <c r="H4536" i="19"/>
  <c r="H4537" i="19"/>
  <c r="H4538" i="19"/>
  <c r="H4539" i="19"/>
  <c r="H4540" i="19"/>
  <c r="H4541" i="19"/>
  <c r="H4542" i="19"/>
  <c r="H4543" i="19"/>
  <c r="H4544" i="19"/>
  <c r="H4545" i="19"/>
  <c r="H4546" i="19"/>
  <c r="H4547" i="19"/>
  <c r="H4548" i="19"/>
  <c r="H4549" i="19"/>
  <c r="H4550" i="19"/>
  <c r="H4551" i="19"/>
  <c r="H4552" i="19"/>
  <c r="H4553" i="19"/>
  <c r="H4554" i="19"/>
  <c r="H4555" i="19"/>
  <c r="H4556" i="19"/>
  <c r="H4557" i="19"/>
  <c r="H4558" i="19"/>
  <c r="H4559" i="19"/>
  <c r="H4560" i="19"/>
  <c r="H4561" i="19"/>
  <c r="H4562" i="19"/>
  <c r="H4563" i="19"/>
  <c r="H4564" i="19"/>
  <c r="H4565" i="19"/>
  <c r="H4566" i="19"/>
  <c r="H4567" i="19"/>
  <c r="H4568" i="19"/>
  <c r="H4569" i="19"/>
  <c r="H4570" i="19"/>
  <c r="H4571" i="19"/>
  <c r="H4572" i="19"/>
  <c r="H4573" i="19"/>
  <c r="H4574" i="19"/>
  <c r="H4575" i="19"/>
  <c r="H4576" i="19"/>
  <c r="H4577" i="19"/>
  <c r="H4578" i="19"/>
  <c r="H4579" i="19"/>
  <c r="H4580" i="19"/>
  <c r="H4581" i="19"/>
  <c r="H4582" i="19"/>
  <c r="H4583" i="19"/>
  <c r="H4584" i="19"/>
  <c r="H4585" i="19"/>
  <c r="H4586" i="19"/>
  <c r="H4587" i="19"/>
  <c r="H4588" i="19"/>
  <c r="H4589" i="19"/>
  <c r="H4590" i="19"/>
  <c r="H4591" i="19"/>
  <c r="H4592" i="19"/>
  <c r="H4593" i="19"/>
  <c r="H4594" i="19"/>
  <c r="H4595" i="19"/>
  <c r="H4596" i="19"/>
  <c r="H4597" i="19"/>
  <c r="H4598" i="19"/>
  <c r="H4599" i="19"/>
  <c r="H4600" i="19"/>
  <c r="H4601" i="19"/>
  <c r="H4602" i="19"/>
  <c r="H4603" i="19"/>
  <c r="H4604" i="19"/>
  <c r="H4605" i="19"/>
  <c r="H4606" i="19"/>
  <c r="H4607" i="19"/>
  <c r="H4608" i="19"/>
  <c r="H4609" i="19"/>
  <c r="H4610" i="19"/>
  <c r="H4611" i="19"/>
  <c r="H4612" i="19"/>
  <c r="H4613" i="19"/>
  <c r="H4614" i="19"/>
  <c r="H4615" i="19"/>
  <c r="H4616" i="19"/>
  <c r="H4617" i="19"/>
  <c r="H4618" i="19"/>
  <c r="H4619" i="19"/>
  <c r="H4620" i="19"/>
  <c r="H4621" i="19"/>
  <c r="H4622" i="19"/>
  <c r="H4623" i="19"/>
  <c r="H4624" i="19"/>
  <c r="H4625" i="19"/>
  <c r="H4626" i="19"/>
  <c r="H4627" i="19"/>
  <c r="H4628" i="19"/>
  <c r="H4629" i="19"/>
  <c r="H4630" i="19"/>
  <c r="H4631" i="19"/>
  <c r="H4632" i="19"/>
  <c r="H4633" i="19"/>
  <c r="H4634" i="19"/>
  <c r="H4635" i="19"/>
  <c r="H4636" i="19"/>
  <c r="H4637" i="19"/>
  <c r="H4638" i="19"/>
  <c r="H4639" i="19"/>
  <c r="H4640" i="19"/>
  <c r="H4641" i="19"/>
  <c r="H4642" i="19"/>
  <c r="H4643" i="19"/>
  <c r="H4644" i="19"/>
  <c r="H4645" i="19"/>
  <c r="H4646" i="19"/>
  <c r="H4647" i="19"/>
  <c r="H4648" i="19"/>
  <c r="H4649" i="19"/>
  <c r="H4650" i="19"/>
  <c r="H4651" i="19"/>
  <c r="H4652" i="19"/>
  <c r="H4653" i="19"/>
  <c r="H4654" i="19"/>
  <c r="H4655" i="19"/>
  <c r="H4656" i="19"/>
  <c r="H4657" i="19"/>
  <c r="H4658" i="19"/>
  <c r="H4659" i="19"/>
  <c r="H4660" i="19"/>
  <c r="H4661" i="19"/>
  <c r="H4662" i="19"/>
  <c r="H4663" i="19"/>
  <c r="H4664" i="19"/>
  <c r="H4665" i="19"/>
  <c r="H4666" i="19"/>
  <c r="H4667" i="19"/>
  <c r="H4668" i="19"/>
  <c r="H4669" i="19"/>
  <c r="H4670" i="19"/>
  <c r="H4671" i="19"/>
  <c r="H4672" i="19"/>
  <c r="H4673" i="19"/>
  <c r="H4674" i="19"/>
  <c r="H4675" i="19"/>
  <c r="H4676" i="19"/>
  <c r="H4677" i="19"/>
  <c r="H4678" i="19"/>
  <c r="H4679" i="19"/>
  <c r="H4680" i="19"/>
  <c r="H4681" i="19"/>
  <c r="H4682" i="19"/>
  <c r="H4683" i="19"/>
  <c r="H4684" i="19"/>
  <c r="H4685" i="19"/>
  <c r="H4686" i="19"/>
  <c r="H4687" i="19"/>
  <c r="H4688" i="19"/>
  <c r="H4689" i="19"/>
  <c r="H4690" i="19"/>
  <c r="H4691" i="19"/>
  <c r="H4692" i="19"/>
  <c r="H4693" i="19"/>
  <c r="H4694" i="19"/>
  <c r="H4695" i="19"/>
  <c r="H4696" i="19"/>
  <c r="H4697" i="19"/>
  <c r="H4698" i="19"/>
  <c r="H4699" i="19"/>
  <c r="H4700" i="19"/>
  <c r="H4701" i="19"/>
  <c r="H4702" i="19"/>
  <c r="H4703" i="19"/>
  <c r="H4704" i="19"/>
  <c r="H4705" i="19"/>
  <c r="H4706" i="19"/>
  <c r="H4707" i="19"/>
  <c r="H4708" i="19"/>
  <c r="H4709" i="19"/>
  <c r="H4710" i="19"/>
  <c r="H4711" i="19"/>
  <c r="H4712" i="19"/>
  <c r="H4713" i="19"/>
  <c r="H4714" i="19"/>
  <c r="H4715" i="19"/>
  <c r="H4716" i="19"/>
  <c r="H4717" i="19"/>
  <c r="H4718" i="19"/>
  <c r="H4719" i="19"/>
  <c r="H4720" i="19"/>
  <c r="H4721" i="19"/>
  <c r="H4722" i="19"/>
  <c r="H4723" i="19"/>
  <c r="H4724" i="19"/>
  <c r="H4725" i="19"/>
  <c r="H4726" i="19"/>
  <c r="H4727" i="19"/>
  <c r="H4728" i="19"/>
  <c r="H4729" i="19"/>
  <c r="H4730" i="19"/>
  <c r="H4731" i="19"/>
  <c r="H4732" i="19"/>
  <c r="H4733" i="19"/>
  <c r="H4734" i="19"/>
  <c r="H4735" i="19"/>
  <c r="H4736" i="19"/>
  <c r="H4737" i="19"/>
  <c r="H4738" i="19"/>
  <c r="H4739" i="19"/>
  <c r="H4740" i="19"/>
  <c r="H4741" i="19"/>
  <c r="H4742" i="19"/>
  <c r="H4743" i="19"/>
  <c r="H4744" i="19"/>
  <c r="H4745" i="19"/>
  <c r="H4746" i="19"/>
  <c r="H4747" i="19"/>
  <c r="H4748" i="19"/>
  <c r="H4749" i="19"/>
  <c r="H4750" i="19"/>
  <c r="H4751" i="19"/>
  <c r="H4752" i="19"/>
  <c r="H4753" i="19"/>
  <c r="H4754" i="19"/>
  <c r="H4755" i="19"/>
  <c r="H4756" i="19"/>
  <c r="H4757" i="19"/>
  <c r="H4758" i="19"/>
  <c r="H4759" i="19"/>
  <c r="H4760" i="19"/>
  <c r="H4761" i="19"/>
  <c r="H4762" i="19"/>
  <c r="H4763" i="19"/>
  <c r="H4764" i="19"/>
  <c r="H4765" i="19"/>
  <c r="H4766" i="19"/>
  <c r="H4767" i="19"/>
  <c r="H4768" i="19"/>
  <c r="H4769" i="19"/>
  <c r="H4770" i="19"/>
  <c r="H4771" i="19"/>
  <c r="H4772" i="19"/>
  <c r="H4773" i="19"/>
  <c r="H4774" i="19"/>
  <c r="H4775" i="19"/>
  <c r="H4776" i="19"/>
  <c r="H4777" i="19"/>
  <c r="H4778" i="19"/>
  <c r="H4779" i="19"/>
  <c r="H4780" i="19"/>
  <c r="H4781" i="19"/>
  <c r="H4782" i="19"/>
  <c r="H4783" i="19"/>
  <c r="H4784" i="19"/>
  <c r="H4785" i="19"/>
  <c r="H4786" i="19"/>
  <c r="H4787" i="19"/>
  <c r="H4788" i="19"/>
  <c r="H4789" i="19"/>
  <c r="H4790" i="19"/>
  <c r="H4791" i="19"/>
  <c r="H4792" i="19"/>
  <c r="H4793" i="19"/>
  <c r="H4794" i="19"/>
  <c r="H4795" i="19"/>
  <c r="H4796" i="19"/>
  <c r="H4797" i="19"/>
  <c r="H4798" i="19"/>
  <c r="H4799" i="19"/>
  <c r="H4800" i="19"/>
  <c r="H4801" i="19"/>
  <c r="H4802" i="19"/>
  <c r="H4803" i="19"/>
  <c r="H4804" i="19"/>
  <c r="H4805" i="19"/>
  <c r="H4806" i="19"/>
  <c r="H4807" i="19"/>
  <c r="H4808" i="19"/>
  <c r="H4809" i="19"/>
  <c r="H4810" i="19"/>
  <c r="H4811" i="19"/>
  <c r="H4812" i="19"/>
  <c r="H4813" i="19"/>
  <c r="H4814" i="19"/>
  <c r="H4815" i="19"/>
  <c r="H4816" i="19"/>
  <c r="H4817" i="19"/>
  <c r="H4818" i="19"/>
  <c r="H4819" i="19"/>
  <c r="H4820" i="19"/>
  <c r="H4821" i="19"/>
  <c r="H4822" i="19"/>
  <c r="H4823" i="19"/>
  <c r="H4824" i="19"/>
  <c r="H4825" i="19"/>
  <c r="H4826" i="19"/>
  <c r="H4827" i="19"/>
  <c r="H4828" i="19"/>
  <c r="H4829" i="19"/>
  <c r="H4830" i="19"/>
  <c r="H4831" i="19"/>
  <c r="H4832" i="19"/>
  <c r="H4833" i="19"/>
  <c r="H4834" i="19"/>
  <c r="H4835" i="19"/>
  <c r="H4836" i="19"/>
  <c r="H4837" i="19"/>
  <c r="H4838" i="19"/>
  <c r="H4839" i="19"/>
  <c r="H4840" i="19"/>
  <c r="H4841" i="19"/>
  <c r="H4842" i="19"/>
  <c r="H4843" i="19"/>
  <c r="H4844" i="19"/>
  <c r="H4845" i="19"/>
  <c r="H4846" i="19"/>
  <c r="H4847" i="19"/>
  <c r="H4848" i="19"/>
  <c r="H4849" i="19"/>
  <c r="H4850" i="19"/>
  <c r="H4851" i="19"/>
  <c r="H4852" i="19"/>
  <c r="H4853" i="19"/>
  <c r="H4854" i="19"/>
  <c r="H4855" i="19"/>
  <c r="H4856" i="19"/>
  <c r="H4857" i="19"/>
  <c r="H4858" i="19"/>
  <c r="H4859" i="19"/>
  <c r="H4860" i="19"/>
  <c r="H4861" i="19"/>
  <c r="H4862" i="19"/>
  <c r="H4863" i="19"/>
  <c r="H4864" i="19"/>
  <c r="H4865" i="19"/>
  <c r="H4866" i="19"/>
  <c r="H4867" i="19"/>
  <c r="H4868" i="19"/>
  <c r="H4869" i="19"/>
  <c r="H4870" i="19"/>
  <c r="H4871" i="19"/>
  <c r="H4872" i="19"/>
  <c r="H4873" i="19"/>
  <c r="H4874" i="19"/>
  <c r="H4875" i="19"/>
  <c r="H4876" i="19"/>
  <c r="H4877" i="19"/>
  <c r="H4878" i="19"/>
  <c r="H4879" i="19"/>
  <c r="H4880" i="19"/>
  <c r="H4881" i="19"/>
  <c r="H4882" i="19"/>
  <c r="H4883" i="19"/>
  <c r="H4884" i="19"/>
  <c r="H4885" i="19"/>
  <c r="H4886" i="19"/>
  <c r="H4887" i="19"/>
  <c r="H4888" i="19"/>
  <c r="H4889" i="19"/>
  <c r="H4890" i="19"/>
  <c r="H4891" i="19"/>
  <c r="H4892" i="19"/>
  <c r="H4893" i="19"/>
  <c r="H4894" i="19"/>
  <c r="H4895" i="19"/>
  <c r="H4896" i="19"/>
  <c r="H4897" i="19"/>
  <c r="H4898" i="19"/>
  <c r="H4899" i="19"/>
  <c r="H4900" i="19"/>
  <c r="H4901" i="19"/>
  <c r="H4902" i="19"/>
  <c r="H4903" i="19"/>
  <c r="H4904" i="19"/>
  <c r="H4905" i="19"/>
  <c r="H4906" i="19"/>
  <c r="H4907" i="19"/>
  <c r="H4908" i="19"/>
  <c r="H4909" i="19"/>
  <c r="H4910" i="19"/>
  <c r="H4911" i="19"/>
  <c r="H4912" i="19"/>
  <c r="H4913" i="19"/>
  <c r="H4914" i="19"/>
  <c r="H4915" i="19"/>
  <c r="H4916" i="19"/>
  <c r="H4917" i="19"/>
  <c r="H4918" i="19"/>
  <c r="H4919" i="19"/>
  <c r="H4920" i="19"/>
  <c r="H4921" i="19"/>
  <c r="H4922" i="19"/>
  <c r="H4923" i="19"/>
  <c r="H4924" i="19"/>
  <c r="H4925" i="19"/>
  <c r="H4926" i="19"/>
  <c r="H4927" i="19"/>
  <c r="H4928" i="19"/>
  <c r="H4929" i="19"/>
  <c r="H4930" i="19"/>
  <c r="H4931" i="19"/>
  <c r="H4932" i="19"/>
  <c r="H4933" i="19"/>
  <c r="H4934" i="19"/>
  <c r="H4935" i="19"/>
  <c r="H4936" i="19"/>
  <c r="H4937" i="19"/>
  <c r="H4938" i="19"/>
  <c r="H4939" i="19"/>
  <c r="H4940" i="19"/>
  <c r="H4941" i="19"/>
  <c r="H4942" i="19"/>
  <c r="H4943" i="19"/>
  <c r="H4944" i="19"/>
  <c r="H4945" i="19"/>
  <c r="H4946" i="19"/>
  <c r="H4947" i="19"/>
  <c r="H4948" i="19"/>
  <c r="H4949" i="19"/>
  <c r="H4950" i="19"/>
  <c r="H4951" i="19"/>
  <c r="H4952" i="19"/>
  <c r="H4953" i="19"/>
  <c r="H4954" i="19"/>
  <c r="H4955" i="19"/>
  <c r="H4956" i="19"/>
  <c r="H4957" i="19"/>
  <c r="H4958" i="19"/>
  <c r="H4959" i="19"/>
  <c r="H4960" i="19"/>
  <c r="H4961" i="19"/>
  <c r="H4962" i="19"/>
  <c r="H4963" i="19"/>
  <c r="H4964" i="19"/>
  <c r="H4965" i="19"/>
  <c r="H4966" i="19"/>
  <c r="H4967" i="19"/>
  <c r="H4968" i="19"/>
  <c r="H4969" i="19"/>
  <c r="H4970" i="19"/>
  <c r="H4971" i="19"/>
  <c r="H4972" i="19"/>
  <c r="H4973" i="19"/>
  <c r="H4974" i="19"/>
  <c r="H4975" i="19"/>
  <c r="H4976" i="19"/>
  <c r="H4977" i="19"/>
  <c r="H4978" i="19"/>
  <c r="H4979" i="19"/>
  <c r="H4980" i="19"/>
  <c r="H4981" i="19"/>
  <c r="H4982" i="19"/>
  <c r="H4983" i="19"/>
  <c r="H4984" i="19"/>
  <c r="H4985" i="19"/>
  <c r="H4986" i="19"/>
  <c r="H4987" i="19"/>
  <c r="H4988" i="19"/>
  <c r="H4989" i="19"/>
  <c r="H4990" i="19"/>
  <c r="H4991" i="19"/>
  <c r="H4992" i="19"/>
  <c r="H4993" i="19"/>
  <c r="H4994" i="19"/>
  <c r="H4995" i="19"/>
  <c r="H4996" i="19"/>
  <c r="H4997" i="19"/>
  <c r="H4998" i="19"/>
  <c r="H4999" i="19"/>
  <c r="H5000" i="19"/>
  <c r="H5001" i="19"/>
  <c r="H5002" i="19"/>
  <c r="H5003"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G1007" i="19"/>
  <c r="G1008" i="19"/>
  <c r="G1009" i="19"/>
  <c r="G1010" i="19"/>
  <c r="G1011" i="19"/>
  <c r="G1012" i="19"/>
  <c r="G1013" i="19"/>
  <c r="G1014" i="19"/>
  <c r="G1015" i="19"/>
  <c r="G1016" i="19"/>
  <c r="G1017" i="19"/>
  <c r="G1018" i="19"/>
  <c r="G1019" i="19"/>
  <c r="G1020" i="19"/>
  <c r="G1021" i="19"/>
  <c r="G1022" i="19"/>
  <c r="G1023" i="19"/>
  <c r="G1024" i="19"/>
  <c r="G1025" i="19"/>
  <c r="G1026" i="19"/>
  <c r="G1027" i="19"/>
  <c r="G1028" i="19"/>
  <c r="G1029" i="19"/>
  <c r="G1030" i="19"/>
  <c r="G1031" i="19"/>
  <c r="G1032" i="19"/>
  <c r="G1033" i="19"/>
  <c r="G1034" i="19"/>
  <c r="G1035" i="19"/>
  <c r="G1036" i="19"/>
  <c r="G1037" i="19"/>
  <c r="G1038" i="19"/>
  <c r="G1039" i="19"/>
  <c r="G1040" i="19"/>
  <c r="G1041" i="19"/>
  <c r="G1042" i="19"/>
  <c r="G1043" i="19"/>
  <c r="G1044" i="19"/>
  <c r="G1045" i="19"/>
  <c r="G1046" i="19"/>
  <c r="G1047" i="19"/>
  <c r="G1048" i="19"/>
  <c r="G1049" i="19"/>
  <c r="G1050" i="19"/>
  <c r="G1051" i="19"/>
  <c r="G1052" i="19"/>
  <c r="G1053" i="19"/>
  <c r="G1054" i="19"/>
  <c r="G1055" i="19"/>
  <c r="G1056" i="19"/>
  <c r="G1057" i="19"/>
  <c r="G1058" i="19"/>
  <c r="G1059" i="19"/>
  <c r="G1060" i="19"/>
  <c r="G1061" i="19"/>
  <c r="G1062" i="19"/>
  <c r="G1063" i="19"/>
  <c r="G1064" i="19"/>
  <c r="G1065" i="19"/>
  <c r="G1066" i="19"/>
  <c r="G1067" i="19"/>
  <c r="G1068" i="19"/>
  <c r="G1069" i="19"/>
  <c r="G1070" i="19"/>
  <c r="G1071" i="19"/>
  <c r="G1072" i="19"/>
  <c r="G1073" i="19"/>
  <c r="G1074" i="19"/>
  <c r="G1075" i="19"/>
  <c r="G1076" i="19"/>
  <c r="G1077" i="19"/>
  <c r="G1078" i="19"/>
  <c r="G1079" i="19"/>
  <c r="G1080" i="19"/>
  <c r="G1081" i="19"/>
  <c r="G1082" i="19"/>
  <c r="G1083" i="19"/>
  <c r="G1084" i="19"/>
  <c r="G1085" i="19"/>
  <c r="G1086" i="19"/>
  <c r="G1087" i="19"/>
  <c r="G1088" i="19"/>
  <c r="G1089" i="19"/>
  <c r="G1090" i="19"/>
  <c r="G1091" i="19"/>
  <c r="G1092" i="19"/>
  <c r="G1093" i="19"/>
  <c r="G1094" i="19"/>
  <c r="G1095" i="19"/>
  <c r="G1096" i="19"/>
  <c r="G1097" i="19"/>
  <c r="G1098" i="19"/>
  <c r="G1099" i="19"/>
  <c r="G1100" i="19"/>
  <c r="G1101" i="19"/>
  <c r="G1102" i="19"/>
  <c r="G1103" i="19"/>
  <c r="G1104" i="19"/>
  <c r="G1105" i="19"/>
  <c r="G1106" i="19"/>
  <c r="G1107" i="19"/>
  <c r="G1108" i="19"/>
  <c r="G1109" i="19"/>
  <c r="G1110" i="19"/>
  <c r="G1111" i="19"/>
  <c r="G1112" i="19"/>
  <c r="G1113" i="19"/>
  <c r="G1114" i="19"/>
  <c r="G1115" i="19"/>
  <c r="G1116" i="19"/>
  <c r="G1117" i="19"/>
  <c r="G1118" i="19"/>
  <c r="G1119" i="19"/>
  <c r="G1120" i="19"/>
  <c r="G1121" i="19"/>
  <c r="G1122" i="19"/>
  <c r="G1123" i="19"/>
  <c r="G1124" i="19"/>
  <c r="G1125" i="19"/>
  <c r="G1126" i="19"/>
  <c r="G1127" i="19"/>
  <c r="G1128" i="19"/>
  <c r="G1129" i="19"/>
  <c r="G1130" i="19"/>
  <c r="G1131" i="19"/>
  <c r="G1132" i="19"/>
  <c r="G1133" i="19"/>
  <c r="G1134" i="19"/>
  <c r="G1135" i="19"/>
  <c r="G1136" i="19"/>
  <c r="G1137" i="19"/>
  <c r="G1138" i="19"/>
  <c r="G1139" i="19"/>
  <c r="G1140" i="19"/>
  <c r="G1141" i="19"/>
  <c r="G1142" i="19"/>
  <c r="G1143" i="19"/>
  <c r="G1144" i="19"/>
  <c r="G1145" i="19"/>
  <c r="G1146" i="19"/>
  <c r="G1147" i="19"/>
  <c r="G1148" i="19"/>
  <c r="G1149" i="19"/>
  <c r="G1150" i="19"/>
  <c r="G1151" i="19"/>
  <c r="G1152" i="19"/>
  <c r="G1153" i="19"/>
  <c r="G1154" i="19"/>
  <c r="G1155" i="19"/>
  <c r="G1156" i="19"/>
  <c r="G1157" i="19"/>
  <c r="G1158" i="19"/>
  <c r="G1159" i="19"/>
  <c r="G1160" i="19"/>
  <c r="G1161" i="19"/>
  <c r="G1162" i="19"/>
  <c r="G1163" i="19"/>
  <c r="G1164" i="19"/>
  <c r="G1165" i="19"/>
  <c r="G1166" i="19"/>
  <c r="G1167" i="19"/>
  <c r="G1168" i="19"/>
  <c r="G1169" i="19"/>
  <c r="G1170" i="19"/>
  <c r="G1171" i="19"/>
  <c r="G1172" i="19"/>
  <c r="G1173" i="19"/>
  <c r="G1174" i="19"/>
  <c r="G1175" i="19"/>
  <c r="G1176" i="19"/>
  <c r="G1177" i="19"/>
  <c r="G1178" i="19"/>
  <c r="G1179" i="19"/>
  <c r="G1180" i="19"/>
  <c r="G1181" i="19"/>
  <c r="G1182" i="19"/>
  <c r="G1183" i="19"/>
  <c r="G1184" i="19"/>
  <c r="G1185" i="19"/>
  <c r="G1186" i="19"/>
  <c r="G1187" i="19"/>
  <c r="G1188" i="19"/>
  <c r="G1189" i="19"/>
  <c r="G1190" i="19"/>
  <c r="G1191" i="19"/>
  <c r="G1192" i="19"/>
  <c r="G1193" i="19"/>
  <c r="G1194" i="19"/>
  <c r="G1195" i="19"/>
  <c r="G1196" i="19"/>
  <c r="G1197" i="19"/>
  <c r="G1198" i="19"/>
  <c r="G1199" i="19"/>
  <c r="G1200" i="19"/>
  <c r="G1201" i="19"/>
  <c r="G1202" i="19"/>
  <c r="G1203" i="19"/>
  <c r="G1204" i="19"/>
  <c r="G1205" i="19"/>
  <c r="G1206" i="19"/>
  <c r="G1207" i="19"/>
  <c r="G1208" i="19"/>
  <c r="G1209" i="19"/>
  <c r="G1210" i="19"/>
  <c r="G1211" i="19"/>
  <c r="G1212" i="19"/>
  <c r="G1213" i="19"/>
  <c r="G1214" i="19"/>
  <c r="G1215" i="19"/>
  <c r="G1216" i="19"/>
  <c r="G1217" i="19"/>
  <c r="G1218" i="19"/>
  <c r="G1219" i="19"/>
  <c r="G1220" i="19"/>
  <c r="G1221" i="19"/>
  <c r="G1222" i="19"/>
  <c r="G1223" i="19"/>
  <c r="G1224" i="19"/>
  <c r="G1225" i="19"/>
  <c r="G1226" i="19"/>
  <c r="G1227" i="19"/>
  <c r="G1228" i="19"/>
  <c r="G1229" i="19"/>
  <c r="G1230" i="19"/>
  <c r="G1231" i="19"/>
  <c r="G1232" i="19"/>
  <c r="G1233" i="19"/>
  <c r="G1234" i="19"/>
  <c r="G1235" i="19"/>
  <c r="G1236" i="19"/>
  <c r="G1237" i="19"/>
  <c r="G1238" i="19"/>
  <c r="G1239" i="19"/>
  <c r="G1240" i="19"/>
  <c r="G1241" i="19"/>
  <c r="G1242" i="19"/>
  <c r="G1243" i="19"/>
  <c r="G1244" i="19"/>
  <c r="G1245" i="19"/>
  <c r="G1246" i="19"/>
  <c r="G1247" i="19"/>
  <c r="G1248" i="19"/>
  <c r="G1249" i="19"/>
  <c r="G1250" i="19"/>
  <c r="G1251" i="19"/>
  <c r="G1252" i="19"/>
  <c r="G1253" i="19"/>
  <c r="G1254" i="19"/>
  <c r="G1255" i="19"/>
  <c r="G1256" i="19"/>
  <c r="G1257" i="19"/>
  <c r="G1258" i="19"/>
  <c r="G1259" i="19"/>
  <c r="G1260" i="19"/>
  <c r="G1261" i="19"/>
  <c r="G1262" i="19"/>
  <c r="G1263" i="19"/>
  <c r="G1264" i="19"/>
  <c r="G1265" i="19"/>
  <c r="G1266" i="19"/>
  <c r="G1267" i="19"/>
  <c r="G1268" i="19"/>
  <c r="G1269" i="19"/>
  <c r="G1270" i="19"/>
  <c r="G1271" i="19"/>
  <c r="G1272" i="19"/>
  <c r="G1273" i="19"/>
  <c r="G1274" i="19"/>
  <c r="G1275" i="19"/>
  <c r="G1276" i="19"/>
  <c r="G1277" i="19"/>
  <c r="G1278" i="19"/>
  <c r="G1279" i="19"/>
  <c r="G1280" i="19"/>
  <c r="G1281" i="19"/>
  <c r="G1282" i="19"/>
  <c r="G1283" i="19"/>
  <c r="G1284" i="19"/>
  <c r="G1285" i="19"/>
  <c r="G1286" i="19"/>
  <c r="G1287" i="19"/>
  <c r="G1288" i="19"/>
  <c r="G1289" i="19"/>
  <c r="G1290" i="19"/>
  <c r="G1291" i="19"/>
  <c r="G1292" i="19"/>
  <c r="G1293" i="19"/>
  <c r="G1294" i="19"/>
  <c r="G1295" i="19"/>
  <c r="G1296" i="19"/>
  <c r="G1297" i="19"/>
  <c r="G1298" i="19"/>
  <c r="G1299" i="19"/>
  <c r="G1300" i="19"/>
  <c r="G1301" i="19"/>
  <c r="G1302" i="19"/>
  <c r="G1303" i="19"/>
  <c r="G1304" i="19"/>
  <c r="G1305" i="19"/>
  <c r="G1306" i="19"/>
  <c r="G1307" i="19"/>
  <c r="G1308" i="19"/>
  <c r="G1309" i="19"/>
  <c r="G1310" i="19"/>
  <c r="G1311" i="19"/>
  <c r="G1312" i="19"/>
  <c r="G1313" i="19"/>
  <c r="G1314" i="19"/>
  <c r="G1315" i="19"/>
  <c r="G1316" i="19"/>
  <c r="G1317" i="19"/>
  <c r="G1318" i="19"/>
  <c r="G1319" i="19"/>
  <c r="G1320" i="19"/>
  <c r="G1321" i="19"/>
  <c r="G1322" i="19"/>
  <c r="G1323" i="19"/>
  <c r="G1324" i="19"/>
  <c r="G1325" i="19"/>
  <c r="G1326" i="19"/>
  <c r="G1327" i="19"/>
  <c r="G1328" i="19"/>
  <c r="G1329" i="19"/>
  <c r="G1330" i="19"/>
  <c r="G1331" i="19"/>
  <c r="G1332" i="19"/>
  <c r="G1333" i="19"/>
  <c r="G1334" i="19"/>
  <c r="G1335" i="19"/>
  <c r="G1336" i="19"/>
  <c r="G1337" i="19"/>
  <c r="G1338" i="19"/>
  <c r="G1339" i="19"/>
  <c r="G1340" i="19"/>
  <c r="G1341" i="19"/>
  <c r="G1342" i="19"/>
  <c r="G1343" i="19"/>
  <c r="G1344" i="19"/>
  <c r="G1345" i="19"/>
  <c r="G1346" i="19"/>
  <c r="G1347" i="19"/>
  <c r="G1348" i="19"/>
  <c r="G1349" i="19"/>
  <c r="G1350" i="19"/>
  <c r="G1351" i="19"/>
  <c r="G1352" i="19"/>
  <c r="G1353" i="19"/>
  <c r="G1354" i="19"/>
  <c r="G1355" i="19"/>
  <c r="G1356" i="19"/>
  <c r="G1357" i="19"/>
  <c r="G1358" i="19"/>
  <c r="G1359" i="19"/>
  <c r="G1360" i="19"/>
  <c r="G1361" i="19"/>
  <c r="G1362" i="19"/>
  <c r="G1363" i="19"/>
  <c r="G1364" i="19"/>
  <c r="G1365" i="19"/>
  <c r="G1366" i="19"/>
  <c r="G1367" i="19"/>
  <c r="G1368" i="19"/>
  <c r="G1369" i="19"/>
  <c r="G1370" i="19"/>
  <c r="G1371" i="19"/>
  <c r="G1372" i="19"/>
  <c r="G1373" i="19"/>
  <c r="G1374" i="19"/>
  <c r="G1375" i="19"/>
  <c r="G1376" i="19"/>
  <c r="G1377" i="19"/>
  <c r="G1378" i="19"/>
  <c r="G1379" i="19"/>
  <c r="G1380" i="19"/>
  <c r="G1381" i="19"/>
  <c r="G1382" i="19"/>
  <c r="G1383" i="19"/>
  <c r="G1384" i="19"/>
  <c r="G1385" i="19"/>
  <c r="G1386" i="19"/>
  <c r="G1387" i="19"/>
  <c r="G1388" i="19"/>
  <c r="G1389" i="19"/>
  <c r="G1390" i="19"/>
  <c r="G1391" i="19"/>
  <c r="G1392" i="19"/>
  <c r="G1393" i="19"/>
  <c r="G1394" i="19"/>
  <c r="G1395" i="19"/>
  <c r="G1396" i="19"/>
  <c r="G1397" i="19"/>
  <c r="G1398" i="19"/>
  <c r="G1399" i="19"/>
  <c r="G1400" i="19"/>
  <c r="G1401" i="19"/>
  <c r="G1402" i="19"/>
  <c r="G1403" i="19"/>
  <c r="G1404" i="19"/>
  <c r="G1405" i="19"/>
  <c r="G1406" i="19"/>
  <c r="G1407" i="19"/>
  <c r="G1408" i="19"/>
  <c r="G1409" i="19"/>
  <c r="G1410" i="19"/>
  <c r="G1411" i="19"/>
  <c r="G1412" i="19"/>
  <c r="G1413" i="19"/>
  <c r="G1414" i="19"/>
  <c r="G1415" i="19"/>
  <c r="G1416" i="19"/>
  <c r="G1417" i="19"/>
  <c r="G1418" i="19"/>
  <c r="G1419" i="19"/>
  <c r="G1420" i="19"/>
  <c r="G1421" i="19"/>
  <c r="G1422" i="19"/>
  <c r="G1423" i="19"/>
  <c r="G1424" i="19"/>
  <c r="G1425" i="19"/>
  <c r="G1426" i="19"/>
  <c r="G1427" i="19"/>
  <c r="G1428" i="19"/>
  <c r="G1429" i="19"/>
  <c r="G1430" i="19"/>
  <c r="G1431" i="19"/>
  <c r="G1432" i="19"/>
  <c r="G1433" i="19"/>
  <c r="G1434" i="19"/>
  <c r="G1435" i="19"/>
  <c r="G1436" i="19"/>
  <c r="G1437" i="19"/>
  <c r="G1438" i="19"/>
  <c r="G1439" i="19"/>
  <c r="G1440" i="19"/>
  <c r="G1441" i="19"/>
  <c r="G1442" i="19"/>
  <c r="G1443" i="19"/>
  <c r="G1444" i="19"/>
  <c r="G1445" i="19"/>
  <c r="G1446" i="19"/>
  <c r="G1447" i="19"/>
  <c r="G1448" i="19"/>
  <c r="G1449" i="19"/>
  <c r="G1450" i="19"/>
  <c r="G1451" i="19"/>
  <c r="G1452" i="19"/>
  <c r="G1453" i="19"/>
  <c r="G1454" i="19"/>
  <c r="G1455" i="19"/>
  <c r="G1456" i="19"/>
  <c r="G1457" i="19"/>
  <c r="G1458" i="19"/>
  <c r="G1459" i="19"/>
  <c r="G1460" i="19"/>
  <c r="G1461" i="19"/>
  <c r="G1462" i="19"/>
  <c r="G1463" i="19"/>
  <c r="G1464" i="19"/>
  <c r="G1465" i="19"/>
  <c r="G1466" i="19"/>
  <c r="G1467" i="19"/>
  <c r="G1468" i="19"/>
  <c r="G1469" i="19"/>
  <c r="G1470" i="19"/>
  <c r="G1471" i="19"/>
  <c r="G1472" i="19"/>
  <c r="G1473" i="19"/>
  <c r="G1474" i="19"/>
  <c r="G1475" i="19"/>
  <c r="G1476" i="19"/>
  <c r="G1477" i="19"/>
  <c r="G1478" i="19"/>
  <c r="G1479" i="19"/>
  <c r="G1480" i="19"/>
  <c r="G1481" i="19"/>
  <c r="G1482" i="19"/>
  <c r="G1483" i="19"/>
  <c r="G1484" i="19"/>
  <c r="G1485" i="19"/>
  <c r="G1486" i="19"/>
  <c r="G1487" i="19"/>
  <c r="G1488" i="19"/>
  <c r="G1489" i="19"/>
  <c r="G1490" i="19"/>
  <c r="G1491" i="19"/>
  <c r="G1492" i="19"/>
  <c r="G1493" i="19"/>
  <c r="G1494" i="19"/>
  <c r="G1495" i="19"/>
  <c r="G1496" i="19"/>
  <c r="G1497" i="19"/>
  <c r="G1498" i="19"/>
  <c r="G1499" i="19"/>
  <c r="G1500" i="19"/>
  <c r="G1501" i="19"/>
  <c r="G1502" i="19"/>
  <c r="G1503" i="19"/>
  <c r="G1504" i="19"/>
  <c r="G1505" i="19"/>
  <c r="G1506" i="19"/>
  <c r="G1507" i="19"/>
  <c r="G1508" i="19"/>
  <c r="G1509" i="19"/>
  <c r="G1510" i="19"/>
  <c r="G1511" i="19"/>
  <c r="G1512" i="19"/>
  <c r="G1513" i="19"/>
  <c r="G1514" i="19"/>
  <c r="G1515" i="19"/>
  <c r="G1516" i="19"/>
  <c r="G1517" i="19"/>
  <c r="G1518" i="19"/>
  <c r="G1519" i="19"/>
  <c r="G1520" i="19"/>
  <c r="G1521" i="19"/>
  <c r="G1522" i="19"/>
  <c r="G1523" i="19"/>
  <c r="G1524" i="19"/>
  <c r="G1525" i="19"/>
  <c r="G1526" i="19"/>
  <c r="G1527" i="19"/>
  <c r="G1528" i="19"/>
  <c r="G1529" i="19"/>
  <c r="G1530" i="19"/>
  <c r="G1531" i="19"/>
  <c r="G1532" i="19"/>
  <c r="G1533" i="19"/>
  <c r="G1534" i="19"/>
  <c r="G1535" i="19"/>
  <c r="G1536" i="19"/>
  <c r="G1537" i="19"/>
  <c r="G1538" i="19"/>
  <c r="G1539" i="19"/>
  <c r="G1540" i="19"/>
  <c r="G1541" i="19"/>
  <c r="G1542" i="19"/>
  <c r="G1543" i="19"/>
  <c r="G1544" i="19"/>
  <c r="G1545" i="19"/>
  <c r="G1546" i="19"/>
  <c r="G1547" i="19"/>
  <c r="G1548" i="19"/>
  <c r="G1549" i="19"/>
  <c r="G1550" i="19"/>
  <c r="G1551" i="19"/>
  <c r="G1552" i="19"/>
  <c r="G1553" i="19"/>
  <c r="G1554" i="19"/>
  <c r="G1555" i="19"/>
  <c r="G1556" i="19"/>
  <c r="G1557" i="19"/>
  <c r="G1558" i="19"/>
  <c r="G1559" i="19"/>
  <c r="G1560" i="19"/>
  <c r="G1561" i="19"/>
  <c r="G1562" i="19"/>
  <c r="G1563" i="19"/>
  <c r="G1564" i="19"/>
  <c r="G1565" i="19"/>
  <c r="G1566" i="19"/>
  <c r="G1567" i="19"/>
  <c r="G1568" i="19"/>
  <c r="G1569" i="19"/>
  <c r="G1570" i="19"/>
  <c r="G1571" i="19"/>
  <c r="G1572" i="19"/>
  <c r="G1573" i="19"/>
  <c r="G1574" i="19"/>
  <c r="G1575" i="19"/>
  <c r="G1576" i="19"/>
  <c r="G1577" i="19"/>
  <c r="G1578" i="19"/>
  <c r="G1579" i="19"/>
  <c r="G1580" i="19"/>
  <c r="G1581" i="19"/>
  <c r="G1582" i="19"/>
  <c r="G1583" i="19"/>
  <c r="G1584" i="19"/>
  <c r="G1585" i="19"/>
  <c r="G1586" i="19"/>
  <c r="G1587" i="19"/>
  <c r="G1588" i="19"/>
  <c r="G1589" i="19"/>
  <c r="G1590" i="19"/>
  <c r="G1591" i="19"/>
  <c r="G1592" i="19"/>
  <c r="G1593" i="19"/>
  <c r="G1594" i="19"/>
  <c r="G1595" i="19"/>
  <c r="G1596" i="19"/>
  <c r="G1597" i="19"/>
  <c r="G1598" i="19"/>
  <c r="G1599" i="19"/>
  <c r="G1600" i="19"/>
  <c r="G1601" i="19"/>
  <c r="G1602" i="19"/>
  <c r="G1603" i="19"/>
  <c r="G1604" i="19"/>
  <c r="G1605" i="19"/>
  <c r="G1606" i="19"/>
  <c r="G1607" i="19"/>
  <c r="G1608" i="19"/>
  <c r="G1609" i="19"/>
  <c r="G1610" i="19"/>
  <c r="G1611" i="19"/>
  <c r="G1612" i="19"/>
  <c r="G1613" i="19"/>
  <c r="G1614" i="19"/>
  <c r="G1615" i="19"/>
  <c r="G1616" i="19"/>
  <c r="G1617" i="19"/>
  <c r="G1618" i="19"/>
  <c r="G1619" i="19"/>
  <c r="G1620" i="19"/>
  <c r="G1621" i="19"/>
  <c r="G1622" i="19"/>
  <c r="G1623" i="19"/>
  <c r="G1624" i="19"/>
  <c r="G1625" i="19"/>
  <c r="G1626" i="19"/>
  <c r="G1627" i="19"/>
  <c r="G1628" i="19"/>
  <c r="G1629" i="19"/>
  <c r="G1630" i="19"/>
  <c r="G1631" i="19"/>
  <c r="G1632" i="19"/>
  <c r="G1633" i="19"/>
  <c r="G1634" i="19"/>
  <c r="G1635" i="19"/>
  <c r="G1636" i="19"/>
  <c r="G1637" i="19"/>
  <c r="G1638" i="19"/>
  <c r="G1639" i="19"/>
  <c r="G1640" i="19"/>
  <c r="G1641" i="19"/>
  <c r="G1642" i="19"/>
  <c r="G1643" i="19"/>
  <c r="G1644" i="19"/>
  <c r="G1645" i="19"/>
  <c r="G1646" i="19"/>
  <c r="G1647" i="19"/>
  <c r="G1648" i="19"/>
  <c r="G1649" i="19"/>
  <c r="G1650" i="19"/>
  <c r="G1651" i="19"/>
  <c r="G1652" i="19"/>
  <c r="G1653" i="19"/>
  <c r="G1654" i="19"/>
  <c r="G1655" i="19"/>
  <c r="G1656" i="19"/>
  <c r="G1657" i="19"/>
  <c r="G1658" i="19"/>
  <c r="G1659" i="19"/>
  <c r="G1660" i="19"/>
  <c r="G1661" i="19"/>
  <c r="G1662" i="19"/>
  <c r="G1663" i="19"/>
  <c r="G1664" i="19"/>
  <c r="G1665" i="19"/>
  <c r="G1666" i="19"/>
  <c r="G1667" i="19"/>
  <c r="G1668" i="19"/>
  <c r="G1669" i="19"/>
  <c r="G1670" i="19"/>
  <c r="G1671" i="19"/>
  <c r="G1672" i="19"/>
  <c r="G1673" i="19"/>
  <c r="G1674" i="19"/>
  <c r="G1675" i="19"/>
  <c r="G1676" i="19"/>
  <c r="G1677" i="19"/>
  <c r="G1678" i="19"/>
  <c r="G1679" i="19"/>
  <c r="G1680" i="19"/>
  <c r="G1681" i="19"/>
  <c r="G1682" i="19"/>
  <c r="G1683" i="19"/>
  <c r="G1684" i="19"/>
  <c r="G1685" i="19"/>
  <c r="G1686" i="19"/>
  <c r="G1687" i="19"/>
  <c r="G1688" i="19"/>
  <c r="G1689" i="19"/>
  <c r="G1690" i="19"/>
  <c r="G1691" i="19"/>
  <c r="G1692" i="19"/>
  <c r="G1693" i="19"/>
  <c r="G1694" i="19"/>
  <c r="G1695" i="19"/>
  <c r="G1696" i="19"/>
  <c r="G1697" i="19"/>
  <c r="G1698" i="19"/>
  <c r="G1699" i="19"/>
  <c r="G1700" i="19"/>
  <c r="G1701" i="19"/>
  <c r="G1702" i="19"/>
  <c r="G1703" i="19"/>
  <c r="G1704" i="19"/>
  <c r="G1705" i="19"/>
  <c r="G1706" i="19"/>
  <c r="G1707" i="19"/>
  <c r="G1708" i="19"/>
  <c r="G1709" i="19"/>
  <c r="G1710" i="19"/>
  <c r="G1711" i="19"/>
  <c r="G1712" i="19"/>
  <c r="G1713" i="19"/>
  <c r="G1714" i="19"/>
  <c r="G1715" i="19"/>
  <c r="G1716" i="19"/>
  <c r="G1717" i="19"/>
  <c r="G1718" i="19"/>
  <c r="G1719" i="19"/>
  <c r="G1720" i="19"/>
  <c r="G1721" i="19"/>
  <c r="G1722" i="19"/>
  <c r="G1723" i="19"/>
  <c r="G1724" i="19"/>
  <c r="G1725" i="19"/>
  <c r="G1726" i="19"/>
  <c r="G1727" i="19"/>
  <c r="G1728" i="19"/>
  <c r="G1729" i="19"/>
  <c r="G1730" i="19"/>
  <c r="G1731" i="19"/>
  <c r="G1732" i="19"/>
  <c r="G1733" i="19"/>
  <c r="G1734" i="19"/>
  <c r="G1735" i="19"/>
  <c r="G1736" i="19"/>
  <c r="G1737" i="19"/>
  <c r="G1738" i="19"/>
  <c r="G1739" i="19"/>
  <c r="G1740" i="19"/>
  <c r="G1741" i="19"/>
  <c r="G1742" i="19"/>
  <c r="G1743" i="19"/>
  <c r="G1744" i="19"/>
  <c r="G1745" i="19"/>
  <c r="G1746" i="19"/>
  <c r="G1747" i="19"/>
  <c r="G1748" i="19"/>
  <c r="G1749" i="19"/>
  <c r="G1750" i="19"/>
  <c r="G1751" i="19"/>
  <c r="G1752" i="19"/>
  <c r="G1753" i="19"/>
  <c r="G1754" i="19"/>
  <c r="G1755" i="19"/>
  <c r="G1756" i="19"/>
  <c r="G1757" i="19"/>
  <c r="G1758" i="19"/>
  <c r="G1759" i="19"/>
  <c r="G1760" i="19"/>
  <c r="G1761" i="19"/>
  <c r="G1762" i="19"/>
  <c r="G1763" i="19"/>
  <c r="G1764" i="19"/>
  <c r="G1765" i="19"/>
  <c r="G1766" i="19"/>
  <c r="G1767" i="19"/>
  <c r="G1768" i="19"/>
  <c r="G1769" i="19"/>
  <c r="G1770" i="19"/>
  <c r="G1771" i="19"/>
  <c r="G1772" i="19"/>
  <c r="G1773" i="19"/>
  <c r="G1774" i="19"/>
  <c r="G1775" i="19"/>
  <c r="G1776" i="19"/>
  <c r="G1777" i="19"/>
  <c r="G1778" i="19"/>
  <c r="G1779" i="19"/>
  <c r="G1780" i="19"/>
  <c r="G1781" i="19"/>
  <c r="G1782" i="19"/>
  <c r="G1783" i="19"/>
  <c r="G1784" i="19"/>
  <c r="G1785" i="19"/>
  <c r="G1786" i="19"/>
  <c r="G1787" i="19"/>
  <c r="G1788" i="19"/>
  <c r="G1789" i="19"/>
  <c r="G1790" i="19"/>
  <c r="G1791" i="19"/>
  <c r="G1792" i="19"/>
  <c r="G1793" i="19"/>
  <c r="G1794" i="19"/>
  <c r="G1795" i="19"/>
  <c r="G1796" i="19"/>
  <c r="G1797" i="19"/>
  <c r="G1798" i="19"/>
  <c r="G1799" i="19"/>
  <c r="G1800" i="19"/>
  <c r="G1801" i="19"/>
  <c r="G1802" i="19"/>
  <c r="G1803" i="19"/>
  <c r="G1804" i="19"/>
  <c r="G1805" i="19"/>
  <c r="G1806" i="19"/>
  <c r="G1807" i="19"/>
  <c r="G1808" i="19"/>
  <c r="G1809" i="19"/>
  <c r="G1810" i="19"/>
  <c r="G1811" i="19"/>
  <c r="G1812" i="19"/>
  <c r="G1813" i="19"/>
  <c r="G1814" i="19"/>
  <c r="G1815" i="19"/>
  <c r="G1816" i="19"/>
  <c r="G1817" i="19"/>
  <c r="G1818" i="19"/>
  <c r="G1819" i="19"/>
  <c r="G1820" i="19"/>
  <c r="G1821" i="19"/>
  <c r="G1822" i="19"/>
  <c r="G1823" i="19"/>
  <c r="G1824" i="19"/>
  <c r="G1825" i="19"/>
  <c r="G1826" i="19"/>
  <c r="G1827" i="19"/>
  <c r="G1828" i="19"/>
  <c r="G1829" i="19"/>
  <c r="G1830" i="19"/>
  <c r="G1831" i="19"/>
  <c r="G1832" i="19"/>
  <c r="G1833" i="19"/>
  <c r="G1834" i="19"/>
  <c r="G1835" i="19"/>
  <c r="G1836" i="19"/>
  <c r="G1837" i="19"/>
  <c r="G1838" i="19"/>
  <c r="G1839" i="19"/>
  <c r="G1840" i="19"/>
  <c r="G1841" i="19"/>
  <c r="G1842" i="19"/>
  <c r="G1843" i="19"/>
  <c r="G1844" i="19"/>
  <c r="G1845" i="19"/>
  <c r="G1846" i="19"/>
  <c r="G1847" i="19"/>
  <c r="G1848" i="19"/>
  <c r="G1849" i="19"/>
  <c r="G1850" i="19"/>
  <c r="G1851" i="19"/>
  <c r="G1852" i="19"/>
  <c r="G1853" i="19"/>
  <c r="G1854" i="19"/>
  <c r="G1855" i="19"/>
  <c r="G1856" i="19"/>
  <c r="G1857" i="19"/>
  <c r="G1858" i="19"/>
  <c r="G1859" i="19"/>
  <c r="G1860" i="19"/>
  <c r="G1861" i="19"/>
  <c r="G1862" i="19"/>
  <c r="G1863" i="19"/>
  <c r="G1864" i="19"/>
  <c r="G1865" i="19"/>
  <c r="G1866" i="19"/>
  <c r="G1867" i="19"/>
  <c r="G1868" i="19"/>
  <c r="G1869" i="19"/>
  <c r="G1870" i="19"/>
  <c r="G1871" i="19"/>
  <c r="G1872" i="19"/>
  <c r="G1873" i="19"/>
  <c r="G1874" i="19"/>
  <c r="G1875" i="19"/>
  <c r="G1876" i="19"/>
  <c r="G1877" i="19"/>
  <c r="G1878" i="19"/>
  <c r="G1879" i="19"/>
  <c r="G1880" i="19"/>
  <c r="G1881" i="19"/>
  <c r="G1882" i="19"/>
  <c r="G1883" i="19"/>
  <c r="G1884" i="19"/>
  <c r="G1885" i="19"/>
  <c r="G1886" i="19"/>
  <c r="G1887" i="19"/>
  <c r="G1888" i="19"/>
  <c r="G1889" i="19"/>
  <c r="G1890" i="19"/>
  <c r="G1891" i="19"/>
  <c r="G1892" i="19"/>
  <c r="G1893" i="19"/>
  <c r="G1894" i="19"/>
  <c r="G1895" i="19"/>
  <c r="G1896" i="19"/>
  <c r="G1897" i="19"/>
  <c r="G1898" i="19"/>
  <c r="G1899" i="19"/>
  <c r="G1900" i="19"/>
  <c r="G1901" i="19"/>
  <c r="G1902" i="19"/>
  <c r="G1903" i="19"/>
  <c r="G1904" i="19"/>
  <c r="G1905" i="19"/>
  <c r="G1906" i="19"/>
  <c r="G1907" i="19"/>
  <c r="G1908" i="19"/>
  <c r="G1909" i="19"/>
  <c r="G1910" i="19"/>
  <c r="G1911" i="19"/>
  <c r="G1912" i="19"/>
  <c r="G1913" i="19"/>
  <c r="G1914" i="19"/>
  <c r="G1915" i="19"/>
  <c r="G1916" i="19"/>
  <c r="G1917" i="19"/>
  <c r="G1918" i="19"/>
  <c r="G1919" i="19"/>
  <c r="G1920" i="19"/>
  <c r="G1921" i="19"/>
  <c r="G1922" i="19"/>
  <c r="G1923" i="19"/>
  <c r="G1924" i="19"/>
  <c r="G1925" i="19"/>
  <c r="G1926" i="19"/>
  <c r="G1927" i="19"/>
  <c r="G1928" i="19"/>
  <c r="G1929" i="19"/>
  <c r="G1930" i="19"/>
  <c r="G1931" i="19"/>
  <c r="G1932" i="19"/>
  <c r="G1933" i="19"/>
  <c r="G1934" i="19"/>
  <c r="G1935" i="19"/>
  <c r="G1936" i="19"/>
  <c r="G1937" i="19"/>
  <c r="G1938" i="19"/>
  <c r="G1939" i="19"/>
  <c r="G1940" i="19"/>
  <c r="G1941" i="19"/>
  <c r="G1942" i="19"/>
  <c r="G1943" i="19"/>
  <c r="G1944" i="19"/>
  <c r="G1945" i="19"/>
  <c r="G1946" i="19"/>
  <c r="G1947" i="19"/>
  <c r="G1948" i="19"/>
  <c r="G1949" i="19"/>
  <c r="G1950" i="19"/>
  <c r="G1951" i="19"/>
  <c r="G1952" i="19"/>
  <c r="G1953" i="19"/>
  <c r="G1954" i="19"/>
  <c r="G1955" i="19"/>
  <c r="G1956" i="19"/>
  <c r="G1957" i="19"/>
  <c r="G1958" i="19"/>
  <c r="G1959" i="19"/>
  <c r="G1960" i="19"/>
  <c r="G1961" i="19"/>
  <c r="G1962" i="19"/>
  <c r="G1963" i="19"/>
  <c r="G1964" i="19"/>
  <c r="G1965" i="19"/>
  <c r="G1966" i="19"/>
  <c r="G1967" i="19"/>
  <c r="G1968" i="19"/>
  <c r="G1969" i="19"/>
  <c r="G1970" i="19"/>
  <c r="G1971" i="19"/>
  <c r="G1972" i="19"/>
  <c r="G1973" i="19"/>
  <c r="G1974" i="19"/>
  <c r="G1975" i="19"/>
  <c r="G1976" i="19"/>
  <c r="G1977" i="19"/>
  <c r="G1978" i="19"/>
  <c r="G1979" i="19"/>
  <c r="G1980" i="19"/>
  <c r="G1981" i="19"/>
  <c r="G1982" i="19"/>
  <c r="G1983" i="19"/>
  <c r="G1984" i="19"/>
  <c r="G1985" i="19"/>
  <c r="G1986" i="19"/>
  <c r="G1987" i="19"/>
  <c r="G1988" i="19"/>
  <c r="G1989" i="19"/>
  <c r="G1990" i="19"/>
  <c r="G1991" i="19"/>
  <c r="G1992" i="19"/>
  <c r="G1993" i="19"/>
  <c r="G1994" i="19"/>
  <c r="G1995" i="19"/>
  <c r="G1996" i="19"/>
  <c r="G1997" i="19"/>
  <c r="G1998" i="19"/>
  <c r="G1999" i="19"/>
  <c r="G2000" i="19"/>
  <c r="G2001" i="19"/>
  <c r="G2002" i="19"/>
  <c r="G2003" i="19"/>
  <c r="G2004" i="19"/>
  <c r="G2005" i="19"/>
  <c r="G2006" i="19"/>
  <c r="G2007" i="19"/>
  <c r="G2008" i="19"/>
  <c r="G2009" i="19"/>
  <c r="G2010" i="19"/>
  <c r="G2011" i="19"/>
  <c r="G2012" i="19"/>
  <c r="G2013" i="19"/>
  <c r="G2014" i="19"/>
  <c r="G2015" i="19"/>
  <c r="G2016" i="19"/>
  <c r="G2017" i="19"/>
  <c r="G2018" i="19"/>
  <c r="G2019" i="19"/>
  <c r="G2020" i="19"/>
  <c r="G2021" i="19"/>
  <c r="G2022" i="19"/>
  <c r="G2023" i="19"/>
  <c r="G2024" i="19"/>
  <c r="G2025" i="19"/>
  <c r="G2026" i="19"/>
  <c r="G2027" i="19"/>
  <c r="G2028" i="19"/>
  <c r="G2029" i="19"/>
  <c r="G2030" i="19"/>
  <c r="G2031" i="19"/>
  <c r="G2032" i="19"/>
  <c r="G2033" i="19"/>
  <c r="G2034" i="19"/>
  <c r="G2035" i="19"/>
  <c r="G2036" i="19"/>
  <c r="G2037" i="19"/>
  <c r="G2038" i="19"/>
  <c r="G2039" i="19"/>
  <c r="G2040" i="19"/>
  <c r="G2041" i="19"/>
  <c r="G2042" i="19"/>
  <c r="G2043" i="19"/>
  <c r="G2044" i="19"/>
  <c r="G2045" i="19"/>
  <c r="G2046" i="19"/>
  <c r="G2047" i="19"/>
  <c r="G2048" i="19"/>
  <c r="G2049" i="19"/>
  <c r="G2050" i="19"/>
  <c r="G2051" i="19"/>
  <c r="G2052" i="19"/>
  <c r="G2053" i="19"/>
  <c r="G2054" i="19"/>
  <c r="G2055" i="19"/>
  <c r="G2056" i="19"/>
  <c r="G2057" i="19"/>
  <c r="G2058" i="19"/>
  <c r="G2059" i="19"/>
  <c r="G2060" i="19"/>
  <c r="G2061" i="19"/>
  <c r="G2062" i="19"/>
  <c r="G2063" i="19"/>
  <c r="G2064" i="19"/>
  <c r="G2065" i="19"/>
  <c r="G2066" i="19"/>
  <c r="G2067" i="19"/>
  <c r="G2068" i="19"/>
  <c r="G2069" i="19"/>
  <c r="G2070" i="19"/>
  <c r="G2071" i="19"/>
  <c r="G2072" i="19"/>
  <c r="G2073" i="19"/>
  <c r="G2074" i="19"/>
  <c r="G2075" i="19"/>
  <c r="G2076" i="19"/>
  <c r="G2077" i="19"/>
  <c r="G2078" i="19"/>
  <c r="G2079" i="19"/>
  <c r="G2080" i="19"/>
  <c r="G2081" i="19"/>
  <c r="G2082" i="19"/>
  <c r="G2083" i="19"/>
  <c r="G2084" i="19"/>
  <c r="G2085" i="19"/>
  <c r="G2086" i="19"/>
  <c r="G2087" i="19"/>
  <c r="G2088" i="19"/>
  <c r="G2089" i="19"/>
  <c r="G2090" i="19"/>
  <c r="G2091" i="19"/>
  <c r="G2092" i="19"/>
  <c r="G2093" i="19"/>
  <c r="G2094" i="19"/>
  <c r="G2095" i="19"/>
  <c r="G2096" i="19"/>
  <c r="G2097" i="19"/>
  <c r="G2098" i="19"/>
  <c r="G2099" i="19"/>
  <c r="G2100" i="19"/>
  <c r="G2101" i="19"/>
  <c r="G2102" i="19"/>
  <c r="G2103" i="19"/>
  <c r="G2104" i="19"/>
  <c r="G2105" i="19"/>
  <c r="G2106" i="19"/>
  <c r="G2107" i="19"/>
  <c r="G2108" i="19"/>
  <c r="G2109" i="19"/>
  <c r="G2110" i="19"/>
  <c r="G2111" i="19"/>
  <c r="G2112" i="19"/>
  <c r="G2113" i="19"/>
  <c r="G2114" i="19"/>
  <c r="G2115" i="19"/>
  <c r="G2116" i="19"/>
  <c r="G2117" i="19"/>
  <c r="G2118" i="19"/>
  <c r="G2119" i="19"/>
  <c r="G2120" i="19"/>
  <c r="G2121" i="19"/>
  <c r="G2122" i="19"/>
  <c r="G2123" i="19"/>
  <c r="G2124" i="19"/>
  <c r="G2125" i="19"/>
  <c r="G2126" i="19"/>
  <c r="G2127" i="19"/>
  <c r="G2128" i="19"/>
  <c r="G2129" i="19"/>
  <c r="G2130" i="19"/>
  <c r="G2131" i="19"/>
  <c r="G2132" i="19"/>
  <c r="G2133" i="19"/>
  <c r="G2134" i="19"/>
  <c r="G2135" i="19"/>
  <c r="G2136" i="19"/>
  <c r="G2137" i="19"/>
  <c r="G2138" i="19"/>
  <c r="G2139" i="19"/>
  <c r="G2140" i="19"/>
  <c r="G2141" i="19"/>
  <c r="G2142" i="19"/>
  <c r="G2143" i="19"/>
  <c r="G2144" i="19"/>
  <c r="G2145" i="19"/>
  <c r="G2146" i="19"/>
  <c r="G2147" i="19"/>
  <c r="G2148" i="19"/>
  <c r="G2149" i="19"/>
  <c r="G2150" i="19"/>
  <c r="G2151" i="19"/>
  <c r="G2152" i="19"/>
  <c r="G2153" i="19"/>
  <c r="G2154" i="19"/>
  <c r="G2155" i="19"/>
  <c r="G2156" i="19"/>
  <c r="G2157" i="19"/>
  <c r="G2158" i="19"/>
  <c r="G2159" i="19"/>
  <c r="G2160" i="19"/>
  <c r="G2161" i="19"/>
  <c r="G2162" i="19"/>
  <c r="G2163" i="19"/>
  <c r="G2164" i="19"/>
  <c r="G2165" i="19"/>
  <c r="G2166" i="19"/>
  <c r="G2167" i="19"/>
  <c r="G2168" i="19"/>
  <c r="G2169" i="19"/>
  <c r="G2170" i="19"/>
  <c r="G2171" i="19"/>
  <c r="G2172" i="19"/>
  <c r="G2173" i="19"/>
  <c r="G2174" i="19"/>
  <c r="G2175" i="19"/>
  <c r="G2176" i="19"/>
  <c r="G2177" i="19"/>
  <c r="G2178" i="19"/>
  <c r="G2179" i="19"/>
  <c r="G2180" i="19"/>
  <c r="G2181" i="19"/>
  <c r="G2182" i="19"/>
  <c r="G2183" i="19"/>
  <c r="G2184" i="19"/>
  <c r="G2185" i="19"/>
  <c r="G2186" i="19"/>
  <c r="G2187" i="19"/>
  <c r="G2188" i="19"/>
  <c r="G2189" i="19"/>
  <c r="G2190" i="19"/>
  <c r="G2191" i="19"/>
  <c r="G2192" i="19"/>
  <c r="G2193" i="19"/>
  <c r="G2194" i="19"/>
  <c r="G2195" i="19"/>
  <c r="G2196" i="19"/>
  <c r="G2197" i="19"/>
  <c r="G2198" i="19"/>
  <c r="G2199" i="19"/>
  <c r="G2200" i="19"/>
  <c r="G2201" i="19"/>
  <c r="G2202" i="19"/>
  <c r="G2203" i="19"/>
  <c r="G2204" i="19"/>
  <c r="G2205" i="19"/>
  <c r="G2206" i="19"/>
  <c r="G2207" i="19"/>
  <c r="G2208" i="19"/>
  <c r="G2209" i="19"/>
  <c r="G2210" i="19"/>
  <c r="G2211" i="19"/>
  <c r="G2212" i="19"/>
  <c r="G2213" i="19"/>
  <c r="G2214" i="19"/>
  <c r="G2215" i="19"/>
  <c r="G2216" i="19"/>
  <c r="G2217" i="19"/>
  <c r="G2218" i="19"/>
  <c r="G2219" i="19"/>
  <c r="G2220" i="19"/>
  <c r="G2221" i="19"/>
  <c r="G2222" i="19"/>
  <c r="G2223" i="19"/>
  <c r="G2224" i="19"/>
  <c r="G2225" i="19"/>
  <c r="G2226" i="19"/>
  <c r="G2227" i="19"/>
  <c r="G2228" i="19"/>
  <c r="G2229" i="19"/>
  <c r="G2230" i="19"/>
  <c r="G2231" i="19"/>
  <c r="G2232" i="19"/>
  <c r="G2233" i="19"/>
  <c r="G2234" i="19"/>
  <c r="G2235" i="19"/>
  <c r="G2236" i="19"/>
  <c r="G2237" i="19"/>
  <c r="G2238" i="19"/>
  <c r="G2239" i="19"/>
  <c r="G2240" i="19"/>
  <c r="G2241" i="19"/>
  <c r="G2242" i="19"/>
  <c r="G2243" i="19"/>
  <c r="G2244" i="19"/>
  <c r="G2245" i="19"/>
  <c r="G2246" i="19"/>
  <c r="G2247" i="19"/>
  <c r="G2248" i="19"/>
  <c r="G2249" i="19"/>
  <c r="G2250" i="19"/>
  <c r="G2251" i="19"/>
  <c r="G2252" i="19"/>
  <c r="G2253" i="19"/>
  <c r="G2254" i="19"/>
  <c r="G2255" i="19"/>
  <c r="G2256" i="19"/>
  <c r="G2257" i="19"/>
  <c r="G2258" i="19"/>
  <c r="G2259" i="19"/>
  <c r="G2260" i="19"/>
  <c r="G2261" i="19"/>
  <c r="G2262" i="19"/>
  <c r="G2263" i="19"/>
  <c r="G2264" i="19"/>
  <c r="G2265" i="19"/>
  <c r="G2266" i="19"/>
  <c r="G2267" i="19"/>
  <c r="G2268" i="19"/>
  <c r="G2269" i="19"/>
  <c r="G2270" i="19"/>
  <c r="G2271" i="19"/>
  <c r="G2272" i="19"/>
  <c r="G2273" i="19"/>
  <c r="G2274" i="19"/>
  <c r="G2275" i="19"/>
  <c r="G2276" i="19"/>
  <c r="G2277" i="19"/>
  <c r="G2278" i="19"/>
  <c r="G2279" i="19"/>
  <c r="G2280" i="19"/>
  <c r="G2281" i="19"/>
  <c r="G2282" i="19"/>
  <c r="G2283" i="19"/>
  <c r="G2284" i="19"/>
  <c r="G2285" i="19"/>
  <c r="G2286" i="19"/>
  <c r="G2287" i="19"/>
  <c r="G2288" i="19"/>
  <c r="G2289" i="19"/>
  <c r="G2290" i="19"/>
  <c r="G2291" i="19"/>
  <c r="G2292" i="19"/>
  <c r="G2293" i="19"/>
  <c r="G2294" i="19"/>
  <c r="G2295" i="19"/>
  <c r="G2296" i="19"/>
  <c r="G2297" i="19"/>
  <c r="G2298" i="19"/>
  <c r="G2299" i="19"/>
  <c r="G2300" i="19"/>
  <c r="G2301" i="19"/>
  <c r="G2302" i="19"/>
  <c r="G2303" i="19"/>
  <c r="G2304" i="19"/>
  <c r="G2305" i="19"/>
  <c r="G2306" i="19"/>
  <c r="G2307" i="19"/>
  <c r="G2308" i="19"/>
  <c r="G2309" i="19"/>
  <c r="G2310" i="19"/>
  <c r="G2311" i="19"/>
  <c r="G2312" i="19"/>
  <c r="G2313" i="19"/>
  <c r="G2314" i="19"/>
  <c r="G2315" i="19"/>
  <c r="G2316" i="19"/>
  <c r="G2317" i="19"/>
  <c r="G2318" i="19"/>
  <c r="G2319" i="19"/>
  <c r="G2320" i="19"/>
  <c r="G2321" i="19"/>
  <c r="G2322" i="19"/>
  <c r="G2323" i="19"/>
  <c r="G2324" i="19"/>
  <c r="G2325" i="19"/>
  <c r="G2326" i="19"/>
  <c r="G2327" i="19"/>
  <c r="G2328" i="19"/>
  <c r="G2329" i="19"/>
  <c r="G2330" i="19"/>
  <c r="G2331" i="19"/>
  <c r="G2332" i="19"/>
  <c r="G2333" i="19"/>
  <c r="G2334" i="19"/>
  <c r="G2335" i="19"/>
  <c r="G2336" i="19"/>
  <c r="G2337" i="19"/>
  <c r="G2338" i="19"/>
  <c r="G2339" i="19"/>
  <c r="G2340" i="19"/>
  <c r="G2341" i="19"/>
  <c r="G2342" i="19"/>
  <c r="G2343" i="19"/>
  <c r="G2344" i="19"/>
  <c r="G2345" i="19"/>
  <c r="G2346" i="19"/>
  <c r="G2347" i="19"/>
  <c r="G2348" i="19"/>
  <c r="G2349" i="19"/>
  <c r="G2350" i="19"/>
  <c r="G2351" i="19"/>
  <c r="G2352" i="19"/>
  <c r="G2353" i="19"/>
  <c r="G2354" i="19"/>
  <c r="G2355" i="19"/>
  <c r="G2356" i="19"/>
  <c r="G2357" i="19"/>
  <c r="G2358" i="19"/>
  <c r="G2359" i="19"/>
  <c r="G2360" i="19"/>
  <c r="G2361" i="19"/>
  <c r="G2362" i="19"/>
  <c r="G2363" i="19"/>
  <c r="G2364" i="19"/>
  <c r="G2365" i="19"/>
  <c r="G2366" i="19"/>
  <c r="G2367" i="19"/>
  <c r="G2368" i="19"/>
  <c r="G2369" i="19"/>
  <c r="G2370" i="19"/>
  <c r="G2371" i="19"/>
  <c r="G2372" i="19"/>
  <c r="G2373" i="19"/>
  <c r="G2374" i="19"/>
  <c r="G2375" i="19"/>
  <c r="G2376" i="19"/>
  <c r="G2377" i="19"/>
  <c r="G2378" i="19"/>
  <c r="G2379" i="19"/>
  <c r="G2380" i="19"/>
  <c r="G2381" i="19"/>
  <c r="G2382" i="19"/>
  <c r="G2383" i="19"/>
  <c r="G2384" i="19"/>
  <c r="G2385" i="19"/>
  <c r="G2386" i="19"/>
  <c r="G2387" i="19"/>
  <c r="G2388" i="19"/>
  <c r="G2389" i="19"/>
  <c r="G2390" i="19"/>
  <c r="G2391" i="19"/>
  <c r="G2392" i="19"/>
  <c r="G2393" i="19"/>
  <c r="G2394" i="19"/>
  <c r="G2395" i="19"/>
  <c r="G2396" i="19"/>
  <c r="G2397" i="19"/>
  <c r="G2398" i="19"/>
  <c r="G2399" i="19"/>
  <c r="G2400" i="19"/>
  <c r="G2401" i="19"/>
  <c r="G2402" i="19"/>
  <c r="G2403" i="19"/>
  <c r="G2404" i="19"/>
  <c r="G2405" i="19"/>
  <c r="G2406" i="19"/>
  <c r="G2407" i="19"/>
  <c r="G2408" i="19"/>
  <c r="G2409" i="19"/>
  <c r="G2410" i="19"/>
  <c r="G2411" i="19"/>
  <c r="G2412" i="19"/>
  <c r="G2413" i="19"/>
  <c r="G2414" i="19"/>
  <c r="G2415" i="19"/>
  <c r="G2416" i="19"/>
  <c r="G2417" i="19"/>
  <c r="G2418" i="19"/>
  <c r="G2419" i="19"/>
  <c r="G2420" i="19"/>
  <c r="G2421" i="19"/>
  <c r="G2422" i="19"/>
  <c r="G2423" i="19"/>
  <c r="G2424" i="19"/>
  <c r="G2425" i="19"/>
  <c r="G2426" i="19"/>
  <c r="G2427" i="19"/>
  <c r="G2428" i="19"/>
  <c r="G2429" i="19"/>
  <c r="G2430" i="19"/>
  <c r="G2431" i="19"/>
  <c r="G2432" i="19"/>
  <c r="G2433" i="19"/>
  <c r="G2434" i="19"/>
  <c r="G2435" i="19"/>
  <c r="G2436" i="19"/>
  <c r="G2437" i="19"/>
  <c r="G2438" i="19"/>
  <c r="G2439" i="19"/>
  <c r="G2440" i="19"/>
  <c r="G2441" i="19"/>
  <c r="G2442" i="19"/>
  <c r="G2443" i="19"/>
  <c r="G2444" i="19"/>
  <c r="G2445" i="19"/>
  <c r="G2446" i="19"/>
  <c r="G2447" i="19"/>
  <c r="G2448" i="19"/>
  <c r="G2449" i="19"/>
  <c r="G2450" i="19"/>
  <c r="G2451" i="19"/>
  <c r="G2452" i="19"/>
  <c r="G2453" i="19"/>
  <c r="G2454" i="19"/>
  <c r="G2455" i="19"/>
  <c r="G2456" i="19"/>
  <c r="G2457" i="19"/>
  <c r="G2458" i="19"/>
  <c r="G2459" i="19"/>
  <c r="G2460" i="19"/>
  <c r="G2461" i="19"/>
  <c r="G2462" i="19"/>
  <c r="G2463" i="19"/>
  <c r="G2464" i="19"/>
  <c r="G2465" i="19"/>
  <c r="G2466" i="19"/>
  <c r="G2467" i="19"/>
  <c r="G2468" i="19"/>
  <c r="G2469" i="19"/>
  <c r="G2470" i="19"/>
  <c r="G2471" i="19"/>
  <c r="G2472" i="19"/>
  <c r="G2473" i="19"/>
  <c r="G2474" i="19"/>
  <c r="G2475" i="19"/>
  <c r="G2476" i="19"/>
  <c r="G2477" i="19"/>
  <c r="G2478" i="19"/>
  <c r="G2479" i="19"/>
  <c r="G2480" i="19"/>
  <c r="G2481" i="19"/>
  <c r="G2482" i="19"/>
  <c r="G2483" i="19"/>
  <c r="G2484" i="19"/>
  <c r="G2485" i="19"/>
  <c r="G2486" i="19"/>
  <c r="G2487" i="19"/>
  <c r="G2488" i="19"/>
  <c r="G2489" i="19"/>
  <c r="G2490" i="19"/>
  <c r="G2491" i="19"/>
  <c r="G2492" i="19"/>
  <c r="G2493" i="19"/>
  <c r="G2494" i="19"/>
  <c r="G2495" i="19"/>
  <c r="G2496" i="19"/>
  <c r="G2497" i="19"/>
  <c r="G2498" i="19"/>
  <c r="G2499" i="19"/>
  <c r="G2500" i="19"/>
  <c r="G2501" i="19"/>
  <c r="G2502" i="19"/>
  <c r="G2503" i="19"/>
  <c r="G2504" i="19"/>
  <c r="G2505" i="19"/>
  <c r="G2506" i="19"/>
  <c r="G2507" i="19"/>
  <c r="G2508" i="19"/>
  <c r="G2509" i="19"/>
  <c r="G2510" i="19"/>
  <c r="G2511" i="19"/>
  <c r="G2512" i="19"/>
  <c r="G2513" i="19"/>
  <c r="G2514" i="19"/>
  <c r="G2515" i="19"/>
  <c r="G2516" i="19"/>
  <c r="G2517" i="19"/>
  <c r="G2518" i="19"/>
  <c r="G2519" i="19"/>
  <c r="G2520" i="19"/>
  <c r="G2521" i="19"/>
  <c r="G2522" i="19"/>
  <c r="G2523" i="19"/>
  <c r="G2524" i="19"/>
  <c r="G2525" i="19"/>
  <c r="G2526" i="19"/>
  <c r="G2527" i="19"/>
  <c r="G2528" i="19"/>
  <c r="G2529" i="19"/>
  <c r="G2530" i="19"/>
  <c r="G2531" i="19"/>
  <c r="G2532" i="19"/>
  <c r="G2533" i="19"/>
  <c r="G2534" i="19"/>
  <c r="G2535" i="19"/>
  <c r="G2536" i="19"/>
  <c r="G2537" i="19"/>
  <c r="G2538" i="19"/>
  <c r="G2539" i="19"/>
  <c r="G2540" i="19"/>
  <c r="G2541" i="19"/>
  <c r="G2542" i="19"/>
  <c r="G2543" i="19"/>
  <c r="G2544" i="19"/>
  <c r="G2545" i="19"/>
  <c r="G2546" i="19"/>
  <c r="G2547" i="19"/>
  <c r="G2548" i="19"/>
  <c r="G2549" i="19"/>
  <c r="G2550" i="19"/>
  <c r="G2551" i="19"/>
  <c r="G2552" i="19"/>
  <c r="G2553" i="19"/>
  <c r="G2554" i="19"/>
  <c r="G2555" i="19"/>
  <c r="G2556" i="19"/>
  <c r="G2557" i="19"/>
  <c r="G2558" i="19"/>
  <c r="G2559" i="19"/>
  <c r="G2560" i="19"/>
  <c r="G2561" i="19"/>
  <c r="G2562" i="19"/>
  <c r="G2563" i="19"/>
  <c r="G2564" i="19"/>
  <c r="G2565" i="19"/>
  <c r="G2566" i="19"/>
  <c r="G2567" i="19"/>
  <c r="G2568" i="19"/>
  <c r="G2569" i="19"/>
  <c r="G2570" i="19"/>
  <c r="G2571" i="19"/>
  <c r="G2572" i="19"/>
  <c r="G2573" i="19"/>
  <c r="G2574" i="19"/>
  <c r="G2575" i="19"/>
  <c r="G2576" i="19"/>
  <c r="G2577" i="19"/>
  <c r="G2578" i="19"/>
  <c r="G2579" i="19"/>
  <c r="G2580" i="19"/>
  <c r="G2581" i="19"/>
  <c r="G2582" i="19"/>
  <c r="G2583" i="19"/>
  <c r="G2584" i="19"/>
  <c r="G2585" i="19"/>
  <c r="G2586" i="19"/>
  <c r="G2587" i="19"/>
  <c r="G2588" i="19"/>
  <c r="G2589" i="19"/>
  <c r="G2590" i="19"/>
  <c r="G2591" i="19"/>
  <c r="G2592" i="19"/>
  <c r="G2593" i="19"/>
  <c r="G2594" i="19"/>
  <c r="G2595" i="19"/>
  <c r="G2596" i="19"/>
  <c r="G2597" i="19"/>
  <c r="G2598" i="19"/>
  <c r="G2599" i="19"/>
  <c r="G2600" i="19"/>
  <c r="G2601" i="19"/>
  <c r="G2602" i="19"/>
  <c r="G2603" i="19"/>
  <c r="G2604" i="19"/>
  <c r="G2605" i="19"/>
  <c r="G2606" i="19"/>
  <c r="G2607" i="19"/>
  <c r="G2608" i="19"/>
  <c r="G2609" i="19"/>
  <c r="G2610" i="19"/>
  <c r="G2611" i="19"/>
  <c r="G2612" i="19"/>
  <c r="G2613" i="19"/>
  <c r="G2614" i="19"/>
  <c r="G2615" i="19"/>
  <c r="G2616" i="19"/>
  <c r="G2617" i="19"/>
  <c r="G2618" i="19"/>
  <c r="G2619" i="19"/>
  <c r="G2620" i="19"/>
  <c r="G2621" i="19"/>
  <c r="G2622" i="19"/>
  <c r="G2623" i="19"/>
  <c r="G2624" i="19"/>
  <c r="G2625" i="19"/>
  <c r="G2626" i="19"/>
  <c r="G2627" i="19"/>
  <c r="G2628" i="19"/>
  <c r="G2629" i="19"/>
  <c r="G2630" i="19"/>
  <c r="G2631" i="19"/>
  <c r="G2632" i="19"/>
  <c r="G2633" i="19"/>
  <c r="G2634" i="19"/>
  <c r="G2635" i="19"/>
  <c r="G2636" i="19"/>
  <c r="G2637" i="19"/>
  <c r="G2638" i="19"/>
  <c r="G2639" i="19"/>
  <c r="G2640" i="19"/>
  <c r="G2641" i="19"/>
  <c r="G2642" i="19"/>
  <c r="G2643" i="19"/>
  <c r="G2644" i="19"/>
  <c r="G2645" i="19"/>
  <c r="G2646" i="19"/>
  <c r="G2647" i="19"/>
  <c r="G2648" i="19"/>
  <c r="G2649" i="19"/>
  <c r="G2650" i="19"/>
  <c r="G2651" i="19"/>
  <c r="G2652" i="19"/>
  <c r="G2653" i="19"/>
  <c r="G2654" i="19"/>
  <c r="G2655" i="19"/>
  <c r="G2656" i="19"/>
  <c r="G2657" i="19"/>
  <c r="G2658" i="19"/>
  <c r="G2659" i="19"/>
  <c r="G2660" i="19"/>
  <c r="G2661" i="19"/>
  <c r="G2662" i="19"/>
  <c r="G2663" i="19"/>
  <c r="G2664" i="19"/>
  <c r="G2665" i="19"/>
  <c r="G2666" i="19"/>
  <c r="G2667" i="19"/>
  <c r="G2668" i="19"/>
  <c r="G2669" i="19"/>
  <c r="G2670" i="19"/>
  <c r="G2671" i="19"/>
  <c r="G2672" i="19"/>
  <c r="G2673" i="19"/>
  <c r="G2674" i="19"/>
  <c r="G2675" i="19"/>
  <c r="G2676" i="19"/>
  <c r="G2677" i="19"/>
  <c r="G2678" i="19"/>
  <c r="G2679" i="19"/>
  <c r="G2680" i="19"/>
  <c r="G2681" i="19"/>
  <c r="G2682" i="19"/>
  <c r="G2683" i="19"/>
  <c r="G2684" i="19"/>
  <c r="G2685" i="19"/>
  <c r="G2686" i="19"/>
  <c r="G2687" i="19"/>
  <c r="G2688" i="19"/>
  <c r="G2689" i="19"/>
  <c r="G2690" i="19"/>
  <c r="G2691" i="19"/>
  <c r="G2692" i="19"/>
  <c r="G2693" i="19"/>
  <c r="G2694" i="19"/>
  <c r="G2695" i="19"/>
  <c r="G2696" i="19"/>
  <c r="G2697" i="19"/>
  <c r="G2698" i="19"/>
  <c r="G2699" i="19"/>
  <c r="G2700" i="19"/>
  <c r="G2701" i="19"/>
  <c r="G2702" i="19"/>
  <c r="G2703" i="19"/>
  <c r="G2704" i="19"/>
  <c r="G2705" i="19"/>
  <c r="G2706" i="19"/>
  <c r="G2707" i="19"/>
  <c r="G2708" i="19"/>
  <c r="G2709" i="19"/>
  <c r="G2710" i="19"/>
  <c r="G2711" i="19"/>
  <c r="G2712" i="19"/>
  <c r="G2713" i="19"/>
  <c r="G2714" i="19"/>
  <c r="G2715" i="19"/>
  <c r="G2716" i="19"/>
  <c r="G2717" i="19"/>
  <c r="G2718" i="19"/>
  <c r="G2719" i="19"/>
  <c r="G2720" i="19"/>
  <c r="G2721" i="19"/>
  <c r="G2722" i="19"/>
  <c r="G2723" i="19"/>
  <c r="G2724" i="19"/>
  <c r="G2725" i="19"/>
  <c r="G2726" i="19"/>
  <c r="G2727" i="19"/>
  <c r="G2728" i="19"/>
  <c r="G2729" i="19"/>
  <c r="G2730" i="19"/>
  <c r="G2731" i="19"/>
  <c r="G2732" i="19"/>
  <c r="G2733" i="19"/>
  <c r="G2734" i="19"/>
  <c r="G2735" i="19"/>
  <c r="G2736" i="19"/>
  <c r="G2737" i="19"/>
  <c r="G2738" i="19"/>
  <c r="G2739" i="19"/>
  <c r="G2740" i="19"/>
  <c r="G2741" i="19"/>
  <c r="G2742" i="19"/>
  <c r="G2743" i="19"/>
  <c r="G2744" i="19"/>
  <c r="G2745" i="19"/>
  <c r="G2746" i="19"/>
  <c r="G2747" i="19"/>
  <c r="G2748" i="19"/>
  <c r="G2749" i="19"/>
  <c r="G2750" i="19"/>
  <c r="G2751" i="19"/>
  <c r="G2752" i="19"/>
  <c r="G2753" i="19"/>
  <c r="G2754" i="19"/>
  <c r="G2755" i="19"/>
  <c r="G2756" i="19"/>
  <c r="G2757" i="19"/>
  <c r="G2758" i="19"/>
  <c r="G2759" i="19"/>
  <c r="G2760" i="19"/>
  <c r="G2761" i="19"/>
  <c r="G2762" i="19"/>
  <c r="G2763" i="19"/>
  <c r="G2764" i="19"/>
  <c r="G2765" i="19"/>
  <c r="G2766" i="19"/>
  <c r="G2767" i="19"/>
  <c r="G2768" i="19"/>
  <c r="G2769" i="19"/>
  <c r="G2770" i="19"/>
  <c r="G2771" i="19"/>
  <c r="G2772" i="19"/>
  <c r="G2773" i="19"/>
  <c r="G2774" i="19"/>
  <c r="G2775" i="19"/>
  <c r="G2776" i="19"/>
  <c r="G2777" i="19"/>
  <c r="G2778" i="19"/>
  <c r="G2779" i="19"/>
  <c r="G2780" i="19"/>
  <c r="G2781" i="19"/>
  <c r="G2782" i="19"/>
  <c r="G2783" i="19"/>
  <c r="G2784" i="19"/>
  <c r="G2785" i="19"/>
  <c r="G2786" i="19"/>
  <c r="G2787" i="19"/>
  <c r="G2788" i="19"/>
  <c r="G2789" i="19"/>
  <c r="G2790" i="19"/>
  <c r="G2791" i="19"/>
  <c r="G2792" i="19"/>
  <c r="G2793" i="19"/>
  <c r="G2794" i="19"/>
  <c r="G2795" i="19"/>
  <c r="G2796" i="19"/>
  <c r="G2797" i="19"/>
  <c r="G2798" i="19"/>
  <c r="G2799" i="19"/>
  <c r="G2800" i="19"/>
  <c r="G2801" i="19"/>
  <c r="G2802" i="19"/>
  <c r="G2803" i="19"/>
  <c r="G2804" i="19"/>
  <c r="G2805" i="19"/>
  <c r="G2806" i="19"/>
  <c r="G2807" i="19"/>
  <c r="G2808" i="19"/>
  <c r="G2809" i="19"/>
  <c r="G2810" i="19"/>
  <c r="G2811" i="19"/>
  <c r="G2812" i="19"/>
  <c r="G2813" i="19"/>
  <c r="G2814" i="19"/>
  <c r="G2815" i="19"/>
  <c r="G2816" i="19"/>
  <c r="G2817" i="19"/>
  <c r="G2818" i="19"/>
  <c r="G2819" i="19"/>
  <c r="G2820" i="19"/>
  <c r="G2821" i="19"/>
  <c r="G2822" i="19"/>
  <c r="G2823" i="19"/>
  <c r="G2824" i="19"/>
  <c r="G2825" i="19"/>
  <c r="G2826" i="19"/>
  <c r="G2827" i="19"/>
  <c r="G2828" i="19"/>
  <c r="G2829" i="19"/>
  <c r="G2830" i="19"/>
  <c r="G2831" i="19"/>
  <c r="G2832" i="19"/>
  <c r="G2833" i="19"/>
  <c r="G2834" i="19"/>
  <c r="G2835" i="19"/>
  <c r="G2836" i="19"/>
  <c r="G2837" i="19"/>
  <c r="G2838" i="19"/>
  <c r="G2839" i="19"/>
  <c r="G2840" i="19"/>
  <c r="G2841" i="19"/>
  <c r="G2842" i="19"/>
  <c r="G2843" i="19"/>
  <c r="G2844" i="19"/>
  <c r="G2845" i="19"/>
  <c r="G2846" i="19"/>
  <c r="G2847" i="19"/>
  <c r="G2848" i="19"/>
  <c r="G2849" i="19"/>
  <c r="G2850" i="19"/>
  <c r="G2851" i="19"/>
  <c r="G2852" i="19"/>
  <c r="G2853" i="19"/>
  <c r="G2854" i="19"/>
  <c r="G2855" i="19"/>
  <c r="G2856" i="19"/>
  <c r="G2857" i="19"/>
  <c r="G2858" i="19"/>
  <c r="G2859" i="19"/>
  <c r="G2860" i="19"/>
  <c r="G2861" i="19"/>
  <c r="G2862" i="19"/>
  <c r="G2863" i="19"/>
  <c r="G2864" i="19"/>
  <c r="G2865" i="19"/>
  <c r="G2866" i="19"/>
  <c r="G2867" i="19"/>
  <c r="G2868" i="19"/>
  <c r="G2869" i="19"/>
  <c r="G2870" i="19"/>
  <c r="G2871" i="19"/>
  <c r="G2872" i="19"/>
  <c r="G2873" i="19"/>
  <c r="G2874" i="19"/>
  <c r="G2875" i="19"/>
  <c r="G2876" i="19"/>
  <c r="G2877" i="19"/>
  <c r="G2878" i="19"/>
  <c r="G2879" i="19"/>
  <c r="G2880" i="19"/>
  <c r="G2881" i="19"/>
  <c r="G2882" i="19"/>
  <c r="G2883" i="19"/>
  <c r="G2884" i="19"/>
  <c r="G2885" i="19"/>
  <c r="G2886" i="19"/>
  <c r="G2887" i="19"/>
  <c r="G2888" i="19"/>
  <c r="G2889" i="19"/>
  <c r="G2890" i="19"/>
  <c r="G2891" i="19"/>
  <c r="G2892" i="19"/>
  <c r="G2893" i="19"/>
  <c r="G2894" i="19"/>
  <c r="G2895" i="19"/>
  <c r="G2896" i="19"/>
  <c r="G2897" i="19"/>
  <c r="G2898" i="19"/>
  <c r="G2899" i="19"/>
  <c r="G2900" i="19"/>
  <c r="G2901" i="19"/>
  <c r="G2902" i="19"/>
  <c r="G2903" i="19"/>
  <c r="G2904" i="19"/>
  <c r="G2905" i="19"/>
  <c r="G2906" i="19"/>
  <c r="G2907" i="19"/>
  <c r="G2908" i="19"/>
  <c r="G2909" i="19"/>
  <c r="G2910" i="19"/>
  <c r="G2911" i="19"/>
  <c r="G2912" i="19"/>
  <c r="G2913" i="19"/>
  <c r="G2914" i="19"/>
  <c r="G2915" i="19"/>
  <c r="G2916" i="19"/>
  <c r="G2917" i="19"/>
  <c r="G2918" i="19"/>
  <c r="G2919" i="19"/>
  <c r="G2920" i="19"/>
  <c r="G2921" i="19"/>
  <c r="G2922" i="19"/>
  <c r="G2923" i="19"/>
  <c r="G2924" i="19"/>
  <c r="G2925" i="19"/>
  <c r="G2926" i="19"/>
  <c r="G2927" i="19"/>
  <c r="G2928" i="19"/>
  <c r="G2929" i="19"/>
  <c r="G2930" i="19"/>
  <c r="G2931" i="19"/>
  <c r="G2932" i="19"/>
  <c r="G2933" i="19"/>
  <c r="G2934" i="19"/>
  <c r="G2935" i="19"/>
  <c r="G2936" i="19"/>
  <c r="G2937" i="19"/>
  <c r="G2938" i="19"/>
  <c r="G2939" i="19"/>
  <c r="G2940" i="19"/>
  <c r="G2941" i="19"/>
  <c r="G2942" i="19"/>
  <c r="G2943" i="19"/>
  <c r="G2944" i="19"/>
  <c r="G2945" i="19"/>
  <c r="G2946" i="19"/>
  <c r="G2947" i="19"/>
  <c r="G2948" i="19"/>
  <c r="G2949" i="19"/>
  <c r="G2950" i="19"/>
  <c r="G2951" i="19"/>
  <c r="G2952" i="19"/>
  <c r="G2953" i="19"/>
  <c r="G2954" i="19"/>
  <c r="G2955" i="19"/>
  <c r="G2956" i="19"/>
  <c r="G2957" i="19"/>
  <c r="G2958" i="19"/>
  <c r="G2959" i="19"/>
  <c r="G2960" i="19"/>
  <c r="G2961" i="19"/>
  <c r="G2962" i="19"/>
  <c r="G2963" i="19"/>
  <c r="G2964" i="19"/>
  <c r="G2965" i="19"/>
  <c r="G2966" i="19"/>
  <c r="G2967" i="19"/>
  <c r="G2968" i="19"/>
  <c r="G2969" i="19"/>
  <c r="G2970" i="19"/>
  <c r="G2971" i="19"/>
  <c r="G2972" i="19"/>
  <c r="G2973" i="19"/>
  <c r="G2974" i="19"/>
  <c r="G2975" i="19"/>
  <c r="G2976" i="19"/>
  <c r="G2977" i="19"/>
  <c r="G2978" i="19"/>
  <c r="G2979" i="19"/>
  <c r="G2980" i="19"/>
  <c r="G2981" i="19"/>
  <c r="G2982" i="19"/>
  <c r="G2983" i="19"/>
  <c r="G2984" i="19"/>
  <c r="G2985" i="19"/>
  <c r="G2986" i="19"/>
  <c r="G2987" i="19"/>
  <c r="G2988" i="19"/>
  <c r="G2989" i="19"/>
  <c r="G2990" i="19"/>
  <c r="G2991" i="19"/>
  <c r="G2992" i="19"/>
  <c r="G2993" i="19"/>
  <c r="G2994" i="19"/>
  <c r="G2995" i="19"/>
  <c r="G2996" i="19"/>
  <c r="G2997" i="19"/>
  <c r="G2998" i="19"/>
  <c r="G2999" i="19"/>
  <c r="G3000" i="19"/>
  <c r="G3001" i="19"/>
  <c r="G3002" i="19"/>
  <c r="G3003" i="19"/>
  <c r="G3004" i="19"/>
  <c r="G3005" i="19"/>
  <c r="G3006" i="19"/>
  <c r="G3007" i="19"/>
  <c r="G3008" i="19"/>
  <c r="G3009" i="19"/>
  <c r="G3010" i="19"/>
  <c r="G3011" i="19"/>
  <c r="G3012" i="19"/>
  <c r="G3013" i="19"/>
  <c r="G3014" i="19"/>
  <c r="G3015" i="19"/>
  <c r="G3016" i="19"/>
  <c r="G3017" i="19"/>
  <c r="G3018" i="19"/>
  <c r="G3019" i="19"/>
  <c r="G3020" i="19"/>
  <c r="G3021" i="19"/>
  <c r="G3022" i="19"/>
  <c r="G3023" i="19"/>
  <c r="G3024" i="19"/>
  <c r="G3025" i="19"/>
  <c r="G3026" i="19"/>
  <c r="G3027" i="19"/>
  <c r="G3028" i="19"/>
  <c r="G3029" i="19"/>
  <c r="G3030" i="19"/>
  <c r="G3031" i="19"/>
  <c r="G3032" i="19"/>
  <c r="G3033" i="19"/>
  <c r="G3034" i="19"/>
  <c r="G3035" i="19"/>
  <c r="G3036" i="19"/>
  <c r="G3037" i="19"/>
  <c r="G3038" i="19"/>
  <c r="G3039" i="19"/>
  <c r="G3040" i="19"/>
  <c r="G3041" i="19"/>
  <c r="G3042" i="19"/>
  <c r="G3043" i="19"/>
  <c r="G3044" i="19"/>
  <c r="G3045" i="19"/>
  <c r="G3046" i="19"/>
  <c r="G3047" i="19"/>
  <c r="G3048" i="19"/>
  <c r="G3049" i="19"/>
  <c r="G3050" i="19"/>
  <c r="G3051" i="19"/>
  <c r="G3052" i="19"/>
  <c r="G3053" i="19"/>
  <c r="G3054" i="19"/>
  <c r="G3055" i="19"/>
  <c r="G3056" i="19"/>
  <c r="G3057" i="19"/>
  <c r="G3058" i="19"/>
  <c r="G3059" i="19"/>
  <c r="G3060" i="19"/>
  <c r="G3061" i="19"/>
  <c r="G3062" i="19"/>
  <c r="G3063" i="19"/>
  <c r="G3064" i="19"/>
  <c r="G3065" i="19"/>
  <c r="G3066" i="19"/>
  <c r="G3067" i="19"/>
  <c r="G3068" i="19"/>
  <c r="G3069" i="19"/>
  <c r="G3070" i="19"/>
  <c r="G3071" i="19"/>
  <c r="G3072" i="19"/>
  <c r="G3073" i="19"/>
  <c r="G3074" i="19"/>
  <c r="G3075" i="19"/>
  <c r="G3076" i="19"/>
  <c r="G3077" i="19"/>
  <c r="G3078" i="19"/>
  <c r="G3079" i="19"/>
  <c r="G3080" i="19"/>
  <c r="G3081" i="19"/>
  <c r="G3082" i="19"/>
  <c r="G3083" i="19"/>
  <c r="G3084" i="19"/>
  <c r="G3085" i="19"/>
  <c r="G3086" i="19"/>
  <c r="G3087" i="19"/>
  <c r="G3088" i="19"/>
  <c r="G3089" i="19"/>
  <c r="G3090" i="19"/>
  <c r="G3091" i="19"/>
  <c r="G3092" i="19"/>
  <c r="G3093" i="19"/>
  <c r="G3094" i="19"/>
  <c r="G3095" i="19"/>
  <c r="G3096" i="19"/>
  <c r="G3097" i="19"/>
  <c r="G3098" i="19"/>
  <c r="G3099" i="19"/>
  <c r="G3100" i="19"/>
  <c r="G3101" i="19"/>
  <c r="G3102" i="19"/>
  <c r="G3103" i="19"/>
  <c r="G3104" i="19"/>
  <c r="G3105" i="19"/>
  <c r="G3106" i="19"/>
  <c r="G3107" i="19"/>
  <c r="G3108" i="19"/>
  <c r="G3109" i="19"/>
  <c r="G3110" i="19"/>
  <c r="G3111" i="19"/>
  <c r="G3112" i="19"/>
  <c r="G3113" i="19"/>
  <c r="G3114" i="19"/>
  <c r="G3115" i="19"/>
  <c r="G3116" i="19"/>
  <c r="G3117" i="19"/>
  <c r="G3118" i="19"/>
  <c r="G3119" i="19"/>
  <c r="G3120" i="19"/>
  <c r="G3121" i="19"/>
  <c r="G3122" i="19"/>
  <c r="G3123" i="19"/>
  <c r="G3124" i="19"/>
  <c r="G3125" i="19"/>
  <c r="G3126" i="19"/>
  <c r="G3127" i="19"/>
  <c r="G3128" i="19"/>
  <c r="G3129" i="19"/>
  <c r="G3130" i="19"/>
  <c r="G3131" i="19"/>
  <c r="G3132" i="19"/>
  <c r="G3133" i="19"/>
  <c r="G3134" i="19"/>
  <c r="G3135" i="19"/>
  <c r="G3136" i="19"/>
  <c r="G3137" i="19"/>
  <c r="G3138" i="19"/>
  <c r="G3139" i="19"/>
  <c r="G3140" i="19"/>
  <c r="G3141" i="19"/>
  <c r="G3142" i="19"/>
  <c r="G3143" i="19"/>
  <c r="G3144" i="19"/>
  <c r="G3145" i="19"/>
  <c r="G3146" i="19"/>
  <c r="G3147" i="19"/>
  <c r="G3148" i="19"/>
  <c r="G3149" i="19"/>
  <c r="G3150" i="19"/>
  <c r="G3151" i="19"/>
  <c r="G3152" i="19"/>
  <c r="G3153" i="19"/>
  <c r="G3154" i="19"/>
  <c r="G3155" i="19"/>
  <c r="G3156" i="19"/>
  <c r="G3157" i="19"/>
  <c r="G3158" i="19"/>
  <c r="G3159" i="19"/>
  <c r="G3160" i="19"/>
  <c r="G3161" i="19"/>
  <c r="G3162" i="19"/>
  <c r="G3163" i="19"/>
  <c r="G3164" i="19"/>
  <c r="G3165" i="19"/>
  <c r="G3166" i="19"/>
  <c r="G3167" i="19"/>
  <c r="G3168" i="19"/>
  <c r="G3169" i="19"/>
  <c r="G3170" i="19"/>
  <c r="G3171" i="19"/>
  <c r="G3172" i="19"/>
  <c r="G3173" i="19"/>
  <c r="G3174" i="19"/>
  <c r="G3175" i="19"/>
  <c r="G3176" i="19"/>
  <c r="G3177" i="19"/>
  <c r="G3178" i="19"/>
  <c r="G3179" i="19"/>
  <c r="G3180" i="19"/>
  <c r="G3181" i="19"/>
  <c r="G3182" i="19"/>
  <c r="G3183" i="19"/>
  <c r="G3184" i="19"/>
  <c r="G3185" i="19"/>
  <c r="G3186" i="19"/>
  <c r="G3187" i="19"/>
  <c r="G3188" i="19"/>
  <c r="G3189" i="19"/>
  <c r="G3190" i="19"/>
  <c r="G3191" i="19"/>
  <c r="G3192" i="19"/>
  <c r="G3193" i="19"/>
  <c r="G3194" i="19"/>
  <c r="G3195" i="19"/>
  <c r="G3196" i="19"/>
  <c r="G3197" i="19"/>
  <c r="G3198" i="19"/>
  <c r="G3199" i="19"/>
  <c r="G3200" i="19"/>
  <c r="G3201" i="19"/>
  <c r="G3202" i="19"/>
  <c r="G3203" i="19"/>
  <c r="G3204" i="19"/>
  <c r="G3205" i="19"/>
  <c r="G3206" i="19"/>
  <c r="G3207" i="19"/>
  <c r="G3208" i="19"/>
  <c r="G3209" i="19"/>
  <c r="G3210" i="19"/>
  <c r="G3211" i="19"/>
  <c r="G3212" i="19"/>
  <c r="G3213" i="19"/>
  <c r="G3214" i="19"/>
  <c r="G3215" i="19"/>
  <c r="G3216" i="19"/>
  <c r="G3217" i="19"/>
  <c r="G3218" i="19"/>
  <c r="G3219" i="19"/>
  <c r="G3220" i="19"/>
  <c r="G3221" i="19"/>
  <c r="G3222" i="19"/>
  <c r="G3223" i="19"/>
  <c r="G3224" i="19"/>
  <c r="G3225" i="19"/>
  <c r="G3226" i="19"/>
  <c r="G3227" i="19"/>
  <c r="G3228" i="19"/>
  <c r="G3229" i="19"/>
  <c r="G3230" i="19"/>
  <c r="G3231" i="19"/>
  <c r="G3232" i="19"/>
  <c r="G3233" i="19"/>
  <c r="G3234" i="19"/>
  <c r="G3235" i="19"/>
  <c r="G3236" i="19"/>
  <c r="G3237" i="19"/>
  <c r="G3238" i="19"/>
  <c r="G3239" i="19"/>
  <c r="G3240" i="19"/>
  <c r="G3241" i="19"/>
  <c r="G3242" i="19"/>
  <c r="G3243" i="19"/>
  <c r="G3244" i="19"/>
  <c r="G3245" i="19"/>
  <c r="G3246" i="19"/>
  <c r="G3247" i="19"/>
  <c r="G3248" i="19"/>
  <c r="G3249" i="19"/>
  <c r="G3250" i="19"/>
  <c r="G3251" i="19"/>
  <c r="G3252" i="19"/>
  <c r="G3253" i="19"/>
  <c r="G3254" i="19"/>
  <c r="G3255" i="19"/>
  <c r="G3256" i="19"/>
  <c r="G3257" i="19"/>
  <c r="G3258" i="19"/>
  <c r="G3259" i="19"/>
  <c r="G3260" i="19"/>
  <c r="G3261" i="19"/>
  <c r="G3262" i="19"/>
  <c r="G3263" i="19"/>
  <c r="G3264" i="19"/>
  <c r="G3265" i="19"/>
  <c r="G3266" i="19"/>
  <c r="G3267" i="19"/>
  <c r="G3268" i="19"/>
  <c r="G3269" i="19"/>
  <c r="G3270" i="19"/>
  <c r="G3271" i="19"/>
  <c r="G3272" i="19"/>
  <c r="G3273" i="19"/>
  <c r="G3274" i="19"/>
  <c r="G3275" i="19"/>
  <c r="G3276" i="19"/>
  <c r="G3277" i="19"/>
  <c r="G3278" i="19"/>
  <c r="G3279" i="19"/>
  <c r="G3280" i="19"/>
  <c r="G3281" i="19"/>
  <c r="G3282" i="19"/>
  <c r="G3283" i="19"/>
  <c r="G3284" i="19"/>
  <c r="G3285" i="19"/>
  <c r="G3286" i="19"/>
  <c r="G3287" i="19"/>
  <c r="G3288" i="19"/>
  <c r="G3289" i="19"/>
  <c r="G3290" i="19"/>
  <c r="G3291" i="19"/>
  <c r="G3292" i="19"/>
  <c r="G3293" i="19"/>
  <c r="G3294" i="19"/>
  <c r="G3295" i="19"/>
  <c r="G3296" i="19"/>
  <c r="G3297" i="19"/>
  <c r="G3298" i="19"/>
  <c r="G3299" i="19"/>
  <c r="G3300" i="19"/>
  <c r="G3301" i="19"/>
  <c r="G3302" i="19"/>
  <c r="G3303" i="19"/>
  <c r="G3304" i="19"/>
  <c r="G3305" i="19"/>
  <c r="G3306" i="19"/>
  <c r="G3307" i="19"/>
  <c r="G3308" i="19"/>
  <c r="G3309" i="19"/>
  <c r="G3310" i="19"/>
  <c r="G3311" i="19"/>
  <c r="G3312" i="19"/>
  <c r="G3313" i="19"/>
  <c r="G3314" i="19"/>
  <c r="G3315" i="19"/>
  <c r="G3316" i="19"/>
  <c r="G3317" i="19"/>
  <c r="G3318" i="19"/>
  <c r="G3319" i="19"/>
  <c r="G3320" i="19"/>
  <c r="G3321" i="19"/>
  <c r="G3322" i="19"/>
  <c r="G3323" i="19"/>
  <c r="G3324" i="19"/>
  <c r="G3325" i="19"/>
  <c r="G3326" i="19"/>
  <c r="G3327" i="19"/>
  <c r="G3328" i="19"/>
  <c r="G3329" i="19"/>
  <c r="G3330" i="19"/>
  <c r="G3331" i="19"/>
  <c r="G3332" i="19"/>
  <c r="G3333" i="19"/>
  <c r="G3334" i="19"/>
  <c r="G3335" i="19"/>
  <c r="G3336" i="19"/>
  <c r="G3337" i="19"/>
  <c r="G3338" i="19"/>
  <c r="G3339" i="19"/>
  <c r="G3340" i="19"/>
  <c r="G3341" i="19"/>
  <c r="G3342" i="19"/>
  <c r="G3343" i="19"/>
  <c r="G3344" i="19"/>
  <c r="G3345" i="19"/>
  <c r="G3346" i="19"/>
  <c r="G3347" i="19"/>
  <c r="G3348" i="19"/>
  <c r="G3349" i="19"/>
  <c r="G3350" i="19"/>
  <c r="G3351" i="19"/>
  <c r="G3352" i="19"/>
  <c r="G3353" i="19"/>
  <c r="G3354" i="19"/>
  <c r="G3355" i="19"/>
  <c r="G3356" i="19"/>
  <c r="G3357" i="19"/>
  <c r="G3358" i="19"/>
  <c r="G3359" i="19"/>
  <c r="G3360" i="19"/>
  <c r="G3361" i="19"/>
  <c r="G3362" i="19"/>
  <c r="G3363" i="19"/>
  <c r="G3364" i="19"/>
  <c r="G3365" i="19"/>
  <c r="G3366" i="19"/>
  <c r="G3367" i="19"/>
  <c r="G3368" i="19"/>
  <c r="G3369" i="19"/>
  <c r="G3370" i="19"/>
  <c r="G3371" i="19"/>
  <c r="G3372" i="19"/>
  <c r="G3373" i="19"/>
  <c r="G3374" i="19"/>
  <c r="G3375" i="19"/>
  <c r="G3376" i="19"/>
  <c r="G3377" i="19"/>
  <c r="G3378" i="19"/>
  <c r="G3379" i="19"/>
  <c r="G3380" i="19"/>
  <c r="G3381" i="19"/>
  <c r="G3382" i="19"/>
  <c r="G3383" i="19"/>
  <c r="G3384" i="19"/>
  <c r="G3385" i="19"/>
  <c r="G3386" i="19"/>
  <c r="G3387" i="19"/>
  <c r="G3388" i="19"/>
  <c r="G3389" i="19"/>
  <c r="G3390" i="19"/>
  <c r="G3391" i="19"/>
  <c r="G3392" i="19"/>
  <c r="G3393" i="19"/>
  <c r="G3394" i="19"/>
  <c r="G3395" i="19"/>
  <c r="G3396" i="19"/>
  <c r="G3397" i="19"/>
  <c r="G3398" i="19"/>
  <c r="G3399" i="19"/>
  <c r="G3400" i="19"/>
  <c r="G3401" i="19"/>
  <c r="G3402" i="19"/>
  <c r="G3403" i="19"/>
  <c r="G3404" i="19"/>
  <c r="G3405" i="19"/>
  <c r="G3406" i="19"/>
  <c r="G3407" i="19"/>
  <c r="G3408" i="19"/>
  <c r="G3409" i="19"/>
  <c r="G3410" i="19"/>
  <c r="G3411" i="19"/>
  <c r="G3412" i="19"/>
  <c r="G3413" i="19"/>
  <c r="G3414" i="19"/>
  <c r="G3415" i="19"/>
  <c r="G3416" i="19"/>
  <c r="G3417" i="19"/>
  <c r="G3418" i="19"/>
  <c r="G3419" i="19"/>
  <c r="G3420" i="19"/>
  <c r="G3421" i="19"/>
  <c r="G3422" i="19"/>
  <c r="G3423" i="19"/>
  <c r="G3424" i="19"/>
  <c r="G3425" i="19"/>
  <c r="G3426" i="19"/>
  <c r="G3427" i="19"/>
  <c r="G3428" i="19"/>
  <c r="G3429" i="19"/>
  <c r="G3430" i="19"/>
  <c r="G3431" i="19"/>
  <c r="G3432" i="19"/>
  <c r="G3433" i="19"/>
  <c r="G3434" i="19"/>
  <c r="G3435" i="19"/>
  <c r="G3436" i="19"/>
  <c r="G3437" i="19"/>
  <c r="G3438" i="19"/>
  <c r="G3439" i="19"/>
  <c r="G3440" i="19"/>
  <c r="G3441" i="19"/>
  <c r="G3442" i="19"/>
  <c r="G3443" i="19"/>
  <c r="G3444" i="19"/>
  <c r="G3445" i="19"/>
  <c r="G3446" i="19"/>
  <c r="G3447" i="19"/>
  <c r="G3448" i="19"/>
  <c r="G3449" i="19"/>
  <c r="G3450" i="19"/>
  <c r="G3451" i="19"/>
  <c r="G3452" i="19"/>
  <c r="G3453" i="19"/>
  <c r="G3454" i="19"/>
  <c r="G3455" i="19"/>
  <c r="G3456" i="19"/>
  <c r="G3457" i="19"/>
  <c r="G3458" i="19"/>
  <c r="G3459" i="19"/>
  <c r="G3460" i="19"/>
  <c r="G3461" i="19"/>
  <c r="G3462" i="19"/>
  <c r="G3463" i="19"/>
  <c r="G3464" i="19"/>
  <c r="G3465" i="19"/>
  <c r="G3466" i="19"/>
  <c r="G3467" i="19"/>
  <c r="G3468" i="19"/>
  <c r="G3469" i="19"/>
  <c r="G3470" i="19"/>
  <c r="G3471" i="19"/>
  <c r="G3472" i="19"/>
  <c r="G3473" i="19"/>
  <c r="G3474" i="19"/>
  <c r="G3475" i="19"/>
  <c r="G3476" i="19"/>
  <c r="G3477" i="19"/>
  <c r="G3478" i="19"/>
  <c r="G3479" i="19"/>
  <c r="G3480" i="19"/>
  <c r="G3481" i="19"/>
  <c r="G3482" i="19"/>
  <c r="G3483" i="19"/>
  <c r="G3484" i="19"/>
  <c r="G3485" i="19"/>
  <c r="G3486" i="19"/>
  <c r="G3487" i="19"/>
  <c r="G3488" i="19"/>
  <c r="G3489" i="19"/>
  <c r="G3490" i="19"/>
  <c r="G3491" i="19"/>
  <c r="G3492" i="19"/>
  <c r="G3493" i="19"/>
  <c r="G3494" i="19"/>
  <c r="G3495" i="19"/>
  <c r="G3496" i="19"/>
  <c r="G3497" i="19"/>
  <c r="G3498" i="19"/>
  <c r="G3499" i="19"/>
  <c r="G3500" i="19"/>
  <c r="G3501" i="19"/>
  <c r="G3502" i="19"/>
  <c r="G3503" i="19"/>
  <c r="G3504" i="19"/>
  <c r="G3505" i="19"/>
  <c r="G3506" i="19"/>
  <c r="G3507" i="19"/>
  <c r="G3508" i="19"/>
  <c r="G3509" i="19"/>
  <c r="G3510" i="19"/>
  <c r="G3511" i="19"/>
  <c r="G3512" i="19"/>
  <c r="G3513" i="19"/>
  <c r="G3514" i="19"/>
  <c r="G3515" i="19"/>
  <c r="G3516" i="19"/>
  <c r="G3517" i="19"/>
  <c r="G3518" i="19"/>
  <c r="G3519" i="19"/>
  <c r="G3520" i="19"/>
  <c r="G3521" i="19"/>
  <c r="G3522" i="19"/>
  <c r="G3523" i="19"/>
  <c r="G3524" i="19"/>
  <c r="G3525" i="19"/>
  <c r="G3526" i="19"/>
  <c r="G3527" i="19"/>
  <c r="G3528" i="19"/>
  <c r="G3529" i="19"/>
  <c r="G3530" i="19"/>
  <c r="G3531" i="19"/>
  <c r="G3532" i="19"/>
  <c r="G3533" i="19"/>
  <c r="G3534" i="19"/>
  <c r="G3535" i="19"/>
  <c r="G3536" i="19"/>
  <c r="G3537" i="19"/>
  <c r="G3538" i="19"/>
  <c r="G3539" i="19"/>
  <c r="G3540" i="19"/>
  <c r="G3541" i="19"/>
  <c r="G3542" i="19"/>
  <c r="G3543" i="19"/>
  <c r="G3544" i="19"/>
  <c r="G3545" i="19"/>
  <c r="G3546" i="19"/>
  <c r="G3547" i="19"/>
  <c r="G3548" i="19"/>
  <c r="G3549" i="19"/>
  <c r="G3550" i="19"/>
  <c r="G3551" i="19"/>
  <c r="G3552" i="19"/>
  <c r="G3553" i="19"/>
  <c r="G3554" i="19"/>
  <c r="G3555" i="19"/>
  <c r="G3556" i="19"/>
  <c r="G3557" i="19"/>
  <c r="G3558" i="19"/>
  <c r="G3559" i="19"/>
  <c r="G3560" i="19"/>
  <c r="G3561" i="19"/>
  <c r="G3562" i="19"/>
  <c r="G3563" i="19"/>
  <c r="G3564" i="19"/>
  <c r="G3565" i="19"/>
  <c r="G3566" i="19"/>
  <c r="G3567" i="19"/>
  <c r="G3568" i="19"/>
  <c r="G3569" i="19"/>
  <c r="G3570" i="19"/>
  <c r="G3571" i="19"/>
  <c r="G3572" i="19"/>
  <c r="G3573" i="19"/>
  <c r="G3574" i="19"/>
  <c r="G3575" i="19"/>
  <c r="G3576" i="19"/>
  <c r="G3577" i="19"/>
  <c r="G3578" i="19"/>
  <c r="G3579" i="19"/>
  <c r="G3580" i="19"/>
  <c r="G3581" i="19"/>
  <c r="G3582" i="19"/>
  <c r="G3583" i="19"/>
  <c r="G3584" i="19"/>
  <c r="G3585" i="19"/>
  <c r="G3586" i="19"/>
  <c r="G3587" i="19"/>
  <c r="G3588" i="19"/>
  <c r="G3589" i="19"/>
  <c r="G3590" i="19"/>
  <c r="G3591" i="19"/>
  <c r="G3592" i="19"/>
  <c r="G3593" i="19"/>
  <c r="G3594" i="19"/>
  <c r="G3595" i="19"/>
  <c r="G3596" i="19"/>
  <c r="G3597" i="19"/>
  <c r="G3598" i="19"/>
  <c r="G3599" i="19"/>
  <c r="G3600" i="19"/>
  <c r="G3601" i="19"/>
  <c r="G3602" i="19"/>
  <c r="G3603" i="19"/>
  <c r="G3604" i="19"/>
  <c r="G3605" i="19"/>
  <c r="G3606" i="19"/>
  <c r="G3607" i="19"/>
  <c r="G3608" i="19"/>
  <c r="G3609" i="19"/>
  <c r="G3610" i="19"/>
  <c r="G3611" i="19"/>
  <c r="G3612" i="19"/>
  <c r="G3613" i="19"/>
  <c r="G3614" i="19"/>
  <c r="G3615" i="19"/>
  <c r="G3616" i="19"/>
  <c r="G3617" i="19"/>
  <c r="G3618" i="19"/>
  <c r="G3619" i="19"/>
  <c r="G3620" i="19"/>
  <c r="G3621" i="19"/>
  <c r="G3622" i="19"/>
  <c r="G3623" i="19"/>
  <c r="G3624" i="19"/>
  <c r="G3625" i="19"/>
  <c r="G3626" i="19"/>
  <c r="G3627" i="19"/>
  <c r="G3628" i="19"/>
  <c r="G3629" i="19"/>
  <c r="G3630" i="19"/>
  <c r="G3631" i="19"/>
  <c r="G3632" i="19"/>
  <c r="G3633" i="19"/>
  <c r="G3634" i="19"/>
  <c r="G3635" i="19"/>
  <c r="G3636" i="19"/>
  <c r="G3637" i="19"/>
  <c r="G3638" i="19"/>
  <c r="G3639" i="19"/>
  <c r="G3640" i="19"/>
  <c r="G3641" i="19"/>
  <c r="G3642" i="19"/>
  <c r="G3643" i="19"/>
  <c r="G3644" i="19"/>
  <c r="G3645" i="19"/>
  <c r="G3646" i="19"/>
  <c r="G3647" i="19"/>
  <c r="G3648" i="19"/>
  <c r="G3649" i="19"/>
  <c r="G3650" i="19"/>
  <c r="G3651" i="19"/>
  <c r="G3652" i="19"/>
  <c r="G3653" i="19"/>
  <c r="G3654" i="19"/>
  <c r="G3655" i="19"/>
  <c r="G3656" i="19"/>
  <c r="G3657" i="19"/>
  <c r="G3658" i="19"/>
  <c r="G3659" i="19"/>
  <c r="G3660" i="19"/>
  <c r="G3661" i="19"/>
  <c r="G3662" i="19"/>
  <c r="G3663" i="19"/>
  <c r="G3664" i="19"/>
  <c r="G3665" i="19"/>
  <c r="G3666" i="19"/>
  <c r="G3667" i="19"/>
  <c r="G3668" i="19"/>
  <c r="G3669" i="19"/>
  <c r="G3670" i="19"/>
  <c r="G3671" i="19"/>
  <c r="G3672" i="19"/>
  <c r="G3673" i="19"/>
  <c r="G3674" i="19"/>
  <c r="G3675" i="19"/>
  <c r="G3676" i="19"/>
  <c r="G3677" i="19"/>
  <c r="G3678" i="19"/>
  <c r="G3679" i="19"/>
  <c r="G3680" i="19"/>
  <c r="G3681" i="19"/>
  <c r="G3682" i="19"/>
  <c r="G3683" i="19"/>
  <c r="G3684" i="19"/>
  <c r="G3685" i="19"/>
  <c r="G3686" i="19"/>
  <c r="G3687" i="19"/>
  <c r="G3688" i="19"/>
  <c r="G3689" i="19"/>
  <c r="G3690" i="19"/>
  <c r="G3691" i="19"/>
  <c r="G3692" i="19"/>
  <c r="G3693" i="19"/>
  <c r="G3694" i="19"/>
  <c r="G3695" i="19"/>
  <c r="G3696" i="19"/>
  <c r="G3697" i="19"/>
  <c r="G3698" i="19"/>
  <c r="G3699" i="19"/>
  <c r="G3700" i="19"/>
  <c r="G3701" i="19"/>
  <c r="G3702" i="19"/>
  <c r="G3703" i="19"/>
  <c r="G3704" i="19"/>
  <c r="G3705" i="19"/>
  <c r="G3706" i="19"/>
  <c r="G3707" i="19"/>
  <c r="G3708" i="19"/>
  <c r="G3709" i="19"/>
  <c r="G3710" i="19"/>
  <c r="G3711" i="19"/>
  <c r="G3712" i="19"/>
  <c r="G3713" i="19"/>
  <c r="G3714" i="19"/>
  <c r="G3715" i="19"/>
  <c r="G3716" i="19"/>
  <c r="G3717" i="19"/>
  <c r="G3718" i="19"/>
  <c r="G3719" i="19"/>
  <c r="G3720" i="19"/>
  <c r="G3721" i="19"/>
  <c r="G3722" i="19"/>
  <c r="G3723" i="19"/>
  <c r="G3724" i="19"/>
  <c r="G3725" i="19"/>
  <c r="G3726" i="19"/>
  <c r="G3727" i="19"/>
  <c r="G3728" i="19"/>
  <c r="G3729" i="19"/>
  <c r="G3730" i="19"/>
  <c r="G3731" i="19"/>
  <c r="G3732" i="19"/>
  <c r="G3733" i="19"/>
  <c r="G3734" i="19"/>
  <c r="G3735" i="19"/>
  <c r="G3736" i="19"/>
  <c r="G3737" i="19"/>
  <c r="G3738" i="19"/>
  <c r="G3739" i="19"/>
  <c r="G3740" i="19"/>
  <c r="G3741" i="19"/>
  <c r="G3742" i="19"/>
  <c r="G3743" i="19"/>
  <c r="G3744" i="19"/>
  <c r="G3745" i="19"/>
  <c r="G3746" i="19"/>
  <c r="G3747" i="19"/>
  <c r="G3748" i="19"/>
  <c r="G3749" i="19"/>
  <c r="G3750" i="19"/>
  <c r="G3751" i="19"/>
  <c r="G3752" i="19"/>
  <c r="G3753" i="19"/>
  <c r="G3754" i="19"/>
  <c r="G3755" i="19"/>
  <c r="G3756" i="19"/>
  <c r="G3757" i="19"/>
  <c r="G3758" i="19"/>
  <c r="G3759" i="19"/>
  <c r="G3760" i="19"/>
  <c r="G3761" i="19"/>
  <c r="G3762" i="19"/>
  <c r="G3763" i="19"/>
  <c r="G3764" i="19"/>
  <c r="G3765" i="19"/>
  <c r="G3766" i="19"/>
  <c r="G3767" i="19"/>
  <c r="G3768" i="19"/>
  <c r="G3769" i="19"/>
  <c r="G3770" i="19"/>
  <c r="G3771" i="19"/>
  <c r="G3772" i="19"/>
  <c r="G3773" i="19"/>
  <c r="G3774" i="19"/>
  <c r="G3775" i="19"/>
  <c r="G3776" i="19"/>
  <c r="G3777" i="19"/>
  <c r="G3778" i="19"/>
  <c r="G3779" i="19"/>
  <c r="G3780" i="19"/>
  <c r="G3781" i="19"/>
  <c r="G3782" i="19"/>
  <c r="G3783" i="19"/>
  <c r="G3784" i="19"/>
  <c r="G3785" i="19"/>
  <c r="G3786" i="19"/>
  <c r="G3787" i="19"/>
  <c r="G3788" i="19"/>
  <c r="G3789" i="19"/>
  <c r="G3790" i="19"/>
  <c r="G3791" i="19"/>
  <c r="G3792" i="19"/>
  <c r="G3793" i="19"/>
  <c r="G3794" i="19"/>
  <c r="G3795" i="19"/>
  <c r="G3796" i="19"/>
  <c r="G3797" i="19"/>
  <c r="G3798" i="19"/>
  <c r="G3799" i="19"/>
  <c r="G3800" i="19"/>
  <c r="G3801" i="19"/>
  <c r="G3802" i="19"/>
  <c r="G3803" i="19"/>
  <c r="G3804" i="19"/>
  <c r="G3805" i="19"/>
  <c r="G3806" i="19"/>
  <c r="G3807" i="19"/>
  <c r="G3808" i="19"/>
  <c r="G3809" i="19"/>
  <c r="G3810" i="19"/>
  <c r="G3811" i="19"/>
  <c r="G3812" i="19"/>
  <c r="G3813" i="19"/>
  <c r="G3814" i="19"/>
  <c r="G3815" i="19"/>
  <c r="G3816" i="19"/>
  <c r="G3817" i="19"/>
  <c r="G3818" i="19"/>
  <c r="G3819" i="19"/>
  <c r="G3820" i="19"/>
  <c r="G3821" i="19"/>
  <c r="G3822" i="19"/>
  <c r="G3823" i="19"/>
  <c r="G3824" i="19"/>
  <c r="G3825" i="19"/>
  <c r="G3826" i="19"/>
  <c r="G3827" i="19"/>
  <c r="G3828" i="19"/>
  <c r="G3829" i="19"/>
  <c r="G3830" i="19"/>
  <c r="G3831" i="19"/>
  <c r="G3832" i="19"/>
  <c r="G3833" i="19"/>
  <c r="G3834" i="19"/>
  <c r="G3835" i="19"/>
  <c r="G3836" i="19"/>
  <c r="G3837" i="19"/>
  <c r="G3838" i="19"/>
  <c r="G3839" i="19"/>
  <c r="G3840" i="19"/>
  <c r="G3841" i="19"/>
  <c r="G3842" i="19"/>
  <c r="G3843" i="19"/>
  <c r="G3844" i="19"/>
  <c r="G3845" i="19"/>
  <c r="G3846" i="19"/>
  <c r="G3847" i="19"/>
  <c r="G3848" i="19"/>
  <c r="G3849" i="19"/>
  <c r="G3850" i="19"/>
  <c r="G3851" i="19"/>
  <c r="G3852" i="19"/>
  <c r="G3853" i="19"/>
  <c r="G3854" i="19"/>
  <c r="G3855" i="19"/>
  <c r="G3856" i="19"/>
  <c r="G3857" i="19"/>
  <c r="G3858" i="19"/>
  <c r="G3859" i="19"/>
  <c r="G3860" i="19"/>
  <c r="G3861" i="19"/>
  <c r="G3862" i="19"/>
  <c r="G3863" i="19"/>
  <c r="G3864" i="19"/>
  <c r="G3865" i="19"/>
  <c r="G3866" i="19"/>
  <c r="G3867" i="19"/>
  <c r="G3868" i="19"/>
  <c r="G3869" i="19"/>
  <c r="G3870" i="19"/>
  <c r="G3871" i="19"/>
  <c r="G3872" i="19"/>
  <c r="G3873" i="19"/>
  <c r="G3874" i="19"/>
  <c r="G3875" i="19"/>
  <c r="G3876" i="19"/>
  <c r="G3877" i="19"/>
  <c r="G3878" i="19"/>
  <c r="G3879" i="19"/>
  <c r="G3880" i="19"/>
  <c r="G3881" i="19"/>
  <c r="G3882" i="19"/>
  <c r="G3883" i="19"/>
  <c r="G3884" i="19"/>
  <c r="G3885" i="19"/>
  <c r="G3886" i="19"/>
  <c r="G3887" i="19"/>
  <c r="G3888" i="19"/>
  <c r="G3889" i="19"/>
  <c r="G3890" i="19"/>
  <c r="G3891" i="19"/>
  <c r="G3892" i="19"/>
  <c r="G3893" i="19"/>
  <c r="G3894" i="19"/>
  <c r="G3895" i="19"/>
  <c r="G3896" i="19"/>
  <c r="G3897" i="19"/>
  <c r="G3898" i="19"/>
  <c r="G3899" i="19"/>
  <c r="G3900" i="19"/>
  <c r="G3901" i="19"/>
  <c r="G3902" i="19"/>
  <c r="G3903" i="19"/>
  <c r="G3904" i="19"/>
  <c r="G3905" i="19"/>
  <c r="G3906" i="19"/>
  <c r="G3907" i="19"/>
  <c r="G3908" i="19"/>
  <c r="G3909" i="19"/>
  <c r="G3910" i="19"/>
  <c r="G3911" i="19"/>
  <c r="G3912" i="19"/>
  <c r="G3913" i="19"/>
  <c r="G3914" i="19"/>
  <c r="G3915" i="19"/>
  <c r="G3916" i="19"/>
  <c r="G3917" i="19"/>
  <c r="G3918" i="19"/>
  <c r="G3919" i="19"/>
  <c r="G3920" i="19"/>
  <c r="G3921" i="19"/>
  <c r="G3922" i="19"/>
  <c r="G3923" i="19"/>
  <c r="G3924" i="19"/>
  <c r="G3925" i="19"/>
  <c r="G3926" i="19"/>
  <c r="G3927" i="19"/>
  <c r="G3928" i="19"/>
  <c r="G3929" i="19"/>
  <c r="G3930" i="19"/>
  <c r="G3931" i="19"/>
  <c r="G3932" i="19"/>
  <c r="G3933" i="19"/>
  <c r="G3934" i="19"/>
  <c r="G3935" i="19"/>
  <c r="G3936" i="19"/>
  <c r="G3937" i="19"/>
  <c r="G3938" i="19"/>
  <c r="G3939" i="19"/>
  <c r="G3940" i="19"/>
  <c r="G3941" i="19"/>
  <c r="G3942" i="19"/>
  <c r="G3943" i="19"/>
  <c r="G3944" i="19"/>
  <c r="G3945" i="19"/>
  <c r="G3946" i="19"/>
  <c r="G3947" i="19"/>
  <c r="G3948" i="19"/>
  <c r="G3949" i="19"/>
  <c r="G3950" i="19"/>
  <c r="G3951" i="19"/>
  <c r="G3952" i="19"/>
  <c r="G3953" i="19"/>
  <c r="G3954" i="19"/>
  <c r="G3955" i="19"/>
  <c r="G3956" i="19"/>
  <c r="G3957" i="19"/>
  <c r="G3958" i="19"/>
  <c r="G3959" i="19"/>
  <c r="G3960" i="19"/>
  <c r="G3961" i="19"/>
  <c r="G3962" i="19"/>
  <c r="G3963" i="19"/>
  <c r="G3964" i="19"/>
  <c r="G3965" i="19"/>
  <c r="G3966" i="19"/>
  <c r="G3967" i="19"/>
  <c r="G3968" i="19"/>
  <c r="G3969" i="19"/>
  <c r="G3970" i="19"/>
  <c r="G3971" i="19"/>
  <c r="G3972" i="19"/>
  <c r="G3973" i="19"/>
  <c r="G3974" i="19"/>
  <c r="G3975" i="19"/>
  <c r="G3976" i="19"/>
  <c r="G3977" i="19"/>
  <c r="G3978" i="19"/>
  <c r="G3979" i="19"/>
  <c r="G3980" i="19"/>
  <c r="G3981" i="19"/>
  <c r="G3982" i="19"/>
  <c r="G3983" i="19"/>
  <c r="G3984" i="19"/>
  <c r="G3985" i="19"/>
  <c r="G3986" i="19"/>
  <c r="G3987" i="19"/>
  <c r="G3988" i="19"/>
  <c r="G3989" i="19"/>
  <c r="G3990" i="19"/>
  <c r="G3991" i="19"/>
  <c r="G3992" i="19"/>
  <c r="G3993" i="19"/>
  <c r="G3994" i="19"/>
  <c r="G3995" i="19"/>
  <c r="G3996" i="19"/>
  <c r="G3997" i="19"/>
  <c r="G3998" i="19"/>
  <c r="G3999" i="19"/>
  <c r="G4000" i="19"/>
  <c r="G4001" i="19"/>
  <c r="G4002" i="19"/>
  <c r="G4003" i="19"/>
  <c r="G4004" i="19"/>
  <c r="G4005" i="19"/>
  <c r="G4006" i="19"/>
  <c r="G4007" i="19"/>
  <c r="G4008" i="19"/>
  <c r="G4009" i="19"/>
  <c r="G4010" i="19"/>
  <c r="G4011" i="19"/>
  <c r="G4012" i="19"/>
  <c r="G4013" i="19"/>
  <c r="G4014" i="19"/>
  <c r="G4015" i="19"/>
  <c r="G4016" i="19"/>
  <c r="G4017" i="19"/>
  <c r="G4018" i="19"/>
  <c r="G4019" i="19"/>
  <c r="G4020" i="19"/>
  <c r="G4021" i="19"/>
  <c r="G4022" i="19"/>
  <c r="G4023" i="19"/>
  <c r="G4024" i="19"/>
  <c r="G4025" i="19"/>
  <c r="G4026" i="19"/>
  <c r="G4027" i="19"/>
  <c r="G4028" i="19"/>
  <c r="G4029" i="19"/>
  <c r="G4030" i="19"/>
  <c r="G4031" i="19"/>
  <c r="G4032" i="19"/>
  <c r="G4033" i="19"/>
  <c r="G4034" i="19"/>
  <c r="G4035" i="19"/>
  <c r="G4036" i="19"/>
  <c r="G4037" i="19"/>
  <c r="G4038" i="19"/>
  <c r="G4039" i="19"/>
  <c r="G4040" i="19"/>
  <c r="G4041" i="19"/>
  <c r="G4042" i="19"/>
  <c r="G4043" i="19"/>
  <c r="G4044" i="19"/>
  <c r="G4045" i="19"/>
  <c r="G4046" i="19"/>
  <c r="G4047" i="19"/>
  <c r="G4048" i="19"/>
  <c r="G4049" i="19"/>
  <c r="G4050" i="19"/>
  <c r="G4051" i="19"/>
  <c r="G4052" i="19"/>
  <c r="G4053" i="19"/>
  <c r="G4054" i="19"/>
  <c r="G4055" i="19"/>
  <c r="G4056" i="19"/>
  <c r="G4057" i="19"/>
  <c r="G4058" i="19"/>
  <c r="G4059" i="19"/>
  <c r="G4060" i="19"/>
  <c r="G4061" i="19"/>
  <c r="G4062" i="19"/>
  <c r="G4063" i="19"/>
  <c r="G4064" i="19"/>
  <c r="G4065" i="19"/>
  <c r="G4066" i="19"/>
  <c r="G4067" i="19"/>
  <c r="G4068" i="19"/>
  <c r="G4069" i="19"/>
  <c r="G4070" i="19"/>
  <c r="G4071" i="19"/>
  <c r="G4072" i="19"/>
  <c r="G4073" i="19"/>
  <c r="G4074" i="19"/>
  <c r="G4075" i="19"/>
  <c r="G4076" i="19"/>
  <c r="G4077" i="19"/>
  <c r="G4078" i="19"/>
  <c r="G4079" i="19"/>
  <c r="G4080" i="19"/>
  <c r="G4081" i="19"/>
  <c r="G4082" i="19"/>
  <c r="G4083" i="19"/>
  <c r="G4084" i="19"/>
  <c r="G4085" i="19"/>
  <c r="G4086" i="19"/>
  <c r="G4087" i="19"/>
  <c r="G4088" i="19"/>
  <c r="G4089" i="19"/>
  <c r="G4090" i="19"/>
  <c r="G4091" i="19"/>
  <c r="G4092" i="19"/>
  <c r="G4093" i="19"/>
  <c r="G4094" i="19"/>
  <c r="G4095" i="19"/>
  <c r="G4096" i="19"/>
  <c r="G4097" i="19"/>
  <c r="G4098" i="19"/>
  <c r="G4099" i="19"/>
  <c r="G4100" i="19"/>
  <c r="G4101" i="19"/>
  <c r="G4102" i="19"/>
  <c r="G4103" i="19"/>
  <c r="G4104" i="19"/>
  <c r="G4105" i="19"/>
  <c r="G4106" i="19"/>
  <c r="G4107" i="19"/>
  <c r="G4108" i="19"/>
  <c r="G4109" i="19"/>
  <c r="G4110" i="19"/>
  <c r="G4111" i="19"/>
  <c r="G4112" i="19"/>
  <c r="G4113" i="19"/>
  <c r="G4114" i="19"/>
  <c r="G4115" i="19"/>
  <c r="G4116" i="19"/>
  <c r="G4117" i="19"/>
  <c r="G4118" i="19"/>
  <c r="G4119" i="19"/>
  <c r="G4120" i="19"/>
  <c r="G4121" i="19"/>
  <c r="G4122" i="19"/>
  <c r="G4123" i="19"/>
  <c r="G4124" i="19"/>
  <c r="G4125" i="19"/>
  <c r="G4126" i="19"/>
  <c r="G4127" i="19"/>
  <c r="G4128" i="19"/>
  <c r="G4129" i="19"/>
  <c r="G4130" i="19"/>
  <c r="G4131" i="19"/>
  <c r="G4132" i="19"/>
  <c r="G4133" i="19"/>
  <c r="G4134" i="19"/>
  <c r="G4135" i="19"/>
  <c r="G4136" i="19"/>
  <c r="G4137" i="19"/>
  <c r="G4138" i="19"/>
  <c r="G4139" i="19"/>
  <c r="G4140" i="19"/>
  <c r="G4141" i="19"/>
  <c r="G4142" i="19"/>
  <c r="G4143" i="19"/>
  <c r="G4144" i="19"/>
  <c r="G4145" i="19"/>
  <c r="G4146" i="19"/>
  <c r="G4147" i="19"/>
  <c r="G4148" i="19"/>
  <c r="G4149" i="19"/>
  <c r="G4150" i="19"/>
  <c r="G4151" i="19"/>
  <c r="G4152" i="19"/>
  <c r="G4153" i="19"/>
  <c r="G4154" i="19"/>
  <c r="G4155" i="19"/>
  <c r="G4156" i="19"/>
  <c r="G4157" i="19"/>
  <c r="G4158" i="19"/>
  <c r="G4159" i="19"/>
  <c r="G4160" i="19"/>
  <c r="G4161" i="19"/>
  <c r="G4162" i="19"/>
  <c r="G4163" i="19"/>
  <c r="G4164" i="19"/>
  <c r="G4165" i="19"/>
  <c r="G4166" i="19"/>
  <c r="G4167" i="19"/>
  <c r="G4168" i="19"/>
  <c r="G4169" i="19"/>
  <c r="G4170" i="19"/>
  <c r="G4171" i="19"/>
  <c r="G4172" i="19"/>
  <c r="G4173" i="19"/>
  <c r="G4174" i="19"/>
  <c r="G4175" i="19"/>
  <c r="G4176" i="19"/>
  <c r="G4177" i="19"/>
  <c r="G4178" i="19"/>
  <c r="G4179" i="19"/>
  <c r="G4180" i="19"/>
  <c r="G4181" i="19"/>
  <c r="G4182" i="19"/>
  <c r="G4183" i="19"/>
  <c r="G4184" i="19"/>
  <c r="G4185" i="19"/>
  <c r="G4186" i="19"/>
  <c r="G4187" i="19"/>
  <c r="G4188" i="19"/>
  <c r="G4189" i="19"/>
  <c r="G4190" i="19"/>
  <c r="G4191" i="19"/>
  <c r="G4192" i="19"/>
  <c r="G4193" i="19"/>
  <c r="G4194" i="19"/>
  <c r="G4195" i="19"/>
  <c r="G4196" i="19"/>
  <c r="G4197" i="19"/>
  <c r="G4198" i="19"/>
  <c r="G4199" i="19"/>
  <c r="G4200" i="19"/>
  <c r="G4201" i="19"/>
  <c r="G4202" i="19"/>
  <c r="G4203" i="19"/>
  <c r="G4204" i="19"/>
  <c r="G4205" i="19"/>
  <c r="G4206" i="19"/>
  <c r="G4207" i="19"/>
  <c r="G4208" i="19"/>
  <c r="G4209" i="19"/>
  <c r="G4210" i="19"/>
  <c r="G4211" i="19"/>
  <c r="G4212" i="19"/>
  <c r="G4213" i="19"/>
  <c r="G4214" i="19"/>
  <c r="G4215" i="19"/>
  <c r="G4216" i="19"/>
  <c r="G4217" i="19"/>
  <c r="G4218" i="19"/>
  <c r="G4219" i="19"/>
  <c r="G4220" i="19"/>
  <c r="G4221" i="19"/>
  <c r="G4222" i="19"/>
  <c r="G4223" i="19"/>
  <c r="G4224" i="19"/>
  <c r="G4225" i="19"/>
  <c r="G4226" i="19"/>
  <c r="G4227" i="19"/>
  <c r="G4228" i="19"/>
  <c r="G4229" i="19"/>
  <c r="G4230" i="19"/>
  <c r="G4231" i="19"/>
  <c r="G4232" i="19"/>
  <c r="G4233" i="19"/>
  <c r="G4234" i="19"/>
  <c r="G4235" i="19"/>
  <c r="G4236" i="19"/>
  <c r="G4237" i="19"/>
  <c r="G4238" i="19"/>
  <c r="G4239" i="19"/>
  <c r="G4240" i="19"/>
  <c r="G4241" i="19"/>
  <c r="G4242" i="19"/>
  <c r="G4243" i="19"/>
  <c r="G4244" i="19"/>
  <c r="G4245" i="19"/>
  <c r="G4246" i="19"/>
  <c r="G4247" i="19"/>
  <c r="G4248" i="19"/>
  <c r="G4249" i="19"/>
  <c r="G4250" i="19"/>
  <c r="G4251" i="19"/>
  <c r="G4252" i="19"/>
  <c r="G4253" i="19"/>
  <c r="G4254" i="19"/>
  <c r="G4255" i="19"/>
  <c r="G4256" i="19"/>
  <c r="G4257" i="19"/>
  <c r="G4258" i="19"/>
  <c r="G4259" i="19"/>
  <c r="G4260" i="19"/>
  <c r="G4261" i="19"/>
  <c r="G4262" i="19"/>
  <c r="G4263" i="19"/>
  <c r="G4264" i="19"/>
  <c r="G4265" i="19"/>
  <c r="G4266" i="19"/>
  <c r="G4267" i="19"/>
  <c r="G4268" i="19"/>
  <c r="G4269" i="19"/>
  <c r="G4270" i="19"/>
  <c r="G4271" i="19"/>
  <c r="G4272" i="19"/>
  <c r="G4273" i="19"/>
  <c r="G4274" i="19"/>
  <c r="G4275" i="19"/>
  <c r="G4276" i="19"/>
  <c r="G4277" i="19"/>
  <c r="G4278" i="19"/>
  <c r="G4279" i="19"/>
  <c r="G4280" i="19"/>
  <c r="G4281" i="19"/>
  <c r="G4282" i="19"/>
  <c r="G4283" i="19"/>
  <c r="G4284" i="19"/>
  <c r="G4285" i="19"/>
  <c r="G4286" i="19"/>
  <c r="G4287" i="19"/>
  <c r="G4288" i="19"/>
  <c r="G4289" i="19"/>
  <c r="G4290" i="19"/>
  <c r="G4291" i="19"/>
  <c r="G4292" i="19"/>
  <c r="G4293" i="19"/>
  <c r="G4294" i="19"/>
  <c r="G4295" i="19"/>
  <c r="G4296" i="19"/>
  <c r="G4297" i="19"/>
  <c r="G4298" i="19"/>
  <c r="G4299" i="19"/>
  <c r="G4300" i="19"/>
  <c r="G4301" i="19"/>
  <c r="G4302" i="19"/>
  <c r="G4303" i="19"/>
  <c r="G4304" i="19"/>
  <c r="G4305" i="19"/>
  <c r="G4306" i="19"/>
  <c r="G4307" i="19"/>
  <c r="G4308" i="19"/>
  <c r="G4309" i="19"/>
  <c r="G4310" i="19"/>
  <c r="G4311" i="19"/>
  <c r="G4312" i="19"/>
  <c r="G4313" i="19"/>
  <c r="G4314" i="19"/>
  <c r="G4315" i="19"/>
  <c r="G4316" i="19"/>
  <c r="G4317" i="19"/>
  <c r="G4318" i="19"/>
  <c r="G4319" i="19"/>
  <c r="G4320" i="19"/>
  <c r="G4321" i="19"/>
  <c r="G4322" i="19"/>
  <c r="G4323" i="19"/>
  <c r="G4324" i="19"/>
  <c r="G4325" i="19"/>
  <c r="G4326" i="19"/>
  <c r="G4327" i="19"/>
  <c r="G4328" i="19"/>
  <c r="G4329" i="19"/>
  <c r="G4330" i="19"/>
  <c r="G4331" i="19"/>
  <c r="G4332" i="19"/>
  <c r="G4333" i="19"/>
  <c r="G4334" i="19"/>
  <c r="G4335" i="19"/>
  <c r="G4336" i="19"/>
  <c r="G4337" i="19"/>
  <c r="G4338" i="19"/>
  <c r="G4339" i="19"/>
  <c r="G4340" i="19"/>
  <c r="G4341" i="19"/>
  <c r="G4342" i="19"/>
  <c r="G4343" i="19"/>
  <c r="G4344" i="19"/>
  <c r="G4345" i="19"/>
  <c r="G4346" i="19"/>
  <c r="G4347" i="19"/>
  <c r="G4348" i="19"/>
  <c r="G4349" i="19"/>
  <c r="G4350" i="19"/>
  <c r="G4351" i="19"/>
  <c r="G4352" i="19"/>
  <c r="G4353" i="19"/>
  <c r="G4354" i="19"/>
  <c r="G4355" i="19"/>
  <c r="G4356" i="19"/>
  <c r="G4357" i="19"/>
  <c r="G4358" i="19"/>
  <c r="G4359" i="19"/>
  <c r="G4360" i="19"/>
  <c r="G4361" i="19"/>
  <c r="G4362" i="19"/>
  <c r="G4363" i="19"/>
  <c r="G4364" i="19"/>
  <c r="G4365" i="19"/>
  <c r="G4366" i="19"/>
  <c r="G4367" i="19"/>
  <c r="G4368" i="19"/>
  <c r="G4369" i="19"/>
  <c r="G4370" i="19"/>
  <c r="G4371" i="19"/>
  <c r="G4372" i="19"/>
  <c r="G4373" i="19"/>
  <c r="G4374" i="19"/>
  <c r="G4375" i="19"/>
  <c r="G4376" i="19"/>
  <c r="G4377" i="19"/>
  <c r="G4378" i="19"/>
  <c r="G4379" i="19"/>
  <c r="G4380" i="19"/>
  <c r="G4381" i="19"/>
  <c r="G4382" i="19"/>
  <c r="G4383" i="19"/>
  <c r="G4384" i="19"/>
  <c r="G4385" i="19"/>
  <c r="G4386" i="19"/>
  <c r="G4387" i="19"/>
  <c r="G4388" i="19"/>
  <c r="G4389" i="19"/>
  <c r="G4390" i="19"/>
  <c r="G4391" i="19"/>
  <c r="G4392" i="19"/>
  <c r="G4393" i="19"/>
  <c r="G4394" i="19"/>
  <c r="G4395" i="19"/>
  <c r="G4396" i="19"/>
  <c r="G4397" i="19"/>
  <c r="G4398" i="19"/>
  <c r="G4399" i="19"/>
  <c r="G4400" i="19"/>
  <c r="G4401" i="19"/>
  <c r="G4402" i="19"/>
  <c r="G4403" i="19"/>
  <c r="G4404" i="19"/>
  <c r="G4405" i="19"/>
  <c r="G4406" i="19"/>
  <c r="G4407" i="19"/>
  <c r="G4408" i="19"/>
  <c r="G4409" i="19"/>
  <c r="G4410" i="19"/>
  <c r="G4411" i="19"/>
  <c r="G4412" i="19"/>
  <c r="G4413" i="19"/>
  <c r="G4414" i="19"/>
  <c r="G4415" i="19"/>
  <c r="G4416" i="19"/>
  <c r="G4417" i="19"/>
  <c r="G4418" i="19"/>
  <c r="G4419" i="19"/>
  <c r="G4420" i="19"/>
  <c r="G4421" i="19"/>
  <c r="G4422" i="19"/>
  <c r="G4423" i="19"/>
  <c r="G4424" i="19"/>
  <c r="G4425" i="19"/>
  <c r="G4426" i="19"/>
  <c r="G4427" i="19"/>
  <c r="G4428" i="19"/>
  <c r="G4429" i="19"/>
  <c r="G4430" i="19"/>
  <c r="G4431" i="19"/>
  <c r="G4432" i="19"/>
  <c r="G4433" i="19"/>
  <c r="G4434" i="19"/>
  <c r="G4435" i="19"/>
  <c r="G4436" i="19"/>
  <c r="G4437" i="19"/>
  <c r="G4438" i="19"/>
  <c r="G4439" i="19"/>
  <c r="G4440" i="19"/>
  <c r="G4441" i="19"/>
  <c r="G4442" i="19"/>
  <c r="G4443" i="19"/>
  <c r="G4444" i="19"/>
  <c r="G4445" i="19"/>
  <c r="G4446" i="19"/>
  <c r="G4447" i="19"/>
  <c r="G4448" i="19"/>
  <c r="G4449" i="19"/>
  <c r="G4450" i="19"/>
  <c r="G4451" i="19"/>
  <c r="G4452" i="19"/>
  <c r="G4453" i="19"/>
  <c r="G4454" i="19"/>
  <c r="G4455" i="19"/>
  <c r="G4456" i="19"/>
  <c r="G4457" i="19"/>
  <c r="G4458" i="19"/>
  <c r="G4459" i="19"/>
  <c r="G4460" i="19"/>
  <c r="G4461" i="19"/>
  <c r="G4462" i="19"/>
  <c r="G4463" i="19"/>
  <c r="G4464" i="19"/>
  <c r="G4465" i="19"/>
  <c r="G4466" i="19"/>
  <c r="G4467" i="19"/>
  <c r="G4468" i="19"/>
  <c r="G4469" i="19"/>
  <c r="G4470" i="19"/>
  <c r="G4471" i="19"/>
  <c r="G4472" i="19"/>
  <c r="G4473" i="19"/>
  <c r="G4474" i="19"/>
  <c r="G4475" i="19"/>
  <c r="G4476" i="19"/>
  <c r="G4477" i="19"/>
  <c r="G4478" i="19"/>
  <c r="G4479" i="19"/>
  <c r="G4480" i="19"/>
  <c r="G4481" i="19"/>
  <c r="G4482" i="19"/>
  <c r="G4483" i="19"/>
  <c r="G4484" i="19"/>
  <c r="G4485" i="19"/>
  <c r="G4486" i="19"/>
  <c r="G4487" i="19"/>
  <c r="G4488" i="19"/>
  <c r="G4489" i="19"/>
  <c r="G4490" i="19"/>
  <c r="G4491" i="19"/>
  <c r="G4492" i="19"/>
  <c r="G4493" i="19"/>
  <c r="G4494" i="19"/>
  <c r="G4495" i="19"/>
  <c r="G4496" i="19"/>
  <c r="G4497" i="19"/>
  <c r="G4498" i="19"/>
  <c r="G4499" i="19"/>
  <c r="G4500" i="19"/>
  <c r="G4501" i="19"/>
  <c r="G4502" i="19"/>
  <c r="G4503" i="19"/>
  <c r="G4504" i="19"/>
  <c r="G4505" i="19"/>
  <c r="G4506" i="19"/>
  <c r="G4507" i="19"/>
  <c r="G4508" i="19"/>
  <c r="G4509" i="19"/>
  <c r="G4510" i="19"/>
  <c r="G4511" i="19"/>
  <c r="G4512" i="19"/>
  <c r="G4513" i="19"/>
  <c r="G4514" i="19"/>
  <c r="G4515" i="19"/>
  <c r="G4516" i="19"/>
  <c r="G4517" i="19"/>
  <c r="G4518" i="19"/>
  <c r="G4519" i="19"/>
  <c r="G4520" i="19"/>
  <c r="G4521" i="19"/>
  <c r="G4522" i="19"/>
  <c r="G4523" i="19"/>
  <c r="G4524" i="19"/>
  <c r="G4525" i="19"/>
  <c r="G4526" i="19"/>
  <c r="G4527" i="19"/>
  <c r="G4528" i="19"/>
  <c r="G4529" i="19"/>
  <c r="G4530" i="19"/>
  <c r="G4531" i="19"/>
  <c r="G4532" i="19"/>
  <c r="G4533" i="19"/>
  <c r="G4534" i="19"/>
  <c r="G4535" i="19"/>
  <c r="G4536" i="19"/>
  <c r="G4537" i="19"/>
  <c r="G4538" i="19"/>
  <c r="G4539" i="19"/>
  <c r="G4540" i="19"/>
  <c r="G4541" i="19"/>
  <c r="G4542" i="19"/>
  <c r="G4543" i="19"/>
  <c r="G4544" i="19"/>
  <c r="G4545" i="19"/>
  <c r="G4546" i="19"/>
  <c r="G4547" i="19"/>
  <c r="G4548" i="19"/>
  <c r="G4549" i="19"/>
  <c r="G4550" i="19"/>
  <c r="G4551" i="19"/>
  <c r="G4552" i="19"/>
  <c r="G4553" i="19"/>
  <c r="G4554" i="19"/>
  <c r="G4555" i="19"/>
  <c r="G4556" i="19"/>
  <c r="G4557" i="19"/>
  <c r="G4558" i="19"/>
  <c r="G4559" i="19"/>
  <c r="G4560" i="19"/>
  <c r="G4561" i="19"/>
  <c r="G4562" i="19"/>
  <c r="G4563" i="19"/>
  <c r="G4564" i="19"/>
  <c r="G4565" i="19"/>
  <c r="G4566" i="19"/>
  <c r="G4567" i="19"/>
  <c r="G4568" i="19"/>
  <c r="G4569" i="19"/>
  <c r="G4570" i="19"/>
  <c r="G4571" i="19"/>
  <c r="G4572" i="19"/>
  <c r="G4573" i="19"/>
  <c r="G4574" i="19"/>
  <c r="G4575" i="19"/>
  <c r="G4576" i="19"/>
  <c r="G4577" i="19"/>
  <c r="G4578" i="19"/>
  <c r="G4579" i="19"/>
  <c r="G4580" i="19"/>
  <c r="G4581" i="19"/>
  <c r="G4582" i="19"/>
  <c r="G4583" i="19"/>
  <c r="G4584" i="19"/>
  <c r="G4585" i="19"/>
  <c r="G4586" i="19"/>
  <c r="G4587" i="19"/>
  <c r="G4588" i="19"/>
  <c r="G4589" i="19"/>
  <c r="G4590" i="19"/>
  <c r="G4591" i="19"/>
  <c r="G4592" i="19"/>
  <c r="G4593" i="19"/>
  <c r="G4594" i="19"/>
  <c r="G4595" i="19"/>
  <c r="G4596" i="19"/>
  <c r="G4597" i="19"/>
  <c r="G4598" i="19"/>
  <c r="G4599" i="19"/>
  <c r="G4600" i="19"/>
  <c r="G4601" i="19"/>
  <c r="G4602" i="19"/>
  <c r="G4603" i="19"/>
  <c r="G4604" i="19"/>
  <c r="G4605" i="19"/>
  <c r="G4606" i="19"/>
  <c r="G4607" i="19"/>
  <c r="G4608" i="19"/>
  <c r="G4609" i="19"/>
  <c r="G4610" i="19"/>
  <c r="G4611" i="19"/>
  <c r="G4612" i="19"/>
  <c r="G4613" i="19"/>
  <c r="G4614" i="19"/>
  <c r="G4615" i="19"/>
  <c r="G4616" i="19"/>
  <c r="G4617" i="19"/>
  <c r="G4618" i="19"/>
  <c r="G4619" i="19"/>
  <c r="G4620" i="19"/>
  <c r="G4621" i="19"/>
  <c r="G4622" i="19"/>
  <c r="G4623" i="19"/>
  <c r="G4624" i="19"/>
  <c r="G4625" i="19"/>
  <c r="G4626" i="19"/>
  <c r="G4627" i="19"/>
  <c r="G4628" i="19"/>
  <c r="G4629" i="19"/>
  <c r="G4630" i="19"/>
  <c r="G4631" i="19"/>
  <c r="G4632" i="19"/>
  <c r="G4633" i="19"/>
  <c r="G4634" i="19"/>
  <c r="G4635" i="19"/>
  <c r="G4636" i="19"/>
  <c r="G4637" i="19"/>
  <c r="G4638" i="19"/>
  <c r="G4639" i="19"/>
  <c r="G4640" i="19"/>
  <c r="G4641" i="19"/>
  <c r="G4642" i="19"/>
  <c r="G4643" i="19"/>
  <c r="G4644" i="19"/>
  <c r="G4645" i="19"/>
  <c r="G4646" i="19"/>
  <c r="G4647" i="19"/>
  <c r="G4648" i="19"/>
  <c r="G4649" i="19"/>
  <c r="G4650" i="19"/>
  <c r="G4651" i="19"/>
  <c r="G4652" i="19"/>
  <c r="G4653" i="19"/>
  <c r="G4654" i="19"/>
  <c r="G4655" i="19"/>
  <c r="G4656" i="19"/>
  <c r="G4657" i="19"/>
  <c r="G4658" i="19"/>
  <c r="G4659" i="19"/>
  <c r="G4660" i="19"/>
  <c r="G4661" i="19"/>
  <c r="G4662" i="19"/>
  <c r="G4663" i="19"/>
  <c r="G4664" i="19"/>
  <c r="G4665" i="19"/>
  <c r="G4666" i="19"/>
  <c r="G4667" i="19"/>
  <c r="G4668" i="19"/>
  <c r="G4669" i="19"/>
  <c r="G4670" i="19"/>
  <c r="G4671" i="19"/>
  <c r="G4672" i="19"/>
  <c r="G4673" i="19"/>
  <c r="G4674" i="19"/>
  <c r="G4675" i="19"/>
  <c r="G4676" i="19"/>
  <c r="G4677" i="19"/>
  <c r="G4678" i="19"/>
  <c r="G4679" i="19"/>
  <c r="G4680" i="19"/>
  <c r="G4681" i="19"/>
  <c r="G4682" i="19"/>
  <c r="G4683" i="19"/>
  <c r="G4684" i="19"/>
  <c r="G4685" i="19"/>
  <c r="G4686" i="19"/>
  <c r="G4687" i="19"/>
  <c r="G4688" i="19"/>
  <c r="G4689" i="19"/>
  <c r="G4690" i="19"/>
  <c r="G4691" i="19"/>
  <c r="G4692" i="19"/>
  <c r="G4693" i="19"/>
  <c r="G4694" i="19"/>
  <c r="G4695" i="19"/>
  <c r="G4696" i="19"/>
  <c r="G4697" i="19"/>
  <c r="G4698" i="19"/>
  <c r="G4699" i="19"/>
  <c r="G4700" i="19"/>
  <c r="G4701" i="19"/>
  <c r="G4702" i="19"/>
  <c r="G4703" i="19"/>
  <c r="G4704" i="19"/>
  <c r="G4705" i="19"/>
  <c r="G4706" i="19"/>
  <c r="G4707" i="19"/>
  <c r="G4708" i="19"/>
  <c r="G4709" i="19"/>
  <c r="G4710" i="19"/>
  <c r="G4711" i="19"/>
  <c r="G4712" i="19"/>
  <c r="G4713" i="19"/>
  <c r="G4714" i="19"/>
  <c r="G4715" i="19"/>
  <c r="G4716" i="19"/>
  <c r="G4717" i="19"/>
  <c r="G4718" i="19"/>
  <c r="G4719" i="19"/>
  <c r="G4720" i="19"/>
  <c r="G4721" i="19"/>
  <c r="G4722" i="19"/>
  <c r="G4723" i="19"/>
  <c r="G4724" i="19"/>
  <c r="G4725" i="19"/>
  <c r="G4726" i="19"/>
  <c r="G4727" i="19"/>
  <c r="G4728" i="19"/>
  <c r="G4729" i="19"/>
  <c r="G4730" i="19"/>
  <c r="G4731" i="19"/>
  <c r="G4732" i="19"/>
  <c r="G4733" i="19"/>
  <c r="G4734" i="19"/>
  <c r="G4735" i="19"/>
  <c r="G4736" i="19"/>
  <c r="G4737" i="19"/>
  <c r="G4738" i="19"/>
  <c r="G4739" i="19"/>
  <c r="G4740" i="19"/>
  <c r="G4741" i="19"/>
  <c r="G4742" i="19"/>
  <c r="G4743" i="19"/>
  <c r="G4744" i="19"/>
  <c r="G4745" i="19"/>
  <c r="G4746" i="19"/>
  <c r="G4747" i="19"/>
  <c r="G4748" i="19"/>
  <c r="G4749" i="19"/>
  <c r="G4750" i="19"/>
  <c r="G4751" i="19"/>
  <c r="G4752" i="19"/>
  <c r="G4753" i="19"/>
  <c r="G4754" i="19"/>
  <c r="G4755" i="19"/>
  <c r="G4756" i="19"/>
  <c r="G4757" i="19"/>
  <c r="G4758" i="19"/>
  <c r="G4759" i="19"/>
  <c r="G4760" i="19"/>
  <c r="G4761" i="19"/>
  <c r="G4762" i="19"/>
  <c r="G4763" i="19"/>
  <c r="G4764" i="19"/>
  <c r="G4765" i="19"/>
  <c r="G4766" i="19"/>
  <c r="G4767" i="19"/>
  <c r="G4768" i="19"/>
  <c r="G4769" i="19"/>
  <c r="G4770" i="19"/>
  <c r="G4771" i="19"/>
  <c r="G4772" i="19"/>
  <c r="G4773" i="19"/>
  <c r="G4774" i="19"/>
  <c r="G4775" i="19"/>
  <c r="G4776" i="19"/>
  <c r="G4777" i="19"/>
  <c r="G4778" i="19"/>
  <c r="G4779" i="19"/>
  <c r="G4780" i="19"/>
  <c r="G4781" i="19"/>
  <c r="G4782" i="19"/>
  <c r="G4783" i="19"/>
  <c r="G4784" i="19"/>
  <c r="G4785" i="19"/>
  <c r="G4786" i="19"/>
  <c r="G4787" i="19"/>
  <c r="G4788" i="19"/>
  <c r="G4789" i="19"/>
  <c r="G4790" i="19"/>
  <c r="G4791" i="19"/>
  <c r="G4792" i="19"/>
  <c r="G4793" i="19"/>
  <c r="G4794" i="19"/>
  <c r="G4795" i="19"/>
  <c r="G4796" i="19"/>
  <c r="G4797" i="19"/>
  <c r="G4798" i="19"/>
  <c r="G4799" i="19"/>
  <c r="G4800" i="19"/>
  <c r="G4801" i="19"/>
  <c r="G4802" i="19"/>
  <c r="G4803" i="19"/>
  <c r="G4804" i="19"/>
  <c r="G4805" i="19"/>
  <c r="G4806" i="19"/>
  <c r="G4807" i="19"/>
  <c r="G4808" i="19"/>
  <c r="G4809" i="19"/>
  <c r="G4810" i="19"/>
  <c r="G4811" i="19"/>
  <c r="G4812" i="19"/>
  <c r="G4813" i="19"/>
  <c r="G4814" i="19"/>
  <c r="G4815" i="19"/>
  <c r="G4816" i="19"/>
  <c r="G4817" i="19"/>
  <c r="G4818" i="19"/>
  <c r="G4819" i="19"/>
  <c r="G4820" i="19"/>
  <c r="G4821" i="19"/>
  <c r="G4822" i="19"/>
  <c r="G4823" i="19"/>
  <c r="G4824" i="19"/>
  <c r="G4825" i="19"/>
  <c r="G4826" i="19"/>
  <c r="G4827" i="19"/>
  <c r="G4828" i="19"/>
  <c r="G4829" i="19"/>
  <c r="G4830" i="19"/>
  <c r="G4831" i="19"/>
  <c r="G4832" i="19"/>
  <c r="G4833" i="19"/>
  <c r="G4834" i="19"/>
  <c r="G4835" i="19"/>
  <c r="G4836" i="19"/>
  <c r="G4837" i="19"/>
  <c r="G4838" i="19"/>
  <c r="G4839" i="19"/>
  <c r="G4840" i="19"/>
  <c r="G4841" i="19"/>
  <c r="G4842" i="19"/>
  <c r="G4843" i="19"/>
  <c r="G4844" i="19"/>
  <c r="G4845" i="19"/>
  <c r="G4846" i="19"/>
  <c r="G4847" i="19"/>
  <c r="G4848" i="19"/>
  <c r="G4849" i="19"/>
  <c r="G4850" i="19"/>
  <c r="G4851" i="19"/>
  <c r="G4852" i="19"/>
  <c r="G4853" i="19"/>
  <c r="G4854" i="19"/>
  <c r="G4855" i="19"/>
  <c r="G4856" i="19"/>
  <c r="G4857" i="19"/>
  <c r="G4858" i="19"/>
  <c r="G4859" i="19"/>
  <c r="G4860" i="19"/>
  <c r="G4861" i="19"/>
  <c r="G4862" i="19"/>
  <c r="G4863" i="19"/>
  <c r="G4864" i="19"/>
  <c r="G4865" i="19"/>
  <c r="G4866" i="19"/>
  <c r="G4867" i="19"/>
  <c r="G4868" i="19"/>
  <c r="G4869" i="19"/>
  <c r="G4870" i="19"/>
  <c r="G4871" i="19"/>
  <c r="G4872" i="19"/>
  <c r="G4873" i="19"/>
  <c r="G4874" i="19"/>
  <c r="G4875" i="19"/>
  <c r="G4876" i="19"/>
  <c r="G4877" i="19"/>
  <c r="G4878" i="19"/>
  <c r="G4879" i="19"/>
  <c r="G4880" i="19"/>
  <c r="G4881" i="19"/>
  <c r="G4882" i="19"/>
  <c r="G4883" i="19"/>
  <c r="G4884" i="19"/>
  <c r="G4885" i="19"/>
  <c r="G4886" i="19"/>
  <c r="G4887" i="19"/>
  <c r="G4888" i="19"/>
  <c r="G4889" i="19"/>
  <c r="G4890" i="19"/>
  <c r="G4891" i="19"/>
  <c r="G4892" i="19"/>
  <c r="G4893" i="19"/>
  <c r="G4894" i="19"/>
  <c r="G4895" i="19"/>
  <c r="G4896" i="19"/>
  <c r="G4897" i="19"/>
  <c r="G4898" i="19"/>
  <c r="G4899" i="19"/>
  <c r="G4900" i="19"/>
  <c r="G4901" i="19"/>
  <c r="G4902" i="19"/>
  <c r="G4903" i="19"/>
  <c r="G4904" i="19"/>
  <c r="G4905" i="19"/>
  <c r="G4906" i="19"/>
  <c r="G4907" i="19"/>
  <c r="G4908" i="19"/>
  <c r="G4909" i="19"/>
  <c r="G4910" i="19"/>
  <c r="G4911" i="19"/>
  <c r="G4912" i="19"/>
  <c r="G4913" i="19"/>
  <c r="G4914" i="19"/>
  <c r="G4915" i="19"/>
  <c r="G4916" i="19"/>
  <c r="G4917" i="19"/>
  <c r="G4918" i="19"/>
  <c r="G4919" i="19"/>
  <c r="G4920" i="19"/>
  <c r="G4921" i="19"/>
  <c r="G4922" i="19"/>
  <c r="G4923" i="19"/>
  <c r="G4924" i="19"/>
  <c r="G4925" i="19"/>
  <c r="G4926" i="19"/>
  <c r="G4927" i="19"/>
  <c r="G4928" i="19"/>
  <c r="G4929" i="19"/>
  <c r="G4930" i="19"/>
  <c r="G4931" i="19"/>
  <c r="G4932" i="19"/>
  <c r="G4933" i="19"/>
  <c r="G4934" i="19"/>
  <c r="G4935" i="19"/>
  <c r="G4936" i="19"/>
  <c r="G4937" i="19"/>
  <c r="G4938" i="19"/>
  <c r="G4939" i="19"/>
  <c r="G4940" i="19"/>
  <c r="G4941" i="19"/>
  <c r="G4942" i="19"/>
  <c r="G4943" i="19"/>
  <c r="G4944" i="19"/>
  <c r="G4945" i="19"/>
  <c r="G4946" i="19"/>
  <c r="G4947" i="19"/>
  <c r="G4948" i="19"/>
  <c r="G4949" i="19"/>
  <c r="G4950" i="19"/>
  <c r="G4951" i="19"/>
  <c r="G4952" i="19"/>
  <c r="G4953" i="19"/>
  <c r="G4954" i="19"/>
  <c r="G4955" i="19"/>
  <c r="G4956" i="19"/>
  <c r="G4957" i="19"/>
  <c r="G4958" i="19"/>
  <c r="G4959" i="19"/>
  <c r="G4960" i="19"/>
  <c r="G4961" i="19"/>
  <c r="G4962" i="19"/>
  <c r="G4963" i="19"/>
  <c r="G4964" i="19"/>
  <c r="G4965" i="19"/>
  <c r="G4966" i="19"/>
  <c r="G4967" i="19"/>
  <c r="G4968" i="19"/>
  <c r="G4969" i="19"/>
  <c r="G4970" i="19"/>
  <c r="G4971" i="19"/>
  <c r="G4972" i="19"/>
  <c r="G4973" i="19"/>
  <c r="G4974" i="19"/>
  <c r="G4975" i="19"/>
  <c r="G4976" i="19"/>
  <c r="G4977" i="19"/>
  <c r="G4978" i="19"/>
  <c r="G4979" i="19"/>
  <c r="G4980" i="19"/>
  <c r="G4981" i="19"/>
  <c r="G4982" i="19"/>
  <c r="G4983" i="19"/>
  <c r="G4984" i="19"/>
  <c r="G4985" i="19"/>
  <c r="G4986" i="19"/>
  <c r="G4987" i="19"/>
  <c r="G4988" i="19"/>
  <c r="G4989" i="19"/>
  <c r="G4990" i="19"/>
  <c r="G4991" i="19"/>
  <c r="G4992" i="19"/>
  <c r="G4993" i="19"/>
  <c r="G4994" i="19"/>
  <c r="G4995" i="19"/>
  <c r="G4996" i="19"/>
  <c r="G4997" i="19"/>
  <c r="G4998" i="19"/>
  <c r="G4999" i="19"/>
  <c r="G5000" i="19"/>
  <c r="G5001" i="19"/>
  <c r="G5002" i="19"/>
  <c r="G5003"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1114" i="19"/>
  <c r="F1115" i="19"/>
  <c r="F1116" i="19"/>
  <c r="F1117" i="19"/>
  <c r="F1118" i="19"/>
  <c r="F1119" i="19"/>
  <c r="F1120" i="19"/>
  <c r="F1121" i="19"/>
  <c r="F1122" i="19"/>
  <c r="F1123" i="19"/>
  <c r="F1124" i="19"/>
  <c r="F1125" i="19"/>
  <c r="F1126" i="19"/>
  <c r="F1127" i="19"/>
  <c r="F1128" i="19"/>
  <c r="F1129" i="19"/>
  <c r="F1130" i="19"/>
  <c r="F1131" i="19"/>
  <c r="F1132" i="19"/>
  <c r="F1133" i="19"/>
  <c r="F1134" i="19"/>
  <c r="F1135" i="19"/>
  <c r="F1136" i="19"/>
  <c r="F1137" i="19"/>
  <c r="F1138" i="19"/>
  <c r="F1139" i="19"/>
  <c r="F1140" i="19"/>
  <c r="F1141" i="19"/>
  <c r="F1142" i="19"/>
  <c r="F1143" i="19"/>
  <c r="F1144" i="19"/>
  <c r="F1145" i="19"/>
  <c r="F1146" i="19"/>
  <c r="F1147" i="19"/>
  <c r="F1148" i="19"/>
  <c r="F1149" i="19"/>
  <c r="F1150" i="19"/>
  <c r="F1151" i="19"/>
  <c r="F1152" i="19"/>
  <c r="F1153" i="19"/>
  <c r="F1154" i="19"/>
  <c r="F1155" i="19"/>
  <c r="F1156" i="19"/>
  <c r="F1157" i="19"/>
  <c r="F1158" i="19"/>
  <c r="F1159" i="19"/>
  <c r="F1160" i="19"/>
  <c r="F1161" i="19"/>
  <c r="F1162" i="19"/>
  <c r="F1163" i="19"/>
  <c r="F1164" i="19"/>
  <c r="F1165" i="19"/>
  <c r="F1166" i="19"/>
  <c r="F1167" i="19"/>
  <c r="F1168" i="19"/>
  <c r="F1169" i="19"/>
  <c r="F1170" i="19"/>
  <c r="F1171" i="19"/>
  <c r="F1172" i="19"/>
  <c r="F1173" i="19"/>
  <c r="F1174" i="19"/>
  <c r="F1175" i="19"/>
  <c r="F1176" i="19"/>
  <c r="F1177" i="19"/>
  <c r="F1178" i="19"/>
  <c r="F1179" i="19"/>
  <c r="F1180" i="19"/>
  <c r="F1181" i="19"/>
  <c r="F1182" i="19"/>
  <c r="F1183" i="19"/>
  <c r="F1184" i="19"/>
  <c r="F1185" i="19"/>
  <c r="F1186" i="19"/>
  <c r="F1187" i="19"/>
  <c r="F1188" i="19"/>
  <c r="F1189" i="19"/>
  <c r="F1190" i="19"/>
  <c r="F1191" i="19"/>
  <c r="F1192" i="19"/>
  <c r="F1193" i="19"/>
  <c r="F1194" i="19"/>
  <c r="F1195" i="19"/>
  <c r="F1196" i="19"/>
  <c r="F1197" i="19"/>
  <c r="F1198" i="19"/>
  <c r="F1199" i="19"/>
  <c r="F1200" i="19"/>
  <c r="F1201" i="19"/>
  <c r="F1202" i="19"/>
  <c r="F1203" i="19"/>
  <c r="F1204" i="19"/>
  <c r="F1205" i="19"/>
  <c r="F1206" i="19"/>
  <c r="F1207" i="19"/>
  <c r="F1208" i="19"/>
  <c r="F1209" i="19"/>
  <c r="F1210" i="19"/>
  <c r="F1211" i="19"/>
  <c r="F1212" i="19"/>
  <c r="F1213" i="19"/>
  <c r="F1214" i="19"/>
  <c r="F1215" i="19"/>
  <c r="F1216" i="19"/>
  <c r="F1217" i="19"/>
  <c r="F1218" i="19"/>
  <c r="F1219" i="19"/>
  <c r="F1220" i="19"/>
  <c r="F1221" i="19"/>
  <c r="F1222" i="19"/>
  <c r="F1223" i="19"/>
  <c r="F1224" i="19"/>
  <c r="F1225" i="19"/>
  <c r="F1226" i="19"/>
  <c r="F1227" i="19"/>
  <c r="F1228" i="19"/>
  <c r="F1229" i="19"/>
  <c r="F1230" i="19"/>
  <c r="F1231" i="19"/>
  <c r="F1232" i="19"/>
  <c r="F1233" i="19"/>
  <c r="F1234" i="19"/>
  <c r="F1235" i="19"/>
  <c r="F1236" i="19"/>
  <c r="F1237" i="19"/>
  <c r="F1238" i="19"/>
  <c r="F1239" i="19"/>
  <c r="F1240" i="19"/>
  <c r="F1241" i="19"/>
  <c r="F1242" i="19"/>
  <c r="F1243" i="19"/>
  <c r="F1244" i="19"/>
  <c r="F1245" i="19"/>
  <c r="F1246" i="19"/>
  <c r="F1247" i="19"/>
  <c r="F1248" i="19"/>
  <c r="F1249" i="19"/>
  <c r="F1250" i="19"/>
  <c r="F1251" i="19"/>
  <c r="F1252" i="19"/>
  <c r="F1253" i="19"/>
  <c r="F1254" i="19"/>
  <c r="F1255" i="19"/>
  <c r="F1256" i="19"/>
  <c r="F1257" i="19"/>
  <c r="F1258" i="19"/>
  <c r="F1259" i="19"/>
  <c r="F1260" i="19"/>
  <c r="F1261" i="19"/>
  <c r="F1262" i="19"/>
  <c r="F1263" i="19"/>
  <c r="F1264" i="19"/>
  <c r="F1265" i="19"/>
  <c r="F1266" i="19"/>
  <c r="F1267" i="19"/>
  <c r="F1268" i="19"/>
  <c r="F1269" i="19"/>
  <c r="F1270" i="19"/>
  <c r="F1271" i="19"/>
  <c r="F1272" i="19"/>
  <c r="F1273" i="19"/>
  <c r="F1274" i="19"/>
  <c r="F1275" i="19"/>
  <c r="F1276" i="19"/>
  <c r="F1277" i="19"/>
  <c r="F1278" i="19"/>
  <c r="F1279" i="19"/>
  <c r="F1280" i="19"/>
  <c r="F1281" i="19"/>
  <c r="F1282" i="19"/>
  <c r="F1283" i="19"/>
  <c r="F1284" i="19"/>
  <c r="F1285" i="19"/>
  <c r="F1286" i="19"/>
  <c r="F1287" i="19"/>
  <c r="F1288" i="19"/>
  <c r="F1289" i="19"/>
  <c r="F1290" i="19"/>
  <c r="F1291" i="19"/>
  <c r="F1292" i="19"/>
  <c r="F1293" i="19"/>
  <c r="F1294" i="19"/>
  <c r="F1295" i="19"/>
  <c r="F1296" i="19"/>
  <c r="F1297" i="19"/>
  <c r="F1298" i="19"/>
  <c r="F1299" i="19"/>
  <c r="F1300" i="19"/>
  <c r="F1301" i="19"/>
  <c r="F1302" i="19"/>
  <c r="F1303" i="19"/>
  <c r="F1304" i="19"/>
  <c r="F1305" i="19"/>
  <c r="F1306" i="19"/>
  <c r="F1307" i="19"/>
  <c r="F1308" i="19"/>
  <c r="F1309" i="19"/>
  <c r="F1310" i="19"/>
  <c r="F1311" i="19"/>
  <c r="F1312" i="19"/>
  <c r="F1313" i="19"/>
  <c r="F1314" i="19"/>
  <c r="F1315" i="19"/>
  <c r="F1316" i="19"/>
  <c r="F1317" i="19"/>
  <c r="F1318" i="19"/>
  <c r="F1319" i="19"/>
  <c r="F1320" i="19"/>
  <c r="F1321" i="19"/>
  <c r="F1322" i="19"/>
  <c r="F1323" i="19"/>
  <c r="F1324" i="19"/>
  <c r="F1325" i="19"/>
  <c r="F1326" i="19"/>
  <c r="F1327" i="19"/>
  <c r="F1328" i="19"/>
  <c r="F1329" i="19"/>
  <c r="F1330" i="19"/>
  <c r="F1331" i="19"/>
  <c r="F1332" i="19"/>
  <c r="F1333" i="19"/>
  <c r="F1334" i="19"/>
  <c r="F1335" i="19"/>
  <c r="F1336" i="19"/>
  <c r="F1337" i="19"/>
  <c r="F1338" i="19"/>
  <c r="F1339" i="19"/>
  <c r="F1340" i="19"/>
  <c r="F1341" i="19"/>
  <c r="F1342" i="19"/>
  <c r="F1343" i="19"/>
  <c r="F1344" i="19"/>
  <c r="F1345" i="19"/>
  <c r="F1346" i="19"/>
  <c r="F1347" i="19"/>
  <c r="F1348" i="19"/>
  <c r="F1349" i="19"/>
  <c r="F1350" i="19"/>
  <c r="F1351" i="19"/>
  <c r="F1352" i="19"/>
  <c r="F1353" i="19"/>
  <c r="F1354" i="19"/>
  <c r="F1355" i="19"/>
  <c r="F1356" i="19"/>
  <c r="F1357" i="19"/>
  <c r="F1358" i="19"/>
  <c r="F1359" i="19"/>
  <c r="F1360" i="19"/>
  <c r="F1361" i="19"/>
  <c r="F1362" i="19"/>
  <c r="F1363" i="19"/>
  <c r="F1364" i="19"/>
  <c r="F1365" i="19"/>
  <c r="F1366" i="19"/>
  <c r="F1367" i="19"/>
  <c r="F1368" i="19"/>
  <c r="F1369" i="19"/>
  <c r="F1370" i="19"/>
  <c r="F1371" i="19"/>
  <c r="F1372" i="19"/>
  <c r="F1373" i="19"/>
  <c r="F1374" i="19"/>
  <c r="F1375" i="19"/>
  <c r="F1376" i="19"/>
  <c r="F1377" i="19"/>
  <c r="F1378" i="19"/>
  <c r="F1379" i="19"/>
  <c r="F1380" i="19"/>
  <c r="F1381" i="19"/>
  <c r="F1382" i="19"/>
  <c r="F1383" i="19"/>
  <c r="F1384" i="19"/>
  <c r="F1385" i="19"/>
  <c r="F1386" i="19"/>
  <c r="F1387" i="19"/>
  <c r="F1388" i="19"/>
  <c r="F1389" i="19"/>
  <c r="F1390" i="19"/>
  <c r="F1391" i="19"/>
  <c r="F1392" i="19"/>
  <c r="F1393" i="19"/>
  <c r="F1394" i="19"/>
  <c r="F1395" i="19"/>
  <c r="F1396" i="19"/>
  <c r="F1397" i="19"/>
  <c r="F1398" i="19"/>
  <c r="F1399" i="19"/>
  <c r="F1400" i="19"/>
  <c r="F1401" i="19"/>
  <c r="F1402" i="19"/>
  <c r="F1403" i="19"/>
  <c r="F1404" i="19"/>
  <c r="F1405" i="19"/>
  <c r="F1406" i="19"/>
  <c r="F1407" i="19"/>
  <c r="F1408" i="19"/>
  <c r="F1409" i="19"/>
  <c r="F1410" i="19"/>
  <c r="F1411" i="19"/>
  <c r="F1412" i="19"/>
  <c r="F1413" i="19"/>
  <c r="F1414" i="19"/>
  <c r="F1415" i="19"/>
  <c r="F1416" i="19"/>
  <c r="F1417" i="19"/>
  <c r="F1418" i="19"/>
  <c r="F1419" i="19"/>
  <c r="F1420" i="19"/>
  <c r="F1421" i="19"/>
  <c r="F1422" i="19"/>
  <c r="F1423" i="19"/>
  <c r="F1424" i="19"/>
  <c r="F1425" i="19"/>
  <c r="F1426" i="19"/>
  <c r="F1427" i="19"/>
  <c r="F1428" i="19"/>
  <c r="F1429" i="19"/>
  <c r="F1430" i="19"/>
  <c r="F1431" i="19"/>
  <c r="F1432" i="19"/>
  <c r="F1433" i="19"/>
  <c r="F1434" i="19"/>
  <c r="F1435" i="19"/>
  <c r="F1436" i="19"/>
  <c r="F1437" i="19"/>
  <c r="F1438" i="19"/>
  <c r="F1439" i="19"/>
  <c r="F1440" i="19"/>
  <c r="F1441" i="19"/>
  <c r="F1442" i="19"/>
  <c r="F1443" i="19"/>
  <c r="F1444" i="19"/>
  <c r="F1445" i="19"/>
  <c r="F1446" i="19"/>
  <c r="F1447" i="19"/>
  <c r="F1448" i="19"/>
  <c r="F1449" i="19"/>
  <c r="F1450" i="19"/>
  <c r="F1451" i="19"/>
  <c r="F1452" i="19"/>
  <c r="F1453" i="19"/>
  <c r="F1454" i="19"/>
  <c r="F1455" i="19"/>
  <c r="F1456" i="19"/>
  <c r="F1457" i="19"/>
  <c r="F1458" i="19"/>
  <c r="F1459" i="19"/>
  <c r="F1460" i="19"/>
  <c r="F1461" i="19"/>
  <c r="F1462" i="19"/>
  <c r="F1463" i="19"/>
  <c r="F1464" i="19"/>
  <c r="F1465" i="19"/>
  <c r="F1466" i="19"/>
  <c r="F1467" i="19"/>
  <c r="F1468" i="19"/>
  <c r="F1469" i="19"/>
  <c r="F1470" i="19"/>
  <c r="F1471" i="19"/>
  <c r="F1472" i="19"/>
  <c r="F1473" i="19"/>
  <c r="F1474" i="19"/>
  <c r="F1475" i="19"/>
  <c r="F1476" i="19"/>
  <c r="F1477" i="19"/>
  <c r="F1478" i="19"/>
  <c r="F1479" i="19"/>
  <c r="F1480" i="19"/>
  <c r="F1481" i="19"/>
  <c r="F1482" i="19"/>
  <c r="F1483" i="19"/>
  <c r="F1484" i="19"/>
  <c r="F1485" i="19"/>
  <c r="F1486" i="19"/>
  <c r="F1487" i="19"/>
  <c r="F1488" i="19"/>
  <c r="F1489" i="19"/>
  <c r="F1490" i="19"/>
  <c r="F1491" i="19"/>
  <c r="F1492" i="19"/>
  <c r="F1493" i="19"/>
  <c r="F1494" i="19"/>
  <c r="F1495" i="19"/>
  <c r="F1496" i="19"/>
  <c r="F1497" i="19"/>
  <c r="F1498" i="19"/>
  <c r="F1499" i="19"/>
  <c r="F1500" i="19"/>
  <c r="F1501" i="19"/>
  <c r="F1502" i="19"/>
  <c r="F1503" i="19"/>
  <c r="F1504" i="19"/>
  <c r="F1505" i="19"/>
  <c r="F1506" i="19"/>
  <c r="F1507" i="19"/>
  <c r="F1508" i="19"/>
  <c r="F1509" i="19"/>
  <c r="F1510" i="19"/>
  <c r="F1511" i="19"/>
  <c r="F1512" i="19"/>
  <c r="F1513" i="19"/>
  <c r="F1514" i="19"/>
  <c r="F1515" i="19"/>
  <c r="F1516" i="19"/>
  <c r="F1517" i="19"/>
  <c r="F1518" i="19"/>
  <c r="F1519" i="19"/>
  <c r="F1520" i="19"/>
  <c r="F1521" i="19"/>
  <c r="F1522" i="19"/>
  <c r="F1523" i="19"/>
  <c r="F1524" i="19"/>
  <c r="F1525" i="19"/>
  <c r="F1526" i="19"/>
  <c r="F1527" i="19"/>
  <c r="F1528" i="19"/>
  <c r="F1529" i="19"/>
  <c r="F1530" i="19"/>
  <c r="F1531" i="19"/>
  <c r="F1532" i="19"/>
  <c r="F1533" i="19"/>
  <c r="F1534" i="19"/>
  <c r="F1535" i="19"/>
  <c r="F1536" i="19"/>
  <c r="F1537" i="19"/>
  <c r="F1538" i="19"/>
  <c r="F1539" i="19"/>
  <c r="F1540" i="19"/>
  <c r="F1541" i="19"/>
  <c r="F1542" i="19"/>
  <c r="F1543" i="19"/>
  <c r="F1544" i="19"/>
  <c r="F1545" i="19"/>
  <c r="F1546" i="19"/>
  <c r="F1547" i="19"/>
  <c r="F1548" i="19"/>
  <c r="F1549" i="19"/>
  <c r="F1550" i="19"/>
  <c r="F1551" i="19"/>
  <c r="F1552" i="19"/>
  <c r="F1553" i="19"/>
  <c r="F1554" i="19"/>
  <c r="F1555" i="19"/>
  <c r="F1556" i="19"/>
  <c r="F1557" i="19"/>
  <c r="F1558" i="19"/>
  <c r="F1559" i="19"/>
  <c r="F1560" i="19"/>
  <c r="F1561" i="19"/>
  <c r="F1562" i="19"/>
  <c r="F1563" i="19"/>
  <c r="F1564" i="19"/>
  <c r="F1565" i="19"/>
  <c r="F1566" i="19"/>
  <c r="F1567" i="19"/>
  <c r="F1568" i="19"/>
  <c r="F1569" i="19"/>
  <c r="F1570" i="19"/>
  <c r="F1571" i="19"/>
  <c r="F1572" i="19"/>
  <c r="F1573" i="19"/>
  <c r="F1574" i="19"/>
  <c r="F1575" i="19"/>
  <c r="F1576" i="19"/>
  <c r="F1577" i="19"/>
  <c r="F1578" i="19"/>
  <c r="F1579" i="19"/>
  <c r="F1580" i="19"/>
  <c r="F1581" i="19"/>
  <c r="F1582" i="19"/>
  <c r="F1583" i="19"/>
  <c r="F1584" i="19"/>
  <c r="F1585" i="19"/>
  <c r="F1586" i="19"/>
  <c r="F1587" i="19"/>
  <c r="F1588" i="19"/>
  <c r="F1589" i="19"/>
  <c r="F1590" i="19"/>
  <c r="F1591" i="19"/>
  <c r="F1592" i="19"/>
  <c r="F1593" i="19"/>
  <c r="F1594" i="19"/>
  <c r="F1595" i="19"/>
  <c r="F1596" i="19"/>
  <c r="F1597" i="19"/>
  <c r="F1598" i="19"/>
  <c r="F1599" i="19"/>
  <c r="F1600" i="19"/>
  <c r="F1601" i="19"/>
  <c r="F1602" i="19"/>
  <c r="F1603" i="19"/>
  <c r="F1604" i="19"/>
  <c r="F1605" i="19"/>
  <c r="F1606" i="19"/>
  <c r="F1607" i="19"/>
  <c r="F1608" i="19"/>
  <c r="F1609" i="19"/>
  <c r="F1610" i="19"/>
  <c r="F1611" i="19"/>
  <c r="F1612" i="19"/>
  <c r="F1613" i="19"/>
  <c r="F1614" i="19"/>
  <c r="F1615" i="19"/>
  <c r="F1616" i="19"/>
  <c r="F1617" i="19"/>
  <c r="F1618" i="19"/>
  <c r="F1619" i="19"/>
  <c r="F1620" i="19"/>
  <c r="F1621" i="19"/>
  <c r="F1622" i="19"/>
  <c r="F1623" i="19"/>
  <c r="F1624" i="19"/>
  <c r="F1625" i="19"/>
  <c r="F1626" i="19"/>
  <c r="F1627" i="19"/>
  <c r="F1628" i="19"/>
  <c r="F1629" i="19"/>
  <c r="F1630" i="19"/>
  <c r="F1631" i="19"/>
  <c r="F1632" i="19"/>
  <c r="F1633" i="19"/>
  <c r="F1634" i="19"/>
  <c r="F1635" i="19"/>
  <c r="F1636" i="19"/>
  <c r="F1637" i="19"/>
  <c r="F1638" i="19"/>
  <c r="F1639" i="19"/>
  <c r="F1640" i="19"/>
  <c r="F1641" i="19"/>
  <c r="F1642" i="19"/>
  <c r="F1643" i="19"/>
  <c r="F1644" i="19"/>
  <c r="F1645" i="19"/>
  <c r="F1646" i="19"/>
  <c r="F1647" i="19"/>
  <c r="F1648" i="19"/>
  <c r="F1649" i="19"/>
  <c r="F1650" i="19"/>
  <c r="F1651" i="19"/>
  <c r="F1652" i="19"/>
  <c r="F1653" i="19"/>
  <c r="F1654" i="19"/>
  <c r="F1655" i="19"/>
  <c r="F1656" i="19"/>
  <c r="F1657" i="19"/>
  <c r="F1658" i="19"/>
  <c r="F1659" i="19"/>
  <c r="F1660" i="19"/>
  <c r="F1661" i="19"/>
  <c r="F1662" i="19"/>
  <c r="F1663" i="19"/>
  <c r="F1664" i="19"/>
  <c r="F1665" i="19"/>
  <c r="F1666" i="19"/>
  <c r="F1667" i="19"/>
  <c r="F1668" i="19"/>
  <c r="F1669" i="19"/>
  <c r="F1670" i="19"/>
  <c r="F1671" i="19"/>
  <c r="F1672" i="19"/>
  <c r="F1673" i="19"/>
  <c r="F1674" i="19"/>
  <c r="F1675" i="19"/>
  <c r="F1676" i="19"/>
  <c r="F1677" i="19"/>
  <c r="F1678" i="19"/>
  <c r="F1679" i="19"/>
  <c r="F1680" i="19"/>
  <c r="F1681" i="19"/>
  <c r="F1682" i="19"/>
  <c r="F1683" i="19"/>
  <c r="F1684" i="19"/>
  <c r="F1685" i="19"/>
  <c r="F1686" i="19"/>
  <c r="F1687" i="19"/>
  <c r="F1688" i="19"/>
  <c r="F1689" i="19"/>
  <c r="F1690" i="19"/>
  <c r="F1691" i="19"/>
  <c r="F1692" i="19"/>
  <c r="F1693" i="19"/>
  <c r="F1694" i="19"/>
  <c r="F1695" i="19"/>
  <c r="F1696" i="19"/>
  <c r="F1697" i="19"/>
  <c r="F1698" i="19"/>
  <c r="F1699" i="19"/>
  <c r="F1700" i="19"/>
  <c r="F1701" i="19"/>
  <c r="F1702" i="19"/>
  <c r="F1703" i="19"/>
  <c r="F1704" i="19"/>
  <c r="F1705" i="19"/>
  <c r="F1706" i="19"/>
  <c r="F1707" i="19"/>
  <c r="F1708" i="19"/>
  <c r="F1709" i="19"/>
  <c r="F1710" i="19"/>
  <c r="F1711" i="19"/>
  <c r="F1712" i="19"/>
  <c r="F1713" i="19"/>
  <c r="F1714" i="19"/>
  <c r="F1715" i="19"/>
  <c r="F1716" i="19"/>
  <c r="F1717" i="19"/>
  <c r="F1718" i="19"/>
  <c r="F1719" i="19"/>
  <c r="F1720" i="19"/>
  <c r="F1721" i="19"/>
  <c r="F1722" i="19"/>
  <c r="F1723" i="19"/>
  <c r="F1724" i="19"/>
  <c r="F1725" i="19"/>
  <c r="F1726" i="19"/>
  <c r="F1727" i="19"/>
  <c r="F1728" i="19"/>
  <c r="F1729" i="19"/>
  <c r="F1730" i="19"/>
  <c r="F1731" i="19"/>
  <c r="F1732" i="19"/>
  <c r="F1733" i="19"/>
  <c r="F1734" i="19"/>
  <c r="F1735" i="19"/>
  <c r="F1736" i="19"/>
  <c r="F1737" i="19"/>
  <c r="F1738" i="19"/>
  <c r="F1739" i="19"/>
  <c r="F1740" i="19"/>
  <c r="F1741" i="19"/>
  <c r="F1742" i="19"/>
  <c r="F1743" i="19"/>
  <c r="F1744" i="19"/>
  <c r="F1745" i="19"/>
  <c r="F1746" i="19"/>
  <c r="F1747" i="19"/>
  <c r="F1748" i="19"/>
  <c r="F1749" i="19"/>
  <c r="F1750" i="19"/>
  <c r="F1751" i="19"/>
  <c r="F1752" i="19"/>
  <c r="F1753" i="19"/>
  <c r="F1754" i="19"/>
  <c r="F1755" i="19"/>
  <c r="F1756" i="19"/>
  <c r="F1757" i="19"/>
  <c r="F1758" i="19"/>
  <c r="F1759" i="19"/>
  <c r="F1760" i="19"/>
  <c r="F1761" i="19"/>
  <c r="F1762" i="19"/>
  <c r="F1763" i="19"/>
  <c r="F1764" i="19"/>
  <c r="F1765" i="19"/>
  <c r="F1766" i="19"/>
  <c r="F1767" i="19"/>
  <c r="F1768" i="19"/>
  <c r="F1769" i="19"/>
  <c r="F1770" i="19"/>
  <c r="F1771" i="19"/>
  <c r="F1772" i="19"/>
  <c r="F1773" i="19"/>
  <c r="F1774" i="19"/>
  <c r="F1775" i="19"/>
  <c r="F1776" i="19"/>
  <c r="F1777" i="19"/>
  <c r="F1778" i="19"/>
  <c r="F1779" i="19"/>
  <c r="F1780" i="19"/>
  <c r="F1781" i="19"/>
  <c r="F1782" i="19"/>
  <c r="F1783" i="19"/>
  <c r="F1784" i="19"/>
  <c r="F1785" i="19"/>
  <c r="F1786" i="19"/>
  <c r="F1787" i="19"/>
  <c r="F1788" i="19"/>
  <c r="F1789" i="19"/>
  <c r="F1790" i="19"/>
  <c r="F1791" i="19"/>
  <c r="F1792" i="19"/>
  <c r="F1793" i="19"/>
  <c r="F1794" i="19"/>
  <c r="F1795" i="19"/>
  <c r="F1796" i="19"/>
  <c r="F1797" i="19"/>
  <c r="F1798" i="19"/>
  <c r="F1799" i="19"/>
  <c r="F1800" i="19"/>
  <c r="F1801" i="19"/>
  <c r="F1802" i="19"/>
  <c r="F1803" i="19"/>
  <c r="F1804" i="19"/>
  <c r="F1805" i="19"/>
  <c r="F1806" i="19"/>
  <c r="F1807" i="19"/>
  <c r="F1808" i="19"/>
  <c r="F1809" i="19"/>
  <c r="F1810" i="19"/>
  <c r="F1811" i="19"/>
  <c r="F1812" i="19"/>
  <c r="F1813" i="19"/>
  <c r="F1814" i="19"/>
  <c r="F1815" i="19"/>
  <c r="F1816" i="19"/>
  <c r="F1817" i="19"/>
  <c r="F1818" i="19"/>
  <c r="F1819" i="19"/>
  <c r="F1820" i="19"/>
  <c r="F1821" i="19"/>
  <c r="F1822" i="19"/>
  <c r="F1823" i="19"/>
  <c r="F1824" i="19"/>
  <c r="F1825" i="19"/>
  <c r="F1826" i="19"/>
  <c r="F1827" i="19"/>
  <c r="F1828" i="19"/>
  <c r="F1829" i="19"/>
  <c r="F1830" i="19"/>
  <c r="F1831" i="19"/>
  <c r="F1832" i="19"/>
  <c r="F1833" i="19"/>
  <c r="F1834" i="19"/>
  <c r="F1835" i="19"/>
  <c r="F1836" i="19"/>
  <c r="F1837" i="19"/>
  <c r="F1838" i="19"/>
  <c r="F1839" i="19"/>
  <c r="F1840" i="19"/>
  <c r="F1841" i="19"/>
  <c r="F1842" i="19"/>
  <c r="F1843" i="19"/>
  <c r="F1844" i="19"/>
  <c r="F1845" i="19"/>
  <c r="F1846" i="19"/>
  <c r="F1847" i="19"/>
  <c r="F1848" i="19"/>
  <c r="F1849" i="19"/>
  <c r="F1850" i="19"/>
  <c r="F1851" i="19"/>
  <c r="F1852" i="19"/>
  <c r="F1853" i="19"/>
  <c r="F1854" i="19"/>
  <c r="F1855" i="19"/>
  <c r="F1856" i="19"/>
  <c r="F1857" i="19"/>
  <c r="F1858" i="19"/>
  <c r="F1859" i="19"/>
  <c r="F1860" i="19"/>
  <c r="F1861" i="19"/>
  <c r="F1862" i="19"/>
  <c r="F1863" i="19"/>
  <c r="F1864" i="19"/>
  <c r="F1865" i="19"/>
  <c r="F1866" i="19"/>
  <c r="F1867" i="19"/>
  <c r="F1868" i="19"/>
  <c r="F1869" i="19"/>
  <c r="F1870" i="19"/>
  <c r="F1871" i="19"/>
  <c r="F1872" i="19"/>
  <c r="F1873" i="19"/>
  <c r="F1874" i="19"/>
  <c r="F1875" i="19"/>
  <c r="F1876" i="19"/>
  <c r="F1877" i="19"/>
  <c r="F1878" i="19"/>
  <c r="F1879" i="19"/>
  <c r="F1880" i="19"/>
  <c r="F1881" i="19"/>
  <c r="F1882" i="19"/>
  <c r="F1883" i="19"/>
  <c r="F1884" i="19"/>
  <c r="F1885" i="19"/>
  <c r="F1886" i="19"/>
  <c r="F1887" i="19"/>
  <c r="F1888" i="19"/>
  <c r="F1889" i="19"/>
  <c r="F1890" i="19"/>
  <c r="F1891" i="19"/>
  <c r="F1892" i="19"/>
  <c r="F1893" i="19"/>
  <c r="F1894" i="19"/>
  <c r="F1895" i="19"/>
  <c r="F1896" i="19"/>
  <c r="F1897" i="19"/>
  <c r="F1898" i="19"/>
  <c r="F1899" i="19"/>
  <c r="F1900" i="19"/>
  <c r="F1901" i="19"/>
  <c r="F1902" i="19"/>
  <c r="F1903" i="19"/>
  <c r="F1904" i="19"/>
  <c r="F1905" i="19"/>
  <c r="F1906" i="19"/>
  <c r="F1907" i="19"/>
  <c r="F1908" i="19"/>
  <c r="F1909" i="19"/>
  <c r="F1910" i="19"/>
  <c r="F1911" i="19"/>
  <c r="F1912" i="19"/>
  <c r="F1913" i="19"/>
  <c r="F1914" i="19"/>
  <c r="F1915" i="19"/>
  <c r="F1916" i="19"/>
  <c r="F1917" i="19"/>
  <c r="F1918" i="19"/>
  <c r="F1919" i="19"/>
  <c r="F1920" i="19"/>
  <c r="F1921" i="19"/>
  <c r="F1922" i="19"/>
  <c r="F1923" i="19"/>
  <c r="F1924" i="19"/>
  <c r="F1925" i="19"/>
  <c r="F1926" i="19"/>
  <c r="F1927" i="19"/>
  <c r="F1928" i="19"/>
  <c r="F1929" i="19"/>
  <c r="F1930" i="19"/>
  <c r="F1931" i="19"/>
  <c r="F1932" i="19"/>
  <c r="F1933" i="19"/>
  <c r="F1934" i="19"/>
  <c r="F1935" i="19"/>
  <c r="F1936" i="19"/>
  <c r="F1937" i="19"/>
  <c r="F1938" i="19"/>
  <c r="F1939" i="19"/>
  <c r="F1940" i="19"/>
  <c r="F1941" i="19"/>
  <c r="F1942" i="19"/>
  <c r="F1943" i="19"/>
  <c r="F1944" i="19"/>
  <c r="F1945" i="19"/>
  <c r="F1946" i="19"/>
  <c r="F1947" i="19"/>
  <c r="F1948" i="19"/>
  <c r="F1949" i="19"/>
  <c r="F1950" i="19"/>
  <c r="F1951" i="19"/>
  <c r="F1952" i="19"/>
  <c r="F1953" i="19"/>
  <c r="F1954" i="19"/>
  <c r="F1955" i="19"/>
  <c r="F1956" i="19"/>
  <c r="F1957" i="19"/>
  <c r="F1958" i="19"/>
  <c r="F1959" i="19"/>
  <c r="F1960" i="19"/>
  <c r="F1961" i="19"/>
  <c r="F1962" i="19"/>
  <c r="F1963" i="19"/>
  <c r="F1964" i="19"/>
  <c r="F1965" i="19"/>
  <c r="F1966" i="19"/>
  <c r="F1967" i="19"/>
  <c r="F1968" i="19"/>
  <c r="F1969" i="19"/>
  <c r="F1970" i="19"/>
  <c r="F1971" i="19"/>
  <c r="F1972" i="19"/>
  <c r="F1973" i="19"/>
  <c r="F1974" i="19"/>
  <c r="F1975" i="19"/>
  <c r="F1976" i="19"/>
  <c r="F1977" i="19"/>
  <c r="F1978" i="19"/>
  <c r="F1979" i="19"/>
  <c r="F1980" i="19"/>
  <c r="F1981" i="19"/>
  <c r="F1982" i="19"/>
  <c r="F1983" i="19"/>
  <c r="F1984" i="19"/>
  <c r="F1985" i="19"/>
  <c r="F1986" i="19"/>
  <c r="F1987" i="19"/>
  <c r="F1988" i="19"/>
  <c r="F1989" i="19"/>
  <c r="F1990" i="19"/>
  <c r="F1991" i="19"/>
  <c r="F1992" i="19"/>
  <c r="F1993" i="19"/>
  <c r="F1994" i="19"/>
  <c r="F1995" i="19"/>
  <c r="F1996" i="19"/>
  <c r="F1997" i="19"/>
  <c r="F1998" i="19"/>
  <c r="F1999" i="19"/>
  <c r="F2000" i="19"/>
  <c r="F2001" i="19"/>
  <c r="F2002" i="19"/>
  <c r="F2003" i="19"/>
  <c r="F2004" i="19"/>
  <c r="F2005" i="19"/>
  <c r="F2006" i="19"/>
  <c r="F2007" i="19"/>
  <c r="F2008" i="19"/>
  <c r="F2009" i="19"/>
  <c r="F2010" i="19"/>
  <c r="F2011" i="19"/>
  <c r="F2012" i="19"/>
  <c r="F2013" i="19"/>
  <c r="F2014" i="19"/>
  <c r="F2015" i="19"/>
  <c r="F2016" i="19"/>
  <c r="F2017" i="19"/>
  <c r="F2018" i="19"/>
  <c r="F2019" i="19"/>
  <c r="F2020" i="19"/>
  <c r="F2021" i="19"/>
  <c r="F2022" i="19"/>
  <c r="F2023" i="19"/>
  <c r="F2024" i="19"/>
  <c r="F2025" i="19"/>
  <c r="F2026" i="19"/>
  <c r="F2027" i="19"/>
  <c r="F2028" i="19"/>
  <c r="F2029" i="19"/>
  <c r="F2030" i="19"/>
  <c r="F2031" i="19"/>
  <c r="F2032" i="19"/>
  <c r="F2033" i="19"/>
  <c r="F2034" i="19"/>
  <c r="F2035" i="19"/>
  <c r="F2036" i="19"/>
  <c r="F2037" i="19"/>
  <c r="F2038" i="19"/>
  <c r="F2039" i="19"/>
  <c r="F2040" i="19"/>
  <c r="F2041" i="19"/>
  <c r="F2042" i="19"/>
  <c r="F2043" i="19"/>
  <c r="F2044" i="19"/>
  <c r="F2045" i="19"/>
  <c r="F2046" i="19"/>
  <c r="F2047" i="19"/>
  <c r="F2048" i="19"/>
  <c r="F2049" i="19"/>
  <c r="F2050" i="19"/>
  <c r="F2051" i="19"/>
  <c r="F2052" i="19"/>
  <c r="F2053" i="19"/>
  <c r="F2054" i="19"/>
  <c r="F2055" i="19"/>
  <c r="F2056" i="19"/>
  <c r="F2057" i="19"/>
  <c r="F2058" i="19"/>
  <c r="F2059" i="19"/>
  <c r="F2060" i="19"/>
  <c r="F2061" i="19"/>
  <c r="F2062" i="19"/>
  <c r="F2063" i="19"/>
  <c r="F2064" i="19"/>
  <c r="F2065" i="19"/>
  <c r="F2066" i="19"/>
  <c r="F2067" i="19"/>
  <c r="F2068" i="19"/>
  <c r="F2069" i="19"/>
  <c r="F2070" i="19"/>
  <c r="F2071" i="19"/>
  <c r="F2072" i="19"/>
  <c r="F2073" i="19"/>
  <c r="F2074" i="19"/>
  <c r="F2075" i="19"/>
  <c r="F2076" i="19"/>
  <c r="F2077" i="19"/>
  <c r="F2078" i="19"/>
  <c r="F2079" i="19"/>
  <c r="F2080" i="19"/>
  <c r="F2081" i="19"/>
  <c r="F2082" i="19"/>
  <c r="F2083" i="19"/>
  <c r="F2084" i="19"/>
  <c r="F2085" i="19"/>
  <c r="F2086" i="19"/>
  <c r="F2087" i="19"/>
  <c r="F2088" i="19"/>
  <c r="F2089" i="19"/>
  <c r="F2090" i="19"/>
  <c r="F2091" i="19"/>
  <c r="F2092" i="19"/>
  <c r="F2093" i="19"/>
  <c r="F2094" i="19"/>
  <c r="F2095" i="19"/>
  <c r="F2096" i="19"/>
  <c r="F2097" i="19"/>
  <c r="F2098" i="19"/>
  <c r="F2099" i="19"/>
  <c r="F2100" i="19"/>
  <c r="F2101" i="19"/>
  <c r="F2102" i="19"/>
  <c r="F2103" i="19"/>
  <c r="F2104" i="19"/>
  <c r="F2105" i="19"/>
  <c r="F2106" i="19"/>
  <c r="F2107" i="19"/>
  <c r="F2108" i="19"/>
  <c r="F2109" i="19"/>
  <c r="F2110" i="19"/>
  <c r="F2111" i="19"/>
  <c r="F2112" i="19"/>
  <c r="F2113" i="19"/>
  <c r="F2114" i="19"/>
  <c r="F2115" i="19"/>
  <c r="F2116" i="19"/>
  <c r="F2117" i="19"/>
  <c r="F2118" i="19"/>
  <c r="F2119" i="19"/>
  <c r="F2120" i="19"/>
  <c r="F2121" i="19"/>
  <c r="F2122" i="19"/>
  <c r="F2123" i="19"/>
  <c r="F2124" i="19"/>
  <c r="F2125" i="19"/>
  <c r="F2126" i="19"/>
  <c r="F2127" i="19"/>
  <c r="F2128" i="19"/>
  <c r="F2129" i="19"/>
  <c r="F2130" i="19"/>
  <c r="F2131" i="19"/>
  <c r="F2132" i="19"/>
  <c r="F2133" i="19"/>
  <c r="F2134" i="19"/>
  <c r="F2135" i="19"/>
  <c r="F2136" i="19"/>
  <c r="F2137" i="19"/>
  <c r="F2138" i="19"/>
  <c r="F2139" i="19"/>
  <c r="F2140" i="19"/>
  <c r="F2141" i="19"/>
  <c r="F2142" i="19"/>
  <c r="F2143" i="19"/>
  <c r="F2144" i="19"/>
  <c r="F2145" i="19"/>
  <c r="F2146" i="19"/>
  <c r="F2147" i="19"/>
  <c r="F2148" i="19"/>
  <c r="F2149" i="19"/>
  <c r="F2150" i="19"/>
  <c r="F2151" i="19"/>
  <c r="F2152" i="19"/>
  <c r="F2153" i="19"/>
  <c r="F2154" i="19"/>
  <c r="F2155" i="19"/>
  <c r="F2156" i="19"/>
  <c r="F2157" i="19"/>
  <c r="F2158" i="19"/>
  <c r="F2159" i="19"/>
  <c r="F2160" i="19"/>
  <c r="F2161" i="19"/>
  <c r="F2162" i="19"/>
  <c r="F2163" i="19"/>
  <c r="F2164" i="19"/>
  <c r="F2165" i="19"/>
  <c r="F2166" i="19"/>
  <c r="F2167" i="19"/>
  <c r="F2168" i="19"/>
  <c r="F2169" i="19"/>
  <c r="F2170" i="19"/>
  <c r="F2171" i="19"/>
  <c r="F2172" i="19"/>
  <c r="F2173" i="19"/>
  <c r="F2174" i="19"/>
  <c r="F2175" i="19"/>
  <c r="F2176" i="19"/>
  <c r="F2177" i="19"/>
  <c r="F2178" i="19"/>
  <c r="F2179" i="19"/>
  <c r="F2180" i="19"/>
  <c r="F2181" i="19"/>
  <c r="F2182" i="19"/>
  <c r="F2183" i="19"/>
  <c r="F2184" i="19"/>
  <c r="F2185" i="19"/>
  <c r="F2186" i="19"/>
  <c r="F2187" i="19"/>
  <c r="F2188" i="19"/>
  <c r="F2189" i="19"/>
  <c r="F2190" i="19"/>
  <c r="F2191" i="19"/>
  <c r="F2192" i="19"/>
  <c r="F2193" i="19"/>
  <c r="F2194" i="19"/>
  <c r="F2195" i="19"/>
  <c r="F2196" i="19"/>
  <c r="F2197" i="19"/>
  <c r="F2198" i="19"/>
  <c r="F2199" i="19"/>
  <c r="F2200" i="19"/>
  <c r="F2201" i="19"/>
  <c r="F2202" i="19"/>
  <c r="F2203" i="19"/>
  <c r="F2204" i="19"/>
  <c r="F2205" i="19"/>
  <c r="F2206" i="19"/>
  <c r="F2207" i="19"/>
  <c r="F2208" i="19"/>
  <c r="F2209" i="19"/>
  <c r="F2210" i="19"/>
  <c r="F2211" i="19"/>
  <c r="F2212" i="19"/>
  <c r="F2213" i="19"/>
  <c r="F2214" i="19"/>
  <c r="F2215" i="19"/>
  <c r="F2216" i="19"/>
  <c r="F2217" i="19"/>
  <c r="F2218" i="19"/>
  <c r="F2219" i="19"/>
  <c r="F2220" i="19"/>
  <c r="F2221" i="19"/>
  <c r="F2222" i="19"/>
  <c r="F2223" i="19"/>
  <c r="F2224" i="19"/>
  <c r="F2225" i="19"/>
  <c r="F2226" i="19"/>
  <c r="F2227" i="19"/>
  <c r="F2228" i="19"/>
  <c r="F2229" i="19"/>
  <c r="F2230" i="19"/>
  <c r="F2231" i="19"/>
  <c r="F2232" i="19"/>
  <c r="F2233" i="19"/>
  <c r="F2234" i="19"/>
  <c r="F2235" i="19"/>
  <c r="F2236" i="19"/>
  <c r="F2237" i="19"/>
  <c r="F2238" i="19"/>
  <c r="F2239" i="19"/>
  <c r="F2240" i="19"/>
  <c r="F2241" i="19"/>
  <c r="F2242" i="19"/>
  <c r="F2243" i="19"/>
  <c r="F2244" i="19"/>
  <c r="F2245" i="19"/>
  <c r="F2246" i="19"/>
  <c r="F2247" i="19"/>
  <c r="F2248" i="19"/>
  <c r="F2249" i="19"/>
  <c r="F2250" i="19"/>
  <c r="F2251" i="19"/>
  <c r="F2252" i="19"/>
  <c r="F2253" i="19"/>
  <c r="F2254" i="19"/>
  <c r="F2255" i="19"/>
  <c r="F2256" i="19"/>
  <c r="F2257" i="19"/>
  <c r="F2258" i="19"/>
  <c r="F2259" i="19"/>
  <c r="F2260" i="19"/>
  <c r="F2261" i="19"/>
  <c r="F2262" i="19"/>
  <c r="F2263" i="19"/>
  <c r="F2264" i="19"/>
  <c r="F2265" i="19"/>
  <c r="F2266" i="19"/>
  <c r="F2267" i="19"/>
  <c r="F2268" i="19"/>
  <c r="F2269" i="19"/>
  <c r="F2270" i="19"/>
  <c r="F2271" i="19"/>
  <c r="F2272" i="19"/>
  <c r="F2273" i="19"/>
  <c r="F2274" i="19"/>
  <c r="F2275" i="19"/>
  <c r="F2276" i="19"/>
  <c r="F2277" i="19"/>
  <c r="F2278" i="19"/>
  <c r="F2279" i="19"/>
  <c r="F2280" i="19"/>
  <c r="F2281" i="19"/>
  <c r="F2282" i="19"/>
  <c r="F2283" i="19"/>
  <c r="F2284" i="19"/>
  <c r="F2285" i="19"/>
  <c r="F2286" i="19"/>
  <c r="F2287" i="19"/>
  <c r="F2288" i="19"/>
  <c r="F2289" i="19"/>
  <c r="F2290" i="19"/>
  <c r="F2291" i="19"/>
  <c r="F2292" i="19"/>
  <c r="F2293" i="19"/>
  <c r="F2294" i="19"/>
  <c r="F2295" i="19"/>
  <c r="F2296" i="19"/>
  <c r="F2297" i="19"/>
  <c r="F2298" i="19"/>
  <c r="F2299" i="19"/>
  <c r="F2300" i="19"/>
  <c r="F2301" i="19"/>
  <c r="F2302" i="19"/>
  <c r="F2303" i="19"/>
  <c r="F2304" i="19"/>
  <c r="F2305" i="19"/>
  <c r="F2306" i="19"/>
  <c r="F2307" i="19"/>
  <c r="F2308" i="19"/>
  <c r="F2309" i="19"/>
  <c r="F2310" i="19"/>
  <c r="F2311" i="19"/>
  <c r="F2312" i="19"/>
  <c r="F2313" i="19"/>
  <c r="F2314" i="19"/>
  <c r="F2315" i="19"/>
  <c r="F2316" i="19"/>
  <c r="F2317" i="19"/>
  <c r="F2318" i="19"/>
  <c r="F2319" i="19"/>
  <c r="F2320" i="19"/>
  <c r="F2321" i="19"/>
  <c r="F2322" i="19"/>
  <c r="F2323" i="19"/>
  <c r="F2324" i="19"/>
  <c r="F2325" i="19"/>
  <c r="F2326" i="19"/>
  <c r="F2327" i="19"/>
  <c r="F2328" i="19"/>
  <c r="F2329" i="19"/>
  <c r="F2330" i="19"/>
  <c r="F2331" i="19"/>
  <c r="F2332" i="19"/>
  <c r="F2333" i="19"/>
  <c r="F2334" i="19"/>
  <c r="F2335" i="19"/>
  <c r="F2336" i="19"/>
  <c r="F2337" i="19"/>
  <c r="F2338" i="19"/>
  <c r="F2339" i="19"/>
  <c r="F2340" i="19"/>
  <c r="F2341" i="19"/>
  <c r="F2342" i="19"/>
  <c r="F2343" i="19"/>
  <c r="F2344" i="19"/>
  <c r="F2345" i="19"/>
  <c r="F2346" i="19"/>
  <c r="F2347" i="19"/>
  <c r="F2348" i="19"/>
  <c r="F2349" i="19"/>
  <c r="F2350" i="19"/>
  <c r="F2351" i="19"/>
  <c r="F2352" i="19"/>
  <c r="F2353" i="19"/>
  <c r="F2354" i="19"/>
  <c r="F2355" i="19"/>
  <c r="F2356" i="19"/>
  <c r="F2357" i="19"/>
  <c r="F2358" i="19"/>
  <c r="F2359" i="19"/>
  <c r="F2360" i="19"/>
  <c r="F2361" i="19"/>
  <c r="F2362" i="19"/>
  <c r="F2363" i="19"/>
  <c r="F2364" i="19"/>
  <c r="F2365" i="19"/>
  <c r="F2366" i="19"/>
  <c r="F2367" i="19"/>
  <c r="F2368" i="19"/>
  <c r="F2369" i="19"/>
  <c r="F2370" i="19"/>
  <c r="F2371" i="19"/>
  <c r="F2372" i="19"/>
  <c r="F2373" i="19"/>
  <c r="F2374" i="19"/>
  <c r="F2375" i="19"/>
  <c r="F2376" i="19"/>
  <c r="F2377" i="19"/>
  <c r="F2378" i="19"/>
  <c r="F2379" i="19"/>
  <c r="F2380" i="19"/>
  <c r="F2381" i="19"/>
  <c r="F2382" i="19"/>
  <c r="F2383" i="19"/>
  <c r="F2384" i="19"/>
  <c r="F2385" i="19"/>
  <c r="F2386" i="19"/>
  <c r="F2387" i="19"/>
  <c r="F2388" i="19"/>
  <c r="F2389" i="19"/>
  <c r="F2390" i="19"/>
  <c r="F2391" i="19"/>
  <c r="F2392" i="19"/>
  <c r="F2393" i="19"/>
  <c r="F2394" i="19"/>
  <c r="F2395" i="19"/>
  <c r="F2396" i="19"/>
  <c r="F2397" i="19"/>
  <c r="F2398" i="19"/>
  <c r="F2399" i="19"/>
  <c r="F2400" i="19"/>
  <c r="F2401" i="19"/>
  <c r="F2402" i="19"/>
  <c r="F2403" i="19"/>
  <c r="F2404" i="19"/>
  <c r="F2405" i="19"/>
  <c r="F2406" i="19"/>
  <c r="F2407" i="19"/>
  <c r="F2408" i="19"/>
  <c r="F2409" i="19"/>
  <c r="F2410" i="19"/>
  <c r="F2411" i="19"/>
  <c r="F2412" i="19"/>
  <c r="F2413" i="19"/>
  <c r="F2414" i="19"/>
  <c r="F2415" i="19"/>
  <c r="F2416" i="19"/>
  <c r="F2417" i="19"/>
  <c r="F2418" i="19"/>
  <c r="F2419" i="19"/>
  <c r="F2420" i="19"/>
  <c r="F2421" i="19"/>
  <c r="F2422" i="19"/>
  <c r="F2423" i="19"/>
  <c r="F2424" i="19"/>
  <c r="F2425" i="19"/>
  <c r="F2426" i="19"/>
  <c r="F2427" i="19"/>
  <c r="F2428" i="19"/>
  <c r="F2429" i="19"/>
  <c r="F2430" i="19"/>
  <c r="F2431" i="19"/>
  <c r="F2432" i="19"/>
  <c r="F2433" i="19"/>
  <c r="F2434" i="19"/>
  <c r="F2435" i="19"/>
  <c r="F2436" i="19"/>
  <c r="F2437" i="19"/>
  <c r="F2438" i="19"/>
  <c r="F2439" i="19"/>
  <c r="F2440" i="19"/>
  <c r="F2441" i="19"/>
  <c r="F2442" i="19"/>
  <c r="F2443" i="19"/>
  <c r="F2444" i="19"/>
  <c r="F2445" i="19"/>
  <c r="F2446" i="19"/>
  <c r="F2447" i="19"/>
  <c r="F2448" i="19"/>
  <c r="F2449" i="19"/>
  <c r="F2450" i="19"/>
  <c r="F2451" i="19"/>
  <c r="F2452" i="19"/>
  <c r="F2453" i="19"/>
  <c r="F2454" i="19"/>
  <c r="F2455" i="19"/>
  <c r="F2456" i="19"/>
  <c r="F2457" i="19"/>
  <c r="F2458" i="19"/>
  <c r="F2459" i="19"/>
  <c r="F2460" i="19"/>
  <c r="F2461" i="19"/>
  <c r="F2462" i="19"/>
  <c r="F2463" i="19"/>
  <c r="F2464" i="19"/>
  <c r="F2465" i="19"/>
  <c r="F2466" i="19"/>
  <c r="F2467" i="19"/>
  <c r="F2468" i="19"/>
  <c r="F2469" i="19"/>
  <c r="F2470" i="19"/>
  <c r="F2471" i="19"/>
  <c r="F2472" i="19"/>
  <c r="F2473" i="19"/>
  <c r="F2474" i="19"/>
  <c r="F2475" i="19"/>
  <c r="F2476" i="19"/>
  <c r="F2477" i="19"/>
  <c r="F2478" i="19"/>
  <c r="F2479" i="19"/>
  <c r="F2480" i="19"/>
  <c r="F2481" i="19"/>
  <c r="F2482" i="19"/>
  <c r="F2483" i="19"/>
  <c r="F2484" i="19"/>
  <c r="F2485" i="19"/>
  <c r="F2486" i="19"/>
  <c r="F2487" i="19"/>
  <c r="F2488" i="19"/>
  <c r="F2489" i="19"/>
  <c r="F2490" i="19"/>
  <c r="F2491" i="19"/>
  <c r="F2492" i="19"/>
  <c r="F2493" i="19"/>
  <c r="F2494" i="19"/>
  <c r="F2495" i="19"/>
  <c r="F2496" i="19"/>
  <c r="F2497" i="19"/>
  <c r="F2498" i="19"/>
  <c r="F2499" i="19"/>
  <c r="F2500" i="19"/>
  <c r="F2501" i="19"/>
  <c r="F2502" i="19"/>
  <c r="F2503" i="19"/>
  <c r="F2504" i="19"/>
  <c r="F2505" i="19"/>
  <c r="F2506" i="19"/>
  <c r="F2507" i="19"/>
  <c r="F2508" i="19"/>
  <c r="F2509" i="19"/>
  <c r="F2510" i="19"/>
  <c r="F2511" i="19"/>
  <c r="F2512" i="19"/>
  <c r="F2513" i="19"/>
  <c r="F2514" i="19"/>
  <c r="F2515" i="19"/>
  <c r="F2516" i="19"/>
  <c r="F2517" i="19"/>
  <c r="F2518" i="19"/>
  <c r="F2519" i="19"/>
  <c r="F2520" i="19"/>
  <c r="F2521" i="19"/>
  <c r="F2522" i="19"/>
  <c r="F2523" i="19"/>
  <c r="F2524" i="19"/>
  <c r="F2525" i="19"/>
  <c r="F2526" i="19"/>
  <c r="F2527" i="19"/>
  <c r="F2528" i="19"/>
  <c r="F2529" i="19"/>
  <c r="F2530" i="19"/>
  <c r="F2531" i="19"/>
  <c r="F2532" i="19"/>
  <c r="F2533" i="19"/>
  <c r="F2534" i="19"/>
  <c r="F2535" i="19"/>
  <c r="F2536" i="19"/>
  <c r="F2537" i="19"/>
  <c r="F2538" i="19"/>
  <c r="F2539" i="19"/>
  <c r="F2540" i="19"/>
  <c r="F2541" i="19"/>
  <c r="F2542" i="19"/>
  <c r="F2543" i="19"/>
  <c r="F2544" i="19"/>
  <c r="F2545" i="19"/>
  <c r="F2546" i="19"/>
  <c r="F2547" i="19"/>
  <c r="F2548" i="19"/>
  <c r="F2549" i="19"/>
  <c r="F2550" i="19"/>
  <c r="F2551" i="19"/>
  <c r="F2552" i="19"/>
  <c r="F2553" i="19"/>
  <c r="F2554" i="19"/>
  <c r="F2555" i="19"/>
  <c r="F2556" i="19"/>
  <c r="F2557" i="19"/>
  <c r="F2558" i="19"/>
  <c r="F2559" i="19"/>
  <c r="F2560" i="19"/>
  <c r="F2561" i="19"/>
  <c r="F2562" i="19"/>
  <c r="F2563" i="19"/>
  <c r="F2564" i="19"/>
  <c r="F2565" i="19"/>
  <c r="F2566" i="19"/>
  <c r="F2567" i="19"/>
  <c r="F2568" i="19"/>
  <c r="F2569" i="19"/>
  <c r="F2570" i="19"/>
  <c r="F2571" i="19"/>
  <c r="F2572" i="19"/>
  <c r="F2573" i="19"/>
  <c r="F2574" i="19"/>
  <c r="F2575" i="19"/>
  <c r="F2576" i="19"/>
  <c r="F2577" i="19"/>
  <c r="F2578" i="19"/>
  <c r="F2579" i="19"/>
  <c r="F2580" i="19"/>
  <c r="F2581" i="19"/>
  <c r="F2582" i="19"/>
  <c r="F2583" i="19"/>
  <c r="F2584" i="19"/>
  <c r="F2585" i="19"/>
  <c r="F2586" i="19"/>
  <c r="F2587" i="19"/>
  <c r="F2588" i="19"/>
  <c r="F2589" i="19"/>
  <c r="F2590" i="19"/>
  <c r="F2591" i="19"/>
  <c r="F2592" i="19"/>
  <c r="F2593" i="19"/>
  <c r="F2594" i="19"/>
  <c r="F2595" i="19"/>
  <c r="F2596" i="19"/>
  <c r="F2597" i="19"/>
  <c r="F2598" i="19"/>
  <c r="F2599" i="19"/>
  <c r="F2600" i="19"/>
  <c r="F2601" i="19"/>
  <c r="F2602" i="19"/>
  <c r="F2603" i="19"/>
  <c r="F2604" i="19"/>
  <c r="F2605" i="19"/>
  <c r="F2606" i="19"/>
  <c r="F2607" i="19"/>
  <c r="F2608" i="19"/>
  <c r="F2609" i="19"/>
  <c r="F2610" i="19"/>
  <c r="F2611" i="19"/>
  <c r="F2612" i="19"/>
  <c r="F2613" i="19"/>
  <c r="F2614" i="19"/>
  <c r="F2615" i="19"/>
  <c r="F2616" i="19"/>
  <c r="F2617" i="19"/>
  <c r="F2618" i="19"/>
  <c r="F2619" i="19"/>
  <c r="F2620" i="19"/>
  <c r="F2621" i="19"/>
  <c r="F2622" i="19"/>
  <c r="F2623" i="19"/>
  <c r="F2624" i="19"/>
  <c r="F2625" i="19"/>
  <c r="F2626" i="19"/>
  <c r="F2627" i="19"/>
  <c r="F2628" i="19"/>
  <c r="F2629" i="19"/>
  <c r="F2630" i="19"/>
  <c r="F2631" i="19"/>
  <c r="F2632" i="19"/>
  <c r="F2633" i="19"/>
  <c r="F2634" i="19"/>
  <c r="F2635" i="19"/>
  <c r="F2636" i="19"/>
  <c r="F2637" i="19"/>
  <c r="F2638" i="19"/>
  <c r="F2639" i="19"/>
  <c r="F2640" i="19"/>
  <c r="F2641" i="19"/>
  <c r="F2642" i="19"/>
  <c r="F2643" i="19"/>
  <c r="F2644" i="19"/>
  <c r="F2645" i="19"/>
  <c r="F2646" i="19"/>
  <c r="F2647" i="19"/>
  <c r="F2648" i="19"/>
  <c r="F2649" i="19"/>
  <c r="F2650" i="19"/>
  <c r="F2651" i="19"/>
  <c r="F2652" i="19"/>
  <c r="F2653" i="19"/>
  <c r="F2654" i="19"/>
  <c r="F2655" i="19"/>
  <c r="F2656" i="19"/>
  <c r="F2657" i="19"/>
  <c r="F2658" i="19"/>
  <c r="F2659" i="19"/>
  <c r="F2660" i="19"/>
  <c r="F2661" i="19"/>
  <c r="F2662" i="19"/>
  <c r="F2663" i="19"/>
  <c r="F2664" i="19"/>
  <c r="F2665" i="19"/>
  <c r="F2666" i="19"/>
  <c r="F2667" i="19"/>
  <c r="F2668" i="19"/>
  <c r="F2669" i="19"/>
  <c r="F2670" i="19"/>
  <c r="F2671" i="19"/>
  <c r="F2672" i="19"/>
  <c r="F2673" i="19"/>
  <c r="F2674" i="19"/>
  <c r="F2675" i="19"/>
  <c r="F2676" i="19"/>
  <c r="F2677" i="19"/>
  <c r="F2678" i="19"/>
  <c r="F2679" i="19"/>
  <c r="F2680" i="19"/>
  <c r="F2681" i="19"/>
  <c r="F2682" i="19"/>
  <c r="F2683" i="19"/>
  <c r="F2684" i="19"/>
  <c r="F2685" i="19"/>
  <c r="F2686" i="19"/>
  <c r="F2687" i="19"/>
  <c r="F2688" i="19"/>
  <c r="F2689" i="19"/>
  <c r="F2690" i="19"/>
  <c r="F2691" i="19"/>
  <c r="F2692" i="19"/>
  <c r="F2693" i="19"/>
  <c r="F2694" i="19"/>
  <c r="F2695" i="19"/>
  <c r="F2696" i="19"/>
  <c r="F2697" i="19"/>
  <c r="F2698" i="19"/>
  <c r="F2699" i="19"/>
  <c r="F2700" i="19"/>
  <c r="F2701" i="19"/>
  <c r="F2702" i="19"/>
  <c r="F2703" i="19"/>
  <c r="F2704" i="19"/>
  <c r="F2705" i="19"/>
  <c r="F2706" i="19"/>
  <c r="F2707" i="19"/>
  <c r="F2708" i="19"/>
  <c r="F2709" i="19"/>
  <c r="F2710" i="19"/>
  <c r="F2711" i="19"/>
  <c r="F2712" i="19"/>
  <c r="F2713" i="19"/>
  <c r="F2714" i="19"/>
  <c r="F2715" i="19"/>
  <c r="F2716" i="19"/>
  <c r="F2717" i="19"/>
  <c r="F2718" i="19"/>
  <c r="F2719" i="19"/>
  <c r="F2720" i="19"/>
  <c r="F2721" i="19"/>
  <c r="F2722" i="19"/>
  <c r="F2723" i="19"/>
  <c r="F2724" i="19"/>
  <c r="F2725" i="19"/>
  <c r="F2726" i="19"/>
  <c r="F2727" i="19"/>
  <c r="F2728" i="19"/>
  <c r="F2729" i="19"/>
  <c r="F2730" i="19"/>
  <c r="F2731" i="19"/>
  <c r="F2732" i="19"/>
  <c r="F2733" i="19"/>
  <c r="F2734" i="19"/>
  <c r="F2735" i="19"/>
  <c r="F2736" i="19"/>
  <c r="F2737" i="19"/>
  <c r="F2738" i="19"/>
  <c r="F2739" i="19"/>
  <c r="F2740" i="19"/>
  <c r="F2741" i="19"/>
  <c r="F2742" i="19"/>
  <c r="F2743" i="19"/>
  <c r="F2744" i="19"/>
  <c r="F2745" i="19"/>
  <c r="F2746" i="19"/>
  <c r="F2747" i="19"/>
  <c r="F2748" i="19"/>
  <c r="F2749" i="19"/>
  <c r="F2750" i="19"/>
  <c r="F2751" i="19"/>
  <c r="F2752" i="19"/>
  <c r="F2753" i="19"/>
  <c r="F2754" i="19"/>
  <c r="F2755" i="19"/>
  <c r="F2756" i="19"/>
  <c r="F2757" i="19"/>
  <c r="F2758" i="19"/>
  <c r="F2759" i="19"/>
  <c r="F2760" i="19"/>
  <c r="F2761" i="19"/>
  <c r="F2762" i="19"/>
  <c r="F2763" i="19"/>
  <c r="F2764" i="19"/>
  <c r="F2765" i="19"/>
  <c r="F2766" i="19"/>
  <c r="F2767" i="19"/>
  <c r="F2768" i="19"/>
  <c r="F2769" i="19"/>
  <c r="F2770" i="19"/>
  <c r="F2771" i="19"/>
  <c r="F2772" i="19"/>
  <c r="F2773" i="19"/>
  <c r="F2774" i="19"/>
  <c r="F2775" i="19"/>
  <c r="F2776" i="19"/>
  <c r="F2777" i="19"/>
  <c r="F2778" i="19"/>
  <c r="F2779" i="19"/>
  <c r="F2780" i="19"/>
  <c r="F2781" i="19"/>
  <c r="F2782" i="19"/>
  <c r="F2783" i="19"/>
  <c r="F2784" i="19"/>
  <c r="F2785" i="19"/>
  <c r="F2786" i="19"/>
  <c r="F2787" i="19"/>
  <c r="F2788" i="19"/>
  <c r="F2789" i="19"/>
  <c r="F2790" i="19"/>
  <c r="F2791" i="19"/>
  <c r="F2792" i="19"/>
  <c r="F2793" i="19"/>
  <c r="F2794" i="19"/>
  <c r="F2795" i="19"/>
  <c r="F2796" i="19"/>
  <c r="F2797" i="19"/>
  <c r="F2798" i="19"/>
  <c r="F2799" i="19"/>
  <c r="F2800" i="19"/>
  <c r="F2801" i="19"/>
  <c r="F2802" i="19"/>
  <c r="F2803" i="19"/>
  <c r="F2804" i="19"/>
  <c r="F2805" i="19"/>
  <c r="F2806" i="19"/>
  <c r="F2807" i="19"/>
  <c r="F2808" i="19"/>
  <c r="F2809" i="19"/>
  <c r="F2810" i="19"/>
  <c r="F2811" i="19"/>
  <c r="F2812" i="19"/>
  <c r="F2813" i="19"/>
  <c r="F2814" i="19"/>
  <c r="F2815" i="19"/>
  <c r="F2816" i="19"/>
  <c r="F2817" i="19"/>
  <c r="F2818" i="19"/>
  <c r="F2819" i="19"/>
  <c r="F2820" i="19"/>
  <c r="F2821" i="19"/>
  <c r="F2822" i="19"/>
  <c r="F2823" i="19"/>
  <c r="F2824" i="19"/>
  <c r="F2825" i="19"/>
  <c r="F2826" i="19"/>
  <c r="F2827" i="19"/>
  <c r="F2828" i="19"/>
  <c r="F2829" i="19"/>
  <c r="F2830" i="19"/>
  <c r="F2831" i="19"/>
  <c r="F2832" i="19"/>
  <c r="F2833" i="19"/>
  <c r="F2834" i="19"/>
  <c r="F2835" i="19"/>
  <c r="F2836" i="19"/>
  <c r="F2837" i="19"/>
  <c r="F2838" i="19"/>
  <c r="F2839" i="19"/>
  <c r="F2840" i="19"/>
  <c r="F2841" i="19"/>
  <c r="F2842" i="19"/>
  <c r="F2843" i="19"/>
  <c r="F2844" i="19"/>
  <c r="F2845" i="19"/>
  <c r="F2846" i="19"/>
  <c r="F2847" i="19"/>
  <c r="F2848" i="19"/>
  <c r="F2849" i="19"/>
  <c r="F2850" i="19"/>
  <c r="F2851" i="19"/>
  <c r="F2852" i="19"/>
  <c r="F2853" i="19"/>
  <c r="F2854" i="19"/>
  <c r="F2855" i="19"/>
  <c r="F2856" i="19"/>
  <c r="F2857" i="19"/>
  <c r="F2858" i="19"/>
  <c r="F2859" i="19"/>
  <c r="F2860" i="19"/>
  <c r="F2861" i="19"/>
  <c r="F2862" i="19"/>
  <c r="F2863" i="19"/>
  <c r="F2864" i="19"/>
  <c r="F2865" i="19"/>
  <c r="F2866" i="19"/>
  <c r="F2867" i="19"/>
  <c r="F2868" i="19"/>
  <c r="F2869" i="19"/>
  <c r="F2870" i="19"/>
  <c r="F2871" i="19"/>
  <c r="F2872" i="19"/>
  <c r="F2873" i="19"/>
  <c r="F2874" i="19"/>
  <c r="F2875" i="19"/>
  <c r="F2876" i="19"/>
  <c r="F2877" i="19"/>
  <c r="F2878" i="19"/>
  <c r="F2879" i="19"/>
  <c r="F2880" i="19"/>
  <c r="F2881" i="19"/>
  <c r="F2882" i="19"/>
  <c r="F2883" i="19"/>
  <c r="F2884" i="19"/>
  <c r="F2885" i="19"/>
  <c r="F2886" i="19"/>
  <c r="F2887" i="19"/>
  <c r="F2888" i="19"/>
  <c r="F2889" i="19"/>
  <c r="F2890" i="19"/>
  <c r="F2891" i="19"/>
  <c r="F2892" i="19"/>
  <c r="F2893" i="19"/>
  <c r="F2894" i="19"/>
  <c r="F2895" i="19"/>
  <c r="F2896" i="19"/>
  <c r="F2897" i="19"/>
  <c r="F2898" i="19"/>
  <c r="F2899" i="19"/>
  <c r="F2900" i="19"/>
  <c r="F2901" i="19"/>
  <c r="F2902" i="19"/>
  <c r="F2903" i="19"/>
  <c r="F2904" i="19"/>
  <c r="F2905" i="19"/>
  <c r="F2906" i="19"/>
  <c r="F2907" i="19"/>
  <c r="F2908" i="19"/>
  <c r="F2909" i="19"/>
  <c r="F2910" i="19"/>
  <c r="F2911" i="19"/>
  <c r="F2912" i="19"/>
  <c r="F2913" i="19"/>
  <c r="F2914" i="19"/>
  <c r="F2915" i="19"/>
  <c r="F2916" i="19"/>
  <c r="F2917" i="19"/>
  <c r="F2918" i="19"/>
  <c r="F2919" i="19"/>
  <c r="F2920" i="19"/>
  <c r="F2921" i="19"/>
  <c r="F2922" i="19"/>
  <c r="F2923" i="19"/>
  <c r="F2924" i="19"/>
  <c r="F2925" i="19"/>
  <c r="F2926" i="19"/>
  <c r="F2927" i="19"/>
  <c r="F2928" i="19"/>
  <c r="F2929" i="19"/>
  <c r="F2930" i="19"/>
  <c r="F2931" i="19"/>
  <c r="F2932" i="19"/>
  <c r="F2933" i="19"/>
  <c r="F2934" i="19"/>
  <c r="F2935" i="19"/>
  <c r="F2936" i="19"/>
  <c r="F2937" i="19"/>
  <c r="F2938" i="19"/>
  <c r="F2939" i="19"/>
  <c r="F2940" i="19"/>
  <c r="F2941" i="19"/>
  <c r="F2942" i="19"/>
  <c r="F2943" i="19"/>
  <c r="F2944" i="19"/>
  <c r="F2945" i="19"/>
  <c r="F2946" i="19"/>
  <c r="F2947" i="19"/>
  <c r="F2948" i="19"/>
  <c r="F2949" i="19"/>
  <c r="F2950" i="19"/>
  <c r="F2951" i="19"/>
  <c r="F2952" i="19"/>
  <c r="F2953" i="19"/>
  <c r="F2954" i="19"/>
  <c r="F2955" i="19"/>
  <c r="F2956" i="19"/>
  <c r="F2957" i="19"/>
  <c r="F2958" i="19"/>
  <c r="F2959" i="19"/>
  <c r="F2960" i="19"/>
  <c r="F2961" i="19"/>
  <c r="F2962" i="19"/>
  <c r="F2963" i="19"/>
  <c r="F2964" i="19"/>
  <c r="F2965" i="19"/>
  <c r="F2966" i="19"/>
  <c r="F2967" i="19"/>
  <c r="F2968" i="19"/>
  <c r="F2969" i="19"/>
  <c r="F2970" i="19"/>
  <c r="F2971" i="19"/>
  <c r="F2972" i="19"/>
  <c r="F2973" i="19"/>
  <c r="F2974" i="19"/>
  <c r="F2975" i="19"/>
  <c r="F2976" i="19"/>
  <c r="F2977" i="19"/>
  <c r="F2978" i="19"/>
  <c r="F2979" i="19"/>
  <c r="F2980" i="19"/>
  <c r="F2981" i="19"/>
  <c r="F2982" i="19"/>
  <c r="F2983" i="19"/>
  <c r="F2984" i="19"/>
  <c r="F2985" i="19"/>
  <c r="F2986" i="19"/>
  <c r="F2987" i="19"/>
  <c r="F2988" i="19"/>
  <c r="F2989" i="19"/>
  <c r="F2990" i="19"/>
  <c r="F2991" i="19"/>
  <c r="F2992" i="19"/>
  <c r="F2993" i="19"/>
  <c r="F2994" i="19"/>
  <c r="F2995" i="19"/>
  <c r="F2996" i="19"/>
  <c r="F2997" i="19"/>
  <c r="F2998" i="19"/>
  <c r="F2999" i="19"/>
  <c r="F3000" i="19"/>
  <c r="F3001" i="19"/>
  <c r="F3002" i="19"/>
  <c r="F3003" i="19"/>
  <c r="F3004" i="19"/>
  <c r="F3005" i="19"/>
  <c r="F3006" i="19"/>
  <c r="F3007" i="19"/>
  <c r="F3008" i="19"/>
  <c r="F3009" i="19"/>
  <c r="F3010" i="19"/>
  <c r="F3011" i="19"/>
  <c r="F3012" i="19"/>
  <c r="F3013" i="19"/>
  <c r="F3014" i="19"/>
  <c r="F3015" i="19"/>
  <c r="F3016" i="19"/>
  <c r="F3017" i="19"/>
  <c r="F3018" i="19"/>
  <c r="F3019" i="19"/>
  <c r="F3020" i="19"/>
  <c r="F3021" i="19"/>
  <c r="F3022" i="19"/>
  <c r="F3023" i="19"/>
  <c r="F3024" i="19"/>
  <c r="F3025" i="19"/>
  <c r="F3026" i="19"/>
  <c r="F3027" i="19"/>
  <c r="F3028" i="19"/>
  <c r="F3029" i="19"/>
  <c r="F3030" i="19"/>
  <c r="F3031" i="19"/>
  <c r="F3032" i="19"/>
  <c r="F3033" i="19"/>
  <c r="F3034" i="19"/>
  <c r="F3035" i="19"/>
  <c r="F3036" i="19"/>
  <c r="F3037" i="19"/>
  <c r="F3038" i="19"/>
  <c r="F3039" i="19"/>
  <c r="F3040" i="19"/>
  <c r="F3041" i="19"/>
  <c r="F3042" i="19"/>
  <c r="F3043" i="19"/>
  <c r="F3044" i="19"/>
  <c r="F3045" i="19"/>
  <c r="F3046" i="19"/>
  <c r="F3047" i="19"/>
  <c r="F3048" i="19"/>
  <c r="F3049" i="19"/>
  <c r="F3050" i="19"/>
  <c r="F3051" i="19"/>
  <c r="F3052" i="19"/>
  <c r="F3053" i="19"/>
  <c r="F3054" i="19"/>
  <c r="F3055" i="19"/>
  <c r="F3056" i="19"/>
  <c r="F3057" i="19"/>
  <c r="F3058" i="19"/>
  <c r="F3059" i="19"/>
  <c r="F3060" i="19"/>
  <c r="F3061" i="19"/>
  <c r="F3062" i="19"/>
  <c r="F3063" i="19"/>
  <c r="F3064" i="19"/>
  <c r="F3065" i="19"/>
  <c r="F3066" i="19"/>
  <c r="F3067" i="19"/>
  <c r="F3068" i="19"/>
  <c r="F3069" i="19"/>
  <c r="F3070" i="19"/>
  <c r="F3071" i="19"/>
  <c r="F3072" i="19"/>
  <c r="F3073" i="19"/>
  <c r="F3074" i="19"/>
  <c r="F3075" i="19"/>
  <c r="F3076" i="19"/>
  <c r="F3077" i="19"/>
  <c r="F3078" i="19"/>
  <c r="F3079" i="19"/>
  <c r="F3080" i="19"/>
  <c r="F3081" i="19"/>
  <c r="F3082" i="19"/>
  <c r="F3083" i="19"/>
  <c r="F3084" i="19"/>
  <c r="F3085" i="19"/>
  <c r="F3086" i="19"/>
  <c r="F3087" i="19"/>
  <c r="F3088" i="19"/>
  <c r="F3089" i="19"/>
  <c r="F3090" i="19"/>
  <c r="F3091" i="19"/>
  <c r="F3092" i="19"/>
  <c r="F3093" i="19"/>
  <c r="F3094" i="19"/>
  <c r="F3095" i="19"/>
  <c r="F3096" i="19"/>
  <c r="F3097" i="19"/>
  <c r="F3098" i="19"/>
  <c r="F3099" i="19"/>
  <c r="F3100" i="19"/>
  <c r="F3101" i="19"/>
  <c r="F3102" i="19"/>
  <c r="F3103" i="19"/>
  <c r="F3104" i="19"/>
  <c r="F3105" i="19"/>
  <c r="F3106" i="19"/>
  <c r="F3107" i="19"/>
  <c r="F3108" i="19"/>
  <c r="F3109" i="19"/>
  <c r="F3110" i="19"/>
  <c r="F3111" i="19"/>
  <c r="F3112" i="19"/>
  <c r="F3113" i="19"/>
  <c r="F3114" i="19"/>
  <c r="F3115" i="19"/>
  <c r="F3116" i="19"/>
  <c r="F3117" i="19"/>
  <c r="F3118" i="19"/>
  <c r="F3119" i="19"/>
  <c r="F3120" i="19"/>
  <c r="F3121" i="19"/>
  <c r="F3122" i="19"/>
  <c r="F3123" i="19"/>
  <c r="F3124" i="19"/>
  <c r="F3125" i="19"/>
  <c r="F3126" i="19"/>
  <c r="F3127" i="19"/>
  <c r="F3128" i="19"/>
  <c r="F3129" i="19"/>
  <c r="F3130" i="19"/>
  <c r="F3131" i="19"/>
  <c r="F3132" i="19"/>
  <c r="F3133" i="19"/>
  <c r="F3134" i="19"/>
  <c r="F3135" i="19"/>
  <c r="F3136" i="19"/>
  <c r="F3137" i="19"/>
  <c r="F3138" i="19"/>
  <c r="F3139" i="19"/>
  <c r="F3140" i="19"/>
  <c r="F3141" i="19"/>
  <c r="F3142" i="19"/>
  <c r="F3143" i="19"/>
  <c r="F3144" i="19"/>
  <c r="F3145" i="19"/>
  <c r="F3146" i="19"/>
  <c r="F3147" i="19"/>
  <c r="F3148" i="19"/>
  <c r="F3149" i="19"/>
  <c r="F3150" i="19"/>
  <c r="F3151" i="19"/>
  <c r="F3152" i="19"/>
  <c r="F3153" i="19"/>
  <c r="F3154" i="19"/>
  <c r="F3155" i="19"/>
  <c r="F3156" i="19"/>
  <c r="F3157" i="19"/>
  <c r="F3158" i="19"/>
  <c r="F3159" i="19"/>
  <c r="F3160" i="19"/>
  <c r="F3161" i="19"/>
  <c r="F3162" i="19"/>
  <c r="F3163" i="19"/>
  <c r="F3164" i="19"/>
  <c r="F3165" i="19"/>
  <c r="F3166" i="19"/>
  <c r="F3167" i="19"/>
  <c r="F3168" i="19"/>
  <c r="F3169" i="19"/>
  <c r="F3170" i="19"/>
  <c r="F3171" i="19"/>
  <c r="F3172" i="19"/>
  <c r="F3173" i="19"/>
  <c r="F3174" i="19"/>
  <c r="F3175" i="19"/>
  <c r="F3176" i="19"/>
  <c r="F3177" i="19"/>
  <c r="F3178" i="19"/>
  <c r="F3179" i="19"/>
  <c r="F3180" i="19"/>
  <c r="F3181" i="19"/>
  <c r="F3182" i="19"/>
  <c r="F3183" i="19"/>
  <c r="F3184" i="19"/>
  <c r="F3185" i="19"/>
  <c r="F3186" i="19"/>
  <c r="F3187" i="19"/>
  <c r="F3188" i="19"/>
  <c r="F3189" i="19"/>
  <c r="F3190" i="19"/>
  <c r="F3191" i="19"/>
  <c r="F3192" i="19"/>
  <c r="F3193" i="19"/>
  <c r="F3194" i="19"/>
  <c r="F3195" i="19"/>
  <c r="F3196" i="19"/>
  <c r="F3197" i="19"/>
  <c r="F3198" i="19"/>
  <c r="F3199" i="19"/>
  <c r="F3200" i="19"/>
  <c r="F3201" i="19"/>
  <c r="F3202" i="19"/>
  <c r="F3203" i="19"/>
  <c r="F3204" i="19"/>
  <c r="F3205" i="19"/>
  <c r="F3206" i="19"/>
  <c r="F3207" i="19"/>
  <c r="F3208" i="19"/>
  <c r="F3209" i="19"/>
  <c r="F3210" i="19"/>
  <c r="F3211" i="19"/>
  <c r="F3212" i="19"/>
  <c r="F3213" i="19"/>
  <c r="F3214" i="19"/>
  <c r="F3215" i="19"/>
  <c r="F3216" i="19"/>
  <c r="F3217" i="19"/>
  <c r="F3218" i="19"/>
  <c r="F3219" i="19"/>
  <c r="F3220" i="19"/>
  <c r="F3221" i="19"/>
  <c r="F3222" i="19"/>
  <c r="F3223" i="19"/>
  <c r="F3224" i="19"/>
  <c r="F3225" i="19"/>
  <c r="F3226" i="19"/>
  <c r="F3227" i="19"/>
  <c r="F3228" i="19"/>
  <c r="F3229" i="19"/>
  <c r="F3230" i="19"/>
  <c r="F3231" i="19"/>
  <c r="F3232" i="19"/>
  <c r="F3233" i="19"/>
  <c r="F3234" i="19"/>
  <c r="F3235" i="19"/>
  <c r="F3236" i="19"/>
  <c r="F3237" i="19"/>
  <c r="F3238" i="19"/>
  <c r="F3239" i="19"/>
  <c r="F3240" i="19"/>
  <c r="F3241" i="19"/>
  <c r="F3242" i="19"/>
  <c r="F3243" i="19"/>
  <c r="F3244" i="19"/>
  <c r="F3245" i="19"/>
  <c r="F3246" i="19"/>
  <c r="F3247" i="19"/>
  <c r="F3248" i="19"/>
  <c r="F3249" i="19"/>
  <c r="F3250" i="19"/>
  <c r="F3251" i="19"/>
  <c r="F3252" i="19"/>
  <c r="F3253" i="19"/>
  <c r="F3254" i="19"/>
  <c r="F3255" i="19"/>
  <c r="F3256" i="19"/>
  <c r="F3257" i="19"/>
  <c r="F3258" i="19"/>
  <c r="F3259" i="19"/>
  <c r="F3260" i="19"/>
  <c r="F3261" i="19"/>
  <c r="F3262" i="19"/>
  <c r="F3263" i="19"/>
  <c r="F3264" i="19"/>
  <c r="F3265" i="19"/>
  <c r="F3266" i="19"/>
  <c r="F3267" i="19"/>
  <c r="F3268" i="19"/>
  <c r="F3269" i="19"/>
  <c r="F3270" i="19"/>
  <c r="F3271" i="19"/>
  <c r="F3272" i="19"/>
  <c r="F3273" i="19"/>
  <c r="F3274" i="19"/>
  <c r="F3275" i="19"/>
  <c r="F3276" i="19"/>
  <c r="F3277" i="19"/>
  <c r="F3278" i="19"/>
  <c r="F3279" i="19"/>
  <c r="F3280" i="19"/>
  <c r="F3281" i="19"/>
  <c r="F3282" i="19"/>
  <c r="F3283" i="19"/>
  <c r="F3284" i="19"/>
  <c r="F3285" i="19"/>
  <c r="F3286" i="19"/>
  <c r="F3287" i="19"/>
  <c r="F3288" i="19"/>
  <c r="F3289" i="19"/>
  <c r="F3290" i="19"/>
  <c r="F3291" i="19"/>
  <c r="F3292" i="19"/>
  <c r="F3293" i="19"/>
  <c r="F3294" i="19"/>
  <c r="F3295" i="19"/>
  <c r="F3296" i="19"/>
  <c r="F3297" i="19"/>
  <c r="F3298" i="19"/>
  <c r="F3299" i="19"/>
  <c r="F3300" i="19"/>
  <c r="F3301" i="19"/>
  <c r="F3302" i="19"/>
  <c r="F3303" i="19"/>
  <c r="F3304" i="19"/>
  <c r="F3305" i="19"/>
  <c r="F3306" i="19"/>
  <c r="F3307" i="19"/>
  <c r="F3308" i="19"/>
  <c r="F3309" i="19"/>
  <c r="F3310" i="19"/>
  <c r="F3311" i="19"/>
  <c r="F3312" i="19"/>
  <c r="F3313" i="19"/>
  <c r="F3314" i="19"/>
  <c r="F3315" i="19"/>
  <c r="F3316" i="19"/>
  <c r="F3317" i="19"/>
  <c r="F3318" i="19"/>
  <c r="F3319" i="19"/>
  <c r="F3320" i="19"/>
  <c r="F3321" i="19"/>
  <c r="F3322" i="19"/>
  <c r="F3323" i="19"/>
  <c r="F3324" i="19"/>
  <c r="F3325" i="19"/>
  <c r="F3326" i="19"/>
  <c r="F3327" i="19"/>
  <c r="F3328" i="19"/>
  <c r="F3329" i="19"/>
  <c r="F3330" i="19"/>
  <c r="F3331" i="19"/>
  <c r="F3332" i="19"/>
  <c r="F3333" i="19"/>
  <c r="F3334" i="19"/>
  <c r="F3335" i="19"/>
  <c r="F3336" i="19"/>
  <c r="F3337" i="19"/>
  <c r="F3338" i="19"/>
  <c r="F3339" i="19"/>
  <c r="F3340" i="19"/>
  <c r="F3341" i="19"/>
  <c r="F3342" i="19"/>
  <c r="F3343" i="19"/>
  <c r="F3344" i="19"/>
  <c r="F3345" i="19"/>
  <c r="F3346" i="19"/>
  <c r="F3347" i="19"/>
  <c r="F3348" i="19"/>
  <c r="F3349" i="19"/>
  <c r="F3350" i="19"/>
  <c r="F3351" i="19"/>
  <c r="F3352" i="19"/>
  <c r="F3353" i="19"/>
  <c r="F3354" i="19"/>
  <c r="F3355" i="19"/>
  <c r="F3356" i="19"/>
  <c r="F3357" i="19"/>
  <c r="F3358" i="19"/>
  <c r="F3359" i="19"/>
  <c r="F3360" i="19"/>
  <c r="F3361" i="19"/>
  <c r="F3362" i="19"/>
  <c r="F3363" i="19"/>
  <c r="F3364" i="19"/>
  <c r="F3365" i="19"/>
  <c r="F3366" i="19"/>
  <c r="F3367" i="19"/>
  <c r="F3368" i="19"/>
  <c r="F3369" i="19"/>
  <c r="F3370" i="19"/>
  <c r="F3371" i="19"/>
  <c r="F3372" i="19"/>
  <c r="F3373" i="19"/>
  <c r="F3374" i="19"/>
  <c r="F3375" i="19"/>
  <c r="F3376" i="19"/>
  <c r="F3377" i="19"/>
  <c r="F3378" i="19"/>
  <c r="F3379" i="19"/>
  <c r="F3380" i="19"/>
  <c r="F3381" i="19"/>
  <c r="F3382" i="19"/>
  <c r="F3383" i="19"/>
  <c r="F3384" i="19"/>
  <c r="F3385" i="19"/>
  <c r="F3386" i="19"/>
  <c r="F3387" i="19"/>
  <c r="F3388" i="19"/>
  <c r="F3389" i="19"/>
  <c r="F3390" i="19"/>
  <c r="F3391" i="19"/>
  <c r="F3392" i="19"/>
  <c r="F3393" i="19"/>
  <c r="F3394" i="19"/>
  <c r="F3395" i="19"/>
  <c r="F3396" i="19"/>
  <c r="F3397" i="19"/>
  <c r="F3398" i="19"/>
  <c r="F3399" i="19"/>
  <c r="F3400" i="19"/>
  <c r="F3401" i="19"/>
  <c r="F3402" i="19"/>
  <c r="F3403" i="19"/>
  <c r="F3404" i="19"/>
  <c r="F3405" i="19"/>
  <c r="F3406" i="19"/>
  <c r="F3407" i="19"/>
  <c r="F3408" i="19"/>
  <c r="F3409" i="19"/>
  <c r="F3410" i="19"/>
  <c r="F3411" i="19"/>
  <c r="F3412" i="19"/>
  <c r="F3413" i="19"/>
  <c r="F3414" i="19"/>
  <c r="F3415" i="19"/>
  <c r="F3416" i="19"/>
  <c r="F3417" i="19"/>
  <c r="F3418" i="19"/>
  <c r="F3419" i="19"/>
  <c r="F3420" i="19"/>
  <c r="F3421" i="19"/>
  <c r="F3422" i="19"/>
  <c r="F3423" i="19"/>
  <c r="F3424" i="19"/>
  <c r="F3425" i="19"/>
  <c r="F3426" i="19"/>
  <c r="F3427" i="19"/>
  <c r="F3428" i="19"/>
  <c r="F3429" i="19"/>
  <c r="F3430" i="19"/>
  <c r="F3431" i="19"/>
  <c r="F3432" i="19"/>
  <c r="F3433" i="19"/>
  <c r="F3434" i="19"/>
  <c r="F3435" i="19"/>
  <c r="F3436" i="19"/>
  <c r="F3437" i="19"/>
  <c r="F3438" i="19"/>
  <c r="F3439" i="19"/>
  <c r="F3440" i="19"/>
  <c r="F3441" i="19"/>
  <c r="F3442" i="19"/>
  <c r="F3443" i="19"/>
  <c r="F3444" i="19"/>
  <c r="F3445" i="19"/>
  <c r="F3446" i="19"/>
  <c r="F3447" i="19"/>
  <c r="F3448" i="19"/>
  <c r="F3449" i="19"/>
  <c r="F3450" i="19"/>
  <c r="F3451" i="19"/>
  <c r="F3452" i="19"/>
  <c r="F3453" i="19"/>
  <c r="F3454" i="19"/>
  <c r="F3455" i="19"/>
  <c r="F3456" i="19"/>
  <c r="F3457" i="19"/>
  <c r="F3458" i="19"/>
  <c r="F3459" i="19"/>
  <c r="F3460" i="19"/>
  <c r="F3461" i="19"/>
  <c r="F3462" i="19"/>
  <c r="F3463" i="19"/>
  <c r="F3464" i="19"/>
  <c r="F3465" i="19"/>
  <c r="F3466" i="19"/>
  <c r="F3467" i="19"/>
  <c r="F3468" i="19"/>
  <c r="F3469" i="19"/>
  <c r="F3470" i="19"/>
  <c r="F3471" i="19"/>
  <c r="F3472" i="19"/>
  <c r="F3473" i="19"/>
  <c r="F3474" i="19"/>
  <c r="F3475" i="19"/>
  <c r="F3476" i="19"/>
  <c r="F3477" i="19"/>
  <c r="F3478" i="19"/>
  <c r="F3479" i="19"/>
  <c r="F3480" i="19"/>
  <c r="F3481" i="19"/>
  <c r="F3482" i="19"/>
  <c r="F3483" i="19"/>
  <c r="F3484" i="19"/>
  <c r="F3485" i="19"/>
  <c r="F3486" i="19"/>
  <c r="F3487" i="19"/>
  <c r="F3488" i="19"/>
  <c r="F3489" i="19"/>
  <c r="F3490" i="19"/>
  <c r="F3491" i="19"/>
  <c r="F3492" i="19"/>
  <c r="F3493" i="19"/>
  <c r="F3494" i="19"/>
  <c r="F3495" i="19"/>
  <c r="F3496" i="19"/>
  <c r="F3497" i="19"/>
  <c r="F3498" i="19"/>
  <c r="F3499" i="19"/>
  <c r="F3500" i="19"/>
  <c r="F3501" i="19"/>
  <c r="F3502" i="19"/>
  <c r="F3503" i="19"/>
  <c r="F3504" i="19"/>
  <c r="F3505" i="19"/>
  <c r="F3506" i="19"/>
  <c r="F3507" i="19"/>
  <c r="F3508" i="19"/>
  <c r="F3509" i="19"/>
  <c r="F3510" i="19"/>
  <c r="F3511" i="19"/>
  <c r="F3512" i="19"/>
  <c r="F3513" i="19"/>
  <c r="F3514" i="19"/>
  <c r="F3515" i="19"/>
  <c r="F3516" i="19"/>
  <c r="F3517" i="19"/>
  <c r="F3518" i="19"/>
  <c r="F3519" i="19"/>
  <c r="F3520" i="19"/>
  <c r="F3521" i="19"/>
  <c r="F3522" i="19"/>
  <c r="F3523" i="19"/>
  <c r="F3524" i="19"/>
  <c r="F3525" i="19"/>
  <c r="F3526" i="19"/>
  <c r="F3527" i="19"/>
  <c r="F3528" i="19"/>
  <c r="F3529" i="19"/>
  <c r="F3530" i="19"/>
  <c r="F3531" i="19"/>
  <c r="F3532" i="19"/>
  <c r="F3533" i="19"/>
  <c r="F3534" i="19"/>
  <c r="F3535" i="19"/>
  <c r="F3536" i="19"/>
  <c r="F3537" i="19"/>
  <c r="F3538" i="19"/>
  <c r="F3539" i="19"/>
  <c r="F3540" i="19"/>
  <c r="F3541" i="19"/>
  <c r="F3542" i="19"/>
  <c r="F3543" i="19"/>
  <c r="F3544" i="19"/>
  <c r="F3545" i="19"/>
  <c r="F3546" i="19"/>
  <c r="F3547" i="19"/>
  <c r="F3548" i="19"/>
  <c r="F3549" i="19"/>
  <c r="F3550" i="19"/>
  <c r="F3551" i="19"/>
  <c r="F3552" i="19"/>
  <c r="F3553" i="19"/>
  <c r="F3554" i="19"/>
  <c r="F3555" i="19"/>
  <c r="F3556" i="19"/>
  <c r="F3557" i="19"/>
  <c r="F3558" i="19"/>
  <c r="F3559" i="19"/>
  <c r="F3560" i="19"/>
  <c r="F3561" i="19"/>
  <c r="F3562" i="19"/>
  <c r="F3563" i="19"/>
  <c r="F3564" i="19"/>
  <c r="F3565" i="19"/>
  <c r="F3566" i="19"/>
  <c r="F3567" i="19"/>
  <c r="F3568" i="19"/>
  <c r="F3569" i="19"/>
  <c r="F3570" i="19"/>
  <c r="F3571" i="19"/>
  <c r="F3572" i="19"/>
  <c r="F3573" i="19"/>
  <c r="F3574" i="19"/>
  <c r="F3575" i="19"/>
  <c r="F3576" i="19"/>
  <c r="F3577" i="19"/>
  <c r="F3578" i="19"/>
  <c r="F3579" i="19"/>
  <c r="F3580" i="19"/>
  <c r="F3581" i="19"/>
  <c r="F3582" i="19"/>
  <c r="F3583" i="19"/>
  <c r="F3584" i="19"/>
  <c r="F3585" i="19"/>
  <c r="F3586" i="19"/>
  <c r="F3587" i="19"/>
  <c r="F3588" i="19"/>
  <c r="F3589" i="19"/>
  <c r="F3590" i="19"/>
  <c r="F3591" i="19"/>
  <c r="F3592" i="19"/>
  <c r="F3593" i="19"/>
  <c r="F3594" i="19"/>
  <c r="F3595" i="19"/>
  <c r="F3596" i="19"/>
  <c r="F3597" i="19"/>
  <c r="F3598" i="19"/>
  <c r="F3599" i="19"/>
  <c r="F3600" i="19"/>
  <c r="F3601" i="19"/>
  <c r="F3602" i="19"/>
  <c r="F3603" i="19"/>
  <c r="F3604" i="19"/>
  <c r="F3605" i="19"/>
  <c r="F3606" i="19"/>
  <c r="F3607" i="19"/>
  <c r="F3608" i="19"/>
  <c r="F3609" i="19"/>
  <c r="F3610" i="19"/>
  <c r="F3611" i="19"/>
  <c r="F3612" i="19"/>
  <c r="F3613" i="19"/>
  <c r="F3614" i="19"/>
  <c r="F3615" i="19"/>
  <c r="F3616" i="19"/>
  <c r="F3617" i="19"/>
  <c r="F3618" i="19"/>
  <c r="F3619" i="19"/>
  <c r="F3620" i="19"/>
  <c r="F3621" i="19"/>
  <c r="F3622" i="19"/>
  <c r="F3623" i="19"/>
  <c r="F3624" i="19"/>
  <c r="F3625" i="19"/>
  <c r="F3626" i="19"/>
  <c r="F3627" i="19"/>
  <c r="F3628" i="19"/>
  <c r="F3629" i="19"/>
  <c r="F3630" i="19"/>
  <c r="F3631" i="19"/>
  <c r="F3632" i="19"/>
  <c r="F3633" i="19"/>
  <c r="F3634" i="19"/>
  <c r="F3635" i="19"/>
  <c r="F3636" i="19"/>
  <c r="F3637" i="19"/>
  <c r="F3638" i="19"/>
  <c r="F3639" i="19"/>
  <c r="F3640" i="19"/>
  <c r="F3641" i="19"/>
  <c r="F3642" i="19"/>
  <c r="F3643" i="19"/>
  <c r="F3644" i="19"/>
  <c r="F3645" i="19"/>
  <c r="F3646" i="19"/>
  <c r="F3647" i="19"/>
  <c r="F3648" i="19"/>
  <c r="F3649" i="19"/>
  <c r="F3650" i="19"/>
  <c r="F3651" i="19"/>
  <c r="F3652" i="19"/>
  <c r="F3653" i="19"/>
  <c r="F3654" i="19"/>
  <c r="F3655" i="19"/>
  <c r="F3656" i="19"/>
  <c r="F3657" i="19"/>
  <c r="F3658" i="19"/>
  <c r="F3659" i="19"/>
  <c r="F3660" i="19"/>
  <c r="F3661" i="19"/>
  <c r="F3662" i="19"/>
  <c r="F3663" i="19"/>
  <c r="F3664" i="19"/>
  <c r="F3665" i="19"/>
  <c r="F3666" i="19"/>
  <c r="F3667" i="19"/>
  <c r="F3668" i="19"/>
  <c r="F3669" i="19"/>
  <c r="F3670" i="19"/>
  <c r="F3671" i="19"/>
  <c r="F3672" i="19"/>
  <c r="F3673" i="19"/>
  <c r="F3674" i="19"/>
  <c r="F3675" i="19"/>
  <c r="F3676" i="19"/>
  <c r="F3677" i="19"/>
  <c r="F3678" i="19"/>
  <c r="F3679" i="19"/>
  <c r="F3680" i="19"/>
  <c r="F3681" i="19"/>
  <c r="F3682" i="19"/>
  <c r="F3683" i="19"/>
  <c r="F3684" i="19"/>
  <c r="F3685" i="19"/>
  <c r="F3686" i="19"/>
  <c r="F3687" i="19"/>
  <c r="F3688" i="19"/>
  <c r="F3689" i="19"/>
  <c r="F3690" i="19"/>
  <c r="F3691" i="19"/>
  <c r="F3692" i="19"/>
  <c r="F3693" i="19"/>
  <c r="F3694" i="19"/>
  <c r="F3695" i="19"/>
  <c r="F3696" i="19"/>
  <c r="F3697" i="19"/>
  <c r="F3698" i="19"/>
  <c r="F3699" i="19"/>
  <c r="F3700" i="19"/>
  <c r="F3701" i="19"/>
  <c r="F3702" i="19"/>
  <c r="F3703" i="19"/>
  <c r="F3704" i="19"/>
  <c r="F3705" i="19"/>
  <c r="F3706" i="19"/>
  <c r="F3707" i="19"/>
  <c r="F3708" i="19"/>
  <c r="F3709" i="19"/>
  <c r="F3710" i="19"/>
  <c r="F3711" i="19"/>
  <c r="F3712" i="19"/>
  <c r="F3713" i="19"/>
  <c r="F3714" i="19"/>
  <c r="F3715" i="19"/>
  <c r="F3716" i="19"/>
  <c r="F3717" i="19"/>
  <c r="F3718" i="19"/>
  <c r="F3719" i="19"/>
  <c r="F3720" i="19"/>
  <c r="F3721" i="19"/>
  <c r="F3722" i="19"/>
  <c r="F3723" i="19"/>
  <c r="F3724" i="19"/>
  <c r="F3725" i="19"/>
  <c r="F3726" i="19"/>
  <c r="F3727" i="19"/>
  <c r="F3728" i="19"/>
  <c r="F3729" i="19"/>
  <c r="F3730" i="19"/>
  <c r="F3731" i="19"/>
  <c r="F3732" i="19"/>
  <c r="F3733" i="19"/>
  <c r="F3734" i="19"/>
  <c r="F3735" i="19"/>
  <c r="F3736" i="19"/>
  <c r="F3737" i="19"/>
  <c r="F3738" i="19"/>
  <c r="F3739" i="19"/>
  <c r="F3740" i="19"/>
  <c r="F3741" i="19"/>
  <c r="F3742" i="19"/>
  <c r="F3743" i="19"/>
  <c r="F3744" i="19"/>
  <c r="F3745" i="19"/>
  <c r="F3746" i="19"/>
  <c r="F3747" i="19"/>
  <c r="F3748" i="19"/>
  <c r="F3749" i="19"/>
  <c r="F3750" i="19"/>
  <c r="F3751" i="19"/>
  <c r="F3752" i="19"/>
  <c r="F3753" i="19"/>
  <c r="F3754" i="19"/>
  <c r="F3755" i="19"/>
  <c r="F3756" i="19"/>
  <c r="F3757" i="19"/>
  <c r="F3758" i="19"/>
  <c r="F3759" i="19"/>
  <c r="F3760" i="19"/>
  <c r="F3761" i="19"/>
  <c r="F3762" i="19"/>
  <c r="F3763" i="19"/>
  <c r="F3764" i="19"/>
  <c r="F3765" i="19"/>
  <c r="F3766" i="19"/>
  <c r="F3767" i="19"/>
  <c r="F3768" i="19"/>
  <c r="F3769" i="19"/>
  <c r="F3770" i="19"/>
  <c r="F3771" i="19"/>
  <c r="F3772" i="19"/>
  <c r="F3773" i="19"/>
  <c r="F3774" i="19"/>
  <c r="F3775" i="19"/>
  <c r="F3776" i="19"/>
  <c r="F3777" i="19"/>
  <c r="F3778" i="19"/>
  <c r="F3779" i="19"/>
  <c r="F3780" i="19"/>
  <c r="F3781" i="19"/>
  <c r="F3782" i="19"/>
  <c r="F3783" i="19"/>
  <c r="F3784" i="19"/>
  <c r="F3785" i="19"/>
  <c r="F3786" i="19"/>
  <c r="F3787" i="19"/>
  <c r="F3788" i="19"/>
  <c r="F3789" i="19"/>
  <c r="F3790" i="19"/>
  <c r="F3791" i="19"/>
  <c r="F3792" i="19"/>
  <c r="F3793" i="19"/>
  <c r="F3794" i="19"/>
  <c r="F3795" i="19"/>
  <c r="F3796" i="19"/>
  <c r="F3797" i="19"/>
  <c r="F3798" i="19"/>
  <c r="F3799" i="19"/>
  <c r="F3800" i="19"/>
  <c r="F3801" i="19"/>
  <c r="F3802" i="19"/>
  <c r="F3803" i="19"/>
  <c r="F3804" i="19"/>
  <c r="F3805" i="19"/>
  <c r="F3806" i="19"/>
  <c r="F3807" i="19"/>
  <c r="F3808" i="19"/>
  <c r="F3809" i="19"/>
  <c r="F3810" i="19"/>
  <c r="F3811" i="19"/>
  <c r="F3812" i="19"/>
  <c r="F3813" i="19"/>
  <c r="F3814" i="19"/>
  <c r="F3815" i="19"/>
  <c r="F3816" i="19"/>
  <c r="F3817" i="19"/>
  <c r="F3818" i="19"/>
  <c r="F3819" i="19"/>
  <c r="F3820" i="19"/>
  <c r="F3821" i="19"/>
  <c r="F3822" i="19"/>
  <c r="F3823" i="19"/>
  <c r="F3824" i="19"/>
  <c r="F3825" i="19"/>
  <c r="F3826" i="19"/>
  <c r="F3827" i="19"/>
  <c r="F3828" i="19"/>
  <c r="F3829" i="19"/>
  <c r="F3830" i="19"/>
  <c r="F3831" i="19"/>
  <c r="F3832" i="19"/>
  <c r="F3833" i="19"/>
  <c r="F3834" i="19"/>
  <c r="F3835" i="19"/>
  <c r="F3836" i="19"/>
  <c r="F3837" i="19"/>
  <c r="F3838" i="19"/>
  <c r="F3839" i="19"/>
  <c r="F3840" i="19"/>
  <c r="F3841" i="19"/>
  <c r="F3842" i="19"/>
  <c r="F3843" i="19"/>
  <c r="F3844" i="19"/>
  <c r="F3845" i="19"/>
  <c r="F3846" i="19"/>
  <c r="F3847" i="19"/>
  <c r="F3848" i="19"/>
  <c r="F3849" i="19"/>
  <c r="F3850" i="19"/>
  <c r="F3851" i="19"/>
  <c r="F3852" i="19"/>
  <c r="F3853" i="19"/>
  <c r="F3854" i="19"/>
  <c r="F3855" i="19"/>
  <c r="F3856" i="19"/>
  <c r="F3857" i="19"/>
  <c r="F3858" i="19"/>
  <c r="F3859" i="19"/>
  <c r="F3860" i="19"/>
  <c r="F3861" i="19"/>
  <c r="F3862" i="19"/>
  <c r="F3863" i="19"/>
  <c r="F3864" i="19"/>
  <c r="F3865" i="19"/>
  <c r="F3866" i="19"/>
  <c r="F3867" i="19"/>
  <c r="F3868" i="19"/>
  <c r="F3869" i="19"/>
  <c r="F3870" i="19"/>
  <c r="F3871" i="19"/>
  <c r="F3872" i="19"/>
  <c r="F3873" i="19"/>
  <c r="F3874" i="19"/>
  <c r="F3875" i="19"/>
  <c r="F3876" i="19"/>
  <c r="F3877" i="19"/>
  <c r="F3878" i="19"/>
  <c r="F3879" i="19"/>
  <c r="F3880" i="19"/>
  <c r="F3881" i="19"/>
  <c r="F3882" i="19"/>
  <c r="F3883" i="19"/>
  <c r="F3884" i="19"/>
  <c r="F3885" i="19"/>
  <c r="F3886" i="19"/>
  <c r="F3887" i="19"/>
  <c r="F3888" i="19"/>
  <c r="F3889" i="19"/>
  <c r="F3890" i="19"/>
  <c r="F3891" i="19"/>
  <c r="F3892" i="19"/>
  <c r="F3893" i="19"/>
  <c r="F3894" i="19"/>
  <c r="F3895" i="19"/>
  <c r="F3896" i="19"/>
  <c r="F3897" i="19"/>
  <c r="F3898" i="19"/>
  <c r="F3899" i="19"/>
  <c r="F3900" i="19"/>
  <c r="F3901" i="19"/>
  <c r="F3902" i="19"/>
  <c r="F3903" i="19"/>
  <c r="F3904" i="19"/>
  <c r="F3905" i="19"/>
  <c r="F3906" i="19"/>
  <c r="F3907" i="19"/>
  <c r="F3908" i="19"/>
  <c r="F3909" i="19"/>
  <c r="F3910" i="19"/>
  <c r="F3911" i="19"/>
  <c r="F3912" i="19"/>
  <c r="F3913" i="19"/>
  <c r="F3914" i="19"/>
  <c r="F3915" i="19"/>
  <c r="F3916" i="19"/>
  <c r="F3917" i="19"/>
  <c r="F3918" i="19"/>
  <c r="F3919" i="19"/>
  <c r="F3920" i="19"/>
  <c r="F3921" i="19"/>
  <c r="F3922" i="19"/>
  <c r="F3923" i="19"/>
  <c r="F3924" i="19"/>
  <c r="F3925" i="19"/>
  <c r="F3926" i="19"/>
  <c r="F3927" i="19"/>
  <c r="F3928" i="19"/>
  <c r="F3929" i="19"/>
  <c r="F3930" i="19"/>
  <c r="F3931" i="19"/>
  <c r="F3932" i="19"/>
  <c r="F3933" i="19"/>
  <c r="F3934" i="19"/>
  <c r="F3935" i="19"/>
  <c r="F3936" i="19"/>
  <c r="F3937" i="19"/>
  <c r="F3938" i="19"/>
  <c r="F3939" i="19"/>
  <c r="F3940" i="19"/>
  <c r="F3941" i="19"/>
  <c r="F3942" i="19"/>
  <c r="F3943" i="19"/>
  <c r="F3944" i="19"/>
  <c r="F3945" i="19"/>
  <c r="F3946" i="19"/>
  <c r="F3947" i="19"/>
  <c r="F3948" i="19"/>
  <c r="F3949" i="19"/>
  <c r="F3950" i="19"/>
  <c r="F3951" i="19"/>
  <c r="F3952" i="19"/>
  <c r="F3953" i="19"/>
  <c r="F3954" i="19"/>
  <c r="F3955" i="19"/>
  <c r="F3956" i="19"/>
  <c r="F3957" i="19"/>
  <c r="F3958" i="19"/>
  <c r="F3959" i="19"/>
  <c r="F3960" i="19"/>
  <c r="F3961" i="19"/>
  <c r="F3962" i="19"/>
  <c r="F3963" i="19"/>
  <c r="F3964" i="19"/>
  <c r="F3965" i="19"/>
  <c r="F3966" i="19"/>
  <c r="F3967" i="19"/>
  <c r="F3968" i="19"/>
  <c r="F3969" i="19"/>
  <c r="F3970" i="19"/>
  <c r="F3971" i="19"/>
  <c r="F3972" i="19"/>
  <c r="F3973" i="19"/>
  <c r="F3974" i="19"/>
  <c r="F3975" i="19"/>
  <c r="F3976" i="19"/>
  <c r="F3977" i="19"/>
  <c r="F3978" i="19"/>
  <c r="F3979" i="19"/>
  <c r="F3980" i="19"/>
  <c r="F3981" i="19"/>
  <c r="F3982" i="19"/>
  <c r="F3983" i="19"/>
  <c r="F3984" i="19"/>
  <c r="F3985" i="19"/>
  <c r="F3986" i="19"/>
  <c r="F3987" i="19"/>
  <c r="F3988" i="19"/>
  <c r="F3989" i="19"/>
  <c r="F3990" i="19"/>
  <c r="F3991" i="19"/>
  <c r="F3992" i="19"/>
  <c r="F3993" i="19"/>
  <c r="F3994" i="19"/>
  <c r="F3995" i="19"/>
  <c r="F3996" i="19"/>
  <c r="F3997" i="19"/>
  <c r="F3998" i="19"/>
  <c r="F3999" i="19"/>
  <c r="F4000" i="19"/>
  <c r="F4001" i="19"/>
  <c r="F4002" i="19"/>
  <c r="F4003" i="19"/>
  <c r="F4004" i="19"/>
  <c r="F4005" i="19"/>
  <c r="F4006" i="19"/>
  <c r="F4007" i="19"/>
  <c r="F4008" i="19"/>
  <c r="F4009" i="19"/>
  <c r="F4010" i="19"/>
  <c r="F4011" i="19"/>
  <c r="F4012" i="19"/>
  <c r="F4013" i="19"/>
  <c r="F4014" i="19"/>
  <c r="F4015" i="19"/>
  <c r="F4016" i="19"/>
  <c r="F4017" i="19"/>
  <c r="F4018" i="19"/>
  <c r="F4019" i="19"/>
  <c r="F4020" i="19"/>
  <c r="F4021" i="19"/>
  <c r="F4022" i="19"/>
  <c r="F4023" i="19"/>
  <c r="F4024" i="19"/>
  <c r="F4025" i="19"/>
  <c r="F4026" i="19"/>
  <c r="F4027" i="19"/>
  <c r="F4028" i="19"/>
  <c r="F4029" i="19"/>
  <c r="F4030" i="19"/>
  <c r="F4031" i="19"/>
  <c r="F4032" i="19"/>
  <c r="F4033" i="19"/>
  <c r="F4034" i="19"/>
  <c r="F4035" i="19"/>
  <c r="F4036" i="19"/>
  <c r="F4037" i="19"/>
  <c r="F4038" i="19"/>
  <c r="F4039" i="19"/>
  <c r="F4040" i="19"/>
  <c r="F4041" i="19"/>
  <c r="F4042" i="19"/>
  <c r="F4043" i="19"/>
  <c r="F4044" i="19"/>
  <c r="F4045" i="19"/>
  <c r="F4046" i="19"/>
  <c r="F4047" i="19"/>
  <c r="F4048" i="19"/>
  <c r="F4049" i="19"/>
  <c r="F4050" i="19"/>
  <c r="F4051" i="19"/>
  <c r="F4052" i="19"/>
  <c r="F4053" i="19"/>
  <c r="F4054" i="19"/>
  <c r="F4055" i="19"/>
  <c r="F4056" i="19"/>
  <c r="F4057" i="19"/>
  <c r="F4058" i="19"/>
  <c r="F4059" i="19"/>
  <c r="F4060" i="19"/>
  <c r="F4061" i="19"/>
  <c r="F4062" i="19"/>
  <c r="F4063" i="19"/>
  <c r="F4064" i="19"/>
  <c r="F4065" i="19"/>
  <c r="F4066" i="19"/>
  <c r="F4067" i="19"/>
  <c r="F4068" i="19"/>
  <c r="F4069" i="19"/>
  <c r="F4070" i="19"/>
  <c r="F4071" i="19"/>
  <c r="F4072" i="19"/>
  <c r="F4073" i="19"/>
  <c r="F4074" i="19"/>
  <c r="F4075" i="19"/>
  <c r="F4076" i="19"/>
  <c r="F4077" i="19"/>
  <c r="F4078" i="19"/>
  <c r="F4079" i="19"/>
  <c r="F4080" i="19"/>
  <c r="F4081" i="19"/>
  <c r="F4082" i="19"/>
  <c r="F4083" i="19"/>
  <c r="F4084" i="19"/>
  <c r="F4085" i="19"/>
  <c r="F4086" i="19"/>
  <c r="F4087" i="19"/>
  <c r="F4088" i="19"/>
  <c r="F4089" i="19"/>
  <c r="F4090" i="19"/>
  <c r="F4091" i="19"/>
  <c r="F4092" i="19"/>
  <c r="F4093" i="19"/>
  <c r="F4094" i="19"/>
  <c r="F4095" i="19"/>
  <c r="F4096" i="19"/>
  <c r="F4097" i="19"/>
  <c r="F4098" i="19"/>
  <c r="F4099" i="19"/>
  <c r="F4100" i="19"/>
  <c r="F4101" i="19"/>
  <c r="F4102" i="19"/>
  <c r="F4103" i="19"/>
  <c r="F4104" i="19"/>
  <c r="F4105" i="19"/>
  <c r="F4106" i="19"/>
  <c r="F4107" i="19"/>
  <c r="F4108" i="19"/>
  <c r="F4109" i="19"/>
  <c r="F4110" i="19"/>
  <c r="F4111" i="19"/>
  <c r="F4112" i="19"/>
  <c r="F4113" i="19"/>
  <c r="F4114" i="19"/>
  <c r="F4115" i="19"/>
  <c r="F4116" i="19"/>
  <c r="F4117" i="19"/>
  <c r="F4118" i="19"/>
  <c r="F4119" i="19"/>
  <c r="F4120" i="19"/>
  <c r="F4121" i="19"/>
  <c r="F4122" i="19"/>
  <c r="F4123" i="19"/>
  <c r="F4124" i="19"/>
  <c r="F4125" i="19"/>
  <c r="F4126" i="19"/>
  <c r="F4127" i="19"/>
  <c r="F4128" i="19"/>
  <c r="F4129" i="19"/>
  <c r="F4130" i="19"/>
  <c r="F4131" i="19"/>
  <c r="F4132" i="19"/>
  <c r="F4133" i="19"/>
  <c r="F4134" i="19"/>
  <c r="F4135" i="19"/>
  <c r="F4136" i="19"/>
  <c r="F4137" i="19"/>
  <c r="F4138" i="19"/>
  <c r="F4139" i="19"/>
  <c r="F4140" i="19"/>
  <c r="F4141" i="19"/>
  <c r="F4142" i="19"/>
  <c r="F4143" i="19"/>
  <c r="F4144" i="19"/>
  <c r="F4145" i="19"/>
  <c r="F4146" i="19"/>
  <c r="F4147" i="19"/>
  <c r="F4148" i="19"/>
  <c r="F4149" i="19"/>
  <c r="F4150" i="19"/>
  <c r="F4151" i="19"/>
  <c r="F4152" i="19"/>
  <c r="F4153" i="19"/>
  <c r="F4154" i="19"/>
  <c r="F4155" i="19"/>
  <c r="F4156" i="19"/>
  <c r="F4157" i="19"/>
  <c r="F4158" i="19"/>
  <c r="F4159" i="19"/>
  <c r="F4160" i="19"/>
  <c r="F4161" i="19"/>
  <c r="F4162" i="19"/>
  <c r="F4163" i="19"/>
  <c r="F4164" i="19"/>
  <c r="F4165" i="19"/>
  <c r="F4166" i="19"/>
  <c r="F4167" i="19"/>
  <c r="F4168" i="19"/>
  <c r="F4169" i="19"/>
  <c r="F4170" i="19"/>
  <c r="F4171" i="19"/>
  <c r="F4172" i="19"/>
  <c r="F4173" i="19"/>
  <c r="F4174" i="19"/>
  <c r="F4175" i="19"/>
  <c r="F4176" i="19"/>
  <c r="F4177" i="19"/>
  <c r="F4178" i="19"/>
  <c r="F4179" i="19"/>
  <c r="F4180" i="19"/>
  <c r="F4181" i="19"/>
  <c r="F4182" i="19"/>
  <c r="F4183" i="19"/>
  <c r="F4184" i="19"/>
  <c r="F4185" i="19"/>
  <c r="F4186" i="19"/>
  <c r="F4187" i="19"/>
  <c r="F4188" i="19"/>
  <c r="F4189" i="19"/>
  <c r="F4190" i="19"/>
  <c r="F4191" i="19"/>
  <c r="F4192" i="19"/>
  <c r="F4193" i="19"/>
  <c r="F4194" i="19"/>
  <c r="F4195" i="19"/>
  <c r="F4196" i="19"/>
  <c r="F4197" i="19"/>
  <c r="F4198" i="19"/>
  <c r="F4199" i="19"/>
  <c r="F4200" i="19"/>
  <c r="F4201" i="19"/>
  <c r="F4202" i="19"/>
  <c r="F4203" i="19"/>
  <c r="F4204" i="19"/>
  <c r="F4205" i="19"/>
  <c r="F4206" i="19"/>
  <c r="F4207" i="19"/>
  <c r="F4208" i="19"/>
  <c r="F4209" i="19"/>
  <c r="F4210" i="19"/>
  <c r="F4211" i="19"/>
  <c r="F4212" i="19"/>
  <c r="F4213" i="19"/>
  <c r="F4214" i="19"/>
  <c r="F4215" i="19"/>
  <c r="F4216" i="19"/>
  <c r="F4217" i="19"/>
  <c r="F4218" i="19"/>
  <c r="F4219" i="19"/>
  <c r="F4220" i="19"/>
  <c r="F4221" i="19"/>
  <c r="F4222" i="19"/>
  <c r="F4223" i="19"/>
  <c r="F4224" i="19"/>
  <c r="F4225" i="19"/>
  <c r="F4226" i="19"/>
  <c r="F4227" i="19"/>
  <c r="F4228" i="19"/>
  <c r="F4229" i="19"/>
  <c r="F4230" i="19"/>
  <c r="F4231" i="19"/>
  <c r="F4232" i="19"/>
  <c r="F4233" i="19"/>
  <c r="F4234" i="19"/>
  <c r="F4235" i="19"/>
  <c r="F4236" i="19"/>
  <c r="F4237" i="19"/>
  <c r="F4238" i="19"/>
  <c r="F4239" i="19"/>
  <c r="F4240" i="19"/>
  <c r="F4241" i="19"/>
  <c r="F4242" i="19"/>
  <c r="F4243" i="19"/>
  <c r="F4244" i="19"/>
  <c r="F4245" i="19"/>
  <c r="F4246" i="19"/>
  <c r="F4247" i="19"/>
  <c r="F4248" i="19"/>
  <c r="F4249" i="19"/>
  <c r="F4250" i="19"/>
  <c r="F4251" i="19"/>
  <c r="F4252" i="19"/>
  <c r="F4253" i="19"/>
  <c r="F4254" i="19"/>
  <c r="F4255" i="19"/>
  <c r="F4256" i="19"/>
  <c r="F4257" i="19"/>
  <c r="F4258" i="19"/>
  <c r="F4259" i="19"/>
  <c r="F4260" i="19"/>
  <c r="F4261" i="19"/>
  <c r="F4262" i="19"/>
  <c r="F4263" i="19"/>
  <c r="F4264" i="19"/>
  <c r="F4265" i="19"/>
  <c r="F4266" i="19"/>
  <c r="F4267" i="19"/>
  <c r="F4268" i="19"/>
  <c r="F4269" i="19"/>
  <c r="F4270" i="19"/>
  <c r="F4271" i="19"/>
  <c r="F4272" i="19"/>
  <c r="F4273" i="19"/>
  <c r="F4274" i="19"/>
  <c r="F4275" i="19"/>
  <c r="F4276" i="19"/>
  <c r="F4277" i="19"/>
  <c r="F4278" i="19"/>
  <c r="F4279" i="19"/>
  <c r="F4280" i="19"/>
  <c r="F4281" i="19"/>
  <c r="F4282" i="19"/>
  <c r="F4283" i="19"/>
  <c r="F4284" i="19"/>
  <c r="F4285" i="19"/>
  <c r="F4286" i="19"/>
  <c r="F4287" i="19"/>
  <c r="F4288" i="19"/>
  <c r="F4289" i="19"/>
  <c r="F4290" i="19"/>
  <c r="F4291" i="19"/>
  <c r="F4292" i="19"/>
  <c r="F4293" i="19"/>
  <c r="F4294" i="19"/>
  <c r="F4295" i="19"/>
  <c r="F4296" i="19"/>
  <c r="F4297" i="19"/>
  <c r="F4298" i="19"/>
  <c r="F4299" i="19"/>
  <c r="F4300" i="19"/>
  <c r="F4301" i="19"/>
  <c r="F4302" i="19"/>
  <c r="F4303" i="19"/>
  <c r="F4304" i="19"/>
  <c r="F4305" i="19"/>
  <c r="F4306" i="19"/>
  <c r="F4307" i="19"/>
  <c r="F4308" i="19"/>
  <c r="F4309" i="19"/>
  <c r="F4310" i="19"/>
  <c r="F4311" i="19"/>
  <c r="F4312" i="19"/>
  <c r="F4313" i="19"/>
  <c r="F4314" i="19"/>
  <c r="F4315" i="19"/>
  <c r="F4316" i="19"/>
  <c r="F4317" i="19"/>
  <c r="F4318" i="19"/>
  <c r="F4319" i="19"/>
  <c r="F4320" i="19"/>
  <c r="F4321" i="19"/>
  <c r="F4322" i="19"/>
  <c r="F4323" i="19"/>
  <c r="F4324" i="19"/>
  <c r="F4325" i="19"/>
  <c r="F4326" i="19"/>
  <c r="F4327" i="19"/>
  <c r="F4328" i="19"/>
  <c r="F4329" i="19"/>
  <c r="F4330" i="19"/>
  <c r="F4331" i="19"/>
  <c r="F4332" i="19"/>
  <c r="F4333" i="19"/>
  <c r="F4334" i="19"/>
  <c r="F4335" i="19"/>
  <c r="F4336" i="19"/>
  <c r="F4337" i="19"/>
  <c r="F4338" i="19"/>
  <c r="F4339" i="19"/>
  <c r="F4340" i="19"/>
  <c r="F4341" i="19"/>
  <c r="F4342" i="19"/>
  <c r="F4343" i="19"/>
  <c r="F4344" i="19"/>
  <c r="F4345" i="19"/>
  <c r="F4346" i="19"/>
  <c r="F4347" i="19"/>
  <c r="F4348" i="19"/>
  <c r="F4349" i="19"/>
  <c r="F4350" i="19"/>
  <c r="F4351" i="19"/>
  <c r="F4352" i="19"/>
  <c r="F4353" i="19"/>
  <c r="F4354" i="19"/>
  <c r="F4355" i="19"/>
  <c r="F4356" i="19"/>
  <c r="F4357" i="19"/>
  <c r="F4358" i="19"/>
  <c r="F4359" i="19"/>
  <c r="F4360" i="19"/>
  <c r="F4361" i="19"/>
  <c r="F4362" i="19"/>
  <c r="F4363" i="19"/>
  <c r="F4364" i="19"/>
  <c r="F4365" i="19"/>
  <c r="F4366" i="19"/>
  <c r="F4367" i="19"/>
  <c r="F4368" i="19"/>
  <c r="F4369" i="19"/>
  <c r="F4370" i="19"/>
  <c r="F4371" i="19"/>
  <c r="F4372" i="19"/>
  <c r="F4373" i="19"/>
  <c r="F4374" i="19"/>
  <c r="F4375" i="19"/>
  <c r="F4376" i="19"/>
  <c r="F4377" i="19"/>
  <c r="F4378" i="19"/>
  <c r="F4379" i="19"/>
  <c r="F4380" i="19"/>
  <c r="F4381" i="19"/>
  <c r="F4382" i="19"/>
  <c r="F4383" i="19"/>
  <c r="F4384" i="19"/>
  <c r="F4385" i="19"/>
  <c r="F4386" i="19"/>
  <c r="F4387" i="19"/>
  <c r="F4388" i="19"/>
  <c r="F4389" i="19"/>
  <c r="F4390" i="19"/>
  <c r="F4391" i="19"/>
  <c r="F4392" i="19"/>
  <c r="F4393" i="19"/>
  <c r="F4394" i="19"/>
  <c r="F4395" i="19"/>
  <c r="F4396" i="19"/>
  <c r="F4397" i="19"/>
  <c r="F4398" i="19"/>
  <c r="F4399" i="19"/>
  <c r="F4400" i="19"/>
  <c r="F4401" i="19"/>
  <c r="F4402" i="19"/>
  <c r="F4403" i="19"/>
  <c r="F4404" i="19"/>
  <c r="F4405" i="19"/>
  <c r="F4406" i="19"/>
  <c r="F4407" i="19"/>
  <c r="F4408" i="19"/>
  <c r="F4409" i="19"/>
  <c r="F4410" i="19"/>
  <c r="F4411" i="19"/>
  <c r="F4412" i="19"/>
  <c r="F4413" i="19"/>
  <c r="F4414" i="19"/>
  <c r="F4415" i="19"/>
  <c r="F4416" i="19"/>
  <c r="F4417" i="19"/>
  <c r="F4418" i="19"/>
  <c r="F4419" i="19"/>
  <c r="F4420" i="19"/>
  <c r="F4421" i="19"/>
  <c r="F4422" i="19"/>
  <c r="F4423" i="19"/>
  <c r="F4424" i="19"/>
  <c r="F4425" i="19"/>
  <c r="F4426" i="19"/>
  <c r="F4427" i="19"/>
  <c r="F4428" i="19"/>
  <c r="F4429" i="19"/>
  <c r="F4430" i="19"/>
  <c r="F4431" i="19"/>
  <c r="F4432" i="19"/>
  <c r="F4433" i="19"/>
  <c r="F4434" i="19"/>
  <c r="F4435" i="19"/>
  <c r="F4436" i="19"/>
  <c r="F4437" i="19"/>
  <c r="F4438" i="19"/>
  <c r="F4439" i="19"/>
  <c r="F4440" i="19"/>
  <c r="F4441" i="19"/>
  <c r="F4442" i="19"/>
  <c r="F4443" i="19"/>
  <c r="F4444" i="19"/>
  <c r="F4445" i="19"/>
  <c r="F4446" i="19"/>
  <c r="F4447" i="19"/>
  <c r="F4448" i="19"/>
  <c r="F4449" i="19"/>
  <c r="F4450" i="19"/>
  <c r="F4451" i="19"/>
  <c r="F4452" i="19"/>
  <c r="F4453" i="19"/>
  <c r="F4454" i="19"/>
  <c r="F4455" i="19"/>
  <c r="F4456" i="19"/>
  <c r="F4457" i="19"/>
  <c r="F4458" i="19"/>
  <c r="F4459" i="19"/>
  <c r="F4460" i="19"/>
  <c r="F4461" i="19"/>
  <c r="F4462" i="19"/>
  <c r="F4463" i="19"/>
  <c r="F4464" i="19"/>
  <c r="F4465" i="19"/>
  <c r="F4466" i="19"/>
  <c r="F4467" i="19"/>
  <c r="F4468" i="19"/>
  <c r="F4469" i="19"/>
  <c r="F4470" i="19"/>
  <c r="F4471" i="19"/>
  <c r="F4472" i="19"/>
  <c r="F4473" i="19"/>
  <c r="F4474" i="19"/>
  <c r="F4475" i="19"/>
  <c r="F4476" i="19"/>
  <c r="F4477" i="19"/>
  <c r="F4478" i="19"/>
  <c r="F4479" i="19"/>
  <c r="F4480" i="19"/>
  <c r="F4481" i="19"/>
  <c r="F4482" i="19"/>
  <c r="F4483" i="19"/>
  <c r="F4484" i="19"/>
  <c r="F4485" i="19"/>
  <c r="F4486" i="19"/>
  <c r="F4487" i="19"/>
  <c r="F4488" i="19"/>
  <c r="F4489" i="19"/>
  <c r="F4490" i="19"/>
  <c r="F4491" i="19"/>
  <c r="F4492" i="19"/>
  <c r="F4493" i="19"/>
  <c r="F4494" i="19"/>
  <c r="F4495" i="19"/>
  <c r="F4496" i="19"/>
  <c r="F4497" i="19"/>
  <c r="F4498" i="19"/>
  <c r="F4499" i="19"/>
  <c r="F4500" i="19"/>
  <c r="F4501" i="19"/>
  <c r="F4502" i="19"/>
  <c r="F4503" i="19"/>
  <c r="F4504" i="19"/>
  <c r="F4505" i="19"/>
  <c r="F4506" i="19"/>
  <c r="F4507" i="19"/>
  <c r="F4508" i="19"/>
  <c r="F4509" i="19"/>
  <c r="F4510" i="19"/>
  <c r="F4511" i="19"/>
  <c r="F4512" i="19"/>
  <c r="F4513" i="19"/>
  <c r="F4514" i="19"/>
  <c r="F4515" i="19"/>
  <c r="F4516" i="19"/>
  <c r="F4517" i="19"/>
  <c r="F4518" i="19"/>
  <c r="F4519" i="19"/>
  <c r="F4520" i="19"/>
  <c r="F4521" i="19"/>
  <c r="F4522" i="19"/>
  <c r="F4523" i="19"/>
  <c r="F4524" i="19"/>
  <c r="F4525" i="19"/>
  <c r="F4526" i="19"/>
  <c r="F4527" i="19"/>
  <c r="F4528" i="19"/>
  <c r="F4529" i="19"/>
  <c r="F4530" i="19"/>
  <c r="F4531" i="19"/>
  <c r="F4532" i="19"/>
  <c r="F4533" i="19"/>
  <c r="F4534" i="19"/>
  <c r="F4535" i="19"/>
  <c r="F4536" i="19"/>
  <c r="F4537" i="19"/>
  <c r="F4538" i="19"/>
  <c r="F4539" i="19"/>
  <c r="F4540" i="19"/>
  <c r="F4541" i="19"/>
  <c r="F4542" i="19"/>
  <c r="F4543" i="19"/>
  <c r="F4544" i="19"/>
  <c r="F4545" i="19"/>
  <c r="F4546" i="19"/>
  <c r="F4547" i="19"/>
  <c r="F4548" i="19"/>
  <c r="F4549" i="19"/>
  <c r="F4550" i="19"/>
  <c r="F4551" i="19"/>
  <c r="F4552" i="19"/>
  <c r="F4553" i="19"/>
  <c r="F4554" i="19"/>
  <c r="F4555" i="19"/>
  <c r="F4556" i="19"/>
  <c r="F4557" i="19"/>
  <c r="F4558" i="19"/>
  <c r="F4559" i="19"/>
  <c r="F4560" i="19"/>
  <c r="F4561" i="19"/>
  <c r="F4562" i="19"/>
  <c r="F4563" i="19"/>
  <c r="F4564" i="19"/>
  <c r="F4565" i="19"/>
  <c r="F4566" i="19"/>
  <c r="F4567" i="19"/>
  <c r="F4568" i="19"/>
  <c r="F4569" i="19"/>
  <c r="F4570" i="19"/>
  <c r="F4571" i="19"/>
  <c r="F4572" i="19"/>
  <c r="F4573" i="19"/>
  <c r="F4574" i="19"/>
  <c r="F4575" i="19"/>
  <c r="F4576" i="19"/>
  <c r="F4577" i="19"/>
  <c r="F4578" i="19"/>
  <c r="F4579" i="19"/>
  <c r="F4580" i="19"/>
  <c r="F4581" i="19"/>
  <c r="F4582" i="19"/>
  <c r="F4583" i="19"/>
  <c r="F4584" i="19"/>
  <c r="F4585" i="19"/>
  <c r="F4586" i="19"/>
  <c r="F4587" i="19"/>
  <c r="F4588" i="19"/>
  <c r="F4589" i="19"/>
  <c r="F4590" i="19"/>
  <c r="F4591" i="19"/>
  <c r="F4592" i="19"/>
  <c r="F4593" i="19"/>
  <c r="F4594" i="19"/>
  <c r="F4595" i="19"/>
  <c r="F4596" i="19"/>
  <c r="F4597" i="19"/>
  <c r="F4598" i="19"/>
  <c r="F4599" i="19"/>
  <c r="F4600" i="19"/>
  <c r="F4601" i="19"/>
  <c r="F4602" i="19"/>
  <c r="F4603" i="19"/>
  <c r="F4604" i="19"/>
  <c r="F4605" i="19"/>
  <c r="F4606" i="19"/>
  <c r="F4607" i="19"/>
  <c r="F4608" i="19"/>
  <c r="F4609" i="19"/>
  <c r="F4610" i="19"/>
  <c r="F4611" i="19"/>
  <c r="F4612" i="19"/>
  <c r="F4613" i="19"/>
  <c r="F4614" i="19"/>
  <c r="F4615" i="19"/>
  <c r="F4616" i="19"/>
  <c r="F4617" i="19"/>
  <c r="F4618" i="19"/>
  <c r="F4619" i="19"/>
  <c r="F4620" i="19"/>
  <c r="F4621" i="19"/>
  <c r="F4622" i="19"/>
  <c r="F4623" i="19"/>
  <c r="F4624" i="19"/>
  <c r="F4625" i="19"/>
  <c r="F4626" i="19"/>
  <c r="F4627" i="19"/>
  <c r="F4628" i="19"/>
  <c r="F4629" i="19"/>
  <c r="F4630" i="19"/>
  <c r="F4631" i="19"/>
  <c r="F4632" i="19"/>
  <c r="F4633" i="19"/>
  <c r="F4634" i="19"/>
  <c r="F4635" i="19"/>
  <c r="F4636" i="19"/>
  <c r="F4637" i="19"/>
  <c r="F4638" i="19"/>
  <c r="F4639" i="19"/>
  <c r="F4640" i="19"/>
  <c r="F4641" i="19"/>
  <c r="F4642" i="19"/>
  <c r="F4643" i="19"/>
  <c r="F4644" i="19"/>
  <c r="F4645" i="19"/>
  <c r="F4646" i="19"/>
  <c r="F4647" i="19"/>
  <c r="F4648" i="19"/>
  <c r="F4649" i="19"/>
  <c r="F4650" i="19"/>
  <c r="F4651" i="19"/>
  <c r="F4652" i="19"/>
  <c r="F4653" i="19"/>
  <c r="F4654" i="19"/>
  <c r="F4655" i="19"/>
  <c r="F4656" i="19"/>
  <c r="F4657" i="19"/>
  <c r="F4658" i="19"/>
  <c r="F4659" i="19"/>
  <c r="F4660" i="19"/>
  <c r="F4661" i="19"/>
  <c r="F4662" i="19"/>
  <c r="F4663" i="19"/>
  <c r="F4664" i="19"/>
  <c r="F4665" i="19"/>
  <c r="F4666" i="19"/>
  <c r="F4667" i="19"/>
  <c r="F4668" i="19"/>
  <c r="F4669" i="19"/>
  <c r="F4670" i="19"/>
  <c r="F4671" i="19"/>
  <c r="F4672" i="19"/>
  <c r="F4673" i="19"/>
  <c r="F4674" i="19"/>
  <c r="F4675" i="19"/>
  <c r="F4676" i="19"/>
  <c r="F4677" i="19"/>
  <c r="F4678" i="19"/>
  <c r="F4679" i="19"/>
  <c r="F4680" i="19"/>
  <c r="F4681" i="19"/>
  <c r="F4682" i="19"/>
  <c r="F4683" i="19"/>
  <c r="F4684" i="19"/>
  <c r="F4685" i="19"/>
  <c r="F4686" i="19"/>
  <c r="F4687" i="19"/>
  <c r="F4688" i="19"/>
  <c r="F4689" i="19"/>
  <c r="F4690" i="19"/>
  <c r="F4691" i="19"/>
  <c r="F4692" i="19"/>
  <c r="F4693" i="19"/>
  <c r="F4694" i="19"/>
  <c r="F4695" i="19"/>
  <c r="F4696" i="19"/>
  <c r="F4697" i="19"/>
  <c r="F4698" i="19"/>
  <c r="F4699" i="19"/>
  <c r="F4700" i="19"/>
  <c r="F4701" i="19"/>
  <c r="F4702" i="19"/>
  <c r="F4703" i="19"/>
  <c r="F4704" i="19"/>
  <c r="F4705" i="19"/>
  <c r="F4706" i="19"/>
  <c r="F4707" i="19"/>
  <c r="F4708" i="19"/>
  <c r="F4709" i="19"/>
  <c r="F4710" i="19"/>
  <c r="F4711" i="19"/>
  <c r="F4712" i="19"/>
  <c r="F4713" i="19"/>
  <c r="F4714" i="19"/>
  <c r="F4715" i="19"/>
  <c r="F4716" i="19"/>
  <c r="F4717" i="19"/>
  <c r="F4718" i="19"/>
  <c r="F4719" i="19"/>
  <c r="F4720" i="19"/>
  <c r="F4721" i="19"/>
  <c r="F4722" i="19"/>
  <c r="F4723" i="19"/>
  <c r="F4724" i="19"/>
  <c r="F4725" i="19"/>
  <c r="F4726" i="19"/>
  <c r="F4727" i="19"/>
  <c r="F4728" i="19"/>
  <c r="F4729" i="19"/>
  <c r="F4730" i="19"/>
  <c r="F4731" i="19"/>
  <c r="F4732" i="19"/>
  <c r="F4733" i="19"/>
  <c r="F4734" i="19"/>
  <c r="F4735" i="19"/>
  <c r="F4736" i="19"/>
  <c r="F4737" i="19"/>
  <c r="F4738" i="19"/>
  <c r="F4739" i="19"/>
  <c r="F4740" i="19"/>
  <c r="F4741" i="19"/>
  <c r="F4742" i="19"/>
  <c r="F4743" i="19"/>
  <c r="F4744" i="19"/>
  <c r="F4745" i="19"/>
  <c r="F4746" i="19"/>
  <c r="F4747" i="19"/>
  <c r="F4748" i="19"/>
  <c r="F4749" i="19"/>
  <c r="F4750" i="19"/>
  <c r="F4751" i="19"/>
  <c r="F4752" i="19"/>
  <c r="F4753" i="19"/>
  <c r="F4754" i="19"/>
  <c r="F4755" i="19"/>
  <c r="F4756" i="19"/>
  <c r="F4757" i="19"/>
  <c r="F4758" i="19"/>
  <c r="F4759" i="19"/>
  <c r="F4760" i="19"/>
  <c r="F4761" i="19"/>
  <c r="F4762" i="19"/>
  <c r="F4763" i="19"/>
  <c r="F4764" i="19"/>
  <c r="F4765" i="19"/>
  <c r="F4766" i="19"/>
  <c r="F4767" i="19"/>
  <c r="F4768" i="19"/>
  <c r="F4769" i="19"/>
  <c r="F4770" i="19"/>
  <c r="F4771" i="19"/>
  <c r="F4772" i="19"/>
  <c r="F4773" i="19"/>
  <c r="F4774" i="19"/>
  <c r="F4775" i="19"/>
  <c r="F4776" i="19"/>
  <c r="F4777" i="19"/>
  <c r="F4778" i="19"/>
  <c r="F4779" i="19"/>
  <c r="F4780" i="19"/>
  <c r="F4781" i="19"/>
  <c r="F4782" i="19"/>
  <c r="F4783" i="19"/>
  <c r="F4784" i="19"/>
  <c r="F4785" i="19"/>
  <c r="F4786" i="19"/>
  <c r="F4787" i="19"/>
  <c r="F4788" i="19"/>
  <c r="F4789" i="19"/>
  <c r="F4790" i="19"/>
  <c r="F4791" i="19"/>
  <c r="F4792" i="19"/>
  <c r="F4793" i="19"/>
  <c r="F4794" i="19"/>
  <c r="F4795" i="19"/>
  <c r="F4796" i="19"/>
  <c r="F4797" i="19"/>
  <c r="F4798" i="19"/>
  <c r="F4799" i="19"/>
  <c r="F4800" i="19"/>
  <c r="F4801" i="19"/>
  <c r="F4802" i="19"/>
  <c r="F4803" i="19"/>
  <c r="F4804" i="19"/>
  <c r="F4805" i="19"/>
  <c r="F4806" i="19"/>
  <c r="F4807" i="19"/>
  <c r="F4808" i="19"/>
  <c r="F4809" i="19"/>
  <c r="F4810" i="19"/>
  <c r="F4811" i="19"/>
  <c r="F4812" i="19"/>
  <c r="F4813" i="19"/>
  <c r="F4814" i="19"/>
  <c r="F4815" i="19"/>
  <c r="F4816" i="19"/>
  <c r="F4817" i="19"/>
  <c r="F4818" i="19"/>
  <c r="F4819" i="19"/>
  <c r="F4820" i="19"/>
  <c r="F4821" i="19"/>
  <c r="F4822" i="19"/>
  <c r="F4823" i="19"/>
  <c r="F4824" i="19"/>
  <c r="F4825" i="19"/>
  <c r="F4826" i="19"/>
  <c r="F4827" i="19"/>
  <c r="F4828" i="19"/>
  <c r="F4829" i="19"/>
  <c r="F4830" i="19"/>
  <c r="F4831" i="19"/>
  <c r="F4832" i="19"/>
  <c r="F4833" i="19"/>
  <c r="F4834" i="19"/>
  <c r="F4835" i="19"/>
  <c r="F4836" i="19"/>
  <c r="F4837" i="19"/>
  <c r="F4838" i="19"/>
  <c r="F4839" i="19"/>
  <c r="F4840" i="19"/>
  <c r="F4841" i="19"/>
  <c r="F4842" i="19"/>
  <c r="F4843" i="19"/>
  <c r="F4844" i="19"/>
  <c r="F4845" i="19"/>
  <c r="F4846" i="19"/>
  <c r="F4847" i="19"/>
  <c r="F4848" i="19"/>
  <c r="F4849" i="19"/>
  <c r="F4850" i="19"/>
  <c r="F4851" i="19"/>
  <c r="F4852" i="19"/>
  <c r="F4853" i="19"/>
  <c r="F4854" i="19"/>
  <c r="F4855" i="19"/>
  <c r="F4856" i="19"/>
  <c r="F4857" i="19"/>
  <c r="F4858" i="19"/>
  <c r="F4859" i="19"/>
  <c r="F4860" i="19"/>
  <c r="F4861" i="19"/>
  <c r="F4862" i="19"/>
  <c r="F4863" i="19"/>
  <c r="F4864" i="19"/>
  <c r="F4865" i="19"/>
  <c r="F4866" i="19"/>
  <c r="F4867" i="19"/>
  <c r="F4868" i="19"/>
  <c r="F4869" i="19"/>
  <c r="F4870" i="19"/>
  <c r="F4871" i="19"/>
  <c r="F4872" i="19"/>
  <c r="F4873" i="19"/>
  <c r="F4874" i="19"/>
  <c r="F4875" i="19"/>
  <c r="F4876" i="19"/>
  <c r="F4877" i="19"/>
  <c r="F4878" i="19"/>
  <c r="F4879" i="19"/>
  <c r="F4880" i="19"/>
  <c r="F4881" i="19"/>
  <c r="F4882" i="19"/>
  <c r="F4883" i="19"/>
  <c r="F4884" i="19"/>
  <c r="F4885" i="19"/>
  <c r="F4886" i="19"/>
  <c r="F4887" i="19"/>
  <c r="F4888" i="19"/>
  <c r="F4889" i="19"/>
  <c r="F4890" i="19"/>
  <c r="F4891" i="19"/>
  <c r="F4892" i="19"/>
  <c r="F4893" i="19"/>
  <c r="F4894" i="19"/>
  <c r="F4895" i="19"/>
  <c r="F4896" i="19"/>
  <c r="F4897" i="19"/>
  <c r="F4898" i="19"/>
  <c r="F4899" i="19"/>
  <c r="F4900" i="19"/>
  <c r="F4901" i="19"/>
  <c r="F4902" i="19"/>
  <c r="F4903" i="19"/>
  <c r="F4904" i="19"/>
  <c r="F4905" i="19"/>
  <c r="F4906" i="19"/>
  <c r="F4907" i="19"/>
  <c r="F4908" i="19"/>
  <c r="F4909" i="19"/>
  <c r="F4910" i="19"/>
  <c r="F4911" i="19"/>
  <c r="F4912" i="19"/>
  <c r="F4913" i="19"/>
  <c r="F4914" i="19"/>
  <c r="F4915" i="19"/>
  <c r="F4916" i="19"/>
  <c r="F4917" i="19"/>
  <c r="F4918" i="19"/>
  <c r="F4919" i="19"/>
  <c r="F4920" i="19"/>
  <c r="F4921" i="19"/>
  <c r="F4922" i="19"/>
  <c r="F4923" i="19"/>
  <c r="F4924" i="19"/>
  <c r="F4925" i="19"/>
  <c r="F4926" i="19"/>
  <c r="F4927" i="19"/>
  <c r="F4928" i="19"/>
  <c r="F4929" i="19"/>
  <c r="F4930" i="19"/>
  <c r="F4931" i="19"/>
  <c r="F4932" i="19"/>
  <c r="F4933" i="19"/>
  <c r="F4934" i="19"/>
  <c r="F4935" i="19"/>
  <c r="F4936" i="19"/>
  <c r="F4937" i="19"/>
  <c r="F4938" i="19"/>
  <c r="F4939" i="19"/>
  <c r="F4940" i="19"/>
  <c r="F4941" i="19"/>
  <c r="F4942" i="19"/>
  <c r="F4943" i="19"/>
  <c r="F4944" i="19"/>
  <c r="F4945" i="19"/>
  <c r="F4946" i="19"/>
  <c r="F4947" i="19"/>
  <c r="F4948" i="19"/>
  <c r="F4949" i="19"/>
  <c r="F4950" i="19"/>
  <c r="F4951" i="19"/>
  <c r="F4952" i="19"/>
  <c r="F4953" i="19"/>
  <c r="F4954" i="19"/>
  <c r="F4955" i="19"/>
  <c r="F4956" i="19"/>
  <c r="F4957" i="19"/>
  <c r="F4958" i="19"/>
  <c r="F4959" i="19"/>
  <c r="F4960" i="19"/>
  <c r="F4961" i="19"/>
  <c r="F4962" i="19"/>
  <c r="F4963" i="19"/>
  <c r="F4964" i="19"/>
  <c r="F4965" i="19"/>
  <c r="F4966" i="19"/>
  <c r="F4967" i="19"/>
  <c r="F4968" i="19"/>
  <c r="F4969" i="19"/>
  <c r="F4970" i="19"/>
  <c r="F4971" i="19"/>
  <c r="F4972" i="19"/>
  <c r="F4973" i="19"/>
  <c r="F4974" i="19"/>
  <c r="F4975" i="19"/>
  <c r="F4976" i="19"/>
  <c r="F4977" i="19"/>
  <c r="F4978" i="19"/>
  <c r="F4979" i="19"/>
  <c r="F4980" i="19"/>
  <c r="F4981" i="19"/>
  <c r="F4982" i="19"/>
  <c r="F4983" i="19"/>
  <c r="F4984" i="19"/>
  <c r="F4985" i="19"/>
  <c r="F4986" i="19"/>
  <c r="F4987" i="19"/>
  <c r="F4988" i="19"/>
  <c r="F4989" i="19"/>
  <c r="F4990" i="19"/>
  <c r="F4991" i="19"/>
  <c r="F4992" i="19"/>
  <c r="F4993" i="19"/>
  <c r="F4994" i="19"/>
  <c r="F4995" i="19"/>
  <c r="F4996" i="19"/>
  <c r="F4997" i="19"/>
  <c r="F4998" i="19"/>
  <c r="F4999" i="19"/>
  <c r="F5000" i="19"/>
  <c r="F5001" i="19"/>
  <c r="F5002" i="19"/>
  <c r="F5003"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1743" i="19"/>
  <c r="E1744" i="19"/>
  <c r="E1745" i="19"/>
  <c r="E1746" i="19"/>
  <c r="E1747" i="19"/>
  <c r="E1748" i="19"/>
  <c r="E1749" i="19"/>
  <c r="E1750" i="19"/>
  <c r="E1751" i="19"/>
  <c r="E1752" i="19"/>
  <c r="E1753" i="19"/>
  <c r="E1754" i="19"/>
  <c r="E1755" i="19"/>
  <c r="E1756" i="19"/>
  <c r="E1757" i="19"/>
  <c r="E1758" i="19"/>
  <c r="E1759" i="19"/>
  <c r="E1760" i="19"/>
  <c r="E1761" i="19"/>
  <c r="E1762" i="19"/>
  <c r="E1763" i="19"/>
  <c r="E1764" i="19"/>
  <c r="E1765" i="19"/>
  <c r="E1766" i="19"/>
  <c r="E1767" i="19"/>
  <c r="E1768" i="19"/>
  <c r="E1769" i="19"/>
  <c r="E1770" i="19"/>
  <c r="E1771" i="19"/>
  <c r="E1772" i="19"/>
  <c r="E1773" i="19"/>
  <c r="E1774" i="19"/>
  <c r="E1775" i="19"/>
  <c r="E1776" i="19"/>
  <c r="E1777" i="19"/>
  <c r="E1778" i="19"/>
  <c r="E1779" i="19"/>
  <c r="E1780" i="19"/>
  <c r="E1781" i="19"/>
  <c r="E1782" i="19"/>
  <c r="E1783" i="19"/>
  <c r="E1784" i="19"/>
  <c r="E1785" i="19"/>
  <c r="E1786" i="19"/>
  <c r="E1787" i="19"/>
  <c r="E1788" i="19"/>
  <c r="E1789" i="19"/>
  <c r="E1790" i="19"/>
  <c r="E1791" i="19"/>
  <c r="E1792" i="19"/>
  <c r="E1793" i="19"/>
  <c r="E1794" i="19"/>
  <c r="E1795" i="19"/>
  <c r="E1796" i="19"/>
  <c r="E1797" i="19"/>
  <c r="E1798" i="19"/>
  <c r="E1799" i="19"/>
  <c r="E1800" i="19"/>
  <c r="E1801" i="19"/>
  <c r="E1802" i="19"/>
  <c r="E1803" i="19"/>
  <c r="E1804" i="19"/>
  <c r="E1805" i="19"/>
  <c r="E1806" i="19"/>
  <c r="E1807" i="19"/>
  <c r="E1808" i="19"/>
  <c r="E1809" i="19"/>
  <c r="E1810" i="19"/>
  <c r="E1811" i="19"/>
  <c r="E1812" i="19"/>
  <c r="E1813" i="19"/>
  <c r="E1814" i="19"/>
  <c r="E1815" i="19"/>
  <c r="E1816" i="19"/>
  <c r="E1817" i="19"/>
  <c r="E1818" i="19"/>
  <c r="E1819" i="19"/>
  <c r="E1820" i="19"/>
  <c r="E1821" i="19"/>
  <c r="E1822" i="19"/>
  <c r="E1823" i="19"/>
  <c r="E1824" i="19"/>
  <c r="E1825" i="19"/>
  <c r="E1826" i="19"/>
  <c r="E1827" i="19"/>
  <c r="E1828" i="19"/>
  <c r="E1829" i="19"/>
  <c r="E1830" i="19"/>
  <c r="E1831" i="19"/>
  <c r="E1832" i="19"/>
  <c r="E1833" i="19"/>
  <c r="E1834" i="19"/>
  <c r="E1835" i="19"/>
  <c r="E1836" i="19"/>
  <c r="E1837" i="19"/>
  <c r="E1838" i="19"/>
  <c r="E1839" i="19"/>
  <c r="E1840" i="19"/>
  <c r="E1841" i="19"/>
  <c r="E1842" i="19"/>
  <c r="E1843" i="19"/>
  <c r="E1844" i="19"/>
  <c r="E1845" i="19"/>
  <c r="E1846" i="19"/>
  <c r="E1847" i="19"/>
  <c r="E1848" i="19"/>
  <c r="E1849" i="19"/>
  <c r="E1850" i="19"/>
  <c r="E1851" i="19"/>
  <c r="E1852" i="19"/>
  <c r="E1853" i="19"/>
  <c r="E1854" i="19"/>
  <c r="E1855" i="19"/>
  <c r="E1856" i="19"/>
  <c r="E1857" i="19"/>
  <c r="E1858" i="19"/>
  <c r="E1859" i="19"/>
  <c r="E1860" i="19"/>
  <c r="E1861" i="19"/>
  <c r="E1862" i="19"/>
  <c r="E1863" i="19"/>
  <c r="E1864" i="19"/>
  <c r="E1865" i="19"/>
  <c r="E1866" i="19"/>
  <c r="E1867" i="19"/>
  <c r="E1868" i="19"/>
  <c r="E1869" i="19"/>
  <c r="E1870" i="19"/>
  <c r="E1871" i="19"/>
  <c r="E1872" i="19"/>
  <c r="E1873" i="19"/>
  <c r="E1874" i="19"/>
  <c r="E1875" i="19"/>
  <c r="E1876" i="19"/>
  <c r="E1877" i="19"/>
  <c r="E1878" i="19"/>
  <c r="E1879" i="19"/>
  <c r="E1880" i="19"/>
  <c r="E1881" i="19"/>
  <c r="E1882" i="19"/>
  <c r="E1883" i="19"/>
  <c r="E1884" i="19"/>
  <c r="E1885" i="19"/>
  <c r="E1886" i="19"/>
  <c r="E1887" i="19"/>
  <c r="E1888" i="19"/>
  <c r="E1889" i="19"/>
  <c r="E1890" i="19"/>
  <c r="E1891" i="19"/>
  <c r="E1892" i="19"/>
  <c r="E1893" i="19"/>
  <c r="E1894" i="19"/>
  <c r="E1895" i="19"/>
  <c r="E1896" i="19"/>
  <c r="E1897" i="19"/>
  <c r="E1898" i="19"/>
  <c r="E1899" i="19"/>
  <c r="E1900" i="19"/>
  <c r="E1901" i="19"/>
  <c r="E1902" i="19"/>
  <c r="E1903" i="19"/>
  <c r="E1904" i="19"/>
  <c r="E1905" i="19"/>
  <c r="E1906" i="19"/>
  <c r="E1907" i="19"/>
  <c r="E1908" i="19"/>
  <c r="E1909" i="19"/>
  <c r="E1910" i="19"/>
  <c r="E1911" i="19"/>
  <c r="E1912" i="19"/>
  <c r="E1913" i="19"/>
  <c r="E1914" i="19"/>
  <c r="E1915" i="19"/>
  <c r="E1916" i="19"/>
  <c r="E1917" i="19"/>
  <c r="E1918" i="19"/>
  <c r="E1919" i="19"/>
  <c r="E1920" i="19"/>
  <c r="E1921" i="19"/>
  <c r="E1922" i="19"/>
  <c r="E1923" i="19"/>
  <c r="E1924" i="19"/>
  <c r="E1925" i="19"/>
  <c r="E1926" i="19"/>
  <c r="E1927" i="19"/>
  <c r="E1928" i="19"/>
  <c r="E1929" i="19"/>
  <c r="E1930" i="19"/>
  <c r="E1931" i="19"/>
  <c r="E1932" i="19"/>
  <c r="E1933" i="19"/>
  <c r="E1934" i="19"/>
  <c r="E1935" i="19"/>
  <c r="E1936" i="19"/>
  <c r="E1937" i="19"/>
  <c r="E1938" i="19"/>
  <c r="E1939" i="19"/>
  <c r="E1940" i="19"/>
  <c r="E1941" i="19"/>
  <c r="E1942" i="19"/>
  <c r="E1943" i="19"/>
  <c r="E1944" i="19"/>
  <c r="E1945" i="19"/>
  <c r="E1946" i="19"/>
  <c r="E1947" i="19"/>
  <c r="E1948" i="19"/>
  <c r="E1949" i="19"/>
  <c r="E1950" i="19"/>
  <c r="E1951" i="19"/>
  <c r="E1952" i="19"/>
  <c r="E1953" i="19"/>
  <c r="E1954" i="19"/>
  <c r="E1955" i="19"/>
  <c r="E1956" i="19"/>
  <c r="E1957" i="19"/>
  <c r="E1958" i="19"/>
  <c r="E1959" i="19"/>
  <c r="E1960" i="19"/>
  <c r="E1961" i="19"/>
  <c r="E1962" i="19"/>
  <c r="E1963" i="19"/>
  <c r="E1964" i="19"/>
  <c r="E1965" i="19"/>
  <c r="E1966" i="19"/>
  <c r="E1967" i="19"/>
  <c r="E1968" i="19"/>
  <c r="E1969" i="19"/>
  <c r="E1970" i="19"/>
  <c r="E1971" i="19"/>
  <c r="E1972" i="19"/>
  <c r="E1973" i="19"/>
  <c r="E1974" i="19"/>
  <c r="E1975" i="19"/>
  <c r="E1976" i="19"/>
  <c r="E1977" i="19"/>
  <c r="E1978" i="19"/>
  <c r="E1979" i="19"/>
  <c r="E1980" i="19"/>
  <c r="E1981" i="19"/>
  <c r="E1982" i="19"/>
  <c r="E1983" i="19"/>
  <c r="E1984" i="19"/>
  <c r="E1985" i="19"/>
  <c r="E1986" i="19"/>
  <c r="E1987" i="19"/>
  <c r="E1988" i="19"/>
  <c r="E1989" i="19"/>
  <c r="E1990" i="19"/>
  <c r="E1991" i="19"/>
  <c r="E1992" i="19"/>
  <c r="E1993" i="19"/>
  <c r="E1994" i="19"/>
  <c r="E1995" i="19"/>
  <c r="E1996" i="19"/>
  <c r="E1997" i="19"/>
  <c r="E1998" i="19"/>
  <c r="E1999" i="19"/>
  <c r="E2000" i="19"/>
  <c r="E2001" i="19"/>
  <c r="E2002" i="19"/>
  <c r="E2003" i="19"/>
  <c r="E2004" i="19"/>
  <c r="E2005" i="19"/>
  <c r="E2006" i="19"/>
  <c r="E2007" i="19"/>
  <c r="E2008" i="19"/>
  <c r="E2009" i="19"/>
  <c r="E2010" i="19"/>
  <c r="E2011" i="19"/>
  <c r="E2012" i="19"/>
  <c r="E2013" i="19"/>
  <c r="E2014" i="19"/>
  <c r="E2015" i="19"/>
  <c r="E2016" i="19"/>
  <c r="E2017" i="19"/>
  <c r="E2018" i="19"/>
  <c r="E2019" i="19"/>
  <c r="E2020" i="19"/>
  <c r="E2021" i="19"/>
  <c r="E2022" i="19"/>
  <c r="E2023" i="19"/>
  <c r="E2024" i="19"/>
  <c r="E2025" i="19"/>
  <c r="E2026" i="19"/>
  <c r="E2027" i="19"/>
  <c r="E2028" i="19"/>
  <c r="E2029" i="19"/>
  <c r="E2030" i="19"/>
  <c r="E2031" i="19"/>
  <c r="E2032" i="19"/>
  <c r="E2033" i="19"/>
  <c r="E2034" i="19"/>
  <c r="E2035" i="19"/>
  <c r="E2036" i="19"/>
  <c r="E2037" i="19"/>
  <c r="E2038" i="19"/>
  <c r="E2039" i="19"/>
  <c r="E2040" i="19"/>
  <c r="E2041" i="19"/>
  <c r="E2042" i="19"/>
  <c r="E2043" i="19"/>
  <c r="E2044" i="19"/>
  <c r="E2045" i="19"/>
  <c r="E2046" i="19"/>
  <c r="E2047" i="19"/>
  <c r="E2048" i="19"/>
  <c r="E2049" i="19"/>
  <c r="E2050" i="19"/>
  <c r="E2051" i="19"/>
  <c r="E2052" i="19"/>
  <c r="E2053" i="19"/>
  <c r="E2054" i="19"/>
  <c r="E2055" i="19"/>
  <c r="E2056" i="19"/>
  <c r="E2057" i="19"/>
  <c r="E2058" i="19"/>
  <c r="E2059" i="19"/>
  <c r="E2060" i="19"/>
  <c r="E2061" i="19"/>
  <c r="E2062" i="19"/>
  <c r="E2063" i="19"/>
  <c r="E2064" i="19"/>
  <c r="E2065" i="19"/>
  <c r="E2066" i="19"/>
  <c r="E2067" i="19"/>
  <c r="E2068" i="19"/>
  <c r="E2069" i="19"/>
  <c r="E2070" i="19"/>
  <c r="E2071" i="19"/>
  <c r="E2072" i="19"/>
  <c r="E2073" i="19"/>
  <c r="E2074" i="19"/>
  <c r="E2075" i="19"/>
  <c r="E2076" i="19"/>
  <c r="E2077" i="19"/>
  <c r="E2078" i="19"/>
  <c r="E2079" i="19"/>
  <c r="E2080" i="19"/>
  <c r="E2081" i="19"/>
  <c r="E2082" i="19"/>
  <c r="E2083" i="19"/>
  <c r="E2084" i="19"/>
  <c r="E2085" i="19"/>
  <c r="E2086" i="19"/>
  <c r="E2087" i="19"/>
  <c r="E2088" i="19"/>
  <c r="E2089" i="19"/>
  <c r="E2090" i="19"/>
  <c r="E2091" i="19"/>
  <c r="E2092" i="19"/>
  <c r="E2093" i="19"/>
  <c r="E2094" i="19"/>
  <c r="E2095" i="19"/>
  <c r="E2096" i="19"/>
  <c r="E2097" i="19"/>
  <c r="E2098" i="19"/>
  <c r="E2099" i="19"/>
  <c r="E2100" i="19"/>
  <c r="E2101" i="19"/>
  <c r="E2102" i="19"/>
  <c r="E2103" i="19"/>
  <c r="E2104" i="19"/>
  <c r="E2105" i="19"/>
  <c r="E2106" i="19"/>
  <c r="E2107" i="19"/>
  <c r="E2108" i="19"/>
  <c r="E2109" i="19"/>
  <c r="E2110" i="19"/>
  <c r="E2111" i="19"/>
  <c r="E2112" i="19"/>
  <c r="E2113" i="19"/>
  <c r="E2114" i="19"/>
  <c r="E2115" i="19"/>
  <c r="E2116" i="19"/>
  <c r="E2117" i="19"/>
  <c r="E2118" i="19"/>
  <c r="E2119" i="19"/>
  <c r="E2120" i="19"/>
  <c r="E2121" i="19"/>
  <c r="E2122" i="19"/>
  <c r="E2123" i="19"/>
  <c r="E2124" i="19"/>
  <c r="E2125" i="19"/>
  <c r="E2126" i="19"/>
  <c r="E2127" i="19"/>
  <c r="E2128" i="19"/>
  <c r="E2129" i="19"/>
  <c r="E2130" i="19"/>
  <c r="E2131" i="19"/>
  <c r="E2132" i="19"/>
  <c r="E2133" i="19"/>
  <c r="E2134" i="19"/>
  <c r="E2135" i="19"/>
  <c r="E2136" i="19"/>
  <c r="E2137" i="19"/>
  <c r="E2138" i="19"/>
  <c r="E2139" i="19"/>
  <c r="E2140" i="19"/>
  <c r="E2141" i="19"/>
  <c r="E2142" i="19"/>
  <c r="E2143" i="19"/>
  <c r="E2144" i="19"/>
  <c r="E2145" i="19"/>
  <c r="E2146" i="19"/>
  <c r="E2147" i="19"/>
  <c r="E2148" i="19"/>
  <c r="E2149" i="19"/>
  <c r="E2150" i="19"/>
  <c r="E2151" i="19"/>
  <c r="E2152" i="19"/>
  <c r="E2153" i="19"/>
  <c r="E2154" i="19"/>
  <c r="E2155" i="19"/>
  <c r="E2156" i="19"/>
  <c r="E2157" i="19"/>
  <c r="E2158" i="19"/>
  <c r="E2159" i="19"/>
  <c r="E2160" i="19"/>
  <c r="E2161" i="19"/>
  <c r="E2162" i="19"/>
  <c r="E2163" i="19"/>
  <c r="E2164" i="19"/>
  <c r="E2165" i="19"/>
  <c r="E2166" i="19"/>
  <c r="E2167" i="19"/>
  <c r="E2168" i="19"/>
  <c r="E2169" i="19"/>
  <c r="E2170" i="19"/>
  <c r="E2171" i="19"/>
  <c r="E2172" i="19"/>
  <c r="E2173" i="19"/>
  <c r="E2174" i="19"/>
  <c r="E2175" i="19"/>
  <c r="E2176" i="19"/>
  <c r="E2177" i="19"/>
  <c r="E2178" i="19"/>
  <c r="E2179" i="19"/>
  <c r="E2180" i="19"/>
  <c r="E2181" i="19"/>
  <c r="E2182" i="19"/>
  <c r="E2183" i="19"/>
  <c r="E2184" i="19"/>
  <c r="E2185" i="19"/>
  <c r="E2186" i="19"/>
  <c r="E2187" i="19"/>
  <c r="E2188" i="19"/>
  <c r="E2189" i="19"/>
  <c r="E2190" i="19"/>
  <c r="E2191" i="19"/>
  <c r="E2192" i="19"/>
  <c r="E2193" i="19"/>
  <c r="E2194" i="19"/>
  <c r="E2195" i="19"/>
  <c r="E2196" i="19"/>
  <c r="E2197" i="19"/>
  <c r="E2198" i="19"/>
  <c r="E2199" i="19"/>
  <c r="E2200" i="19"/>
  <c r="E2201" i="19"/>
  <c r="E2202" i="19"/>
  <c r="E2203" i="19"/>
  <c r="E2204" i="19"/>
  <c r="E2205" i="19"/>
  <c r="E2206" i="19"/>
  <c r="E2207" i="19"/>
  <c r="E2208" i="19"/>
  <c r="E2209" i="19"/>
  <c r="E2210" i="19"/>
  <c r="E2211" i="19"/>
  <c r="E2212" i="19"/>
  <c r="E2213" i="19"/>
  <c r="E2214" i="19"/>
  <c r="E2215" i="19"/>
  <c r="E2216" i="19"/>
  <c r="E2217" i="19"/>
  <c r="E2218" i="19"/>
  <c r="E2219" i="19"/>
  <c r="E2220" i="19"/>
  <c r="E2221" i="19"/>
  <c r="E2222" i="19"/>
  <c r="E2223" i="19"/>
  <c r="E2224" i="19"/>
  <c r="E2225" i="19"/>
  <c r="E2226" i="19"/>
  <c r="E2227" i="19"/>
  <c r="E2228" i="19"/>
  <c r="E2229" i="19"/>
  <c r="E2230" i="19"/>
  <c r="E2231" i="19"/>
  <c r="E2232" i="19"/>
  <c r="E2233" i="19"/>
  <c r="E2234" i="19"/>
  <c r="E2235" i="19"/>
  <c r="E2236" i="19"/>
  <c r="E2237" i="19"/>
  <c r="E2238" i="19"/>
  <c r="E2239" i="19"/>
  <c r="E2240" i="19"/>
  <c r="E2241" i="19"/>
  <c r="E2242" i="19"/>
  <c r="E2243" i="19"/>
  <c r="E2244" i="19"/>
  <c r="E2245" i="19"/>
  <c r="E2246" i="19"/>
  <c r="E2247" i="19"/>
  <c r="E2248" i="19"/>
  <c r="E2249" i="19"/>
  <c r="E2250" i="19"/>
  <c r="E2251" i="19"/>
  <c r="E2252" i="19"/>
  <c r="E2253" i="19"/>
  <c r="E2254" i="19"/>
  <c r="E2255" i="19"/>
  <c r="E2256" i="19"/>
  <c r="E2257" i="19"/>
  <c r="E2258" i="19"/>
  <c r="E2259" i="19"/>
  <c r="E2260" i="19"/>
  <c r="E2261" i="19"/>
  <c r="E2262" i="19"/>
  <c r="E2263" i="19"/>
  <c r="E2264" i="19"/>
  <c r="E2265" i="19"/>
  <c r="E2266" i="19"/>
  <c r="E2267" i="19"/>
  <c r="E2268" i="19"/>
  <c r="E2269" i="19"/>
  <c r="E2270" i="19"/>
  <c r="E2271" i="19"/>
  <c r="E2272" i="19"/>
  <c r="E2273" i="19"/>
  <c r="E2274" i="19"/>
  <c r="E2275" i="19"/>
  <c r="E2276" i="19"/>
  <c r="E2277" i="19"/>
  <c r="E2278" i="19"/>
  <c r="E2279" i="19"/>
  <c r="E2280" i="19"/>
  <c r="E2281" i="19"/>
  <c r="E2282" i="19"/>
  <c r="E2283" i="19"/>
  <c r="E2284" i="19"/>
  <c r="E2285" i="19"/>
  <c r="E2286" i="19"/>
  <c r="E2287" i="19"/>
  <c r="E2288" i="19"/>
  <c r="E2289" i="19"/>
  <c r="E2290" i="19"/>
  <c r="E2291" i="19"/>
  <c r="E2292" i="19"/>
  <c r="E2293" i="19"/>
  <c r="E2294" i="19"/>
  <c r="E2295" i="19"/>
  <c r="E2296" i="19"/>
  <c r="E2297" i="19"/>
  <c r="E2298" i="19"/>
  <c r="E2299" i="19"/>
  <c r="E2300" i="19"/>
  <c r="E2301" i="19"/>
  <c r="E2302" i="19"/>
  <c r="E2303" i="19"/>
  <c r="E2304" i="19"/>
  <c r="E2305" i="19"/>
  <c r="E2306" i="19"/>
  <c r="E2307" i="19"/>
  <c r="E2308" i="19"/>
  <c r="E2309" i="19"/>
  <c r="E2310" i="19"/>
  <c r="E2311" i="19"/>
  <c r="E2312" i="19"/>
  <c r="E2313" i="19"/>
  <c r="E2314" i="19"/>
  <c r="E2315" i="19"/>
  <c r="E2316" i="19"/>
  <c r="E2317" i="19"/>
  <c r="E2318" i="19"/>
  <c r="E2319" i="19"/>
  <c r="E2320" i="19"/>
  <c r="E2321" i="19"/>
  <c r="E2322" i="19"/>
  <c r="E2323" i="19"/>
  <c r="E2324" i="19"/>
  <c r="E2325" i="19"/>
  <c r="E2326" i="19"/>
  <c r="E2327" i="19"/>
  <c r="E2328" i="19"/>
  <c r="E2329" i="19"/>
  <c r="E2330" i="19"/>
  <c r="E2331" i="19"/>
  <c r="E2332" i="19"/>
  <c r="E2333" i="19"/>
  <c r="E2334" i="19"/>
  <c r="E2335" i="19"/>
  <c r="E2336" i="19"/>
  <c r="E2337" i="19"/>
  <c r="E2338" i="19"/>
  <c r="E2339" i="19"/>
  <c r="E2340" i="19"/>
  <c r="E2341" i="19"/>
  <c r="E2342" i="19"/>
  <c r="E2343" i="19"/>
  <c r="E2344" i="19"/>
  <c r="E2345" i="19"/>
  <c r="E2346" i="19"/>
  <c r="E2347" i="19"/>
  <c r="E2348" i="19"/>
  <c r="E2349" i="19"/>
  <c r="E2350" i="19"/>
  <c r="E2351" i="19"/>
  <c r="E2352" i="19"/>
  <c r="E2353" i="19"/>
  <c r="E2354" i="19"/>
  <c r="E2355" i="19"/>
  <c r="E2356" i="19"/>
  <c r="E2357" i="19"/>
  <c r="E2358" i="19"/>
  <c r="E2359" i="19"/>
  <c r="E2360" i="19"/>
  <c r="E2361" i="19"/>
  <c r="E2362" i="19"/>
  <c r="E2363" i="19"/>
  <c r="E2364" i="19"/>
  <c r="E2365" i="19"/>
  <c r="E2366" i="19"/>
  <c r="E2367" i="19"/>
  <c r="E2368" i="19"/>
  <c r="E2369" i="19"/>
  <c r="E2370" i="19"/>
  <c r="E2371" i="19"/>
  <c r="E2372" i="19"/>
  <c r="E2373" i="19"/>
  <c r="E2374" i="19"/>
  <c r="E2375" i="19"/>
  <c r="E2376" i="19"/>
  <c r="E2377" i="19"/>
  <c r="E2378" i="19"/>
  <c r="E2379" i="19"/>
  <c r="E2380" i="19"/>
  <c r="E2381" i="19"/>
  <c r="E2382" i="19"/>
  <c r="E2383" i="19"/>
  <c r="E2384" i="19"/>
  <c r="E2385" i="19"/>
  <c r="E2386" i="19"/>
  <c r="E2387" i="19"/>
  <c r="E2388" i="19"/>
  <c r="E2389" i="19"/>
  <c r="E2390" i="19"/>
  <c r="E2391" i="19"/>
  <c r="E2392" i="19"/>
  <c r="E2393" i="19"/>
  <c r="E2394" i="19"/>
  <c r="E2395" i="19"/>
  <c r="E2396" i="19"/>
  <c r="E2397" i="19"/>
  <c r="E2398" i="19"/>
  <c r="E2399" i="19"/>
  <c r="E2400" i="19"/>
  <c r="E2401" i="19"/>
  <c r="E2402" i="19"/>
  <c r="E2403" i="19"/>
  <c r="E2404" i="19"/>
  <c r="E2405" i="19"/>
  <c r="E2406" i="19"/>
  <c r="E2407" i="19"/>
  <c r="E2408" i="19"/>
  <c r="E2409" i="19"/>
  <c r="E2410" i="19"/>
  <c r="E2411" i="19"/>
  <c r="E2412" i="19"/>
  <c r="E2413" i="19"/>
  <c r="E2414" i="19"/>
  <c r="E2415" i="19"/>
  <c r="E2416" i="19"/>
  <c r="E2417" i="19"/>
  <c r="E2418" i="19"/>
  <c r="E2419" i="19"/>
  <c r="E2420" i="19"/>
  <c r="E2421" i="19"/>
  <c r="E2422" i="19"/>
  <c r="E2423" i="19"/>
  <c r="E2424" i="19"/>
  <c r="E2425" i="19"/>
  <c r="E2426" i="19"/>
  <c r="E2427" i="19"/>
  <c r="E2428" i="19"/>
  <c r="E2429" i="19"/>
  <c r="E2430" i="19"/>
  <c r="E2431" i="19"/>
  <c r="E2432" i="19"/>
  <c r="E2433" i="19"/>
  <c r="E2434" i="19"/>
  <c r="E2435" i="19"/>
  <c r="E2436" i="19"/>
  <c r="E2437" i="19"/>
  <c r="E2438" i="19"/>
  <c r="E2439" i="19"/>
  <c r="E2440" i="19"/>
  <c r="E2441" i="19"/>
  <c r="E2442" i="19"/>
  <c r="E2443" i="19"/>
  <c r="E2444" i="19"/>
  <c r="E2445" i="19"/>
  <c r="E2446" i="19"/>
  <c r="E2447" i="19"/>
  <c r="E2448" i="19"/>
  <c r="E2449" i="19"/>
  <c r="E2450" i="19"/>
  <c r="E2451" i="19"/>
  <c r="E2452" i="19"/>
  <c r="E2453" i="19"/>
  <c r="E2454" i="19"/>
  <c r="E2455" i="19"/>
  <c r="E2456" i="19"/>
  <c r="E2457" i="19"/>
  <c r="E2458" i="19"/>
  <c r="E2459" i="19"/>
  <c r="E2460" i="19"/>
  <c r="E2461" i="19"/>
  <c r="E2462" i="19"/>
  <c r="E2463" i="19"/>
  <c r="E2464" i="19"/>
  <c r="E2465" i="19"/>
  <c r="E2466" i="19"/>
  <c r="E2467" i="19"/>
  <c r="E2468" i="19"/>
  <c r="E2469" i="19"/>
  <c r="E2470" i="19"/>
  <c r="E2471" i="19"/>
  <c r="E2472" i="19"/>
  <c r="E2473" i="19"/>
  <c r="E2474" i="19"/>
  <c r="E2475" i="19"/>
  <c r="E2476" i="19"/>
  <c r="E2477" i="19"/>
  <c r="E2478" i="19"/>
  <c r="E2479" i="19"/>
  <c r="E2480" i="19"/>
  <c r="E2481" i="19"/>
  <c r="E2482" i="19"/>
  <c r="E2483" i="19"/>
  <c r="E2484" i="19"/>
  <c r="E2485" i="19"/>
  <c r="E2486" i="19"/>
  <c r="E2487" i="19"/>
  <c r="E2488" i="19"/>
  <c r="E2489" i="19"/>
  <c r="E2490" i="19"/>
  <c r="E2491" i="19"/>
  <c r="E2492" i="19"/>
  <c r="E2493" i="19"/>
  <c r="E2494" i="19"/>
  <c r="E2495" i="19"/>
  <c r="E2496" i="19"/>
  <c r="E2497" i="19"/>
  <c r="E2498" i="19"/>
  <c r="E2499" i="19"/>
  <c r="E2500" i="19"/>
  <c r="E2501" i="19"/>
  <c r="E2502" i="19"/>
  <c r="E2503" i="19"/>
  <c r="E2504" i="19"/>
  <c r="E2505" i="19"/>
  <c r="E2506" i="19"/>
  <c r="E2507" i="19"/>
  <c r="E2508" i="19"/>
  <c r="E2509" i="19"/>
  <c r="E2510" i="19"/>
  <c r="E2511" i="19"/>
  <c r="E2512" i="19"/>
  <c r="E2513" i="19"/>
  <c r="E2514" i="19"/>
  <c r="E2515" i="19"/>
  <c r="E2516" i="19"/>
  <c r="E2517" i="19"/>
  <c r="E2518" i="19"/>
  <c r="E2519" i="19"/>
  <c r="E2520" i="19"/>
  <c r="E2521" i="19"/>
  <c r="E2522" i="19"/>
  <c r="E2523" i="19"/>
  <c r="E2524" i="19"/>
  <c r="E2525" i="19"/>
  <c r="E2526" i="19"/>
  <c r="E2527" i="19"/>
  <c r="E2528" i="19"/>
  <c r="E2529" i="19"/>
  <c r="E2530" i="19"/>
  <c r="E2531" i="19"/>
  <c r="E2532" i="19"/>
  <c r="E2533" i="19"/>
  <c r="E2534" i="19"/>
  <c r="E2535" i="19"/>
  <c r="E2536" i="19"/>
  <c r="E2537" i="19"/>
  <c r="E2538" i="19"/>
  <c r="E2539" i="19"/>
  <c r="E2540" i="19"/>
  <c r="E2541" i="19"/>
  <c r="E2542" i="19"/>
  <c r="E2543" i="19"/>
  <c r="E2544" i="19"/>
  <c r="E2545" i="19"/>
  <c r="E2546" i="19"/>
  <c r="E2547" i="19"/>
  <c r="E2548" i="19"/>
  <c r="E2549" i="19"/>
  <c r="E2550" i="19"/>
  <c r="E2551" i="19"/>
  <c r="E2552" i="19"/>
  <c r="E2553" i="19"/>
  <c r="E2554" i="19"/>
  <c r="E2555" i="19"/>
  <c r="E2556" i="19"/>
  <c r="E2557" i="19"/>
  <c r="E2558" i="19"/>
  <c r="E2559" i="19"/>
  <c r="E2560" i="19"/>
  <c r="E2561" i="19"/>
  <c r="E2562" i="19"/>
  <c r="E2563" i="19"/>
  <c r="E2564" i="19"/>
  <c r="E2565" i="19"/>
  <c r="E2566" i="19"/>
  <c r="E2567" i="19"/>
  <c r="E2568" i="19"/>
  <c r="E2569" i="19"/>
  <c r="E2570" i="19"/>
  <c r="E2571" i="19"/>
  <c r="E2572" i="19"/>
  <c r="E2573" i="19"/>
  <c r="E2574" i="19"/>
  <c r="E2575" i="19"/>
  <c r="E2576" i="19"/>
  <c r="E2577" i="19"/>
  <c r="E2578" i="19"/>
  <c r="E2579" i="19"/>
  <c r="E2580" i="19"/>
  <c r="E2581" i="19"/>
  <c r="E2582" i="19"/>
  <c r="E2583" i="19"/>
  <c r="E2584" i="19"/>
  <c r="E2585" i="19"/>
  <c r="E2586" i="19"/>
  <c r="E2587" i="19"/>
  <c r="E2588" i="19"/>
  <c r="E2589" i="19"/>
  <c r="E2590" i="19"/>
  <c r="E2591" i="19"/>
  <c r="E2592" i="19"/>
  <c r="E2593" i="19"/>
  <c r="E2594" i="19"/>
  <c r="E2595" i="19"/>
  <c r="E2596" i="19"/>
  <c r="E2597" i="19"/>
  <c r="E2598" i="19"/>
  <c r="E2599" i="19"/>
  <c r="E2600" i="19"/>
  <c r="E2601" i="19"/>
  <c r="E2602" i="19"/>
  <c r="E2603" i="19"/>
  <c r="E2604" i="19"/>
  <c r="E2605" i="19"/>
  <c r="E2606" i="19"/>
  <c r="E2607" i="19"/>
  <c r="E2608" i="19"/>
  <c r="E2609" i="19"/>
  <c r="E2610" i="19"/>
  <c r="E2611" i="19"/>
  <c r="E2612" i="19"/>
  <c r="E2613" i="19"/>
  <c r="E2614" i="19"/>
  <c r="E2615" i="19"/>
  <c r="E2616" i="19"/>
  <c r="E2617" i="19"/>
  <c r="E2618" i="19"/>
  <c r="E2619" i="19"/>
  <c r="E2620" i="19"/>
  <c r="E2621" i="19"/>
  <c r="E2622" i="19"/>
  <c r="E2623" i="19"/>
  <c r="E2624" i="19"/>
  <c r="E2625" i="19"/>
  <c r="E2626" i="19"/>
  <c r="E2627" i="19"/>
  <c r="E2628" i="19"/>
  <c r="E2629" i="19"/>
  <c r="E2630" i="19"/>
  <c r="E2631" i="19"/>
  <c r="E2632" i="19"/>
  <c r="E2633" i="19"/>
  <c r="E2634" i="19"/>
  <c r="E2635" i="19"/>
  <c r="E2636" i="19"/>
  <c r="E2637" i="19"/>
  <c r="E2638" i="19"/>
  <c r="E2639" i="19"/>
  <c r="E2640" i="19"/>
  <c r="E2641" i="19"/>
  <c r="E2642" i="19"/>
  <c r="E2643" i="19"/>
  <c r="E2644" i="19"/>
  <c r="E2645" i="19"/>
  <c r="E2646" i="19"/>
  <c r="E2647" i="19"/>
  <c r="E2648" i="19"/>
  <c r="E2649" i="19"/>
  <c r="E2650" i="19"/>
  <c r="E2651" i="19"/>
  <c r="E2652" i="19"/>
  <c r="E2653" i="19"/>
  <c r="E2654" i="19"/>
  <c r="E2655" i="19"/>
  <c r="E2656" i="19"/>
  <c r="E2657" i="19"/>
  <c r="E2658" i="19"/>
  <c r="E2659" i="19"/>
  <c r="E2660" i="19"/>
  <c r="E2661" i="19"/>
  <c r="E2662" i="19"/>
  <c r="E2663" i="19"/>
  <c r="E2664" i="19"/>
  <c r="E2665" i="19"/>
  <c r="E2666" i="19"/>
  <c r="E2667" i="19"/>
  <c r="E2668" i="19"/>
  <c r="E2669" i="19"/>
  <c r="E2670" i="19"/>
  <c r="E2671" i="19"/>
  <c r="E2672" i="19"/>
  <c r="E2673" i="19"/>
  <c r="E2674" i="19"/>
  <c r="E2675" i="19"/>
  <c r="E2676" i="19"/>
  <c r="E2677" i="19"/>
  <c r="E2678" i="19"/>
  <c r="E2679" i="19"/>
  <c r="E2680" i="19"/>
  <c r="E2681" i="19"/>
  <c r="E2682" i="19"/>
  <c r="E2683" i="19"/>
  <c r="E2684" i="19"/>
  <c r="E2685" i="19"/>
  <c r="E2686" i="19"/>
  <c r="E2687" i="19"/>
  <c r="E2688" i="19"/>
  <c r="E2689" i="19"/>
  <c r="E2690" i="19"/>
  <c r="E2691" i="19"/>
  <c r="E2692" i="19"/>
  <c r="E2693" i="19"/>
  <c r="E2694" i="19"/>
  <c r="E2695" i="19"/>
  <c r="E2696" i="19"/>
  <c r="E2697" i="19"/>
  <c r="E2698" i="19"/>
  <c r="E2699" i="19"/>
  <c r="E2700" i="19"/>
  <c r="E2701" i="19"/>
  <c r="E2702" i="19"/>
  <c r="E2703" i="19"/>
  <c r="E2704" i="19"/>
  <c r="E2705" i="19"/>
  <c r="E2706" i="19"/>
  <c r="E2707" i="19"/>
  <c r="E2708" i="19"/>
  <c r="E2709" i="19"/>
  <c r="E2710" i="19"/>
  <c r="E2711" i="19"/>
  <c r="E2712" i="19"/>
  <c r="E2713" i="19"/>
  <c r="E2714" i="19"/>
  <c r="E2715" i="19"/>
  <c r="E2716" i="19"/>
  <c r="E2717" i="19"/>
  <c r="E2718" i="19"/>
  <c r="E2719" i="19"/>
  <c r="E2720" i="19"/>
  <c r="E2721" i="19"/>
  <c r="E2722" i="19"/>
  <c r="E2723" i="19"/>
  <c r="E2724" i="19"/>
  <c r="E2725" i="19"/>
  <c r="E2726" i="19"/>
  <c r="E2727" i="19"/>
  <c r="E2728" i="19"/>
  <c r="E2729" i="19"/>
  <c r="E2730" i="19"/>
  <c r="E2731" i="19"/>
  <c r="E2732" i="19"/>
  <c r="E2733" i="19"/>
  <c r="E2734" i="19"/>
  <c r="E2735" i="19"/>
  <c r="E2736" i="19"/>
  <c r="E2737" i="19"/>
  <c r="E2738" i="19"/>
  <c r="E2739" i="19"/>
  <c r="E2740" i="19"/>
  <c r="E2741" i="19"/>
  <c r="E2742" i="19"/>
  <c r="E2743" i="19"/>
  <c r="E2744" i="19"/>
  <c r="E2745" i="19"/>
  <c r="E2746" i="19"/>
  <c r="E2747" i="19"/>
  <c r="E2748" i="19"/>
  <c r="E2749" i="19"/>
  <c r="E2750" i="19"/>
  <c r="E2751" i="19"/>
  <c r="E2752" i="19"/>
  <c r="E2753" i="19"/>
  <c r="E2754" i="19"/>
  <c r="E2755" i="19"/>
  <c r="E2756" i="19"/>
  <c r="E2757" i="19"/>
  <c r="E2758" i="19"/>
  <c r="E2759" i="19"/>
  <c r="E2760" i="19"/>
  <c r="E2761" i="19"/>
  <c r="E2762" i="19"/>
  <c r="E2763" i="19"/>
  <c r="E2764" i="19"/>
  <c r="E2765" i="19"/>
  <c r="E2766" i="19"/>
  <c r="E2767" i="19"/>
  <c r="E2768" i="19"/>
  <c r="E2769" i="19"/>
  <c r="E2770" i="19"/>
  <c r="E2771" i="19"/>
  <c r="E2772" i="19"/>
  <c r="E2773" i="19"/>
  <c r="E2774" i="19"/>
  <c r="E2775" i="19"/>
  <c r="E2776" i="19"/>
  <c r="E2777" i="19"/>
  <c r="E2778" i="19"/>
  <c r="E2779" i="19"/>
  <c r="E2780" i="19"/>
  <c r="E2781" i="19"/>
  <c r="E2782" i="19"/>
  <c r="E2783" i="19"/>
  <c r="E2784" i="19"/>
  <c r="E2785" i="19"/>
  <c r="E2786" i="19"/>
  <c r="E2787" i="19"/>
  <c r="E2788" i="19"/>
  <c r="E2789" i="19"/>
  <c r="E2790" i="19"/>
  <c r="E2791" i="19"/>
  <c r="E2792" i="19"/>
  <c r="E2793" i="19"/>
  <c r="E2794" i="19"/>
  <c r="E2795" i="19"/>
  <c r="E2796" i="19"/>
  <c r="E2797" i="19"/>
  <c r="E2798" i="19"/>
  <c r="E2799" i="19"/>
  <c r="E2800" i="19"/>
  <c r="E2801" i="19"/>
  <c r="E2802" i="19"/>
  <c r="E2803" i="19"/>
  <c r="E2804" i="19"/>
  <c r="E2805" i="19"/>
  <c r="E2806" i="19"/>
  <c r="E2807" i="19"/>
  <c r="E2808" i="19"/>
  <c r="E2809" i="19"/>
  <c r="E2810" i="19"/>
  <c r="E2811" i="19"/>
  <c r="E2812" i="19"/>
  <c r="E2813" i="19"/>
  <c r="E2814" i="19"/>
  <c r="E2815" i="19"/>
  <c r="E2816" i="19"/>
  <c r="E2817" i="19"/>
  <c r="E2818" i="19"/>
  <c r="E2819" i="19"/>
  <c r="E2820" i="19"/>
  <c r="E2821" i="19"/>
  <c r="E2822" i="19"/>
  <c r="E2823" i="19"/>
  <c r="E2824" i="19"/>
  <c r="E2825" i="19"/>
  <c r="E2826" i="19"/>
  <c r="E2827" i="19"/>
  <c r="E2828" i="19"/>
  <c r="E2829" i="19"/>
  <c r="E2830" i="19"/>
  <c r="E2831" i="19"/>
  <c r="E2832" i="19"/>
  <c r="E2833" i="19"/>
  <c r="E2834" i="19"/>
  <c r="E2835" i="19"/>
  <c r="E2836" i="19"/>
  <c r="E2837" i="19"/>
  <c r="E2838" i="19"/>
  <c r="E2839" i="19"/>
  <c r="E2840" i="19"/>
  <c r="E2841" i="19"/>
  <c r="E2842" i="19"/>
  <c r="E2843" i="19"/>
  <c r="E2844" i="19"/>
  <c r="E2845" i="19"/>
  <c r="E2846" i="19"/>
  <c r="E2847" i="19"/>
  <c r="E2848" i="19"/>
  <c r="E2849" i="19"/>
  <c r="E2850" i="19"/>
  <c r="E2851" i="19"/>
  <c r="E2852" i="19"/>
  <c r="E2853" i="19"/>
  <c r="E2854" i="19"/>
  <c r="E2855" i="19"/>
  <c r="E2856" i="19"/>
  <c r="E2857" i="19"/>
  <c r="E2858" i="19"/>
  <c r="E2859" i="19"/>
  <c r="E2860" i="19"/>
  <c r="E2861" i="19"/>
  <c r="E2862" i="19"/>
  <c r="E2863" i="19"/>
  <c r="E2864" i="19"/>
  <c r="E2865" i="19"/>
  <c r="E2866" i="19"/>
  <c r="E2867" i="19"/>
  <c r="E2868" i="19"/>
  <c r="E2869" i="19"/>
  <c r="E2870" i="19"/>
  <c r="E2871" i="19"/>
  <c r="E2872" i="19"/>
  <c r="E2873" i="19"/>
  <c r="E2874" i="19"/>
  <c r="E2875" i="19"/>
  <c r="E2876" i="19"/>
  <c r="E2877" i="19"/>
  <c r="E2878" i="19"/>
  <c r="E2879" i="19"/>
  <c r="E2880" i="19"/>
  <c r="E2881" i="19"/>
  <c r="E2882" i="19"/>
  <c r="E2883" i="19"/>
  <c r="E2884" i="19"/>
  <c r="E2885" i="19"/>
  <c r="E2886" i="19"/>
  <c r="E2887" i="19"/>
  <c r="E2888" i="19"/>
  <c r="E2889" i="19"/>
  <c r="E2890" i="19"/>
  <c r="E2891" i="19"/>
  <c r="E2892" i="19"/>
  <c r="E2893" i="19"/>
  <c r="E2894" i="19"/>
  <c r="E2895" i="19"/>
  <c r="E2896" i="19"/>
  <c r="E2897" i="19"/>
  <c r="E2898" i="19"/>
  <c r="E2899" i="19"/>
  <c r="E2900" i="19"/>
  <c r="E2901" i="19"/>
  <c r="E2902" i="19"/>
  <c r="E2903" i="19"/>
  <c r="E2904" i="19"/>
  <c r="E2905" i="19"/>
  <c r="E2906" i="19"/>
  <c r="E2907" i="19"/>
  <c r="E2908" i="19"/>
  <c r="E2909" i="19"/>
  <c r="E2910" i="19"/>
  <c r="E2911" i="19"/>
  <c r="E2912" i="19"/>
  <c r="E2913" i="19"/>
  <c r="E2914" i="19"/>
  <c r="E2915" i="19"/>
  <c r="E2916" i="19"/>
  <c r="E2917" i="19"/>
  <c r="E2918" i="19"/>
  <c r="E2919" i="19"/>
  <c r="E2920" i="19"/>
  <c r="E2921" i="19"/>
  <c r="E2922" i="19"/>
  <c r="E2923" i="19"/>
  <c r="E2924" i="19"/>
  <c r="E2925" i="19"/>
  <c r="E2926" i="19"/>
  <c r="E2927" i="19"/>
  <c r="E2928" i="19"/>
  <c r="E2929" i="19"/>
  <c r="E2930" i="19"/>
  <c r="E2931" i="19"/>
  <c r="E2932" i="19"/>
  <c r="E2933" i="19"/>
  <c r="E2934" i="19"/>
  <c r="E2935" i="19"/>
  <c r="E2936" i="19"/>
  <c r="E2937" i="19"/>
  <c r="E2938" i="19"/>
  <c r="E2939" i="19"/>
  <c r="E2940" i="19"/>
  <c r="E2941" i="19"/>
  <c r="E2942" i="19"/>
  <c r="E2943" i="19"/>
  <c r="E2944" i="19"/>
  <c r="E2945" i="19"/>
  <c r="E2946" i="19"/>
  <c r="E2947" i="19"/>
  <c r="E2948" i="19"/>
  <c r="E2949" i="19"/>
  <c r="E2950" i="19"/>
  <c r="E2951" i="19"/>
  <c r="E2952" i="19"/>
  <c r="E2953" i="19"/>
  <c r="E2954" i="19"/>
  <c r="E2955" i="19"/>
  <c r="E2956" i="19"/>
  <c r="E2957" i="19"/>
  <c r="E2958" i="19"/>
  <c r="E2959" i="19"/>
  <c r="E2960" i="19"/>
  <c r="E2961" i="19"/>
  <c r="E2962" i="19"/>
  <c r="E2963" i="19"/>
  <c r="E2964" i="19"/>
  <c r="E2965" i="19"/>
  <c r="E2966" i="19"/>
  <c r="E2967" i="19"/>
  <c r="E2968" i="19"/>
  <c r="E2969" i="19"/>
  <c r="E2970" i="19"/>
  <c r="E2971" i="19"/>
  <c r="E2972" i="19"/>
  <c r="E2973" i="19"/>
  <c r="E2974" i="19"/>
  <c r="E2975" i="19"/>
  <c r="E2976" i="19"/>
  <c r="E2977" i="19"/>
  <c r="E2978" i="19"/>
  <c r="E2979" i="19"/>
  <c r="E2980" i="19"/>
  <c r="E2981" i="19"/>
  <c r="E2982" i="19"/>
  <c r="E2983" i="19"/>
  <c r="E2984" i="19"/>
  <c r="E2985" i="19"/>
  <c r="E2986" i="19"/>
  <c r="E2987" i="19"/>
  <c r="E2988" i="19"/>
  <c r="E2989" i="19"/>
  <c r="E2990" i="19"/>
  <c r="E2991" i="19"/>
  <c r="E2992" i="19"/>
  <c r="E2993" i="19"/>
  <c r="E2994" i="19"/>
  <c r="E2995" i="19"/>
  <c r="E2996" i="19"/>
  <c r="E2997" i="19"/>
  <c r="E2998" i="19"/>
  <c r="E2999" i="19"/>
  <c r="E3000" i="19"/>
  <c r="E3001" i="19"/>
  <c r="E3002" i="19"/>
  <c r="E3003" i="19"/>
  <c r="E3004" i="19"/>
  <c r="E3005" i="19"/>
  <c r="E3006" i="19"/>
  <c r="E3007" i="19"/>
  <c r="E3008" i="19"/>
  <c r="E3009" i="19"/>
  <c r="E3010" i="19"/>
  <c r="E3011" i="19"/>
  <c r="E3012" i="19"/>
  <c r="E3013" i="19"/>
  <c r="E3014" i="19"/>
  <c r="E3015" i="19"/>
  <c r="E3016" i="19"/>
  <c r="E3017" i="19"/>
  <c r="E3018" i="19"/>
  <c r="E3019" i="19"/>
  <c r="E3020" i="19"/>
  <c r="E3021" i="19"/>
  <c r="E3022" i="19"/>
  <c r="E3023" i="19"/>
  <c r="E3024" i="19"/>
  <c r="E3025" i="19"/>
  <c r="E3026" i="19"/>
  <c r="E3027" i="19"/>
  <c r="E3028" i="19"/>
  <c r="E3029" i="19"/>
  <c r="E3030" i="19"/>
  <c r="E3031" i="19"/>
  <c r="E3032" i="19"/>
  <c r="E3033" i="19"/>
  <c r="E3034" i="19"/>
  <c r="E3035" i="19"/>
  <c r="E3036" i="19"/>
  <c r="E3037" i="19"/>
  <c r="E3038" i="19"/>
  <c r="E3039" i="19"/>
  <c r="E3040" i="19"/>
  <c r="E3041" i="19"/>
  <c r="E3042" i="19"/>
  <c r="E3043" i="19"/>
  <c r="E3044" i="19"/>
  <c r="E3045" i="19"/>
  <c r="E3046" i="19"/>
  <c r="E3047" i="19"/>
  <c r="E3048" i="19"/>
  <c r="E3049" i="19"/>
  <c r="E3050" i="19"/>
  <c r="E3051" i="19"/>
  <c r="E3052" i="19"/>
  <c r="E3053" i="19"/>
  <c r="E3054" i="19"/>
  <c r="E3055" i="19"/>
  <c r="E3056" i="19"/>
  <c r="E3057" i="19"/>
  <c r="E3058" i="19"/>
  <c r="E3059" i="19"/>
  <c r="E3060" i="19"/>
  <c r="E3061" i="19"/>
  <c r="E3062" i="19"/>
  <c r="E3063" i="19"/>
  <c r="E3064" i="19"/>
  <c r="E3065" i="19"/>
  <c r="E3066" i="19"/>
  <c r="E3067" i="19"/>
  <c r="E3068" i="19"/>
  <c r="E3069" i="19"/>
  <c r="E3070" i="19"/>
  <c r="E3071" i="19"/>
  <c r="E3072" i="19"/>
  <c r="E3073" i="19"/>
  <c r="E3074" i="19"/>
  <c r="E3075" i="19"/>
  <c r="E3076" i="19"/>
  <c r="E3077" i="19"/>
  <c r="E3078" i="19"/>
  <c r="E3079" i="19"/>
  <c r="E3080" i="19"/>
  <c r="E3081" i="19"/>
  <c r="E3082" i="19"/>
  <c r="E3083" i="19"/>
  <c r="E3084" i="19"/>
  <c r="E3085" i="19"/>
  <c r="E3086" i="19"/>
  <c r="E3087" i="19"/>
  <c r="E3088" i="19"/>
  <c r="E3089" i="19"/>
  <c r="E3090" i="19"/>
  <c r="E3091" i="19"/>
  <c r="E3092" i="19"/>
  <c r="E3093" i="19"/>
  <c r="E3094" i="19"/>
  <c r="E3095" i="19"/>
  <c r="E3096" i="19"/>
  <c r="E3097" i="19"/>
  <c r="E3098" i="19"/>
  <c r="E3099" i="19"/>
  <c r="E3100" i="19"/>
  <c r="E3101" i="19"/>
  <c r="E3102" i="19"/>
  <c r="E3103" i="19"/>
  <c r="E3104" i="19"/>
  <c r="E3105" i="19"/>
  <c r="E3106" i="19"/>
  <c r="E3107" i="19"/>
  <c r="E3108" i="19"/>
  <c r="E3109" i="19"/>
  <c r="E3110" i="19"/>
  <c r="E3111" i="19"/>
  <c r="E3112" i="19"/>
  <c r="E3113" i="19"/>
  <c r="E3114" i="19"/>
  <c r="E3115" i="19"/>
  <c r="E3116" i="19"/>
  <c r="E3117" i="19"/>
  <c r="E3118" i="19"/>
  <c r="E3119" i="19"/>
  <c r="E3120" i="19"/>
  <c r="E3121" i="19"/>
  <c r="E3122" i="19"/>
  <c r="E3123" i="19"/>
  <c r="E3124" i="19"/>
  <c r="E3125" i="19"/>
  <c r="E3126" i="19"/>
  <c r="E3127" i="19"/>
  <c r="E3128" i="19"/>
  <c r="E3129" i="19"/>
  <c r="E3130" i="19"/>
  <c r="E3131" i="19"/>
  <c r="E3132" i="19"/>
  <c r="E3133" i="19"/>
  <c r="E3134" i="19"/>
  <c r="E3135" i="19"/>
  <c r="E3136" i="19"/>
  <c r="E3137" i="19"/>
  <c r="E3138" i="19"/>
  <c r="E3139" i="19"/>
  <c r="E3140" i="19"/>
  <c r="E3141" i="19"/>
  <c r="E3142" i="19"/>
  <c r="E3143" i="19"/>
  <c r="E3144" i="19"/>
  <c r="E3145" i="19"/>
  <c r="E3146" i="19"/>
  <c r="E3147" i="19"/>
  <c r="E3148" i="19"/>
  <c r="E3149" i="19"/>
  <c r="E3150" i="19"/>
  <c r="E3151" i="19"/>
  <c r="E3152" i="19"/>
  <c r="E3153" i="19"/>
  <c r="E3154" i="19"/>
  <c r="E3155" i="19"/>
  <c r="E3156" i="19"/>
  <c r="E3157" i="19"/>
  <c r="E3158" i="19"/>
  <c r="E3159" i="19"/>
  <c r="E3160" i="19"/>
  <c r="E3161" i="19"/>
  <c r="E3162" i="19"/>
  <c r="E3163" i="19"/>
  <c r="E3164" i="19"/>
  <c r="E3165" i="19"/>
  <c r="E3166" i="19"/>
  <c r="E3167" i="19"/>
  <c r="E3168" i="19"/>
  <c r="E3169" i="19"/>
  <c r="E3170" i="19"/>
  <c r="E3171" i="19"/>
  <c r="E3172" i="19"/>
  <c r="E3173" i="19"/>
  <c r="E3174" i="19"/>
  <c r="E3175" i="19"/>
  <c r="E3176" i="19"/>
  <c r="E3177" i="19"/>
  <c r="E3178" i="19"/>
  <c r="E3179" i="19"/>
  <c r="E3180" i="19"/>
  <c r="E3181" i="19"/>
  <c r="E3182" i="19"/>
  <c r="E3183" i="19"/>
  <c r="E3184" i="19"/>
  <c r="E3185" i="19"/>
  <c r="E3186" i="19"/>
  <c r="E3187" i="19"/>
  <c r="E3188" i="19"/>
  <c r="E3189" i="19"/>
  <c r="E3190" i="19"/>
  <c r="E3191" i="19"/>
  <c r="E3192" i="19"/>
  <c r="E3193" i="19"/>
  <c r="E3194" i="19"/>
  <c r="E3195" i="19"/>
  <c r="E3196" i="19"/>
  <c r="E3197" i="19"/>
  <c r="E3198" i="19"/>
  <c r="E3199" i="19"/>
  <c r="E3200" i="19"/>
  <c r="E3201" i="19"/>
  <c r="E3202" i="19"/>
  <c r="E3203" i="19"/>
  <c r="E3204" i="19"/>
  <c r="E3205" i="19"/>
  <c r="E3206" i="19"/>
  <c r="E3207" i="19"/>
  <c r="E3208" i="19"/>
  <c r="E3209" i="19"/>
  <c r="E3210" i="19"/>
  <c r="E3211" i="19"/>
  <c r="E3212" i="19"/>
  <c r="E3213" i="19"/>
  <c r="E3214" i="19"/>
  <c r="E3215" i="19"/>
  <c r="E3216" i="19"/>
  <c r="E3217" i="19"/>
  <c r="E3218" i="19"/>
  <c r="E3219" i="19"/>
  <c r="E3220" i="19"/>
  <c r="E3221" i="19"/>
  <c r="E3222" i="19"/>
  <c r="E3223" i="19"/>
  <c r="E3224" i="19"/>
  <c r="E3225" i="19"/>
  <c r="E3226" i="19"/>
  <c r="E3227" i="19"/>
  <c r="E3228" i="19"/>
  <c r="E3229" i="19"/>
  <c r="E3230" i="19"/>
  <c r="E3231" i="19"/>
  <c r="E3232" i="19"/>
  <c r="E3233" i="19"/>
  <c r="E3234" i="19"/>
  <c r="E3235" i="19"/>
  <c r="E3236" i="19"/>
  <c r="E3237" i="19"/>
  <c r="E3238" i="19"/>
  <c r="E3239" i="19"/>
  <c r="E3240" i="19"/>
  <c r="E3241" i="19"/>
  <c r="E3242" i="19"/>
  <c r="E3243" i="19"/>
  <c r="E3244" i="19"/>
  <c r="E3245" i="19"/>
  <c r="E3246" i="19"/>
  <c r="E3247" i="19"/>
  <c r="E3248" i="19"/>
  <c r="E3249" i="19"/>
  <c r="E3250" i="19"/>
  <c r="E3251" i="19"/>
  <c r="E3252" i="19"/>
  <c r="E3253" i="19"/>
  <c r="E3254" i="19"/>
  <c r="E3255" i="19"/>
  <c r="E3256" i="19"/>
  <c r="E3257" i="19"/>
  <c r="E3258" i="19"/>
  <c r="E3259" i="19"/>
  <c r="E3260" i="19"/>
  <c r="E3261" i="19"/>
  <c r="E3262" i="19"/>
  <c r="E3263" i="19"/>
  <c r="E3264" i="19"/>
  <c r="E3265" i="19"/>
  <c r="E3266" i="19"/>
  <c r="E3267" i="19"/>
  <c r="E3268" i="19"/>
  <c r="E3269" i="19"/>
  <c r="E3270" i="19"/>
  <c r="E3271" i="19"/>
  <c r="E3272" i="19"/>
  <c r="E3273" i="19"/>
  <c r="E3274" i="19"/>
  <c r="E3275" i="19"/>
  <c r="E3276" i="19"/>
  <c r="E3277" i="19"/>
  <c r="E3278" i="19"/>
  <c r="E3279" i="19"/>
  <c r="E3280" i="19"/>
  <c r="E3281" i="19"/>
  <c r="E3282" i="19"/>
  <c r="E3283" i="19"/>
  <c r="E3284" i="19"/>
  <c r="E3285" i="19"/>
  <c r="E3286" i="19"/>
  <c r="E3287" i="19"/>
  <c r="E3288" i="19"/>
  <c r="E3289" i="19"/>
  <c r="E3290" i="19"/>
  <c r="E3291" i="19"/>
  <c r="E3292" i="19"/>
  <c r="E3293" i="19"/>
  <c r="E3294" i="19"/>
  <c r="E3295" i="19"/>
  <c r="E3296" i="19"/>
  <c r="E3297" i="19"/>
  <c r="E3298" i="19"/>
  <c r="E3299" i="19"/>
  <c r="E3300" i="19"/>
  <c r="E3301" i="19"/>
  <c r="E3302" i="19"/>
  <c r="E3303" i="19"/>
  <c r="E3304" i="19"/>
  <c r="E3305" i="19"/>
  <c r="E3306" i="19"/>
  <c r="E3307" i="19"/>
  <c r="E3308" i="19"/>
  <c r="E3309" i="19"/>
  <c r="E3310" i="19"/>
  <c r="E3311" i="19"/>
  <c r="E3312" i="19"/>
  <c r="E3313" i="19"/>
  <c r="E3314" i="19"/>
  <c r="E3315" i="19"/>
  <c r="E3316" i="19"/>
  <c r="E3317" i="19"/>
  <c r="E3318" i="19"/>
  <c r="E3319" i="19"/>
  <c r="E3320" i="19"/>
  <c r="E3321" i="19"/>
  <c r="E3322" i="19"/>
  <c r="E3323" i="19"/>
  <c r="E3324" i="19"/>
  <c r="E3325" i="19"/>
  <c r="E3326" i="19"/>
  <c r="E3327" i="19"/>
  <c r="E3328" i="19"/>
  <c r="E3329" i="19"/>
  <c r="E3330" i="19"/>
  <c r="E3331" i="19"/>
  <c r="E3332" i="19"/>
  <c r="E3333" i="19"/>
  <c r="E3334" i="19"/>
  <c r="E3335" i="19"/>
  <c r="E3336" i="19"/>
  <c r="E3337" i="19"/>
  <c r="E3338" i="19"/>
  <c r="E3339" i="19"/>
  <c r="E3340" i="19"/>
  <c r="E3341" i="19"/>
  <c r="E3342" i="19"/>
  <c r="E3343" i="19"/>
  <c r="E3344" i="19"/>
  <c r="E3345" i="19"/>
  <c r="E3346" i="19"/>
  <c r="E3347" i="19"/>
  <c r="E3348" i="19"/>
  <c r="E3349" i="19"/>
  <c r="E3350" i="19"/>
  <c r="E3351" i="19"/>
  <c r="E3352" i="19"/>
  <c r="E3353" i="19"/>
  <c r="E3354" i="19"/>
  <c r="E3355" i="19"/>
  <c r="E3356" i="19"/>
  <c r="E3357" i="19"/>
  <c r="E3358" i="19"/>
  <c r="E3359" i="19"/>
  <c r="E3360" i="19"/>
  <c r="E3361" i="19"/>
  <c r="E3362" i="19"/>
  <c r="E3363" i="19"/>
  <c r="E3364" i="19"/>
  <c r="E3365" i="19"/>
  <c r="E3366" i="19"/>
  <c r="E3367" i="19"/>
  <c r="E3368" i="19"/>
  <c r="E3369" i="19"/>
  <c r="E3370" i="19"/>
  <c r="E3371" i="19"/>
  <c r="E3372" i="19"/>
  <c r="E3373" i="19"/>
  <c r="E3374" i="19"/>
  <c r="E3375" i="19"/>
  <c r="E3376" i="19"/>
  <c r="E3377" i="19"/>
  <c r="E3378" i="19"/>
  <c r="E3379" i="19"/>
  <c r="E3380" i="19"/>
  <c r="E3381" i="19"/>
  <c r="E3382" i="19"/>
  <c r="E3383" i="19"/>
  <c r="E3384" i="19"/>
  <c r="E3385" i="19"/>
  <c r="E3386" i="19"/>
  <c r="E3387" i="19"/>
  <c r="E3388" i="19"/>
  <c r="E3389" i="19"/>
  <c r="E3390" i="19"/>
  <c r="E3391" i="19"/>
  <c r="E3392" i="19"/>
  <c r="E3393" i="19"/>
  <c r="E3394" i="19"/>
  <c r="E3395" i="19"/>
  <c r="E3396" i="19"/>
  <c r="E3397" i="19"/>
  <c r="E3398" i="19"/>
  <c r="E3399" i="19"/>
  <c r="E3400" i="19"/>
  <c r="E3401" i="19"/>
  <c r="E3402" i="19"/>
  <c r="E3403" i="19"/>
  <c r="E3404" i="19"/>
  <c r="E3405" i="19"/>
  <c r="E3406" i="19"/>
  <c r="E3407" i="19"/>
  <c r="E3408" i="19"/>
  <c r="E3409" i="19"/>
  <c r="E3410" i="19"/>
  <c r="E3411" i="19"/>
  <c r="E3412" i="19"/>
  <c r="E3413" i="19"/>
  <c r="E3414" i="19"/>
  <c r="E3415" i="19"/>
  <c r="E3416" i="19"/>
  <c r="E3417" i="19"/>
  <c r="E3418" i="19"/>
  <c r="E3419" i="19"/>
  <c r="E3420" i="19"/>
  <c r="E3421" i="19"/>
  <c r="E3422" i="19"/>
  <c r="E3423" i="19"/>
  <c r="E3424" i="19"/>
  <c r="E3425" i="19"/>
  <c r="E3426" i="19"/>
  <c r="E3427" i="19"/>
  <c r="E3428" i="19"/>
  <c r="E3429" i="19"/>
  <c r="E3430" i="19"/>
  <c r="E3431" i="19"/>
  <c r="E3432" i="19"/>
  <c r="E3433" i="19"/>
  <c r="E3434" i="19"/>
  <c r="E3435" i="19"/>
  <c r="E3436" i="19"/>
  <c r="E3437" i="19"/>
  <c r="E3438" i="19"/>
  <c r="E3439" i="19"/>
  <c r="E3440" i="19"/>
  <c r="E3441" i="19"/>
  <c r="E3442" i="19"/>
  <c r="E3443" i="19"/>
  <c r="E3444" i="19"/>
  <c r="E3445" i="19"/>
  <c r="E3446" i="19"/>
  <c r="E3447" i="19"/>
  <c r="E3448" i="19"/>
  <c r="E3449" i="19"/>
  <c r="E3450" i="19"/>
  <c r="E3451" i="19"/>
  <c r="E3452" i="19"/>
  <c r="E3453" i="19"/>
  <c r="E3454" i="19"/>
  <c r="E3455" i="19"/>
  <c r="E3456" i="19"/>
  <c r="E3457" i="19"/>
  <c r="E3458" i="19"/>
  <c r="E3459" i="19"/>
  <c r="E3460" i="19"/>
  <c r="E3461" i="19"/>
  <c r="E3462" i="19"/>
  <c r="E3463" i="19"/>
  <c r="E3464" i="19"/>
  <c r="E3465" i="19"/>
  <c r="E3466" i="19"/>
  <c r="E3467" i="19"/>
  <c r="E3468" i="19"/>
  <c r="E3469" i="19"/>
  <c r="E3470" i="19"/>
  <c r="E3471" i="19"/>
  <c r="E3472" i="19"/>
  <c r="E3473" i="19"/>
  <c r="E3474" i="19"/>
  <c r="E3475" i="19"/>
  <c r="E3476" i="19"/>
  <c r="E3477" i="19"/>
  <c r="E3478" i="19"/>
  <c r="E3479" i="19"/>
  <c r="E3480" i="19"/>
  <c r="E3481" i="19"/>
  <c r="E3482" i="19"/>
  <c r="E3483" i="19"/>
  <c r="E3484" i="19"/>
  <c r="E3485" i="19"/>
  <c r="E3486" i="19"/>
  <c r="E3487" i="19"/>
  <c r="E3488" i="19"/>
  <c r="E3489" i="19"/>
  <c r="E3490" i="19"/>
  <c r="E3491" i="19"/>
  <c r="E3492" i="19"/>
  <c r="E3493" i="19"/>
  <c r="E3494" i="19"/>
  <c r="E3495" i="19"/>
  <c r="E3496" i="19"/>
  <c r="E3497" i="19"/>
  <c r="E3498" i="19"/>
  <c r="E3499" i="19"/>
  <c r="E3500" i="19"/>
  <c r="E3501" i="19"/>
  <c r="E3502" i="19"/>
  <c r="E3503" i="19"/>
  <c r="E3504" i="19"/>
  <c r="E3505" i="19"/>
  <c r="E3506" i="19"/>
  <c r="E3507" i="19"/>
  <c r="E3508" i="19"/>
  <c r="E3509" i="19"/>
  <c r="E3510" i="19"/>
  <c r="E3511" i="19"/>
  <c r="E3512" i="19"/>
  <c r="E3513" i="19"/>
  <c r="E3514" i="19"/>
  <c r="E3515" i="19"/>
  <c r="E3516" i="19"/>
  <c r="E3517" i="19"/>
  <c r="E3518" i="19"/>
  <c r="E3519" i="19"/>
  <c r="E3520" i="19"/>
  <c r="E3521" i="19"/>
  <c r="E3522" i="19"/>
  <c r="E3523" i="19"/>
  <c r="E3524" i="19"/>
  <c r="E3525" i="19"/>
  <c r="E3526" i="19"/>
  <c r="E3527" i="19"/>
  <c r="E3528" i="19"/>
  <c r="E3529" i="19"/>
  <c r="E3530" i="19"/>
  <c r="E3531" i="19"/>
  <c r="E3532" i="19"/>
  <c r="E3533" i="19"/>
  <c r="E3534" i="19"/>
  <c r="E3535" i="19"/>
  <c r="E3536" i="19"/>
  <c r="E3537" i="19"/>
  <c r="E3538" i="19"/>
  <c r="E3539" i="19"/>
  <c r="E3540" i="19"/>
  <c r="E3541" i="19"/>
  <c r="E3542" i="19"/>
  <c r="E3543" i="19"/>
  <c r="E3544" i="19"/>
  <c r="E3545" i="19"/>
  <c r="E3546" i="19"/>
  <c r="E3547" i="19"/>
  <c r="E3548" i="19"/>
  <c r="E3549" i="19"/>
  <c r="E3550" i="19"/>
  <c r="E3551" i="19"/>
  <c r="E3552" i="19"/>
  <c r="E3553" i="19"/>
  <c r="E3554" i="19"/>
  <c r="E3555" i="19"/>
  <c r="E3556" i="19"/>
  <c r="E3557" i="19"/>
  <c r="E3558" i="19"/>
  <c r="E3559" i="19"/>
  <c r="E3560" i="19"/>
  <c r="E3561" i="19"/>
  <c r="E3562" i="19"/>
  <c r="E3563" i="19"/>
  <c r="E3564" i="19"/>
  <c r="E3565" i="19"/>
  <c r="E3566" i="19"/>
  <c r="E3567" i="19"/>
  <c r="E3568" i="19"/>
  <c r="E3569" i="19"/>
  <c r="E3570" i="19"/>
  <c r="E3571" i="19"/>
  <c r="E3572" i="19"/>
  <c r="E3573" i="19"/>
  <c r="E3574" i="19"/>
  <c r="E3575" i="19"/>
  <c r="E3576" i="19"/>
  <c r="E3577" i="19"/>
  <c r="E3578" i="19"/>
  <c r="E3579" i="19"/>
  <c r="E3580" i="19"/>
  <c r="E3581" i="19"/>
  <c r="E3582" i="19"/>
  <c r="E3583" i="19"/>
  <c r="E3584" i="19"/>
  <c r="E3585" i="19"/>
  <c r="E3586" i="19"/>
  <c r="E3587" i="19"/>
  <c r="E3588" i="19"/>
  <c r="E3589" i="19"/>
  <c r="E3590" i="19"/>
  <c r="E3591" i="19"/>
  <c r="E3592" i="19"/>
  <c r="E3593" i="19"/>
  <c r="E3594" i="19"/>
  <c r="E3595" i="19"/>
  <c r="E3596" i="19"/>
  <c r="E3597" i="19"/>
  <c r="E3598" i="19"/>
  <c r="E3599" i="19"/>
  <c r="E3600" i="19"/>
  <c r="E3601" i="19"/>
  <c r="E3602" i="19"/>
  <c r="E3603" i="19"/>
  <c r="E3604" i="19"/>
  <c r="E3605" i="19"/>
  <c r="E3606" i="19"/>
  <c r="E3607" i="19"/>
  <c r="E3608" i="19"/>
  <c r="E3609" i="19"/>
  <c r="E3610" i="19"/>
  <c r="E3611" i="19"/>
  <c r="E3612" i="19"/>
  <c r="E3613" i="19"/>
  <c r="E3614" i="19"/>
  <c r="E3615" i="19"/>
  <c r="E3616" i="19"/>
  <c r="E3617" i="19"/>
  <c r="E3618" i="19"/>
  <c r="E3619" i="19"/>
  <c r="E3620" i="19"/>
  <c r="E3621" i="19"/>
  <c r="E3622" i="19"/>
  <c r="E3623" i="19"/>
  <c r="E3624" i="19"/>
  <c r="E3625" i="19"/>
  <c r="E3626" i="19"/>
  <c r="E3627" i="19"/>
  <c r="E3628" i="19"/>
  <c r="E3629" i="19"/>
  <c r="E3630" i="19"/>
  <c r="E3631" i="19"/>
  <c r="E3632" i="19"/>
  <c r="E3633" i="19"/>
  <c r="E3634" i="19"/>
  <c r="E3635" i="19"/>
  <c r="E3636" i="19"/>
  <c r="E3637" i="19"/>
  <c r="E3638" i="19"/>
  <c r="E3639" i="19"/>
  <c r="E3640" i="19"/>
  <c r="E3641" i="19"/>
  <c r="E3642" i="19"/>
  <c r="E3643" i="19"/>
  <c r="E3644" i="19"/>
  <c r="E3645" i="19"/>
  <c r="E3646" i="19"/>
  <c r="E3647" i="19"/>
  <c r="E3648" i="19"/>
  <c r="E3649" i="19"/>
  <c r="E3650" i="19"/>
  <c r="E3651" i="19"/>
  <c r="E3652" i="19"/>
  <c r="E3653" i="19"/>
  <c r="E3654" i="19"/>
  <c r="E3655" i="19"/>
  <c r="E3656" i="19"/>
  <c r="E3657" i="19"/>
  <c r="E3658" i="19"/>
  <c r="E3659" i="19"/>
  <c r="E3660" i="19"/>
  <c r="E3661" i="19"/>
  <c r="E3662" i="19"/>
  <c r="E3663" i="19"/>
  <c r="E3664" i="19"/>
  <c r="E3665" i="19"/>
  <c r="E3666" i="19"/>
  <c r="E3667" i="19"/>
  <c r="E3668" i="19"/>
  <c r="E3669" i="19"/>
  <c r="E3670" i="19"/>
  <c r="E3671" i="19"/>
  <c r="E3672" i="19"/>
  <c r="E3673" i="19"/>
  <c r="E3674" i="19"/>
  <c r="E3675" i="19"/>
  <c r="E3676" i="19"/>
  <c r="E3677" i="19"/>
  <c r="E3678" i="19"/>
  <c r="E3679" i="19"/>
  <c r="E3680" i="19"/>
  <c r="E3681" i="19"/>
  <c r="E3682" i="19"/>
  <c r="E3683" i="19"/>
  <c r="E3684" i="19"/>
  <c r="E3685" i="19"/>
  <c r="E3686" i="19"/>
  <c r="E3687" i="19"/>
  <c r="E3688" i="19"/>
  <c r="E3689" i="19"/>
  <c r="E3690" i="19"/>
  <c r="E3691" i="19"/>
  <c r="E3692" i="19"/>
  <c r="E3693" i="19"/>
  <c r="E3694" i="19"/>
  <c r="E3695" i="19"/>
  <c r="E3696" i="19"/>
  <c r="E3697" i="19"/>
  <c r="E3698" i="19"/>
  <c r="E3699" i="19"/>
  <c r="E3700" i="19"/>
  <c r="E3701" i="19"/>
  <c r="E3702" i="19"/>
  <c r="E3703" i="19"/>
  <c r="E3704" i="19"/>
  <c r="E3705" i="19"/>
  <c r="E3706" i="19"/>
  <c r="E3707" i="19"/>
  <c r="E3708" i="19"/>
  <c r="E3709" i="19"/>
  <c r="E3710" i="19"/>
  <c r="E3711" i="19"/>
  <c r="E3712" i="19"/>
  <c r="E3713" i="19"/>
  <c r="E3714" i="19"/>
  <c r="E3715" i="19"/>
  <c r="E3716" i="19"/>
  <c r="E3717" i="19"/>
  <c r="E3718" i="19"/>
  <c r="E3719" i="19"/>
  <c r="E3720" i="19"/>
  <c r="E3721" i="19"/>
  <c r="E3722" i="19"/>
  <c r="E3723" i="19"/>
  <c r="E3724" i="19"/>
  <c r="E3725" i="19"/>
  <c r="E3726" i="19"/>
  <c r="E3727" i="19"/>
  <c r="E3728" i="19"/>
  <c r="E3729" i="19"/>
  <c r="E3730" i="19"/>
  <c r="E3731" i="19"/>
  <c r="E3732" i="19"/>
  <c r="E3733" i="19"/>
  <c r="E3734" i="19"/>
  <c r="E3735" i="19"/>
  <c r="E3736" i="19"/>
  <c r="E3737" i="19"/>
  <c r="E3738" i="19"/>
  <c r="E3739" i="19"/>
  <c r="E3740" i="19"/>
  <c r="E3741" i="19"/>
  <c r="E3742" i="19"/>
  <c r="E3743" i="19"/>
  <c r="E3744" i="19"/>
  <c r="E3745" i="19"/>
  <c r="E3746" i="19"/>
  <c r="E3747" i="19"/>
  <c r="E3748" i="19"/>
  <c r="E3749" i="19"/>
  <c r="E3750" i="19"/>
  <c r="E3751" i="19"/>
  <c r="E3752" i="19"/>
  <c r="E3753" i="19"/>
  <c r="E3754" i="19"/>
  <c r="E3755" i="19"/>
  <c r="E3756" i="19"/>
  <c r="E3757" i="19"/>
  <c r="E3758" i="19"/>
  <c r="E3759" i="19"/>
  <c r="E3760" i="19"/>
  <c r="E3761" i="19"/>
  <c r="E3762" i="19"/>
  <c r="E3763" i="19"/>
  <c r="E3764" i="19"/>
  <c r="E3765" i="19"/>
  <c r="E3766" i="19"/>
  <c r="E3767" i="19"/>
  <c r="E3768" i="19"/>
  <c r="E3769" i="19"/>
  <c r="E3770" i="19"/>
  <c r="E3771" i="19"/>
  <c r="E3772" i="19"/>
  <c r="E3773" i="19"/>
  <c r="E3774" i="19"/>
  <c r="E3775" i="19"/>
  <c r="E3776" i="19"/>
  <c r="E3777" i="19"/>
  <c r="E3778" i="19"/>
  <c r="E3779" i="19"/>
  <c r="E3780" i="19"/>
  <c r="E3781" i="19"/>
  <c r="E3782" i="19"/>
  <c r="E3783" i="19"/>
  <c r="E3784" i="19"/>
  <c r="E3785" i="19"/>
  <c r="E3786" i="19"/>
  <c r="E3787" i="19"/>
  <c r="E3788" i="19"/>
  <c r="E3789" i="19"/>
  <c r="E3790" i="19"/>
  <c r="E3791" i="19"/>
  <c r="E3792" i="19"/>
  <c r="E3793" i="19"/>
  <c r="E3794" i="19"/>
  <c r="E3795" i="19"/>
  <c r="E3796" i="19"/>
  <c r="E3797" i="19"/>
  <c r="E3798" i="19"/>
  <c r="E3799" i="19"/>
  <c r="E3800" i="19"/>
  <c r="E3801" i="19"/>
  <c r="E3802" i="19"/>
  <c r="E3803" i="19"/>
  <c r="E3804" i="19"/>
  <c r="E3805" i="19"/>
  <c r="E3806" i="19"/>
  <c r="E3807" i="19"/>
  <c r="E3808" i="19"/>
  <c r="E3809" i="19"/>
  <c r="E3810" i="19"/>
  <c r="E3811" i="19"/>
  <c r="E3812" i="19"/>
  <c r="E3813" i="19"/>
  <c r="E3814" i="19"/>
  <c r="E3815" i="19"/>
  <c r="E3816" i="19"/>
  <c r="E3817" i="19"/>
  <c r="E3818" i="19"/>
  <c r="E3819" i="19"/>
  <c r="E3820" i="19"/>
  <c r="E3821" i="19"/>
  <c r="E3822" i="19"/>
  <c r="E3823" i="19"/>
  <c r="E3824" i="19"/>
  <c r="E3825" i="19"/>
  <c r="E3826" i="19"/>
  <c r="E3827" i="19"/>
  <c r="E3828" i="19"/>
  <c r="E3829" i="19"/>
  <c r="E3830" i="19"/>
  <c r="E3831" i="19"/>
  <c r="E3832" i="19"/>
  <c r="E3833" i="19"/>
  <c r="E3834" i="19"/>
  <c r="E3835" i="19"/>
  <c r="E3836" i="19"/>
  <c r="E3837" i="19"/>
  <c r="E3838" i="19"/>
  <c r="E3839" i="19"/>
  <c r="E3840" i="19"/>
  <c r="E3841" i="19"/>
  <c r="E3842" i="19"/>
  <c r="E3843" i="19"/>
  <c r="E3844" i="19"/>
  <c r="E3845" i="19"/>
  <c r="E3846" i="19"/>
  <c r="E3847" i="19"/>
  <c r="E3848" i="19"/>
  <c r="E3849" i="19"/>
  <c r="E3850" i="19"/>
  <c r="E3851" i="19"/>
  <c r="E3852" i="19"/>
  <c r="E3853" i="19"/>
  <c r="E3854" i="19"/>
  <c r="E3855" i="19"/>
  <c r="E3856" i="19"/>
  <c r="E3857" i="19"/>
  <c r="E3858" i="19"/>
  <c r="E3859" i="19"/>
  <c r="E3860" i="19"/>
  <c r="E3861" i="19"/>
  <c r="E3862" i="19"/>
  <c r="E3863" i="19"/>
  <c r="E3864" i="19"/>
  <c r="E3865" i="19"/>
  <c r="E3866" i="19"/>
  <c r="E3867" i="19"/>
  <c r="E3868" i="19"/>
  <c r="E3869" i="19"/>
  <c r="E3870" i="19"/>
  <c r="E3871" i="19"/>
  <c r="E3872" i="19"/>
  <c r="E3873" i="19"/>
  <c r="E3874" i="19"/>
  <c r="E3875" i="19"/>
  <c r="E3876" i="19"/>
  <c r="E3877" i="19"/>
  <c r="E3878" i="19"/>
  <c r="E3879" i="19"/>
  <c r="E3880" i="19"/>
  <c r="E3881" i="19"/>
  <c r="E3882" i="19"/>
  <c r="E3883" i="19"/>
  <c r="E3884" i="19"/>
  <c r="E3885" i="19"/>
  <c r="E3886" i="19"/>
  <c r="E3887" i="19"/>
  <c r="E3888" i="19"/>
  <c r="E3889" i="19"/>
  <c r="E3890" i="19"/>
  <c r="E3891" i="19"/>
  <c r="E3892" i="19"/>
  <c r="E3893" i="19"/>
  <c r="E3894" i="19"/>
  <c r="E3895" i="19"/>
  <c r="E3896" i="19"/>
  <c r="E3897" i="19"/>
  <c r="E3898" i="19"/>
  <c r="E3899" i="19"/>
  <c r="E3900" i="19"/>
  <c r="E3901" i="19"/>
  <c r="E3902" i="19"/>
  <c r="E3903" i="19"/>
  <c r="E3904" i="19"/>
  <c r="E3905" i="19"/>
  <c r="E3906" i="19"/>
  <c r="E3907" i="19"/>
  <c r="E3908" i="19"/>
  <c r="E3909" i="19"/>
  <c r="E3910" i="19"/>
  <c r="E3911" i="19"/>
  <c r="E3912" i="19"/>
  <c r="E3913" i="19"/>
  <c r="E3914" i="19"/>
  <c r="E3915" i="19"/>
  <c r="E3916" i="19"/>
  <c r="E3917" i="19"/>
  <c r="E3918" i="19"/>
  <c r="E3919" i="19"/>
  <c r="E3920" i="19"/>
  <c r="E3921" i="19"/>
  <c r="E3922" i="19"/>
  <c r="E3923" i="19"/>
  <c r="E3924" i="19"/>
  <c r="E3925" i="19"/>
  <c r="E3926" i="19"/>
  <c r="E3927" i="19"/>
  <c r="E3928" i="19"/>
  <c r="E3929" i="19"/>
  <c r="E3930" i="19"/>
  <c r="E3931" i="19"/>
  <c r="E3932" i="19"/>
  <c r="E3933" i="19"/>
  <c r="E3934" i="19"/>
  <c r="E3935" i="19"/>
  <c r="E3936" i="19"/>
  <c r="E3937" i="19"/>
  <c r="E3938" i="19"/>
  <c r="E3939" i="19"/>
  <c r="E3940" i="19"/>
  <c r="E3941" i="19"/>
  <c r="E3942" i="19"/>
  <c r="E3943" i="19"/>
  <c r="E3944" i="19"/>
  <c r="E3945" i="19"/>
  <c r="E3946" i="19"/>
  <c r="E3947" i="19"/>
  <c r="E3948" i="19"/>
  <c r="E3949" i="19"/>
  <c r="E3950" i="19"/>
  <c r="E3951" i="19"/>
  <c r="E3952" i="19"/>
  <c r="E3953" i="19"/>
  <c r="E3954" i="19"/>
  <c r="E3955" i="19"/>
  <c r="E3956" i="19"/>
  <c r="E3957" i="19"/>
  <c r="E3958" i="19"/>
  <c r="E3959" i="19"/>
  <c r="E3960" i="19"/>
  <c r="E3961" i="19"/>
  <c r="E3962" i="19"/>
  <c r="E3963" i="19"/>
  <c r="E3964" i="19"/>
  <c r="E3965" i="19"/>
  <c r="E3966" i="19"/>
  <c r="E3967" i="19"/>
  <c r="E3968" i="19"/>
  <c r="E3969" i="19"/>
  <c r="E3970" i="19"/>
  <c r="E3971" i="19"/>
  <c r="E3972" i="19"/>
  <c r="E3973" i="19"/>
  <c r="E3974" i="19"/>
  <c r="E3975" i="19"/>
  <c r="E3976" i="19"/>
  <c r="E3977" i="19"/>
  <c r="E3978" i="19"/>
  <c r="E3979" i="19"/>
  <c r="E3980" i="19"/>
  <c r="E3981" i="19"/>
  <c r="E3982" i="19"/>
  <c r="E3983" i="19"/>
  <c r="E3984" i="19"/>
  <c r="E3985" i="19"/>
  <c r="E3986" i="19"/>
  <c r="E3987" i="19"/>
  <c r="E3988" i="19"/>
  <c r="E3989" i="19"/>
  <c r="E3990" i="19"/>
  <c r="E3991" i="19"/>
  <c r="E3992" i="19"/>
  <c r="E3993" i="19"/>
  <c r="E3994" i="19"/>
  <c r="E3995" i="19"/>
  <c r="E3996" i="19"/>
  <c r="E3997" i="19"/>
  <c r="E3998" i="19"/>
  <c r="E3999" i="19"/>
  <c r="E4000" i="19"/>
  <c r="E4001" i="19"/>
  <c r="E4002" i="19"/>
  <c r="E4003" i="19"/>
  <c r="E4004" i="19"/>
  <c r="E4005" i="19"/>
  <c r="E4006" i="19"/>
  <c r="E4007" i="19"/>
  <c r="E4008" i="19"/>
  <c r="E4009" i="19"/>
  <c r="E4010" i="19"/>
  <c r="E4011" i="19"/>
  <c r="E4012" i="19"/>
  <c r="E4013" i="19"/>
  <c r="E4014" i="19"/>
  <c r="E4015" i="19"/>
  <c r="E4016" i="19"/>
  <c r="E4017" i="19"/>
  <c r="E4018" i="19"/>
  <c r="E4019" i="19"/>
  <c r="E4020" i="19"/>
  <c r="E4021" i="19"/>
  <c r="E4022" i="19"/>
  <c r="E4023" i="19"/>
  <c r="E4024" i="19"/>
  <c r="E4025" i="19"/>
  <c r="E4026" i="19"/>
  <c r="E4027" i="19"/>
  <c r="E4028" i="19"/>
  <c r="E4029" i="19"/>
  <c r="E4030" i="19"/>
  <c r="E4031" i="19"/>
  <c r="E4032" i="19"/>
  <c r="E4033" i="19"/>
  <c r="E4034" i="19"/>
  <c r="E4035" i="19"/>
  <c r="E4036" i="19"/>
  <c r="E4037" i="19"/>
  <c r="E4038" i="19"/>
  <c r="E4039" i="19"/>
  <c r="E4040" i="19"/>
  <c r="E4041" i="19"/>
  <c r="E4042" i="19"/>
  <c r="E4043" i="19"/>
  <c r="E4044" i="19"/>
  <c r="E4045" i="19"/>
  <c r="E4046" i="19"/>
  <c r="E4047" i="19"/>
  <c r="E4048" i="19"/>
  <c r="E4049" i="19"/>
  <c r="E4050" i="19"/>
  <c r="E4051" i="19"/>
  <c r="E4052" i="19"/>
  <c r="E4053" i="19"/>
  <c r="E4054" i="19"/>
  <c r="E4055" i="19"/>
  <c r="E4056" i="19"/>
  <c r="E4057" i="19"/>
  <c r="E4058" i="19"/>
  <c r="E4059" i="19"/>
  <c r="E4060" i="19"/>
  <c r="E4061" i="19"/>
  <c r="E4062" i="19"/>
  <c r="E4063" i="19"/>
  <c r="E4064" i="19"/>
  <c r="E4065" i="19"/>
  <c r="E4066" i="19"/>
  <c r="E4067" i="19"/>
  <c r="E4068" i="19"/>
  <c r="E4069" i="19"/>
  <c r="E4070" i="19"/>
  <c r="E4071" i="19"/>
  <c r="E4072" i="19"/>
  <c r="E4073" i="19"/>
  <c r="E4074" i="19"/>
  <c r="E4075" i="19"/>
  <c r="E4076" i="19"/>
  <c r="E4077" i="19"/>
  <c r="E4078" i="19"/>
  <c r="E4079" i="19"/>
  <c r="E4080" i="19"/>
  <c r="E4081" i="19"/>
  <c r="E4082" i="19"/>
  <c r="E4083" i="19"/>
  <c r="E4084" i="19"/>
  <c r="E4085" i="19"/>
  <c r="E4086" i="19"/>
  <c r="E4087" i="19"/>
  <c r="E4088" i="19"/>
  <c r="E4089" i="19"/>
  <c r="E4090" i="19"/>
  <c r="E4091" i="19"/>
  <c r="E4092" i="19"/>
  <c r="E4093" i="19"/>
  <c r="E4094" i="19"/>
  <c r="E4095" i="19"/>
  <c r="E4096" i="19"/>
  <c r="E4097" i="19"/>
  <c r="E4098" i="19"/>
  <c r="E4099" i="19"/>
  <c r="E4100" i="19"/>
  <c r="E4101" i="19"/>
  <c r="E4102" i="19"/>
  <c r="E4103" i="19"/>
  <c r="E4104" i="19"/>
  <c r="E4105" i="19"/>
  <c r="E4106" i="19"/>
  <c r="E4107" i="19"/>
  <c r="E4108" i="19"/>
  <c r="E4109" i="19"/>
  <c r="E4110" i="19"/>
  <c r="E4111" i="19"/>
  <c r="E4112" i="19"/>
  <c r="E4113" i="19"/>
  <c r="E4114" i="19"/>
  <c r="E4115" i="19"/>
  <c r="E4116" i="19"/>
  <c r="E4117" i="19"/>
  <c r="E4118" i="19"/>
  <c r="E4119" i="19"/>
  <c r="E4120" i="19"/>
  <c r="E4121" i="19"/>
  <c r="E4122" i="19"/>
  <c r="E4123" i="19"/>
  <c r="E4124" i="19"/>
  <c r="E4125" i="19"/>
  <c r="E4126" i="19"/>
  <c r="E4127" i="19"/>
  <c r="E4128" i="19"/>
  <c r="E4129" i="19"/>
  <c r="E4130" i="19"/>
  <c r="E4131" i="19"/>
  <c r="E4132" i="19"/>
  <c r="E4133" i="19"/>
  <c r="E4134" i="19"/>
  <c r="E4135" i="19"/>
  <c r="E4136" i="19"/>
  <c r="E4137" i="19"/>
  <c r="E4138" i="19"/>
  <c r="E4139" i="19"/>
  <c r="E4140" i="19"/>
  <c r="E4141" i="19"/>
  <c r="E4142" i="19"/>
  <c r="E4143" i="19"/>
  <c r="E4144" i="19"/>
  <c r="E4145" i="19"/>
  <c r="E4146" i="19"/>
  <c r="E4147" i="19"/>
  <c r="E4148" i="19"/>
  <c r="E4149" i="19"/>
  <c r="E4150" i="19"/>
  <c r="E4151" i="19"/>
  <c r="E4152" i="19"/>
  <c r="E4153" i="19"/>
  <c r="E4154" i="19"/>
  <c r="E4155" i="19"/>
  <c r="E4156" i="19"/>
  <c r="E4157" i="19"/>
  <c r="E4158" i="19"/>
  <c r="E4159" i="19"/>
  <c r="E4160" i="19"/>
  <c r="E4161" i="19"/>
  <c r="E4162" i="19"/>
  <c r="E4163" i="19"/>
  <c r="E4164" i="19"/>
  <c r="E4165" i="19"/>
  <c r="E4166" i="19"/>
  <c r="E4167" i="19"/>
  <c r="E4168" i="19"/>
  <c r="E4169" i="19"/>
  <c r="E4170" i="19"/>
  <c r="E4171" i="19"/>
  <c r="E4172" i="19"/>
  <c r="E4173" i="19"/>
  <c r="E4174" i="19"/>
  <c r="E4175" i="19"/>
  <c r="E4176" i="19"/>
  <c r="E4177" i="19"/>
  <c r="E4178" i="19"/>
  <c r="E4179" i="19"/>
  <c r="E4180" i="19"/>
  <c r="E4181" i="19"/>
  <c r="E4182" i="19"/>
  <c r="E4183" i="19"/>
  <c r="E4184" i="19"/>
  <c r="E4185" i="19"/>
  <c r="E4186" i="19"/>
  <c r="E4187" i="19"/>
  <c r="E4188" i="19"/>
  <c r="E4189" i="19"/>
  <c r="E4190" i="19"/>
  <c r="E4191" i="19"/>
  <c r="E4192" i="19"/>
  <c r="E4193" i="19"/>
  <c r="E4194" i="19"/>
  <c r="E4195" i="19"/>
  <c r="E4196" i="19"/>
  <c r="E4197" i="19"/>
  <c r="E4198" i="19"/>
  <c r="E4199" i="19"/>
  <c r="E4200" i="19"/>
  <c r="E4201" i="19"/>
  <c r="E4202" i="19"/>
  <c r="E4203" i="19"/>
  <c r="E4204" i="19"/>
  <c r="E4205" i="19"/>
  <c r="E4206" i="19"/>
  <c r="E4207" i="19"/>
  <c r="E4208" i="19"/>
  <c r="E4209" i="19"/>
  <c r="E4210" i="19"/>
  <c r="E4211" i="19"/>
  <c r="E4212" i="19"/>
  <c r="E4213" i="19"/>
  <c r="E4214" i="19"/>
  <c r="E4215" i="19"/>
  <c r="E4216" i="19"/>
  <c r="E4217" i="19"/>
  <c r="E4218" i="19"/>
  <c r="E4219" i="19"/>
  <c r="E4220" i="19"/>
  <c r="E4221" i="19"/>
  <c r="E4222" i="19"/>
  <c r="E4223" i="19"/>
  <c r="E4224" i="19"/>
  <c r="E4225" i="19"/>
  <c r="E4226" i="19"/>
  <c r="E4227" i="19"/>
  <c r="E4228" i="19"/>
  <c r="E4229" i="19"/>
  <c r="E4230" i="19"/>
  <c r="E4231" i="19"/>
  <c r="E4232" i="19"/>
  <c r="E4233" i="19"/>
  <c r="E4234" i="19"/>
  <c r="E4235" i="19"/>
  <c r="E4236" i="19"/>
  <c r="E4237" i="19"/>
  <c r="E4238" i="19"/>
  <c r="E4239" i="19"/>
  <c r="E4240" i="19"/>
  <c r="E4241" i="19"/>
  <c r="E4242" i="19"/>
  <c r="E4243" i="19"/>
  <c r="E4244" i="19"/>
  <c r="E4245" i="19"/>
  <c r="E4246" i="19"/>
  <c r="E4247" i="19"/>
  <c r="E4248" i="19"/>
  <c r="E4249" i="19"/>
  <c r="E4250" i="19"/>
  <c r="E4251" i="19"/>
  <c r="E4252" i="19"/>
  <c r="E4253" i="19"/>
  <c r="E4254" i="19"/>
  <c r="E4255" i="19"/>
  <c r="E4256" i="19"/>
  <c r="E4257" i="19"/>
  <c r="E4258" i="19"/>
  <c r="E4259" i="19"/>
  <c r="E4260" i="19"/>
  <c r="E4261" i="19"/>
  <c r="E4262" i="19"/>
  <c r="E4263" i="19"/>
  <c r="E4264" i="19"/>
  <c r="E4265" i="19"/>
  <c r="E4266" i="19"/>
  <c r="E4267" i="19"/>
  <c r="E4268" i="19"/>
  <c r="E4269" i="19"/>
  <c r="E4270" i="19"/>
  <c r="E4271" i="19"/>
  <c r="E4272" i="19"/>
  <c r="E4273" i="19"/>
  <c r="E4274" i="19"/>
  <c r="E4275" i="19"/>
  <c r="E4276" i="19"/>
  <c r="E4277" i="19"/>
  <c r="E4278" i="19"/>
  <c r="E4279" i="19"/>
  <c r="E4280" i="19"/>
  <c r="E4281" i="19"/>
  <c r="E4282" i="19"/>
  <c r="E4283" i="19"/>
  <c r="E4284" i="19"/>
  <c r="E4285" i="19"/>
  <c r="E4286" i="19"/>
  <c r="E4287" i="19"/>
  <c r="E4288" i="19"/>
  <c r="E4289" i="19"/>
  <c r="E4290" i="19"/>
  <c r="E4291" i="19"/>
  <c r="E4292" i="19"/>
  <c r="E4293" i="19"/>
  <c r="E4294" i="19"/>
  <c r="E4295" i="19"/>
  <c r="E4296" i="19"/>
  <c r="E4297" i="19"/>
  <c r="E4298" i="19"/>
  <c r="E4299" i="19"/>
  <c r="E4300" i="19"/>
  <c r="E4301" i="19"/>
  <c r="E4302" i="19"/>
  <c r="E4303" i="19"/>
  <c r="E4304" i="19"/>
  <c r="E4305" i="19"/>
  <c r="E4306" i="19"/>
  <c r="E4307" i="19"/>
  <c r="E4308" i="19"/>
  <c r="E4309" i="19"/>
  <c r="E4310" i="19"/>
  <c r="E4311" i="19"/>
  <c r="E4312" i="19"/>
  <c r="E4313" i="19"/>
  <c r="E4314" i="19"/>
  <c r="E4315" i="19"/>
  <c r="E4316" i="19"/>
  <c r="E4317" i="19"/>
  <c r="E4318" i="19"/>
  <c r="E4319" i="19"/>
  <c r="E4320" i="19"/>
  <c r="E4321" i="19"/>
  <c r="E4322" i="19"/>
  <c r="E4323" i="19"/>
  <c r="E4324" i="19"/>
  <c r="E4325" i="19"/>
  <c r="E4326" i="19"/>
  <c r="E4327" i="19"/>
  <c r="E4328" i="19"/>
  <c r="E4329" i="19"/>
  <c r="E4330" i="19"/>
  <c r="E4331" i="19"/>
  <c r="E4332" i="19"/>
  <c r="E4333" i="19"/>
  <c r="E4334" i="19"/>
  <c r="E4335" i="19"/>
  <c r="E4336" i="19"/>
  <c r="E4337" i="19"/>
  <c r="E4338" i="19"/>
  <c r="E4339" i="19"/>
  <c r="E4340" i="19"/>
  <c r="E4341" i="19"/>
  <c r="E4342" i="19"/>
  <c r="E4343" i="19"/>
  <c r="E4344" i="19"/>
  <c r="E4345" i="19"/>
  <c r="E4346" i="19"/>
  <c r="E4347" i="19"/>
  <c r="E4348" i="19"/>
  <c r="E4349" i="19"/>
  <c r="E4350" i="19"/>
  <c r="E4351" i="19"/>
  <c r="E4352" i="19"/>
  <c r="E4353" i="19"/>
  <c r="E4354" i="19"/>
  <c r="E4355" i="19"/>
  <c r="E4356" i="19"/>
  <c r="E4357" i="19"/>
  <c r="E4358" i="19"/>
  <c r="E4359" i="19"/>
  <c r="E4360" i="19"/>
  <c r="E4361" i="19"/>
  <c r="E4362" i="19"/>
  <c r="E4363" i="19"/>
  <c r="E4364" i="19"/>
  <c r="E4365" i="19"/>
  <c r="E4366" i="19"/>
  <c r="E4367" i="19"/>
  <c r="E4368" i="19"/>
  <c r="E4369" i="19"/>
  <c r="E4370" i="19"/>
  <c r="E4371" i="19"/>
  <c r="E4372" i="19"/>
  <c r="E4373" i="19"/>
  <c r="E4374" i="19"/>
  <c r="E4375" i="19"/>
  <c r="E4376" i="19"/>
  <c r="E4377" i="19"/>
  <c r="E4378" i="19"/>
  <c r="E4379" i="19"/>
  <c r="E4380" i="19"/>
  <c r="E4381" i="19"/>
  <c r="E4382" i="19"/>
  <c r="E4383" i="19"/>
  <c r="E4384" i="19"/>
  <c r="E4385" i="19"/>
  <c r="E4386" i="19"/>
  <c r="E4387" i="19"/>
  <c r="E4388" i="19"/>
  <c r="E4389" i="19"/>
  <c r="E4390" i="19"/>
  <c r="E4391" i="19"/>
  <c r="E4392" i="19"/>
  <c r="E4393" i="19"/>
  <c r="E4394" i="19"/>
  <c r="E4395" i="19"/>
  <c r="E4396" i="19"/>
  <c r="E4397" i="19"/>
  <c r="E4398" i="19"/>
  <c r="E4399" i="19"/>
  <c r="E4400" i="19"/>
  <c r="E4401" i="19"/>
  <c r="E4402" i="19"/>
  <c r="E4403" i="19"/>
  <c r="E4404" i="19"/>
  <c r="E4405" i="19"/>
  <c r="E4406" i="19"/>
  <c r="E4407" i="19"/>
  <c r="E4408" i="19"/>
  <c r="E4409" i="19"/>
  <c r="E4410" i="19"/>
  <c r="E4411" i="19"/>
  <c r="E4412" i="19"/>
  <c r="E4413" i="19"/>
  <c r="E4414" i="19"/>
  <c r="E4415" i="19"/>
  <c r="E4416" i="19"/>
  <c r="E4417" i="19"/>
  <c r="E4418" i="19"/>
  <c r="E4419" i="19"/>
  <c r="E4420" i="19"/>
  <c r="E4421" i="19"/>
  <c r="E4422" i="19"/>
  <c r="E4423" i="19"/>
  <c r="E4424" i="19"/>
  <c r="E4425" i="19"/>
  <c r="E4426" i="19"/>
  <c r="E4427" i="19"/>
  <c r="E4428" i="19"/>
  <c r="E4429" i="19"/>
  <c r="E4430" i="19"/>
  <c r="E4431" i="19"/>
  <c r="E4432" i="19"/>
  <c r="E4433" i="19"/>
  <c r="E4434" i="19"/>
  <c r="E4435" i="19"/>
  <c r="E4436" i="19"/>
  <c r="E4437" i="19"/>
  <c r="E4438" i="19"/>
  <c r="E4439" i="19"/>
  <c r="E4440" i="19"/>
  <c r="E4441" i="19"/>
  <c r="E4442" i="19"/>
  <c r="E4443" i="19"/>
  <c r="E4444" i="19"/>
  <c r="E4445" i="19"/>
  <c r="E4446" i="19"/>
  <c r="E4447" i="19"/>
  <c r="E4448" i="19"/>
  <c r="E4449" i="19"/>
  <c r="E4450" i="19"/>
  <c r="E4451" i="19"/>
  <c r="E4452" i="19"/>
  <c r="E4453" i="19"/>
  <c r="E4454" i="19"/>
  <c r="E4455" i="19"/>
  <c r="E4456" i="19"/>
  <c r="E4457" i="19"/>
  <c r="E4458" i="19"/>
  <c r="E4459" i="19"/>
  <c r="E4460" i="19"/>
  <c r="E4461" i="19"/>
  <c r="E4462" i="19"/>
  <c r="E4463" i="19"/>
  <c r="E4464" i="19"/>
  <c r="E4465" i="19"/>
  <c r="E4466" i="19"/>
  <c r="E4467" i="19"/>
  <c r="E4468" i="19"/>
  <c r="E4469" i="19"/>
  <c r="E4470" i="19"/>
  <c r="E4471" i="19"/>
  <c r="E4472" i="19"/>
  <c r="E4473" i="19"/>
  <c r="E4474" i="19"/>
  <c r="E4475" i="19"/>
  <c r="E4476" i="19"/>
  <c r="E4477" i="19"/>
  <c r="E4478" i="19"/>
  <c r="E4479" i="19"/>
  <c r="E4480" i="19"/>
  <c r="E4481" i="19"/>
  <c r="E4482" i="19"/>
  <c r="E4483" i="19"/>
  <c r="E4484" i="19"/>
  <c r="E4485" i="19"/>
  <c r="E4486" i="19"/>
  <c r="E4487" i="19"/>
  <c r="E4488" i="19"/>
  <c r="E4489" i="19"/>
  <c r="E4490" i="19"/>
  <c r="E4491" i="19"/>
  <c r="E4492" i="19"/>
  <c r="E4493" i="19"/>
  <c r="E4494" i="19"/>
  <c r="E4495" i="19"/>
  <c r="E4496" i="19"/>
  <c r="E4497" i="19"/>
  <c r="E4498" i="19"/>
  <c r="E4499" i="19"/>
  <c r="E4500" i="19"/>
  <c r="E4501" i="19"/>
  <c r="E4502" i="19"/>
  <c r="E4503" i="19"/>
  <c r="E4504" i="19"/>
  <c r="E4505" i="19"/>
  <c r="E4506" i="19"/>
  <c r="E4507" i="19"/>
  <c r="E4508" i="19"/>
  <c r="E4509" i="19"/>
  <c r="E4510" i="19"/>
  <c r="E4511" i="19"/>
  <c r="E4512" i="19"/>
  <c r="E4513" i="19"/>
  <c r="E4514" i="19"/>
  <c r="E4515" i="19"/>
  <c r="E4516" i="19"/>
  <c r="E4517" i="19"/>
  <c r="E4518" i="19"/>
  <c r="E4519" i="19"/>
  <c r="E4520" i="19"/>
  <c r="E4521" i="19"/>
  <c r="E4522" i="19"/>
  <c r="E4523" i="19"/>
  <c r="E4524" i="19"/>
  <c r="E4525" i="19"/>
  <c r="E4526" i="19"/>
  <c r="E4527" i="19"/>
  <c r="E4528" i="19"/>
  <c r="E4529" i="19"/>
  <c r="E4530" i="19"/>
  <c r="E4531" i="19"/>
  <c r="E4532" i="19"/>
  <c r="E4533" i="19"/>
  <c r="E4534" i="19"/>
  <c r="E4535" i="19"/>
  <c r="E4536" i="19"/>
  <c r="E4537" i="19"/>
  <c r="E4538" i="19"/>
  <c r="E4539" i="19"/>
  <c r="E4540" i="19"/>
  <c r="E4541" i="19"/>
  <c r="E4542" i="19"/>
  <c r="E4543" i="19"/>
  <c r="E4544" i="19"/>
  <c r="E4545" i="19"/>
  <c r="E4546" i="19"/>
  <c r="E4547" i="19"/>
  <c r="E4548" i="19"/>
  <c r="E4549" i="19"/>
  <c r="E4550" i="19"/>
  <c r="E4551" i="19"/>
  <c r="E4552" i="19"/>
  <c r="E4553" i="19"/>
  <c r="E4554" i="19"/>
  <c r="E4555" i="19"/>
  <c r="E4556" i="19"/>
  <c r="E4557" i="19"/>
  <c r="E4558" i="19"/>
  <c r="E4559" i="19"/>
  <c r="E4560" i="19"/>
  <c r="E4561" i="19"/>
  <c r="E4562" i="19"/>
  <c r="E4563" i="19"/>
  <c r="E4564" i="19"/>
  <c r="E4565" i="19"/>
  <c r="E4566" i="19"/>
  <c r="E4567" i="19"/>
  <c r="E4568" i="19"/>
  <c r="E4569" i="19"/>
  <c r="E4570" i="19"/>
  <c r="E4571" i="19"/>
  <c r="E4572" i="19"/>
  <c r="E4573" i="19"/>
  <c r="E4574" i="19"/>
  <c r="E4575" i="19"/>
  <c r="E4576" i="19"/>
  <c r="E4577" i="19"/>
  <c r="E4578" i="19"/>
  <c r="E4579" i="19"/>
  <c r="E4580" i="19"/>
  <c r="E4581" i="19"/>
  <c r="E4582" i="19"/>
  <c r="E4583" i="19"/>
  <c r="E4584" i="19"/>
  <c r="E4585" i="19"/>
  <c r="E4586" i="19"/>
  <c r="E4587" i="19"/>
  <c r="E4588" i="19"/>
  <c r="E4589" i="19"/>
  <c r="E4590" i="19"/>
  <c r="E4591" i="19"/>
  <c r="E4592" i="19"/>
  <c r="E4593" i="19"/>
  <c r="E4594" i="19"/>
  <c r="E4595" i="19"/>
  <c r="E4596" i="19"/>
  <c r="E4597" i="19"/>
  <c r="E4598" i="19"/>
  <c r="E4599" i="19"/>
  <c r="E4600" i="19"/>
  <c r="E4601" i="19"/>
  <c r="E4602" i="19"/>
  <c r="E4603" i="19"/>
  <c r="E4604" i="19"/>
  <c r="E4605" i="19"/>
  <c r="E4606" i="19"/>
  <c r="E4607" i="19"/>
  <c r="E4608" i="19"/>
  <c r="E4609" i="19"/>
  <c r="E4610" i="19"/>
  <c r="E4611" i="19"/>
  <c r="E4612" i="19"/>
  <c r="E4613" i="19"/>
  <c r="E4614" i="19"/>
  <c r="E4615" i="19"/>
  <c r="E4616" i="19"/>
  <c r="E4617" i="19"/>
  <c r="E4618" i="19"/>
  <c r="E4619" i="19"/>
  <c r="E4620" i="19"/>
  <c r="E4621" i="19"/>
  <c r="E4622" i="19"/>
  <c r="E4623" i="19"/>
  <c r="E4624" i="19"/>
  <c r="E4625" i="19"/>
  <c r="E4626" i="19"/>
  <c r="E4627" i="19"/>
  <c r="E4628" i="19"/>
  <c r="E4629" i="19"/>
  <c r="E4630" i="19"/>
  <c r="E4631" i="19"/>
  <c r="E4632" i="19"/>
  <c r="E4633" i="19"/>
  <c r="E4634" i="19"/>
  <c r="E4635" i="19"/>
  <c r="E4636" i="19"/>
  <c r="E4637" i="19"/>
  <c r="E4638" i="19"/>
  <c r="E4639" i="19"/>
  <c r="E4640" i="19"/>
  <c r="E4641" i="19"/>
  <c r="E4642" i="19"/>
  <c r="E4643" i="19"/>
  <c r="E4644" i="19"/>
  <c r="E4645" i="19"/>
  <c r="E4646" i="19"/>
  <c r="E4647" i="19"/>
  <c r="E4648" i="19"/>
  <c r="E4649" i="19"/>
  <c r="E4650" i="19"/>
  <c r="E4651" i="19"/>
  <c r="E4652" i="19"/>
  <c r="E4653" i="19"/>
  <c r="E4654" i="19"/>
  <c r="E4655" i="19"/>
  <c r="E4656" i="19"/>
  <c r="E4657" i="19"/>
  <c r="E4658" i="19"/>
  <c r="E4659" i="19"/>
  <c r="E4660" i="19"/>
  <c r="E4661" i="19"/>
  <c r="E4662" i="19"/>
  <c r="E4663" i="19"/>
  <c r="E4664" i="19"/>
  <c r="E4665" i="19"/>
  <c r="E4666" i="19"/>
  <c r="E4667" i="19"/>
  <c r="E4668" i="19"/>
  <c r="E4669" i="19"/>
  <c r="E4670" i="19"/>
  <c r="E4671" i="19"/>
  <c r="E4672" i="19"/>
  <c r="E4673" i="19"/>
  <c r="E4674" i="19"/>
  <c r="E4675" i="19"/>
  <c r="E4676" i="19"/>
  <c r="E4677" i="19"/>
  <c r="E4678" i="19"/>
  <c r="E4679" i="19"/>
  <c r="E4680" i="19"/>
  <c r="E4681" i="19"/>
  <c r="E4682" i="19"/>
  <c r="E4683" i="19"/>
  <c r="E4684" i="19"/>
  <c r="E4685" i="19"/>
  <c r="E4686" i="19"/>
  <c r="E4687" i="19"/>
  <c r="E4688" i="19"/>
  <c r="E4689" i="19"/>
  <c r="E4690" i="19"/>
  <c r="E4691" i="19"/>
  <c r="E4692" i="19"/>
  <c r="E4693" i="19"/>
  <c r="E4694" i="19"/>
  <c r="E4695" i="19"/>
  <c r="E4696" i="19"/>
  <c r="E4697" i="19"/>
  <c r="E4698" i="19"/>
  <c r="E4699" i="19"/>
  <c r="E4700" i="19"/>
  <c r="E4701" i="19"/>
  <c r="E4702" i="19"/>
  <c r="E4703" i="19"/>
  <c r="E4704" i="19"/>
  <c r="E4705" i="19"/>
  <c r="E4706" i="19"/>
  <c r="E4707" i="19"/>
  <c r="E4708" i="19"/>
  <c r="E4709" i="19"/>
  <c r="E4710" i="19"/>
  <c r="E4711" i="19"/>
  <c r="E4712" i="19"/>
  <c r="E4713" i="19"/>
  <c r="E4714" i="19"/>
  <c r="E4715" i="19"/>
  <c r="E4716" i="19"/>
  <c r="E4717" i="19"/>
  <c r="E4718" i="19"/>
  <c r="E4719" i="19"/>
  <c r="E4720" i="19"/>
  <c r="E4721" i="19"/>
  <c r="E4722" i="19"/>
  <c r="E4723" i="19"/>
  <c r="E4724" i="19"/>
  <c r="E4725" i="19"/>
  <c r="E4726" i="19"/>
  <c r="E4727" i="19"/>
  <c r="E4728" i="19"/>
  <c r="E4729" i="19"/>
  <c r="E4730" i="19"/>
  <c r="E4731" i="19"/>
  <c r="E4732" i="19"/>
  <c r="E4733" i="19"/>
  <c r="E4734" i="19"/>
  <c r="E4735" i="19"/>
  <c r="E4736" i="19"/>
  <c r="E4737" i="19"/>
  <c r="E4738" i="19"/>
  <c r="E4739" i="19"/>
  <c r="E4740" i="19"/>
  <c r="E4741" i="19"/>
  <c r="E4742" i="19"/>
  <c r="E4743" i="19"/>
  <c r="E4744" i="19"/>
  <c r="E4745" i="19"/>
  <c r="E4746" i="19"/>
  <c r="E4747" i="19"/>
  <c r="E4748" i="19"/>
  <c r="E4749" i="19"/>
  <c r="E4750" i="19"/>
  <c r="E4751" i="19"/>
  <c r="E4752" i="19"/>
  <c r="E4753" i="19"/>
  <c r="E4754" i="19"/>
  <c r="E4755" i="19"/>
  <c r="E4756" i="19"/>
  <c r="E4757" i="19"/>
  <c r="E4758" i="19"/>
  <c r="E4759" i="19"/>
  <c r="E4760" i="19"/>
  <c r="E4761" i="19"/>
  <c r="E4762" i="19"/>
  <c r="E4763" i="19"/>
  <c r="E4764" i="19"/>
  <c r="E4765" i="19"/>
  <c r="E4766" i="19"/>
  <c r="E4767" i="19"/>
  <c r="E4768" i="19"/>
  <c r="E4769" i="19"/>
  <c r="E4770" i="19"/>
  <c r="E4771" i="19"/>
  <c r="E4772" i="19"/>
  <c r="E4773" i="19"/>
  <c r="E4774" i="19"/>
  <c r="E4775" i="19"/>
  <c r="E4776" i="19"/>
  <c r="E4777" i="19"/>
  <c r="E4778" i="19"/>
  <c r="E4779" i="19"/>
  <c r="E4780" i="19"/>
  <c r="E4781" i="19"/>
  <c r="E4782" i="19"/>
  <c r="E4783" i="19"/>
  <c r="E4784" i="19"/>
  <c r="E4785" i="19"/>
  <c r="E4786" i="19"/>
  <c r="E4787" i="19"/>
  <c r="E4788" i="19"/>
  <c r="E4789" i="19"/>
  <c r="E4790" i="19"/>
  <c r="E4791" i="19"/>
  <c r="E4792" i="19"/>
  <c r="E4793" i="19"/>
  <c r="E4794" i="19"/>
  <c r="E4795" i="19"/>
  <c r="E4796" i="19"/>
  <c r="E4797" i="19"/>
  <c r="E4798" i="19"/>
  <c r="E4799" i="19"/>
  <c r="E4800" i="19"/>
  <c r="E4801" i="19"/>
  <c r="E4802" i="19"/>
  <c r="E4803" i="19"/>
  <c r="E4804" i="19"/>
  <c r="E4805" i="19"/>
  <c r="E4806" i="19"/>
  <c r="E4807" i="19"/>
  <c r="E4808" i="19"/>
  <c r="E4809" i="19"/>
  <c r="E4810" i="19"/>
  <c r="E4811" i="19"/>
  <c r="E4812" i="19"/>
  <c r="E4813" i="19"/>
  <c r="E4814" i="19"/>
  <c r="E4815" i="19"/>
  <c r="E4816" i="19"/>
  <c r="E4817" i="19"/>
  <c r="E4818" i="19"/>
  <c r="E4819" i="19"/>
  <c r="E4820" i="19"/>
  <c r="E4821" i="19"/>
  <c r="E4822" i="19"/>
  <c r="E4823" i="19"/>
  <c r="E4824" i="19"/>
  <c r="E4825" i="19"/>
  <c r="E4826" i="19"/>
  <c r="E4827" i="19"/>
  <c r="E4828" i="19"/>
  <c r="E4829" i="19"/>
  <c r="E4830" i="19"/>
  <c r="E4831" i="19"/>
  <c r="E4832" i="19"/>
  <c r="E4833" i="19"/>
  <c r="E4834" i="19"/>
  <c r="E4835" i="19"/>
  <c r="E4836" i="19"/>
  <c r="E4837" i="19"/>
  <c r="E4838" i="19"/>
  <c r="E4839" i="19"/>
  <c r="E4840" i="19"/>
  <c r="E4841" i="19"/>
  <c r="E4842" i="19"/>
  <c r="E4843" i="19"/>
  <c r="E4844" i="19"/>
  <c r="E4845" i="19"/>
  <c r="E4846" i="19"/>
  <c r="E4847" i="19"/>
  <c r="E4848" i="19"/>
  <c r="E4849" i="19"/>
  <c r="E4850" i="19"/>
  <c r="E4851" i="19"/>
  <c r="E4852" i="19"/>
  <c r="E4853" i="19"/>
  <c r="E4854" i="19"/>
  <c r="E4855" i="19"/>
  <c r="E4856" i="19"/>
  <c r="E4857" i="19"/>
  <c r="E4858" i="19"/>
  <c r="E4859" i="19"/>
  <c r="E4860" i="19"/>
  <c r="E4861" i="19"/>
  <c r="E4862" i="19"/>
  <c r="E4863" i="19"/>
  <c r="E4864" i="19"/>
  <c r="E4865" i="19"/>
  <c r="E4866" i="19"/>
  <c r="E4867" i="19"/>
  <c r="E4868" i="19"/>
  <c r="E4869" i="19"/>
  <c r="E4870" i="19"/>
  <c r="E4871" i="19"/>
  <c r="E4872" i="19"/>
  <c r="E4873" i="19"/>
  <c r="E4874" i="19"/>
  <c r="E4875" i="19"/>
  <c r="E4876" i="19"/>
  <c r="E4877" i="19"/>
  <c r="E4878" i="19"/>
  <c r="E4879" i="19"/>
  <c r="E4880" i="19"/>
  <c r="E4881" i="19"/>
  <c r="E4882" i="19"/>
  <c r="E4883" i="19"/>
  <c r="E4884" i="19"/>
  <c r="E4885" i="19"/>
  <c r="E4886" i="19"/>
  <c r="E4887" i="19"/>
  <c r="E4888" i="19"/>
  <c r="E4889" i="19"/>
  <c r="E4890" i="19"/>
  <c r="E4891" i="19"/>
  <c r="E4892" i="19"/>
  <c r="E4893" i="19"/>
  <c r="E4894" i="19"/>
  <c r="E4895" i="19"/>
  <c r="E4896" i="19"/>
  <c r="E4897" i="19"/>
  <c r="E4898" i="19"/>
  <c r="E4899" i="19"/>
  <c r="E4900" i="19"/>
  <c r="E4901" i="19"/>
  <c r="E4902" i="19"/>
  <c r="E4903" i="19"/>
  <c r="E4904" i="19"/>
  <c r="E4905" i="19"/>
  <c r="E4906" i="19"/>
  <c r="E4907" i="19"/>
  <c r="E4908" i="19"/>
  <c r="E4909" i="19"/>
  <c r="E4910" i="19"/>
  <c r="E4911" i="19"/>
  <c r="E4912" i="19"/>
  <c r="E4913" i="19"/>
  <c r="E4914" i="19"/>
  <c r="E4915" i="19"/>
  <c r="E4916" i="19"/>
  <c r="E4917" i="19"/>
  <c r="E4918" i="19"/>
  <c r="E4919" i="19"/>
  <c r="E4920" i="19"/>
  <c r="E4921" i="19"/>
  <c r="E4922" i="19"/>
  <c r="E4923" i="19"/>
  <c r="E4924" i="19"/>
  <c r="E4925" i="19"/>
  <c r="E4926" i="19"/>
  <c r="E4927" i="19"/>
  <c r="E4928" i="19"/>
  <c r="E4929" i="19"/>
  <c r="E4930" i="19"/>
  <c r="E4931" i="19"/>
  <c r="E4932" i="19"/>
  <c r="E4933" i="19"/>
  <c r="E4934" i="19"/>
  <c r="E4935" i="19"/>
  <c r="E4936" i="19"/>
  <c r="E4937" i="19"/>
  <c r="E4938" i="19"/>
  <c r="E4939" i="19"/>
  <c r="E4940" i="19"/>
  <c r="E4941" i="19"/>
  <c r="E4942" i="19"/>
  <c r="E4943" i="19"/>
  <c r="E4944" i="19"/>
  <c r="E4945" i="19"/>
  <c r="E4946" i="19"/>
  <c r="E4947" i="19"/>
  <c r="E4948" i="19"/>
  <c r="E4949" i="19"/>
  <c r="E4950" i="19"/>
  <c r="E4951" i="19"/>
  <c r="E4952" i="19"/>
  <c r="E4953" i="19"/>
  <c r="E4954" i="19"/>
  <c r="E4955" i="19"/>
  <c r="E4956" i="19"/>
  <c r="E4957" i="19"/>
  <c r="E4958" i="19"/>
  <c r="E4959" i="19"/>
  <c r="E4960" i="19"/>
  <c r="E4961" i="19"/>
  <c r="E4962" i="19"/>
  <c r="E4963" i="19"/>
  <c r="E4964" i="19"/>
  <c r="E4965" i="19"/>
  <c r="E4966" i="19"/>
  <c r="E4967" i="19"/>
  <c r="E4968" i="19"/>
  <c r="E4969" i="19"/>
  <c r="E4970" i="19"/>
  <c r="E4971" i="19"/>
  <c r="E4972" i="19"/>
  <c r="E4973" i="19"/>
  <c r="E4974" i="19"/>
  <c r="E4975" i="19"/>
  <c r="E4976" i="19"/>
  <c r="E4977" i="19"/>
  <c r="E4978" i="19"/>
  <c r="E4979" i="19"/>
  <c r="E4980" i="19"/>
  <c r="E4981" i="19"/>
  <c r="E4982" i="19"/>
  <c r="E4983" i="19"/>
  <c r="E4984" i="19"/>
  <c r="E4985" i="19"/>
  <c r="E4986" i="19"/>
  <c r="E4987" i="19"/>
  <c r="E4988" i="19"/>
  <c r="E4989" i="19"/>
  <c r="E4990" i="19"/>
  <c r="E4991" i="19"/>
  <c r="E4992" i="19"/>
  <c r="E4993" i="19"/>
  <c r="E4994" i="19"/>
  <c r="E4995" i="19"/>
  <c r="E4996" i="19"/>
  <c r="E4997" i="19"/>
  <c r="E4998" i="19"/>
  <c r="E4999" i="19"/>
  <c r="E5000" i="19"/>
  <c r="E5001" i="19"/>
  <c r="E5002" i="19"/>
  <c r="E5003" i="19"/>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A4" i="18" l="1"/>
  <c r="AA5" i="18"/>
  <c r="AA6"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AA137" i="18"/>
  <c r="AA138" i="18"/>
  <c r="AA139" i="18"/>
  <c r="AA140" i="18"/>
  <c r="AA141" i="18"/>
  <c r="AA142" i="18"/>
  <c r="AA143" i="18"/>
  <c r="AA144" i="18"/>
  <c r="AA145" i="18"/>
  <c r="AA146" i="18"/>
  <c r="AA147" i="18"/>
  <c r="AA148" i="18"/>
  <c r="AA149" i="18"/>
  <c r="AA150" i="18"/>
  <c r="AA151" i="18"/>
  <c r="AA152" i="18"/>
  <c r="AA153" i="18"/>
  <c r="AA154" i="18"/>
  <c r="AA155" i="18"/>
  <c r="AA156" i="18"/>
  <c r="AA157" i="18"/>
  <c r="AA158" i="18"/>
  <c r="AA159" i="18"/>
  <c r="AA160" i="18"/>
  <c r="AA161" i="18"/>
  <c r="AA162" i="18"/>
  <c r="AA163" i="18"/>
  <c r="AA164" i="18"/>
  <c r="AA165" i="18"/>
  <c r="AA166" i="18"/>
  <c r="AA167" i="18"/>
  <c r="AA168" i="18"/>
  <c r="AA169" i="18"/>
  <c r="AA170" i="18"/>
  <c r="AA171" i="18"/>
  <c r="AA172" i="18"/>
  <c r="AA173" i="18"/>
  <c r="AA174" i="18"/>
  <c r="AA175" i="18"/>
  <c r="AA176" i="18"/>
  <c r="AA177" i="18"/>
  <c r="AA178" i="18"/>
  <c r="AA179" i="18"/>
  <c r="AA180" i="18"/>
  <c r="AA181" i="18"/>
  <c r="AA182" i="18"/>
  <c r="AA183" i="18"/>
  <c r="AA184" i="18"/>
  <c r="AA185" i="18"/>
  <c r="AA186" i="18"/>
  <c r="AA187" i="18"/>
  <c r="AA188" i="18"/>
  <c r="AA189" i="18"/>
  <c r="AA190" i="18"/>
  <c r="AA191" i="18"/>
  <c r="AA192" i="18"/>
  <c r="AA193" i="18"/>
  <c r="AA194" i="18"/>
  <c r="AA195" i="18"/>
  <c r="AA196" i="18"/>
  <c r="AA197" i="18"/>
  <c r="AA198" i="18"/>
  <c r="AA199" i="18"/>
  <c r="AA200" i="18"/>
  <c r="AA201" i="18"/>
  <c r="T27" i="11" l="1"/>
  <c r="T43" i="11"/>
  <c r="T107" i="11"/>
  <c r="T131" i="11"/>
  <c r="T147" i="11"/>
  <c r="T11" i="11"/>
  <c r="T59" i="11"/>
  <c r="T75" i="11"/>
  <c r="T123" i="11"/>
  <c r="T195" i="11"/>
  <c r="T19" i="11"/>
  <c r="T35" i="11"/>
  <c r="T51" i="11"/>
  <c r="T67" i="11"/>
  <c r="T83" i="11"/>
  <c r="T91" i="11"/>
  <c r="T99" i="11"/>
  <c r="T115" i="11"/>
  <c r="T155" i="11"/>
  <c r="T163" i="11"/>
  <c r="T171" i="11"/>
  <c r="T179" i="11"/>
  <c r="T187"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C5" i="11"/>
  <c r="C6" i="11"/>
  <c r="C7" i="11"/>
  <c r="C8" i="11"/>
  <c r="F8" i="11" s="1"/>
  <c r="C9" i="11"/>
  <c r="D9" i="11" s="1"/>
  <c r="E9" i="11" s="1"/>
  <c r="C10" i="11"/>
  <c r="F10" i="11" s="1"/>
  <c r="C11" i="11"/>
  <c r="C12" i="11"/>
  <c r="C13" i="11"/>
  <c r="C14" i="11"/>
  <c r="C15" i="11"/>
  <c r="C16" i="11"/>
  <c r="G16" i="11" s="1"/>
  <c r="C17" i="11"/>
  <c r="G17" i="11" s="1"/>
  <c r="C18" i="11"/>
  <c r="D18" i="11" s="1"/>
  <c r="E18" i="11" s="1"/>
  <c r="C19" i="11"/>
  <c r="C20" i="11"/>
  <c r="C21" i="11"/>
  <c r="C22" i="11"/>
  <c r="G22" i="11" s="1"/>
  <c r="C23" i="11"/>
  <c r="D23" i="11" s="1"/>
  <c r="E23" i="11" s="1"/>
  <c r="C24" i="11"/>
  <c r="G24" i="11" s="1"/>
  <c r="C25" i="11"/>
  <c r="F25" i="11" s="1"/>
  <c r="C26" i="11"/>
  <c r="D26" i="11" s="1"/>
  <c r="E26" i="11" s="1"/>
  <c r="C27" i="11"/>
  <c r="C28" i="11"/>
  <c r="C29" i="11"/>
  <c r="C30" i="11"/>
  <c r="C31" i="11"/>
  <c r="C32" i="11"/>
  <c r="D32" i="11" s="1"/>
  <c r="E32" i="11" s="1"/>
  <c r="C33" i="11"/>
  <c r="G33" i="11" s="1"/>
  <c r="C34" i="11"/>
  <c r="F34" i="11" s="1"/>
  <c r="C35" i="11"/>
  <c r="C36" i="11"/>
  <c r="C37" i="11"/>
  <c r="C38" i="11"/>
  <c r="C39" i="11"/>
  <c r="C40" i="11"/>
  <c r="G40" i="11" s="1"/>
  <c r="C41" i="11"/>
  <c r="F41" i="11" s="1"/>
  <c r="C42" i="11"/>
  <c r="F42" i="11" s="1"/>
  <c r="C43" i="11"/>
  <c r="C44" i="11"/>
  <c r="F44" i="11" s="1"/>
  <c r="C45" i="11"/>
  <c r="C46" i="11"/>
  <c r="D46" i="11" s="1"/>
  <c r="E46" i="11" s="1"/>
  <c r="C47" i="11"/>
  <c r="D47" i="11" s="1"/>
  <c r="E47" i="11" s="1"/>
  <c r="C48" i="11"/>
  <c r="D48" i="11" s="1"/>
  <c r="E48" i="11" s="1"/>
  <c r="C49" i="11"/>
  <c r="G49" i="11" s="1"/>
  <c r="C50" i="11"/>
  <c r="F50" i="11" s="1"/>
  <c r="C51" i="11"/>
  <c r="C52" i="11"/>
  <c r="C53" i="11"/>
  <c r="C54" i="11"/>
  <c r="C55" i="11"/>
  <c r="C56" i="11"/>
  <c r="F56" i="11" s="1"/>
  <c r="C57" i="11"/>
  <c r="F57" i="11" s="1"/>
  <c r="C58" i="11"/>
  <c r="D58" i="11" s="1"/>
  <c r="E58" i="11" s="1"/>
  <c r="C59" i="11"/>
  <c r="C60" i="11"/>
  <c r="C61" i="11"/>
  <c r="C62" i="11"/>
  <c r="C63" i="11"/>
  <c r="C64" i="11"/>
  <c r="G64" i="11" s="1"/>
  <c r="C65" i="11"/>
  <c r="D65" i="11" s="1"/>
  <c r="E65" i="11" s="1"/>
  <c r="C66" i="11"/>
  <c r="F66" i="11" s="1"/>
  <c r="C67" i="11"/>
  <c r="C68" i="11"/>
  <c r="C69" i="11"/>
  <c r="C70" i="11"/>
  <c r="D70" i="11" s="1"/>
  <c r="E70" i="11" s="1"/>
  <c r="C71" i="11"/>
  <c r="D71" i="11" s="1"/>
  <c r="E71" i="11" s="1"/>
  <c r="C72" i="11"/>
  <c r="D72" i="11" s="1"/>
  <c r="E72" i="11" s="1"/>
  <c r="C73" i="11"/>
  <c r="F73" i="11" s="1"/>
  <c r="C74" i="11"/>
  <c r="F74" i="11" s="1"/>
  <c r="C75" i="11"/>
  <c r="C76" i="11"/>
  <c r="C77" i="11"/>
  <c r="C78" i="11"/>
  <c r="C79" i="11"/>
  <c r="C80" i="11"/>
  <c r="G80" i="11" s="1"/>
  <c r="C81" i="11"/>
  <c r="D81" i="11" s="1"/>
  <c r="E81" i="11" s="1"/>
  <c r="C82" i="11"/>
  <c r="F82" i="11" s="1"/>
  <c r="C83" i="11"/>
  <c r="C84" i="11"/>
  <c r="C85" i="11"/>
  <c r="C86" i="11"/>
  <c r="C87" i="11"/>
  <c r="C88" i="11"/>
  <c r="G88" i="11" s="1"/>
  <c r="C89" i="11"/>
  <c r="F89" i="11" s="1"/>
  <c r="C90" i="11"/>
  <c r="D90" i="11" s="1"/>
  <c r="E90" i="11" s="1"/>
  <c r="C91" i="11"/>
  <c r="C92" i="11"/>
  <c r="F92" i="11" s="1"/>
  <c r="C93" i="11"/>
  <c r="C94" i="11"/>
  <c r="F94" i="11" s="1"/>
  <c r="C95" i="11"/>
  <c r="D95" i="11" s="1"/>
  <c r="E95" i="11" s="1"/>
  <c r="C96" i="11"/>
  <c r="D96" i="11" s="1"/>
  <c r="E96" i="11" s="1"/>
  <c r="C97" i="11"/>
  <c r="D97" i="11" s="1"/>
  <c r="E97" i="11" s="1"/>
  <c r="C98" i="11"/>
  <c r="D98" i="11" s="1"/>
  <c r="E98" i="11" s="1"/>
  <c r="C99" i="11"/>
  <c r="C100" i="11"/>
  <c r="C101" i="11"/>
  <c r="C102" i="11"/>
  <c r="C103" i="11"/>
  <c r="C104" i="11"/>
  <c r="G104" i="11" s="1"/>
  <c r="C105" i="11"/>
  <c r="F105" i="11" s="1"/>
  <c r="C106" i="11"/>
  <c r="D106" i="11" s="1"/>
  <c r="E106" i="11" s="1"/>
  <c r="C107" i="11"/>
  <c r="C108" i="11"/>
  <c r="C109" i="11"/>
  <c r="C110" i="11"/>
  <c r="C111" i="11"/>
  <c r="C112" i="11"/>
  <c r="D112" i="11" s="1"/>
  <c r="E112" i="11" s="1"/>
  <c r="C113" i="11"/>
  <c r="D113" i="11" s="1"/>
  <c r="E113" i="11" s="1"/>
  <c r="C114" i="11"/>
  <c r="F114" i="11" s="1"/>
  <c r="C115" i="11"/>
  <c r="C116" i="11"/>
  <c r="C117" i="11"/>
  <c r="C118" i="11"/>
  <c r="F118" i="11" s="1"/>
  <c r="C119" i="11"/>
  <c r="G119" i="11" s="1"/>
  <c r="C120" i="11"/>
  <c r="F120" i="11" s="1"/>
  <c r="C121" i="11"/>
  <c r="G121" i="11" s="1"/>
  <c r="C122" i="11"/>
  <c r="D122" i="11" s="1"/>
  <c r="E122" i="11" s="1"/>
  <c r="C123" i="11"/>
  <c r="C124" i="11"/>
  <c r="C125" i="11"/>
  <c r="C126" i="11"/>
  <c r="C127" i="11"/>
  <c r="C128" i="11"/>
  <c r="G128" i="11" s="1"/>
  <c r="C129" i="11"/>
  <c r="F129" i="11" s="1"/>
  <c r="C130" i="11"/>
  <c r="D130" i="11" s="1"/>
  <c r="E130" i="11" s="1"/>
  <c r="C131" i="11"/>
  <c r="C132" i="11"/>
  <c r="C133" i="11"/>
  <c r="C134" i="11"/>
  <c r="C135" i="11"/>
  <c r="C136" i="11"/>
  <c r="D136" i="11" s="1"/>
  <c r="E136" i="11" s="1"/>
  <c r="C137" i="11"/>
  <c r="G137" i="11" s="1"/>
  <c r="C138" i="11"/>
  <c r="D138" i="11" s="1"/>
  <c r="E138" i="11" s="1"/>
  <c r="C139" i="11"/>
  <c r="C140" i="11"/>
  <c r="C141" i="11"/>
  <c r="C142" i="11"/>
  <c r="F142" i="11" s="1"/>
  <c r="C143" i="11"/>
  <c r="G143" i="11" s="1"/>
  <c r="C144" i="11"/>
  <c r="F144" i="11" s="1"/>
  <c r="C145" i="11"/>
  <c r="F145" i="11" s="1"/>
  <c r="C146" i="11"/>
  <c r="F146" i="11" s="1"/>
  <c r="C147" i="11"/>
  <c r="C148" i="11"/>
  <c r="C149" i="11"/>
  <c r="C150" i="11"/>
  <c r="C151" i="11"/>
  <c r="C152" i="11"/>
  <c r="G152" i="11" s="1"/>
  <c r="C153" i="11"/>
  <c r="D153" i="11" s="1"/>
  <c r="E153" i="11" s="1"/>
  <c r="C154" i="11"/>
  <c r="D154" i="11" s="1"/>
  <c r="E154" i="11" s="1"/>
  <c r="C155" i="11"/>
  <c r="C156" i="11"/>
  <c r="F156" i="11" s="1"/>
  <c r="C157" i="11"/>
  <c r="C158" i="11"/>
  <c r="C159" i="11"/>
  <c r="D159" i="11" s="1"/>
  <c r="E159" i="11" s="1"/>
  <c r="C160" i="11"/>
  <c r="G160" i="11" s="1"/>
  <c r="C161" i="11"/>
  <c r="D161" i="11" s="1"/>
  <c r="E161" i="11" s="1"/>
  <c r="C162" i="11"/>
  <c r="F162" i="11" s="1"/>
  <c r="C163" i="11"/>
  <c r="C164" i="11"/>
  <c r="C165" i="11"/>
  <c r="D165" i="11" s="1"/>
  <c r="E165" i="11" s="1"/>
  <c r="C166" i="11"/>
  <c r="D166" i="11" s="1"/>
  <c r="E166" i="11" s="1"/>
  <c r="C167" i="11"/>
  <c r="F167" i="11" s="1"/>
  <c r="C168" i="11"/>
  <c r="F168" i="11" s="1"/>
  <c r="C169" i="11"/>
  <c r="F169" i="11" s="1"/>
  <c r="C170" i="11"/>
  <c r="D170" i="11" s="1"/>
  <c r="E170" i="11" s="1"/>
  <c r="C171" i="11"/>
  <c r="C172" i="11"/>
  <c r="F172" i="11" s="1"/>
  <c r="C173" i="11"/>
  <c r="D173" i="11" s="1"/>
  <c r="E173" i="11" s="1"/>
  <c r="C174" i="11"/>
  <c r="C175" i="11"/>
  <c r="D175" i="11" s="1"/>
  <c r="E175" i="11" s="1"/>
  <c r="C176" i="11"/>
  <c r="D176" i="11" s="1"/>
  <c r="E176" i="11" s="1"/>
  <c r="C177" i="11"/>
  <c r="D177" i="11" s="1"/>
  <c r="E177" i="11" s="1"/>
  <c r="C178" i="11"/>
  <c r="D178" i="11" s="1"/>
  <c r="E178" i="11" s="1"/>
  <c r="C179" i="11"/>
  <c r="C180" i="11"/>
  <c r="C181" i="11"/>
  <c r="D181" i="11" s="1"/>
  <c r="E181" i="11" s="1"/>
  <c r="C182" i="11"/>
  <c r="D182" i="11" s="1"/>
  <c r="E182" i="11" s="1"/>
  <c r="C183" i="11"/>
  <c r="C184" i="11"/>
  <c r="D184" i="11" s="1"/>
  <c r="E184" i="11" s="1"/>
  <c r="C185" i="11"/>
  <c r="G185" i="11" s="1"/>
  <c r="C186" i="11"/>
  <c r="G186" i="11" s="1"/>
  <c r="C187" i="11"/>
  <c r="C188" i="11"/>
  <c r="C189" i="11"/>
  <c r="G189" i="11" s="1"/>
  <c r="C190" i="11"/>
  <c r="G190" i="11" s="1"/>
  <c r="C191" i="11"/>
  <c r="G191" i="11" s="1"/>
  <c r="C192" i="11"/>
  <c r="D192" i="11" s="1"/>
  <c r="E192" i="11" s="1"/>
  <c r="C193" i="11"/>
  <c r="G193" i="11" s="1"/>
  <c r="C194" i="11"/>
  <c r="F194" i="11" s="1"/>
  <c r="C195" i="11"/>
  <c r="C196" i="11"/>
  <c r="C197" i="11"/>
  <c r="G197" i="11" s="1"/>
  <c r="C198" i="11"/>
  <c r="G198" i="11" s="1"/>
  <c r="C199" i="11"/>
  <c r="D199" i="11" s="1"/>
  <c r="E199" i="11" s="1"/>
  <c r="C200" i="11"/>
  <c r="G200" i="11" s="1"/>
  <c r="C201" i="11"/>
  <c r="D201" i="11" s="1"/>
  <c r="E201" i="11" s="1"/>
  <c r="D5" i="11"/>
  <c r="E5" i="11" s="1"/>
  <c r="D6" i="11"/>
  <c r="E6" i="11" s="1"/>
  <c r="D7" i="11"/>
  <c r="E7" i="11" s="1"/>
  <c r="D13" i="11"/>
  <c r="E13" i="11" s="1"/>
  <c r="D14" i="11"/>
  <c r="E14" i="11" s="1"/>
  <c r="D15" i="11"/>
  <c r="E15" i="11" s="1"/>
  <c r="D16" i="11"/>
  <c r="E16" i="11" s="1"/>
  <c r="D21" i="11"/>
  <c r="E21" i="11" s="1"/>
  <c r="D29" i="11"/>
  <c r="E29" i="11" s="1"/>
  <c r="D30" i="11"/>
  <c r="E30" i="11" s="1"/>
  <c r="D31" i="11"/>
  <c r="E31" i="11" s="1"/>
  <c r="D37" i="11"/>
  <c r="E37" i="11" s="1"/>
  <c r="D38" i="11"/>
  <c r="E38" i="11" s="1"/>
  <c r="D39" i="11"/>
  <c r="E39" i="11" s="1"/>
  <c r="D45" i="11"/>
  <c r="E45" i="11" s="1"/>
  <c r="D53" i="11"/>
  <c r="E53" i="11" s="1"/>
  <c r="D54" i="11"/>
  <c r="E54" i="11" s="1"/>
  <c r="D55" i="11"/>
  <c r="E55" i="11" s="1"/>
  <c r="D56" i="11"/>
  <c r="E56" i="11" s="1"/>
  <c r="D61" i="11"/>
  <c r="E61" i="11" s="1"/>
  <c r="D62" i="11"/>
  <c r="E62" i="11" s="1"/>
  <c r="D63" i="11"/>
  <c r="E63" i="11" s="1"/>
  <c r="D64" i="11"/>
  <c r="E64" i="11" s="1"/>
  <c r="D69" i="11"/>
  <c r="E69" i="11" s="1"/>
  <c r="D77" i="11"/>
  <c r="E77" i="11" s="1"/>
  <c r="D78" i="11"/>
  <c r="E78" i="11" s="1"/>
  <c r="D79" i="11"/>
  <c r="E79" i="11" s="1"/>
  <c r="D80" i="11"/>
  <c r="E80" i="11" s="1"/>
  <c r="D85" i="11"/>
  <c r="E85" i="11" s="1"/>
  <c r="D86" i="11"/>
  <c r="E86" i="11" s="1"/>
  <c r="D87" i="11"/>
  <c r="E87" i="11" s="1"/>
  <c r="D89" i="11"/>
  <c r="E89" i="11" s="1"/>
  <c r="D93" i="11"/>
  <c r="E93" i="11" s="1"/>
  <c r="D94" i="11"/>
  <c r="E94" i="11" s="1"/>
  <c r="D101" i="11"/>
  <c r="E101" i="11" s="1"/>
  <c r="D102" i="11"/>
  <c r="E102" i="11" s="1"/>
  <c r="D103" i="11"/>
  <c r="E103" i="11" s="1"/>
  <c r="D109" i="11"/>
  <c r="E109" i="11" s="1"/>
  <c r="D110" i="11"/>
  <c r="E110" i="11" s="1"/>
  <c r="D111" i="11"/>
  <c r="E111" i="11" s="1"/>
  <c r="D117" i="11"/>
  <c r="E117" i="11" s="1"/>
  <c r="D120" i="11"/>
  <c r="E120" i="11" s="1"/>
  <c r="D125" i="11"/>
  <c r="E125" i="11" s="1"/>
  <c r="D126" i="11"/>
  <c r="E126" i="11" s="1"/>
  <c r="D127" i="11"/>
  <c r="E127" i="11" s="1"/>
  <c r="D128" i="11"/>
  <c r="E128" i="11" s="1"/>
  <c r="D133" i="11"/>
  <c r="E133" i="11" s="1"/>
  <c r="D134" i="11"/>
  <c r="E134" i="11" s="1"/>
  <c r="D135" i="11"/>
  <c r="E135" i="11" s="1"/>
  <c r="D141" i="11"/>
  <c r="E141" i="11" s="1"/>
  <c r="D149" i="11"/>
  <c r="E149" i="11" s="1"/>
  <c r="D150" i="11"/>
  <c r="E150" i="11" s="1"/>
  <c r="D151" i="11"/>
  <c r="E151" i="11" s="1"/>
  <c r="D157" i="11"/>
  <c r="E157" i="11" s="1"/>
  <c r="D158" i="11"/>
  <c r="E158" i="11" s="1"/>
  <c r="D174" i="11"/>
  <c r="E174" i="11" s="1"/>
  <c r="D183" i="11"/>
  <c r="E183" i="11" s="1"/>
  <c r="D198" i="11"/>
  <c r="E198" i="11" s="1"/>
  <c r="F5" i="11"/>
  <c r="F6" i="11"/>
  <c r="F7" i="11"/>
  <c r="F9" i="11"/>
  <c r="F13" i="11"/>
  <c r="F14" i="11"/>
  <c r="F15" i="11"/>
  <c r="F20" i="11"/>
  <c r="F21" i="11"/>
  <c r="F22" i="11"/>
  <c r="F29" i="11"/>
  <c r="F30" i="11"/>
  <c r="F31" i="11"/>
  <c r="F37" i="11"/>
  <c r="F38" i="11"/>
  <c r="F39" i="11"/>
  <c r="F45" i="11"/>
  <c r="F49" i="11"/>
  <c r="F53" i="11"/>
  <c r="F54" i="11"/>
  <c r="F55" i="11"/>
  <c r="F61" i="11"/>
  <c r="F62" i="11"/>
  <c r="F63" i="11"/>
  <c r="F65" i="11"/>
  <c r="F69" i="11"/>
  <c r="F77" i="11"/>
  <c r="F78" i="11"/>
  <c r="F79" i="11"/>
  <c r="F80" i="11"/>
  <c r="F84" i="11"/>
  <c r="F85" i="11"/>
  <c r="F86" i="11"/>
  <c r="F87" i="11"/>
  <c r="F93" i="11"/>
  <c r="F97" i="11"/>
  <c r="F101" i="11"/>
  <c r="F102" i="11"/>
  <c r="F103" i="11"/>
  <c r="F104" i="11"/>
  <c r="F108" i="11"/>
  <c r="F109" i="11"/>
  <c r="F110" i="11"/>
  <c r="F111" i="11"/>
  <c r="F117" i="11"/>
  <c r="F121" i="11"/>
  <c r="F125" i="11"/>
  <c r="F126" i="11"/>
  <c r="F127" i="11"/>
  <c r="F128" i="11"/>
  <c r="F133" i="11"/>
  <c r="F134" i="11"/>
  <c r="F135" i="11"/>
  <c r="F136" i="11"/>
  <c r="F141" i="11"/>
  <c r="F148" i="11"/>
  <c r="F149" i="11"/>
  <c r="F150" i="11"/>
  <c r="F151" i="11"/>
  <c r="F152" i="11"/>
  <c r="F157" i="11"/>
  <c r="F158" i="11"/>
  <c r="F159" i="11"/>
  <c r="F165" i="11"/>
  <c r="F166" i="11"/>
  <c r="F174" i="11"/>
  <c r="F175" i="11"/>
  <c r="F181" i="11"/>
  <c r="F183" i="11"/>
  <c r="F198" i="11"/>
  <c r="F199" i="11"/>
  <c r="G5" i="11"/>
  <c r="G6" i="11"/>
  <c r="G7" i="11"/>
  <c r="G8" i="11"/>
  <c r="G13" i="11"/>
  <c r="G14" i="11"/>
  <c r="G15" i="11"/>
  <c r="G21" i="11"/>
  <c r="G29" i="11"/>
  <c r="G30" i="11"/>
  <c r="G31" i="11"/>
  <c r="G37" i="11"/>
  <c r="G38" i="11"/>
  <c r="G39" i="11"/>
  <c r="G45" i="11"/>
  <c r="G46" i="11"/>
  <c r="G48" i="11"/>
  <c r="G53" i="11"/>
  <c r="G54" i="11"/>
  <c r="G55" i="11"/>
  <c r="G56" i="11"/>
  <c r="G61" i="11"/>
  <c r="G62" i="11"/>
  <c r="G63" i="11"/>
  <c r="G69" i="11"/>
  <c r="G72" i="11"/>
  <c r="G73" i="11"/>
  <c r="G77" i="11"/>
  <c r="G78" i="11"/>
  <c r="G79" i="11"/>
  <c r="G85" i="11"/>
  <c r="G86" i="11"/>
  <c r="G87" i="11"/>
  <c r="G89" i="11"/>
  <c r="G93" i="11"/>
  <c r="G101" i="11"/>
  <c r="G102" i="11"/>
  <c r="G103" i="11"/>
  <c r="G105" i="11"/>
  <c r="G109" i="11"/>
  <c r="G110" i="11"/>
  <c r="G111" i="11"/>
  <c r="G112" i="11"/>
  <c r="G117" i="11"/>
  <c r="G120" i="11"/>
  <c r="G125" i="11"/>
  <c r="G126" i="11"/>
  <c r="G127" i="11"/>
  <c r="G133" i="11"/>
  <c r="G134" i="11"/>
  <c r="G135" i="11"/>
  <c r="G136" i="11"/>
  <c r="G141" i="11"/>
  <c r="G149" i="11"/>
  <c r="G150" i="11"/>
  <c r="G151" i="11"/>
  <c r="G157" i="11"/>
  <c r="G158" i="11"/>
  <c r="G159" i="11"/>
  <c r="G165" i="11"/>
  <c r="G166" i="11"/>
  <c r="G173" i="11"/>
  <c r="G174" i="11"/>
  <c r="G175" i="11"/>
  <c r="G183"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K5" i="11"/>
  <c r="M5" i="11" s="1"/>
  <c r="K6" i="11"/>
  <c r="M6" i="11" s="1"/>
  <c r="K7" i="11"/>
  <c r="M7" i="11" s="1"/>
  <c r="K8" i="11"/>
  <c r="M8" i="11" s="1"/>
  <c r="K9" i="11"/>
  <c r="M9" i="11" s="1"/>
  <c r="K10" i="11"/>
  <c r="M10" i="11" s="1"/>
  <c r="K11" i="11"/>
  <c r="M11" i="11" s="1"/>
  <c r="K12" i="11"/>
  <c r="M12" i="11" s="1"/>
  <c r="K13" i="11"/>
  <c r="M13" i="11" s="1"/>
  <c r="K14" i="11"/>
  <c r="M14" i="11" s="1"/>
  <c r="K15" i="11"/>
  <c r="M15" i="11" s="1"/>
  <c r="K16" i="11"/>
  <c r="M16" i="11" s="1"/>
  <c r="K17" i="11"/>
  <c r="M17" i="11" s="1"/>
  <c r="K18" i="11"/>
  <c r="M18" i="11" s="1"/>
  <c r="K19" i="11"/>
  <c r="M19" i="11" s="1"/>
  <c r="K20" i="11"/>
  <c r="M20" i="11" s="1"/>
  <c r="K21" i="11"/>
  <c r="M21" i="11" s="1"/>
  <c r="K22" i="11"/>
  <c r="M22" i="11" s="1"/>
  <c r="K23" i="11"/>
  <c r="M23" i="11" s="1"/>
  <c r="K24" i="11"/>
  <c r="M24" i="11" s="1"/>
  <c r="K25" i="11"/>
  <c r="M25" i="11" s="1"/>
  <c r="K26" i="11"/>
  <c r="M26" i="11" s="1"/>
  <c r="K27" i="11"/>
  <c r="M27" i="11" s="1"/>
  <c r="K28" i="11"/>
  <c r="M28" i="11" s="1"/>
  <c r="K29" i="11"/>
  <c r="M29" i="11" s="1"/>
  <c r="K30" i="11"/>
  <c r="M30" i="11" s="1"/>
  <c r="K31" i="11"/>
  <c r="M31" i="11" s="1"/>
  <c r="K32" i="11"/>
  <c r="M32" i="11" s="1"/>
  <c r="K33" i="11"/>
  <c r="M33" i="11" s="1"/>
  <c r="K34" i="11"/>
  <c r="M34" i="11" s="1"/>
  <c r="K35" i="11"/>
  <c r="M35" i="11" s="1"/>
  <c r="K36" i="11"/>
  <c r="M36" i="11" s="1"/>
  <c r="K37" i="11"/>
  <c r="M37" i="11" s="1"/>
  <c r="K38" i="11"/>
  <c r="M38" i="11" s="1"/>
  <c r="K39" i="11"/>
  <c r="M39" i="11" s="1"/>
  <c r="K40" i="11"/>
  <c r="M40" i="11" s="1"/>
  <c r="K41" i="11"/>
  <c r="M41" i="11" s="1"/>
  <c r="K42" i="11"/>
  <c r="M42" i="11" s="1"/>
  <c r="K43" i="11"/>
  <c r="M43" i="11" s="1"/>
  <c r="K44" i="11"/>
  <c r="M44" i="11" s="1"/>
  <c r="K45" i="11"/>
  <c r="M45" i="11" s="1"/>
  <c r="K46" i="11"/>
  <c r="M46" i="11" s="1"/>
  <c r="K47" i="11"/>
  <c r="M47" i="11" s="1"/>
  <c r="K48" i="11"/>
  <c r="M48" i="11" s="1"/>
  <c r="K49" i="11"/>
  <c r="M49" i="11" s="1"/>
  <c r="K50" i="11"/>
  <c r="M50" i="11" s="1"/>
  <c r="K51" i="11"/>
  <c r="M51" i="11" s="1"/>
  <c r="K52" i="11"/>
  <c r="M52" i="11" s="1"/>
  <c r="K53" i="11"/>
  <c r="M53" i="11" s="1"/>
  <c r="K54" i="11"/>
  <c r="M54" i="11" s="1"/>
  <c r="K55" i="11"/>
  <c r="M55" i="11" s="1"/>
  <c r="K56" i="11"/>
  <c r="M56" i="11" s="1"/>
  <c r="K57" i="11"/>
  <c r="M57" i="11" s="1"/>
  <c r="K58" i="11"/>
  <c r="M58" i="11" s="1"/>
  <c r="K59" i="11"/>
  <c r="M59" i="11" s="1"/>
  <c r="K60" i="11"/>
  <c r="M60" i="11" s="1"/>
  <c r="K61" i="11"/>
  <c r="M61" i="11" s="1"/>
  <c r="K62" i="11"/>
  <c r="M62" i="11" s="1"/>
  <c r="K63" i="11"/>
  <c r="M63" i="11" s="1"/>
  <c r="K64" i="11"/>
  <c r="M64" i="11" s="1"/>
  <c r="K65" i="11"/>
  <c r="M65" i="11" s="1"/>
  <c r="K66" i="11"/>
  <c r="M66" i="11" s="1"/>
  <c r="K67" i="11"/>
  <c r="M67" i="11" s="1"/>
  <c r="K68" i="11"/>
  <c r="M68" i="11" s="1"/>
  <c r="K69" i="11"/>
  <c r="M69" i="11" s="1"/>
  <c r="K70" i="11"/>
  <c r="M70" i="11" s="1"/>
  <c r="K71" i="11"/>
  <c r="M71" i="11" s="1"/>
  <c r="K72" i="11"/>
  <c r="M72" i="11" s="1"/>
  <c r="K73" i="11"/>
  <c r="M73" i="11" s="1"/>
  <c r="K74" i="11"/>
  <c r="M74" i="11" s="1"/>
  <c r="K75" i="11"/>
  <c r="M75" i="11" s="1"/>
  <c r="K76" i="11"/>
  <c r="M76" i="11" s="1"/>
  <c r="K77" i="11"/>
  <c r="M77" i="11" s="1"/>
  <c r="K78" i="11"/>
  <c r="M78" i="11" s="1"/>
  <c r="K79" i="11"/>
  <c r="M79" i="11" s="1"/>
  <c r="K80" i="11"/>
  <c r="M80" i="11" s="1"/>
  <c r="K81" i="11"/>
  <c r="M81" i="11" s="1"/>
  <c r="K82" i="11"/>
  <c r="M82" i="11" s="1"/>
  <c r="K83" i="11"/>
  <c r="M83" i="11" s="1"/>
  <c r="K84" i="11"/>
  <c r="M84" i="11" s="1"/>
  <c r="K85" i="11"/>
  <c r="M85" i="11" s="1"/>
  <c r="K86" i="11"/>
  <c r="M86" i="11" s="1"/>
  <c r="K87" i="11"/>
  <c r="M87" i="11" s="1"/>
  <c r="K88" i="11"/>
  <c r="M88" i="11" s="1"/>
  <c r="K89" i="11"/>
  <c r="M89" i="11" s="1"/>
  <c r="K90" i="11"/>
  <c r="M90" i="11" s="1"/>
  <c r="K91" i="11"/>
  <c r="M91" i="11" s="1"/>
  <c r="K92" i="11"/>
  <c r="M92" i="11" s="1"/>
  <c r="K93" i="11"/>
  <c r="M93" i="11" s="1"/>
  <c r="K94" i="11"/>
  <c r="M94" i="11" s="1"/>
  <c r="K95" i="11"/>
  <c r="M95" i="11" s="1"/>
  <c r="K96" i="11"/>
  <c r="M96" i="11" s="1"/>
  <c r="K97" i="11"/>
  <c r="M97" i="11" s="1"/>
  <c r="K98" i="11"/>
  <c r="M98" i="11" s="1"/>
  <c r="K99" i="11"/>
  <c r="M99" i="11" s="1"/>
  <c r="K100" i="11"/>
  <c r="M100" i="11" s="1"/>
  <c r="K101" i="11"/>
  <c r="M101" i="11" s="1"/>
  <c r="K102" i="11"/>
  <c r="M102" i="11" s="1"/>
  <c r="K103" i="11"/>
  <c r="M103" i="11" s="1"/>
  <c r="K104" i="11"/>
  <c r="M104" i="11" s="1"/>
  <c r="K105" i="11"/>
  <c r="M105" i="11" s="1"/>
  <c r="K106" i="11"/>
  <c r="M106" i="11" s="1"/>
  <c r="K107" i="11"/>
  <c r="M107" i="11" s="1"/>
  <c r="K108" i="11"/>
  <c r="M108" i="11" s="1"/>
  <c r="K109" i="11"/>
  <c r="M109" i="11" s="1"/>
  <c r="K110" i="11"/>
  <c r="M110" i="11" s="1"/>
  <c r="K111" i="11"/>
  <c r="M111" i="11" s="1"/>
  <c r="K112" i="11"/>
  <c r="M112" i="11" s="1"/>
  <c r="K113" i="11"/>
  <c r="M113" i="11" s="1"/>
  <c r="K114" i="11"/>
  <c r="M114" i="11" s="1"/>
  <c r="K115" i="11"/>
  <c r="M115" i="11" s="1"/>
  <c r="K116" i="11"/>
  <c r="M116" i="11" s="1"/>
  <c r="K117" i="11"/>
  <c r="M117" i="11" s="1"/>
  <c r="K118" i="11"/>
  <c r="M118" i="11" s="1"/>
  <c r="K119" i="11"/>
  <c r="M119" i="11" s="1"/>
  <c r="K120" i="11"/>
  <c r="M120" i="11" s="1"/>
  <c r="K121" i="11"/>
  <c r="M121" i="11" s="1"/>
  <c r="K122" i="11"/>
  <c r="M122" i="11" s="1"/>
  <c r="K123" i="11"/>
  <c r="M123" i="11" s="1"/>
  <c r="K124" i="11"/>
  <c r="M124" i="11" s="1"/>
  <c r="K125" i="11"/>
  <c r="M125" i="11" s="1"/>
  <c r="K126" i="11"/>
  <c r="M126" i="11" s="1"/>
  <c r="K127" i="11"/>
  <c r="M127" i="11" s="1"/>
  <c r="K128" i="11"/>
  <c r="M128" i="11" s="1"/>
  <c r="K129" i="11"/>
  <c r="M129" i="11" s="1"/>
  <c r="K130" i="11"/>
  <c r="M130" i="11" s="1"/>
  <c r="K131" i="11"/>
  <c r="M131" i="11" s="1"/>
  <c r="K132" i="11"/>
  <c r="M132" i="11" s="1"/>
  <c r="K133" i="11"/>
  <c r="M133" i="11" s="1"/>
  <c r="K134" i="11"/>
  <c r="M134" i="11" s="1"/>
  <c r="K135" i="11"/>
  <c r="M135" i="11" s="1"/>
  <c r="K136" i="11"/>
  <c r="M136" i="11" s="1"/>
  <c r="K137" i="11"/>
  <c r="M137" i="11" s="1"/>
  <c r="K138" i="11"/>
  <c r="M138" i="11" s="1"/>
  <c r="K139" i="11"/>
  <c r="M139" i="11" s="1"/>
  <c r="K140" i="11"/>
  <c r="M140" i="11" s="1"/>
  <c r="K141" i="11"/>
  <c r="M141" i="11" s="1"/>
  <c r="K142" i="11"/>
  <c r="M142" i="11" s="1"/>
  <c r="K143" i="11"/>
  <c r="M143" i="11" s="1"/>
  <c r="K144" i="11"/>
  <c r="M144" i="11" s="1"/>
  <c r="K145" i="11"/>
  <c r="M145" i="11" s="1"/>
  <c r="K146" i="11"/>
  <c r="M146" i="11" s="1"/>
  <c r="K147" i="11"/>
  <c r="M147" i="11" s="1"/>
  <c r="K148" i="11"/>
  <c r="M148" i="11" s="1"/>
  <c r="K149" i="11"/>
  <c r="M149" i="11" s="1"/>
  <c r="K150" i="11"/>
  <c r="M150" i="11" s="1"/>
  <c r="K151" i="11"/>
  <c r="M151" i="11" s="1"/>
  <c r="K152" i="11"/>
  <c r="M152" i="11" s="1"/>
  <c r="K153" i="11"/>
  <c r="M153" i="11" s="1"/>
  <c r="K154" i="11"/>
  <c r="M154" i="11" s="1"/>
  <c r="K155" i="11"/>
  <c r="M155" i="11" s="1"/>
  <c r="K156" i="11"/>
  <c r="M156" i="11" s="1"/>
  <c r="K157" i="11"/>
  <c r="M157" i="11" s="1"/>
  <c r="K158" i="11"/>
  <c r="M158" i="11" s="1"/>
  <c r="K159" i="11"/>
  <c r="M159" i="11" s="1"/>
  <c r="K160" i="11"/>
  <c r="M160" i="11" s="1"/>
  <c r="K161" i="11"/>
  <c r="M161" i="11" s="1"/>
  <c r="K162" i="11"/>
  <c r="M162" i="11" s="1"/>
  <c r="K163" i="11"/>
  <c r="M163" i="11" s="1"/>
  <c r="K164" i="11"/>
  <c r="M164" i="11" s="1"/>
  <c r="K165" i="11"/>
  <c r="M165" i="11" s="1"/>
  <c r="K166" i="11"/>
  <c r="M166" i="11" s="1"/>
  <c r="K167" i="11"/>
  <c r="M167" i="11" s="1"/>
  <c r="K168" i="11"/>
  <c r="M168" i="11" s="1"/>
  <c r="K169" i="11"/>
  <c r="M169" i="11" s="1"/>
  <c r="K170" i="11"/>
  <c r="M170" i="11" s="1"/>
  <c r="K171" i="11"/>
  <c r="M171" i="11" s="1"/>
  <c r="K172" i="11"/>
  <c r="M172" i="11" s="1"/>
  <c r="K173" i="11"/>
  <c r="M173" i="11" s="1"/>
  <c r="K174" i="11"/>
  <c r="M174" i="11" s="1"/>
  <c r="K175" i="11"/>
  <c r="M175" i="11" s="1"/>
  <c r="K176" i="11"/>
  <c r="M176" i="11" s="1"/>
  <c r="K177" i="11"/>
  <c r="M177" i="11" s="1"/>
  <c r="K178" i="11"/>
  <c r="M178" i="11" s="1"/>
  <c r="K179" i="11"/>
  <c r="M179" i="11" s="1"/>
  <c r="K180" i="11"/>
  <c r="M180" i="11" s="1"/>
  <c r="K181" i="11"/>
  <c r="M181" i="11" s="1"/>
  <c r="K182" i="11"/>
  <c r="M182" i="11" s="1"/>
  <c r="K183" i="11"/>
  <c r="M183" i="11" s="1"/>
  <c r="K184" i="11"/>
  <c r="M184" i="11" s="1"/>
  <c r="K185" i="11"/>
  <c r="M185" i="11" s="1"/>
  <c r="K186" i="11"/>
  <c r="M186" i="11" s="1"/>
  <c r="K187" i="11"/>
  <c r="M187" i="11" s="1"/>
  <c r="K188" i="11"/>
  <c r="M188" i="11" s="1"/>
  <c r="K189" i="11"/>
  <c r="M189" i="11" s="1"/>
  <c r="K190" i="11"/>
  <c r="M190" i="11" s="1"/>
  <c r="K191" i="11"/>
  <c r="M191" i="11" s="1"/>
  <c r="K192" i="11"/>
  <c r="M192" i="11" s="1"/>
  <c r="K193" i="11"/>
  <c r="M193" i="11" s="1"/>
  <c r="K194" i="11"/>
  <c r="M194" i="11" s="1"/>
  <c r="K195" i="11"/>
  <c r="M195" i="11" s="1"/>
  <c r="K196" i="11"/>
  <c r="M196" i="11" s="1"/>
  <c r="K197" i="11"/>
  <c r="M197" i="11" s="1"/>
  <c r="K198" i="11"/>
  <c r="M198" i="11" s="1"/>
  <c r="K199" i="11"/>
  <c r="M199" i="11" s="1"/>
  <c r="K200" i="11"/>
  <c r="M200" i="11" s="1"/>
  <c r="K201" i="11"/>
  <c r="M201" i="11" s="1"/>
  <c r="N5" i="11"/>
  <c r="Q5" i="11" s="1"/>
  <c r="N6" i="11"/>
  <c r="Q6" i="11" s="1"/>
  <c r="N7" i="11"/>
  <c r="Q7" i="11" s="1"/>
  <c r="N8" i="11"/>
  <c r="Q8" i="11" s="1"/>
  <c r="N9" i="11"/>
  <c r="Q9" i="11" s="1"/>
  <c r="N10" i="11"/>
  <c r="Q10" i="11" s="1"/>
  <c r="N11" i="11"/>
  <c r="Q11" i="11" s="1"/>
  <c r="N12" i="11"/>
  <c r="Q12" i="11" s="1"/>
  <c r="N13" i="11"/>
  <c r="Q13" i="11" s="1"/>
  <c r="N14" i="11"/>
  <c r="Q14" i="11" s="1"/>
  <c r="N15" i="11"/>
  <c r="Q15" i="11" s="1"/>
  <c r="N16" i="11"/>
  <c r="Q16" i="11" s="1"/>
  <c r="N17" i="11"/>
  <c r="Q17" i="11" s="1"/>
  <c r="N18" i="11"/>
  <c r="Q18" i="11" s="1"/>
  <c r="N19" i="11"/>
  <c r="Q19" i="11" s="1"/>
  <c r="N20" i="11"/>
  <c r="Q20" i="11" s="1"/>
  <c r="N21" i="11"/>
  <c r="Q21" i="11" s="1"/>
  <c r="N22" i="11"/>
  <c r="Q22" i="11" s="1"/>
  <c r="N23" i="11"/>
  <c r="Q23" i="11" s="1"/>
  <c r="N24" i="11"/>
  <c r="Q24" i="11" s="1"/>
  <c r="N25" i="11"/>
  <c r="Q25" i="11" s="1"/>
  <c r="N26" i="11"/>
  <c r="Q26" i="11" s="1"/>
  <c r="N27" i="11"/>
  <c r="Q27" i="11" s="1"/>
  <c r="N28" i="11"/>
  <c r="Q28" i="11" s="1"/>
  <c r="N29" i="11"/>
  <c r="Q29" i="11" s="1"/>
  <c r="N30" i="11"/>
  <c r="Q30" i="11" s="1"/>
  <c r="N31" i="11"/>
  <c r="Q31" i="11" s="1"/>
  <c r="N32" i="11"/>
  <c r="Q32" i="11" s="1"/>
  <c r="N33" i="11"/>
  <c r="Q33" i="11" s="1"/>
  <c r="N34" i="11"/>
  <c r="Q34" i="11" s="1"/>
  <c r="N35" i="11"/>
  <c r="Q35" i="11" s="1"/>
  <c r="N36" i="11"/>
  <c r="Q36" i="11" s="1"/>
  <c r="N37" i="11"/>
  <c r="Q37" i="11" s="1"/>
  <c r="N38" i="11"/>
  <c r="Q38" i="11" s="1"/>
  <c r="N39" i="11"/>
  <c r="Q39" i="11" s="1"/>
  <c r="N40" i="11"/>
  <c r="Q40" i="11" s="1"/>
  <c r="N41" i="11"/>
  <c r="Q41" i="11" s="1"/>
  <c r="N42" i="11"/>
  <c r="Q42" i="11" s="1"/>
  <c r="N43" i="11"/>
  <c r="Q43" i="11" s="1"/>
  <c r="N44" i="11"/>
  <c r="Q44" i="11" s="1"/>
  <c r="N45" i="11"/>
  <c r="Q45" i="11" s="1"/>
  <c r="N46" i="11"/>
  <c r="Q46" i="11" s="1"/>
  <c r="N47" i="11"/>
  <c r="Q47" i="11" s="1"/>
  <c r="N48" i="11"/>
  <c r="Q48" i="11" s="1"/>
  <c r="N49" i="11"/>
  <c r="Q49" i="11" s="1"/>
  <c r="N50" i="11"/>
  <c r="Q50" i="11" s="1"/>
  <c r="N51" i="11"/>
  <c r="Q51" i="11" s="1"/>
  <c r="N52" i="11"/>
  <c r="Q52" i="11" s="1"/>
  <c r="N53" i="11"/>
  <c r="Q53" i="11" s="1"/>
  <c r="N54" i="11"/>
  <c r="Q54" i="11" s="1"/>
  <c r="N55" i="11"/>
  <c r="Q55" i="11" s="1"/>
  <c r="N56" i="11"/>
  <c r="Q56" i="11" s="1"/>
  <c r="N57" i="11"/>
  <c r="Q57" i="11" s="1"/>
  <c r="N58" i="11"/>
  <c r="Q58" i="11" s="1"/>
  <c r="N59" i="11"/>
  <c r="Q59" i="11" s="1"/>
  <c r="N60" i="11"/>
  <c r="Q60" i="11" s="1"/>
  <c r="N61" i="11"/>
  <c r="Q61" i="11" s="1"/>
  <c r="N62" i="11"/>
  <c r="Q62" i="11" s="1"/>
  <c r="N63" i="11"/>
  <c r="Q63" i="11" s="1"/>
  <c r="N64" i="11"/>
  <c r="Q64" i="11" s="1"/>
  <c r="N65" i="11"/>
  <c r="Q65" i="11" s="1"/>
  <c r="N66" i="11"/>
  <c r="Q66" i="11" s="1"/>
  <c r="N67" i="11"/>
  <c r="Q67" i="11" s="1"/>
  <c r="N68" i="11"/>
  <c r="Q68" i="11" s="1"/>
  <c r="N69" i="11"/>
  <c r="Q69" i="11" s="1"/>
  <c r="N70" i="11"/>
  <c r="Q70" i="11" s="1"/>
  <c r="N71" i="11"/>
  <c r="Q71" i="11" s="1"/>
  <c r="N72" i="11"/>
  <c r="Q72" i="11" s="1"/>
  <c r="N73" i="11"/>
  <c r="Q73" i="11" s="1"/>
  <c r="N74" i="11"/>
  <c r="Q74" i="11" s="1"/>
  <c r="N75" i="11"/>
  <c r="Q75" i="11" s="1"/>
  <c r="N76" i="11"/>
  <c r="Q76" i="11" s="1"/>
  <c r="N77" i="11"/>
  <c r="Q77" i="11" s="1"/>
  <c r="N78" i="11"/>
  <c r="Q78" i="11" s="1"/>
  <c r="N79" i="11"/>
  <c r="Q79" i="11" s="1"/>
  <c r="N80" i="11"/>
  <c r="Q80" i="11" s="1"/>
  <c r="N81" i="11"/>
  <c r="Q81" i="11" s="1"/>
  <c r="N82" i="11"/>
  <c r="Q82" i="11" s="1"/>
  <c r="N83" i="11"/>
  <c r="Q83" i="11" s="1"/>
  <c r="N84" i="11"/>
  <c r="Q84" i="11" s="1"/>
  <c r="N85" i="11"/>
  <c r="Q85" i="11" s="1"/>
  <c r="N86" i="11"/>
  <c r="Q86" i="11" s="1"/>
  <c r="N87" i="11"/>
  <c r="Q87" i="11" s="1"/>
  <c r="N88" i="11"/>
  <c r="Q88" i="11" s="1"/>
  <c r="N89" i="11"/>
  <c r="Q89" i="11" s="1"/>
  <c r="N90" i="11"/>
  <c r="Q90" i="11" s="1"/>
  <c r="N91" i="11"/>
  <c r="Q91" i="11" s="1"/>
  <c r="N92" i="11"/>
  <c r="Q92" i="11" s="1"/>
  <c r="N93" i="11"/>
  <c r="Q93" i="11" s="1"/>
  <c r="N94" i="11"/>
  <c r="Q94" i="11" s="1"/>
  <c r="N95" i="11"/>
  <c r="Q95" i="11" s="1"/>
  <c r="N96" i="11"/>
  <c r="Q96" i="11" s="1"/>
  <c r="N97" i="11"/>
  <c r="Q97" i="11" s="1"/>
  <c r="N98" i="11"/>
  <c r="Q98" i="11" s="1"/>
  <c r="N99" i="11"/>
  <c r="Q99" i="11" s="1"/>
  <c r="N100" i="11"/>
  <c r="Q100" i="11" s="1"/>
  <c r="N101" i="11"/>
  <c r="Q101" i="11" s="1"/>
  <c r="N102" i="11"/>
  <c r="Q102" i="11" s="1"/>
  <c r="N103" i="11"/>
  <c r="Q103" i="11" s="1"/>
  <c r="N104" i="11"/>
  <c r="Q104" i="11" s="1"/>
  <c r="N105" i="11"/>
  <c r="Q105" i="11" s="1"/>
  <c r="N106" i="11"/>
  <c r="Q106" i="11" s="1"/>
  <c r="N107" i="11"/>
  <c r="Q107" i="11" s="1"/>
  <c r="N108" i="11"/>
  <c r="Q108" i="11" s="1"/>
  <c r="N109" i="11"/>
  <c r="Q109" i="11" s="1"/>
  <c r="N110" i="11"/>
  <c r="Q110" i="11" s="1"/>
  <c r="N111" i="11"/>
  <c r="Q111" i="11" s="1"/>
  <c r="N112" i="11"/>
  <c r="Q112" i="11" s="1"/>
  <c r="N113" i="11"/>
  <c r="Q113" i="11" s="1"/>
  <c r="N114" i="11"/>
  <c r="Q114" i="11" s="1"/>
  <c r="N115" i="11"/>
  <c r="Q115" i="11" s="1"/>
  <c r="N116" i="11"/>
  <c r="Q116" i="11" s="1"/>
  <c r="N117" i="11"/>
  <c r="Q117" i="11" s="1"/>
  <c r="N118" i="11"/>
  <c r="Q118" i="11" s="1"/>
  <c r="N119" i="11"/>
  <c r="Q119" i="11" s="1"/>
  <c r="N120" i="11"/>
  <c r="Q120" i="11" s="1"/>
  <c r="N121" i="11"/>
  <c r="Q121" i="11" s="1"/>
  <c r="N122" i="11"/>
  <c r="Q122" i="11" s="1"/>
  <c r="N123" i="11"/>
  <c r="Q123" i="11" s="1"/>
  <c r="N124" i="11"/>
  <c r="Q124" i="11" s="1"/>
  <c r="N125" i="11"/>
  <c r="Q125" i="11" s="1"/>
  <c r="N126" i="11"/>
  <c r="Q126" i="11" s="1"/>
  <c r="N127" i="11"/>
  <c r="Q127" i="11" s="1"/>
  <c r="N128" i="11"/>
  <c r="Q128" i="11" s="1"/>
  <c r="N129" i="11"/>
  <c r="Q129" i="11" s="1"/>
  <c r="N130" i="11"/>
  <c r="Q130" i="11" s="1"/>
  <c r="N131" i="11"/>
  <c r="Q131" i="11" s="1"/>
  <c r="N132" i="11"/>
  <c r="Q132" i="11" s="1"/>
  <c r="N133" i="11"/>
  <c r="Q133" i="11" s="1"/>
  <c r="N134" i="11"/>
  <c r="Q134" i="11" s="1"/>
  <c r="N135" i="11"/>
  <c r="Q135" i="11" s="1"/>
  <c r="N136" i="11"/>
  <c r="Q136" i="11" s="1"/>
  <c r="N137" i="11"/>
  <c r="Q137" i="11" s="1"/>
  <c r="N138" i="11"/>
  <c r="Q138" i="11" s="1"/>
  <c r="N139" i="11"/>
  <c r="Q139" i="11" s="1"/>
  <c r="N140" i="11"/>
  <c r="Q140" i="11" s="1"/>
  <c r="N141" i="11"/>
  <c r="Q141" i="11" s="1"/>
  <c r="N142" i="11"/>
  <c r="Q142" i="11" s="1"/>
  <c r="N143" i="11"/>
  <c r="Q143" i="11" s="1"/>
  <c r="N144" i="11"/>
  <c r="Q144" i="11" s="1"/>
  <c r="N145" i="11"/>
  <c r="Q145" i="11" s="1"/>
  <c r="N146" i="11"/>
  <c r="Q146" i="11" s="1"/>
  <c r="N147" i="11"/>
  <c r="Q147" i="11" s="1"/>
  <c r="N148" i="11"/>
  <c r="Q148" i="11" s="1"/>
  <c r="N149" i="11"/>
  <c r="Q149" i="11" s="1"/>
  <c r="N150" i="11"/>
  <c r="Q150" i="11" s="1"/>
  <c r="N151" i="11"/>
  <c r="Q151" i="11" s="1"/>
  <c r="N152" i="11"/>
  <c r="Q152" i="11" s="1"/>
  <c r="N153" i="11"/>
  <c r="Q153" i="11" s="1"/>
  <c r="N154" i="11"/>
  <c r="Q154" i="11" s="1"/>
  <c r="N155" i="11"/>
  <c r="Q155" i="11" s="1"/>
  <c r="N156" i="11"/>
  <c r="Q156" i="11" s="1"/>
  <c r="N157" i="11"/>
  <c r="Q157" i="11" s="1"/>
  <c r="N158" i="11"/>
  <c r="Q158" i="11" s="1"/>
  <c r="N159" i="11"/>
  <c r="Q159" i="11" s="1"/>
  <c r="N160" i="11"/>
  <c r="Q160" i="11" s="1"/>
  <c r="N161" i="11"/>
  <c r="Q161" i="11" s="1"/>
  <c r="N162" i="11"/>
  <c r="Q162" i="11" s="1"/>
  <c r="N163" i="11"/>
  <c r="Q163" i="11" s="1"/>
  <c r="N164" i="11"/>
  <c r="Q164" i="11" s="1"/>
  <c r="N165" i="11"/>
  <c r="Q165" i="11" s="1"/>
  <c r="N166" i="11"/>
  <c r="Q166" i="11" s="1"/>
  <c r="N167" i="11"/>
  <c r="Q167" i="11" s="1"/>
  <c r="N168" i="11"/>
  <c r="Q168" i="11" s="1"/>
  <c r="N169" i="11"/>
  <c r="Q169" i="11" s="1"/>
  <c r="N170" i="11"/>
  <c r="Q170" i="11" s="1"/>
  <c r="N171" i="11"/>
  <c r="Q171" i="11" s="1"/>
  <c r="N172" i="11"/>
  <c r="Q172" i="11" s="1"/>
  <c r="N173" i="11"/>
  <c r="Q173" i="11" s="1"/>
  <c r="N174" i="11"/>
  <c r="Q174" i="11" s="1"/>
  <c r="N175" i="11"/>
  <c r="Q175" i="11" s="1"/>
  <c r="N176" i="11"/>
  <c r="N177" i="11"/>
  <c r="Q177" i="11" s="1"/>
  <c r="N178" i="11"/>
  <c r="Q178" i="11" s="1"/>
  <c r="N179" i="11"/>
  <c r="Q179" i="11" s="1"/>
  <c r="N180" i="11"/>
  <c r="Q180" i="11" s="1"/>
  <c r="N181" i="11"/>
  <c r="N182" i="11"/>
  <c r="Q182" i="11" s="1"/>
  <c r="N183" i="11"/>
  <c r="Q183" i="11" s="1"/>
  <c r="N184" i="11"/>
  <c r="Q184" i="11" s="1"/>
  <c r="N185" i="11"/>
  <c r="Q185" i="11" s="1"/>
  <c r="N186" i="11"/>
  <c r="Q186" i="11" s="1"/>
  <c r="N187" i="11"/>
  <c r="Q187" i="11" s="1"/>
  <c r="N188" i="11"/>
  <c r="Q188" i="11" s="1"/>
  <c r="N189" i="11"/>
  <c r="N190" i="11"/>
  <c r="Q190" i="11" s="1"/>
  <c r="N191" i="11"/>
  <c r="Q191" i="11" s="1"/>
  <c r="N192" i="11"/>
  <c r="Q192" i="11" s="1"/>
  <c r="N193" i="11"/>
  <c r="Q193" i="11" s="1"/>
  <c r="N194" i="11"/>
  <c r="Q194" i="11" s="1"/>
  <c r="N195" i="11"/>
  <c r="Q195" i="11" s="1"/>
  <c r="N196" i="11"/>
  <c r="Q196" i="11" s="1"/>
  <c r="N197" i="11"/>
  <c r="N198" i="11"/>
  <c r="Q198" i="11" s="1"/>
  <c r="N199" i="11"/>
  <c r="Q199" i="11" s="1"/>
  <c r="N200" i="11"/>
  <c r="N201" i="11"/>
  <c r="Q201" i="11" s="1"/>
  <c r="T5" i="11"/>
  <c r="T6" i="11"/>
  <c r="T7" i="11"/>
  <c r="T8" i="11"/>
  <c r="T9" i="11"/>
  <c r="T10" i="11"/>
  <c r="T12" i="11"/>
  <c r="T13" i="11"/>
  <c r="T14" i="11"/>
  <c r="T15" i="11"/>
  <c r="T16" i="11"/>
  <c r="T17" i="11"/>
  <c r="T18" i="11"/>
  <c r="T20" i="11"/>
  <c r="T21" i="11"/>
  <c r="T22" i="11"/>
  <c r="T23" i="11"/>
  <c r="T24" i="11"/>
  <c r="T25" i="11"/>
  <c r="T26" i="11"/>
  <c r="T28" i="11"/>
  <c r="T29" i="11"/>
  <c r="T30" i="11"/>
  <c r="T31" i="11"/>
  <c r="T32" i="11"/>
  <c r="T33" i="11"/>
  <c r="T34" i="11"/>
  <c r="T36" i="11"/>
  <c r="T37" i="11"/>
  <c r="T38" i="11"/>
  <c r="T39" i="11"/>
  <c r="T40" i="11"/>
  <c r="T41" i="11"/>
  <c r="T42" i="11"/>
  <c r="T44" i="11"/>
  <c r="T45" i="11"/>
  <c r="T46" i="11"/>
  <c r="T47" i="11"/>
  <c r="T48" i="11"/>
  <c r="T49" i="11"/>
  <c r="T50" i="11"/>
  <c r="T52" i="11"/>
  <c r="T53" i="11"/>
  <c r="T54" i="11"/>
  <c r="T55" i="11"/>
  <c r="T56" i="11"/>
  <c r="T57" i="11"/>
  <c r="T58" i="11"/>
  <c r="T60" i="11"/>
  <c r="T61" i="11"/>
  <c r="T62" i="11"/>
  <c r="T63" i="11"/>
  <c r="T64" i="11"/>
  <c r="T65" i="11"/>
  <c r="T66" i="11"/>
  <c r="T68" i="11"/>
  <c r="T69" i="11"/>
  <c r="T70" i="11"/>
  <c r="T71" i="11"/>
  <c r="T72" i="11"/>
  <c r="T73" i="11"/>
  <c r="T74" i="11"/>
  <c r="T76" i="11"/>
  <c r="T77" i="11"/>
  <c r="T78" i="11"/>
  <c r="T79" i="11"/>
  <c r="T80" i="11"/>
  <c r="T81" i="11"/>
  <c r="T82" i="11"/>
  <c r="T84" i="11"/>
  <c r="T85" i="11"/>
  <c r="T86" i="11"/>
  <c r="T87" i="11"/>
  <c r="T88" i="11"/>
  <c r="T89" i="11"/>
  <c r="T90" i="11"/>
  <c r="T92" i="11"/>
  <c r="T93" i="11"/>
  <c r="T94" i="11"/>
  <c r="T95" i="11"/>
  <c r="T96" i="11"/>
  <c r="T97" i="11"/>
  <c r="T98" i="11"/>
  <c r="T100" i="11"/>
  <c r="T101" i="11"/>
  <c r="T102" i="11"/>
  <c r="T103" i="11"/>
  <c r="T104" i="11"/>
  <c r="T105" i="11"/>
  <c r="T106" i="11"/>
  <c r="T108" i="11"/>
  <c r="T109" i="11"/>
  <c r="T110" i="11"/>
  <c r="T111" i="11"/>
  <c r="T112" i="11"/>
  <c r="T113" i="11"/>
  <c r="T114" i="11"/>
  <c r="T116" i="11"/>
  <c r="T117" i="11"/>
  <c r="T118" i="11"/>
  <c r="T119" i="11"/>
  <c r="T120" i="11"/>
  <c r="T121" i="11"/>
  <c r="T122" i="11"/>
  <c r="T124" i="11"/>
  <c r="T125" i="11"/>
  <c r="T126" i="11"/>
  <c r="T127" i="11"/>
  <c r="T128" i="11"/>
  <c r="T129" i="11"/>
  <c r="T130" i="11"/>
  <c r="T132" i="11"/>
  <c r="T133" i="11"/>
  <c r="T134" i="11"/>
  <c r="T135" i="11"/>
  <c r="T136" i="11"/>
  <c r="T137" i="11"/>
  <c r="T138" i="11"/>
  <c r="T140" i="11"/>
  <c r="T141" i="11"/>
  <c r="T142" i="11"/>
  <c r="T143" i="11"/>
  <c r="T144" i="11"/>
  <c r="T145" i="11"/>
  <c r="T146" i="11"/>
  <c r="T148" i="11"/>
  <c r="T149" i="11"/>
  <c r="T150" i="11"/>
  <c r="T151" i="11"/>
  <c r="T152" i="11"/>
  <c r="T153" i="11"/>
  <c r="T154" i="11"/>
  <c r="T156" i="11"/>
  <c r="T157" i="11"/>
  <c r="T158" i="11"/>
  <c r="T159" i="11"/>
  <c r="T160" i="11"/>
  <c r="T161" i="11"/>
  <c r="T162" i="11"/>
  <c r="T164" i="11"/>
  <c r="T165" i="11"/>
  <c r="T166" i="11"/>
  <c r="T167" i="11"/>
  <c r="T168" i="11"/>
  <c r="T169" i="11"/>
  <c r="T170" i="11"/>
  <c r="T172" i="11"/>
  <c r="T173" i="11"/>
  <c r="T174" i="11"/>
  <c r="T175" i="11"/>
  <c r="T176" i="11"/>
  <c r="T177" i="11"/>
  <c r="T178" i="11"/>
  <c r="T180" i="11"/>
  <c r="T181" i="11"/>
  <c r="T182" i="11"/>
  <c r="T183" i="11"/>
  <c r="T184" i="11"/>
  <c r="T185" i="11"/>
  <c r="T186" i="11"/>
  <c r="T188" i="11"/>
  <c r="T189" i="11"/>
  <c r="T190" i="11"/>
  <c r="T191" i="11"/>
  <c r="T192" i="11"/>
  <c r="T193" i="11"/>
  <c r="T194" i="11"/>
  <c r="T196" i="11"/>
  <c r="T197" i="11"/>
  <c r="T198" i="11"/>
  <c r="T199" i="11"/>
  <c r="T200" i="11"/>
  <c r="T201" i="11"/>
  <c r="G70" i="11" l="1"/>
  <c r="G94" i="11"/>
  <c r="F46" i="11"/>
  <c r="D118" i="11"/>
  <c r="E118" i="11" s="1"/>
  <c r="D22" i="11"/>
  <c r="E22" i="11" s="1"/>
  <c r="G118" i="11"/>
  <c r="F70" i="11"/>
  <c r="D142" i="11"/>
  <c r="E142" i="11" s="1"/>
  <c r="G142" i="11"/>
  <c r="D119" i="11"/>
  <c r="E119" i="11" s="1"/>
  <c r="G167" i="11"/>
  <c r="D143" i="11"/>
  <c r="E143" i="11" s="1"/>
  <c r="F23" i="11"/>
  <c r="D191" i="11"/>
  <c r="E191" i="11" s="1"/>
  <c r="G23" i="11"/>
  <c r="F191" i="11"/>
  <c r="F47" i="11"/>
  <c r="D167" i="11"/>
  <c r="E167" i="11" s="1"/>
  <c r="G47" i="11"/>
  <c r="F71" i="11"/>
  <c r="G95" i="11"/>
  <c r="G71" i="11"/>
  <c r="F143" i="11"/>
  <c r="F119" i="11"/>
  <c r="F95" i="11"/>
  <c r="R187" i="11"/>
  <c r="P187" i="11"/>
  <c r="R191" i="11"/>
  <c r="P191" i="11"/>
  <c r="L181" i="19" s="1"/>
  <c r="R173" i="11"/>
  <c r="P173" i="11"/>
  <c r="R165" i="11"/>
  <c r="P165" i="11"/>
  <c r="L131" i="19" s="1"/>
  <c r="R157" i="11"/>
  <c r="P157" i="11"/>
  <c r="R149" i="11"/>
  <c r="P149" i="11"/>
  <c r="R141" i="11"/>
  <c r="P141" i="11"/>
  <c r="R133" i="11"/>
  <c r="P133" i="11"/>
  <c r="R125" i="11"/>
  <c r="P125" i="11"/>
  <c r="R117" i="11"/>
  <c r="P117" i="11"/>
  <c r="L49" i="19" s="1"/>
  <c r="R109" i="11"/>
  <c r="P109" i="11"/>
  <c r="R101" i="11"/>
  <c r="P101" i="11"/>
  <c r="R93" i="11"/>
  <c r="P93" i="11"/>
  <c r="R85" i="11"/>
  <c r="P85" i="11"/>
  <c r="R77" i="11"/>
  <c r="P77" i="11"/>
  <c r="R69" i="11"/>
  <c r="P69" i="11"/>
  <c r="L182" i="19" s="1"/>
  <c r="R61" i="11"/>
  <c r="P61" i="11"/>
  <c r="R53" i="11"/>
  <c r="P53" i="11"/>
  <c r="R45" i="11"/>
  <c r="P45" i="11"/>
  <c r="R37" i="11"/>
  <c r="P37" i="11"/>
  <c r="R29" i="11"/>
  <c r="P29" i="11"/>
  <c r="R21" i="11"/>
  <c r="P21" i="11"/>
  <c r="L156" i="19" s="1"/>
  <c r="R13" i="11"/>
  <c r="P13" i="11"/>
  <c r="L154" i="19" s="1"/>
  <c r="R5" i="11"/>
  <c r="P5" i="11"/>
  <c r="R188" i="11"/>
  <c r="P188" i="11"/>
  <c r="R180" i="11"/>
  <c r="P180" i="11"/>
  <c r="R172" i="11"/>
  <c r="P172" i="11"/>
  <c r="R164" i="11"/>
  <c r="P164" i="11"/>
  <c r="L129" i="19" s="1"/>
  <c r="R156" i="11"/>
  <c r="P156" i="11"/>
  <c r="R148" i="11"/>
  <c r="P148" i="11"/>
  <c r="L99" i="19" s="1"/>
  <c r="R140" i="11"/>
  <c r="P140" i="11"/>
  <c r="R132" i="11"/>
  <c r="P132" i="11"/>
  <c r="R124" i="11"/>
  <c r="P124" i="11"/>
  <c r="R116" i="11"/>
  <c r="P116" i="11"/>
  <c r="L47" i="19" s="1"/>
  <c r="R108" i="11"/>
  <c r="P108" i="11"/>
  <c r="R100" i="11"/>
  <c r="P100" i="11"/>
  <c r="R92" i="11"/>
  <c r="P92" i="11"/>
  <c r="R84" i="11"/>
  <c r="P84" i="11"/>
  <c r="R76" i="11"/>
  <c r="P76" i="11"/>
  <c r="R68" i="11"/>
  <c r="P68" i="11"/>
  <c r="R60" i="11"/>
  <c r="P60" i="11"/>
  <c r="R52" i="11"/>
  <c r="P52" i="11"/>
  <c r="R44" i="11"/>
  <c r="P44" i="11"/>
  <c r="R36" i="11"/>
  <c r="P36" i="11"/>
  <c r="L122" i="19" s="1"/>
  <c r="R28" i="11"/>
  <c r="P28" i="11"/>
  <c r="R20" i="11"/>
  <c r="P20" i="11"/>
  <c r="L32" i="19" s="1"/>
  <c r="R12" i="11"/>
  <c r="P12" i="11"/>
  <c r="R179" i="11"/>
  <c r="P179" i="11"/>
  <c r="R139" i="11"/>
  <c r="P139" i="11"/>
  <c r="R123" i="11"/>
  <c r="P123" i="11"/>
  <c r="L59" i="19" s="1"/>
  <c r="R115" i="11"/>
  <c r="P115" i="11"/>
  <c r="R107" i="11"/>
  <c r="P107" i="11"/>
  <c r="R99" i="11"/>
  <c r="P99" i="11"/>
  <c r="R91" i="11"/>
  <c r="P91" i="11"/>
  <c r="L98" i="19" s="1"/>
  <c r="R83" i="11"/>
  <c r="P83" i="11"/>
  <c r="R75" i="11"/>
  <c r="P75" i="11"/>
  <c r="R67" i="11"/>
  <c r="P67" i="11"/>
  <c r="R59" i="11"/>
  <c r="P59" i="11"/>
  <c r="L132" i="19" s="1"/>
  <c r="R51" i="11"/>
  <c r="P51" i="11"/>
  <c r="R43" i="11"/>
  <c r="P43" i="11"/>
  <c r="R35" i="11"/>
  <c r="P35" i="11"/>
  <c r="R27" i="11"/>
  <c r="P27" i="11"/>
  <c r="R19" i="11"/>
  <c r="P19" i="11"/>
  <c r="R11" i="11"/>
  <c r="P11" i="11"/>
  <c r="R195" i="11"/>
  <c r="P195" i="11"/>
  <c r="R147" i="11"/>
  <c r="P147" i="11"/>
  <c r="R186" i="11"/>
  <c r="P186" i="11"/>
  <c r="R170" i="11"/>
  <c r="P170" i="11"/>
  <c r="L141" i="19" s="1"/>
  <c r="R154" i="11"/>
  <c r="P154" i="11"/>
  <c r="R146" i="11"/>
  <c r="P146" i="11"/>
  <c r="R138" i="11"/>
  <c r="P138" i="11"/>
  <c r="R130" i="11"/>
  <c r="P130" i="11"/>
  <c r="R122" i="11"/>
  <c r="P122" i="11"/>
  <c r="R114" i="11"/>
  <c r="P114" i="11"/>
  <c r="R106" i="11"/>
  <c r="P106" i="11"/>
  <c r="R98" i="11"/>
  <c r="P98" i="11"/>
  <c r="L174" i="19" s="1"/>
  <c r="R90" i="11"/>
  <c r="P90" i="11"/>
  <c r="R82" i="11"/>
  <c r="P82" i="11"/>
  <c r="R74" i="11"/>
  <c r="P74" i="11"/>
  <c r="R66" i="11"/>
  <c r="P66" i="11"/>
  <c r="L74" i="19" s="1"/>
  <c r="R58" i="11"/>
  <c r="P58" i="11"/>
  <c r="R50" i="11"/>
  <c r="P50" i="11"/>
  <c r="L60" i="19" s="1"/>
  <c r="R42" i="11"/>
  <c r="P42" i="11"/>
  <c r="R34" i="11"/>
  <c r="P34" i="11"/>
  <c r="R26" i="11"/>
  <c r="P26" i="11"/>
  <c r="R18" i="11"/>
  <c r="P18" i="11"/>
  <c r="R10" i="11"/>
  <c r="P10" i="11"/>
  <c r="R163" i="11"/>
  <c r="P163" i="11"/>
  <c r="L127" i="19" s="1"/>
  <c r="R194" i="11"/>
  <c r="P194" i="11"/>
  <c r="R162" i="11"/>
  <c r="P162" i="11"/>
  <c r="R193" i="11"/>
  <c r="P193" i="11"/>
  <c r="R185" i="11"/>
  <c r="P185" i="11"/>
  <c r="R177" i="11"/>
  <c r="P177" i="11"/>
  <c r="R169" i="11"/>
  <c r="P169" i="11"/>
  <c r="L139" i="19" s="1"/>
  <c r="R161" i="11"/>
  <c r="P161" i="11"/>
  <c r="L123" i="19" s="1"/>
  <c r="R153" i="11"/>
  <c r="P153" i="11"/>
  <c r="L109" i="19" s="1"/>
  <c r="R145" i="11"/>
  <c r="P145" i="11"/>
  <c r="L95" i="19" s="1"/>
  <c r="R137" i="11"/>
  <c r="P137" i="11"/>
  <c r="L81" i="19" s="1"/>
  <c r="R129" i="11"/>
  <c r="P129" i="11"/>
  <c r="R121" i="11"/>
  <c r="P121" i="11"/>
  <c r="L199" i="19" s="1"/>
  <c r="R113" i="11"/>
  <c r="P113" i="11"/>
  <c r="L41" i="19" s="1"/>
  <c r="R105" i="11"/>
  <c r="P105" i="11"/>
  <c r="L20" i="19" s="1"/>
  <c r="R97" i="11"/>
  <c r="P97" i="11"/>
  <c r="R89" i="11"/>
  <c r="P89" i="11"/>
  <c r="L96" i="19" s="1"/>
  <c r="R81" i="11"/>
  <c r="P81" i="11"/>
  <c r="L88" i="19" s="1"/>
  <c r="R73" i="11"/>
  <c r="P73" i="11"/>
  <c r="L168" i="19" s="1"/>
  <c r="R65" i="11"/>
  <c r="P65" i="11"/>
  <c r="L166" i="19" s="1"/>
  <c r="R57" i="11"/>
  <c r="P57" i="11"/>
  <c r="R49" i="11"/>
  <c r="P49" i="11"/>
  <c r="R41" i="11"/>
  <c r="P41" i="11"/>
  <c r="L52" i="19" s="1"/>
  <c r="R33" i="11"/>
  <c r="P33" i="11"/>
  <c r="R25" i="11"/>
  <c r="P25" i="11"/>
  <c r="L192" i="19" s="1"/>
  <c r="R17" i="11"/>
  <c r="P17" i="11"/>
  <c r="R9" i="11"/>
  <c r="P9" i="11"/>
  <c r="R196" i="11"/>
  <c r="P196" i="11"/>
  <c r="R155" i="11"/>
  <c r="P155" i="11"/>
  <c r="R131" i="11"/>
  <c r="P131" i="11"/>
  <c r="R178" i="11"/>
  <c r="P178" i="11"/>
  <c r="L157" i="19" s="1"/>
  <c r="R201" i="11"/>
  <c r="P201" i="11"/>
  <c r="L23" i="19" s="1"/>
  <c r="R192" i="11"/>
  <c r="P192" i="11"/>
  <c r="L183" i="19" s="1"/>
  <c r="R184" i="11"/>
  <c r="P184" i="11"/>
  <c r="L169" i="19" s="1"/>
  <c r="R168" i="11"/>
  <c r="P168" i="11"/>
  <c r="L137" i="19" s="1"/>
  <c r="R160" i="11"/>
  <c r="P160" i="11"/>
  <c r="L121" i="19" s="1"/>
  <c r="R152" i="11"/>
  <c r="P152" i="11"/>
  <c r="L107" i="19" s="1"/>
  <c r="R144" i="11"/>
  <c r="P144" i="11"/>
  <c r="L93" i="19" s="1"/>
  <c r="R136" i="11"/>
  <c r="P136" i="11"/>
  <c r="R128" i="11"/>
  <c r="P128" i="11"/>
  <c r="L65" i="19" s="1"/>
  <c r="R120" i="11"/>
  <c r="P120" i="11"/>
  <c r="L55" i="19" s="1"/>
  <c r="R112" i="11"/>
  <c r="P112" i="11"/>
  <c r="R104" i="11"/>
  <c r="P104" i="11"/>
  <c r="L18" i="19" s="1"/>
  <c r="R96" i="11"/>
  <c r="P96" i="11"/>
  <c r="L150" i="19" s="1"/>
  <c r="R88" i="11"/>
  <c r="P88" i="11"/>
  <c r="L146" i="19" s="1"/>
  <c r="R80" i="11"/>
  <c r="P80" i="11"/>
  <c r="L142" i="19" s="1"/>
  <c r="R72" i="11"/>
  <c r="P72" i="11"/>
  <c r="L80" i="19" s="1"/>
  <c r="R64" i="11"/>
  <c r="P64" i="11"/>
  <c r="L72" i="19" s="1"/>
  <c r="R56" i="11"/>
  <c r="P56" i="11"/>
  <c r="L64" i="19" s="1"/>
  <c r="R48" i="11"/>
  <c r="P48" i="11"/>
  <c r="R40" i="11"/>
  <c r="P40" i="11"/>
  <c r="L124" i="19" s="1"/>
  <c r="R32" i="11"/>
  <c r="P32" i="11"/>
  <c r="R24" i="11"/>
  <c r="P24" i="11"/>
  <c r="R16" i="11"/>
  <c r="P16" i="11"/>
  <c r="L28" i="19" s="1"/>
  <c r="R8" i="11"/>
  <c r="P8" i="11"/>
  <c r="L22" i="19" s="1"/>
  <c r="R199" i="11"/>
  <c r="P199" i="11"/>
  <c r="R175" i="11"/>
  <c r="P175" i="11"/>
  <c r="L151" i="19" s="1"/>
  <c r="R159" i="11"/>
  <c r="P159" i="11"/>
  <c r="R151" i="11"/>
  <c r="P151" i="11"/>
  <c r="L105" i="19" s="1"/>
  <c r="R143" i="11"/>
  <c r="P143" i="11"/>
  <c r="L91" i="19" s="1"/>
  <c r="R135" i="11"/>
  <c r="P135" i="11"/>
  <c r="L204" i="19" s="1"/>
  <c r="R127" i="11"/>
  <c r="P127" i="11"/>
  <c r="R119" i="11"/>
  <c r="P119" i="11"/>
  <c r="L53" i="19" s="1"/>
  <c r="R111" i="11"/>
  <c r="P111" i="11"/>
  <c r="R103" i="11"/>
  <c r="P103" i="11"/>
  <c r="L16" i="19" s="1"/>
  <c r="R95" i="11"/>
  <c r="P95" i="11"/>
  <c r="L102" i="19" s="1"/>
  <c r="R87" i="11"/>
  <c r="P87" i="11"/>
  <c r="L94" i="19" s="1"/>
  <c r="R79" i="11"/>
  <c r="P79" i="11"/>
  <c r="R71" i="11"/>
  <c r="P71" i="11"/>
  <c r="L138" i="19" s="1"/>
  <c r="R63" i="11"/>
  <c r="P63" i="11"/>
  <c r="L134" i="19" s="1"/>
  <c r="R55" i="11"/>
  <c r="P55" i="11"/>
  <c r="L130" i="19" s="1"/>
  <c r="R47" i="11"/>
  <c r="P47" i="11"/>
  <c r="L58" i="19" s="1"/>
  <c r="R39" i="11"/>
  <c r="P39" i="11"/>
  <c r="L50" i="19" s="1"/>
  <c r="R31" i="11"/>
  <c r="P31" i="11"/>
  <c r="L42" i="19" s="1"/>
  <c r="R23" i="11"/>
  <c r="P23" i="11"/>
  <c r="L116" i="19" s="1"/>
  <c r="R15" i="11"/>
  <c r="P15" i="11"/>
  <c r="L112" i="19" s="1"/>
  <c r="R7" i="11"/>
  <c r="P7" i="11"/>
  <c r="L19" i="19" s="1"/>
  <c r="R171" i="11"/>
  <c r="P171" i="11"/>
  <c r="L143" i="19" s="1"/>
  <c r="R183" i="11"/>
  <c r="P183" i="11"/>
  <c r="L167" i="19" s="1"/>
  <c r="R167" i="11"/>
  <c r="P167" i="11"/>
  <c r="L135" i="19" s="1"/>
  <c r="R198" i="11"/>
  <c r="P198" i="11"/>
  <c r="L195" i="19" s="1"/>
  <c r="R190" i="11"/>
  <c r="P190" i="11"/>
  <c r="L179" i="19" s="1"/>
  <c r="R182" i="11"/>
  <c r="P182" i="11"/>
  <c r="L165" i="19" s="1"/>
  <c r="R174" i="11"/>
  <c r="P174" i="11"/>
  <c r="L149" i="19" s="1"/>
  <c r="R166" i="11"/>
  <c r="P166" i="11"/>
  <c r="L133" i="19" s="1"/>
  <c r="R158" i="11"/>
  <c r="P158" i="11"/>
  <c r="L117" i="19" s="1"/>
  <c r="R150" i="11"/>
  <c r="P150" i="11"/>
  <c r="L103" i="19" s="1"/>
  <c r="R142" i="11"/>
  <c r="P142" i="11"/>
  <c r="L202" i="19" s="1"/>
  <c r="R134" i="11"/>
  <c r="P134" i="11"/>
  <c r="R126" i="11"/>
  <c r="P126" i="11"/>
  <c r="L206" i="19" s="1"/>
  <c r="R118" i="11"/>
  <c r="P118" i="11"/>
  <c r="L51" i="19" s="1"/>
  <c r="R110" i="11"/>
  <c r="P110" i="11"/>
  <c r="R102" i="11"/>
  <c r="P102" i="11"/>
  <c r="L15" i="19" s="1"/>
  <c r="R94" i="11"/>
  <c r="P94" i="11"/>
  <c r="L194" i="19" s="1"/>
  <c r="R86" i="11"/>
  <c r="P86" i="11"/>
  <c r="L184" i="19" s="1"/>
  <c r="R78" i="11"/>
  <c r="P78" i="11"/>
  <c r="R70" i="11"/>
  <c r="P70" i="11"/>
  <c r="R62" i="11"/>
  <c r="P62" i="11"/>
  <c r="R54" i="11"/>
  <c r="P54" i="11"/>
  <c r="L212" i="19" s="1"/>
  <c r="R46" i="11"/>
  <c r="P46" i="11"/>
  <c r="L162" i="19" s="1"/>
  <c r="R38" i="11"/>
  <c r="P38" i="11"/>
  <c r="L160" i="19" s="1"/>
  <c r="R30" i="11"/>
  <c r="P30" i="11"/>
  <c r="L158" i="19" s="1"/>
  <c r="R22" i="11"/>
  <c r="P22" i="11"/>
  <c r="L34" i="19" s="1"/>
  <c r="R14" i="11"/>
  <c r="P14" i="11"/>
  <c r="L26" i="19" s="1"/>
  <c r="R6" i="11"/>
  <c r="P6" i="11"/>
  <c r="L110" i="19" s="1"/>
  <c r="F160" i="11"/>
  <c r="G177" i="11"/>
  <c r="D169" i="11"/>
  <c r="E169" i="11" s="1"/>
  <c r="F177" i="11"/>
  <c r="D105" i="11"/>
  <c r="E105" i="11" s="1"/>
  <c r="G129" i="11"/>
  <c r="D137" i="11"/>
  <c r="E137" i="11" s="1"/>
  <c r="G199" i="11"/>
  <c r="F137" i="11"/>
  <c r="G201" i="11"/>
  <c r="F201" i="11"/>
  <c r="D193" i="11"/>
  <c r="E193" i="11" s="1"/>
  <c r="L120" i="19"/>
  <c r="L119" i="19"/>
  <c r="L63" i="19"/>
  <c r="L79" i="19"/>
  <c r="L33" i="19"/>
  <c r="L36" i="19"/>
  <c r="G176" i="11"/>
  <c r="G161" i="11"/>
  <c r="G145" i="11"/>
  <c r="G57" i="11"/>
  <c r="F176" i="11"/>
  <c r="F161" i="11"/>
  <c r="F81" i="11"/>
  <c r="D121" i="11"/>
  <c r="E121" i="11" s="1"/>
  <c r="D49" i="11"/>
  <c r="E49" i="11" s="1"/>
  <c r="D33" i="11"/>
  <c r="E33" i="11" s="1"/>
  <c r="D17" i="11"/>
  <c r="E17" i="11" s="1"/>
  <c r="L185" i="19"/>
  <c r="L171" i="19"/>
  <c r="L86" i="19"/>
  <c r="L136" i="19"/>
  <c r="L78" i="19"/>
  <c r="G113" i="11"/>
  <c r="G41" i="11"/>
  <c r="G25" i="11"/>
  <c r="G9" i="11"/>
  <c r="F193" i="11"/>
  <c r="F33" i="11"/>
  <c r="D145" i="11"/>
  <c r="E145" i="11" s="1"/>
  <c r="D73" i="11"/>
  <c r="E73" i="11" s="1"/>
  <c r="L40" i="19"/>
  <c r="L164" i="19"/>
  <c r="L176" i="19"/>
  <c r="L56" i="19"/>
  <c r="L108" i="19"/>
  <c r="L115" i="19"/>
  <c r="L89" i="19"/>
  <c r="L75" i="19"/>
  <c r="L84" i="19"/>
  <c r="L196" i="19"/>
  <c r="G97" i="11"/>
  <c r="G81" i="11"/>
  <c r="F17" i="11"/>
  <c r="D185" i="11"/>
  <c r="E185" i="11" s="1"/>
  <c r="D160" i="11"/>
  <c r="E160" i="11" s="1"/>
  <c r="D144" i="11"/>
  <c r="E144" i="11" s="1"/>
  <c r="D129" i="11"/>
  <c r="E129" i="11" s="1"/>
  <c r="D57" i="11"/>
  <c r="E57" i="11" s="1"/>
  <c r="L155" i="19"/>
  <c r="L67" i="19"/>
  <c r="L44" i="19"/>
  <c r="L70" i="19"/>
  <c r="L100" i="19"/>
  <c r="L48" i="19"/>
  <c r="L191" i="19"/>
  <c r="L175" i="19"/>
  <c r="L145" i="19"/>
  <c r="L113" i="19"/>
  <c r="L73" i="19"/>
  <c r="L61" i="19"/>
  <c r="L31" i="19"/>
  <c r="L152" i="19"/>
  <c r="L144" i="19"/>
  <c r="L140" i="19"/>
  <c r="L76" i="19"/>
  <c r="L68" i="19"/>
  <c r="L180" i="19"/>
  <c r="L126" i="19"/>
  <c r="L208" i="19"/>
  <c r="L25" i="19"/>
  <c r="G169" i="11"/>
  <c r="G153" i="11"/>
  <c r="G65" i="11"/>
  <c r="F185" i="11"/>
  <c r="D41" i="11"/>
  <c r="E41" i="11" s="1"/>
  <c r="D25" i="11"/>
  <c r="E25" i="11" s="1"/>
  <c r="L37" i="19"/>
  <c r="L128" i="19"/>
  <c r="L104" i="19"/>
  <c r="L197" i="19"/>
  <c r="L77" i="19"/>
  <c r="L205" i="19"/>
  <c r="L189" i="19"/>
  <c r="L173" i="19"/>
  <c r="L159" i="19"/>
  <c r="L207" i="19"/>
  <c r="L211" i="19"/>
  <c r="L85" i="19"/>
  <c r="L71" i="19"/>
  <c r="L45" i="19"/>
  <c r="L29" i="19"/>
  <c r="L106" i="19"/>
  <c r="L90" i="19"/>
  <c r="L82" i="19"/>
  <c r="L210" i="19"/>
  <c r="L54" i="19"/>
  <c r="L46" i="19"/>
  <c r="L118" i="19"/>
  <c r="L114" i="19"/>
  <c r="L27" i="19"/>
  <c r="F153" i="11"/>
  <c r="F113" i="11"/>
  <c r="L201" i="19"/>
  <c r="L21" i="19"/>
  <c r="L39" i="19"/>
  <c r="L92" i="19"/>
  <c r="L62" i="19"/>
  <c r="L17" i="19"/>
  <c r="L187" i="19"/>
  <c r="L209" i="19"/>
  <c r="L125" i="19"/>
  <c r="L111" i="19"/>
  <c r="L97" i="19"/>
  <c r="L83" i="19"/>
  <c r="L69" i="19"/>
  <c r="L57" i="19"/>
  <c r="L43" i="19"/>
  <c r="L200" i="19"/>
  <c r="L172" i="19"/>
  <c r="L170" i="19"/>
  <c r="L66" i="19"/>
  <c r="L188" i="19"/>
  <c r="L178" i="19"/>
  <c r="L38" i="19"/>
  <c r="L30" i="19"/>
  <c r="L198" i="19"/>
  <c r="L161" i="19"/>
  <c r="L147" i="19"/>
  <c r="L101" i="19"/>
  <c r="L87" i="19"/>
  <c r="L35" i="19"/>
  <c r="L148" i="19"/>
  <c r="L203" i="19"/>
  <c r="L190" i="19"/>
  <c r="G192" i="11"/>
  <c r="G96" i="11"/>
  <c r="G32" i="11"/>
  <c r="F192" i="11"/>
  <c r="F112" i="11"/>
  <c r="F88" i="11"/>
  <c r="F64" i="11"/>
  <c r="F40" i="11"/>
  <c r="F16" i="11"/>
  <c r="D200" i="11"/>
  <c r="E200" i="11" s="1"/>
  <c r="D104" i="11"/>
  <c r="E104" i="11" s="1"/>
  <c r="D40" i="11"/>
  <c r="E40" i="11" s="1"/>
  <c r="G144" i="11"/>
  <c r="F48" i="11"/>
  <c r="F24" i="11"/>
  <c r="D168" i="11"/>
  <c r="E168" i="11" s="1"/>
  <c r="D152" i="11"/>
  <c r="E152" i="11" s="1"/>
  <c r="D88" i="11"/>
  <c r="E88" i="11" s="1"/>
  <c r="D24" i="11"/>
  <c r="E24" i="11" s="1"/>
  <c r="G184" i="11"/>
  <c r="G168" i="11"/>
  <c r="F184" i="11"/>
  <c r="F96" i="11"/>
  <c r="F72" i="11"/>
  <c r="F200" i="11"/>
  <c r="D8" i="11"/>
  <c r="E8" i="11" s="1"/>
  <c r="F32" i="11"/>
  <c r="F189" i="11"/>
  <c r="G181" i="11"/>
  <c r="F173" i="11"/>
  <c r="F18" i="11"/>
  <c r="F197" i="11"/>
  <c r="F130" i="11"/>
  <c r="F58" i="11"/>
  <c r="G162" i="11"/>
  <c r="G130" i="11"/>
  <c r="G98" i="11"/>
  <c r="G66" i="11"/>
  <c r="G34" i="11"/>
  <c r="F170" i="11"/>
  <c r="F98" i="11"/>
  <c r="F26" i="11"/>
  <c r="D190" i="11"/>
  <c r="E190" i="11" s="1"/>
  <c r="D162" i="11"/>
  <c r="E162" i="11" s="1"/>
  <c r="D66" i="11"/>
  <c r="E66" i="11" s="1"/>
  <c r="D34" i="11"/>
  <c r="E34" i="11" s="1"/>
  <c r="G194" i="11"/>
  <c r="F190" i="11"/>
  <c r="F178" i="11"/>
  <c r="F138" i="11"/>
  <c r="D186" i="11"/>
  <c r="E186" i="11" s="1"/>
  <c r="F182" i="11"/>
  <c r="G182" i="11"/>
  <c r="G170" i="11"/>
  <c r="G138" i="11"/>
  <c r="G106" i="11"/>
  <c r="G74" i="11"/>
  <c r="G42" i="11"/>
  <c r="G10" i="11"/>
  <c r="F106" i="11"/>
  <c r="D74" i="11"/>
  <c r="E74" i="11" s="1"/>
  <c r="D42" i="11"/>
  <c r="E42" i="11" s="1"/>
  <c r="D10" i="11"/>
  <c r="E10" i="11" s="1"/>
  <c r="G178" i="11"/>
  <c r="G146" i="11"/>
  <c r="G114" i="11"/>
  <c r="G82" i="11"/>
  <c r="G50" i="11"/>
  <c r="G18" i="11"/>
  <c r="F154" i="11"/>
  <c r="D194" i="11"/>
  <c r="E194" i="11" s="1"/>
  <c r="D146" i="11"/>
  <c r="E146" i="11" s="1"/>
  <c r="D114" i="11"/>
  <c r="E114" i="11" s="1"/>
  <c r="D82" i="11"/>
  <c r="E82" i="11" s="1"/>
  <c r="D50" i="11"/>
  <c r="E50" i="11" s="1"/>
  <c r="F186" i="11"/>
  <c r="F122" i="11"/>
  <c r="G154" i="11"/>
  <c r="G122" i="11"/>
  <c r="G90" i="11"/>
  <c r="G58" i="11"/>
  <c r="G26" i="11"/>
  <c r="F90" i="11"/>
  <c r="T139" i="11"/>
  <c r="G180" i="11"/>
  <c r="D180" i="11"/>
  <c r="E180" i="11" s="1"/>
  <c r="G164" i="11"/>
  <c r="D164" i="11"/>
  <c r="E164" i="11" s="1"/>
  <c r="G148" i="11"/>
  <c r="D148" i="11"/>
  <c r="E148" i="11" s="1"/>
  <c r="G132" i="11"/>
  <c r="D132" i="11"/>
  <c r="E132" i="11" s="1"/>
  <c r="G116" i="11"/>
  <c r="D116" i="11"/>
  <c r="E116" i="11" s="1"/>
  <c r="G100" i="11"/>
  <c r="D100" i="11"/>
  <c r="E100" i="11" s="1"/>
  <c r="G84" i="11"/>
  <c r="D84" i="11"/>
  <c r="E84" i="11" s="1"/>
  <c r="G68" i="11"/>
  <c r="D68" i="11"/>
  <c r="E68" i="11" s="1"/>
  <c r="G52" i="11"/>
  <c r="D52" i="11"/>
  <c r="E52" i="11" s="1"/>
  <c r="G28" i="11"/>
  <c r="D28" i="11"/>
  <c r="E28" i="11" s="1"/>
  <c r="G20" i="11"/>
  <c r="D20" i="11"/>
  <c r="E20" i="11" s="1"/>
  <c r="Q197" i="11"/>
  <c r="Q189" i="11"/>
  <c r="Q181" i="11"/>
  <c r="F28" i="11"/>
  <c r="G195" i="11"/>
  <c r="D195" i="11"/>
  <c r="E195" i="11" s="1"/>
  <c r="F195" i="11"/>
  <c r="G187" i="11"/>
  <c r="D187" i="11"/>
  <c r="E187" i="11" s="1"/>
  <c r="F187" i="11"/>
  <c r="G179" i="11"/>
  <c r="D179" i="11"/>
  <c r="E179" i="11" s="1"/>
  <c r="F179" i="11"/>
  <c r="G171" i="11"/>
  <c r="D171" i="11"/>
  <c r="E171" i="11" s="1"/>
  <c r="F171" i="11"/>
  <c r="G163" i="11"/>
  <c r="D163" i="11"/>
  <c r="E163" i="11" s="1"/>
  <c r="F163" i="11"/>
  <c r="G155" i="11"/>
  <c r="D155" i="11"/>
  <c r="E155" i="11" s="1"/>
  <c r="F155" i="11"/>
  <c r="G147" i="11"/>
  <c r="D147" i="11"/>
  <c r="E147" i="11" s="1"/>
  <c r="F147" i="11"/>
  <c r="G139" i="11"/>
  <c r="D139" i="11"/>
  <c r="E139" i="11" s="1"/>
  <c r="F139" i="11"/>
  <c r="G131" i="11"/>
  <c r="D131" i="11"/>
  <c r="E131" i="11" s="1"/>
  <c r="F131" i="11"/>
  <c r="G123" i="11"/>
  <c r="D123" i="11"/>
  <c r="E123" i="11" s="1"/>
  <c r="F123" i="11"/>
  <c r="G115" i="11"/>
  <c r="D115" i="11"/>
  <c r="E115" i="11" s="1"/>
  <c r="F115" i="11"/>
  <c r="G107" i="11"/>
  <c r="D107" i="11"/>
  <c r="E107" i="11" s="1"/>
  <c r="F107" i="11"/>
  <c r="G99" i="11"/>
  <c r="D99" i="11"/>
  <c r="E99" i="11" s="1"/>
  <c r="F99" i="11"/>
  <c r="G91" i="11"/>
  <c r="D91" i="11"/>
  <c r="E91" i="11" s="1"/>
  <c r="F91" i="11"/>
  <c r="G83" i="11"/>
  <c r="D83" i="11"/>
  <c r="E83" i="11" s="1"/>
  <c r="F83" i="11"/>
  <c r="G75" i="11"/>
  <c r="D75" i="11"/>
  <c r="E75" i="11" s="1"/>
  <c r="F75" i="11"/>
  <c r="G67" i="11"/>
  <c r="D67" i="11"/>
  <c r="E67" i="11" s="1"/>
  <c r="F67" i="11"/>
  <c r="G59" i="11"/>
  <c r="D59" i="11"/>
  <c r="E59" i="11" s="1"/>
  <c r="F59" i="11"/>
  <c r="G51" i="11"/>
  <c r="D51" i="11"/>
  <c r="E51" i="11" s="1"/>
  <c r="F51" i="11"/>
  <c r="G43" i="11"/>
  <c r="D43" i="11"/>
  <c r="E43" i="11" s="1"/>
  <c r="F43" i="11"/>
  <c r="G35" i="11"/>
  <c r="D35" i="11"/>
  <c r="E35" i="11" s="1"/>
  <c r="F35" i="11"/>
  <c r="G27" i="11"/>
  <c r="D27" i="11"/>
  <c r="E27" i="11" s="1"/>
  <c r="F27" i="11"/>
  <c r="G19" i="11"/>
  <c r="D19" i="11"/>
  <c r="E19" i="11" s="1"/>
  <c r="F19" i="11"/>
  <c r="G11" i="11"/>
  <c r="D11" i="11"/>
  <c r="E11" i="11" s="1"/>
  <c r="F11" i="11"/>
  <c r="G196" i="11"/>
  <c r="D196" i="11"/>
  <c r="E196" i="11" s="1"/>
  <c r="G188" i="11"/>
  <c r="D188" i="11"/>
  <c r="E188" i="11" s="1"/>
  <c r="G172" i="11"/>
  <c r="D172" i="11"/>
  <c r="E172" i="11" s="1"/>
  <c r="G156" i="11"/>
  <c r="D156" i="11"/>
  <c r="E156" i="11" s="1"/>
  <c r="G140" i="11"/>
  <c r="D140" i="11"/>
  <c r="E140" i="11" s="1"/>
  <c r="G124" i="11"/>
  <c r="D124" i="11"/>
  <c r="E124" i="11" s="1"/>
  <c r="G108" i="11"/>
  <c r="D108" i="11"/>
  <c r="E108" i="11" s="1"/>
  <c r="G92" i="11"/>
  <c r="D92" i="11"/>
  <c r="E92" i="11" s="1"/>
  <c r="G76" i="11"/>
  <c r="D76" i="11"/>
  <c r="E76" i="11" s="1"/>
  <c r="G60" i="11"/>
  <c r="D60" i="11"/>
  <c r="E60" i="11" s="1"/>
  <c r="G44" i="11"/>
  <c r="D44" i="11"/>
  <c r="E44" i="11" s="1"/>
  <c r="G36" i="11"/>
  <c r="D36" i="11"/>
  <c r="E36" i="11" s="1"/>
  <c r="G12" i="11"/>
  <c r="D12" i="11"/>
  <c r="E12" i="11" s="1"/>
  <c r="F164" i="11"/>
  <c r="F100" i="11"/>
  <c r="F36" i="11"/>
  <c r="F180" i="11"/>
  <c r="F116" i="11"/>
  <c r="F52" i="11"/>
  <c r="F188" i="11"/>
  <c r="F124" i="11"/>
  <c r="F60" i="11"/>
  <c r="Q200" i="11"/>
  <c r="Q176" i="11"/>
  <c r="F196" i="11"/>
  <c r="F132" i="11"/>
  <c r="F68" i="11"/>
  <c r="F140" i="11"/>
  <c r="F76" i="11"/>
  <c r="F12" i="11"/>
  <c r="D197" i="11"/>
  <c r="E197" i="11" s="1"/>
  <c r="D189" i="11"/>
  <c r="E189" i="11" s="1"/>
  <c r="T4" i="11"/>
  <c r="R200" i="11" l="1"/>
  <c r="P200" i="11"/>
  <c r="L24" i="19" s="1"/>
  <c r="R181" i="11"/>
  <c r="P181" i="11"/>
  <c r="L163" i="19" s="1"/>
  <c r="R189" i="11"/>
  <c r="P189" i="11"/>
  <c r="L177" i="19" s="1"/>
  <c r="R176" i="11"/>
  <c r="P176" i="11"/>
  <c r="L153" i="19" s="1"/>
  <c r="R197" i="11"/>
  <c r="P197" i="11"/>
  <c r="L193" i="19" s="1"/>
  <c r="N4" i="11"/>
  <c r="Q4" i="11" s="1"/>
  <c r="K4" i="11"/>
  <c r="M4" i="11" s="1"/>
  <c r="I4" i="11"/>
  <c r="H4" i="11"/>
  <c r="C4" i="11"/>
  <c r="R4" i="11" l="1"/>
  <c r="P4" i="11"/>
  <c r="L186" i="19" s="1"/>
  <c r="P16" i="18"/>
  <c r="P17" i="18"/>
  <c r="P28" i="18"/>
  <c r="P29" i="18"/>
  <c r="P40" i="18"/>
  <c r="P41" i="18"/>
  <c r="P52" i="18"/>
  <c r="P53" i="18"/>
  <c r="P64" i="18"/>
  <c r="P65" i="18"/>
  <c r="P76" i="18"/>
  <c r="P77" i="18"/>
  <c r="P88" i="18"/>
  <c r="P89" i="18"/>
  <c r="P100" i="18"/>
  <c r="P101" i="18"/>
  <c r="P112" i="18"/>
  <c r="P113" i="18"/>
  <c r="P124" i="18"/>
  <c r="P125" i="18"/>
  <c r="S125" i="18" s="1"/>
  <c r="T125" i="18" s="1"/>
  <c r="P136" i="18"/>
  <c r="P137" i="18"/>
  <c r="P148" i="18"/>
  <c r="P149" i="18"/>
  <c r="P160" i="18"/>
  <c r="P161" i="18"/>
  <c r="P172" i="18"/>
  <c r="P173" i="18"/>
  <c r="P184" i="18"/>
  <c r="P185" i="18"/>
  <c r="P196" i="18"/>
  <c r="P197" i="18"/>
  <c r="S197" i="18" s="1"/>
  <c r="T197" i="18" s="1"/>
  <c r="D16" i="18"/>
  <c r="E16" i="18" s="1"/>
  <c r="D20" i="18"/>
  <c r="E20" i="18" s="1"/>
  <c r="D28" i="18"/>
  <c r="E28" i="18" s="1"/>
  <c r="D32" i="18"/>
  <c r="E32" i="18" s="1"/>
  <c r="D40" i="18"/>
  <c r="E40" i="18" s="1"/>
  <c r="D44" i="18"/>
  <c r="E44" i="18" s="1"/>
  <c r="D52" i="18"/>
  <c r="E52" i="18" s="1"/>
  <c r="D56" i="18"/>
  <c r="E56" i="18" s="1"/>
  <c r="D64" i="18"/>
  <c r="E64" i="18" s="1"/>
  <c r="D68" i="18"/>
  <c r="E68" i="18" s="1"/>
  <c r="D76" i="18"/>
  <c r="E76" i="18" s="1"/>
  <c r="D80" i="18"/>
  <c r="E80" i="18" s="1"/>
  <c r="D88" i="18"/>
  <c r="E88" i="18" s="1"/>
  <c r="D92" i="18"/>
  <c r="E92" i="18" s="1"/>
  <c r="D100" i="18"/>
  <c r="E100" i="18" s="1"/>
  <c r="D104" i="18"/>
  <c r="E104" i="18" s="1"/>
  <c r="D112" i="18"/>
  <c r="E112" i="18" s="1"/>
  <c r="D116" i="18"/>
  <c r="E116" i="18" s="1"/>
  <c r="D124" i="18"/>
  <c r="E124" i="18" s="1"/>
  <c r="D128" i="18"/>
  <c r="E128" i="18" s="1"/>
  <c r="D136" i="18"/>
  <c r="E136" i="18" s="1"/>
  <c r="D140" i="18"/>
  <c r="E140" i="18" s="1"/>
  <c r="D148" i="18"/>
  <c r="E148" i="18" s="1"/>
  <c r="D152" i="18"/>
  <c r="E152" i="18" s="1"/>
  <c r="D160" i="18"/>
  <c r="E160" i="18" s="1"/>
  <c r="D164" i="18"/>
  <c r="E164" i="18" s="1"/>
  <c r="D172" i="18"/>
  <c r="E172" i="18" s="1"/>
  <c r="D176" i="18"/>
  <c r="E176" i="18" s="1"/>
  <c r="D184" i="18"/>
  <c r="E184" i="18" s="1"/>
  <c r="D188" i="18"/>
  <c r="E188" i="18" s="1"/>
  <c r="D196" i="18"/>
  <c r="E196" i="18" s="1"/>
  <c r="D200" i="18"/>
  <c r="E200" i="18" s="1"/>
  <c r="D13" i="18"/>
  <c r="D14" i="18"/>
  <c r="E14" i="18" s="1"/>
  <c r="D15" i="18"/>
  <c r="D17" i="18"/>
  <c r="E17" i="18" s="1"/>
  <c r="D18" i="18"/>
  <c r="E18" i="18" s="1"/>
  <c r="D19" i="18"/>
  <c r="E19" i="18" s="1"/>
  <c r="D21" i="18"/>
  <c r="E21" i="18" s="1"/>
  <c r="D22" i="18"/>
  <c r="E22" i="18" s="1"/>
  <c r="D23" i="18"/>
  <c r="E23" i="18" s="1"/>
  <c r="D24" i="18"/>
  <c r="E24" i="18" s="1"/>
  <c r="D25" i="18"/>
  <c r="D26" i="18"/>
  <c r="D27" i="18"/>
  <c r="E27" i="18" s="1"/>
  <c r="D29" i="18"/>
  <c r="E29" i="18" s="1"/>
  <c r="D30" i="18"/>
  <c r="E30" i="18" s="1"/>
  <c r="D31" i="18"/>
  <c r="E31" i="18" s="1"/>
  <c r="D33" i="18"/>
  <c r="E33" i="18" s="1"/>
  <c r="D34" i="18"/>
  <c r="E34" i="18" s="1"/>
  <c r="D35" i="18"/>
  <c r="E35" i="18" s="1"/>
  <c r="D36" i="18"/>
  <c r="E36" i="18" s="1"/>
  <c r="D37" i="18"/>
  <c r="E37" i="18" s="1"/>
  <c r="D38" i="18"/>
  <c r="E38" i="18" s="1"/>
  <c r="D39" i="18"/>
  <c r="D41" i="18"/>
  <c r="D42" i="18"/>
  <c r="E42" i="18" s="1"/>
  <c r="D43" i="18"/>
  <c r="E43" i="18" s="1"/>
  <c r="D45" i="18"/>
  <c r="E45" i="18" s="1"/>
  <c r="D46" i="18"/>
  <c r="E46" i="18" s="1"/>
  <c r="D47" i="18"/>
  <c r="E47" i="18" s="1"/>
  <c r="D48" i="18"/>
  <c r="E48" i="18" s="1"/>
  <c r="D49" i="18"/>
  <c r="E49" i="18" s="1"/>
  <c r="D50" i="18"/>
  <c r="E50" i="18" s="1"/>
  <c r="D51" i="18"/>
  <c r="D53" i="18"/>
  <c r="D54" i="18"/>
  <c r="E54" i="18" s="1"/>
  <c r="D55" i="18"/>
  <c r="E55" i="18" s="1"/>
  <c r="D57" i="18"/>
  <c r="E57" i="18" s="1"/>
  <c r="D58" i="18"/>
  <c r="E58" i="18" s="1"/>
  <c r="D59" i="18"/>
  <c r="E59" i="18" s="1"/>
  <c r="D60" i="18"/>
  <c r="E60" i="18" s="1"/>
  <c r="D61" i="18"/>
  <c r="E61" i="18" s="1"/>
  <c r="D62" i="18"/>
  <c r="E62" i="18" s="1"/>
  <c r="D63" i="18"/>
  <c r="E63" i="18" s="1"/>
  <c r="D65" i="18"/>
  <c r="E65" i="18" s="1"/>
  <c r="D66" i="18"/>
  <c r="E66" i="18" s="1"/>
  <c r="D67" i="18"/>
  <c r="E67" i="18" s="1"/>
  <c r="D69" i="18"/>
  <c r="D70" i="18"/>
  <c r="D71" i="18"/>
  <c r="E71" i="18" s="1"/>
  <c r="D72" i="18"/>
  <c r="E72" i="18" s="1"/>
  <c r="D73" i="18"/>
  <c r="D74" i="18"/>
  <c r="E74" i="18" s="1"/>
  <c r="D75" i="18"/>
  <c r="E75" i="18" s="1"/>
  <c r="D77" i="18"/>
  <c r="E77" i="18" s="1"/>
  <c r="D78" i="18"/>
  <c r="E78" i="18" s="1"/>
  <c r="D79" i="18"/>
  <c r="E79" i="18" s="1"/>
  <c r="D81" i="18"/>
  <c r="D82" i="18"/>
  <c r="E82" i="18" s="1"/>
  <c r="D83" i="18"/>
  <c r="E83" i="18" s="1"/>
  <c r="D84" i="18"/>
  <c r="E84" i="18" s="1"/>
  <c r="D85" i="18"/>
  <c r="E85" i="18" s="1"/>
  <c r="D86" i="18"/>
  <c r="E86" i="18" s="1"/>
  <c r="D87" i="18"/>
  <c r="E87" i="18" s="1"/>
  <c r="D89" i="18"/>
  <c r="E89" i="18" s="1"/>
  <c r="D90" i="18"/>
  <c r="E90" i="18" s="1"/>
  <c r="D91" i="18"/>
  <c r="E91" i="18" s="1"/>
  <c r="D93" i="18"/>
  <c r="D94" i="18"/>
  <c r="E94" i="18" s="1"/>
  <c r="D95" i="18"/>
  <c r="E95" i="18" s="1"/>
  <c r="D96" i="18"/>
  <c r="E96" i="18" s="1"/>
  <c r="D97" i="18"/>
  <c r="E97" i="18" s="1"/>
  <c r="D98" i="18"/>
  <c r="E98" i="18" s="1"/>
  <c r="D99" i="18"/>
  <c r="E99" i="18" s="1"/>
  <c r="D101" i="18"/>
  <c r="E101" i="18" s="1"/>
  <c r="D102" i="18"/>
  <c r="E102" i="18" s="1"/>
  <c r="D103" i="18"/>
  <c r="E103" i="18" s="1"/>
  <c r="D105" i="18"/>
  <c r="E105" i="18" s="1"/>
  <c r="D106" i="18"/>
  <c r="E106" i="18" s="1"/>
  <c r="D107" i="18"/>
  <c r="E107" i="18" s="1"/>
  <c r="D108" i="18"/>
  <c r="E108" i="18" s="1"/>
  <c r="D109" i="18"/>
  <c r="E109" i="18" s="1"/>
  <c r="D110" i="18"/>
  <c r="E110" i="18" s="1"/>
  <c r="D111" i="18"/>
  <c r="D113" i="18"/>
  <c r="E113" i="18" s="1"/>
  <c r="D114" i="18"/>
  <c r="E114" i="18" s="1"/>
  <c r="D115" i="18"/>
  <c r="E115" i="18" s="1"/>
  <c r="D117" i="18"/>
  <c r="E117" i="18" s="1"/>
  <c r="D118" i="18"/>
  <c r="E118" i="18" s="1"/>
  <c r="D119" i="18"/>
  <c r="E119" i="18" s="1"/>
  <c r="D120" i="18"/>
  <c r="E120" i="18" s="1"/>
  <c r="D121" i="18"/>
  <c r="D122" i="18"/>
  <c r="E122" i="18" s="1"/>
  <c r="D123" i="18"/>
  <c r="E123" i="18" s="1"/>
  <c r="D125" i="18"/>
  <c r="E125" i="18" s="1"/>
  <c r="D126" i="18"/>
  <c r="E126" i="18" s="1"/>
  <c r="D127" i="18"/>
  <c r="E127" i="18" s="1"/>
  <c r="D129" i="18"/>
  <c r="D130" i="18"/>
  <c r="E130" i="18" s="1"/>
  <c r="D131" i="18"/>
  <c r="E131" i="18" s="1"/>
  <c r="D132" i="18"/>
  <c r="E132" i="18" s="1"/>
  <c r="D133" i="18"/>
  <c r="E133" i="18" s="1"/>
  <c r="D134" i="18"/>
  <c r="E134" i="18" s="1"/>
  <c r="D135" i="18"/>
  <c r="E135" i="18" s="1"/>
  <c r="D137" i="18"/>
  <c r="E137" i="18" s="1"/>
  <c r="D138" i="18"/>
  <c r="D139" i="18"/>
  <c r="E139" i="18" s="1"/>
  <c r="D141" i="18"/>
  <c r="D142" i="18"/>
  <c r="D143" i="18"/>
  <c r="E143" i="18" s="1"/>
  <c r="D144" i="18"/>
  <c r="E144" i="18" s="1"/>
  <c r="D145" i="18"/>
  <c r="E145" i="18" s="1"/>
  <c r="D146" i="18"/>
  <c r="E146" i="18" s="1"/>
  <c r="D147" i="18"/>
  <c r="E147" i="18" s="1"/>
  <c r="D149" i="18"/>
  <c r="E149" i="18" s="1"/>
  <c r="D150" i="18"/>
  <c r="E150" i="18" s="1"/>
  <c r="D151" i="18"/>
  <c r="E151" i="18" s="1"/>
  <c r="D153" i="18"/>
  <c r="E153" i="18" s="1"/>
  <c r="D154" i="18"/>
  <c r="E154" i="18" s="1"/>
  <c r="D155" i="18"/>
  <c r="E155" i="18" s="1"/>
  <c r="D156" i="18"/>
  <c r="E156" i="18" s="1"/>
  <c r="D157" i="18"/>
  <c r="D158" i="18"/>
  <c r="E158" i="18" s="1"/>
  <c r="D159" i="18"/>
  <c r="E159" i="18" s="1"/>
  <c r="D161" i="18"/>
  <c r="E161" i="18" s="1"/>
  <c r="D162" i="18"/>
  <c r="E162" i="18" s="1"/>
  <c r="D163" i="18"/>
  <c r="E163" i="18" s="1"/>
  <c r="D165" i="18"/>
  <c r="E165" i="18" s="1"/>
  <c r="D166" i="18"/>
  <c r="E166" i="18" s="1"/>
  <c r="D167" i="18"/>
  <c r="E167" i="18" s="1"/>
  <c r="D168" i="18"/>
  <c r="E168" i="18" s="1"/>
  <c r="D169" i="18"/>
  <c r="E169" i="18" s="1"/>
  <c r="D170" i="18"/>
  <c r="E170" i="18" s="1"/>
  <c r="D171" i="18"/>
  <c r="E171" i="18" s="1"/>
  <c r="D173" i="18"/>
  <c r="E173" i="18" s="1"/>
  <c r="D174" i="18"/>
  <c r="E174" i="18" s="1"/>
  <c r="D175" i="18"/>
  <c r="E175" i="18" s="1"/>
  <c r="D177" i="18"/>
  <c r="E177" i="18" s="1"/>
  <c r="D178" i="18"/>
  <c r="E178" i="18" s="1"/>
  <c r="D179" i="18"/>
  <c r="E179" i="18" s="1"/>
  <c r="D180" i="18"/>
  <c r="E180" i="18" s="1"/>
  <c r="D181" i="18"/>
  <c r="E181" i="18" s="1"/>
  <c r="D182" i="18"/>
  <c r="E182" i="18" s="1"/>
  <c r="D183" i="18"/>
  <c r="E183" i="18" s="1"/>
  <c r="D185" i="18"/>
  <c r="E185" i="18" s="1"/>
  <c r="D186" i="18"/>
  <c r="E186" i="18" s="1"/>
  <c r="D187" i="18"/>
  <c r="E187" i="18" s="1"/>
  <c r="D189" i="18"/>
  <c r="E189" i="18" s="1"/>
  <c r="D190" i="18"/>
  <c r="E190" i="18" s="1"/>
  <c r="D191" i="18"/>
  <c r="E191" i="18" s="1"/>
  <c r="D192" i="18"/>
  <c r="E192" i="18" s="1"/>
  <c r="D193" i="18"/>
  <c r="E193" i="18" s="1"/>
  <c r="D194" i="18"/>
  <c r="E194" i="18" s="1"/>
  <c r="D195" i="18"/>
  <c r="E195" i="18" s="1"/>
  <c r="D197" i="18"/>
  <c r="E197" i="18" s="1"/>
  <c r="D198" i="18"/>
  <c r="E198" i="18" s="1"/>
  <c r="D199" i="18"/>
  <c r="E199" i="18" s="1"/>
  <c r="D201" i="18"/>
  <c r="E201" i="18" s="1"/>
  <c r="E13" i="18"/>
  <c r="E15" i="18"/>
  <c r="E25" i="18"/>
  <c r="E26" i="18"/>
  <c r="E39" i="18"/>
  <c r="E41" i="18"/>
  <c r="E51" i="18"/>
  <c r="E53" i="18"/>
  <c r="E69" i="18"/>
  <c r="E70" i="18"/>
  <c r="E73" i="18"/>
  <c r="E81" i="18"/>
  <c r="E93" i="18"/>
  <c r="E111" i="18"/>
  <c r="E121" i="18"/>
  <c r="E129" i="18"/>
  <c r="E138" i="18"/>
  <c r="E141" i="18"/>
  <c r="E142" i="18"/>
  <c r="E157"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I13" i="18"/>
  <c r="H154" i="19" s="1"/>
  <c r="I14" i="18"/>
  <c r="H26" i="19" s="1"/>
  <c r="I15" i="18"/>
  <c r="H112" i="19" s="1"/>
  <c r="I16" i="18"/>
  <c r="H28" i="19" s="1"/>
  <c r="I17" i="18"/>
  <c r="H176" i="19" s="1"/>
  <c r="I18" i="18"/>
  <c r="H30" i="19" s="1"/>
  <c r="I19" i="18"/>
  <c r="H114" i="19" s="1"/>
  <c r="I20" i="18"/>
  <c r="H32" i="19" s="1"/>
  <c r="I21" i="18"/>
  <c r="H156" i="19" s="1"/>
  <c r="I22" i="18"/>
  <c r="H34" i="19" s="1"/>
  <c r="I23" i="18"/>
  <c r="H116" i="19" s="1"/>
  <c r="I24" i="18"/>
  <c r="H36" i="19" s="1"/>
  <c r="I25" i="18"/>
  <c r="H192" i="19" s="1"/>
  <c r="I26" i="18"/>
  <c r="H38" i="19" s="1"/>
  <c r="I27" i="18"/>
  <c r="H118" i="19" s="1"/>
  <c r="I28" i="18"/>
  <c r="H208" i="19" s="1"/>
  <c r="I29" i="18"/>
  <c r="H40" i="19" s="1"/>
  <c r="I30" i="18"/>
  <c r="H158" i="19" s="1"/>
  <c r="I31" i="18"/>
  <c r="H42" i="19" s="1"/>
  <c r="I32" i="18"/>
  <c r="H120" i="19" s="1"/>
  <c r="I33" i="18"/>
  <c r="H44" i="19" s="1"/>
  <c r="I34" i="18"/>
  <c r="H178" i="19" s="1"/>
  <c r="I35" i="18"/>
  <c r="H46" i="19" s="1"/>
  <c r="I36" i="18"/>
  <c r="H122" i="19" s="1"/>
  <c r="I37" i="18"/>
  <c r="H48" i="19" s="1"/>
  <c r="I38" i="18"/>
  <c r="H160" i="19" s="1"/>
  <c r="I39" i="18"/>
  <c r="H50" i="19" s="1"/>
  <c r="I40" i="18"/>
  <c r="H124" i="19" s="1"/>
  <c r="I41" i="18"/>
  <c r="H52" i="19" s="1"/>
  <c r="I42" i="18"/>
  <c r="H188" i="19" s="1"/>
  <c r="I43" i="18"/>
  <c r="H54" i="19" s="1"/>
  <c r="I44" i="18"/>
  <c r="H126" i="19" s="1"/>
  <c r="I45" i="18"/>
  <c r="H56" i="19" s="1"/>
  <c r="I46" i="18"/>
  <c r="H162" i="19" s="1"/>
  <c r="I47" i="18"/>
  <c r="H58" i="19" s="1"/>
  <c r="I48" i="18"/>
  <c r="H128" i="19" s="1"/>
  <c r="I49" i="18"/>
  <c r="H201" i="19" s="1"/>
  <c r="I50" i="18"/>
  <c r="H60" i="19" s="1"/>
  <c r="I51" i="18"/>
  <c r="H210" i="19" s="1"/>
  <c r="I52" i="18"/>
  <c r="H180" i="19" s="1"/>
  <c r="I53" i="18"/>
  <c r="H62" i="19" s="1"/>
  <c r="I54" i="18"/>
  <c r="H212" i="19" s="1"/>
  <c r="I55" i="18"/>
  <c r="H130" i="19" s="1"/>
  <c r="I56" i="18"/>
  <c r="H64" i="19" s="1"/>
  <c r="I57" i="18"/>
  <c r="H164" i="19" s="1"/>
  <c r="I58" i="18"/>
  <c r="H66" i="19" s="1"/>
  <c r="I59" i="18"/>
  <c r="H132" i="19" s="1"/>
  <c r="I60" i="18"/>
  <c r="H68" i="19" s="1"/>
  <c r="I61" i="18"/>
  <c r="H196" i="19" s="1"/>
  <c r="I62" i="18"/>
  <c r="H70" i="19" s="1"/>
  <c r="I63" i="18"/>
  <c r="H134" i="19" s="1"/>
  <c r="I64" i="18"/>
  <c r="H72" i="19" s="1"/>
  <c r="I65" i="18"/>
  <c r="H166" i="19" s="1"/>
  <c r="I66" i="18"/>
  <c r="H74" i="19" s="1"/>
  <c r="I67" i="18"/>
  <c r="H136" i="19" s="1"/>
  <c r="I68" i="18"/>
  <c r="H76" i="19" s="1"/>
  <c r="I69" i="18"/>
  <c r="H182" i="19" s="1"/>
  <c r="I70" i="18"/>
  <c r="H78" i="19" s="1"/>
  <c r="I71" i="18"/>
  <c r="H138" i="19" s="1"/>
  <c r="I72" i="18"/>
  <c r="H80" i="19" s="1"/>
  <c r="I73" i="18"/>
  <c r="H168" i="19" s="1"/>
  <c r="I74" i="18"/>
  <c r="H203" i="19" s="1"/>
  <c r="I75" i="18"/>
  <c r="H82" i="19" s="1"/>
  <c r="I76" i="18"/>
  <c r="H140" i="19" s="1"/>
  <c r="I77" i="18"/>
  <c r="H84" i="19" s="1"/>
  <c r="I78" i="18"/>
  <c r="H190" i="19" s="1"/>
  <c r="I79" i="18"/>
  <c r="H86" i="19" s="1"/>
  <c r="I80" i="18"/>
  <c r="H142" i="19" s="1"/>
  <c r="I81" i="18"/>
  <c r="H88" i="19" s="1"/>
  <c r="I82" i="18"/>
  <c r="H170" i="19" s="1"/>
  <c r="I83" i="18"/>
  <c r="H90" i="19" s="1"/>
  <c r="I84" i="18"/>
  <c r="H144" i="19" s="1"/>
  <c r="I85" i="18"/>
  <c r="H92" i="19" s="1"/>
  <c r="I86" i="18"/>
  <c r="H184" i="19" s="1"/>
  <c r="I87" i="18"/>
  <c r="H94" i="19" s="1"/>
  <c r="I88" i="18"/>
  <c r="H146" i="19" s="1"/>
  <c r="I89" i="18"/>
  <c r="H96" i="19" s="1"/>
  <c r="I90" i="18"/>
  <c r="H172" i="19" s="1"/>
  <c r="I91" i="18"/>
  <c r="H98" i="19" s="1"/>
  <c r="I92" i="18"/>
  <c r="H148" i="19" s="1"/>
  <c r="I93" i="18"/>
  <c r="H100" i="19" s="1"/>
  <c r="I94" i="18"/>
  <c r="H194" i="19" s="1"/>
  <c r="I95" i="18"/>
  <c r="H102" i="19" s="1"/>
  <c r="I96" i="18"/>
  <c r="H150" i="19" s="1"/>
  <c r="I97" i="18"/>
  <c r="H104" i="19" s="1"/>
  <c r="I98" i="18"/>
  <c r="H174" i="19" s="1"/>
  <c r="I99" i="18"/>
  <c r="H106" i="19" s="1"/>
  <c r="I100" i="18"/>
  <c r="H152" i="19" s="1"/>
  <c r="I101" i="18"/>
  <c r="H108" i="19" s="1"/>
  <c r="I102" i="18"/>
  <c r="H15" i="19" s="1"/>
  <c r="I103" i="18"/>
  <c r="H16" i="19" s="1"/>
  <c r="I104" i="18"/>
  <c r="H18" i="19" s="1"/>
  <c r="I105" i="18"/>
  <c r="H20" i="19" s="1"/>
  <c r="I106" i="18"/>
  <c r="H200" i="19" s="1"/>
  <c r="I107" i="18"/>
  <c r="H29" i="19" s="1"/>
  <c r="I108" i="18"/>
  <c r="H31" i="19" s="1"/>
  <c r="I109" i="18"/>
  <c r="H33" i="19" s="1"/>
  <c r="I110" i="18"/>
  <c r="H35" i="19" s="1"/>
  <c r="I111" i="18"/>
  <c r="H37" i="19" s="1"/>
  <c r="I112" i="18"/>
  <c r="H39" i="19" s="1"/>
  <c r="I113" i="18"/>
  <c r="H41" i="19" s="1"/>
  <c r="I114" i="18"/>
  <c r="H43" i="19" s="1"/>
  <c r="I115" i="18"/>
  <c r="H45" i="19" s="1"/>
  <c r="I116" i="18"/>
  <c r="H47" i="19" s="1"/>
  <c r="I117" i="18"/>
  <c r="H49" i="19" s="1"/>
  <c r="I118" i="18"/>
  <c r="H51" i="19" s="1"/>
  <c r="I119" i="18"/>
  <c r="H53" i="19" s="1"/>
  <c r="I120" i="18"/>
  <c r="H55" i="19" s="1"/>
  <c r="I121" i="18"/>
  <c r="H199" i="19" s="1"/>
  <c r="I122" i="18"/>
  <c r="H57" i="19" s="1"/>
  <c r="I123" i="18"/>
  <c r="H59" i="19" s="1"/>
  <c r="I124" i="18"/>
  <c r="H61" i="19" s="1"/>
  <c r="I125" i="18"/>
  <c r="H205" i="19" s="1"/>
  <c r="I126" i="18"/>
  <c r="H206" i="19" s="1"/>
  <c r="I127" i="18"/>
  <c r="H63" i="19" s="1"/>
  <c r="I128" i="18"/>
  <c r="H65" i="19" s="1"/>
  <c r="I129" i="18"/>
  <c r="H67" i="19" s="1"/>
  <c r="I130" i="18"/>
  <c r="H69" i="19" s="1"/>
  <c r="I131" i="18"/>
  <c r="H71" i="19" s="1"/>
  <c r="I132" i="18"/>
  <c r="H73" i="19" s="1"/>
  <c r="I133" i="18"/>
  <c r="H75" i="19" s="1"/>
  <c r="I134" i="18"/>
  <c r="H77" i="19" s="1"/>
  <c r="I135" i="18"/>
  <c r="H204" i="19" s="1"/>
  <c r="I136" i="18"/>
  <c r="H79" i="19" s="1"/>
  <c r="I137" i="18"/>
  <c r="H81" i="19" s="1"/>
  <c r="I138" i="18"/>
  <c r="H83" i="19" s="1"/>
  <c r="I139" i="18"/>
  <c r="H85" i="19" s="1"/>
  <c r="I140" i="18"/>
  <c r="H87" i="19" s="1"/>
  <c r="I141" i="18"/>
  <c r="H89" i="19" s="1"/>
  <c r="I142" i="18"/>
  <c r="H202" i="19" s="1"/>
  <c r="I143" i="18"/>
  <c r="H91" i="19" s="1"/>
  <c r="I144" i="18"/>
  <c r="H93" i="19" s="1"/>
  <c r="I145" i="18"/>
  <c r="H95" i="19" s="1"/>
  <c r="I146" i="18"/>
  <c r="H97" i="19" s="1"/>
  <c r="I147" i="18"/>
  <c r="H211" i="19" s="1"/>
  <c r="I148" i="18"/>
  <c r="H99" i="19" s="1"/>
  <c r="I149" i="18"/>
  <c r="H101" i="19" s="1"/>
  <c r="I150" i="18"/>
  <c r="H103" i="19" s="1"/>
  <c r="I151" i="18"/>
  <c r="H105" i="19" s="1"/>
  <c r="I152" i="18"/>
  <c r="H107" i="19" s="1"/>
  <c r="I153" i="18"/>
  <c r="H109" i="19" s="1"/>
  <c r="I154" i="18"/>
  <c r="H111" i="19" s="1"/>
  <c r="I155" i="18"/>
  <c r="H207" i="19" s="1"/>
  <c r="I156" i="18"/>
  <c r="H113" i="19" s="1"/>
  <c r="I157" i="18"/>
  <c r="H115" i="19" s="1"/>
  <c r="I158" i="18"/>
  <c r="H117" i="19" s="1"/>
  <c r="I159" i="18"/>
  <c r="H119" i="19" s="1"/>
  <c r="I160" i="18"/>
  <c r="H121" i="19" s="1"/>
  <c r="I161" i="18"/>
  <c r="H123" i="19" s="1"/>
  <c r="I162" i="18"/>
  <c r="H125" i="19" s="1"/>
  <c r="I163" i="18"/>
  <c r="H127" i="19" s="1"/>
  <c r="I164" i="18"/>
  <c r="H129" i="19" s="1"/>
  <c r="I165" i="18"/>
  <c r="H131" i="19" s="1"/>
  <c r="I166" i="18"/>
  <c r="H133" i="19" s="1"/>
  <c r="I167" i="18"/>
  <c r="H135" i="19" s="1"/>
  <c r="I168" i="18"/>
  <c r="H137" i="19" s="1"/>
  <c r="I169" i="18"/>
  <c r="H139" i="19" s="1"/>
  <c r="I170" i="18"/>
  <c r="H141" i="19" s="1"/>
  <c r="I171" i="18"/>
  <c r="H143" i="19" s="1"/>
  <c r="I172" i="18"/>
  <c r="H145" i="19" s="1"/>
  <c r="I173" i="18"/>
  <c r="H147" i="19" s="1"/>
  <c r="I174" i="18"/>
  <c r="H149" i="19" s="1"/>
  <c r="I175" i="18"/>
  <c r="H151" i="19" s="1"/>
  <c r="I176" i="18"/>
  <c r="H153" i="19" s="1"/>
  <c r="I177" i="18"/>
  <c r="H155" i="19" s="1"/>
  <c r="I178" i="18"/>
  <c r="H157" i="19" s="1"/>
  <c r="I179" i="18"/>
  <c r="H159" i="19" s="1"/>
  <c r="I180" i="18"/>
  <c r="H161" i="19" s="1"/>
  <c r="I181" i="18"/>
  <c r="H163" i="19" s="1"/>
  <c r="I182" i="18"/>
  <c r="H165" i="19" s="1"/>
  <c r="I183" i="18"/>
  <c r="H167" i="19" s="1"/>
  <c r="I184" i="18"/>
  <c r="H169" i="19" s="1"/>
  <c r="I185" i="18"/>
  <c r="H171" i="19" s="1"/>
  <c r="I186" i="18"/>
  <c r="H209" i="19" s="1"/>
  <c r="I187" i="18"/>
  <c r="H173" i="19" s="1"/>
  <c r="I188" i="18"/>
  <c r="H175" i="19" s="1"/>
  <c r="I189" i="18"/>
  <c r="H177" i="19" s="1"/>
  <c r="I190" i="18"/>
  <c r="H179" i="19" s="1"/>
  <c r="I191" i="18"/>
  <c r="H181" i="19" s="1"/>
  <c r="I192" i="18"/>
  <c r="H183" i="19" s="1"/>
  <c r="I193" i="18"/>
  <c r="H185" i="19" s="1"/>
  <c r="I194" i="18"/>
  <c r="H187" i="19" s="1"/>
  <c r="I195" i="18"/>
  <c r="H189" i="19" s="1"/>
  <c r="I196" i="18"/>
  <c r="H191" i="19" s="1"/>
  <c r="I197" i="18"/>
  <c r="H193" i="19" s="1"/>
  <c r="I198" i="18"/>
  <c r="H195" i="19" s="1"/>
  <c r="I199" i="18"/>
  <c r="H197" i="19" s="1"/>
  <c r="I200" i="18"/>
  <c r="H24" i="19" s="1"/>
  <c r="I201" i="18"/>
  <c r="H23" i="19" s="1"/>
  <c r="J13" i="18"/>
  <c r="I154" i="19" s="1"/>
  <c r="J14" i="18"/>
  <c r="I26" i="19" s="1"/>
  <c r="J15" i="18"/>
  <c r="I112" i="19" s="1"/>
  <c r="J16" i="18"/>
  <c r="I28" i="19" s="1"/>
  <c r="J17" i="18"/>
  <c r="I176" i="19" s="1"/>
  <c r="J18" i="18"/>
  <c r="I30" i="19" s="1"/>
  <c r="J19" i="18"/>
  <c r="I114" i="19" s="1"/>
  <c r="J20" i="18"/>
  <c r="I32" i="19" s="1"/>
  <c r="J21" i="18"/>
  <c r="I156" i="19" s="1"/>
  <c r="J22" i="18"/>
  <c r="I34" i="19" s="1"/>
  <c r="J23" i="18"/>
  <c r="I116" i="19" s="1"/>
  <c r="J24" i="18"/>
  <c r="I36" i="19" s="1"/>
  <c r="J25" i="18"/>
  <c r="I192" i="19" s="1"/>
  <c r="J26" i="18"/>
  <c r="I38" i="19" s="1"/>
  <c r="J27" i="18"/>
  <c r="I118" i="19" s="1"/>
  <c r="J28" i="18"/>
  <c r="I208" i="19" s="1"/>
  <c r="J29" i="18"/>
  <c r="I40" i="19" s="1"/>
  <c r="J30" i="18"/>
  <c r="I158" i="19" s="1"/>
  <c r="J31" i="18"/>
  <c r="I42" i="19" s="1"/>
  <c r="J32" i="18"/>
  <c r="I120" i="19" s="1"/>
  <c r="J33" i="18"/>
  <c r="I44" i="19" s="1"/>
  <c r="J34" i="18"/>
  <c r="I178" i="19" s="1"/>
  <c r="J35" i="18"/>
  <c r="I46" i="19" s="1"/>
  <c r="J36" i="18"/>
  <c r="I122" i="19" s="1"/>
  <c r="J37" i="18"/>
  <c r="I48" i="19" s="1"/>
  <c r="J38" i="18"/>
  <c r="I160" i="19" s="1"/>
  <c r="J39" i="18"/>
  <c r="I50" i="19" s="1"/>
  <c r="J40" i="18"/>
  <c r="I124" i="19" s="1"/>
  <c r="J41" i="18"/>
  <c r="I52" i="19" s="1"/>
  <c r="J42" i="18"/>
  <c r="I188" i="19" s="1"/>
  <c r="J43" i="18"/>
  <c r="I54" i="19" s="1"/>
  <c r="J44" i="18"/>
  <c r="I126" i="19" s="1"/>
  <c r="J45" i="18"/>
  <c r="I56" i="19" s="1"/>
  <c r="J46" i="18"/>
  <c r="I162" i="19" s="1"/>
  <c r="J47" i="18"/>
  <c r="I58" i="19" s="1"/>
  <c r="J48" i="18"/>
  <c r="I128" i="19" s="1"/>
  <c r="J49" i="18"/>
  <c r="I201" i="19" s="1"/>
  <c r="J50" i="18"/>
  <c r="I60" i="19" s="1"/>
  <c r="J51" i="18"/>
  <c r="I210" i="19" s="1"/>
  <c r="J52" i="18"/>
  <c r="I180" i="19" s="1"/>
  <c r="J53" i="18"/>
  <c r="I62" i="19" s="1"/>
  <c r="J54" i="18"/>
  <c r="I212" i="19" s="1"/>
  <c r="J55" i="18"/>
  <c r="I130" i="19" s="1"/>
  <c r="J56" i="18"/>
  <c r="I64" i="19" s="1"/>
  <c r="J57" i="18"/>
  <c r="I164" i="19" s="1"/>
  <c r="J58" i="18"/>
  <c r="I66" i="19" s="1"/>
  <c r="J59" i="18"/>
  <c r="I132" i="19" s="1"/>
  <c r="J60" i="18"/>
  <c r="I68" i="19" s="1"/>
  <c r="J61" i="18"/>
  <c r="I196" i="19" s="1"/>
  <c r="J62" i="18"/>
  <c r="I70" i="19" s="1"/>
  <c r="J63" i="18"/>
  <c r="I134" i="19" s="1"/>
  <c r="J64" i="18"/>
  <c r="I72" i="19" s="1"/>
  <c r="J65" i="18"/>
  <c r="I166" i="19" s="1"/>
  <c r="J66" i="18"/>
  <c r="I74" i="19" s="1"/>
  <c r="J67" i="18"/>
  <c r="I136" i="19" s="1"/>
  <c r="J68" i="18"/>
  <c r="I76" i="19" s="1"/>
  <c r="J69" i="18"/>
  <c r="I182" i="19" s="1"/>
  <c r="J70" i="18"/>
  <c r="I78" i="19" s="1"/>
  <c r="J71" i="18"/>
  <c r="I138" i="19" s="1"/>
  <c r="J72" i="18"/>
  <c r="I80" i="19" s="1"/>
  <c r="J73" i="18"/>
  <c r="I168" i="19" s="1"/>
  <c r="J74" i="18"/>
  <c r="I203" i="19" s="1"/>
  <c r="J75" i="18"/>
  <c r="I82" i="19" s="1"/>
  <c r="J76" i="18"/>
  <c r="I140" i="19" s="1"/>
  <c r="J77" i="18"/>
  <c r="I84" i="19" s="1"/>
  <c r="J78" i="18"/>
  <c r="I190" i="19" s="1"/>
  <c r="J79" i="18"/>
  <c r="I86" i="19" s="1"/>
  <c r="J80" i="18"/>
  <c r="I142" i="19" s="1"/>
  <c r="J81" i="18"/>
  <c r="I88" i="19" s="1"/>
  <c r="J82" i="18"/>
  <c r="I170" i="19" s="1"/>
  <c r="J83" i="18"/>
  <c r="I90" i="19" s="1"/>
  <c r="J84" i="18"/>
  <c r="I144" i="19" s="1"/>
  <c r="J85" i="18"/>
  <c r="I92" i="19" s="1"/>
  <c r="J86" i="18"/>
  <c r="I184" i="19" s="1"/>
  <c r="J87" i="18"/>
  <c r="I94" i="19" s="1"/>
  <c r="J88" i="18"/>
  <c r="I146" i="19" s="1"/>
  <c r="J89" i="18"/>
  <c r="I96" i="19" s="1"/>
  <c r="J90" i="18"/>
  <c r="I172" i="19" s="1"/>
  <c r="J91" i="18"/>
  <c r="I98" i="19" s="1"/>
  <c r="J92" i="18"/>
  <c r="I148" i="19" s="1"/>
  <c r="J93" i="18"/>
  <c r="I100" i="19" s="1"/>
  <c r="J94" i="18"/>
  <c r="I194" i="19" s="1"/>
  <c r="J95" i="18"/>
  <c r="I102" i="19" s="1"/>
  <c r="J96" i="18"/>
  <c r="I150" i="19" s="1"/>
  <c r="J97" i="18"/>
  <c r="I104" i="19" s="1"/>
  <c r="J98" i="18"/>
  <c r="I174" i="19" s="1"/>
  <c r="J99" i="18"/>
  <c r="I106" i="19" s="1"/>
  <c r="J100" i="18"/>
  <c r="I152" i="19" s="1"/>
  <c r="J101" i="18"/>
  <c r="I108" i="19" s="1"/>
  <c r="J102" i="18"/>
  <c r="I15" i="19" s="1"/>
  <c r="J103" i="18"/>
  <c r="I16" i="19" s="1"/>
  <c r="J104" i="18"/>
  <c r="I18" i="19" s="1"/>
  <c r="J105" i="18"/>
  <c r="I20" i="19" s="1"/>
  <c r="J106" i="18"/>
  <c r="I200" i="19" s="1"/>
  <c r="J107" i="18"/>
  <c r="I29" i="19" s="1"/>
  <c r="J108" i="18"/>
  <c r="I31" i="19" s="1"/>
  <c r="J109" i="18"/>
  <c r="I33" i="19" s="1"/>
  <c r="J110" i="18"/>
  <c r="I35" i="19" s="1"/>
  <c r="J111" i="18"/>
  <c r="I37" i="19" s="1"/>
  <c r="J112" i="18"/>
  <c r="I39" i="19" s="1"/>
  <c r="J113" i="18"/>
  <c r="I41" i="19" s="1"/>
  <c r="J114" i="18"/>
  <c r="I43" i="19" s="1"/>
  <c r="J115" i="18"/>
  <c r="I45" i="19" s="1"/>
  <c r="J116" i="18"/>
  <c r="I47" i="19" s="1"/>
  <c r="J117" i="18"/>
  <c r="I49" i="19" s="1"/>
  <c r="J118" i="18"/>
  <c r="I51" i="19" s="1"/>
  <c r="J119" i="18"/>
  <c r="I53" i="19" s="1"/>
  <c r="J120" i="18"/>
  <c r="I55" i="19" s="1"/>
  <c r="J121" i="18"/>
  <c r="I199" i="19" s="1"/>
  <c r="J122" i="18"/>
  <c r="I57" i="19" s="1"/>
  <c r="J123" i="18"/>
  <c r="I59" i="19" s="1"/>
  <c r="J124" i="18"/>
  <c r="I61" i="19" s="1"/>
  <c r="J125" i="18"/>
  <c r="I205" i="19" s="1"/>
  <c r="J126" i="18"/>
  <c r="I206" i="19" s="1"/>
  <c r="J127" i="18"/>
  <c r="I63" i="19" s="1"/>
  <c r="J128" i="18"/>
  <c r="I65" i="19" s="1"/>
  <c r="J129" i="18"/>
  <c r="I67" i="19" s="1"/>
  <c r="J130" i="18"/>
  <c r="I69" i="19" s="1"/>
  <c r="J131" i="18"/>
  <c r="I71" i="19" s="1"/>
  <c r="J132" i="18"/>
  <c r="I73" i="19" s="1"/>
  <c r="J133" i="18"/>
  <c r="I75" i="19" s="1"/>
  <c r="J134" i="18"/>
  <c r="I77" i="19" s="1"/>
  <c r="J135" i="18"/>
  <c r="I204" i="19" s="1"/>
  <c r="J136" i="18"/>
  <c r="I79" i="19" s="1"/>
  <c r="J137" i="18"/>
  <c r="I81" i="19" s="1"/>
  <c r="J138" i="18"/>
  <c r="I83" i="19" s="1"/>
  <c r="J139" i="18"/>
  <c r="I85" i="19" s="1"/>
  <c r="J140" i="18"/>
  <c r="I87" i="19" s="1"/>
  <c r="J141" i="18"/>
  <c r="I89" i="19" s="1"/>
  <c r="J142" i="18"/>
  <c r="I202" i="19" s="1"/>
  <c r="J143" i="18"/>
  <c r="I91" i="19" s="1"/>
  <c r="J144" i="18"/>
  <c r="I93" i="19" s="1"/>
  <c r="J145" i="18"/>
  <c r="I95" i="19" s="1"/>
  <c r="J146" i="18"/>
  <c r="I97" i="19" s="1"/>
  <c r="J147" i="18"/>
  <c r="I211" i="19" s="1"/>
  <c r="J148" i="18"/>
  <c r="I99" i="19" s="1"/>
  <c r="J149" i="18"/>
  <c r="I101" i="19" s="1"/>
  <c r="J150" i="18"/>
  <c r="I103" i="19" s="1"/>
  <c r="J151" i="18"/>
  <c r="I105" i="19" s="1"/>
  <c r="J152" i="18"/>
  <c r="I107" i="19" s="1"/>
  <c r="J153" i="18"/>
  <c r="I109" i="19" s="1"/>
  <c r="J154" i="18"/>
  <c r="I111" i="19" s="1"/>
  <c r="J155" i="18"/>
  <c r="I207" i="19" s="1"/>
  <c r="J156" i="18"/>
  <c r="I113" i="19" s="1"/>
  <c r="J157" i="18"/>
  <c r="I115" i="19" s="1"/>
  <c r="J158" i="18"/>
  <c r="I117" i="19" s="1"/>
  <c r="J159" i="18"/>
  <c r="I119" i="19" s="1"/>
  <c r="J160" i="18"/>
  <c r="I121" i="19" s="1"/>
  <c r="J161" i="18"/>
  <c r="I123" i="19" s="1"/>
  <c r="J162" i="18"/>
  <c r="I125" i="19" s="1"/>
  <c r="J163" i="18"/>
  <c r="I127" i="19" s="1"/>
  <c r="J164" i="18"/>
  <c r="I129" i="19" s="1"/>
  <c r="J165" i="18"/>
  <c r="I131" i="19" s="1"/>
  <c r="J166" i="18"/>
  <c r="I133" i="19" s="1"/>
  <c r="J167" i="18"/>
  <c r="I135" i="19" s="1"/>
  <c r="J168" i="18"/>
  <c r="I137" i="19" s="1"/>
  <c r="J169" i="18"/>
  <c r="I139" i="19" s="1"/>
  <c r="J170" i="18"/>
  <c r="I141" i="19" s="1"/>
  <c r="J171" i="18"/>
  <c r="I143" i="19" s="1"/>
  <c r="J172" i="18"/>
  <c r="I145" i="19" s="1"/>
  <c r="J173" i="18"/>
  <c r="I147" i="19" s="1"/>
  <c r="J174" i="18"/>
  <c r="I149" i="19" s="1"/>
  <c r="J175" i="18"/>
  <c r="I151" i="19" s="1"/>
  <c r="J176" i="18"/>
  <c r="I153" i="19" s="1"/>
  <c r="J177" i="18"/>
  <c r="I155" i="19" s="1"/>
  <c r="J178" i="18"/>
  <c r="I157" i="19" s="1"/>
  <c r="J179" i="18"/>
  <c r="I159" i="19" s="1"/>
  <c r="J180" i="18"/>
  <c r="I161" i="19" s="1"/>
  <c r="J181" i="18"/>
  <c r="I163" i="19" s="1"/>
  <c r="J182" i="18"/>
  <c r="I165" i="19" s="1"/>
  <c r="J183" i="18"/>
  <c r="I167" i="19" s="1"/>
  <c r="J184" i="18"/>
  <c r="I169" i="19" s="1"/>
  <c r="J185" i="18"/>
  <c r="I171" i="19" s="1"/>
  <c r="J186" i="18"/>
  <c r="I209" i="19" s="1"/>
  <c r="J187" i="18"/>
  <c r="I173" i="19" s="1"/>
  <c r="J188" i="18"/>
  <c r="I175" i="19" s="1"/>
  <c r="J189" i="18"/>
  <c r="I177" i="19" s="1"/>
  <c r="J190" i="18"/>
  <c r="I179" i="19" s="1"/>
  <c r="J191" i="18"/>
  <c r="I181" i="19" s="1"/>
  <c r="J192" i="18"/>
  <c r="I183" i="19" s="1"/>
  <c r="J193" i="18"/>
  <c r="I185" i="19" s="1"/>
  <c r="J194" i="18"/>
  <c r="I187" i="19" s="1"/>
  <c r="J195" i="18"/>
  <c r="I189" i="19" s="1"/>
  <c r="J196" i="18"/>
  <c r="I191" i="19" s="1"/>
  <c r="J197" i="18"/>
  <c r="I193" i="19" s="1"/>
  <c r="J198" i="18"/>
  <c r="I195" i="19" s="1"/>
  <c r="J199" i="18"/>
  <c r="I197" i="19" s="1"/>
  <c r="J200" i="18"/>
  <c r="I24" i="19" s="1"/>
  <c r="J201" i="18"/>
  <c r="I23" i="19" s="1"/>
  <c r="K13" i="18"/>
  <c r="J154" i="19" s="1"/>
  <c r="K14" i="18"/>
  <c r="J26" i="19" s="1"/>
  <c r="K15" i="18"/>
  <c r="J112" i="19" s="1"/>
  <c r="K16" i="18"/>
  <c r="J28" i="19" s="1"/>
  <c r="K17" i="18"/>
  <c r="J176" i="19" s="1"/>
  <c r="K18" i="18"/>
  <c r="J30" i="19" s="1"/>
  <c r="K19" i="18"/>
  <c r="J114" i="19" s="1"/>
  <c r="K20" i="18"/>
  <c r="J32" i="19" s="1"/>
  <c r="K21" i="18"/>
  <c r="J156" i="19" s="1"/>
  <c r="K22" i="18"/>
  <c r="J34" i="19" s="1"/>
  <c r="K23" i="18"/>
  <c r="J116" i="19" s="1"/>
  <c r="K24" i="18"/>
  <c r="J36" i="19" s="1"/>
  <c r="K25" i="18"/>
  <c r="J192" i="19" s="1"/>
  <c r="K26" i="18"/>
  <c r="J38" i="19" s="1"/>
  <c r="K27" i="18"/>
  <c r="J118" i="19" s="1"/>
  <c r="K28" i="18"/>
  <c r="J208" i="19" s="1"/>
  <c r="K29" i="18"/>
  <c r="J40" i="19" s="1"/>
  <c r="K30" i="18"/>
  <c r="J158" i="19" s="1"/>
  <c r="K31" i="18"/>
  <c r="J42" i="19" s="1"/>
  <c r="K32" i="18"/>
  <c r="J120" i="19" s="1"/>
  <c r="K33" i="18"/>
  <c r="J44" i="19" s="1"/>
  <c r="K34" i="18"/>
  <c r="J178" i="19" s="1"/>
  <c r="K35" i="18"/>
  <c r="J46" i="19" s="1"/>
  <c r="K36" i="18"/>
  <c r="J122" i="19" s="1"/>
  <c r="K37" i="18"/>
  <c r="J48" i="19" s="1"/>
  <c r="K38" i="18"/>
  <c r="J160" i="19" s="1"/>
  <c r="K39" i="18"/>
  <c r="J50" i="19" s="1"/>
  <c r="K40" i="18"/>
  <c r="J124" i="19" s="1"/>
  <c r="K41" i="18"/>
  <c r="J52" i="19" s="1"/>
  <c r="K42" i="18"/>
  <c r="J188" i="19" s="1"/>
  <c r="K43" i="18"/>
  <c r="J54" i="19" s="1"/>
  <c r="K44" i="18"/>
  <c r="J126" i="19" s="1"/>
  <c r="K45" i="18"/>
  <c r="J56" i="19" s="1"/>
  <c r="K46" i="18"/>
  <c r="J162" i="19" s="1"/>
  <c r="K47" i="18"/>
  <c r="J58" i="19" s="1"/>
  <c r="K48" i="18"/>
  <c r="J128" i="19" s="1"/>
  <c r="K49" i="18"/>
  <c r="J201" i="19" s="1"/>
  <c r="K50" i="18"/>
  <c r="J60" i="19" s="1"/>
  <c r="K51" i="18"/>
  <c r="J210" i="19" s="1"/>
  <c r="K52" i="18"/>
  <c r="J180" i="19" s="1"/>
  <c r="K53" i="18"/>
  <c r="J62" i="19" s="1"/>
  <c r="K54" i="18"/>
  <c r="J212" i="19" s="1"/>
  <c r="K55" i="18"/>
  <c r="J130" i="19" s="1"/>
  <c r="K56" i="18"/>
  <c r="J64" i="19" s="1"/>
  <c r="K57" i="18"/>
  <c r="J164" i="19" s="1"/>
  <c r="K58" i="18"/>
  <c r="J66" i="19" s="1"/>
  <c r="K59" i="18"/>
  <c r="J132" i="19" s="1"/>
  <c r="K60" i="18"/>
  <c r="J68" i="19" s="1"/>
  <c r="K61" i="18"/>
  <c r="J196" i="19" s="1"/>
  <c r="K62" i="18"/>
  <c r="J70" i="19" s="1"/>
  <c r="K63" i="18"/>
  <c r="J134" i="19" s="1"/>
  <c r="K64" i="18"/>
  <c r="J72" i="19" s="1"/>
  <c r="K65" i="18"/>
  <c r="J166" i="19" s="1"/>
  <c r="K66" i="18"/>
  <c r="J74" i="19" s="1"/>
  <c r="K67" i="18"/>
  <c r="J136" i="19" s="1"/>
  <c r="K68" i="18"/>
  <c r="J76" i="19" s="1"/>
  <c r="K69" i="18"/>
  <c r="J182" i="19" s="1"/>
  <c r="K70" i="18"/>
  <c r="J78" i="19" s="1"/>
  <c r="K71" i="18"/>
  <c r="J138" i="19" s="1"/>
  <c r="K72" i="18"/>
  <c r="J80" i="19" s="1"/>
  <c r="K73" i="18"/>
  <c r="J168" i="19" s="1"/>
  <c r="K74" i="18"/>
  <c r="J203" i="19" s="1"/>
  <c r="K75" i="18"/>
  <c r="J82" i="19" s="1"/>
  <c r="K76" i="18"/>
  <c r="J140" i="19" s="1"/>
  <c r="K77" i="18"/>
  <c r="J84" i="19" s="1"/>
  <c r="K78" i="18"/>
  <c r="J190" i="19" s="1"/>
  <c r="K79" i="18"/>
  <c r="J86" i="19" s="1"/>
  <c r="K80" i="18"/>
  <c r="J142" i="19" s="1"/>
  <c r="K81" i="18"/>
  <c r="J88" i="19" s="1"/>
  <c r="K82" i="18"/>
  <c r="J170" i="19" s="1"/>
  <c r="K83" i="18"/>
  <c r="J90" i="19" s="1"/>
  <c r="K84" i="18"/>
  <c r="J144" i="19" s="1"/>
  <c r="K85" i="18"/>
  <c r="J92" i="19" s="1"/>
  <c r="K86" i="18"/>
  <c r="J184" i="19" s="1"/>
  <c r="K87" i="18"/>
  <c r="J94" i="19" s="1"/>
  <c r="K88" i="18"/>
  <c r="J146" i="19" s="1"/>
  <c r="K89" i="18"/>
  <c r="J96" i="19" s="1"/>
  <c r="K90" i="18"/>
  <c r="J172" i="19" s="1"/>
  <c r="K91" i="18"/>
  <c r="J98" i="19" s="1"/>
  <c r="K92" i="18"/>
  <c r="J148" i="19" s="1"/>
  <c r="K93" i="18"/>
  <c r="J100" i="19" s="1"/>
  <c r="K94" i="18"/>
  <c r="J194" i="19" s="1"/>
  <c r="K95" i="18"/>
  <c r="J102" i="19" s="1"/>
  <c r="K96" i="18"/>
  <c r="J150" i="19" s="1"/>
  <c r="K97" i="18"/>
  <c r="J104" i="19" s="1"/>
  <c r="K98" i="18"/>
  <c r="J174" i="19" s="1"/>
  <c r="K99" i="18"/>
  <c r="J106" i="19" s="1"/>
  <c r="K100" i="18"/>
  <c r="J152" i="19" s="1"/>
  <c r="K101" i="18"/>
  <c r="J108" i="19" s="1"/>
  <c r="K102" i="18"/>
  <c r="J15" i="19" s="1"/>
  <c r="K103" i="18"/>
  <c r="J16" i="19" s="1"/>
  <c r="K104" i="18"/>
  <c r="J18" i="19" s="1"/>
  <c r="K105" i="18"/>
  <c r="J20" i="19" s="1"/>
  <c r="K106" i="18"/>
  <c r="J200" i="19" s="1"/>
  <c r="K107" i="18"/>
  <c r="J29" i="19" s="1"/>
  <c r="K108" i="18"/>
  <c r="J31" i="19" s="1"/>
  <c r="K109" i="18"/>
  <c r="J33" i="19" s="1"/>
  <c r="K110" i="18"/>
  <c r="J35" i="19" s="1"/>
  <c r="K111" i="18"/>
  <c r="J37" i="19" s="1"/>
  <c r="K112" i="18"/>
  <c r="J39" i="19" s="1"/>
  <c r="K113" i="18"/>
  <c r="J41" i="19" s="1"/>
  <c r="K114" i="18"/>
  <c r="J43" i="19" s="1"/>
  <c r="K115" i="18"/>
  <c r="J45" i="19" s="1"/>
  <c r="K116" i="18"/>
  <c r="J47" i="19" s="1"/>
  <c r="K117" i="18"/>
  <c r="J49" i="19" s="1"/>
  <c r="K118" i="18"/>
  <c r="J51" i="19" s="1"/>
  <c r="K119" i="18"/>
  <c r="J53" i="19" s="1"/>
  <c r="K120" i="18"/>
  <c r="J55" i="19" s="1"/>
  <c r="K121" i="18"/>
  <c r="J199" i="19" s="1"/>
  <c r="K122" i="18"/>
  <c r="J57" i="19" s="1"/>
  <c r="K123" i="18"/>
  <c r="J59" i="19" s="1"/>
  <c r="K124" i="18"/>
  <c r="J61" i="19" s="1"/>
  <c r="K125" i="18"/>
  <c r="J205" i="19" s="1"/>
  <c r="K126" i="18"/>
  <c r="J206" i="19" s="1"/>
  <c r="K127" i="18"/>
  <c r="J63" i="19" s="1"/>
  <c r="K128" i="18"/>
  <c r="J65" i="19" s="1"/>
  <c r="K129" i="18"/>
  <c r="J67" i="19" s="1"/>
  <c r="K130" i="18"/>
  <c r="J69" i="19" s="1"/>
  <c r="K131" i="18"/>
  <c r="J71" i="19" s="1"/>
  <c r="K132" i="18"/>
  <c r="J73" i="19" s="1"/>
  <c r="K133" i="18"/>
  <c r="J75" i="19" s="1"/>
  <c r="K134" i="18"/>
  <c r="J77" i="19" s="1"/>
  <c r="K135" i="18"/>
  <c r="J204" i="19" s="1"/>
  <c r="K136" i="18"/>
  <c r="J79" i="19" s="1"/>
  <c r="K137" i="18"/>
  <c r="J81" i="19" s="1"/>
  <c r="K138" i="18"/>
  <c r="J83" i="19" s="1"/>
  <c r="K139" i="18"/>
  <c r="J85" i="19" s="1"/>
  <c r="K140" i="18"/>
  <c r="J87" i="19" s="1"/>
  <c r="K141" i="18"/>
  <c r="J89" i="19" s="1"/>
  <c r="K142" i="18"/>
  <c r="J202" i="19" s="1"/>
  <c r="K143" i="18"/>
  <c r="J91" i="19" s="1"/>
  <c r="K144" i="18"/>
  <c r="J93" i="19" s="1"/>
  <c r="K145" i="18"/>
  <c r="J95" i="19" s="1"/>
  <c r="K146" i="18"/>
  <c r="J97" i="19" s="1"/>
  <c r="K147" i="18"/>
  <c r="J211" i="19" s="1"/>
  <c r="K148" i="18"/>
  <c r="J99" i="19" s="1"/>
  <c r="K149" i="18"/>
  <c r="J101" i="19" s="1"/>
  <c r="K150" i="18"/>
  <c r="J103" i="19" s="1"/>
  <c r="K151" i="18"/>
  <c r="J105" i="19" s="1"/>
  <c r="K152" i="18"/>
  <c r="J107" i="19" s="1"/>
  <c r="K153" i="18"/>
  <c r="J109" i="19" s="1"/>
  <c r="K154" i="18"/>
  <c r="J111" i="19" s="1"/>
  <c r="K155" i="18"/>
  <c r="J207" i="19" s="1"/>
  <c r="K156" i="18"/>
  <c r="J113" i="19" s="1"/>
  <c r="K157" i="18"/>
  <c r="J115" i="19" s="1"/>
  <c r="K158" i="18"/>
  <c r="J117" i="19" s="1"/>
  <c r="K159" i="18"/>
  <c r="J119" i="19" s="1"/>
  <c r="K160" i="18"/>
  <c r="J121" i="19" s="1"/>
  <c r="K161" i="18"/>
  <c r="J123" i="19" s="1"/>
  <c r="K162" i="18"/>
  <c r="J125" i="19" s="1"/>
  <c r="K163" i="18"/>
  <c r="J127" i="19" s="1"/>
  <c r="K164" i="18"/>
  <c r="J129" i="19" s="1"/>
  <c r="K165" i="18"/>
  <c r="J131" i="19" s="1"/>
  <c r="K166" i="18"/>
  <c r="J133" i="19" s="1"/>
  <c r="K167" i="18"/>
  <c r="J135" i="19" s="1"/>
  <c r="K168" i="18"/>
  <c r="J137" i="19" s="1"/>
  <c r="K169" i="18"/>
  <c r="J139" i="19" s="1"/>
  <c r="K170" i="18"/>
  <c r="J141" i="19" s="1"/>
  <c r="K171" i="18"/>
  <c r="J143" i="19" s="1"/>
  <c r="K172" i="18"/>
  <c r="J145" i="19" s="1"/>
  <c r="K173" i="18"/>
  <c r="J147" i="19" s="1"/>
  <c r="K174" i="18"/>
  <c r="J149" i="19" s="1"/>
  <c r="K175" i="18"/>
  <c r="J151" i="19" s="1"/>
  <c r="K176" i="18"/>
  <c r="J153" i="19" s="1"/>
  <c r="K177" i="18"/>
  <c r="J155" i="19" s="1"/>
  <c r="K178" i="18"/>
  <c r="J157" i="19" s="1"/>
  <c r="K179" i="18"/>
  <c r="J159" i="19" s="1"/>
  <c r="K180" i="18"/>
  <c r="J161" i="19" s="1"/>
  <c r="K181" i="18"/>
  <c r="J163" i="19" s="1"/>
  <c r="K182" i="18"/>
  <c r="J165" i="19" s="1"/>
  <c r="K183" i="18"/>
  <c r="J167" i="19" s="1"/>
  <c r="K184" i="18"/>
  <c r="J169" i="19" s="1"/>
  <c r="K185" i="18"/>
  <c r="J171" i="19" s="1"/>
  <c r="K186" i="18"/>
  <c r="J209" i="19" s="1"/>
  <c r="K187" i="18"/>
  <c r="J173" i="19" s="1"/>
  <c r="K188" i="18"/>
  <c r="J175" i="19" s="1"/>
  <c r="K189" i="18"/>
  <c r="J177" i="19" s="1"/>
  <c r="K190" i="18"/>
  <c r="J179" i="19" s="1"/>
  <c r="K191" i="18"/>
  <c r="J181" i="19" s="1"/>
  <c r="K192" i="18"/>
  <c r="J183" i="19" s="1"/>
  <c r="K193" i="18"/>
  <c r="J185" i="19" s="1"/>
  <c r="K194" i="18"/>
  <c r="J187" i="19" s="1"/>
  <c r="K195" i="18"/>
  <c r="J189" i="19" s="1"/>
  <c r="K196" i="18"/>
  <c r="J191" i="19" s="1"/>
  <c r="K197" i="18"/>
  <c r="J193" i="19" s="1"/>
  <c r="K198" i="18"/>
  <c r="J195" i="19" s="1"/>
  <c r="K199" i="18"/>
  <c r="J197" i="19" s="1"/>
  <c r="K200" i="18"/>
  <c r="J24" i="19" s="1"/>
  <c r="K201" i="18"/>
  <c r="J23" i="19" s="1"/>
  <c r="L13" i="18"/>
  <c r="K154" i="19" s="1"/>
  <c r="L14" i="18"/>
  <c r="K26" i="19" s="1"/>
  <c r="L15" i="18"/>
  <c r="K112" i="19" s="1"/>
  <c r="L16" i="18"/>
  <c r="K28" i="19" s="1"/>
  <c r="L17" i="18"/>
  <c r="K176" i="19" s="1"/>
  <c r="L18" i="18"/>
  <c r="K30" i="19" s="1"/>
  <c r="L19" i="18"/>
  <c r="K114" i="19" s="1"/>
  <c r="L20" i="18"/>
  <c r="K32" i="19" s="1"/>
  <c r="L21" i="18"/>
  <c r="K156" i="19" s="1"/>
  <c r="L22" i="18"/>
  <c r="K34" i="19" s="1"/>
  <c r="L23" i="18"/>
  <c r="K116" i="19" s="1"/>
  <c r="L24" i="18"/>
  <c r="K36" i="19" s="1"/>
  <c r="L25" i="18"/>
  <c r="K192" i="19" s="1"/>
  <c r="L26" i="18"/>
  <c r="K38" i="19" s="1"/>
  <c r="L27" i="18"/>
  <c r="K118" i="19" s="1"/>
  <c r="L28" i="18"/>
  <c r="K208" i="19" s="1"/>
  <c r="L29" i="18"/>
  <c r="K40" i="19" s="1"/>
  <c r="L30" i="18"/>
  <c r="K158" i="19" s="1"/>
  <c r="L31" i="18"/>
  <c r="K42" i="19" s="1"/>
  <c r="L32" i="18"/>
  <c r="K120" i="19" s="1"/>
  <c r="L33" i="18"/>
  <c r="K44" i="19" s="1"/>
  <c r="L34" i="18"/>
  <c r="K178" i="19" s="1"/>
  <c r="L35" i="18"/>
  <c r="K46" i="19" s="1"/>
  <c r="L36" i="18"/>
  <c r="K122" i="19" s="1"/>
  <c r="L37" i="18"/>
  <c r="K48" i="19" s="1"/>
  <c r="L38" i="18"/>
  <c r="K160" i="19" s="1"/>
  <c r="L39" i="18"/>
  <c r="K50" i="19" s="1"/>
  <c r="L40" i="18"/>
  <c r="K124" i="19" s="1"/>
  <c r="L41" i="18"/>
  <c r="K52" i="19" s="1"/>
  <c r="L42" i="18"/>
  <c r="K188" i="19" s="1"/>
  <c r="L43" i="18"/>
  <c r="K54" i="19" s="1"/>
  <c r="L44" i="18"/>
  <c r="K126" i="19" s="1"/>
  <c r="L45" i="18"/>
  <c r="K56" i="19" s="1"/>
  <c r="L46" i="18"/>
  <c r="K162" i="19" s="1"/>
  <c r="L47" i="18"/>
  <c r="K58" i="19" s="1"/>
  <c r="L48" i="18"/>
  <c r="K128" i="19" s="1"/>
  <c r="L49" i="18"/>
  <c r="K201" i="19" s="1"/>
  <c r="L50" i="18"/>
  <c r="K60" i="19" s="1"/>
  <c r="L51" i="18"/>
  <c r="K210" i="19" s="1"/>
  <c r="L52" i="18"/>
  <c r="K180" i="19" s="1"/>
  <c r="L53" i="18"/>
  <c r="K62" i="19" s="1"/>
  <c r="L54" i="18"/>
  <c r="K212" i="19" s="1"/>
  <c r="L55" i="18"/>
  <c r="K130" i="19" s="1"/>
  <c r="L56" i="18"/>
  <c r="K64" i="19" s="1"/>
  <c r="L57" i="18"/>
  <c r="K164" i="19" s="1"/>
  <c r="L58" i="18"/>
  <c r="K66" i="19" s="1"/>
  <c r="L59" i="18"/>
  <c r="K132" i="19" s="1"/>
  <c r="L60" i="18"/>
  <c r="K68" i="19" s="1"/>
  <c r="L61" i="18"/>
  <c r="K196" i="19" s="1"/>
  <c r="L62" i="18"/>
  <c r="K70" i="19" s="1"/>
  <c r="L63" i="18"/>
  <c r="K134" i="19" s="1"/>
  <c r="L64" i="18"/>
  <c r="K72" i="19" s="1"/>
  <c r="L65" i="18"/>
  <c r="K166" i="19" s="1"/>
  <c r="L66" i="18"/>
  <c r="K74" i="19" s="1"/>
  <c r="L67" i="18"/>
  <c r="K136" i="19" s="1"/>
  <c r="L68" i="18"/>
  <c r="K76" i="19" s="1"/>
  <c r="L69" i="18"/>
  <c r="K182" i="19" s="1"/>
  <c r="L70" i="18"/>
  <c r="K78" i="19" s="1"/>
  <c r="L71" i="18"/>
  <c r="K138" i="19" s="1"/>
  <c r="L72" i="18"/>
  <c r="K80" i="19" s="1"/>
  <c r="L73" i="18"/>
  <c r="K168" i="19" s="1"/>
  <c r="L74" i="18"/>
  <c r="K203" i="19" s="1"/>
  <c r="L75" i="18"/>
  <c r="K82" i="19" s="1"/>
  <c r="L76" i="18"/>
  <c r="K140" i="19" s="1"/>
  <c r="L77" i="18"/>
  <c r="K84" i="19" s="1"/>
  <c r="L78" i="18"/>
  <c r="K190" i="19" s="1"/>
  <c r="L79" i="18"/>
  <c r="K86" i="19" s="1"/>
  <c r="L80" i="18"/>
  <c r="K142" i="19" s="1"/>
  <c r="L81" i="18"/>
  <c r="K88" i="19" s="1"/>
  <c r="L82" i="18"/>
  <c r="K170" i="19" s="1"/>
  <c r="L83" i="18"/>
  <c r="K90" i="19" s="1"/>
  <c r="L84" i="18"/>
  <c r="K144" i="19" s="1"/>
  <c r="L85" i="18"/>
  <c r="K92" i="19" s="1"/>
  <c r="L86" i="18"/>
  <c r="K184" i="19" s="1"/>
  <c r="L87" i="18"/>
  <c r="K94" i="19" s="1"/>
  <c r="L88" i="18"/>
  <c r="K146" i="19" s="1"/>
  <c r="L89" i="18"/>
  <c r="K96" i="19" s="1"/>
  <c r="L90" i="18"/>
  <c r="K172" i="19" s="1"/>
  <c r="L91" i="18"/>
  <c r="K98" i="19" s="1"/>
  <c r="L92" i="18"/>
  <c r="K148" i="19" s="1"/>
  <c r="L93" i="18"/>
  <c r="K100" i="19" s="1"/>
  <c r="L94" i="18"/>
  <c r="K194" i="19" s="1"/>
  <c r="L95" i="18"/>
  <c r="K102" i="19" s="1"/>
  <c r="L96" i="18"/>
  <c r="K150" i="19" s="1"/>
  <c r="L97" i="18"/>
  <c r="K104" i="19" s="1"/>
  <c r="L98" i="18"/>
  <c r="K174" i="19" s="1"/>
  <c r="L99" i="18"/>
  <c r="K106" i="19" s="1"/>
  <c r="L100" i="18"/>
  <c r="K152" i="19" s="1"/>
  <c r="L101" i="18"/>
  <c r="K108" i="19" s="1"/>
  <c r="L102" i="18"/>
  <c r="K15" i="19" s="1"/>
  <c r="L103" i="18"/>
  <c r="K16" i="19" s="1"/>
  <c r="L104" i="18"/>
  <c r="K18" i="19" s="1"/>
  <c r="L105" i="18"/>
  <c r="K20" i="19" s="1"/>
  <c r="L106" i="18"/>
  <c r="K200" i="19" s="1"/>
  <c r="L107" i="18"/>
  <c r="K29" i="19" s="1"/>
  <c r="L108" i="18"/>
  <c r="K31" i="19" s="1"/>
  <c r="L109" i="18"/>
  <c r="K33" i="19" s="1"/>
  <c r="L110" i="18"/>
  <c r="K35" i="19" s="1"/>
  <c r="L111" i="18"/>
  <c r="K37" i="19" s="1"/>
  <c r="L112" i="18"/>
  <c r="K39" i="19" s="1"/>
  <c r="L113" i="18"/>
  <c r="K41" i="19" s="1"/>
  <c r="L114" i="18"/>
  <c r="K43" i="19" s="1"/>
  <c r="L115" i="18"/>
  <c r="K45" i="19" s="1"/>
  <c r="L116" i="18"/>
  <c r="K47" i="19" s="1"/>
  <c r="L117" i="18"/>
  <c r="K49" i="19" s="1"/>
  <c r="L118" i="18"/>
  <c r="K51" i="19" s="1"/>
  <c r="L119" i="18"/>
  <c r="K53" i="19" s="1"/>
  <c r="L120" i="18"/>
  <c r="K55" i="19" s="1"/>
  <c r="L121" i="18"/>
  <c r="K199" i="19" s="1"/>
  <c r="L122" i="18"/>
  <c r="K57" i="19" s="1"/>
  <c r="L123" i="18"/>
  <c r="K59" i="19" s="1"/>
  <c r="L124" i="18"/>
  <c r="K61" i="19" s="1"/>
  <c r="L125" i="18"/>
  <c r="K205" i="19" s="1"/>
  <c r="L126" i="18"/>
  <c r="K206" i="19" s="1"/>
  <c r="L127" i="18"/>
  <c r="K63" i="19" s="1"/>
  <c r="L128" i="18"/>
  <c r="K65" i="19" s="1"/>
  <c r="L129" i="18"/>
  <c r="K67" i="19" s="1"/>
  <c r="L130" i="18"/>
  <c r="K69" i="19" s="1"/>
  <c r="L131" i="18"/>
  <c r="K71" i="19" s="1"/>
  <c r="L132" i="18"/>
  <c r="K73" i="19" s="1"/>
  <c r="L133" i="18"/>
  <c r="K75" i="19" s="1"/>
  <c r="L134" i="18"/>
  <c r="K77" i="19" s="1"/>
  <c r="L135" i="18"/>
  <c r="K204" i="19" s="1"/>
  <c r="L136" i="18"/>
  <c r="K79" i="19" s="1"/>
  <c r="L137" i="18"/>
  <c r="K81" i="19" s="1"/>
  <c r="L138" i="18"/>
  <c r="K83" i="19" s="1"/>
  <c r="L139" i="18"/>
  <c r="K85" i="19" s="1"/>
  <c r="L140" i="18"/>
  <c r="K87" i="19" s="1"/>
  <c r="L141" i="18"/>
  <c r="K89" i="19" s="1"/>
  <c r="L142" i="18"/>
  <c r="K202" i="19" s="1"/>
  <c r="L143" i="18"/>
  <c r="K91" i="19" s="1"/>
  <c r="L144" i="18"/>
  <c r="K93" i="19" s="1"/>
  <c r="L145" i="18"/>
  <c r="K95" i="19" s="1"/>
  <c r="L146" i="18"/>
  <c r="K97" i="19" s="1"/>
  <c r="L147" i="18"/>
  <c r="K211" i="19" s="1"/>
  <c r="L148" i="18"/>
  <c r="K99" i="19" s="1"/>
  <c r="L149" i="18"/>
  <c r="K101" i="19" s="1"/>
  <c r="L150" i="18"/>
  <c r="K103" i="19" s="1"/>
  <c r="L151" i="18"/>
  <c r="K105" i="19" s="1"/>
  <c r="L152" i="18"/>
  <c r="K107" i="19" s="1"/>
  <c r="L153" i="18"/>
  <c r="K109" i="19" s="1"/>
  <c r="L154" i="18"/>
  <c r="K111" i="19" s="1"/>
  <c r="L155" i="18"/>
  <c r="K207" i="19" s="1"/>
  <c r="L156" i="18"/>
  <c r="K113" i="19" s="1"/>
  <c r="L157" i="18"/>
  <c r="K115" i="19" s="1"/>
  <c r="L158" i="18"/>
  <c r="K117" i="19" s="1"/>
  <c r="L159" i="18"/>
  <c r="K119" i="19" s="1"/>
  <c r="L160" i="18"/>
  <c r="K121" i="19" s="1"/>
  <c r="L161" i="18"/>
  <c r="K123" i="19" s="1"/>
  <c r="L162" i="18"/>
  <c r="K125" i="19" s="1"/>
  <c r="L163" i="18"/>
  <c r="K127" i="19" s="1"/>
  <c r="L164" i="18"/>
  <c r="K129" i="19" s="1"/>
  <c r="L165" i="18"/>
  <c r="K131" i="19" s="1"/>
  <c r="L166" i="18"/>
  <c r="K133" i="19" s="1"/>
  <c r="L167" i="18"/>
  <c r="K135" i="19" s="1"/>
  <c r="L168" i="18"/>
  <c r="K137" i="19" s="1"/>
  <c r="L169" i="18"/>
  <c r="K139" i="19" s="1"/>
  <c r="L170" i="18"/>
  <c r="K141" i="19" s="1"/>
  <c r="L171" i="18"/>
  <c r="K143" i="19" s="1"/>
  <c r="L172" i="18"/>
  <c r="K145" i="19" s="1"/>
  <c r="L173" i="18"/>
  <c r="K147" i="19" s="1"/>
  <c r="L174" i="18"/>
  <c r="K149" i="19" s="1"/>
  <c r="L175" i="18"/>
  <c r="K151" i="19" s="1"/>
  <c r="L176" i="18"/>
  <c r="K153" i="19" s="1"/>
  <c r="L177" i="18"/>
  <c r="K155" i="19" s="1"/>
  <c r="L178" i="18"/>
  <c r="K157" i="19" s="1"/>
  <c r="L179" i="18"/>
  <c r="K159" i="19" s="1"/>
  <c r="L180" i="18"/>
  <c r="K161" i="19" s="1"/>
  <c r="L181" i="18"/>
  <c r="K163" i="19" s="1"/>
  <c r="L182" i="18"/>
  <c r="K165" i="19" s="1"/>
  <c r="L183" i="18"/>
  <c r="K167" i="19" s="1"/>
  <c r="L184" i="18"/>
  <c r="K169" i="19" s="1"/>
  <c r="L185" i="18"/>
  <c r="K171" i="19" s="1"/>
  <c r="L186" i="18"/>
  <c r="K209" i="19" s="1"/>
  <c r="L187" i="18"/>
  <c r="K173" i="19" s="1"/>
  <c r="L188" i="18"/>
  <c r="K175" i="19" s="1"/>
  <c r="L189" i="18"/>
  <c r="K177" i="19" s="1"/>
  <c r="L190" i="18"/>
  <c r="K179" i="19" s="1"/>
  <c r="L191" i="18"/>
  <c r="K181" i="19" s="1"/>
  <c r="L192" i="18"/>
  <c r="K183" i="19" s="1"/>
  <c r="L193" i="18"/>
  <c r="K185" i="19" s="1"/>
  <c r="L194" i="18"/>
  <c r="K187" i="19" s="1"/>
  <c r="L195" i="18"/>
  <c r="K189" i="19" s="1"/>
  <c r="L196" i="18"/>
  <c r="K191" i="19" s="1"/>
  <c r="L197" i="18"/>
  <c r="K193" i="19" s="1"/>
  <c r="L198" i="18"/>
  <c r="K195" i="19" s="1"/>
  <c r="L199" i="18"/>
  <c r="K197" i="19" s="1"/>
  <c r="L200" i="18"/>
  <c r="K24" i="19" s="1"/>
  <c r="L201" i="18"/>
  <c r="K23" i="19" s="1"/>
  <c r="N13" i="18"/>
  <c r="N14" i="18"/>
  <c r="N15" i="18"/>
  <c r="N18" i="18"/>
  <c r="N19" i="18"/>
  <c r="N20" i="18"/>
  <c r="N21" i="18"/>
  <c r="N22" i="18"/>
  <c r="N23" i="18"/>
  <c r="N24" i="18"/>
  <c r="N25" i="18"/>
  <c r="N26" i="18"/>
  <c r="N27" i="18"/>
  <c r="N30" i="18"/>
  <c r="N31" i="18"/>
  <c r="N32" i="18"/>
  <c r="N33" i="18"/>
  <c r="N34" i="18"/>
  <c r="N35" i="18"/>
  <c r="N36" i="18"/>
  <c r="N37" i="18"/>
  <c r="N38" i="18"/>
  <c r="N39" i="18"/>
  <c r="N42" i="18"/>
  <c r="N43" i="18"/>
  <c r="N44" i="18"/>
  <c r="N45" i="18"/>
  <c r="N46" i="18"/>
  <c r="N47" i="18"/>
  <c r="N48" i="18"/>
  <c r="N49" i="18"/>
  <c r="N50" i="18"/>
  <c r="N51" i="18"/>
  <c r="N54" i="18"/>
  <c r="N55" i="18"/>
  <c r="N56" i="18"/>
  <c r="N57" i="18"/>
  <c r="N58" i="18"/>
  <c r="N59" i="18"/>
  <c r="N60" i="18"/>
  <c r="N61" i="18"/>
  <c r="N62" i="18"/>
  <c r="N63" i="18"/>
  <c r="N66" i="18"/>
  <c r="N67" i="18"/>
  <c r="N68" i="18"/>
  <c r="N69" i="18"/>
  <c r="N70" i="18"/>
  <c r="N71" i="18"/>
  <c r="N72" i="18"/>
  <c r="N73" i="18"/>
  <c r="N74" i="18"/>
  <c r="N75" i="18"/>
  <c r="N78" i="18"/>
  <c r="N79" i="18"/>
  <c r="N80" i="18"/>
  <c r="N81" i="18"/>
  <c r="N82" i="18"/>
  <c r="N83" i="18"/>
  <c r="N84" i="18"/>
  <c r="N85" i="18"/>
  <c r="N86" i="18"/>
  <c r="N87" i="18"/>
  <c r="N90" i="18"/>
  <c r="N91" i="18"/>
  <c r="N92" i="18"/>
  <c r="N93" i="18"/>
  <c r="N94" i="18"/>
  <c r="N95" i="18"/>
  <c r="N96" i="18"/>
  <c r="N97" i="18"/>
  <c r="N98" i="18"/>
  <c r="N99" i="18"/>
  <c r="N102" i="18"/>
  <c r="N103" i="18"/>
  <c r="N104" i="18"/>
  <c r="N105" i="18"/>
  <c r="N106" i="18"/>
  <c r="N107" i="18"/>
  <c r="N108" i="18"/>
  <c r="N109" i="18"/>
  <c r="N110" i="18"/>
  <c r="N111" i="18"/>
  <c r="N114" i="18"/>
  <c r="N115" i="18"/>
  <c r="N116" i="18"/>
  <c r="N117" i="18"/>
  <c r="N118" i="18"/>
  <c r="N119" i="18"/>
  <c r="N120" i="18"/>
  <c r="N121" i="18"/>
  <c r="N122" i="18"/>
  <c r="N123" i="18"/>
  <c r="N126" i="18"/>
  <c r="N127" i="18"/>
  <c r="N128" i="18"/>
  <c r="N129" i="18"/>
  <c r="N130" i="18"/>
  <c r="N131" i="18"/>
  <c r="N132" i="18"/>
  <c r="N133" i="18"/>
  <c r="N134" i="18"/>
  <c r="N135" i="18"/>
  <c r="N138" i="18"/>
  <c r="N139" i="18"/>
  <c r="N140" i="18"/>
  <c r="N141" i="18"/>
  <c r="N142" i="18"/>
  <c r="N143" i="18"/>
  <c r="N144" i="18"/>
  <c r="N145" i="18"/>
  <c r="N146" i="18"/>
  <c r="N147" i="18"/>
  <c r="N150" i="18"/>
  <c r="N151" i="18"/>
  <c r="N152" i="18"/>
  <c r="N153" i="18"/>
  <c r="N154" i="18"/>
  <c r="N155" i="18"/>
  <c r="N156" i="18"/>
  <c r="N157" i="18"/>
  <c r="N158" i="18"/>
  <c r="N159" i="18"/>
  <c r="N162" i="18"/>
  <c r="N163" i="18"/>
  <c r="N164" i="18"/>
  <c r="N165" i="18"/>
  <c r="N166" i="18"/>
  <c r="N167" i="18"/>
  <c r="N168" i="18"/>
  <c r="N169" i="18"/>
  <c r="N170" i="18"/>
  <c r="N171" i="18"/>
  <c r="N174" i="18"/>
  <c r="N175" i="18"/>
  <c r="N176" i="18"/>
  <c r="N177" i="18"/>
  <c r="N178" i="18"/>
  <c r="N179" i="18"/>
  <c r="N180" i="18"/>
  <c r="N181" i="18"/>
  <c r="N182" i="18"/>
  <c r="N183" i="18"/>
  <c r="N186" i="18"/>
  <c r="N187" i="18"/>
  <c r="N188" i="18"/>
  <c r="N189" i="18"/>
  <c r="N190" i="18"/>
  <c r="N191" i="18"/>
  <c r="N192" i="18"/>
  <c r="N193" i="18"/>
  <c r="N194" i="18"/>
  <c r="N195" i="18"/>
  <c r="N198" i="18"/>
  <c r="N199" i="18"/>
  <c r="N200" i="18"/>
  <c r="N201" i="18"/>
  <c r="P13" i="18"/>
  <c r="S13" i="18" s="1"/>
  <c r="T13" i="18" s="1"/>
  <c r="P14" i="18"/>
  <c r="P15" i="18"/>
  <c r="Q15" i="18" s="1"/>
  <c r="P18" i="18"/>
  <c r="Q18" i="18" s="1"/>
  <c r="P19" i="18"/>
  <c r="Q19" i="18" s="1"/>
  <c r="P20" i="18"/>
  <c r="S20" i="18" s="1"/>
  <c r="T20" i="18" s="1"/>
  <c r="P21" i="18"/>
  <c r="S21" i="18" s="1"/>
  <c r="P22" i="18"/>
  <c r="P23" i="18"/>
  <c r="Q23" i="18" s="1"/>
  <c r="P24" i="18"/>
  <c r="S24" i="18" s="1"/>
  <c r="P25" i="18"/>
  <c r="S25" i="18" s="1"/>
  <c r="T25" i="18" s="1"/>
  <c r="P26" i="18"/>
  <c r="P27" i="18"/>
  <c r="Q27" i="18" s="1"/>
  <c r="P30" i="18"/>
  <c r="S30" i="18" s="1"/>
  <c r="T30" i="18" s="1"/>
  <c r="P31" i="18"/>
  <c r="S31" i="18" s="1"/>
  <c r="T31" i="18" s="1"/>
  <c r="P32" i="18"/>
  <c r="S32" i="18" s="1"/>
  <c r="T32" i="18" s="1"/>
  <c r="P33" i="18"/>
  <c r="S33" i="18" s="1"/>
  <c r="T33" i="18" s="1"/>
  <c r="P34" i="18"/>
  <c r="P35" i="18"/>
  <c r="S35" i="18" s="1"/>
  <c r="P36" i="18"/>
  <c r="Q36" i="18" s="1"/>
  <c r="P37" i="18"/>
  <c r="S37" i="18" s="1"/>
  <c r="T37" i="18" s="1"/>
  <c r="P38" i="18"/>
  <c r="P39" i="18"/>
  <c r="Q39" i="18" s="1"/>
  <c r="P42" i="18"/>
  <c r="Q42" i="18" s="1"/>
  <c r="P43" i="18"/>
  <c r="S43" i="18" s="1"/>
  <c r="T43" i="18" s="1"/>
  <c r="P44" i="18"/>
  <c r="S44" i="18" s="1"/>
  <c r="T44" i="18" s="1"/>
  <c r="P45" i="18"/>
  <c r="S45" i="18" s="1"/>
  <c r="T45" i="18" s="1"/>
  <c r="P46" i="18"/>
  <c r="P47" i="18"/>
  <c r="Q47" i="18" s="1"/>
  <c r="P48" i="18"/>
  <c r="Q48" i="18" s="1"/>
  <c r="P49" i="18"/>
  <c r="S49" i="18" s="1"/>
  <c r="T49" i="18" s="1"/>
  <c r="P50" i="18"/>
  <c r="P51" i="18"/>
  <c r="Q51" i="18" s="1"/>
  <c r="P54" i="18"/>
  <c r="Q54" i="18" s="1"/>
  <c r="P55" i="18"/>
  <c r="S55" i="18" s="1"/>
  <c r="T55" i="18" s="1"/>
  <c r="P56" i="18"/>
  <c r="Q56" i="18" s="1"/>
  <c r="P57" i="18"/>
  <c r="Q57" i="18" s="1"/>
  <c r="P58" i="18"/>
  <c r="P59" i="18"/>
  <c r="S59" i="18" s="1"/>
  <c r="T59" i="18" s="1"/>
  <c r="P60" i="18"/>
  <c r="S60" i="18" s="1"/>
  <c r="P61" i="18"/>
  <c r="S61" i="18" s="1"/>
  <c r="T61" i="18" s="1"/>
  <c r="P62" i="18"/>
  <c r="P63" i="18"/>
  <c r="S63" i="18" s="1"/>
  <c r="T63" i="18" s="1"/>
  <c r="P66" i="18"/>
  <c r="S66" i="18" s="1"/>
  <c r="T66" i="18" s="1"/>
  <c r="P67" i="18"/>
  <c r="Q67" i="18" s="1"/>
  <c r="P68" i="18"/>
  <c r="Q68" i="18" s="1"/>
  <c r="P69" i="18"/>
  <c r="S69" i="18" s="1"/>
  <c r="T69" i="18" s="1"/>
  <c r="P70" i="18"/>
  <c r="P71" i="18"/>
  <c r="Q71" i="18" s="1"/>
  <c r="P72" i="18"/>
  <c r="Q72" i="18" s="1"/>
  <c r="P73" i="18"/>
  <c r="S73" i="18" s="1"/>
  <c r="T73" i="18" s="1"/>
  <c r="P74" i="18"/>
  <c r="P75" i="18"/>
  <c r="S75" i="18" s="1"/>
  <c r="P78" i="18"/>
  <c r="Q78" i="18" s="1"/>
  <c r="P79" i="18"/>
  <c r="Q79" i="18" s="1"/>
  <c r="P80" i="18"/>
  <c r="Q80" i="18" s="1"/>
  <c r="P81" i="18"/>
  <c r="Q81" i="18" s="1"/>
  <c r="P82" i="18"/>
  <c r="P83" i="18"/>
  <c r="Q83" i="18" s="1"/>
  <c r="P84" i="18"/>
  <c r="S84" i="18" s="1"/>
  <c r="T84" i="18" s="1"/>
  <c r="P85" i="18"/>
  <c r="S85" i="18" s="1"/>
  <c r="T85" i="18" s="1"/>
  <c r="P86" i="18"/>
  <c r="P87" i="18"/>
  <c r="S87" i="18" s="1"/>
  <c r="T87" i="18" s="1"/>
  <c r="P90" i="18"/>
  <c r="S90" i="18" s="1"/>
  <c r="T90" i="18" s="1"/>
  <c r="P91" i="18"/>
  <c r="Q91" i="18" s="1"/>
  <c r="P92" i="18"/>
  <c r="S92" i="18" s="1"/>
  <c r="T92" i="18" s="1"/>
  <c r="P93" i="18"/>
  <c r="Q93" i="18" s="1"/>
  <c r="P94" i="18"/>
  <c r="P95" i="18"/>
  <c r="S95" i="18" s="1"/>
  <c r="T95" i="18" s="1"/>
  <c r="P96" i="18"/>
  <c r="Q96" i="18" s="1"/>
  <c r="P97" i="18"/>
  <c r="S97" i="18" s="1"/>
  <c r="T97" i="18" s="1"/>
  <c r="P98" i="18"/>
  <c r="P99" i="18"/>
  <c r="S99" i="18" s="1"/>
  <c r="T99" i="18" s="1"/>
  <c r="P102" i="18"/>
  <c r="Q102" i="18" s="1"/>
  <c r="P103" i="18"/>
  <c r="Q103" i="18" s="1"/>
  <c r="P104" i="18"/>
  <c r="S104" i="18" s="1"/>
  <c r="T104" i="18" s="1"/>
  <c r="P105" i="18"/>
  <c r="Q105" i="18" s="1"/>
  <c r="P106" i="18"/>
  <c r="P107" i="18"/>
  <c r="Q107" i="18" s="1"/>
  <c r="P108" i="18"/>
  <c r="Q108" i="18" s="1"/>
  <c r="P109" i="18"/>
  <c r="S109" i="18" s="1"/>
  <c r="T109" i="18" s="1"/>
  <c r="P110" i="18"/>
  <c r="P111" i="18"/>
  <c r="Q111" i="18" s="1"/>
  <c r="P114" i="18"/>
  <c r="S114" i="18" s="1"/>
  <c r="T114" i="18" s="1"/>
  <c r="P115" i="18"/>
  <c r="S115" i="18" s="1"/>
  <c r="T115" i="18" s="1"/>
  <c r="P116" i="18"/>
  <c r="S116" i="18" s="1"/>
  <c r="T116" i="18" s="1"/>
  <c r="P117" i="18"/>
  <c r="S117" i="18" s="1"/>
  <c r="T117" i="18" s="1"/>
  <c r="P118" i="18"/>
  <c r="P119" i="18"/>
  <c r="S119" i="18" s="1"/>
  <c r="T119" i="18" s="1"/>
  <c r="P120" i="18"/>
  <c r="S120" i="18" s="1"/>
  <c r="P121" i="18"/>
  <c r="S121" i="18" s="1"/>
  <c r="T121" i="18" s="1"/>
  <c r="P122" i="18"/>
  <c r="P123" i="18"/>
  <c r="S123" i="18" s="1"/>
  <c r="T123" i="18" s="1"/>
  <c r="P126" i="18"/>
  <c r="Q126" i="18" s="1"/>
  <c r="P127" i="18"/>
  <c r="Q127" i="18" s="1"/>
  <c r="P128" i="18"/>
  <c r="Q128" i="18" s="1"/>
  <c r="P129" i="18"/>
  <c r="Q129" i="18" s="1"/>
  <c r="P130" i="18"/>
  <c r="P131" i="18"/>
  <c r="Q131" i="18" s="1"/>
  <c r="P132" i="18"/>
  <c r="S132" i="18" s="1"/>
  <c r="P133" i="18"/>
  <c r="S133" i="18" s="1"/>
  <c r="T133" i="18" s="1"/>
  <c r="P134" i="18"/>
  <c r="P135" i="18"/>
  <c r="S135" i="18" s="1"/>
  <c r="T135" i="18" s="1"/>
  <c r="P138" i="18"/>
  <c r="S138" i="18" s="1"/>
  <c r="T138" i="18" s="1"/>
  <c r="P139" i="18"/>
  <c r="Q139" i="18" s="1"/>
  <c r="P140" i="18"/>
  <c r="Q140" i="18" s="1"/>
  <c r="P141" i="18"/>
  <c r="Q141" i="18" s="1"/>
  <c r="P142" i="18"/>
  <c r="P143" i="18"/>
  <c r="Q143" i="18" s="1"/>
  <c r="P144" i="18"/>
  <c r="Q144" i="18" s="1"/>
  <c r="P145" i="18"/>
  <c r="S145" i="18" s="1"/>
  <c r="T145" i="18" s="1"/>
  <c r="P146" i="18"/>
  <c r="P147" i="18"/>
  <c r="Q147" i="18" s="1"/>
  <c r="P150" i="18"/>
  <c r="Q150" i="18" s="1"/>
  <c r="P151" i="18"/>
  <c r="Q151" i="18" s="1"/>
  <c r="P152" i="18"/>
  <c r="Q152" i="18" s="1"/>
  <c r="P153" i="18"/>
  <c r="Q153" i="18" s="1"/>
  <c r="P154" i="18"/>
  <c r="P155" i="18"/>
  <c r="Q155" i="18" s="1"/>
  <c r="P156" i="18"/>
  <c r="S156" i="18" s="1"/>
  <c r="T156" i="18" s="1"/>
  <c r="P157" i="18"/>
  <c r="S157" i="18" s="1"/>
  <c r="T157" i="18" s="1"/>
  <c r="P158" i="18"/>
  <c r="P159" i="18"/>
  <c r="S159" i="18" s="1"/>
  <c r="T159" i="18" s="1"/>
  <c r="P162" i="18"/>
  <c r="Q162" i="18" s="1"/>
  <c r="P163" i="18"/>
  <c r="S163" i="18" s="1"/>
  <c r="T163" i="18" s="1"/>
  <c r="P164" i="18"/>
  <c r="Q164" i="18" s="1"/>
  <c r="P165" i="18"/>
  <c r="Q165" i="18" s="1"/>
  <c r="P166" i="18"/>
  <c r="P167" i="18"/>
  <c r="Q167" i="18" s="1"/>
  <c r="P168" i="18"/>
  <c r="Q168" i="18" s="1"/>
  <c r="P169" i="18"/>
  <c r="S169" i="18" s="1"/>
  <c r="T169" i="18" s="1"/>
  <c r="P170" i="18"/>
  <c r="P171" i="18"/>
  <c r="Q171" i="18" s="1"/>
  <c r="P174" i="18"/>
  <c r="S174" i="18" s="1"/>
  <c r="T174" i="18" s="1"/>
  <c r="P175" i="18"/>
  <c r="S175" i="18" s="1"/>
  <c r="T175" i="18" s="1"/>
  <c r="P176" i="18"/>
  <c r="Q176" i="18" s="1"/>
  <c r="P177" i="18"/>
  <c r="Q177" i="18" s="1"/>
  <c r="P178" i="18"/>
  <c r="P179" i="18"/>
  <c r="S179" i="18" s="1"/>
  <c r="P180" i="18"/>
  <c r="Q180" i="18" s="1"/>
  <c r="P181" i="18"/>
  <c r="S181" i="18" s="1"/>
  <c r="T181" i="18" s="1"/>
  <c r="P182" i="18"/>
  <c r="P183" i="18"/>
  <c r="S183" i="18" s="1"/>
  <c r="T183" i="18" s="1"/>
  <c r="P186" i="18"/>
  <c r="Q186" i="18" s="1"/>
  <c r="P187" i="18"/>
  <c r="Q187" i="18" s="1"/>
  <c r="P188" i="18"/>
  <c r="Q188" i="18" s="1"/>
  <c r="P189" i="18"/>
  <c r="Q189" i="18" s="1"/>
  <c r="P190" i="18"/>
  <c r="Q190" i="18" s="1"/>
  <c r="P191" i="18"/>
  <c r="S191" i="18" s="1"/>
  <c r="P192" i="18"/>
  <c r="Q192" i="18" s="1"/>
  <c r="P193" i="18"/>
  <c r="S193" i="18" s="1"/>
  <c r="T193" i="18" s="1"/>
  <c r="P194" i="18"/>
  <c r="Q194" i="18" s="1"/>
  <c r="P195" i="18"/>
  <c r="S195" i="18" s="1"/>
  <c r="T195" i="18" s="1"/>
  <c r="P198" i="18"/>
  <c r="Q198" i="18" s="1"/>
  <c r="P199" i="18"/>
  <c r="S199" i="18" s="1"/>
  <c r="T199" i="18" s="1"/>
  <c r="P200" i="18"/>
  <c r="Q200" i="18" s="1"/>
  <c r="P201" i="18"/>
  <c r="Q201" i="18" s="1"/>
  <c r="Q20" i="18"/>
  <c r="Q32" i="18"/>
  <c r="Q90" i="18"/>
  <c r="Q92" i="18"/>
  <c r="S48" i="18"/>
  <c r="S54" i="18"/>
  <c r="T54" i="18" s="1"/>
  <c r="S78" i="18"/>
  <c r="T78" i="18" s="1"/>
  <c r="S102" i="18"/>
  <c r="T102" i="18" s="1"/>
  <c r="S126" i="18"/>
  <c r="T126" i="18" s="1"/>
  <c r="S144" i="18"/>
  <c r="T144" i="18" s="1"/>
  <c r="V13" i="18"/>
  <c r="V14" i="18"/>
  <c r="V15" i="18"/>
  <c r="V18" i="18"/>
  <c r="V19" i="18"/>
  <c r="V20" i="18"/>
  <c r="V21" i="18"/>
  <c r="V22" i="18"/>
  <c r="V23" i="18"/>
  <c r="V24" i="18"/>
  <c r="V25" i="18"/>
  <c r="V26" i="18"/>
  <c r="V27" i="18"/>
  <c r="V30" i="18"/>
  <c r="V31" i="18"/>
  <c r="V32" i="18"/>
  <c r="V33" i="18"/>
  <c r="V34" i="18"/>
  <c r="V35" i="18"/>
  <c r="V36" i="18"/>
  <c r="V37" i="18"/>
  <c r="V38" i="18"/>
  <c r="V39" i="18"/>
  <c r="V42" i="18"/>
  <c r="V43" i="18"/>
  <c r="V44" i="18"/>
  <c r="V45" i="18"/>
  <c r="V46" i="18"/>
  <c r="V47" i="18"/>
  <c r="V48" i="18"/>
  <c r="V49" i="18"/>
  <c r="V50" i="18"/>
  <c r="V51" i="18"/>
  <c r="V54" i="18"/>
  <c r="V55" i="18"/>
  <c r="V56" i="18"/>
  <c r="V57" i="18"/>
  <c r="V58" i="18"/>
  <c r="V59" i="18"/>
  <c r="V60" i="18"/>
  <c r="V61" i="18"/>
  <c r="V62" i="18"/>
  <c r="V63" i="18"/>
  <c r="V66" i="18"/>
  <c r="V67" i="18"/>
  <c r="V68" i="18"/>
  <c r="V69" i="18"/>
  <c r="V70" i="18"/>
  <c r="V71" i="18"/>
  <c r="V72" i="18"/>
  <c r="V73" i="18"/>
  <c r="V74" i="18"/>
  <c r="V75" i="18"/>
  <c r="V78" i="18"/>
  <c r="V79" i="18"/>
  <c r="V80" i="18"/>
  <c r="V81" i="18"/>
  <c r="V82" i="18"/>
  <c r="V83" i="18"/>
  <c r="V84" i="18"/>
  <c r="V85" i="18"/>
  <c r="V86" i="18"/>
  <c r="V87" i="18"/>
  <c r="V90" i="18"/>
  <c r="V91" i="18"/>
  <c r="V92" i="18"/>
  <c r="V93" i="18"/>
  <c r="V94" i="18"/>
  <c r="V95" i="18"/>
  <c r="V96" i="18"/>
  <c r="V97" i="18"/>
  <c r="V98" i="18"/>
  <c r="V99" i="18"/>
  <c r="V102" i="18"/>
  <c r="V103" i="18"/>
  <c r="V104" i="18"/>
  <c r="V105" i="18"/>
  <c r="V106" i="18"/>
  <c r="V107" i="18"/>
  <c r="V108" i="18"/>
  <c r="V109" i="18"/>
  <c r="V110" i="18"/>
  <c r="V111" i="18"/>
  <c r="V114" i="18"/>
  <c r="V115" i="18"/>
  <c r="V116" i="18"/>
  <c r="V117" i="18"/>
  <c r="V118" i="18"/>
  <c r="V119" i="18"/>
  <c r="V120" i="18"/>
  <c r="V121" i="18"/>
  <c r="V122" i="18"/>
  <c r="V123" i="18"/>
  <c r="V126" i="18"/>
  <c r="V127" i="18"/>
  <c r="V128" i="18"/>
  <c r="V129" i="18"/>
  <c r="V130" i="18"/>
  <c r="V131" i="18"/>
  <c r="V132" i="18"/>
  <c r="V133" i="18"/>
  <c r="V134" i="18"/>
  <c r="V135" i="18"/>
  <c r="V138" i="18"/>
  <c r="V139" i="18"/>
  <c r="V140" i="18"/>
  <c r="V141" i="18"/>
  <c r="V142" i="18"/>
  <c r="V143" i="18"/>
  <c r="V144" i="18"/>
  <c r="V145" i="18"/>
  <c r="V146" i="18"/>
  <c r="V147" i="18"/>
  <c r="V150" i="18"/>
  <c r="V151" i="18"/>
  <c r="V152" i="18"/>
  <c r="V153" i="18"/>
  <c r="V154" i="18"/>
  <c r="V155" i="18"/>
  <c r="V156" i="18"/>
  <c r="V157" i="18"/>
  <c r="V158" i="18"/>
  <c r="V159" i="18"/>
  <c r="V162" i="18"/>
  <c r="V163" i="18"/>
  <c r="V164" i="18"/>
  <c r="V165" i="18"/>
  <c r="V166" i="18"/>
  <c r="V167" i="18"/>
  <c r="V168" i="18"/>
  <c r="V169" i="18"/>
  <c r="V170" i="18"/>
  <c r="V171" i="18"/>
  <c r="V174" i="18"/>
  <c r="V175" i="18"/>
  <c r="V176" i="18"/>
  <c r="V177" i="18"/>
  <c r="V178" i="18"/>
  <c r="V179" i="18"/>
  <c r="V180" i="18"/>
  <c r="V181" i="18"/>
  <c r="V182" i="18"/>
  <c r="V183" i="18"/>
  <c r="V186" i="18"/>
  <c r="V187" i="18"/>
  <c r="V188" i="18"/>
  <c r="V189" i="18"/>
  <c r="V190" i="18"/>
  <c r="V191" i="18"/>
  <c r="V192" i="18"/>
  <c r="V193" i="18"/>
  <c r="V194" i="18"/>
  <c r="V195" i="18"/>
  <c r="V198" i="18"/>
  <c r="V199" i="18"/>
  <c r="V200" i="18"/>
  <c r="V201" i="18"/>
  <c r="X13" i="18"/>
  <c r="X14" i="18"/>
  <c r="X15" i="18"/>
  <c r="X16"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D12" i="18"/>
  <c r="E12" i="18" s="1"/>
  <c r="F12" i="18"/>
  <c r="G12" i="18"/>
  <c r="I12" i="18"/>
  <c r="H25" i="19" s="1"/>
  <c r="J12" i="18"/>
  <c r="I25" i="19" s="1"/>
  <c r="K12" i="18"/>
  <c r="J25" i="19" s="1"/>
  <c r="L12" i="18"/>
  <c r="K25" i="19" s="1"/>
  <c r="N12" i="18"/>
  <c r="P12" i="18"/>
  <c r="Q12" i="18" s="1"/>
  <c r="V12" i="18"/>
  <c r="X12" i="18"/>
  <c r="D6" i="18"/>
  <c r="E6" i="18" s="1"/>
  <c r="D7" i="18"/>
  <c r="E7" i="18" s="1"/>
  <c r="D8" i="18"/>
  <c r="E8" i="18" s="1"/>
  <c r="D9" i="18"/>
  <c r="E9" i="18" s="1"/>
  <c r="D10" i="18"/>
  <c r="E10" i="18" s="1"/>
  <c r="D11" i="18"/>
  <c r="E11" i="18" s="1"/>
  <c r="F6" i="18"/>
  <c r="F7" i="18"/>
  <c r="F8" i="18"/>
  <c r="F9" i="18"/>
  <c r="F10" i="18"/>
  <c r="F11" i="18"/>
  <c r="G6" i="18"/>
  <c r="G7" i="18"/>
  <c r="G8" i="18"/>
  <c r="G9" i="18"/>
  <c r="G10" i="18"/>
  <c r="G11" i="18"/>
  <c r="I6" i="18"/>
  <c r="H110" i="19" s="1"/>
  <c r="I7" i="18"/>
  <c r="H19" i="19" s="1"/>
  <c r="I8" i="18"/>
  <c r="H22" i="19" s="1"/>
  <c r="I9" i="18"/>
  <c r="H21" i="19" s="1"/>
  <c r="I10" i="18"/>
  <c r="H198" i="19" s="1"/>
  <c r="I11" i="18"/>
  <c r="H27" i="19" s="1"/>
  <c r="J6" i="18"/>
  <c r="I110" i="19" s="1"/>
  <c r="J7" i="18"/>
  <c r="I19" i="19" s="1"/>
  <c r="J8" i="18"/>
  <c r="I22" i="19" s="1"/>
  <c r="J9" i="18"/>
  <c r="I21" i="19" s="1"/>
  <c r="J10" i="18"/>
  <c r="I198" i="19" s="1"/>
  <c r="J11" i="18"/>
  <c r="I27" i="19" s="1"/>
  <c r="K6" i="18"/>
  <c r="J110" i="19" s="1"/>
  <c r="K7" i="18"/>
  <c r="J19" i="19" s="1"/>
  <c r="K8" i="18"/>
  <c r="J22" i="19" s="1"/>
  <c r="K9" i="18"/>
  <c r="J21" i="19" s="1"/>
  <c r="K10" i="18"/>
  <c r="J198" i="19" s="1"/>
  <c r="K11" i="18"/>
  <c r="J27" i="19" s="1"/>
  <c r="L6" i="18"/>
  <c r="K110" i="19" s="1"/>
  <c r="L7" i="18"/>
  <c r="K19" i="19" s="1"/>
  <c r="L8" i="18"/>
  <c r="K22" i="19" s="1"/>
  <c r="L9" i="18"/>
  <c r="K21" i="19" s="1"/>
  <c r="L10" i="18"/>
  <c r="K198" i="19" s="1"/>
  <c r="L11" i="18"/>
  <c r="K27" i="19" s="1"/>
  <c r="N6" i="18"/>
  <c r="N7" i="18"/>
  <c r="N8" i="18"/>
  <c r="N9" i="18"/>
  <c r="N10" i="18"/>
  <c r="N11" i="18"/>
  <c r="P6" i="18"/>
  <c r="Q6" i="18" s="1"/>
  <c r="P7" i="18"/>
  <c r="Q7" i="18" s="1"/>
  <c r="P8" i="18"/>
  <c r="Q8" i="18" s="1"/>
  <c r="P9" i="18"/>
  <c r="Q9" i="18" s="1"/>
  <c r="P10" i="18"/>
  <c r="Q10" i="18" s="1"/>
  <c r="P11" i="18"/>
  <c r="Q11" i="18" s="1"/>
  <c r="V6" i="18"/>
  <c r="V7" i="18"/>
  <c r="V8" i="18"/>
  <c r="V9" i="18"/>
  <c r="V10" i="18"/>
  <c r="V11" i="18"/>
  <c r="X6" i="18"/>
  <c r="X7" i="18"/>
  <c r="X8" i="18"/>
  <c r="X9" i="18"/>
  <c r="X10" i="18"/>
  <c r="X11"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D5" i="18"/>
  <c r="E5" i="18" s="1"/>
  <c r="F5" i="18"/>
  <c r="G5" i="18"/>
  <c r="I5" i="18"/>
  <c r="H17" i="19" s="1"/>
  <c r="J5" i="18"/>
  <c r="I17" i="19" s="1"/>
  <c r="K5" i="18"/>
  <c r="J17" i="19" s="1"/>
  <c r="L5" i="18"/>
  <c r="K17" i="19" s="1"/>
  <c r="N5" i="18"/>
  <c r="P5" i="18"/>
  <c r="Q5" i="18" s="1"/>
  <c r="V5" i="18"/>
  <c r="X5" i="18"/>
  <c r="X4" i="18"/>
  <c r="L4" i="18"/>
  <c r="K186" i="19" s="1"/>
  <c r="V4" i="18"/>
  <c r="P4" i="18"/>
  <c r="S4" i="18" s="1"/>
  <c r="T4" i="18" s="1"/>
  <c r="N4" i="18"/>
  <c r="I4" i="18"/>
  <c r="H186" i="19" s="1"/>
  <c r="J4" i="18"/>
  <c r="I186" i="19" s="1"/>
  <c r="K4" i="18"/>
  <c r="J186" i="19" s="1"/>
  <c r="G4" i="18"/>
  <c r="F4" i="18"/>
  <c r="D4" i="18"/>
  <c r="G4" i="11"/>
  <c r="F4" i="11"/>
  <c r="D4" i="11"/>
  <c r="E4" i="11" s="1"/>
  <c r="S47" i="18" l="1"/>
  <c r="Q69" i="18"/>
  <c r="S103" i="18"/>
  <c r="T103" i="18" s="1"/>
  <c r="S80" i="18"/>
  <c r="T80" i="18" s="1"/>
  <c r="Q59" i="18"/>
  <c r="Q45" i="18"/>
  <c r="Q44" i="18"/>
  <c r="S23" i="18"/>
  <c r="S150" i="18"/>
  <c r="T150" i="18" s="1"/>
  <c r="S15" i="18"/>
  <c r="T15" i="18" s="1"/>
  <c r="Q138" i="18"/>
  <c r="S128" i="18"/>
  <c r="T128" i="18" s="1"/>
  <c r="W128" i="18" s="1"/>
  <c r="Y128" i="18" s="1"/>
  <c r="AB128" i="18" s="1"/>
  <c r="Q116" i="18"/>
  <c r="J11" i="11"/>
  <c r="F27" i="19"/>
  <c r="J194" i="11"/>
  <c r="F187" i="19"/>
  <c r="J138" i="11"/>
  <c r="F83" i="19"/>
  <c r="J90" i="11"/>
  <c r="F172" i="19"/>
  <c r="J50" i="11"/>
  <c r="F60" i="19"/>
  <c r="J183" i="11"/>
  <c r="F167" i="19"/>
  <c r="J165" i="11"/>
  <c r="F131" i="19"/>
  <c r="J145" i="11"/>
  <c r="F95" i="19"/>
  <c r="J127" i="11"/>
  <c r="F63" i="19"/>
  <c r="J107" i="11"/>
  <c r="F29" i="19"/>
  <c r="J87" i="11"/>
  <c r="F94" i="19"/>
  <c r="J69" i="11"/>
  <c r="F182" i="19"/>
  <c r="J39" i="11"/>
  <c r="F50" i="19"/>
  <c r="J4" i="11"/>
  <c r="F186" i="19"/>
  <c r="J9" i="11"/>
  <c r="F21" i="19"/>
  <c r="J8" i="11"/>
  <c r="F22" i="19"/>
  <c r="J12" i="11"/>
  <c r="F25" i="19"/>
  <c r="S140" i="18"/>
  <c r="T140" i="18" s="1"/>
  <c r="S83" i="18"/>
  <c r="Q30" i="18"/>
  <c r="J201" i="11"/>
  <c r="F23" i="19"/>
  <c r="J191" i="11"/>
  <c r="F181" i="19"/>
  <c r="J181" i="11"/>
  <c r="F163" i="19"/>
  <c r="J171" i="11"/>
  <c r="F143" i="19"/>
  <c r="J163" i="11"/>
  <c r="F127" i="19"/>
  <c r="J153" i="11"/>
  <c r="F109" i="19"/>
  <c r="J143" i="11"/>
  <c r="F91" i="19"/>
  <c r="J133" i="11"/>
  <c r="F75" i="19"/>
  <c r="J123" i="11"/>
  <c r="F59" i="19"/>
  <c r="J115" i="11"/>
  <c r="F45" i="19"/>
  <c r="J105" i="11"/>
  <c r="F20" i="19"/>
  <c r="J95" i="11"/>
  <c r="F102" i="19"/>
  <c r="J85" i="11"/>
  <c r="F92" i="19"/>
  <c r="J75" i="11"/>
  <c r="F82" i="19"/>
  <c r="J67" i="11"/>
  <c r="F136" i="19"/>
  <c r="J57" i="11"/>
  <c r="F164" i="19"/>
  <c r="J47" i="11"/>
  <c r="F58" i="19"/>
  <c r="J37" i="11"/>
  <c r="F48" i="19"/>
  <c r="J27" i="11"/>
  <c r="F118" i="19"/>
  <c r="J19" i="11"/>
  <c r="F114" i="19"/>
  <c r="J10" i="11"/>
  <c r="F198" i="19"/>
  <c r="J7" i="11"/>
  <c r="F19" i="19"/>
  <c r="Q24" i="18"/>
  <c r="J200" i="11"/>
  <c r="F24" i="19"/>
  <c r="J190" i="11"/>
  <c r="F179" i="19"/>
  <c r="J180" i="11"/>
  <c r="F161" i="19"/>
  <c r="J170" i="11"/>
  <c r="F141" i="19"/>
  <c r="J162" i="11"/>
  <c r="F125" i="19"/>
  <c r="J152" i="11"/>
  <c r="F107" i="19"/>
  <c r="J142" i="11"/>
  <c r="F202" i="19"/>
  <c r="J132" i="11"/>
  <c r="F73" i="19"/>
  <c r="J122" i="11"/>
  <c r="F57" i="19"/>
  <c r="J114" i="11"/>
  <c r="F43" i="19"/>
  <c r="J104" i="11"/>
  <c r="F18" i="19"/>
  <c r="J94" i="11"/>
  <c r="F194" i="19"/>
  <c r="J84" i="11"/>
  <c r="F144" i="19"/>
  <c r="J74" i="11"/>
  <c r="F203" i="19"/>
  <c r="J66" i="11"/>
  <c r="F74" i="19"/>
  <c r="J56" i="11"/>
  <c r="F64" i="19"/>
  <c r="J46" i="11"/>
  <c r="F162" i="19"/>
  <c r="J36" i="11"/>
  <c r="F122" i="19"/>
  <c r="J26" i="11"/>
  <c r="F38" i="19"/>
  <c r="J18" i="11"/>
  <c r="F30" i="19"/>
  <c r="S188" i="18"/>
  <c r="T188" i="18" s="1"/>
  <c r="J199" i="11"/>
  <c r="F197" i="19"/>
  <c r="J189" i="11"/>
  <c r="F177" i="19"/>
  <c r="J179" i="11"/>
  <c r="F159" i="19"/>
  <c r="J169" i="11"/>
  <c r="F139" i="19"/>
  <c r="J159" i="11"/>
  <c r="F119" i="19"/>
  <c r="J151" i="11"/>
  <c r="F105" i="19"/>
  <c r="J141" i="11"/>
  <c r="F89" i="19"/>
  <c r="J131" i="11"/>
  <c r="F71" i="19"/>
  <c r="J121" i="11"/>
  <c r="F199" i="19"/>
  <c r="J111" i="11"/>
  <c r="F37" i="19"/>
  <c r="J103" i="11"/>
  <c r="F16" i="19"/>
  <c r="J93" i="11"/>
  <c r="F100" i="19"/>
  <c r="J83" i="11"/>
  <c r="F90" i="19"/>
  <c r="J73" i="11"/>
  <c r="F168" i="19"/>
  <c r="J63" i="11"/>
  <c r="F134" i="19"/>
  <c r="J55" i="11"/>
  <c r="F130" i="19"/>
  <c r="J45" i="11"/>
  <c r="F56" i="19"/>
  <c r="J35" i="11"/>
  <c r="F46" i="19"/>
  <c r="J25" i="11"/>
  <c r="F192" i="19"/>
  <c r="J15" i="11"/>
  <c r="F112" i="19"/>
  <c r="J146" i="11"/>
  <c r="F97" i="19"/>
  <c r="J98" i="11"/>
  <c r="F174" i="19"/>
  <c r="S164" i="18"/>
  <c r="T164" i="18" s="1"/>
  <c r="S111" i="18"/>
  <c r="T111" i="18" s="1"/>
  <c r="W111" i="18" s="1"/>
  <c r="Y111" i="18" s="1"/>
  <c r="AB111" i="18" s="1"/>
  <c r="S72" i="18"/>
  <c r="Q55" i="18"/>
  <c r="J198" i="11"/>
  <c r="F195" i="19"/>
  <c r="J188" i="11"/>
  <c r="F175" i="19"/>
  <c r="J178" i="11"/>
  <c r="F157" i="19"/>
  <c r="J168" i="11"/>
  <c r="F137" i="19"/>
  <c r="J158" i="11"/>
  <c r="F117" i="19"/>
  <c r="J150" i="11"/>
  <c r="F103" i="19"/>
  <c r="J140" i="11"/>
  <c r="F87" i="19"/>
  <c r="J130" i="11"/>
  <c r="F69" i="19"/>
  <c r="J120" i="11"/>
  <c r="F55" i="19"/>
  <c r="J110" i="11"/>
  <c r="F35" i="19"/>
  <c r="J102" i="11"/>
  <c r="F15" i="19"/>
  <c r="J92" i="11"/>
  <c r="F148" i="19"/>
  <c r="J82" i="11"/>
  <c r="F170" i="19"/>
  <c r="J72" i="11"/>
  <c r="F80" i="19"/>
  <c r="J62" i="11"/>
  <c r="F70" i="19"/>
  <c r="J54" i="11"/>
  <c r="F212" i="19"/>
  <c r="J44" i="11"/>
  <c r="F126" i="19"/>
  <c r="J34" i="11"/>
  <c r="F178" i="19"/>
  <c r="J24" i="11"/>
  <c r="F36" i="19"/>
  <c r="J14" i="11"/>
  <c r="F26" i="19"/>
  <c r="J156" i="11"/>
  <c r="F113" i="19"/>
  <c r="J108" i="11"/>
  <c r="F31" i="19"/>
  <c r="J60" i="11"/>
  <c r="F68" i="19"/>
  <c r="J6" i="11"/>
  <c r="F110" i="19"/>
  <c r="S155" i="18"/>
  <c r="T155" i="18" s="1"/>
  <c r="S107" i="18"/>
  <c r="Q97" i="18"/>
  <c r="J195" i="11"/>
  <c r="F189" i="19"/>
  <c r="J187" i="11"/>
  <c r="F173" i="19"/>
  <c r="J177" i="11"/>
  <c r="F155" i="19"/>
  <c r="J167" i="11"/>
  <c r="F135" i="19"/>
  <c r="J157" i="11"/>
  <c r="F115" i="19"/>
  <c r="J147" i="11"/>
  <c r="F211" i="19"/>
  <c r="J139" i="11"/>
  <c r="F85" i="19"/>
  <c r="J129" i="11"/>
  <c r="F67" i="19"/>
  <c r="J119" i="11"/>
  <c r="F53" i="19"/>
  <c r="J109" i="11"/>
  <c r="F33" i="19"/>
  <c r="J99" i="11"/>
  <c r="F106" i="19"/>
  <c r="J91" i="11"/>
  <c r="F98" i="19"/>
  <c r="J81" i="11"/>
  <c r="F88" i="19"/>
  <c r="J71" i="11"/>
  <c r="F138" i="19"/>
  <c r="J61" i="11"/>
  <c r="F196" i="19"/>
  <c r="J51" i="11"/>
  <c r="F210" i="19"/>
  <c r="J43" i="11"/>
  <c r="F54" i="19"/>
  <c r="J33" i="11"/>
  <c r="F44" i="19"/>
  <c r="J23" i="11"/>
  <c r="F116" i="19"/>
  <c r="J13" i="11"/>
  <c r="F154" i="19"/>
  <c r="J166" i="11"/>
  <c r="F133" i="19"/>
  <c r="J186" i="11"/>
  <c r="F209" i="19"/>
  <c r="J128" i="11"/>
  <c r="F65" i="19"/>
  <c r="J80" i="11"/>
  <c r="F142" i="19"/>
  <c r="J42" i="11"/>
  <c r="F188" i="19"/>
  <c r="J22" i="11"/>
  <c r="F34" i="19"/>
  <c r="Q199" i="18"/>
  <c r="J21" i="11"/>
  <c r="F156" i="19"/>
  <c r="J176" i="11"/>
  <c r="F153" i="19"/>
  <c r="J118" i="11"/>
  <c r="F51" i="19"/>
  <c r="J70" i="11"/>
  <c r="F78" i="19"/>
  <c r="J32" i="11"/>
  <c r="F120" i="19"/>
  <c r="J193" i="11"/>
  <c r="F185" i="19"/>
  <c r="J175" i="11"/>
  <c r="F151" i="19"/>
  <c r="J155" i="11"/>
  <c r="F207" i="19"/>
  <c r="J135" i="11"/>
  <c r="F204" i="19"/>
  <c r="J117" i="11"/>
  <c r="F49" i="19"/>
  <c r="J97" i="11"/>
  <c r="F104" i="19"/>
  <c r="J79" i="11"/>
  <c r="F86" i="19"/>
  <c r="J59" i="11"/>
  <c r="F132" i="19"/>
  <c r="J49" i="11"/>
  <c r="F201" i="19"/>
  <c r="J31" i="11"/>
  <c r="F42" i="19"/>
  <c r="J5" i="11"/>
  <c r="F17" i="19"/>
  <c r="S141" i="18"/>
  <c r="T141" i="18" s="1"/>
  <c r="J192" i="11"/>
  <c r="F183" i="19"/>
  <c r="J182" i="11"/>
  <c r="F165" i="19"/>
  <c r="J174" i="11"/>
  <c r="F149" i="19"/>
  <c r="J164" i="11"/>
  <c r="F129" i="19"/>
  <c r="J154" i="11"/>
  <c r="F111" i="19"/>
  <c r="J144" i="11"/>
  <c r="F93" i="19"/>
  <c r="J134" i="11"/>
  <c r="F77" i="19"/>
  <c r="J126" i="11"/>
  <c r="F206" i="19"/>
  <c r="J116" i="11"/>
  <c r="F47" i="19"/>
  <c r="J106" i="11"/>
  <c r="F200" i="19"/>
  <c r="J96" i="11"/>
  <c r="F150" i="19"/>
  <c r="J86" i="11"/>
  <c r="F184" i="19"/>
  <c r="J78" i="11"/>
  <c r="F190" i="19"/>
  <c r="J68" i="11"/>
  <c r="F76" i="19"/>
  <c r="J58" i="11"/>
  <c r="F66" i="19"/>
  <c r="J48" i="11"/>
  <c r="F128" i="19"/>
  <c r="J38" i="11"/>
  <c r="F160" i="19"/>
  <c r="J30" i="11"/>
  <c r="F158" i="19"/>
  <c r="J20" i="11"/>
  <c r="F32" i="19"/>
  <c r="W140" i="18"/>
  <c r="Y140" i="18" s="1"/>
  <c r="AB140" i="18" s="1"/>
  <c r="S189" i="18"/>
  <c r="T189" i="18" s="1"/>
  <c r="S131" i="18"/>
  <c r="T131" i="18" s="1"/>
  <c r="W131" i="18" s="1"/>
  <c r="Y131" i="18" s="1"/>
  <c r="AB131" i="18" s="1"/>
  <c r="Q175" i="18"/>
  <c r="S127" i="18"/>
  <c r="T127" i="18" s="1"/>
  <c r="W127" i="18" s="1"/>
  <c r="Y127" i="18" s="1"/>
  <c r="AB127" i="18" s="1"/>
  <c r="S187" i="18"/>
  <c r="T187" i="18" s="1"/>
  <c r="Q119" i="18"/>
  <c r="S177" i="18"/>
  <c r="T177" i="18" s="1"/>
  <c r="S91" i="18"/>
  <c r="T91" i="18" s="1"/>
  <c r="S68" i="18"/>
  <c r="T68" i="18" s="1"/>
  <c r="S42" i="18"/>
  <c r="T42" i="18" s="1"/>
  <c r="S71" i="18"/>
  <c r="T71" i="18" s="1"/>
  <c r="S176" i="18"/>
  <c r="T176" i="18" s="1"/>
  <c r="W176" i="18" s="1"/>
  <c r="Y176" i="18" s="1"/>
  <c r="AB176" i="18" s="1"/>
  <c r="Q174" i="18"/>
  <c r="Q43" i="18"/>
  <c r="S186" i="18"/>
  <c r="T186" i="18" s="1"/>
  <c r="W186" i="18" s="1"/>
  <c r="Y186" i="18" s="1"/>
  <c r="AB186" i="18" s="1"/>
  <c r="S139" i="18"/>
  <c r="T139" i="18" s="1"/>
  <c r="W139" i="18" s="1"/>
  <c r="Y139" i="18" s="1"/>
  <c r="AB139" i="18" s="1"/>
  <c r="Q60" i="18"/>
  <c r="S167" i="18"/>
  <c r="T167" i="18" s="1"/>
  <c r="W167" i="18" s="1"/>
  <c r="Y167" i="18" s="1"/>
  <c r="AB167" i="18" s="1"/>
  <c r="S108" i="18"/>
  <c r="T108" i="18" s="1"/>
  <c r="W108" i="18" s="1"/>
  <c r="Y108" i="18" s="1"/>
  <c r="AB108" i="18" s="1"/>
  <c r="S81" i="18"/>
  <c r="T81" i="18" s="1"/>
  <c r="W81" i="18" s="1"/>
  <c r="Y81" i="18" s="1"/>
  <c r="AB81" i="18" s="1"/>
  <c r="S51" i="18"/>
  <c r="T51" i="18" s="1"/>
  <c r="W51" i="18" s="1"/>
  <c r="Y51" i="18" s="1"/>
  <c r="AB51" i="18" s="1"/>
  <c r="Q156" i="18"/>
  <c r="Q33" i="18"/>
  <c r="S143" i="18"/>
  <c r="T143" i="18" s="1"/>
  <c r="W143" i="18" s="1"/>
  <c r="Y143" i="18" s="1"/>
  <c r="AB143" i="18" s="1"/>
  <c r="S67" i="18"/>
  <c r="T67" i="18" s="1"/>
  <c r="W67" i="18" s="1"/>
  <c r="Y67" i="18" s="1"/>
  <c r="AB67" i="18" s="1"/>
  <c r="Q117" i="18"/>
  <c r="Q31" i="18"/>
  <c r="Q95" i="18"/>
  <c r="S79" i="18"/>
  <c r="T79" i="18" s="1"/>
  <c r="S57" i="18"/>
  <c r="T57" i="18" s="1"/>
  <c r="W57" i="18" s="1"/>
  <c r="Y57" i="18" s="1"/>
  <c r="AB57" i="18" s="1"/>
  <c r="Q163" i="18"/>
  <c r="W32" i="18"/>
  <c r="Y32" i="18" s="1"/>
  <c r="AB32" i="18" s="1"/>
  <c r="S19" i="18"/>
  <c r="T19" i="18" s="1"/>
  <c r="Q115" i="18"/>
  <c r="Q66" i="18"/>
  <c r="S105" i="18"/>
  <c r="T105" i="18" s="1"/>
  <c r="W105" i="18" s="1"/>
  <c r="Y105" i="18" s="1"/>
  <c r="AB105" i="18" s="1"/>
  <c r="W69" i="18"/>
  <c r="Q104" i="18"/>
  <c r="Q87" i="18"/>
  <c r="W55" i="18"/>
  <c r="Y55" i="18" s="1"/>
  <c r="AB55" i="18" s="1"/>
  <c r="S200" i="18"/>
  <c r="T200" i="18" s="1"/>
  <c r="W200" i="18" s="1"/>
  <c r="Y200" i="18" s="1"/>
  <c r="AB200" i="18" s="1"/>
  <c r="S56" i="18"/>
  <c r="T56" i="18" s="1"/>
  <c r="W56" i="18" s="1"/>
  <c r="Y56" i="18" s="1"/>
  <c r="AB56" i="18" s="1"/>
  <c r="Q114" i="18"/>
  <c r="S190" i="18"/>
  <c r="T190" i="18" s="1"/>
  <c r="W190" i="18" s="1"/>
  <c r="Y190" i="18" s="1"/>
  <c r="AB190" i="18" s="1"/>
  <c r="W126" i="18"/>
  <c r="Y126" i="18" s="1"/>
  <c r="AB126" i="18" s="1"/>
  <c r="S36" i="18"/>
  <c r="T36" i="18" s="1"/>
  <c r="W36" i="18" s="1"/>
  <c r="Y36" i="18" s="1"/>
  <c r="AB36" i="18" s="1"/>
  <c r="Q84" i="18"/>
  <c r="S18" i="18"/>
  <c r="T18" i="18" s="1"/>
  <c r="W18" i="18" s="1"/>
  <c r="Y18" i="18" s="1"/>
  <c r="AB18" i="18" s="1"/>
  <c r="W15" i="18"/>
  <c r="S162" i="18"/>
  <c r="T162" i="18" s="1"/>
  <c r="W162" i="18" s="1"/>
  <c r="Y162" i="18" s="1"/>
  <c r="AB162" i="18" s="1"/>
  <c r="S152" i="18"/>
  <c r="T152" i="18" s="1"/>
  <c r="W152" i="18" s="1"/>
  <c r="Y152" i="18" s="1"/>
  <c r="AB152" i="18" s="1"/>
  <c r="W44" i="18"/>
  <c r="Y44" i="18" s="1"/>
  <c r="AB44" i="18" s="1"/>
  <c r="Q191" i="18"/>
  <c r="W20" i="18"/>
  <c r="T83" i="18"/>
  <c r="W25" i="18"/>
  <c r="Y25" i="18" s="1"/>
  <c r="AB25" i="18" s="1"/>
  <c r="T107" i="18"/>
  <c r="W107" i="18" s="1"/>
  <c r="Y107" i="18" s="1"/>
  <c r="AB107" i="18" s="1"/>
  <c r="T179" i="18"/>
  <c r="T35" i="18"/>
  <c r="T21" i="18"/>
  <c r="W21" i="18" s="1"/>
  <c r="Y21" i="18" s="1"/>
  <c r="AB21" i="18" s="1"/>
  <c r="T24" i="18"/>
  <c r="T120" i="18"/>
  <c r="W120" i="18" s="1"/>
  <c r="Y120" i="18" s="1"/>
  <c r="AB120" i="18" s="1"/>
  <c r="T72" i="18"/>
  <c r="W72" i="18" s="1"/>
  <c r="Y72" i="18" s="1"/>
  <c r="AB72" i="18" s="1"/>
  <c r="T48" i="18"/>
  <c r="W48" i="18" s="1"/>
  <c r="Y48" i="18" s="1"/>
  <c r="AB48" i="18" s="1"/>
  <c r="T23" i="18"/>
  <c r="W23" i="18" s="1"/>
  <c r="Y23" i="18" s="1"/>
  <c r="AB23" i="18" s="1"/>
  <c r="T191" i="18"/>
  <c r="W191" i="18" s="1"/>
  <c r="Y191" i="18" s="1"/>
  <c r="AB191" i="18" s="1"/>
  <c r="T75" i="18"/>
  <c r="W75" i="18" s="1"/>
  <c r="Y75" i="18" s="1"/>
  <c r="AB75" i="18" s="1"/>
  <c r="T47" i="18"/>
  <c r="W47" i="18" s="1"/>
  <c r="Y47" i="18" s="1"/>
  <c r="AB47" i="18" s="1"/>
  <c r="T132" i="18"/>
  <c r="T60" i="18"/>
  <c r="W60" i="18" s="1"/>
  <c r="Y60" i="18" s="1"/>
  <c r="AB60" i="18" s="1"/>
  <c r="W104" i="18"/>
  <c r="Y104" i="18" s="1"/>
  <c r="AB104" i="18" s="1"/>
  <c r="W175" i="18"/>
  <c r="Y175" i="18" s="1"/>
  <c r="AB175" i="18" s="1"/>
  <c r="W102" i="18"/>
  <c r="Y102" i="18" s="1"/>
  <c r="AB102" i="18" s="1"/>
  <c r="S173" i="18"/>
  <c r="T173" i="18" s="1"/>
  <c r="S101" i="18"/>
  <c r="T101" i="18" s="1"/>
  <c r="W66" i="18"/>
  <c r="Y66" i="18" s="1"/>
  <c r="AB66" i="18" s="1"/>
  <c r="W164" i="18"/>
  <c r="Y164" i="18" s="1"/>
  <c r="AB164" i="18" s="1"/>
  <c r="W92" i="18"/>
  <c r="Y92" i="18" s="1"/>
  <c r="AB92" i="18" s="1"/>
  <c r="W33" i="18"/>
  <c r="S198" i="18"/>
  <c r="T198" i="18" s="1"/>
  <c r="W198" i="18" s="1"/>
  <c r="Y198" i="18" s="1"/>
  <c r="AB198" i="18" s="1"/>
  <c r="W30" i="18"/>
  <c r="Y30" i="18" s="1"/>
  <c r="AB30" i="18" s="1"/>
  <c r="Q179" i="18"/>
  <c r="Q21" i="18"/>
  <c r="W73" i="18"/>
  <c r="Y73" i="18" s="1"/>
  <c r="AB73" i="18" s="1"/>
  <c r="W31" i="18"/>
  <c r="Y31" i="18" s="1"/>
  <c r="AB31" i="18" s="1"/>
  <c r="S151" i="18"/>
  <c r="T151" i="18" s="1"/>
  <c r="W151" i="18" s="1"/>
  <c r="Y151" i="18" s="1"/>
  <c r="AB151" i="18" s="1"/>
  <c r="W150" i="18"/>
  <c r="Y150" i="18" s="1"/>
  <c r="AB150" i="18" s="1"/>
  <c r="Q35" i="18"/>
  <c r="W68" i="18"/>
  <c r="Y68" i="18" s="1"/>
  <c r="AB68" i="18" s="1"/>
  <c r="W54" i="18"/>
  <c r="Y54" i="18" s="1"/>
  <c r="AB54" i="18" s="1"/>
  <c r="W90" i="18"/>
  <c r="Y90" i="18" s="1"/>
  <c r="AB90" i="18" s="1"/>
  <c r="S7" i="18"/>
  <c r="T7" i="18" s="1"/>
  <c r="W7" i="18" s="1"/>
  <c r="W123" i="18"/>
  <c r="Y123" i="18" s="1"/>
  <c r="AB123" i="18" s="1"/>
  <c r="W49" i="18"/>
  <c r="Y49" i="18" s="1"/>
  <c r="AB49" i="18" s="1"/>
  <c r="S77" i="18"/>
  <c r="T77" i="18" s="1"/>
  <c r="Q77" i="18"/>
  <c r="S184" i="18"/>
  <c r="T184" i="18" s="1"/>
  <c r="Q184" i="18"/>
  <c r="Q172" i="18"/>
  <c r="S172" i="18"/>
  <c r="T172" i="18" s="1"/>
  <c r="S160" i="18"/>
  <c r="T160" i="18" s="1"/>
  <c r="Q160" i="18"/>
  <c r="Q148" i="18"/>
  <c r="S148" i="18"/>
  <c r="T148" i="18" s="1"/>
  <c r="S136" i="18"/>
  <c r="T136" i="18" s="1"/>
  <c r="Q136" i="18"/>
  <c r="S100" i="18"/>
  <c r="T100" i="18" s="1"/>
  <c r="Q100" i="18"/>
  <c r="Q88" i="18"/>
  <c r="S88" i="18"/>
  <c r="T88" i="18" s="1"/>
  <c r="S76" i="18"/>
  <c r="T76" i="18" s="1"/>
  <c r="Q76" i="18"/>
  <c r="S64" i="18"/>
  <c r="T64" i="18" s="1"/>
  <c r="Q64" i="18"/>
  <c r="S52" i="18"/>
  <c r="T52" i="18" s="1"/>
  <c r="Q52" i="18"/>
  <c r="Q40" i="18"/>
  <c r="S40" i="18"/>
  <c r="T40" i="18" s="1"/>
  <c r="Q28" i="18"/>
  <c r="S28" i="18"/>
  <c r="T28" i="18" s="1"/>
  <c r="S16" i="18"/>
  <c r="T16" i="18" s="1"/>
  <c r="Q16" i="18"/>
  <c r="S161" i="18"/>
  <c r="T161" i="18" s="1"/>
  <c r="Q161" i="18"/>
  <c r="S29" i="18"/>
  <c r="T29" i="18" s="1"/>
  <c r="Q29" i="18"/>
  <c r="S112" i="18"/>
  <c r="T112" i="18" s="1"/>
  <c r="Q112" i="18"/>
  <c r="W138" i="18"/>
  <c r="Y138" i="18" s="1"/>
  <c r="AB138" i="18" s="1"/>
  <c r="S149" i="18"/>
  <c r="T149" i="18" s="1"/>
  <c r="Q149" i="18"/>
  <c r="S17" i="18"/>
  <c r="T17" i="18" s="1"/>
  <c r="Q17" i="18"/>
  <c r="Q124" i="18"/>
  <c r="S124" i="18"/>
  <c r="T124" i="18" s="1"/>
  <c r="W79" i="18"/>
  <c r="Y79" i="18" s="1"/>
  <c r="AB79" i="18" s="1"/>
  <c r="S53" i="18"/>
  <c r="T53" i="18" s="1"/>
  <c r="Q53" i="18"/>
  <c r="S137" i="18"/>
  <c r="T137" i="18" s="1"/>
  <c r="Q137" i="18"/>
  <c r="S196" i="18"/>
  <c r="T196" i="18" s="1"/>
  <c r="Q196" i="18"/>
  <c r="S41" i="18"/>
  <c r="T41" i="18" s="1"/>
  <c r="Q41" i="18"/>
  <c r="S185" i="18"/>
  <c r="T185" i="18" s="1"/>
  <c r="Q185" i="18"/>
  <c r="S89" i="18"/>
  <c r="T89" i="18" s="1"/>
  <c r="Q89" i="18"/>
  <c r="S113" i="18"/>
  <c r="T113" i="18" s="1"/>
  <c r="Q113" i="18"/>
  <c r="S65" i="18"/>
  <c r="T65" i="18" s="1"/>
  <c r="Q65" i="18"/>
  <c r="S171" i="18"/>
  <c r="T171" i="18" s="1"/>
  <c r="W171" i="18" s="1"/>
  <c r="Y171" i="18" s="1"/>
  <c r="AB171" i="18" s="1"/>
  <c r="Q159" i="18"/>
  <c r="S147" i="18"/>
  <c r="T147" i="18" s="1"/>
  <c r="W147" i="18" s="1"/>
  <c r="Y147" i="18" s="1"/>
  <c r="AB147" i="18" s="1"/>
  <c r="Q183" i="18"/>
  <c r="Q123" i="18"/>
  <c r="V197" i="18"/>
  <c r="W197" i="18" s="1"/>
  <c r="Y197" i="18" s="1"/>
  <c r="AB197" i="18" s="1"/>
  <c r="V185" i="18"/>
  <c r="V173" i="18"/>
  <c r="V161" i="18"/>
  <c r="V149" i="18"/>
  <c r="V137" i="18"/>
  <c r="W137" i="18" s="1"/>
  <c r="Y137" i="18" s="1"/>
  <c r="AB137" i="18" s="1"/>
  <c r="V125" i="18"/>
  <c r="W125" i="18" s="1"/>
  <c r="Y125" i="18" s="1"/>
  <c r="AB125" i="18" s="1"/>
  <c r="V113" i="18"/>
  <c r="V101" i="18"/>
  <c r="V89" i="18"/>
  <c r="V77" i="18"/>
  <c r="V65" i="18"/>
  <c r="V53" i="18"/>
  <c r="V41" i="18"/>
  <c r="V29" i="18"/>
  <c r="V17" i="18"/>
  <c r="W144" i="18"/>
  <c r="S27" i="18"/>
  <c r="T27" i="18" s="1"/>
  <c r="W27" i="18" s="1"/>
  <c r="Y27" i="18" s="1"/>
  <c r="AB27" i="18" s="1"/>
  <c r="Q99" i="18"/>
  <c r="Q63" i="18"/>
  <c r="V196" i="18"/>
  <c r="V184" i="18"/>
  <c r="V172" i="18"/>
  <c r="V160" i="18"/>
  <c r="V148" i="18"/>
  <c r="V136" i="18"/>
  <c r="V124" i="18"/>
  <c r="V112" i="18"/>
  <c r="V100" i="18"/>
  <c r="V88" i="18"/>
  <c r="V76" i="18"/>
  <c r="V64" i="18"/>
  <c r="V52" i="18"/>
  <c r="V40" i="18"/>
  <c r="V28" i="18"/>
  <c r="V16" i="18"/>
  <c r="W163" i="18"/>
  <c r="Y163" i="18" s="1"/>
  <c r="AB163" i="18" s="1"/>
  <c r="W103" i="18"/>
  <c r="Y103" i="18" s="1"/>
  <c r="AB103" i="18" s="1"/>
  <c r="W43" i="18"/>
  <c r="Y43" i="18" s="1"/>
  <c r="AB43" i="18" s="1"/>
  <c r="Q195" i="18"/>
  <c r="Q135" i="18"/>
  <c r="S180" i="18"/>
  <c r="T180" i="18" s="1"/>
  <c r="W180" i="18" s="1"/>
  <c r="Y180" i="18" s="1"/>
  <c r="AB180" i="18" s="1"/>
  <c r="W117" i="18"/>
  <c r="Y117" i="18" s="1"/>
  <c r="AB117" i="18" s="1"/>
  <c r="Q132" i="18"/>
  <c r="N197" i="18"/>
  <c r="N185" i="18"/>
  <c r="N173" i="18"/>
  <c r="N161" i="18"/>
  <c r="N149" i="18"/>
  <c r="N137" i="18"/>
  <c r="N125" i="18"/>
  <c r="N113" i="18"/>
  <c r="N101" i="18"/>
  <c r="N89" i="18"/>
  <c r="N77" i="18"/>
  <c r="N65" i="18"/>
  <c r="N53" i="18"/>
  <c r="N41" i="18"/>
  <c r="N29" i="18"/>
  <c r="N17" i="18"/>
  <c r="Y20" i="18"/>
  <c r="AB20" i="18" s="1"/>
  <c r="W145" i="18"/>
  <c r="Y145" i="18" s="1"/>
  <c r="AB145" i="18" s="1"/>
  <c r="W133" i="18"/>
  <c r="Y133" i="18" s="1"/>
  <c r="AB133" i="18" s="1"/>
  <c r="W61" i="18"/>
  <c r="Y61" i="18" s="1"/>
  <c r="AB61" i="18" s="1"/>
  <c r="W37" i="18"/>
  <c r="Y37" i="18" s="1"/>
  <c r="AB37" i="18" s="1"/>
  <c r="W13" i="18"/>
  <c r="Y13" i="18" s="1"/>
  <c r="AB13" i="18" s="1"/>
  <c r="S39" i="18"/>
  <c r="T39" i="18" s="1"/>
  <c r="W39" i="18" s="1"/>
  <c r="Y39" i="18" s="1"/>
  <c r="AB39" i="18" s="1"/>
  <c r="Q75" i="18"/>
  <c r="Q25" i="18"/>
  <c r="N196" i="18"/>
  <c r="N184" i="18"/>
  <c r="N172" i="18"/>
  <c r="N160" i="18"/>
  <c r="N148" i="18"/>
  <c r="N136" i="18"/>
  <c r="N124" i="18"/>
  <c r="N112" i="18"/>
  <c r="N100" i="18"/>
  <c r="N88" i="18"/>
  <c r="N76" i="18"/>
  <c r="N64" i="18"/>
  <c r="N52" i="18"/>
  <c r="N40" i="18"/>
  <c r="N28" i="18"/>
  <c r="N16" i="18"/>
  <c r="W24" i="18"/>
  <c r="Y24" i="18" s="1"/>
  <c r="AB24" i="18" s="1"/>
  <c r="S194" i="18"/>
  <c r="T194" i="18" s="1"/>
  <c r="W194" i="18" s="1"/>
  <c r="Y194" i="18" s="1"/>
  <c r="AB194" i="18" s="1"/>
  <c r="W59" i="18"/>
  <c r="Y59" i="18" s="1"/>
  <c r="AB59" i="18" s="1"/>
  <c r="W35" i="18"/>
  <c r="Y35" i="18" s="1"/>
  <c r="AB35" i="18" s="1"/>
  <c r="S192" i="18"/>
  <c r="T192" i="18" s="1"/>
  <c r="W192" i="18" s="1"/>
  <c r="Y192" i="18" s="1"/>
  <c r="AB192" i="18" s="1"/>
  <c r="S153" i="18"/>
  <c r="T153" i="18" s="1"/>
  <c r="W153" i="18" s="1"/>
  <c r="Y153" i="18" s="1"/>
  <c r="AB153" i="18" s="1"/>
  <c r="W174" i="18"/>
  <c r="Y174" i="18" s="1"/>
  <c r="AB174" i="18" s="1"/>
  <c r="W183" i="18"/>
  <c r="Y183" i="18" s="1"/>
  <c r="AB183" i="18" s="1"/>
  <c r="W157" i="18"/>
  <c r="Y157" i="18" s="1"/>
  <c r="AB157" i="18" s="1"/>
  <c r="W188" i="18"/>
  <c r="Y188" i="18" s="1"/>
  <c r="AB188" i="18" s="1"/>
  <c r="W155" i="18"/>
  <c r="Y155" i="18" s="1"/>
  <c r="AB155" i="18" s="1"/>
  <c r="W45" i="18"/>
  <c r="Y45" i="18" s="1"/>
  <c r="AB45" i="18" s="1"/>
  <c r="W179" i="18"/>
  <c r="Y179" i="18" s="1"/>
  <c r="AB179" i="18" s="1"/>
  <c r="W193" i="18"/>
  <c r="Y193" i="18" s="1"/>
  <c r="AB193" i="18" s="1"/>
  <c r="W181" i="18"/>
  <c r="Y181" i="18" s="1"/>
  <c r="AB181" i="18" s="1"/>
  <c r="W169" i="18"/>
  <c r="Y169" i="18" s="1"/>
  <c r="AB169" i="18" s="1"/>
  <c r="W121" i="18"/>
  <c r="Y121" i="18" s="1"/>
  <c r="AB121" i="18" s="1"/>
  <c r="W109" i="18"/>
  <c r="Y109" i="18" s="1"/>
  <c r="AB109" i="18" s="1"/>
  <c r="W97" i="18"/>
  <c r="Y97" i="18" s="1"/>
  <c r="AB97" i="18" s="1"/>
  <c r="W199" i="18"/>
  <c r="Y199" i="18" s="1"/>
  <c r="AB199" i="18" s="1"/>
  <c r="W80" i="18"/>
  <c r="Y80" i="18" s="1"/>
  <c r="AB80" i="18" s="1"/>
  <c r="W63" i="18"/>
  <c r="Y63" i="18" s="1"/>
  <c r="AB63" i="18" s="1"/>
  <c r="W156" i="18"/>
  <c r="Y156" i="18" s="1"/>
  <c r="AB156" i="18" s="1"/>
  <c r="W132" i="18"/>
  <c r="Y132" i="18" s="1"/>
  <c r="AB132" i="18" s="1"/>
  <c r="W84" i="18"/>
  <c r="Y84" i="18" s="1"/>
  <c r="AB84" i="18" s="1"/>
  <c r="W99" i="18"/>
  <c r="Y99" i="18" s="1"/>
  <c r="AB99" i="18" s="1"/>
  <c r="W141" i="18"/>
  <c r="Y141" i="18" s="1"/>
  <c r="AB141" i="18" s="1"/>
  <c r="W95" i="18"/>
  <c r="Y95" i="18" s="1"/>
  <c r="AB95" i="18" s="1"/>
  <c r="Y15" i="18"/>
  <c r="AB15" i="18" s="1"/>
  <c r="W195" i="18"/>
  <c r="Y195" i="18" s="1"/>
  <c r="AB195" i="18" s="1"/>
  <c r="W119" i="18"/>
  <c r="Y119" i="18" s="1"/>
  <c r="AB119" i="18" s="1"/>
  <c r="W91" i="18"/>
  <c r="Y91" i="18" s="1"/>
  <c r="AB91" i="18" s="1"/>
  <c r="W71" i="18"/>
  <c r="Y71" i="18" s="1"/>
  <c r="AB71" i="18" s="1"/>
  <c r="W116" i="18"/>
  <c r="Y116" i="18" s="1"/>
  <c r="AB116" i="18" s="1"/>
  <c r="W115" i="18"/>
  <c r="Y115" i="18" s="1"/>
  <c r="AB115" i="18" s="1"/>
  <c r="W177" i="18"/>
  <c r="Y177" i="18" s="1"/>
  <c r="AB177" i="18" s="1"/>
  <c r="Q169" i="18"/>
  <c r="W114" i="18"/>
  <c r="Y114" i="18" s="1"/>
  <c r="AB114" i="18" s="1"/>
  <c r="W42" i="18"/>
  <c r="Y42" i="18" s="1"/>
  <c r="AB42" i="18" s="1"/>
  <c r="W187" i="18"/>
  <c r="Y187" i="18" s="1"/>
  <c r="AB187" i="18" s="1"/>
  <c r="W87" i="18"/>
  <c r="Y87" i="18" s="1"/>
  <c r="AB87" i="18" s="1"/>
  <c r="W19" i="18"/>
  <c r="Y19" i="18" s="1"/>
  <c r="AB19" i="18" s="1"/>
  <c r="W135" i="18"/>
  <c r="Y135" i="18" s="1"/>
  <c r="AB135" i="18" s="1"/>
  <c r="W78" i="18"/>
  <c r="Y78" i="18" s="1"/>
  <c r="AB78" i="18" s="1"/>
  <c r="W85" i="18"/>
  <c r="Y85" i="18" s="1"/>
  <c r="AB85" i="18" s="1"/>
  <c r="W159" i="18"/>
  <c r="Y159" i="18" s="1"/>
  <c r="AB159" i="18" s="1"/>
  <c r="W83" i="18"/>
  <c r="Y83" i="18" s="1"/>
  <c r="AB83" i="18" s="1"/>
  <c r="W189" i="18"/>
  <c r="Y189" i="18" s="1"/>
  <c r="AB189" i="18" s="1"/>
  <c r="Y144" i="18"/>
  <c r="AB144" i="18" s="1"/>
  <c r="Y69" i="18"/>
  <c r="AB69" i="18" s="1"/>
  <c r="Y33" i="18"/>
  <c r="AB33" i="18" s="1"/>
  <c r="S11" i="18"/>
  <c r="T11" i="18" s="1"/>
  <c r="W11" i="18" s="1"/>
  <c r="Y11" i="18" s="1"/>
  <c r="AB11" i="18" s="1"/>
  <c r="S12" i="18"/>
  <c r="T12" i="18" s="1"/>
  <c r="W12" i="18" s="1"/>
  <c r="Y12" i="18" s="1"/>
  <c r="AB12" i="18" s="1"/>
  <c r="S201" i="18"/>
  <c r="T201" i="18" s="1"/>
  <c r="W201" i="18" s="1"/>
  <c r="Y201" i="18" s="1"/>
  <c r="AB201" i="18" s="1"/>
  <c r="S168" i="18"/>
  <c r="T168" i="18" s="1"/>
  <c r="W168" i="18" s="1"/>
  <c r="Y168" i="18" s="1"/>
  <c r="AB168" i="18" s="1"/>
  <c r="S96" i="18"/>
  <c r="T96" i="18" s="1"/>
  <c r="W96" i="18" s="1"/>
  <c r="Y96" i="18" s="1"/>
  <c r="AB96" i="18" s="1"/>
  <c r="Q197" i="18"/>
  <c r="Q125" i="18"/>
  <c r="Q181" i="18"/>
  <c r="Q109" i="18"/>
  <c r="Q37" i="18"/>
  <c r="S6" i="18"/>
  <c r="T6" i="18" s="1"/>
  <c r="W6" i="18" s="1"/>
  <c r="Y6" i="18" s="1"/>
  <c r="AB6" i="18" s="1"/>
  <c r="S165" i="18"/>
  <c r="T165" i="18" s="1"/>
  <c r="W165" i="18" s="1"/>
  <c r="Y165" i="18" s="1"/>
  <c r="AB165" i="18" s="1"/>
  <c r="S129" i="18"/>
  <c r="T129" i="18" s="1"/>
  <c r="W129" i="18" s="1"/>
  <c r="Y129" i="18" s="1"/>
  <c r="AB129" i="18" s="1"/>
  <c r="S93" i="18"/>
  <c r="T93" i="18" s="1"/>
  <c r="W93" i="18" s="1"/>
  <c r="Y93" i="18" s="1"/>
  <c r="AB93" i="18" s="1"/>
  <c r="Q193" i="18"/>
  <c r="Q121" i="18"/>
  <c r="Q49" i="18"/>
  <c r="Q120" i="18"/>
  <c r="Q133" i="18"/>
  <c r="Q61" i="18"/>
  <c r="Q182" i="18"/>
  <c r="S182" i="18"/>
  <c r="T182" i="18" s="1"/>
  <c r="W182" i="18" s="1"/>
  <c r="Y182" i="18" s="1"/>
  <c r="AB182" i="18" s="1"/>
  <c r="Q170" i="18"/>
  <c r="S170" i="18"/>
  <c r="T170" i="18" s="1"/>
  <c r="W170" i="18" s="1"/>
  <c r="Y170" i="18" s="1"/>
  <c r="AB170" i="18" s="1"/>
  <c r="Q158" i="18"/>
  <c r="S158" i="18"/>
  <c r="T158" i="18" s="1"/>
  <c r="W158" i="18" s="1"/>
  <c r="Y158" i="18" s="1"/>
  <c r="AB158" i="18" s="1"/>
  <c r="Q146" i="18"/>
  <c r="S146" i="18"/>
  <c r="T146" i="18" s="1"/>
  <c r="W146" i="18" s="1"/>
  <c r="Y146" i="18" s="1"/>
  <c r="AB146" i="18" s="1"/>
  <c r="Q134" i="18"/>
  <c r="S134" i="18"/>
  <c r="T134" i="18" s="1"/>
  <c r="W134" i="18" s="1"/>
  <c r="Y134" i="18" s="1"/>
  <c r="AB134" i="18" s="1"/>
  <c r="Q122" i="18"/>
  <c r="S122" i="18"/>
  <c r="T122" i="18" s="1"/>
  <c r="W122" i="18" s="1"/>
  <c r="Y122" i="18" s="1"/>
  <c r="AB122" i="18" s="1"/>
  <c r="Q110" i="18"/>
  <c r="S110" i="18"/>
  <c r="T110" i="18" s="1"/>
  <c r="W110" i="18" s="1"/>
  <c r="Y110" i="18" s="1"/>
  <c r="AB110" i="18" s="1"/>
  <c r="Q98" i="18"/>
  <c r="S98" i="18"/>
  <c r="T98" i="18" s="1"/>
  <c r="W98" i="18" s="1"/>
  <c r="Y98" i="18" s="1"/>
  <c r="AB98" i="18" s="1"/>
  <c r="Q86" i="18"/>
  <c r="S86" i="18"/>
  <c r="T86" i="18" s="1"/>
  <c r="W86" i="18" s="1"/>
  <c r="Y86" i="18" s="1"/>
  <c r="AB86" i="18" s="1"/>
  <c r="Q74" i="18"/>
  <c r="S74" i="18"/>
  <c r="T74" i="18" s="1"/>
  <c r="W74" i="18" s="1"/>
  <c r="Y74" i="18" s="1"/>
  <c r="AB74" i="18" s="1"/>
  <c r="Q62" i="18"/>
  <c r="S62" i="18"/>
  <c r="T62" i="18" s="1"/>
  <c r="W62" i="18" s="1"/>
  <c r="Y62" i="18" s="1"/>
  <c r="AB62" i="18" s="1"/>
  <c r="Q50" i="18"/>
  <c r="S50" i="18"/>
  <c r="T50" i="18" s="1"/>
  <c r="W50" i="18" s="1"/>
  <c r="Y50" i="18" s="1"/>
  <c r="AB50" i="18" s="1"/>
  <c r="Q38" i="18"/>
  <c r="S38" i="18"/>
  <c r="T38" i="18" s="1"/>
  <c r="W38" i="18" s="1"/>
  <c r="Y38" i="18" s="1"/>
  <c r="AB38" i="18" s="1"/>
  <c r="Q26" i="18"/>
  <c r="S26" i="18"/>
  <c r="T26" i="18" s="1"/>
  <c r="W26" i="18" s="1"/>
  <c r="Y26" i="18" s="1"/>
  <c r="AB26" i="18" s="1"/>
  <c r="Q14" i="18"/>
  <c r="S14" i="18"/>
  <c r="T14" i="18" s="1"/>
  <c r="W14" i="18" s="1"/>
  <c r="Y14" i="18" s="1"/>
  <c r="AB14" i="18" s="1"/>
  <c r="Q145" i="18"/>
  <c r="Q73" i="18"/>
  <c r="Q173" i="18"/>
  <c r="Q101" i="18"/>
  <c r="Q157" i="18"/>
  <c r="Q85" i="18"/>
  <c r="Q13" i="18"/>
  <c r="S178" i="18"/>
  <c r="T178" i="18" s="1"/>
  <c r="W178" i="18" s="1"/>
  <c r="Y178" i="18" s="1"/>
  <c r="AB178" i="18" s="1"/>
  <c r="Q178" i="18"/>
  <c r="S166" i="18"/>
  <c r="T166" i="18" s="1"/>
  <c r="W166" i="18" s="1"/>
  <c r="Y166" i="18" s="1"/>
  <c r="AB166" i="18" s="1"/>
  <c r="Q166" i="18"/>
  <c r="S154" i="18"/>
  <c r="T154" i="18" s="1"/>
  <c r="W154" i="18" s="1"/>
  <c r="Y154" i="18" s="1"/>
  <c r="AB154" i="18" s="1"/>
  <c r="Q154" i="18"/>
  <c r="S142" i="18"/>
  <c r="T142" i="18" s="1"/>
  <c r="W142" i="18" s="1"/>
  <c r="Y142" i="18" s="1"/>
  <c r="AB142" i="18" s="1"/>
  <c r="Q142" i="18"/>
  <c r="S130" i="18"/>
  <c r="T130" i="18" s="1"/>
  <c r="W130" i="18" s="1"/>
  <c r="Y130" i="18" s="1"/>
  <c r="AB130" i="18" s="1"/>
  <c r="Q130" i="18"/>
  <c r="S118" i="18"/>
  <c r="T118" i="18" s="1"/>
  <c r="W118" i="18" s="1"/>
  <c r="Y118" i="18" s="1"/>
  <c r="AB118" i="18" s="1"/>
  <c r="Q118" i="18"/>
  <c r="S106" i="18"/>
  <c r="T106" i="18" s="1"/>
  <c r="W106" i="18" s="1"/>
  <c r="Y106" i="18" s="1"/>
  <c r="AB106" i="18" s="1"/>
  <c r="Q106" i="18"/>
  <c r="S94" i="18"/>
  <c r="T94" i="18" s="1"/>
  <c r="W94" i="18" s="1"/>
  <c r="Y94" i="18" s="1"/>
  <c r="AB94" i="18" s="1"/>
  <c r="Q94" i="18"/>
  <c r="S82" i="18"/>
  <c r="T82" i="18" s="1"/>
  <c r="W82" i="18" s="1"/>
  <c r="Y82" i="18" s="1"/>
  <c r="AB82" i="18" s="1"/>
  <c r="Q82" i="18"/>
  <c r="S70" i="18"/>
  <c r="T70" i="18" s="1"/>
  <c r="W70" i="18" s="1"/>
  <c r="Y70" i="18" s="1"/>
  <c r="AB70" i="18" s="1"/>
  <c r="Q70" i="18"/>
  <c r="S58" i="18"/>
  <c r="T58" i="18" s="1"/>
  <c r="W58" i="18" s="1"/>
  <c r="Y58" i="18" s="1"/>
  <c r="AB58" i="18" s="1"/>
  <c r="Q58" i="18"/>
  <c r="S46" i="18"/>
  <c r="T46" i="18" s="1"/>
  <c r="W46" i="18" s="1"/>
  <c r="Y46" i="18" s="1"/>
  <c r="AB46" i="18" s="1"/>
  <c r="Q46" i="18"/>
  <c r="S34" i="18"/>
  <c r="T34" i="18" s="1"/>
  <c r="W34" i="18" s="1"/>
  <c r="Y34" i="18" s="1"/>
  <c r="AB34" i="18" s="1"/>
  <c r="Q34" i="18"/>
  <c r="S22" i="18"/>
  <c r="T22" i="18" s="1"/>
  <c r="W22" i="18" s="1"/>
  <c r="Y22" i="18" s="1"/>
  <c r="AB22" i="18" s="1"/>
  <c r="Q22" i="18"/>
  <c r="Y7" i="18"/>
  <c r="AB7" i="18" s="1"/>
  <c r="S10" i="18"/>
  <c r="T10" i="18" s="1"/>
  <c r="W10" i="18" s="1"/>
  <c r="Y10" i="18" s="1"/>
  <c r="AB10" i="18" s="1"/>
  <c r="S8" i="18"/>
  <c r="T8" i="18" s="1"/>
  <c r="W8" i="18" s="1"/>
  <c r="Y8" i="18" s="1"/>
  <c r="AB8" i="18" s="1"/>
  <c r="S9" i="18"/>
  <c r="T9" i="18" s="1"/>
  <c r="W9" i="18" s="1"/>
  <c r="Y9" i="18" s="1"/>
  <c r="AB9" i="18" s="1"/>
  <c r="S5" i="18"/>
  <c r="T5" i="18" s="1"/>
  <c r="W5" i="18" s="1"/>
  <c r="Y5" i="18" s="1"/>
  <c r="AB5" i="18" s="1"/>
  <c r="W4" i="18"/>
  <c r="Y4" i="18" s="1"/>
  <c r="AB4" i="18" s="1"/>
  <c r="Q4" i="18"/>
  <c r="A5" i="18"/>
  <c r="E4" i="18"/>
  <c r="A4" i="18"/>
  <c r="W101" i="18" l="1"/>
  <c r="Y101" i="18" s="1"/>
  <c r="AB101" i="18" s="1"/>
  <c r="W88" i="18"/>
  <c r="Y88" i="18" s="1"/>
  <c r="AB88" i="18" s="1"/>
  <c r="J100" i="11"/>
  <c r="F152" i="19"/>
  <c r="J196" i="11"/>
  <c r="F191" i="19"/>
  <c r="J65" i="11"/>
  <c r="F166" i="19"/>
  <c r="J161" i="11"/>
  <c r="F123" i="19"/>
  <c r="J28" i="11"/>
  <c r="F208" i="19"/>
  <c r="J124" i="11"/>
  <c r="F61" i="19"/>
  <c r="J89" i="11"/>
  <c r="F96" i="19"/>
  <c r="J185" i="11"/>
  <c r="F171" i="19"/>
  <c r="J88" i="11"/>
  <c r="F146" i="19"/>
  <c r="J40" i="11"/>
  <c r="F124" i="19"/>
  <c r="J136" i="11"/>
  <c r="F79" i="19"/>
  <c r="J101" i="11"/>
  <c r="F108" i="19"/>
  <c r="J197" i="11"/>
  <c r="F193" i="19"/>
  <c r="J52" i="11"/>
  <c r="F180" i="19"/>
  <c r="J148" i="11"/>
  <c r="F99" i="19"/>
  <c r="J17" i="11"/>
  <c r="F176" i="19"/>
  <c r="J113" i="11"/>
  <c r="F41" i="19"/>
  <c r="J64" i="11"/>
  <c r="F72" i="19"/>
  <c r="J160" i="11"/>
  <c r="F121" i="19"/>
  <c r="J29" i="11"/>
  <c r="F40" i="19"/>
  <c r="J125" i="11"/>
  <c r="F205" i="19"/>
  <c r="J184" i="11"/>
  <c r="F169" i="19"/>
  <c r="J149" i="11"/>
  <c r="F101" i="19"/>
  <c r="J76" i="11"/>
  <c r="F140" i="19"/>
  <c r="J172" i="11"/>
  <c r="F145" i="19"/>
  <c r="J41" i="11"/>
  <c r="F52" i="19"/>
  <c r="J137" i="11"/>
  <c r="F81" i="19"/>
  <c r="J53" i="11"/>
  <c r="F62" i="19"/>
  <c r="J16" i="11"/>
  <c r="F28" i="19"/>
  <c r="J112" i="11"/>
  <c r="F39" i="19"/>
  <c r="J77" i="11"/>
  <c r="F84" i="19"/>
  <c r="J173" i="11"/>
  <c r="F147" i="19"/>
  <c r="W161" i="18"/>
  <c r="Y161" i="18" s="1"/>
  <c r="AB161" i="18" s="1"/>
  <c r="W77" i="18"/>
  <c r="Y77" i="18" s="1"/>
  <c r="AB77" i="18" s="1"/>
  <c r="W172" i="18"/>
  <c r="Y172" i="18" s="1"/>
  <c r="AB172" i="18" s="1"/>
  <c r="W65" i="18"/>
  <c r="Y65" i="18" s="1"/>
  <c r="AB65" i="18" s="1"/>
  <c r="W52" i="18"/>
  <c r="Y52" i="18" s="1"/>
  <c r="AB52" i="18" s="1"/>
  <c r="W89" i="18"/>
  <c r="Y89" i="18" s="1"/>
  <c r="AB89" i="18" s="1"/>
  <c r="W76" i="18"/>
  <c r="Y76" i="18" s="1"/>
  <c r="AB76" i="18" s="1"/>
  <c r="W124" i="18"/>
  <c r="Y124" i="18" s="1"/>
  <c r="AB124" i="18" s="1"/>
  <c r="W173" i="18"/>
  <c r="Y173" i="18" s="1"/>
  <c r="AB173" i="18" s="1"/>
  <c r="W64" i="18"/>
  <c r="Y64" i="18" s="1"/>
  <c r="AB64" i="18" s="1"/>
  <c r="W113" i="18"/>
  <c r="Y113" i="18" s="1"/>
  <c r="AB113" i="18" s="1"/>
  <c r="W112" i="18"/>
  <c r="Y112" i="18" s="1"/>
  <c r="AB112" i="18" s="1"/>
  <c r="W16" i="18"/>
  <c r="Y16" i="18" s="1"/>
  <c r="AB16" i="18" s="1"/>
  <c r="W41" i="18"/>
  <c r="Y41" i="18" s="1"/>
  <c r="AB41" i="18" s="1"/>
  <c r="W185" i="18"/>
  <c r="Y185" i="18" s="1"/>
  <c r="AB185" i="18" s="1"/>
  <c r="W184" i="18"/>
  <c r="Y184" i="18" s="1"/>
  <c r="AB184" i="18" s="1"/>
  <c r="W53" i="18"/>
  <c r="Y53" i="18" s="1"/>
  <c r="AB53" i="18" s="1"/>
  <c r="W29" i="18"/>
  <c r="Y29" i="18" s="1"/>
  <c r="AB29" i="18" s="1"/>
  <c r="W148" i="18"/>
  <c r="Y148" i="18" s="1"/>
  <c r="AB148" i="18" s="1"/>
  <c r="W100" i="18"/>
  <c r="Y100" i="18" s="1"/>
  <c r="AB100" i="18" s="1"/>
  <c r="W136" i="18"/>
  <c r="Y136" i="18" s="1"/>
  <c r="AB136" i="18" s="1"/>
  <c r="W160" i="18"/>
  <c r="Y160" i="18" s="1"/>
  <c r="AB160" i="18" s="1"/>
  <c r="W28" i="18"/>
  <c r="Y28" i="18" s="1"/>
  <c r="AB28" i="18" s="1"/>
  <c r="W149" i="18"/>
  <c r="Y149" i="18" s="1"/>
  <c r="AB149" i="18" s="1"/>
  <c r="W40" i="18"/>
  <c r="Y40" i="18" s="1"/>
  <c r="AB40" i="18" s="1"/>
  <c r="W17" i="18"/>
  <c r="Y17" i="18" s="1"/>
  <c r="AB17" i="18" s="1"/>
  <c r="W196" i="18"/>
  <c r="Y196" i="18" s="1"/>
  <c r="AB196" i="18" s="1"/>
  <c r="A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kareem mostafa</author>
  </authors>
  <commentList>
    <comment ref="E5" authorId="0" shapeId="0" xr:uid="{70A2B488-1EED-4722-AF1E-A42F9D426C3A}">
      <text>
        <r>
          <rPr>
            <sz val="9"/>
            <color indexed="81"/>
            <rFont val="Tahoma"/>
            <family val="2"/>
          </rPr>
          <t xml:space="preserve">Operation Lead Time include (Production Time, Packing Time, Inspection Time)
</t>
        </r>
      </text>
    </comment>
    <comment ref="F5" authorId="0" shapeId="0" xr:uid="{2AB811C6-7E91-45C5-8F31-AA4CC48175FC}">
      <text>
        <r>
          <rPr>
            <sz val="9"/>
            <color indexed="81"/>
            <rFont val="Tahoma"/>
            <family val="2"/>
          </rPr>
          <t>How many days should this product lot keep ready in warehouse before delivery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kareem mostafa</author>
  </authors>
  <commentList>
    <comment ref="R3" authorId="0" shapeId="0" xr:uid="{CD6DE82C-103C-4B5F-8CAB-4ADE5AECF7DB}">
      <text>
        <r>
          <rPr>
            <sz val="10"/>
            <color indexed="81"/>
            <rFont val="Arial"/>
            <family val="2"/>
          </rPr>
          <t xml:space="preserve">+ve numbers mean that work order arrived to the customer after required date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<sst xmlns="http://schemas.openxmlformats.org/spreadsheetml/2006/main" count="2330" uniqueCount="396">
  <si>
    <t>Title</t>
  </si>
  <si>
    <t>Content</t>
  </si>
  <si>
    <t>Explanation of sheets</t>
  </si>
  <si>
    <t>How to customize</t>
  </si>
  <si>
    <t>1)</t>
  </si>
  <si>
    <t>2)</t>
  </si>
  <si>
    <t>3)</t>
  </si>
  <si>
    <t>4)</t>
  </si>
  <si>
    <t>5)</t>
  </si>
  <si>
    <t>6)</t>
  </si>
  <si>
    <t>7)</t>
  </si>
  <si>
    <t>8)</t>
  </si>
  <si>
    <t>Database</t>
  </si>
  <si>
    <t>Month Number</t>
  </si>
  <si>
    <t>Week Number</t>
  </si>
  <si>
    <t>Month Text</t>
  </si>
  <si>
    <t>Year</t>
  </si>
  <si>
    <t>Jan</t>
  </si>
  <si>
    <t>Feb</t>
  </si>
  <si>
    <t>Mar</t>
  </si>
  <si>
    <t>Apr</t>
  </si>
  <si>
    <t>May</t>
  </si>
  <si>
    <t>Jun</t>
  </si>
  <si>
    <t>Jul</t>
  </si>
  <si>
    <t>Aug</t>
  </si>
  <si>
    <t>Sep</t>
  </si>
  <si>
    <t>Oct</t>
  </si>
  <si>
    <t>Nov</t>
  </si>
  <si>
    <t>Dec</t>
  </si>
  <si>
    <t>Dashboard</t>
  </si>
  <si>
    <t>Go to the Dashboard sheet to see your data in the form of charts and trends for high-level analysis.</t>
  </si>
  <si>
    <t>To update emails campaigns charts and dashboard data, click the Refresh button</t>
  </si>
  <si>
    <t>To maximize screen view, click on the Full screen button</t>
  </si>
  <si>
    <t>Delivery IFOT</t>
  </si>
  <si>
    <t>Is a measurement of logistics or delivery performance within a supply chain</t>
  </si>
  <si>
    <t>DIFOT Raw Data</t>
  </si>
  <si>
    <t>Products / SKU's Details</t>
  </si>
  <si>
    <t>Product Name</t>
  </si>
  <si>
    <t>Part Number</t>
  </si>
  <si>
    <t>Minimum Lot Size</t>
  </si>
  <si>
    <t>Customers Name List</t>
  </si>
  <si>
    <t>City</t>
  </si>
  <si>
    <t>Region</t>
  </si>
  <si>
    <t>Email Address</t>
  </si>
  <si>
    <t>Add Work Order</t>
  </si>
  <si>
    <t>Customer Name</t>
  </si>
  <si>
    <t>Order Quantity</t>
  </si>
  <si>
    <t>Operation Lead Time (in days)</t>
  </si>
  <si>
    <t>Work Order Number</t>
  </si>
  <si>
    <t>Select Work Order</t>
  </si>
  <si>
    <t>Customers Details</t>
  </si>
  <si>
    <t>Product A</t>
  </si>
  <si>
    <t>Product B</t>
  </si>
  <si>
    <t>Product C</t>
  </si>
  <si>
    <t>Product D</t>
  </si>
  <si>
    <t>Product E</t>
  </si>
  <si>
    <t>Product F</t>
  </si>
  <si>
    <t>ACC3215124</t>
  </si>
  <si>
    <t>ACC2236584</t>
  </si>
  <si>
    <t>ACC8854741</t>
  </si>
  <si>
    <t>ACC1400205</t>
  </si>
  <si>
    <t>ACC5858470</t>
  </si>
  <si>
    <t>ACC2354474</t>
  </si>
  <si>
    <t>Customer 1</t>
  </si>
  <si>
    <t>Customer 2</t>
  </si>
  <si>
    <t>Customer 3</t>
  </si>
  <si>
    <t>Customer 4</t>
  </si>
  <si>
    <t>Customer_1@domain.com</t>
  </si>
  <si>
    <t>Customer_2@domain.com</t>
  </si>
  <si>
    <t>Customer_3@domain.com</t>
  </si>
  <si>
    <t>Customer_4@domain.com</t>
  </si>
  <si>
    <t>France</t>
  </si>
  <si>
    <t>Europe</t>
  </si>
  <si>
    <t>Egypt</t>
  </si>
  <si>
    <t>Middle East</t>
  </si>
  <si>
    <t>Brazil</t>
  </si>
  <si>
    <t>South America</t>
  </si>
  <si>
    <t>China</t>
  </si>
  <si>
    <t>Asia</t>
  </si>
  <si>
    <t>Target Operation Finish Date</t>
  </si>
  <si>
    <t>Order Receiving Date</t>
  </si>
  <si>
    <t>Delivery Lead Time (in days)</t>
  </si>
  <si>
    <t>Estimated Starting Delivery Date (ETD)</t>
  </si>
  <si>
    <t>Estimated Arrive Date (ETA)</t>
  </si>
  <si>
    <t>Total OFF Days During Operation Period</t>
  </si>
  <si>
    <t>Customer Required Date (ETA)</t>
  </si>
  <si>
    <t>Estimated Production Schedule Date</t>
  </si>
  <si>
    <t>Minimum Lot Size Achieved?</t>
  </si>
  <si>
    <t>Can Fit Total Work Order At Required Time?</t>
  </si>
  <si>
    <t>WO-12001</t>
  </si>
  <si>
    <t>Country</t>
  </si>
  <si>
    <t>Lyon</t>
  </si>
  <si>
    <t>Cairo</t>
  </si>
  <si>
    <t>Rio de Janeiro</t>
  </si>
  <si>
    <t>Hong Kong</t>
  </si>
  <si>
    <t>Warehouse Stock Keeping Time (in days)</t>
  </si>
  <si>
    <t>Operation Lead Time For Minimum Lot (in days)</t>
  </si>
  <si>
    <t>Stock Keeping Time Before Delivery (in days)</t>
  </si>
  <si>
    <t>WO-12002</t>
  </si>
  <si>
    <t>WO-12003</t>
  </si>
  <si>
    <t>WO-12004</t>
  </si>
  <si>
    <t>On Time Failure Reasons</t>
  </si>
  <si>
    <t>In Full Failure Reasons</t>
  </si>
  <si>
    <t>Delay Production Schedule</t>
  </si>
  <si>
    <t>Operation Failures</t>
  </si>
  <si>
    <t>ETD Delay</t>
  </si>
  <si>
    <t>Shipment Delay</t>
  </si>
  <si>
    <t>High Defect Rate</t>
  </si>
  <si>
    <t>Raw Material Shortage</t>
  </si>
  <si>
    <t>Container Shipment Issue</t>
  </si>
  <si>
    <t>WO-12005</t>
  </si>
  <si>
    <t>WO-12006</t>
  </si>
  <si>
    <t>WO-12007</t>
  </si>
  <si>
    <t>WO-12008</t>
  </si>
  <si>
    <t>WO-12009</t>
  </si>
  <si>
    <t>WO-12010</t>
  </si>
  <si>
    <t>WO-12011</t>
  </si>
  <si>
    <t>WO-12012</t>
  </si>
  <si>
    <t>WO-12013</t>
  </si>
  <si>
    <t>WO-12014</t>
  </si>
  <si>
    <t>WO-12015</t>
  </si>
  <si>
    <t>WO-12016</t>
  </si>
  <si>
    <t>WO-12017</t>
  </si>
  <si>
    <t>WO-12018</t>
  </si>
  <si>
    <t>WO-12019</t>
  </si>
  <si>
    <t>WO-12020</t>
  </si>
  <si>
    <t>WO-12021</t>
  </si>
  <si>
    <t>WO-12022</t>
  </si>
  <si>
    <t>WO-12023</t>
  </si>
  <si>
    <t>WO-12024</t>
  </si>
  <si>
    <t>WO-12025</t>
  </si>
  <si>
    <t>WO-12026</t>
  </si>
  <si>
    <t>WO-12027</t>
  </si>
  <si>
    <t>WO-12028</t>
  </si>
  <si>
    <t>WO-12029</t>
  </si>
  <si>
    <t>WO-12030</t>
  </si>
  <si>
    <t>WO-12031</t>
  </si>
  <si>
    <t>WO-12032</t>
  </si>
  <si>
    <t>WO-12033</t>
  </si>
  <si>
    <t>WO-12034</t>
  </si>
  <si>
    <t>WO-12035</t>
  </si>
  <si>
    <t>WO-12036</t>
  </si>
  <si>
    <t>WO-12037</t>
  </si>
  <si>
    <t>WO-12038</t>
  </si>
  <si>
    <t>WO-12039</t>
  </si>
  <si>
    <t>WO-12040</t>
  </si>
  <si>
    <t>WO-12041</t>
  </si>
  <si>
    <t>WO-12042</t>
  </si>
  <si>
    <t>WO-12043</t>
  </si>
  <si>
    <t>WO-12044</t>
  </si>
  <si>
    <t>WO-12045</t>
  </si>
  <si>
    <t>WO-12046</t>
  </si>
  <si>
    <t>WO-12047</t>
  </si>
  <si>
    <t>WO-12048</t>
  </si>
  <si>
    <t>WO-12049</t>
  </si>
  <si>
    <t>WO-12050</t>
  </si>
  <si>
    <t>WO-12051</t>
  </si>
  <si>
    <t>WO-12052</t>
  </si>
  <si>
    <t>WO-12053</t>
  </si>
  <si>
    <t>WO-12054</t>
  </si>
  <si>
    <t>WO-12055</t>
  </si>
  <si>
    <t>WO-12056</t>
  </si>
  <si>
    <t>WO-12057</t>
  </si>
  <si>
    <t>WO-12058</t>
  </si>
  <si>
    <t>WO-12059</t>
  </si>
  <si>
    <t>WO-12060</t>
  </si>
  <si>
    <t>WO-12061</t>
  </si>
  <si>
    <t>WO-12062</t>
  </si>
  <si>
    <t>WO-12063</t>
  </si>
  <si>
    <t>WO-12064</t>
  </si>
  <si>
    <t>WO-12065</t>
  </si>
  <si>
    <t>WO-12066</t>
  </si>
  <si>
    <t>WO-12067</t>
  </si>
  <si>
    <t>WO-12068</t>
  </si>
  <si>
    <t>WO-12069</t>
  </si>
  <si>
    <t>WO-12070</t>
  </si>
  <si>
    <t>WO-12071</t>
  </si>
  <si>
    <t>WO-12072</t>
  </si>
  <si>
    <t>WO-12073</t>
  </si>
  <si>
    <t>WO-12074</t>
  </si>
  <si>
    <t>WO-12075</t>
  </si>
  <si>
    <t>WO-12076</t>
  </si>
  <si>
    <t>WO-12077</t>
  </si>
  <si>
    <t>WO-12078</t>
  </si>
  <si>
    <t>WO-12079</t>
  </si>
  <si>
    <t>WO-12080</t>
  </si>
  <si>
    <t>WO-12081</t>
  </si>
  <si>
    <t>WO-12082</t>
  </si>
  <si>
    <t>WO-12083</t>
  </si>
  <si>
    <t>WO-12084</t>
  </si>
  <si>
    <t>WO-12085</t>
  </si>
  <si>
    <t>WO-12086</t>
  </si>
  <si>
    <t>WO-12087</t>
  </si>
  <si>
    <t>WO-12088</t>
  </si>
  <si>
    <t>WO-12089</t>
  </si>
  <si>
    <t>WO-12090</t>
  </si>
  <si>
    <t>WO-12091</t>
  </si>
  <si>
    <t>WO-12092</t>
  </si>
  <si>
    <t>WO-12093</t>
  </si>
  <si>
    <t>WO-12094</t>
  </si>
  <si>
    <t>WO-12095</t>
  </si>
  <si>
    <t>WO-12096</t>
  </si>
  <si>
    <t>WO-12097</t>
  </si>
  <si>
    <t>WO-12098</t>
  </si>
  <si>
    <t>WO-12099</t>
  </si>
  <si>
    <t>WO-12100</t>
  </si>
  <si>
    <t>WO-12101</t>
  </si>
  <si>
    <t>WO-12102</t>
  </si>
  <si>
    <t>WO-12103</t>
  </si>
  <si>
    <t>WO-12104</t>
  </si>
  <si>
    <t>WO-12105</t>
  </si>
  <si>
    <t>WO-12106</t>
  </si>
  <si>
    <t>WO-12107</t>
  </si>
  <si>
    <t>WO-12108</t>
  </si>
  <si>
    <t>WO-12109</t>
  </si>
  <si>
    <t>WO-12110</t>
  </si>
  <si>
    <t>WO-12111</t>
  </si>
  <si>
    <t>WO-12112</t>
  </si>
  <si>
    <t>WO-12113</t>
  </si>
  <si>
    <t>WO-12114</t>
  </si>
  <si>
    <t>WO-12115</t>
  </si>
  <si>
    <t>WO-12116</t>
  </si>
  <si>
    <t>WO-12117</t>
  </si>
  <si>
    <t>WO-12118</t>
  </si>
  <si>
    <t>WO-12119</t>
  </si>
  <si>
    <t>WO-12120</t>
  </si>
  <si>
    <t>WO-12121</t>
  </si>
  <si>
    <t>WO-12122</t>
  </si>
  <si>
    <t>WO-12123</t>
  </si>
  <si>
    <t>WO-12124</t>
  </si>
  <si>
    <t>WO-12125</t>
  </si>
  <si>
    <t>WO-12126</t>
  </si>
  <si>
    <t>WO-12127</t>
  </si>
  <si>
    <t>WO-12128</t>
  </si>
  <si>
    <t>WO-12129</t>
  </si>
  <si>
    <t>WO-12130</t>
  </si>
  <si>
    <t>WO-12131</t>
  </si>
  <si>
    <t>WO-12132</t>
  </si>
  <si>
    <t>WO-12133</t>
  </si>
  <si>
    <t>WO-12134</t>
  </si>
  <si>
    <t>WO-12135</t>
  </si>
  <si>
    <t>WO-12136</t>
  </si>
  <si>
    <t>WO-12137</t>
  </si>
  <si>
    <t>WO-12138</t>
  </si>
  <si>
    <t>WO-12139</t>
  </si>
  <si>
    <t>WO-12140</t>
  </si>
  <si>
    <t>WO-12141</t>
  </si>
  <si>
    <t>WO-12142</t>
  </si>
  <si>
    <t>WO-12143</t>
  </si>
  <si>
    <t>WO-12144</t>
  </si>
  <si>
    <t>WO-12145</t>
  </si>
  <si>
    <t>WO-12146</t>
  </si>
  <si>
    <t>WO-12147</t>
  </si>
  <si>
    <t>WO-12148</t>
  </si>
  <si>
    <t>WO-12149</t>
  </si>
  <si>
    <t>WO-12150</t>
  </si>
  <si>
    <t>WO-12151</t>
  </si>
  <si>
    <t>WO-12152</t>
  </si>
  <si>
    <t>WO-12153</t>
  </si>
  <si>
    <t>WO-12154</t>
  </si>
  <si>
    <t>WO-12155</t>
  </si>
  <si>
    <t>WO-12156</t>
  </si>
  <si>
    <t>WO-12157</t>
  </si>
  <si>
    <t>WO-12158</t>
  </si>
  <si>
    <t>WO-12159</t>
  </si>
  <si>
    <t>WO-12160</t>
  </si>
  <si>
    <t>WO-12161</t>
  </si>
  <si>
    <t>WO-12162</t>
  </si>
  <si>
    <t>WO-12163</t>
  </si>
  <si>
    <t>WO-12164</t>
  </si>
  <si>
    <t>WO-12165</t>
  </si>
  <si>
    <t>WO-12166</t>
  </si>
  <si>
    <t>WO-12167</t>
  </si>
  <si>
    <t>WO-12168</t>
  </si>
  <si>
    <t>WO-12169</t>
  </si>
  <si>
    <t>WO-12170</t>
  </si>
  <si>
    <t>WO-12171</t>
  </si>
  <si>
    <t>WO-12172</t>
  </si>
  <si>
    <t>WO-12173</t>
  </si>
  <si>
    <t>WO-12174</t>
  </si>
  <si>
    <t>WO-12175</t>
  </si>
  <si>
    <t>WO-12176</t>
  </si>
  <si>
    <t>WO-12177</t>
  </si>
  <si>
    <t>WO-12178</t>
  </si>
  <si>
    <t>WO-12179</t>
  </si>
  <si>
    <t>WO-12180</t>
  </si>
  <si>
    <t>WO-12181</t>
  </si>
  <si>
    <t>WO-12182</t>
  </si>
  <si>
    <t>WO-12183</t>
  </si>
  <si>
    <t>WO-12184</t>
  </si>
  <si>
    <t>WO-12185</t>
  </si>
  <si>
    <t>WO-12186</t>
  </si>
  <si>
    <t>WO-12187</t>
  </si>
  <si>
    <t>WO-12188</t>
  </si>
  <si>
    <t>WO-12189</t>
  </si>
  <si>
    <t>WO-12190</t>
  </si>
  <si>
    <t>WO-12191</t>
  </si>
  <si>
    <t>WO-12192</t>
  </si>
  <si>
    <t>WO-12193</t>
  </si>
  <si>
    <t>WO-12194</t>
  </si>
  <si>
    <t>WO-12195</t>
  </si>
  <si>
    <t>WO-12196</t>
  </si>
  <si>
    <t>WO-12197</t>
  </si>
  <si>
    <t>WO-12198</t>
  </si>
  <si>
    <t>Actual Arrived Date (ETA)</t>
  </si>
  <si>
    <t>Actual Delivered Quantity</t>
  </si>
  <si>
    <t>Ordered Quantity</t>
  </si>
  <si>
    <t>Total Defect Quantity Appeared At Customer</t>
  </si>
  <si>
    <t>Delivery In Full  WO Achievement %</t>
  </si>
  <si>
    <t>Delieverd Product Quality %</t>
  </si>
  <si>
    <t>Work Order Tracking</t>
  </si>
  <si>
    <t>Delivery In Time Gap (in days)</t>
  </si>
  <si>
    <t>Remarks / Notes / Other Details</t>
  </si>
  <si>
    <t>Work Order Receiving Date</t>
  </si>
  <si>
    <t>In Full Failure Reasons - If found?</t>
  </si>
  <si>
    <t>On Time Failure Reasons - If found?</t>
  </si>
  <si>
    <t>Delivery On Time Status</t>
  </si>
  <si>
    <t>Gap</t>
  </si>
  <si>
    <t>Sum of Order Quantity</t>
  </si>
  <si>
    <t>Remain Days</t>
  </si>
  <si>
    <t>Work Order Status</t>
  </si>
  <si>
    <t>Delivery Work Order</t>
  </si>
  <si>
    <t>Remain Days To Arrive</t>
  </si>
  <si>
    <t>Row Labels</t>
  </si>
  <si>
    <t>Grand Total</t>
  </si>
  <si>
    <t>Count of Work Order Number</t>
  </si>
  <si>
    <t>Total Delivered Orders</t>
  </si>
  <si>
    <t>Total Customers</t>
  </si>
  <si>
    <t>Total Products</t>
  </si>
  <si>
    <t>Delivered In Full Rate %</t>
  </si>
  <si>
    <t>Column Labels</t>
  </si>
  <si>
    <t>Delay</t>
  </si>
  <si>
    <t>On Time</t>
  </si>
  <si>
    <t>Sum of Ordered Quantity</t>
  </si>
  <si>
    <t>Sum of Actual Delivered Quantity</t>
  </si>
  <si>
    <t>Total Delivered Quantity</t>
  </si>
  <si>
    <t>Delivered On Time Rate  %</t>
  </si>
  <si>
    <t>Average of Delivery In Time Gap (in days)</t>
  </si>
  <si>
    <t>Sum of Total Defect Quantity Appeared At Customer</t>
  </si>
  <si>
    <t>Delivery In Full Achievement %</t>
  </si>
  <si>
    <t>Delay Orders</t>
  </si>
  <si>
    <t>On Time Orders</t>
  </si>
  <si>
    <t>Average Delivery In Full</t>
  </si>
  <si>
    <t>Average Product Quality</t>
  </si>
  <si>
    <t>Delivery IFOT Dashboard</t>
  </si>
  <si>
    <t>Average Delay  (in days)</t>
  </si>
  <si>
    <t>Not Delivered</t>
  </si>
  <si>
    <t>Delivered Product Quality %</t>
  </si>
  <si>
    <t>Usually expressed as a percentage,it measures whether the supply chain was able to deliver (the expected product  in the quantity ordered by the customer with accepted quality level at the time expected by the customer)</t>
  </si>
  <si>
    <t>Record all customers / productes references and details that will reflect in DIFOT calculations and drop-down lists also. Also include other lists which will help in DIFOT issues and tracking</t>
  </si>
  <si>
    <t>Customer Orders Management</t>
  </si>
  <si>
    <t>Through this sheet you will manage received orders from customer and ensure that you can supply on time in full and create the customer work order</t>
  </si>
  <si>
    <t>Register all deliverey raw data for each work order (actual delivered quantity, actual deliverey date and quality of delivered products)</t>
  </si>
  <si>
    <t>Throught this sheet you can track all work orders in priority of remain day to be delivered to the customer. Also you can review the current status for each work order</t>
  </si>
  <si>
    <t>All DIFOT data and delivery KPI's you can review through Dashboard sheet in a smart charts that can be manipulated with dynamic slicers</t>
  </si>
  <si>
    <t>Starting the in the Database sheet,record product details (product name, product part number, minimum lot size for each product and operation lead time for this minimum lot size)</t>
  </si>
  <si>
    <t>For each product you can add How many days should this product lot keep ready in warehouse before delivery date (if no need so please make it zero)</t>
  </si>
  <si>
    <t>Next go to customers details part and start to register all of your customers in details (customer name, email address, city, country, region and lead time for delivery "It's depend on how far the customer from your business"</t>
  </si>
  <si>
    <t>Last two lists is related to predictive failures that affect DIFOT first one referes to "In Full" failure reasons list and second one referes to "On Time" failure reasons list</t>
  </si>
  <si>
    <t>Now all database is ready to reflect your DIFOT system and drop-down lists</t>
  </si>
  <si>
    <t>9)</t>
  </si>
  <si>
    <t>10)</t>
  </si>
  <si>
    <t>11)</t>
  </si>
  <si>
    <t>12)</t>
  </si>
  <si>
    <t>13)</t>
  </si>
  <si>
    <t>14)</t>
  </si>
  <si>
    <t>15)</t>
  </si>
  <si>
    <t>16)</t>
  </si>
  <si>
    <t>Go to customers orders management sheet</t>
  </si>
  <si>
    <t>To start your dataset recording you can clear all old/examples data only in white cells and don't try to delete or clear the data in gray cells as it has important formulas that may cause calculations damage. Also don't try to rename the tables headers</t>
  </si>
  <si>
    <t>Start to record work order number and receiving date</t>
  </si>
  <si>
    <t>Then select the customer name from drop-down list</t>
  </si>
  <si>
    <t>Gray field will be calculated automatically according to your dataset and drop-down selection</t>
  </si>
  <si>
    <t>Then select product name which the customer requested and you plan to deliver, record how many quantity ordered by customer, Minimum lot size fitting question will be answered automatically</t>
  </si>
  <si>
    <t>For each work order set the expected time to start the production schedule</t>
  </si>
  <si>
    <t>If there is any OFF days during mentioned operation / production schedule you can record how many days</t>
  </si>
  <si>
    <t>Then record the date of order need by the customer and automatically you can get the answer if you can fit the customer request date or not</t>
  </si>
  <si>
    <t>Repeate step 9,10,11,12,13,14 for each Work / Delivery order</t>
  </si>
  <si>
    <t xml:space="preserve">Go to DIFOT raw data to register your delivery orders </t>
  </si>
  <si>
    <t>Select from drop-down list the delivery or work order, record the actual delivered quantity and actual deliverey date (Ecustomer TA date) and how many defect quantity appeared at the customer side</t>
  </si>
  <si>
    <t>During data recording you will get many indicators that help you to evaluate your delivery status</t>
  </si>
  <si>
    <t>To track and review your delivery status you can go to Work Order Tracking sheet and using the slicers you can review all delivered and non delivered orders</t>
  </si>
  <si>
    <t>17)</t>
  </si>
  <si>
    <t>18)</t>
  </si>
  <si>
    <t>19)</t>
  </si>
  <si>
    <t>20)</t>
  </si>
  <si>
    <t>21)</t>
  </si>
  <si>
    <t>22)</t>
  </si>
  <si>
    <t>Delivery Lead Time in days</t>
  </si>
  <si>
    <t>Unlock macros for downloaded</t>
  </si>
  <si>
    <t>templates --&gt;</t>
  </si>
  <si>
    <t>Right click on template file --&gt; Propertise</t>
  </si>
  <si>
    <t>--&gt;Unlock</t>
  </si>
  <si>
    <t>© 2024 Excel Master. All rights reserved.</t>
  </si>
  <si>
    <t>This template is proprietary to Excel Master and may not be reproduced, distributed, or used for commercial purposes without explicit permission. Unauthorized use or reproduction of this template may result in legal action.</t>
  </si>
  <si>
    <t>www.Excelmastersheet.com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</si>
</sst>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409]d\-mmm\-yy;@"/>
    <numFmt numFmtId="165" formatCode="[$-409]h:mm\ AM/PM;@"/>
    <numFmt numFmtId="166" formatCode="_(* #,##0_);_(* \(#,##0\);_(* &quot;-&quot;??_);_(@_)"/>
    <numFmt numFmtId="167" formatCode="0.0"/>
  </numFmts>
  <fonts count="4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sz val="8"/>
      <name val="Arial"/>
      <family val="2"/>
    </font>
    <font>
      <b/>
      <sz val="10"/>
      <color theme="1"/>
      <name val="Arial"/>
      <family val="2"/>
    </font>
    <font>
      <u/>
      <sz val="10"/>
      <color theme="10"/>
      <name val="Arial"/>
      <family val="2"/>
    </font>
    <font>
      <sz val="12"/>
      <color theme="1"/>
      <name val="Calibri"/>
      <family val="2"/>
      <scheme val="minor"/>
    </font>
    <font>
      <sz val="10"/>
      <color theme="0" tint="-0.34998626667073579"/>
      <name val="Arial"/>
      <family val="2"/>
    </font>
    <font>
      <sz val="10"/>
      <name val="Arial"/>
      <family val="2"/>
    </font>
    <font>
      <b/>
      <u/>
      <sz val="10"/>
      <color theme="1"/>
      <name val="Arial"/>
      <family val="2"/>
    </font>
    <font>
      <sz val="10"/>
      <color theme="1" tint="0.499984740745262"/>
      <name val="Arial"/>
      <family val="2"/>
    </font>
    <font>
      <sz val="10"/>
      <color theme="0"/>
      <name val="Arial"/>
      <family val="2"/>
    </font>
    <font>
      <b/>
      <u/>
      <sz val="11"/>
      <color theme="1" tint="0.499984740745262"/>
      <name val="Arial"/>
      <family val="2"/>
    </font>
    <font>
      <b/>
      <sz val="36"/>
      <color theme="1" tint="0.34998626667073579"/>
      <name val="Arial"/>
      <family val="2"/>
    </font>
    <font>
      <b/>
      <sz val="28"/>
      <color theme="1" tint="0.34998626667073579"/>
      <name val="Arial"/>
      <family val="2"/>
    </font>
    <font>
      <sz val="10"/>
      <color rgb="FFC00000"/>
      <name val="Arial"/>
      <family val="2"/>
    </font>
    <font>
      <sz val="18"/>
      <color theme="0"/>
      <name val="Arial"/>
      <family val="2"/>
    </font>
    <font>
      <b/>
      <u/>
      <sz val="10"/>
      <color rgb="FF50B47F"/>
      <name val="Arial"/>
      <family val="2"/>
    </font>
    <font>
      <sz val="10"/>
      <color rgb="FFA32319"/>
      <name val="Arial"/>
      <family val="2"/>
    </font>
    <font>
      <sz val="10"/>
      <color rgb="FF8FCFAD"/>
      <name val="Arial"/>
      <family val="2"/>
    </font>
    <font>
      <b/>
      <sz val="10"/>
      <color theme="1" tint="0.499984740745262"/>
      <name val="Arial"/>
      <family val="2"/>
    </font>
    <font>
      <sz val="10"/>
      <color rgb="FF50B47F"/>
      <name val="Arial"/>
      <family val="2"/>
    </font>
    <font>
      <b/>
      <sz val="10"/>
      <color theme="0" tint="-0.499984740745262"/>
      <name val="Arial"/>
      <family val="2"/>
    </font>
    <font>
      <u/>
      <sz val="10"/>
      <color theme="0" tint="-0.499984740745262"/>
      <name val="Arial"/>
      <family val="2"/>
    </font>
    <font>
      <sz val="9"/>
      <color indexed="81"/>
      <name val="Tahoma"/>
      <family val="2"/>
    </font>
    <font>
      <sz val="10"/>
      <color rgb="FFA20000"/>
      <name val="Arial"/>
      <family val="2"/>
    </font>
    <font>
      <sz val="10"/>
      <color indexed="81"/>
      <name val="Arial"/>
      <family val="2"/>
    </font>
    <font>
      <sz val="10"/>
      <color rgb="FF000000"/>
      <name val="Arial"/>
      <family val="2"/>
    </font>
    <font>
      <b/>
      <sz val="26"/>
      <color theme="1" tint="0.34998626667073579"/>
      <name val="Arial"/>
      <family val="2"/>
    </font>
    <font>
      <b/>
      <sz val="12"/>
      <color theme="0"/>
      <name val="Arial"/>
      <family val="2"/>
    </font>
    <font>
      <sz val="11"/>
      <color rgb="FF006100"/>
      <name val="Calibri"/>
      <family val="2"/>
      <scheme val="minor"/>
    </font>
    <font>
      <sz val="11"/>
      <color rgb="FF9C5700"/>
      <name val="Calibri"/>
      <family val="2"/>
      <scheme val="minor"/>
    </font>
    <font>
      <sz val="11"/>
      <color rgb="FF006100"/>
      <name val="Arial"/>
      <family val="2"/>
    </font>
    <font>
      <sz val="11"/>
      <color rgb="FF9C5700"/>
      <name val="Arial"/>
      <family val="2"/>
    </font>
    <font>
      <b/>
      <sz val="11.5"/>
      <color theme="0"/>
      <name val="Arial"/>
      <family val="2"/>
    </font>
    <font>
      <b/>
      <sz val="10"/>
      <name val="Arial"/>
      <family val="2"/>
    </font>
    <font>
      <i/>
      <sz val="10"/>
      <color theme="1" tint="0.34998626667073579"/>
      <name val="Arial"/>
      <family val="2"/>
    </font>
    <font>
      <u/>
      <sz val="10"/>
      <color theme="10"/>
      <name val="Calibri"/>
      <family val="2"/>
      <scheme val="minor"/>
    </font>
    <font>
      <u/>
      <sz val="11"/>
      <color theme="0"/>
      <name val="Arial"/>
      <family val="2"/>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114E69"/>
        <bgColor indexed="64"/>
      </patternFill>
    </fill>
    <fill>
      <patternFill patternType="solid">
        <fgColor rgb="FFA0A9AE"/>
        <bgColor indexed="64"/>
      </patternFill>
    </fill>
    <fill>
      <patternFill patternType="solid">
        <fgColor rgb="FFC00000"/>
        <bgColor indexed="64"/>
      </patternFill>
    </fill>
    <fill>
      <patternFill patternType="solid">
        <fgColor rgb="FF28B78D"/>
        <bgColor indexed="64"/>
      </patternFill>
    </fill>
  </fills>
  <borders count="31">
    <border>
      <left/>
      <right/>
      <top/>
      <bottom/>
      <diagonal/>
    </border>
    <border>
      <left style="thick">
        <color theme="0"/>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diagonal/>
    </border>
    <border>
      <left/>
      <right/>
      <top/>
      <bottom style="medium">
        <color theme="0" tint="-0.14996795556505021"/>
      </bottom>
      <diagonal/>
    </border>
    <border>
      <left style="thick">
        <color theme="0"/>
      </left>
      <right/>
      <top/>
      <bottom style="medium">
        <color theme="0" tint="-0.14996795556505021"/>
      </bottom>
      <diagonal/>
    </border>
    <border>
      <left/>
      <right style="thick">
        <color theme="0"/>
      </right>
      <top/>
      <bottom style="medium">
        <color theme="0" tint="-0.14996795556505021"/>
      </bottom>
      <diagonal/>
    </border>
    <border>
      <left style="thick">
        <color theme="0"/>
      </left>
      <right style="thick">
        <color theme="0"/>
      </right>
      <top/>
      <bottom style="medium">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rgb="FFD9D9D9"/>
      </right>
      <top/>
      <bottom style="thin">
        <color theme="0" tint="-0.1498458815271462"/>
      </bottom>
      <diagonal/>
    </border>
    <border>
      <left style="thin">
        <color rgb="FFD9D9D9"/>
      </left>
      <right style="thin">
        <color rgb="FFD9D9D9"/>
      </right>
      <top/>
      <bottom style="thin">
        <color theme="0" tint="-0.1498458815271462"/>
      </bottom>
      <diagonal/>
    </border>
    <border>
      <left style="thin">
        <color rgb="FFD9D9D9"/>
      </left>
      <right/>
      <top/>
      <bottom style="thin">
        <color theme="0" tint="-0.1498458815271462"/>
      </bottom>
      <diagonal/>
    </border>
    <border>
      <left/>
      <right style="thin">
        <color rgb="FFD9D9D9"/>
      </right>
      <top style="thin">
        <color theme="0" tint="-0.1498458815271462"/>
      </top>
      <bottom style="thin">
        <color theme="0" tint="-0.1498458815271462"/>
      </bottom>
      <diagonal/>
    </border>
    <border>
      <left style="thin">
        <color rgb="FFD9D9D9"/>
      </left>
      <right style="thin">
        <color rgb="FFD9D9D9"/>
      </right>
      <top style="thin">
        <color theme="0" tint="-0.1498458815271462"/>
      </top>
      <bottom style="thin">
        <color theme="0" tint="-0.1498458815271462"/>
      </bottom>
      <diagonal/>
    </border>
    <border>
      <left style="thin">
        <color rgb="FFD9D9D9"/>
      </left>
      <right/>
      <top style="thin">
        <color theme="0" tint="-0.1498458815271462"/>
      </top>
      <bottom style="thin">
        <color theme="0" tint="-0.1498458815271462"/>
      </bottom>
      <diagonal/>
    </border>
    <border>
      <left/>
      <right style="thin">
        <color rgb="FFD9D9D9"/>
      </right>
      <top style="thin">
        <color theme="0" tint="-0.1498458815271462"/>
      </top>
      <bottom/>
      <diagonal/>
    </border>
    <border>
      <left style="thin">
        <color rgb="FFD9D9D9"/>
      </left>
      <right style="thin">
        <color rgb="FFD9D9D9"/>
      </right>
      <top style="thin">
        <color theme="0" tint="-0.1498458815271462"/>
      </top>
      <bottom/>
      <diagonal/>
    </border>
    <border>
      <left style="thin">
        <color rgb="FFD9D9D9"/>
      </left>
      <right/>
      <top style="thin">
        <color theme="0" tint="-0.1498458815271462"/>
      </top>
      <bottom/>
      <diagonal/>
    </border>
    <border>
      <left/>
      <right style="thin">
        <color theme="0" tint="-0.14981536301767021"/>
      </right>
      <top/>
      <bottom style="thin">
        <color theme="0" tint="-0.1498458815271462"/>
      </bottom>
      <diagonal/>
    </border>
    <border>
      <left style="thin">
        <color theme="0" tint="-0.14981536301767021"/>
      </left>
      <right style="thin">
        <color theme="0" tint="-0.14981536301767021"/>
      </right>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style="thin">
        <color theme="0" tint="-0.14981536301767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s>
  <cellStyleXfs count="19">
    <xf numFmtId="0" fontId="0" fillId="0" borderId="0"/>
    <xf numFmtId="0" fontId="8" fillId="0" borderId="0" applyNumberFormat="0" applyFill="0" applyBorder="0" applyAlignment="0" applyProtection="0"/>
    <xf numFmtId="0" fontId="9" fillId="0" borderId="0"/>
    <xf numFmtId="0" fontId="4"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3" fillId="4" borderId="0" applyNumberFormat="0" applyBorder="0" applyAlignment="0" applyProtection="0"/>
    <xf numFmtId="0" fontId="34" fillId="5" borderId="0" applyNumberFormat="0" applyBorder="0" applyAlignment="0" applyProtection="0"/>
    <xf numFmtId="0" fontId="4" fillId="0" borderId="0"/>
    <xf numFmtId="0" fontId="40" fillId="0" borderId="0" applyNumberFormat="0" applyFill="0" applyBorder="0" applyAlignment="0" applyProtection="0"/>
  </cellStyleXfs>
  <cellXfs count="175">
    <xf numFmtId="0" fontId="0" fillId="0" borderId="0" xfId="0"/>
    <xf numFmtId="0" fontId="4" fillId="0" borderId="0" xfId="3"/>
    <xf numFmtId="0" fontId="7" fillId="0" borderId="0" xfId="3" applyFont="1"/>
    <xf numFmtId="0" fontId="7" fillId="0" borderId="0" xfId="3" quotePrefix="1" applyFont="1" applyAlignment="1">
      <alignment horizontal="right"/>
    </xf>
    <xf numFmtId="0" fontId="10" fillId="0" borderId="0" xfId="3" applyFont="1"/>
    <xf numFmtId="0" fontId="12" fillId="0" borderId="0" xfId="3" quotePrefix="1" applyFont="1" applyAlignment="1">
      <alignment horizontal="right"/>
    </xf>
    <xf numFmtId="0" fontId="0" fillId="2" borderId="0" xfId="0" applyFill="1"/>
    <xf numFmtId="0" fontId="0" fillId="2" borderId="0" xfId="0" applyFill="1" applyAlignment="1">
      <alignment horizontal="center" vertical="center" wrapText="1"/>
    </xf>
    <xf numFmtId="0" fontId="0" fillId="0" borderId="0" xfId="0" applyAlignment="1">
      <alignment horizontal="center" vertical="center" wrapText="1"/>
    </xf>
    <xf numFmtId="0" fontId="13" fillId="2" borderId="0" xfId="0" applyFont="1" applyFill="1"/>
    <xf numFmtId="0" fontId="14" fillId="0" borderId="0" xfId="0" applyFont="1" applyAlignment="1">
      <alignment horizontal="center" vertical="center" wrapText="1"/>
    </xf>
    <xf numFmtId="0" fontId="15" fillId="2" borderId="0" xfId="0" applyFont="1" applyFill="1"/>
    <xf numFmtId="0" fontId="13" fillId="0" borderId="0" xfId="0" applyFont="1" applyAlignment="1">
      <alignment vertical="center"/>
    </xf>
    <xf numFmtId="0" fontId="20" fillId="2" borderId="0" xfId="12" applyFont="1" applyFill="1"/>
    <xf numFmtId="0" fontId="4" fillId="0" borderId="0" xfId="12" applyFont="1"/>
    <xf numFmtId="166" fontId="21" fillId="2" borderId="0" xfId="14" applyNumberFormat="1" applyFont="1" applyFill="1" applyBorder="1" applyAlignment="1">
      <alignment vertical="center"/>
    </xf>
    <xf numFmtId="9" fontId="22" fillId="2" borderId="0" xfId="13" applyFont="1" applyFill="1" applyBorder="1" applyAlignment="1">
      <alignment vertical="center"/>
    </xf>
    <xf numFmtId="166" fontId="23" fillId="2" borderId="0" xfId="14" applyNumberFormat="1" applyFont="1" applyFill="1" applyBorder="1" applyAlignment="1">
      <alignment vertical="center"/>
    </xf>
    <xf numFmtId="9" fontId="24" fillId="2" borderId="0" xfId="13" applyFont="1" applyFill="1" applyBorder="1" applyAlignment="1">
      <alignment horizontal="center" vertical="center"/>
    </xf>
    <xf numFmtId="166" fontId="21" fillId="2" borderId="10" xfId="14" applyNumberFormat="1" applyFont="1" applyFill="1" applyBorder="1" applyAlignment="1">
      <alignment vertical="center"/>
    </xf>
    <xf numFmtId="9" fontId="22" fillId="2" borderId="10" xfId="13" applyFont="1" applyFill="1" applyBorder="1" applyAlignment="1">
      <alignment vertical="center"/>
    </xf>
    <xf numFmtId="0" fontId="4" fillId="0" borderId="10" xfId="12" applyFont="1" applyBorder="1"/>
    <xf numFmtId="166" fontId="4" fillId="0" borderId="0" xfId="12" applyNumberFormat="1" applyFont="1"/>
    <xf numFmtId="0" fontId="5" fillId="0" borderId="0" xfId="12" applyFont="1"/>
    <xf numFmtId="0" fontId="25" fillId="0" borderId="0" xfId="12" applyFont="1"/>
    <xf numFmtId="0" fontId="26" fillId="0" borderId="0" xfId="12" applyFont="1"/>
    <xf numFmtId="0" fontId="18" fillId="0" borderId="0" xfId="12" applyFont="1"/>
    <xf numFmtId="9" fontId="18" fillId="0" borderId="0" xfId="13" applyFont="1" applyFill="1" applyBorder="1"/>
    <xf numFmtId="0" fontId="24" fillId="0" borderId="0" xfId="12" applyFont="1"/>
    <xf numFmtId="9" fontId="24" fillId="0" borderId="0" xfId="13" applyFont="1" applyFill="1" applyBorder="1"/>
    <xf numFmtId="0" fontId="15" fillId="2" borderId="0" xfId="0" applyFont="1" applyFill="1" applyAlignment="1">
      <alignment horizontal="center"/>
    </xf>
    <xf numFmtId="0" fontId="24" fillId="0" borderId="0" xfId="0" applyFont="1"/>
    <xf numFmtId="0" fontId="24" fillId="0" borderId="0" xfId="0" applyFont="1" applyAlignment="1">
      <alignment vertical="center"/>
    </xf>
    <xf numFmtId="0" fontId="0" fillId="0" borderId="14" xfId="0" applyBorder="1" applyAlignment="1" applyProtection="1">
      <alignment horizontal="center" vertical="center" wrapText="1"/>
      <protection locked="0"/>
    </xf>
    <xf numFmtId="0" fontId="8" fillId="0" borderId="14" xfId="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4" xfId="1" applyFont="1" applyBorder="1" applyAlignment="1" applyProtection="1">
      <alignment horizontal="center" vertical="center" wrapText="1"/>
      <protection locked="0"/>
    </xf>
    <xf numFmtId="164" fontId="0" fillId="0" borderId="18" xfId="0" applyNumberFormat="1" applyBorder="1" applyAlignment="1">
      <alignment horizontal="center" vertical="center" wrapText="1"/>
    </xf>
    <xf numFmtId="164" fontId="0" fillId="0" borderId="19" xfId="0" applyNumberFormat="1" applyBorder="1" applyAlignment="1">
      <alignment horizontal="center" vertical="center" wrapText="1"/>
    </xf>
    <xf numFmtId="0" fontId="0" fillId="2" borderId="19" xfId="10" applyNumberFormat="1" applyFont="1" applyFill="1" applyBorder="1" applyAlignment="1">
      <alignment horizontal="center" vertical="center" wrapText="1"/>
    </xf>
    <xf numFmtId="165" fontId="0" fillId="0" borderId="19" xfId="0" applyNumberFormat="1" applyBorder="1" applyAlignment="1">
      <alignment horizontal="center" vertical="center" wrapText="1"/>
    </xf>
    <xf numFmtId="43" fontId="0" fillId="2" borderId="19" xfId="11" applyFont="1" applyFill="1" applyBorder="1" applyAlignment="1">
      <alignment horizontal="center" vertical="center" wrapText="1"/>
    </xf>
    <xf numFmtId="0" fontId="0" fillId="0" borderId="19" xfId="0" applyBorder="1" applyAlignment="1">
      <alignment horizontal="center" vertical="center" wrapText="1"/>
    </xf>
    <xf numFmtId="0" fontId="0" fillId="2" borderId="19" xfId="0" applyFill="1" applyBorder="1" applyAlignment="1">
      <alignment horizontal="center" vertical="center" wrapText="1"/>
    </xf>
    <xf numFmtId="1" fontId="0" fillId="0" borderId="19" xfId="11" applyNumberFormat="1" applyFont="1" applyFill="1" applyBorder="1" applyAlignment="1">
      <alignment horizontal="center" vertical="center" wrapText="1"/>
    </xf>
    <xf numFmtId="1" fontId="0" fillId="2" borderId="19" xfId="11" applyNumberFormat="1" applyFont="1" applyFill="1" applyBorder="1" applyAlignment="1">
      <alignment horizontal="center" vertical="center" wrapText="1"/>
    </xf>
    <xf numFmtId="167" fontId="0" fillId="2" borderId="19" xfId="10" applyNumberFormat="1" applyFont="1" applyFill="1" applyBorder="1" applyAlignment="1">
      <alignment horizontal="center" vertical="center" wrapText="1"/>
    </xf>
    <xf numFmtId="0" fontId="0" fillId="2" borderId="20" xfId="0" applyFill="1" applyBorder="1" applyAlignment="1">
      <alignment horizontal="center" vertical="center" wrapText="1"/>
    </xf>
    <xf numFmtId="164" fontId="0" fillId="0" borderId="21" xfId="0" applyNumberFormat="1" applyBorder="1" applyAlignment="1">
      <alignment horizontal="center" vertical="center" wrapText="1"/>
    </xf>
    <xf numFmtId="164" fontId="0" fillId="0" borderId="22" xfId="0" applyNumberFormat="1" applyBorder="1" applyAlignment="1">
      <alignment horizontal="center" vertical="center" wrapText="1"/>
    </xf>
    <xf numFmtId="0" fontId="0" fillId="2" borderId="22" xfId="10" applyNumberFormat="1" applyFont="1" applyFill="1" applyBorder="1" applyAlignment="1">
      <alignment horizontal="center" vertical="center" wrapText="1"/>
    </xf>
    <xf numFmtId="165" fontId="0" fillId="0" borderId="22" xfId="0" applyNumberFormat="1" applyBorder="1" applyAlignment="1">
      <alignment horizontal="center" vertical="center" wrapText="1"/>
    </xf>
    <xf numFmtId="43" fontId="0" fillId="2" borderId="22" xfId="11" applyFont="1" applyFill="1" applyBorder="1" applyAlignment="1">
      <alignment horizontal="center" vertical="center" wrapText="1"/>
    </xf>
    <xf numFmtId="0" fontId="0" fillId="0" borderId="22" xfId="0" applyBorder="1" applyAlignment="1">
      <alignment horizontal="center" vertical="center" wrapText="1"/>
    </xf>
    <xf numFmtId="0" fontId="0" fillId="2" borderId="22" xfId="0" applyFill="1" applyBorder="1" applyAlignment="1">
      <alignment horizontal="center" vertical="center" wrapText="1"/>
    </xf>
    <xf numFmtId="1" fontId="0" fillId="0" borderId="22" xfId="11" applyNumberFormat="1" applyFont="1" applyFill="1" applyBorder="1" applyAlignment="1">
      <alignment horizontal="center" vertical="center" wrapText="1"/>
    </xf>
    <xf numFmtId="1" fontId="0" fillId="2" borderId="22" xfId="11" applyNumberFormat="1" applyFont="1" applyFill="1" applyBorder="1" applyAlignment="1">
      <alignment horizontal="center" vertical="center" wrapText="1"/>
    </xf>
    <xf numFmtId="167" fontId="0" fillId="2" borderId="22" xfId="0" applyNumberFormat="1" applyFill="1" applyBorder="1" applyAlignment="1">
      <alignment horizontal="center" vertical="center" wrapText="1"/>
    </xf>
    <xf numFmtId="0" fontId="11" fillId="2" borderId="23" xfId="10" applyNumberFormat="1" applyFont="1" applyFill="1" applyBorder="1" applyAlignment="1">
      <alignment horizontal="center" vertical="center" wrapText="1"/>
    </xf>
    <xf numFmtId="167" fontId="0" fillId="2" borderId="19" xfId="0" applyNumberFormat="1" applyFill="1" applyBorder="1" applyAlignment="1">
      <alignment horizontal="center" vertical="center" wrapText="1"/>
    </xf>
    <xf numFmtId="0" fontId="11" fillId="2" borderId="20" xfId="10" applyNumberFormat="1" applyFont="1" applyFill="1" applyBorder="1" applyAlignment="1">
      <alignment horizontal="center" vertical="center" wrapText="1"/>
    </xf>
    <xf numFmtId="0" fontId="28" fillId="0" borderId="14" xfId="0" applyFont="1" applyBorder="1" applyAlignment="1" applyProtection="1">
      <alignment horizontal="center" vertical="center" wrapText="1"/>
      <protection locked="0"/>
    </xf>
    <xf numFmtId="164" fontId="0" fillId="0" borderId="26" xfId="0" applyNumberFormat="1" applyBorder="1" applyAlignment="1">
      <alignment horizontal="center" vertical="center" wrapText="1"/>
    </xf>
    <xf numFmtId="164" fontId="0" fillId="2" borderId="27" xfId="0" applyNumberFormat="1" applyFill="1" applyBorder="1" applyAlignment="1">
      <alignment horizontal="center" vertical="center" wrapText="1"/>
    </xf>
    <xf numFmtId="0" fontId="0" fillId="2" borderId="27" xfId="10" applyNumberFormat="1" applyFont="1" applyFill="1" applyBorder="1" applyAlignment="1">
      <alignment horizontal="center" vertical="center" wrapText="1"/>
    </xf>
    <xf numFmtId="0" fontId="0" fillId="0" borderId="27" xfId="0" applyBorder="1" applyAlignment="1">
      <alignment horizontal="center" vertical="center" wrapText="1"/>
    </xf>
    <xf numFmtId="0" fontId="0" fillId="3" borderId="27" xfId="0" applyFill="1" applyBorder="1" applyAlignment="1">
      <alignment horizontal="center" vertical="center" wrapText="1"/>
    </xf>
    <xf numFmtId="9" fontId="0" fillId="2" borderId="27" xfId="10" applyFont="1" applyFill="1" applyBorder="1" applyAlignment="1">
      <alignment horizontal="center" vertical="center" wrapText="1"/>
    </xf>
    <xf numFmtId="0" fontId="0" fillId="2" borderId="27" xfId="0"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3" borderId="27" xfId="10" applyNumberFormat="1" applyFont="1" applyFill="1" applyBorder="1" applyAlignment="1">
      <alignment horizontal="center" vertical="center" wrapText="1"/>
    </xf>
    <xf numFmtId="9" fontId="11" fillId="3" borderId="27" xfId="10" applyFont="1" applyFill="1" applyBorder="1" applyAlignment="1">
      <alignment horizontal="center" vertical="center" wrapText="1"/>
    </xf>
    <xf numFmtId="164" fontId="0" fillId="3" borderId="27" xfId="0" applyNumberFormat="1" applyFill="1" applyBorder="1" applyAlignment="1">
      <alignment horizontal="center" vertical="center" wrapText="1"/>
    </xf>
    <xf numFmtId="1" fontId="0" fillId="3" borderId="27" xfId="0" applyNumberFormat="1" applyFill="1" applyBorder="1" applyAlignment="1">
      <alignment horizontal="center" vertical="center" wrapText="1"/>
    </xf>
    <xf numFmtId="167" fontId="0" fillId="2" borderId="27" xfId="0" applyNumberFormat="1" applyFill="1" applyBorder="1" applyAlignment="1">
      <alignment horizontal="center" vertical="center" wrapText="1"/>
    </xf>
    <xf numFmtId="0" fontId="0" fillId="0" borderId="0" xfId="0" applyAlignment="1">
      <alignment horizontal="left"/>
    </xf>
    <xf numFmtId="166" fontId="0" fillId="0" borderId="0" xfId="0" applyNumberFormat="1"/>
    <xf numFmtId="1" fontId="0" fillId="0" borderId="0" xfId="0" applyNumberFormat="1" applyAlignment="1">
      <alignment horizontal="center"/>
    </xf>
    <xf numFmtId="0" fontId="0" fillId="0" borderId="0" xfId="0" pivotButton="1"/>
    <xf numFmtId="0" fontId="0" fillId="0" borderId="0" xfId="0" applyAlignment="1">
      <alignment horizontal="center"/>
    </xf>
    <xf numFmtId="166" fontId="0" fillId="0" borderId="28" xfId="0" applyNumberFormat="1" applyBorder="1" applyAlignment="1">
      <alignment horizontal="center"/>
    </xf>
    <xf numFmtId="0" fontId="0" fillId="0" borderId="28" xfId="0" applyBorder="1" applyAlignment="1">
      <alignment horizontal="center"/>
    </xf>
    <xf numFmtId="0" fontId="0" fillId="0" borderId="0" xfId="0" applyAlignment="1">
      <alignment horizontal="left" indent="1"/>
    </xf>
    <xf numFmtId="2" fontId="0" fillId="0" borderId="0" xfId="0" applyNumberFormat="1"/>
    <xf numFmtId="9" fontId="0" fillId="0" borderId="0" xfId="10" applyFont="1"/>
    <xf numFmtId="166" fontId="0" fillId="0" borderId="0" xfId="11" applyNumberFormat="1" applyFont="1"/>
    <xf numFmtId="9" fontId="0" fillId="0" borderId="0" xfId="0" applyNumberFormat="1"/>
    <xf numFmtId="1" fontId="0" fillId="2" borderId="20" xfId="0" applyNumberFormat="1" applyFill="1" applyBorder="1" applyAlignment="1">
      <alignment horizontal="center" vertical="center" wrapText="1"/>
    </xf>
    <xf numFmtId="1" fontId="0" fillId="2" borderId="23" xfId="10" applyNumberFormat="1" applyFont="1" applyFill="1" applyBorder="1" applyAlignment="1">
      <alignment horizontal="center" vertical="center" wrapText="1"/>
    </xf>
    <xf numFmtId="1" fontId="0" fillId="2" borderId="20" xfId="10" applyNumberFormat="1" applyFont="1" applyFill="1" applyBorder="1" applyAlignment="1">
      <alignment horizontal="center" vertical="center" wrapText="1"/>
    </xf>
    <xf numFmtId="0" fontId="35" fillId="4" borderId="30" xfId="15" applyFont="1" applyBorder="1" applyAlignment="1">
      <alignment horizontal="center" vertical="center"/>
    </xf>
    <xf numFmtId="0" fontId="36" fillId="5" borderId="30" xfId="16" applyFont="1" applyBorder="1" applyAlignment="1">
      <alignment horizontal="center" vertical="center"/>
    </xf>
    <xf numFmtId="0" fontId="4" fillId="0" borderId="30" xfId="0" applyFont="1" applyBorder="1" applyAlignment="1">
      <alignment horizontal="center" vertical="center"/>
    </xf>
    <xf numFmtId="0" fontId="38" fillId="0" borderId="0" xfId="17" applyFont="1"/>
    <xf numFmtId="0" fontId="4" fillId="0" borderId="0" xfId="17" quotePrefix="1"/>
    <xf numFmtId="0" fontId="4" fillId="0" borderId="0" xfId="17"/>
    <xf numFmtId="0" fontId="11" fillId="0" borderId="0" xfId="17" applyFont="1"/>
    <xf numFmtId="0" fontId="11" fillId="0" borderId="0" xfId="17" quotePrefix="1" applyFont="1" applyAlignment="1">
      <alignment horizontal="left"/>
    </xf>
    <xf numFmtId="0" fontId="4" fillId="0" borderId="0" xfId="17" quotePrefix="1" applyAlignment="1">
      <alignment horizontal="right"/>
    </xf>
    <xf numFmtId="0" fontId="7" fillId="0" borderId="0" xfId="17" quotePrefix="1" applyFont="1" applyAlignment="1">
      <alignment horizontal="right"/>
    </xf>
    <xf numFmtId="0" fontId="4" fillId="0" borderId="0" xfId="17" applyAlignment="1">
      <alignment horizontal="right"/>
    </xf>
    <xf numFmtId="0" fontId="4" fillId="0" borderId="0" xfId="17" applyAlignment="1">
      <alignment horizontal="left"/>
    </xf>
    <xf numFmtId="0" fontId="39" fillId="0" borderId="0" xfId="17" applyFont="1"/>
    <xf numFmtId="0" fontId="7" fillId="0" borderId="0" xfId="17" applyFont="1" applyAlignment="1">
      <alignment horizontal="right"/>
    </xf>
    <xf numFmtId="0" fontId="40" fillId="0" borderId="0" xfId="18"/>
    <xf numFmtId="0" fontId="4" fillId="6" borderId="0" xfId="17" applyFill="1"/>
    <xf numFmtId="0" fontId="14" fillId="7" borderId="14"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4" fillId="9" borderId="15" xfId="0" applyFont="1" applyFill="1" applyBorder="1" applyAlignment="1">
      <alignment horizontal="center" vertical="center" wrapText="1"/>
    </xf>
    <xf numFmtId="0" fontId="14" fillId="9" borderId="16" xfId="0" applyFont="1" applyFill="1" applyBorder="1" applyAlignment="1">
      <alignment horizontal="center" vertical="center" wrapText="1"/>
    </xf>
    <xf numFmtId="0" fontId="14" fillId="7" borderId="17" xfId="0" applyFont="1" applyFill="1" applyBorder="1" applyAlignment="1">
      <alignment horizontal="center" vertical="center" wrapText="1"/>
    </xf>
    <xf numFmtId="14" fontId="0" fillId="0" borderId="19" xfId="0" applyNumberFormat="1" applyBorder="1" applyAlignment="1">
      <alignment horizontal="center" vertical="center" wrapText="1"/>
    </xf>
    <xf numFmtId="14" fontId="0" fillId="0" borderId="22" xfId="0" applyNumberFormat="1" applyBorder="1" applyAlignment="1">
      <alignment horizontal="center" vertical="center" wrapText="1"/>
    </xf>
    <xf numFmtId="14" fontId="0" fillId="2" borderId="19" xfId="0" applyNumberFormat="1" applyFill="1" applyBorder="1" applyAlignment="1">
      <alignment horizontal="center" vertical="center" wrapText="1"/>
    </xf>
    <xf numFmtId="14" fontId="0" fillId="2" borderId="22" xfId="10" applyNumberFormat="1" applyFont="1" applyFill="1" applyBorder="1" applyAlignment="1">
      <alignment horizontal="center" vertical="center" wrapText="1"/>
    </xf>
    <xf numFmtId="14" fontId="0" fillId="2" borderId="19" xfId="10" applyNumberFormat="1" applyFont="1" applyFill="1" applyBorder="1" applyAlignment="1">
      <alignment horizontal="center" vertical="center" wrapText="1"/>
    </xf>
    <xf numFmtId="14" fontId="0" fillId="3" borderId="19" xfId="0" applyNumberFormat="1" applyFill="1" applyBorder="1" applyAlignment="1">
      <alignment horizontal="center" vertical="center" wrapText="1"/>
    </xf>
    <xf numFmtId="14" fontId="0" fillId="3" borderId="22" xfId="10" applyNumberFormat="1" applyFont="1" applyFill="1" applyBorder="1" applyAlignment="1">
      <alignment horizontal="center" vertical="center" wrapText="1"/>
    </xf>
    <xf numFmtId="14" fontId="0" fillId="3" borderId="19" xfId="10" applyNumberFormat="1"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24" xfId="0" applyFont="1" applyFill="1" applyBorder="1" applyAlignment="1">
      <alignment horizontal="center" vertical="center" wrapText="1"/>
    </xf>
    <xf numFmtId="0" fontId="14" fillId="7" borderId="29" xfId="0" applyFont="1" applyFill="1" applyBorder="1" applyAlignment="1">
      <alignment horizontal="center" vertical="center" wrapText="1"/>
    </xf>
    <xf numFmtId="0" fontId="14" fillId="7" borderId="0" xfId="0" applyFont="1" applyFill="1" applyAlignment="1">
      <alignment horizontal="center" vertical="center" wrapText="1"/>
    </xf>
    <xf numFmtId="0" fontId="14" fillId="7" borderId="28" xfId="0" applyFont="1" applyFill="1" applyBorder="1" applyAlignment="1">
      <alignment horizontal="center" vertical="center" wrapText="1"/>
    </xf>
    <xf numFmtId="0" fontId="4" fillId="2" borderId="0" xfId="12" applyFont="1" applyFill="1"/>
    <xf numFmtId="0" fontId="4" fillId="6" borderId="0" xfId="17" applyFill="1" applyAlignment="1">
      <alignment horizontal="center"/>
    </xf>
    <xf numFmtId="0" fontId="4" fillId="0" borderId="0" xfId="17" applyAlignment="1">
      <alignment horizontal="center"/>
    </xf>
    <xf numFmtId="0" fontId="41" fillId="6" borderId="0" xfId="17" applyFont="1" applyFill="1" applyAlignment="1">
      <alignment horizontal="center" vertical="center"/>
    </xf>
    <xf numFmtId="0" fontId="15" fillId="2" borderId="0" xfId="0" applyFont="1" applyFill="1" applyAlignment="1">
      <alignment horizontal="center"/>
    </xf>
    <xf numFmtId="0" fontId="32" fillId="6" borderId="1" xfId="0" applyFont="1" applyFill="1" applyBorder="1" applyAlignment="1">
      <alignment horizontal="center" vertical="center"/>
    </xf>
    <xf numFmtId="0" fontId="32" fillId="6" borderId="2" xfId="0" applyFont="1" applyFill="1" applyBorder="1" applyAlignment="1">
      <alignment horizontal="center" vertical="center"/>
    </xf>
    <xf numFmtId="0" fontId="32" fillId="6" borderId="3" xfId="0" applyFont="1" applyFill="1" applyBorder="1" applyAlignment="1">
      <alignment horizontal="center" vertical="center"/>
    </xf>
    <xf numFmtId="0" fontId="32" fillId="6" borderId="4" xfId="0" applyFont="1" applyFill="1" applyBorder="1" applyAlignment="1">
      <alignment horizontal="center" vertical="center"/>
    </xf>
    <xf numFmtId="0" fontId="19" fillId="6" borderId="0" xfId="12" applyFont="1" applyFill="1" applyAlignment="1">
      <alignment horizontal="center" vertical="center" wrapText="1"/>
    </xf>
    <xf numFmtId="0" fontId="19" fillId="6" borderId="8" xfId="12" applyFont="1" applyFill="1" applyBorder="1" applyAlignment="1">
      <alignment horizontal="center" vertical="center" wrapText="1"/>
    </xf>
    <xf numFmtId="0" fontId="19" fillId="6" borderId="10" xfId="12" applyFont="1" applyFill="1" applyBorder="1" applyAlignment="1">
      <alignment horizontal="center" vertical="center" wrapText="1"/>
    </xf>
    <xf numFmtId="0" fontId="19" fillId="6" borderId="12" xfId="12" applyFont="1" applyFill="1" applyBorder="1" applyAlignment="1">
      <alignment horizontal="center" vertical="center" wrapText="1"/>
    </xf>
    <xf numFmtId="0" fontId="37" fillId="6" borderId="1" xfId="0" applyFont="1" applyFill="1" applyBorder="1" applyAlignment="1">
      <alignment horizontal="center" vertical="center"/>
    </xf>
    <xf numFmtId="0" fontId="37" fillId="6" borderId="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9" fontId="16" fillId="2" borderId="1" xfId="10" applyFont="1" applyFill="1" applyBorder="1" applyAlignment="1">
      <alignment horizontal="right" vertical="center"/>
    </xf>
    <xf numFmtId="9" fontId="16" fillId="2" borderId="2" xfId="10" applyFont="1" applyFill="1" applyBorder="1" applyAlignment="1">
      <alignment horizontal="right" vertical="center"/>
    </xf>
    <xf numFmtId="9" fontId="16" fillId="2" borderId="7" xfId="10" applyFont="1" applyFill="1" applyBorder="1" applyAlignment="1">
      <alignment horizontal="right" vertical="center"/>
    </xf>
    <xf numFmtId="9" fontId="16" fillId="2" borderId="8" xfId="10" applyFont="1" applyFill="1" applyBorder="1" applyAlignment="1">
      <alignment horizontal="right" vertical="center"/>
    </xf>
    <xf numFmtId="9" fontId="16" fillId="2" borderId="11" xfId="10" applyFont="1" applyFill="1" applyBorder="1" applyAlignment="1">
      <alignment horizontal="right" vertical="center"/>
    </xf>
    <xf numFmtId="9" fontId="16" fillId="2" borderId="12" xfId="10" applyFont="1" applyFill="1" applyBorder="1" applyAlignment="1">
      <alignment horizontal="right" vertical="center"/>
    </xf>
    <xf numFmtId="1" fontId="16" fillId="2" borderId="1" xfId="0" applyNumberFormat="1" applyFont="1" applyFill="1" applyBorder="1" applyAlignment="1">
      <alignment horizontal="right" vertical="center"/>
    </xf>
    <xf numFmtId="1" fontId="16" fillId="2" borderId="2" xfId="0" applyNumberFormat="1" applyFont="1" applyFill="1" applyBorder="1" applyAlignment="1">
      <alignment horizontal="right" vertical="center"/>
    </xf>
    <xf numFmtId="1" fontId="16" fillId="2" borderId="7" xfId="0" applyNumberFormat="1" applyFont="1" applyFill="1" applyBorder="1" applyAlignment="1">
      <alignment horizontal="right" vertical="center"/>
    </xf>
    <xf numFmtId="1" fontId="16" fillId="2" borderId="8" xfId="0" applyNumberFormat="1" applyFont="1" applyFill="1" applyBorder="1" applyAlignment="1">
      <alignment horizontal="right" vertical="center"/>
    </xf>
    <xf numFmtId="1" fontId="16" fillId="2" borderId="11" xfId="0" applyNumberFormat="1" applyFont="1" applyFill="1" applyBorder="1" applyAlignment="1">
      <alignment horizontal="right" vertical="center"/>
    </xf>
    <xf numFmtId="1" fontId="16" fillId="2" borderId="12" xfId="0" applyNumberFormat="1" applyFont="1" applyFill="1" applyBorder="1" applyAlignment="1">
      <alignment horizontal="right" vertical="center"/>
    </xf>
    <xf numFmtId="1" fontId="16" fillId="2" borderId="5" xfId="10" applyNumberFormat="1" applyFont="1" applyFill="1" applyBorder="1" applyAlignment="1">
      <alignment horizontal="right" vertical="center"/>
    </xf>
    <xf numFmtId="1" fontId="16" fillId="2" borderId="9" xfId="10" applyNumberFormat="1" applyFont="1" applyFill="1" applyBorder="1" applyAlignment="1">
      <alignment horizontal="right" vertical="center"/>
    </xf>
    <xf numFmtId="1" fontId="16" fillId="2" borderId="13" xfId="10" applyNumberFormat="1" applyFont="1" applyFill="1" applyBorder="1" applyAlignment="1">
      <alignment horizontal="right" vertical="center"/>
    </xf>
    <xf numFmtId="166" fontId="31" fillId="2" borderId="5" xfId="11" applyNumberFormat="1" applyFont="1" applyFill="1" applyBorder="1" applyAlignment="1">
      <alignment horizontal="center" vertical="center"/>
    </xf>
    <xf numFmtId="166" fontId="31" fillId="2" borderId="9" xfId="11" applyNumberFormat="1" applyFont="1" applyFill="1" applyBorder="1" applyAlignment="1">
      <alignment horizontal="center" vertical="center"/>
    </xf>
    <xf numFmtId="166" fontId="31" fillId="2" borderId="13" xfId="11" applyNumberFormat="1" applyFont="1" applyFill="1" applyBorder="1" applyAlignment="1">
      <alignment horizontal="center" vertical="center"/>
    </xf>
    <xf numFmtId="1" fontId="17" fillId="2" borderId="1" xfId="10" applyNumberFormat="1" applyFont="1" applyFill="1" applyBorder="1" applyAlignment="1">
      <alignment horizontal="right" vertical="center"/>
    </xf>
    <xf numFmtId="1" fontId="17" fillId="2" borderId="2" xfId="10" applyNumberFormat="1" applyFont="1" applyFill="1" applyBorder="1" applyAlignment="1">
      <alignment horizontal="right" vertical="center"/>
    </xf>
    <xf numFmtId="1" fontId="17" fillId="2" borderId="7" xfId="10" applyNumberFormat="1" applyFont="1" applyFill="1" applyBorder="1" applyAlignment="1">
      <alignment horizontal="right" vertical="center"/>
    </xf>
    <xf numFmtId="1" fontId="17" fillId="2" borderId="8" xfId="10" applyNumberFormat="1" applyFont="1" applyFill="1" applyBorder="1" applyAlignment="1">
      <alignment horizontal="right" vertical="center"/>
    </xf>
    <xf numFmtId="1" fontId="17" fillId="2" borderId="11" xfId="10" applyNumberFormat="1" applyFont="1" applyFill="1" applyBorder="1" applyAlignment="1">
      <alignment horizontal="right" vertical="center"/>
    </xf>
    <xf numFmtId="1" fontId="17" fillId="2" borderId="12" xfId="10" applyNumberFormat="1" applyFont="1" applyFill="1" applyBorder="1" applyAlignment="1">
      <alignment horizontal="right" vertical="center"/>
    </xf>
    <xf numFmtId="0" fontId="32" fillId="6" borderId="1" xfId="0" applyFont="1" applyFill="1" applyBorder="1" applyAlignment="1">
      <alignment horizontal="center" vertical="center" wrapText="1"/>
    </xf>
    <xf numFmtId="0" fontId="32" fillId="6" borderId="2" xfId="0" applyFont="1" applyFill="1" applyBorder="1" applyAlignment="1">
      <alignment horizontal="center" vertical="center" wrapText="1"/>
    </xf>
    <xf numFmtId="0" fontId="32" fillId="6" borderId="3"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5" xfId="0" applyFont="1" applyFill="1" applyBorder="1" applyAlignment="1">
      <alignment horizontal="center" vertical="center"/>
    </xf>
    <xf numFmtId="0" fontId="32" fillId="6" borderId="6" xfId="0" applyFont="1" applyFill="1" applyBorder="1" applyAlignment="1">
      <alignment horizontal="center" vertical="center"/>
    </xf>
  </cellXfs>
  <cellStyles count="19">
    <cellStyle name="Comma" xfId="11" builtinId="3"/>
    <cellStyle name="Comma 2" xfId="6" xr:uid="{70B95B68-42E5-4134-B60C-D53D63EA8C64}"/>
    <cellStyle name="Comma 3" xfId="9" xr:uid="{E6060E65-816D-42A3-BC2B-BC7AE08DF09F}"/>
    <cellStyle name="Comma 5" xfId="14" xr:uid="{A503A598-6281-4A60-9FAE-49E7D8A9B0D0}"/>
    <cellStyle name="Good" xfId="15" builtinId="26"/>
    <cellStyle name="Hyperlink" xfId="1" builtinId="8"/>
    <cellStyle name="Hyperlink 2" xfId="18" xr:uid="{90612EE4-CAB9-4429-954D-C679C39BF6E1}"/>
    <cellStyle name="Neutral" xfId="16" builtinId="28"/>
    <cellStyle name="Normal" xfId="0" builtinId="0"/>
    <cellStyle name="Normal 2" xfId="2" xr:uid="{630AB955-5629-4F25-81F3-D0850CCA2D8B}"/>
    <cellStyle name="Normal 2 2" xfId="3" xr:uid="{BBC0A887-27F1-430C-A62B-8FDD810F3453}"/>
    <cellStyle name="Normal 2 2 2" xfId="17" xr:uid="{B8177F22-49EA-433A-9AD1-705C2185D94F}"/>
    <cellStyle name="Normal 3" xfId="4" xr:uid="{19553023-A532-4B21-B780-2F68384C80B9}"/>
    <cellStyle name="Normal 4" xfId="7" xr:uid="{9C62A56D-8BFB-43DA-B794-93EBCA984803}"/>
    <cellStyle name="Normal 6" xfId="12" xr:uid="{E536D987-ACD6-4E32-92B3-BF4B0FD54355}"/>
    <cellStyle name="Percent" xfId="10" builtinId="5"/>
    <cellStyle name="Percent 2" xfId="5" xr:uid="{1D541CDC-ACE8-4B54-AB6D-F143BBC82663}"/>
    <cellStyle name="Percent 3" xfId="8" xr:uid="{C04F5020-2218-4635-A7A5-19093E1C865B}"/>
    <cellStyle name="Percent 5" xfId="13" xr:uid="{0E20895A-4797-4F3E-A4A8-ABD1F46E0570}"/>
  </cellStyles>
  <dxfs count="110">
    <dxf>
      <numFmt numFmtId="13" formatCode="0%"/>
    </dxf>
    <dxf>
      <numFmt numFmtId="166" formatCode="_(* #,##0_);_(* \(#,##0\);_(* &quot;-&quot;??_);_(@_)"/>
    </dxf>
    <dxf>
      <numFmt numFmtId="166" formatCode="_(* #,##0_);_(* \(#,##0\);_(* &quot;-&quot;??_);_(@_)"/>
    </dxf>
    <dxf>
      <numFmt numFmtId="13" formatCode="0%"/>
    </dxf>
    <dxf>
      <numFmt numFmtId="2" formatCode="0.00"/>
    </dxf>
    <dxf>
      <numFmt numFmtId="2" formatCode="0.00"/>
    </dxf>
    <dxf>
      <font>
        <color theme="0"/>
      </font>
    </dxf>
    <dxf>
      <font>
        <color theme="0"/>
      </font>
    </dxf>
    <dxf>
      <fill>
        <patternFill>
          <bgColor rgb="FFA0A9AE"/>
        </patternFill>
      </fill>
    </dxf>
    <dxf>
      <fill>
        <patternFill>
          <bgColor rgb="FFA0A9AE"/>
        </patternFill>
      </fill>
    </dxf>
    <dxf>
      <alignment wrapText="1"/>
    </dxf>
    <dxf>
      <alignment wrapText="1"/>
    </dxf>
    <dxf>
      <alignment vertical="center"/>
    </dxf>
    <dxf>
      <alignment vertical="center"/>
    </dxf>
    <dxf>
      <alignment horizontal="center"/>
    </dxf>
    <dxf>
      <alignment horizontal="center"/>
    </dxf>
    <dxf>
      <numFmt numFmtId="1" formatCode="0"/>
    </dxf>
    <dxf>
      <alignment horizontal="center"/>
    </dxf>
    <dxf>
      <numFmt numFmtId="2" formatCode="0.00"/>
    </dxf>
    <dxf>
      <numFmt numFmtId="166" formatCode="_(* #,##0_);_(* \(#,##0\);_(* &quot;-&quot;??_);_(@_)"/>
    </dxf>
    <dxf>
      <font>
        <color rgb="FF006100"/>
      </font>
      <fill>
        <patternFill>
          <bgColor rgb="FFC6EFCE"/>
        </patternFill>
      </fill>
    </dxf>
    <dxf>
      <font>
        <color rgb="FF9C5700"/>
      </font>
      <fill>
        <patternFill>
          <bgColor rgb="FFFFEB9C"/>
        </patternFill>
      </fill>
    </dxf>
    <dxf>
      <font>
        <color rgb="FF9C0006"/>
      </font>
      <fill>
        <patternFill>
          <bgColor rgb="FFFFC7CE"/>
        </patternFill>
      </fill>
    </dxf>
    <dxf>
      <border>
        <left/>
        <right/>
        <bottom/>
        <vertical/>
        <horizontal/>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font>
        <strike val="0"/>
        <outline val="0"/>
        <shadow val="0"/>
        <u val="none"/>
        <vertAlign val="baseline"/>
        <sz val="10"/>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border>
    </dxf>
    <dxf>
      <numFmt numFmtId="0" formatCode="General"/>
      <fill>
        <patternFill patternType="none">
          <fgColor indexed="64"/>
          <bgColor theme="0"/>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horizontal/>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border>
    </dxf>
    <dxf>
      <numFmt numFmtId="167"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numFmt numFmtId="164" formatCode="[$-409]d\-mmm\-yy;@"/>
      <fill>
        <patternFill patternType="solid">
          <fgColor indexed="64"/>
          <bgColor theme="0"/>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horizontal/>
      </border>
    </dxf>
    <dxf>
      <numFmt numFmtId="164" formatCode="[$-409]d\-mmm\-yy;@"/>
      <fill>
        <patternFill patternType="solid">
          <fgColor indexed="64"/>
          <bgColor theme="0"/>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font>
        <strike val="0"/>
        <outline val="0"/>
        <shadow val="0"/>
        <u val="none"/>
        <vertAlign val="baseline"/>
        <sz val="10"/>
        <color theme="1"/>
        <name val="Arial"/>
        <family val="2"/>
        <scheme val="none"/>
      </font>
      <numFmt numFmtId="164" formatCode="[$-409]d\-mmm\-yy;@"/>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numFmt numFmtId="13"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border>
    </dxf>
    <dxf>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horizontal/>
      </border>
    </dxf>
    <dxf>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14981536301767021"/>
        </left>
        <right style="thin">
          <color theme="0" tint="-0.14981536301767021"/>
        </right>
        <top style="thin">
          <color theme="0" tint="-0.1498458815271462"/>
        </top>
        <bottom style="thin">
          <color theme="0" tint="-0.1498458815271462"/>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style="thin">
          <color theme="0" tint="-0.14981536301767021"/>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style="thin">
          <color theme="0" tint="-0.14981536301767021"/>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style="thin">
          <color theme="0" tint="-0.14981536301767021"/>
        </vertical>
        <horizontal style="thin">
          <color theme="0" tint="-0.1498458815271462"/>
        </horizontal>
      </border>
    </dxf>
    <dxf>
      <numFmt numFmtId="164" formatCode="[$-409]d\-mmm\-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style="thin">
          <color theme="0" tint="-0.1498458815271462"/>
        </top>
        <bottom style="thin">
          <color theme="0" tint="-0.1498458815271462"/>
        </bottom>
        <vertical style="thin">
          <color theme="0" tint="-0.14981536301767021"/>
        </vertical>
        <horizontal style="thin">
          <color theme="0" tint="-0.1498458815271462"/>
        </horizontal>
      </border>
    </dxf>
    <dxf>
      <numFmt numFmtId="164" formatCode="[$-409]d\-mmm\-yy;@"/>
      <fill>
        <patternFill patternType="none">
          <fgColor indexed="64"/>
          <bgColor auto="1"/>
        </patternFill>
      </fill>
      <alignment horizontal="center" vertical="center" textRotation="0" wrapText="1" indent="0" justifyLastLine="0" shrinkToFit="0" readingOrder="0"/>
      <border diagonalUp="0" diagonalDown="0">
        <left/>
        <right style="thin">
          <color theme="0" tint="-0.14981536301767021"/>
        </right>
        <top style="thin">
          <color theme="0" tint="-0.1498458815271462"/>
        </top>
        <bottom style="thin">
          <color theme="0" tint="-0.1498458815271462"/>
        </bottom>
        <vertical style="thin">
          <color theme="0" tint="-0.14981536301767021"/>
        </vertical>
        <horizontal style="thin">
          <color theme="0" tint="-0.1498458815271462"/>
        </horizontal>
      </border>
    </dxf>
    <dxf>
      <border>
        <top style="thin">
          <color theme="0" tint="-0.1498458815271462"/>
        </top>
      </border>
    </dxf>
    <dxf>
      <border diagonalUp="0" diagonalDown="0">
        <left style="thin">
          <color theme="0" tint="-0.1498458815271462"/>
        </left>
        <right style="thin">
          <color theme="0" tint="-0.1498458815271462"/>
        </right>
        <top style="thin">
          <color theme="0" tint="-0.1498458815271462"/>
        </top>
        <bottom style="thin">
          <color theme="0" tint="-0.1498458815271462"/>
        </bottom>
      </border>
    </dxf>
    <dxf>
      <numFmt numFmtId="0" formatCode="General"/>
      <fill>
        <patternFill patternType="none">
          <fgColor indexed="64"/>
          <bgColor auto="1"/>
        </patternFill>
      </fill>
      <alignment horizontal="general" vertical="center" textRotation="0" wrapText="1" indent="0" justifyLastLine="0" shrinkToFit="0" readingOrder="0"/>
    </dxf>
    <dxf>
      <border>
        <bottom style="thin">
          <color theme="0" tint="-0.1498458815271462"/>
        </bottom>
      </border>
    </dxf>
    <dxf>
      <font>
        <b val="0"/>
        <i val="0"/>
        <strike val="0"/>
        <condense val="0"/>
        <extend val="0"/>
        <outline val="0"/>
        <shadow val="0"/>
        <u val="none"/>
        <vertAlign val="baseline"/>
        <sz val="12"/>
        <color theme="0"/>
        <name val="Arial"/>
        <family val="2"/>
        <scheme val="none"/>
      </font>
      <fill>
        <patternFill patternType="solid">
          <fgColor indexed="64"/>
          <bgColor rgb="FF50B47F"/>
        </patternFill>
      </fill>
      <alignment horizontal="center" vertical="center" textRotation="0" wrapText="1" indent="0" justifyLastLine="0" shrinkToFit="0" readingOrder="0"/>
      <border diagonalUp="0" diagonalDown="0">
        <left style="thin">
          <color theme="0" tint="-0.14981536301767021"/>
        </left>
        <right style="thin">
          <color theme="0" tint="-0.14981536301767021"/>
        </right>
        <top/>
        <bottom/>
        <vertical style="thin">
          <color theme="0" tint="-0.14981536301767021"/>
        </vertical>
        <horizontal style="thin">
          <color theme="0" tint="-0.1498458815271462"/>
        </horizontal>
      </border>
    </dxf>
    <dxf>
      <font>
        <color rgb="FF006100"/>
      </font>
      <fill>
        <patternFill>
          <bgColor rgb="FFC6EFCE"/>
        </patternFill>
      </fill>
    </dxf>
    <dxf>
      <font>
        <color rgb="FF9C0006"/>
      </font>
      <fill>
        <patternFill>
          <bgColor rgb="FFFFC7CE"/>
        </patternFill>
      </fill>
    </dxf>
    <dxf>
      <font>
        <strike val="0"/>
        <outline val="0"/>
        <shadow val="0"/>
        <u val="none"/>
        <vertAlign val="baseline"/>
        <sz val="10"/>
        <color auto="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style="thin">
          <color theme="0" tint="-0.1498458815271462"/>
        </top>
        <bottom style="thin">
          <color theme="0" tint="-0.1498458815271462"/>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D9D9D9"/>
        </left>
        <right/>
        <top style="thin">
          <color theme="0" tint="-0.1498458815271462"/>
        </top>
        <bottom style="thin">
          <color theme="0" tint="-0.1498458815271462"/>
        </bottom>
      </border>
    </dxf>
    <dxf>
      <font>
        <b val="0"/>
        <i val="0"/>
        <strike val="0"/>
        <condense val="0"/>
        <extend val="0"/>
        <outline val="0"/>
        <shadow val="0"/>
        <u val="none"/>
        <vertAlign val="baseline"/>
        <sz val="10"/>
        <color theme="1"/>
        <name val="Arial"/>
        <family val="2"/>
        <scheme val="none"/>
      </font>
      <numFmt numFmtId="19" formatCode="m/d/yyyy"/>
      <fill>
        <patternFill patternType="solid">
          <fgColor indexed="64"/>
          <bgColor theme="0"/>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border>
    </dxf>
    <dxf>
      <font>
        <b val="0"/>
        <i val="0"/>
        <strike val="0"/>
        <condense val="0"/>
        <extend val="0"/>
        <outline val="0"/>
        <shadow val="0"/>
        <u val="none"/>
        <vertAlign val="baseline"/>
        <sz val="10"/>
        <color theme="1"/>
        <name val="Arial"/>
        <family val="2"/>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67" formatCode="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9" formatCode="m/d/yyyy"/>
      <fill>
        <patternFill patternType="none">
          <fgColor indexed="64"/>
          <bgColor indexed="65"/>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 formatCode="0"/>
      <fill>
        <patternFill patternType="none">
          <fgColor indexed="64"/>
          <bgColor auto="1"/>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strike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D9D9D9"/>
        </left>
        <right style="thin">
          <color rgb="FFD9D9D9"/>
        </right>
        <top style="thin">
          <color theme="0" tint="-0.1498458815271462"/>
        </top>
        <bottom style="thin">
          <color theme="0" tint="-0.1498458815271462"/>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D9D9D9"/>
        </left>
        <right style="thin">
          <color rgb="FFD9D9D9"/>
        </right>
        <top style="thin">
          <color theme="0" tint="-0.1498458815271462"/>
        </top>
        <bottom style="thin">
          <color theme="0" tint="-0.1498458815271462"/>
        </bottom>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horizontal/>
      </border>
    </dxf>
    <dxf>
      <numFmt numFmtId="165" formatCode="[$-409]h:mm\ AM/PM;@"/>
      <fill>
        <patternFill patternType="none">
          <fgColor indexed="64"/>
          <bgColor auto="1"/>
        </patternFill>
      </fill>
      <alignment horizontal="center" vertical="center" textRotation="0" wrapText="1" indent="0" justifyLastLine="0" shrinkToFit="0" readingOrder="0"/>
      <border diagonalUp="0" diagonalDown="0" outline="0">
        <left style="thin">
          <color rgb="FFD9D9D9"/>
        </left>
        <right style="thin">
          <color rgb="FFD9D9D9"/>
        </right>
        <top style="thin">
          <color theme="0" tint="-0.1498458815271462"/>
        </top>
        <bottom style="thin">
          <color theme="0" tint="-0.1498458815271462"/>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64" formatCode="[$-409]d\-mmm\-yy;@"/>
      <fill>
        <patternFill patternType="none">
          <fgColor indexed="64"/>
          <bgColor indexed="65"/>
        </patternFill>
      </fill>
      <alignment horizontal="center" vertical="center" textRotation="0" wrapText="1" indent="0" justifyLastLine="0" shrinkToFit="0" readingOrder="0"/>
      <border diagonalUp="0" diagonalDown="0">
        <left style="thin">
          <color rgb="FFD9D9D9"/>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numFmt numFmtId="164" formatCode="[$-409]d\-mmm\-yy;@"/>
      <fill>
        <patternFill patternType="none">
          <fgColor indexed="64"/>
          <bgColor auto="1"/>
        </patternFill>
      </fill>
      <alignment horizontal="center" vertical="center" textRotation="0" wrapText="1" indent="0" justifyLastLine="0" shrinkToFit="0" readingOrder="0"/>
      <border diagonalUp="0" diagonalDown="0">
        <left/>
        <right style="thin">
          <color rgb="FFD9D9D9"/>
        </right>
        <top style="thin">
          <color theme="0" tint="-0.1498458815271462"/>
        </top>
        <bottom style="thin">
          <color theme="0" tint="-0.1498458815271462"/>
        </bottom>
        <vertical style="thin">
          <color rgb="FFD9D9D9"/>
        </vertical>
        <horizontal style="thin">
          <color theme="0" tint="-0.1498458815271462"/>
        </horizontal>
      </border>
    </dxf>
    <dxf>
      <border>
        <top style="thin">
          <color theme="0" tint="-0.1498458815271462"/>
        </top>
      </border>
    </dxf>
    <dxf>
      <border diagonalUp="0" diagonalDown="0">
        <left style="thin">
          <color rgb="FFD9D9D9"/>
        </left>
        <right style="thin">
          <color rgb="FFD9D9D9"/>
        </right>
        <top style="thin">
          <color rgb="FFD9D9D9"/>
        </top>
        <bottom style="thin">
          <color rgb="FFD9D9D9"/>
        </bottom>
      </border>
    </dxf>
    <dxf>
      <numFmt numFmtId="0" formatCode="General"/>
      <fill>
        <patternFill patternType="none">
          <fgColor rgb="FF000000"/>
          <bgColor auto="1"/>
        </patternFill>
      </fill>
      <alignment horizontal="general" vertical="center" textRotation="0" wrapText="1" indent="0" justifyLastLine="0" shrinkToFit="0" readingOrder="0"/>
    </dxf>
    <dxf>
      <border>
        <bottom style="thin">
          <color theme="0" tint="-0.1498458815271462"/>
        </bottom>
      </border>
    </dxf>
    <dxf>
      <font>
        <b val="0"/>
        <i val="0"/>
        <strike val="0"/>
        <condense val="0"/>
        <extend val="0"/>
        <outline val="0"/>
        <shadow val="0"/>
        <u val="none"/>
        <vertAlign val="baseline"/>
        <sz val="10"/>
        <color auto="1"/>
        <name val="Arial"/>
        <family val="2"/>
        <scheme val="none"/>
      </font>
      <fill>
        <patternFill patternType="solid">
          <fgColor indexed="64"/>
          <bgColor theme="7" tint="0.59999389629810485"/>
        </patternFill>
      </fill>
      <alignment horizontal="center" vertical="center" textRotation="0" wrapText="1" indent="0" justifyLastLine="0" shrinkToFit="0" readingOrder="0"/>
      <border diagonalUp="0" diagonalDown="0">
        <left style="thin">
          <color rgb="FFD9D9D9"/>
        </left>
        <right style="thin">
          <color rgb="FFD9D9D9"/>
        </right>
        <top/>
        <bottom/>
        <vertical style="thin">
          <color rgb="FFD9D9D9"/>
        </vertical>
        <horizontal style="thin">
          <color theme="0" tint="-0.1498458815271462"/>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sz val="11"/>
        <color theme="1"/>
      </font>
    </dxf>
    <dxf>
      <fill>
        <patternFill patternType="solid">
          <fgColor theme="0"/>
          <bgColor theme="0"/>
        </patternFill>
      </fill>
      <border diagonalUp="0" diagonalDown="0">
        <left/>
        <right/>
        <top/>
        <bottom/>
        <vertical/>
        <horizontal/>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right/>
        <top/>
        <bottom/>
        <vertical/>
        <horizontal/>
      </border>
    </dxf>
    <dxf>
      <border diagonalUp="0" diagonalDown="0">
        <left/>
        <right/>
        <top/>
        <bottom/>
        <vertical/>
        <horizontal/>
      </border>
    </dxf>
    <dxf>
      <border>
        <left style="thin">
          <color theme="0" tint="-0.34998626667073579"/>
        </left>
        <right style="thin">
          <color theme="0" tint="-0.34998626667073579"/>
        </right>
        <top style="thin">
          <color theme="0" tint="-0.34998626667073579"/>
        </top>
        <bottom style="thin">
          <color theme="0" tint="-0.34998626667073579"/>
        </bottom>
      </border>
    </dxf>
    <dxf>
      <font>
        <color theme="0"/>
      </font>
    </dxf>
    <dxf>
      <fill>
        <patternFill>
          <bgColor rgb="FF28B78D"/>
        </patternFill>
      </fill>
      <border diagonalUp="0" diagonalDown="0">
        <left/>
        <right/>
        <top/>
        <bottom/>
        <vertical/>
        <horizontal/>
      </border>
    </dxf>
    <dxf>
      <border diagonalUp="0" diagonalDown="0">
        <left/>
        <right/>
        <top/>
        <bottom/>
        <vertical/>
        <horizontal/>
      </border>
    </dxf>
    <dxf>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left/>
        <right/>
        <top/>
        <bottom/>
        <vertical/>
        <horizontal/>
      </border>
    </dxf>
    <dxf>
      <fill>
        <patternFill>
          <bgColor rgb="FF8FCFAD"/>
        </patternFill>
      </fill>
    </dxf>
    <dxf>
      <fill>
        <patternFill>
          <bgColor rgb="FF8FCFAD"/>
        </patternFill>
      </fill>
    </dxf>
    <dxf>
      <font>
        <color auto="1"/>
      </font>
      <fill>
        <patternFill patternType="none">
          <bgColor auto="1"/>
        </patternFill>
      </fill>
    </dxf>
    <dxf>
      <fill>
        <patternFill>
          <bgColor rgb="FF8FCFAD"/>
        </patternFill>
      </fill>
    </dxf>
    <dxf>
      <fill>
        <patternFill>
          <bgColor rgb="FF8FCFAD"/>
        </patternFill>
      </fill>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s>
  <tableStyles count="15" defaultTableStyle="TableStyleMedium2" defaultPivotStyle="PivotStyleLight16">
    <tableStyle name="Invisible" pivot="0" table="0" count="0" xr9:uid="{29670AC9-CC8C-40E6-85BA-3E91B2DB0A81}"/>
    <tableStyle name="PivotTable Style 1" table="0" count="6" xr9:uid="{3831004B-067D-418F-BD50-A3986E0D4865}">
      <tableStyleElement type="wholeTable" dxfId="109"/>
      <tableStyleElement type="headerRow" dxfId="108"/>
      <tableStyleElement type="totalRow" dxfId="107"/>
      <tableStyleElement type="lastColumn" dxfId="106"/>
      <tableStyleElement type="pageFieldLabels" dxfId="105"/>
      <tableStyleElement type="pageFieldValues" dxfId="104"/>
    </tableStyle>
    <tableStyle name="Slicer Style 1" pivot="0" table="0" count="8" xr9:uid="{6B0103B1-AE5E-4E9B-A35E-CDD51150C899}">
      <tableStyleElement type="wholeTable" dxfId="103"/>
    </tableStyle>
    <tableStyle name="Slicer Style 1 2" pivot="0" table="0" count="8" xr9:uid="{121112F6-CD7D-4975-B100-08E955851BB0}">
      <tableStyleElement type="wholeTable" dxfId="102"/>
    </tableStyle>
    <tableStyle name="Slicer Style 1 2 2" pivot="0" table="0" count="8" xr9:uid="{C4D05116-914B-4C6A-B03D-8FB7CE97E8B5}">
      <tableStyleElement type="wholeTable" dxfId="101"/>
    </tableStyle>
    <tableStyle name="Slicer Style 1 2 5 4" pivot="0" table="0" count="9" xr9:uid="{A0C16F59-2A24-4914-996D-19DC04F4C072}">
      <tableStyleElement type="wholeTable" dxfId="100"/>
      <tableStyleElement type="headerRow" dxfId="99"/>
    </tableStyle>
    <tableStyle name="Slicer Style 1 3" pivot="0" table="0" count="8" xr9:uid="{213F9ECD-90A2-4F03-BF07-3709F421D44D}">
      <tableStyleElement type="wholeTable" dxfId="98"/>
    </tableStyle>
    <tableStyle name="Slicer Style 1 3 2" pivot="0" table="0" count="8" xr9:uid="{3C7913F4-82DA-47EC-B6A9-8E17EB997F2D}">
      <tableStyleElement type="wholeTable" dxfId="97"/>
    </tableStyle>
    <tableStyle name="Slicer Style 1 3 3" pivot="0" table="0" count="8" xr9:uid="{2D92CB70-DD20-4624-98EA-821AC20A0D55}">
      <tableStyleElement type="wholeTable" dxfId="96"/>
    </tableStyle>
    <tableStyle name="Slicer Style 1 4" pivot="0" table="0" count="8" xr9:uid="{87F19671-5C08-4E0D-98B0-24740D1A225C}">
      <tableStyleElement type="wholeTable" dxfId="95"/>
    </tableStyle>
    <tableStyle name="Slicer Style 1 5" pivot="0" table="0" count="8" xr9:uid="{58AB4554-31F2-44DA-8AA6-B0488B2BEB59}">
      <tableStyleElement type="wholeTable" dxfId="94"/>
    </tableStyle>
    <tableStyle name="Slicer Style 1 6" pivot="0" table="0" count="8" xr9:uid="{BA563691-3EB3-4B8C-BDE2-E1718ADEE013}">
      <tableStyleElement type="wholeTable" dxfId="93"/>
    </tableStyle>
    <tableStyle name="Slicer Style 1 7" pivot="0" table="0" count="8" xr9:uid="{AE116325-7114-46AC-AEFE-7B740710A7CB}">
      <tableStyleElement type="wholeTable" dxfId="92"/>
    </tableStyle>
    <tableStyle name="Slicer Style 1 8" pivot="0" table="0" count="8" xr9:uid="{11E87EE1-2FD4-4672-A2A1-5A707FBFD38C}">
      <tableStyleElement type="wholeTable" dxfId="91"/>
    </tableStyle>
    <tableStyle name="Timeline Style 1" pivot="0" table="0" count="8" xr9:uid="{E7FBEFCC-9E91-45D6-9FD4-D3137AAC2CB6}">
      <tableStyleElement type="wholeTable" dxfId="90"/>
      <tableStyleElement type="headerRow" dxfId="89"/>
    </tableStyle>
  </tableStyles>
  <colors>
    <mruColors>
      <color rgb="FF114E69"/>
      <color rgb="FF28B78D"/>
      <color rgb="FF8EE6CD"/>
      <color rgb="FFA0A9AE"/>
      <color rgb="FF8FCFAD"/>
      <color rgb="FF50B47F"/>
      <color rgb="FFA20000"/>
      <color rgb="FFFCEEE4"/>
      <color rgb="FFFF9797"/>
      <color rgb="FFF74F4F"/>
    </mruColors>
  </colors>
  <extLst>
    <ext xmlns:x14="http://schemas.microsoft.com/office/spreadsheetml/2009/9/main" uri="{46F421CA-312F-682f-3DD2-61675219B42D}">
      <x14:dxfs count="84">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114E69"/>
            </patternFill>
          </fill>
        </dxf>
        <dxf>
          <fill>
            <patternFill>
              <bgColor rgb="FF28B78D"/>
            </patternFill>
          </fill>
        </dxf>
        <dxf>
          <fill>
            <patternFill>
              <bgColor theme="0" tint="-0.24994659260841701"/>
            </patternFill>
          </fill>
        </dxf>
        <dxf>
          <fill>
            <patternFill>
              <bgColor rgb="FFA0A9AE"/>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114E69"/>
            </patternFill>
          </fill>
        </dxf>
        <dxf>
          <fill>
            <patternFill>
              <bgColor rgb="FF28B78D"/>
            </patternFill>
          </fill>
        </dxf>
        <dxf>
          <fill>
            <patternFill>
              <bgColor theme="0" tint="-0.24994659260841701"/>
            </patternFill>
          </fill>
        </dxf>
        <dxf>
          <fill>
            <patternFill>
              <bgColor rgb="FFA0A9AE"/>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1"/>
          </font>
          <fill>
            <patternFill>
              <bgColor theme="6" tint="0.79998168889431442"/>
            </patternFill>
          </fill>
        </dxf>
        <dxf>
          <font>
            <color auto="1"/>
          </font>
          <fill>
            <patternFill>
              <bgColor theme="6" tint="0.79998168889431442"/>
            </patternFill>
          </fill>
        </dxf>
        <dxf>
          <font>
            <color theme="0" tint="-0.24994659260841701"/>
          </font>
          <fill>
            <patternFill>
              <bgColor theme="0" tint="-0.24994659260841701"/>
            </patternFill>
          </fill>
        </dxf>
        <dxf>
          <fill>
            <patternFill>
              <bgColor rgb="FF8FCFAD"/>
            </patternFill>
          </fill>
        </dxf>
        <dxf>
          <fill>
            <patternFill>
              <bgColor theme="0" tint="-0.24994659260841701"/>
            </patternFill>
          </fill>
        </dxf>
        <dxf>
          <font>
            <color theme="0" tint="-0.34998626667073579"/>
          </font>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dxf>
          <fill>
            <patternFill patternType="none">
              <bgColor auto="1"/>
            </patternFill>
          </fill>
        </dxf>
        <dxf>
          <font>
            <color theme="0"/>
          </font>
          <fill>
            <patternFill>
              <bgColor rgb="FF50B47F"/>
            </patternFill>
          </fill>
        </dxf>
        <dxf>
          <fill>
            <patternFill>
              <bgColor rgb="FF50B47F"/>
            </patternFill>
          </fill>
        </dxf>
        <dxf>
          <fill>
            <patternFill>
              <bgColor theme="0" tint="-0.24994659260841701"/>
            </patternFill>
          </fill>
        </dxf>
        <dxf>
          <fill>
            <patternFill>
              <bgColor rgb="FF8FCFAD"/>
            </patternFill>
          </fill>
        </dxf>
        <dxf>
          <fill>
            <patternFill>
              <bgColor theme="0" tint="-0.24994659260841701"/>
            </patternFill>
          </fill>
        </dxf>
        <dxf>
          <fill>
            <patternFill>
              <bgColor theme="0" tint="-0.14996795556505021"/>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83"/>
            <x14:slicerStyleElement type="unselectedItemWithNoData" dxfId="82"/>
            <x14:slicerStyleElement type="selectedItemWithData" dxfId="81"/>
            <x14:slicerStyleElement type="selectedItemWithNoData" dxfId="80"/>
            <x14:slicerStyleElement type="hoveredUnselectedItemWithData" dxfId="79"/>
            <x14:slicerStyleElement type="hoveredSelectedItemWithData" dxfId="78"/>
            <x14:slicerStyleElement type="hoveredSelectedItemWithNoData" dxfId="77"/>
          </x14:slicerStyleElements>
        </x14:slicerStyle>
        <x14:slicerStyle name="Slicer Style 1 2">
          <x14:slicerStyleElements>
            <x14:slicerStyleElement type="unselectedItemWithData" dxfId="76"/>
            <x14:slicerStyleElement type="unselectedItemWithNoData" dxfId="75"/>
            <x14:slicerStyleElement type="selectedItemWithData" dxfId="74"/>
            <x14:slicerStyleElement type="selectedItemWithNoData" dxfId="73"/>
            <x14:slicerStyleElement type="hoveredUnselectedItemWithData" dxfId="72"/>
            <x14:slicerStyleElement type="hoveredSelectedItemWithData" dxfId="71"/>
            <x14:slicerStyleElement type="hoveredSelectedItemWithNoData" dxfId="70"/>
          </x14:slicerStyleElements>
        </x14:slicerStyle>
        <x14:slicerStyle name="Slicer Style 1 2 2">
          <x14:slicerStyleElements>
            <x14:slicerStyleElement type="unselectedItemWithData" dxfId="69"/>
            <x14:slicerStyleElement type="unselectedItemWithNoData" dxfId="68"/>
            <x14:slicerStyleElement type="selectedItemWithData" dxfId="67"/>
            <x14:slicerStyleElement type="selectedItemWithNoData" dxfId="66"/>
            <x14:slicerStyleElement type="hoveredUnselectedItemWithData" dxfId="65"/>
            <x14:slicerStyleElement type="hoveredSelectedItemWithData" dxfId="64"/>
            <x14:slicerStyleElement type="hoveredSelectedItemWithNoData" dxfId="63"/>
          </x14:slicerStyleElements>
        </x14:slicerStyle>
        <x14:slicerStyle name="Slicer Style 1 2 5 4">
          <x14:slicerStyleElements>
            <x14:slicerStyleElement type="unselectedItemWithData" dxfId="62"/>
            <x14:slicerStyleElement type="unselectedItemWithNoData" dxfId="61"/>
            <x14:slicerStyleElement type="selectedItemWithData" dxfId="60"/>
            <x14:slicerStyleElement type="selectedItemWithNoData" dxfId="59"/>
            <x14:slicerStyleElement type="hoveredUnselectedItemWithData" dxfId="58"/>
            <x14:slicerStyleElement type="hoveredSelectedItemWithData" dxfId="57"/>
            <x14:slicerStyleElement type="hoveredSelectedItemWithNoData" dxfId="56"/>
          </x14:slicerStyleElements>
        </x14:slicerStyle>
        <x14:slicerStyle name="Slicer Style 1 3">
          <x14:slicerStyleElements>
            <x14:slicerStyleElement type="unselectedItemWithData" dxfId="55"/>
            <x14:slicerStyleElement type="unselectedItemWithNoData" dxfId="54"/>
            <x14:slicerStyleElement type="selectedItemWithData" dxfId="53"/>
            <x14:slicerStyleElement type="selectedItemWithNoData" dxfId="52"/>
            <x14:slicerStyleElement type="hoveredUnselectedItemWithData" dxfId="51"/>
            <x14:slicerStyleElement type="hoveredSelectedItemWithData" dxfId="50"/>
            <x14:slicerStyleElement type="hoveredSelectedItemWithNoData" dxfId="49"/>
          </x14:slicerStyleElements>
        </x14:slicerStyle>
        <x14:slicerStyle name="Slicer Style 1 3 2">
          <x14:slicerStyleElements>
            <x14:slicerStyleElement type="unselectedItemWithData" dxfId="48"/>
            <x14:slicerStyleElement type="unselectedItemWithNoData" dxfId="47"/>
            <x14:slicerStyleElement type="selectedItemWithData" dxfId="46"/>
            <x14:slicerStyleElement type="selectedItemWithNoData" dxfId="45"/>
            <x14:slicerStyleElement type="hoveredUnselectedItemWithData" dxfId="44"/>
            <x14:slicerStyleElement type="hoveredSelectedItemWithData" dxfId="43"/>
            <x14:slicerStyleElement type="hoveredSelectedItemWithNoData" dxfId="42"/>
          </x14:slicerStyleElements>
        </x14:slicerStyle>
        <x14:slicerStyle name="Slicer Style 1 3 3">
          <x14:slicerStyleElements>
            <x14:slicerStyleElement type="unselectedItemWithData" dxfId="41"/>
            <x14:slicerStyleElement type="unselectedItemWithNoData" dxfId="40"/>
            <x14:slicerStyleElement type="selectedItemWithData" dxfId="39"/>
            <x14:slicerStyleElement type="selectedItemWithNoData" dxfId="38"/>
            <x14:slicerStyleElement type="hoveredUnselectedItemWithData" dxfId="37"/>
            <x14:slicerStyleElement type="hoveredSelectedItemWithData" dxfId="36"/>
            <x14:slicerStyleElement type="hoveredSelectedItemWithNoData" dxfId="35"/>
          </x14:slicerStyleElements>
        </x14:slicerStyle>
        <x14:slicerStyle name="Slicer Style 1 4">
          <x14:slicerStyleElements>
            <x14:slicerStyleElement type="unselectedItemWithData" dxfId="34"/>
            <x14:slicerStyleElement type="unselectedItemWithNoData" dxfId="33"/>
            <x14:slicerStyleElement type="selectedItemWithData" dxfId="32"/>
            <x14:slicerStyleElement type="selectedItemWithNoData" dxfId="31"/>
            <x14:slicerStyleElement type="hoveredUnselectedItemWithData" dxfId="30"/>
            <x14:slicerStyleElement type="hoveredSelectedItemWithData" dxfId="29"/>
            <x14:slicerStyleElement type="hoveredSelectedItemWithNoData" dxfId="28"/>
          </x14:slicerStyleElements>
        </x14:slicerStyle>
        <x14:slicerStyle name="Slicer Style 1 5">
          <x14:slicerStyleElements>
            <x14:slicerStyleElement type="unselectedItemWithData" dxfId="27"/>
            <x14:slicerStyleElement type="unselectedItemWithNoData" dxfId="26"/>
            <x14:slicerStyleElement type="selectedItemWithData" dxfId="25"/>
            <x14:slicerStyleElement type="selectedItemWithNoData" dxfId="24"/>
            <x14:slicerStyleElement type="hoveredUnselectedItemWithData" dxfId="23"/>
            <x14:slicerStyleElement type="hoveredSelectedItemWithData" dxfId="22"/>
            <x14:slicerStyleElement type="hoveredSelectedItemWithNoData" dxfId="21"/>
          </x14:slicerStyleElements>
        </x14:slicerStyle>
        <x14:slicerStyle name="Slicer Style 1 6">
          <x14:slicerStyleElements>
            <x14:slicerStyleElement type="unselectedItemWithData" dxfId="20"/>
            <x14:slicerStyleElement type="unselectedItemWithNoData" dxfId="19"/>
            <x14:slicerStyleElement type="selectedItemWithData" dxfId="18"/>
            <x14:slicerStyleElement type="selectedItemWithNoData" dxfId="17"/>
            <x14:slicerStyleElement type="hoveredUnselectedItemWithData" dxfId="16"/>
            <x14:slicerStyleElement type="hoveredSelectedItemWithData" dxfId="15"/>
            <x14:slicerStyleElement type="hoveredSelectedItemWithNoData" dxfId="14"/>
          </x14:slicerStyleElements>
        </x14:slicerStyle>
        <x14:slicerStyle name="Slicer Style 1 7">
          <x14:slicerStyleElements>
            <x14:slicerStyleElement type="unselectedItemWithData" dxfId="13"/>
            <x14:slicerStyleElement type="unselectedItemWithNoData" dxfId="12"/>
            <x14:slicerStyleElement type="selectedItemWithData" dxfId="11"/>
            <x14:slicerStyleElement type="selectedItemWithNoData" dxfId="10"/>
            <x14:slicerStyleElement type="hoveredUnselectedItemWithData" dxfId="9"/>
            <x14:slicerStyleElement type="hoveredSelectedItemWithData" dxfId="8"/>
            <x14:slicerStyleElement type="hoveredSelectedItemWithNoData" dxfId="7"/>
          </x14:slicerStyleElements>
        </x14:slicerStyle>
        <x14:slicerStyle name="Slicer Style 1 8">
          <x14:slicerStyleElements>
            <x14:slicerStyleElement type="unselectedItemWithData" dxfId="6"/>
            <x14:slicerStyleElement type="unselectedItemWithNoData" dxfId="5"/>
            <x14:slicerStyleElement type="selectedItemWithData" dxfId="4"/>
            <x14:slicerStyleElement type="selectedItemWithNo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A0A4C193-F2C1-4fcb-8827-314CF55A85BB}">
      <x15:dxfs count="6">
        <dxf>
          <fill>
            <patternFill patternType="solid">
              <fgColor theme="0" tint="-0.14999847407452621"/>
              <bgColor theme="0" tint="-0.14999847407452621"/>
            </patternFill>
          </fill>
        </dxf>
        <dxf>
          <fill>
            <patternFill patternType="solid">
              <fgColor theme="0"/>
              <bgColor rgb="FF8FCFAD"/>
            </patternFill>
          </fill>
        </dxf>
        <dxf>
          <font>
            <sz val="9"/>
            <color theme="1" tint="0.499984740745262"/>
          </font>
        </dxf>
        <dxf>
          <font>
            <sz val="9"/>
            <color theme="1" tint="0.499984740745262"/>
          </font>
        </dxf>
        <dxf>
          <font>
            <sz val="9"/>
            <color theme="1" tint="0.499984740745262"/>
          </font>
        </dxf>
        <dxf>
          <font>
            <sz val="10"/>
            <color theme="1" tint="0.499984740745262"/>
          </font>
        </dxf>
      </x15:dxfs>
    </ext>
    <ext xmlns:x15="http://schemas.microsoft.com/office/spreadsheetml/2010/11/main" uri="{9260A510-F301-46a8-8635-F512D64BE5F5}">
      <x15:timelineStyles defaultTimelineStyle="TimeSlicerStyleLight1">
        <x15:timelineStyle name="Timeline Style 1">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openxmlformats.org/officeDocument/2006/relationships/styles" Target="styles.xml"/><Relationship Id="rId21" Type="http://schemas.microsoft.com/office/2007/relationships/slicerCache" Target="slicerCaches/slicerCache10.xml"/><Relationship Id="rId34"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microsoft.com/office/2007/relationships/slicerCache" Target="slicerCaches/slicerCache13.xml"/><Relationship Id="rId32" Type="http://schemas.microsoft.com/office/2017/06/relationships/rdRichValueTypes" Target="richData/rdRichValueTypes.xml"/><Relationship Id="rId37"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7/relationships/slicerCache" Target="slicerCaches/slicerCache12.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microsoft.com/office/2007/relationships/slicerCache" Target="slicerCaches/slicerCache11.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[Delivery_IFOT_Management.xlsx]Sheet3!received orders</c:name>
    <c:fmtId val="2"/>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Total Orders Received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28B78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139072847682121E-2"/>
          <c:y val="0.2362454444220945"/>
          <c:w val="0.94172185430463573"/>
          <c:h val="0.4700376735496205"/>
        </c:manualLayout>
      </c:layout>
      <c:barChart>
        <c:barDir val="col"/>
        <c:grouping val="clustered"/>
        <c:varyColors val="0"/>
        <c:ser>
          <c:idx val="0"/>
          <c:order val="0"/>
          <c:tx>
            <c:strRef>
              <c:f>Sheet3!$E$6</c:f>
              <c:strCache>
                <c:ptCount val="1"/>
                <c:pt idx="0">
                  <c:v>Total</c:v>
                </c:pt>
              </c:strCache>
            </c:strRef>
          </c:tx>
          <c:spPr>
            <a:solidFill>
              <a:srgbClr val="28B78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Sheet3!$D$7:$D$17</c:f>
              <c:multiLvlStrCache>
                <c:ptCount val="8"/>
                <c:lvl>
                  <c:pt idx="0">
                    <c:v>Sep</c:v>
                  </c:pt>
                  <c:pt idx="1">
                    <c:v>Oct</c:v>
                  </c:pt>
                  <c:pt idx="2">
                    <c:v>Nov</c:v>
                  </c:pt>
                  <c:pt idx="3">
                    <c:v>Dec</c:v>
                  </c:pt>
                  <c:pt idx="4">
                    <c:v>Jan</c:v>
                  </c:pt>
                  <c:pt idx="5">
                    <c:v>Feb</c:v>
                  </c:pt>
                  <c:pt idx="6">
                    <c:v>Mar</c:v>
                  </c:pt>
                  <c:pt idx="7">
                    <c:v>Apr</c:v>
                  </c:pt>
                </c:lvl>
                <c:lvl>
                  <c:pt idx="0">
                    <c:v>2020</c:v>
                  </c:pt>
                  <c:pt idx="4">
                    <c:v>2021</c:v>
                  </c:pt>
                </c:lvl>
              </c:multiLvlStrCache>
            </c:multiLvlStrRef>
          </c:cat>
          <c:val>
            <c:numRef>
              <c:f>Sheet3!$E$7:$E$17</c:f>
              <c:numCache>
                <c:formatCode>General</c:formatCode>
                <c:ptCount val="8"/>
                <c:pt idx="0">
                  <c:v>25</c:v>
                </c:pt>
                <c:pt idx="1">
                  <c:v>30</c:v>
                </c:pt>
                <c:pt idx="2">
                  <c:v>26</c:v>
                </c:pt>
                <c:pt idx="3">
                  <c:v>28</c:v>
                </c:pt>
                <c:pt idx="4">
                  <c:v>32</c:v>
                </c:pt>
                <c:pt idx="5">
                  <c:v>18</c:v>
                </c:pt>
                <c:pt idx="6">
                  <c:v>20</c:v>
                </c:pt>
                <c:pt idx="7">
                  <c:v>19</c:v>
                </c:pt>
              </c:numCache>
            </c:numRef>
          </c:val>
          <c:extLst>
            <c:ext xmlns:c16="http://schemas.microsoft.com/office/drawing/2014/chart" uri="{C3380CC4-5D6E-409C-BE32-E72D297353CC}">
              <c16:uniqueId val="{00000000-0EBE-4E66-A345-8AC7736F4827}"/>
            </c:ext>
          </c:extLst>
        </c:ser>
        <c:dLbls>
          <c:dLblPos val="outEnd"/>
          <c:showLegendKey val="0"/>
          <c:showVal val="1"/>
          <c:showCatName val="0"/>
          <c:showSerName val="0"/>
          <c:showPercent val="0"/>
          <c:showBubbleSize val="0"/>
        </c:dLbls>
        <c:gapWidth val="219"/>
        <c:overlap val="-27"/>
        <c:axId val="1407895456"/>
        <c:axId val="785011648"/>
      </c:barChart>
      <c:catAx>
        <c:axId val="1407895456"/>
        <c:scaling>
          <c:orientation val="minMax"/>
        </c:scaling>
        <c:delete val="0"/>
        <c:axPos val="b"/>
        <c:numFmt formatCode="General" sourceLinked="1"/>
        <c:majorTickMark val="none"/>
        <c:minorTickMark val="none"/>
        <c:tickLblPos val="nextTo"/>
        <c:spPr>
          <a:noFill/>
          <a:ln w="9525" cap="flat" cmpd="sng" algn="ctr">
            <a:solidFill>
              <a:schemeClr val="bg1">
                <a:lumMod val="85000"/>
                <a:alpha val="92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011648"/>
        <c:crosses val="autoZero"/>
        <c:auto val="1"/>
        <c:lblAlgn val="ctr"/>
        <c:lblOffset val="100"/>
        <c:noMultiLvlLbl val="0"/>
      </c:catAx>
      <c:valAx>
        <c:axId val="785011648"/>
        <c:scaling>
          <c:orientation val="minMax"/>
        </c:scaling>
        <c:delete val="1"/>
        <c:axPos val="l"/>
        <c:numFmt formatCode="General" sourceLinked="1"/>
        <c:majorTickMark val="none"/>
        <c:minorTickMark val="none"/>
        <c:tickLblPos val="nextTo"/>
        <c:crossAx val="1407895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cat>
          <c:val>
            <c:numLit>
              <c:formatCode>General</c:formatCode>
              <c:ptCount val="12"/>
              <c:pt idx="0">
                <c:v>1125331</c:v>
              </c:pt>
              <c:pt idx="1">
                <c:v>491962</c:v>
              </c:pt>
              <c:pt idx="2">
                <c:v>412408</c:v>
              </c:pt>
              <c:pt idx="3">
                <c:v>727148</c:v>
              </c:pt>
              <c:pt idx="4">
                <c:v>565222</c:v>
              </c:pt>
              <c:pt idx="5">
                <c:v>498223</c:v>
              </c:pt>
              <c:pt idx="6">
                <c:v>318931</c:v>
              </c:pt>
              <c:pt idx="7">
                <c:v>290799</c:v>
              </c:pt>
              <c:pt idx="8">
                <c:v>773692</c:v>
              </c:pt>
              <c:pt idx="9">
                <c:v>262908</c:v>
              </c:pt>
              <c:pt idx="10">
                <c:v>486411</c:v>
              </c:pt>
              <c:pt idx="11">
                <c:v>317646</c:v>
              </c:pt>
            </c:numLit>
          </c:val>
          <c:smooth val="0"/>
          <c:extLst>
            <c:ext xmlns:c16="http://schemas.microsoft.com/office/drawing/2014/chart" uri="{C3380CC4-5D6E-409C-BE32-E72D297353CC}">
              <c16:uniqueId val="{00000000-237D-4213-BF73-B0A96865C76A}"/>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518984464"/>
        <c:axId val="1507761312"/>
      </c:lineChart>
      <c:catAx>
        <c:axId val="15189844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507761312"/>
        <c:crosses val="autoZero"/>
        <c:auto val="1"/>
        <c:lblAlgn val="ctr"/>
        <c:lblOffset val="100"/>
        <c:noMultiLvlLbl val="0"/>
      </c:catAx>
      <c:valAx>
        <c:axId val="15077613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5189844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[Delivery_IFOT_Management.xlsx]Sheet1!in full trend</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Delivery In Full (Fill Rate) Status</a:t>
            </a:r>
          </a:p>
        </c:rich>
      </c:tx>
      <c:layout>
        <c:manualLayout>
          <c:xMode val="edge"/>
          <c:yMode val="edge"/>
          <c:x val="0.36601884442513866"/>
          <c:y val="6.883541574425538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14E6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rgbClr val="28B78D"/>
            </a:solidFill>
            <a:prstDash val="sysDash"/>
            <a:round/>
          </a:ln>
          <a:effectLst/>
        </c:spPr>
        <c:marker>
          <c:symbol val="circle"/>
          <c:size val="5"/>
          <c:spPr>
            <a:solidFill>
              <a:srgbClr val="50B47F"/>
            </a:solidFill>
            <a:ln w="9525">
              <a:solidFill>
                <a:srgbClr val="50B47F"/>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3449163653601531E-2"/>
          <c:y val="0.17791534371600662"/>
          <c:w val="0.9731016726927969"/>
          <c:h val="0.67177281339556605"/>
        </c:manualLayout>
      </c:layout>
      <c:barChart>
        <c:barDir val="col"/>
        <c:grouping val="clustered"/>
        <c:varyColors val="0"/>
        <c:ser>
          <c:idx val="0"/>
          <c:order val="0"/>
          <c:tx>
            <c:strRef>
              <c:f>Sheet1!$AC$4</c:f>
              <c:strCache>
                <c:ptCount val="1"/>
                <c:pt idx="0">
                  <c:v>Sum of Ordered Quantity</c:v>
                </c:pt>
              </c:strCache>
            </c:strRef>
          </c:tx>
          <c:spPr>
            <a:solidFill>
              <a:srgbClr val="114E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Sheet1!$AB$5:$AB$15</c:f>
              <c:multiLvlStrCache>
                <c:ptCount val="8"/>
                <c:lvl>
                  <c:pt idx="0">
                    <c:v>Sep</c:v>
                  </c:pt>
                  <c:pt idx="1">
                    <c:v>Oct</c:v>
                  </c:pt>
                  <c:pt idx="2">
                    <c:v>Nov</c:v>
                  </c:pt>
                  <c:pt idx="3">
                    <c:v>Dec</c:v>
                  </c:pt>
                  <c:pt idx="4">
                    <c:v>Jan</c:v>
                  </c:pt>
                  <c:pt idx="5">
                    <c:v>Feb</c:v>
                  </c:pt>
                  <c:pt idx="6">
                    <c:v>Mar</c:v>
                  </c:pt>
                  <c:pt idx="7">
                    <c:v>Apr</c:v>
                  </c:pt>
                </c:lvl>
                <c:lvl>
                  <c:pt idx="0">
                    <c:v>2020</c:v>
                  </c:pt>
                  <c:pt idx="4">
                    <c:v>2021</c:v>
                  </c:pt>
                </c:lvl>
              </c:multiLvlStrCache>
            </c:multiLvlStrRef>
          </c:cat>
          <c:val>
            <c:numRef>
              <c:f>Sheet1!$AC$5:$AC$15</c:f>
              <c:numCache>
                <c:formatCode>_(* #,##0_);_(* \(#,##0\);_(* "-"??_);_(@_)</c:formatCode>
                <c:ptCount val="8"/>
                <c:pt idx="0">
                  <c:v>173274</c:v>
                </c:pt>
                <c:pt idx="1">
                  <c:v>208202</c:v>
                </c:pt>
                <c:pt idx="2">
                  <c:v>176217</c:v>
                </c:pt>
                <c:pt idx="3">
                  <c:v>197686</c:v>
                </c:pt>
                <c:pt idx="4">
                  <c:v>229547</c:v>
                </c:pt>
                <c:pt idx="5">
                  <c:v>121767</c:v>
                </c:pt>
                <c:pt idx="6">
                  <c:v>137917</c:v>
                </c:pt>
                <c:pt idx="7">
                  <c:v>138806</c:v>
                </c:pt>
              </c:numCache>
            </c:numRef>
          </c:val>
          <c:extLst>
            <c:ext xmlns:c16="http://schemas.microsoft.com/office/drawing/2014/chart" uri="{C3380CC4-5D6E-409C-BE32-E72D297353CC}">
              <c16:uniqueId val="{00000000-E20B-4020-A861-DA90B4B99A73}"/>
            </c:ext>
          </c:extLst>
        </c:ser>
        <c:dLbls>
          <c:showLegendKey val="0"/>
          <c:showVal val="1"/>
          <c:showCatName val="0"/>
          <c:showSerName val="0"/>
          <c:showPercent val="0"/>
          <c:showBubbleSize val="0"/>
        </c:dLbls>
        <c:gapWidth val="219"/>
        <c:overlap val="-27"/>
        <c:axId val="328555936"/>
        <c:axId val="225026400"/>
      </c:barChart>
      <c:lineChart>
        <c:grouping val="standard"/>
        <c:varyColors val="0"/>
        <c:ser>
          <c:idx val="1"/>
          <c:order val="1"/>
          <c:tx>
            <c:strRef>
              <c:f>Sheet1!$AD$4</c:f>
              <c:strCache>
                <c:ptCount val="1"/>
                <c:pt idx="0">
                  <c:v>Delivery In Full Achievement %</c:v>
                </c:pt>
              </c:strCache>
            </c:strRef>
          </c:tx>
          <c:spPr>
            <a:ln w="28575" cap="rnd">
              <a:solidFill>
                <a:srgbClr val="28B78D"/>
              </a:solidFill>
              <a:prstDash val="sysDash"/>
              <a:round/>
            </a:ln>
            <a:effectLst/>
          </c:spPr>
          <c:marker>
            <c:symbol val="circle"/>
            <c:size val="5"/>
            <c:spPr>
              <a:solidFill>
                <a:srgbClr val="50B47F"/>
              </a:solidFill>
              <a:ln w="9525">
                <a:solidFill>
                  <a:srgbClr val="50B47F"/>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Sheet1!$AB$5:$AB$15</c:f>
              <c:multiLvlStrCache>
                <c:ptCount val="8"/>
                <c:lvl>
                  <c:pt idx="0">
                    <c:v>Sep</c:v>
                  </c:pt>
                  <c:pt idx="1">
                    <c:v>Oct</c:v>
                  </c:pt>
                  <c:pt idx="2">
                    <c:v>Nov</c:v>
                  </c:pt>
                  <c:pt idx="3">
                    <c:v>Dec</c:v>
                  </c:pt>
                  <c:pt idx="4">
                    <c:v>Jan</c:v>
                  </c:pt>
                  <c:pt idx="5">
                    <c:v>Feb</c:v>
                  </c:pt>
                  <c:pt idx="6">
                    <c:v>Mar</c:v>
                  </c:pt>
                  <c:pt idx="7">
                    <c:v>Apr</c:v>
                  </c:pt>
                </c:lvl>
                <c:lvl>
                  <c:pt idx="0">
                    <c:v>2020</c:v>
                  </c:pt>
                  <c:pt idx="4">
                    <c:v>2021</c:v>
                  </c:pt>
                </c:lvl>
              </c:multiLvlStrCache>
            </c:multiLvlStrRef>
          </c:cat>
          <c:val>
            <c:numRef>
              <c:f>Sheet1!$AD$5:$AD$15</c:f>
              <c:numCache>
                <c:formatCode>0%</c:formatCode>
                <c:ptCount val="8"/>
                <c:pt idx="0">
                  <c:v>0.97990563920346263</c:v>
                </c:pt>
                <c:pt idx="1">
                  <c:v>0.95573004461098177</c:v>
                </c:pt>
                <c:pt idx="2">
                  <c:v>0.98380041181503897</c:v>
                </c:pt>
                <c:pt idx="3">
                  <c:v>0.98222195632935982</c:v>
                </c:pt>
                <c:pt idx="4">
                  <c:v>0.97435767026815956</c:v>
                </c:pt>
                <c:pt idx="5">
                  <c:v>0.97248572565463343</c:v>
                </c:pt>
                <c:pt idx="6">
                  <c:v>0.9921719780631767</c:v>
                </c:pt>
                <c:pt idx="7">
                  <c:v>0.96186397204306662</c:v>
                </c:pt>
              </c:numCache>
            </c:numRef>
          </c:val>
          <c:smooth val="0"/>
          <c:extLst>
            <c:ext xmlns:c16="http://schemas.microsoft.com/office/drawing/2014/chart" uri="{C3380CC4-5D6E-409C-BE32-E72D297353CC}">
              <c16:uniqueId val="{00000001-E20B-4020-A861-DA90B4B99A73}"/>
            </c:ext>
          </c:extLst>
        </c:ser>
        <c:dLbls>
          <c:showLegendKey val="0"/>
          <c:showVal val="1"/>
          <c:showCatName val="0"/>
          <c:showSerName val="0"/>
          <c:showPercent val="0"/>
          <c:showBubbleSize val="0"/>
        </c:dLbls>
        <c:marker val="1"/>
        <c:smooth val="0"/>
        <c:axId val="875641712"/>
        <c:axId val="225020576"/>
      </c:lineChart>
      <c:catAx>
        <c:axId val="32855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5026400"/>
        <c:crosses val="autoZero"/>
        <c:auto val="1"/>
        <c:lblAlgn val="ctr"/>
        <c:lblOffset val="100"/>
        <c:noMultiLvlLbl val="0"/>
      </c:catAx>
      <c:valAx>
        <c:axId val="225026400"/>
        <c:scaling>
          <c:orientation val="minMax"/>
        </c:scaling>
        <c:delete val="0"/>
        <c:axPos val="l"/>
        <c:numFmt formatCode="_(* #,##0_);_(* \(#,##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555936"/>
        <c:crosses val="autoZero"/>
        <c:crossBetween val="between"/>
      </c:valAx>
      <c:valAx>
        <c:axId val="225020576"/>
        <c:scaling>
          <c:orientation val="minMax"/>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641712"/>
        <c:crosses val="max"/>
        <c:crossBetween val="between"/>
      </c:valAx>
      <c:catAx>
        <c:axId val="875641712"/>
        <c:scaling>
          <c:orientation val="minMax"/>
        </c:scaling>
        <c:delete val="1"/>
        <c:axPos val="b"/>
        <c:numFmt formatCode="General" sourceLinked="1"/>
        <c:majorTickMark val="out"/>
        <c:minorTickMark val="none"/>
        <c:tickLblPos val="nextTo"/>
        <c:crossAx val="225020576"/>
        <c:crosses val="autoZero"/>
        <c:auto val="1"/>
        <c:lblAlgn val="ctr"/>
        <c:lblOffset val="100"/>
        <c:noMultiLvlLbl val="0"/>
      </c:catAx>
      <c:spPr>
        <a:noFill/>
        <a:ln>
          <a:noFill/>
        </a:ln>
        <a:effectLst/>
      </c:spPr>
    </c:plotArea>
    <c:legend>
      <c:legendPos val="t"/>
      <c:layout>
        <c:manualLayout>
          <c:xMode val="edge"/>
          <c:yMode val="edge"/>
          <c:x val="0.26302732490743713"/>
          <c:y val="0.10429237749161255"/>
          <c:w val="0.53826076353255492"/>
          <c:h val="6.092709683169424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[Delivery_IFOT_Management.xlsx]Sheet1!On Time Trend</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Delivery On Time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28B78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3410331868756144E-2"/>
          <c:y val="0.17536204088308949"/>
          <c:w val="0.97927494165737683"/>
          <c:h val="0.6657039696636694"/>
        </c:manualLayout>
      </c:layout>
      <c:barChart>
        <c:barDir val="col"/>
        <c:grouping val="clustered"/>
        <c:varyColors val="0"/>
        <c:ser>
          <c:idx val="0"/>
          <c:order val="0"/>
          <c:tx>
            <c:strRef>
              <c:f>Sheet1!$AG$4:$AG$5</c:f>
              <c:strCache>
                <c:ptCount val="1"/>
                <c:pt idx="0">
                  <c:v>Delay Orders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Sheet1!$AF$6:$AF$16</c:f>
              <c:multiLvlStrCache>
                <c:ptCount val="8"/>
                <c:lvl>
                  <c:pt idx="0">
                    <c:v>Sep</c:v>
                  </c:pt>
                  <c:pt idx="1">
                    <c:v>Oct</c:v>
                  </c:pt>
                  <c:pt idx="2">
                    <c:v>Nov</c:v>
                  </c:pt>
                  <c:pt idx="3">
                    <c:v>Dec</c:v>
                  </c:pt>
                  <c:pt idx="4">
                    <c:v>Jan</c:v>
                  </c:pt>
                  <c:pt idx="5">
                    <c:v>Feb</c:v>
                  </c:pt>
                  <c:pt idx="6">
                    <c:v>Mar</c:v>
                  </c:pt>
                  <c:pt idx="7">
                    <c:v>Apr</c:v>
                  </c:pt>
                </c:lvl>
                <c:lvl>
                  <c:pt idx="0">
                    <c:v>2020</c:v>
                  </c:pt>
                  <c:pt idx="4">
                    <c:v>2021</c:v>
                  </c:pt>
                </c:lvl>
              </c:multiLvlStrCache>
            </c:multiLvlStrRef>
          </c:cat>
          <c:val>
            <c:numRef>
              <c:f>Sheet1!$AG$6:$AG$16</c:f>
              <c:numCache>
                <c:formatCode>General</c:formatCode>
                <c:ptCount val="8"/>
                <c:pt idx="0">
                  <c:v>2</c:v>
                </c:pt>
                <c:pt idx="1">
                  <c:v>2</c:v>
                </c:pt>
                <c:pt idx="2">
                  <c:v>3</c:v>
                </c:pt>
                <c:pt idx="3">
                  <c:v>4</c:v>
                </c:pt>
                <c:pt idx="4">
                  <c:v>4</c:v>
                </c:pt>
                <c:pt idx="6">
                  <c:v>3</c:v>
                </c:pt>
                <c:pt idx="7">
                  <c:v>1</c:v>
                </c:pt>
              </c:numCache>
            </c:numRef>
          </c:val>
          <c:extLst>
            <c:ext xmlns:c16="http://schemas.microsoft.com/office/drawing/2014/chart" uri="{C3380CC4-5D6E-409C-BE32-E72D297353CC}">
              <c16:uniqueId val="{00000000-975B-455C-A191-25039DA688C3}"/>
            </c:ext>
          </c:extLst>
        </c:ser>
        <c:ser>
          <c:idx val="1"/>
          <c:order val="1"/>
          <c:tx>
            <c:strRef>
              <c:f>Sheet1!$AH$4:$AH$5</c:f>
              <c:strCache>
                <c:ptCount val="1"/>
                <c:pt idx="0">
                  <c:v>On Time Orders</c:v>
                </c:pt>
              </c:strCache>
            </c:strRef>
          </c:tx>
          <c:spPr>
            <a:solidFill>
              <a:srgbClr val="28B78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Sheet1!$AF$6:$AF$16</c:f>
              <c:multiLvlStrCache>
                <c:ptCount val="8"/>
                <c:lvl>
                  <c:pt idx="0">
                    <c:v>Sep</c:v>
                  </c:pt>
                  <c:pt idx="1">
                    <c:v>Oct</c:v>
                  </c:pt>
                  <c:pt idx="2">
                    <c:v>Nov</c:v>
                  </c:pt>
                  <c:pt idx="3">
                    <c:v>Dec</c:v>
                  </c:pt>
                  <c:pt idx="4">
                    <c:v>Jan</c:v>
                  </c:pt>
                  <c:pt idx="5">
                    <c:v>Feb</c:v>
                  </c:pt>
                  <c:pt idx="6">
                    <c:v>Mar</c:v>
                  </c:pt>
                  <c:pt idx="7">
                    <c:v>Apr</c:v>
                  </c:pt>
                </c:lvl>
                <c:lvl>
                  <c:pt idx="0">
                    <c:v>2020</c:v>
                  </c:pt>
                  <c:pt idx="4">
                    <c:v>2021</c:v>
                  </c:pt>
                </c:lvl>
              </c:multiLvlStrCache>
            </c:multiLvlStrRef>
          </c:cat>
          <c:val>
            <c:numRef>
              <c:f>Sheet1!$AH$6:$AH$16</c:f>
              <c:numCache>
                <c:formatCode>General</c:formatCode>
                <c:ptCount val="8"/>
                <c:pt idx="0">
                  <c:v>23</c:v>
                </c:pt>
                <c:pt idx="1">
                  <c:v>28</c:v>
                </c:pt>
                <c:pt idx="2">
                  <c:v>23</c:v>
                </c:pt>
                <c:pt idx="3">
                  <c:v>24</c:v>
                </c:pt>
                <c:pt idx="4">
                  <c:v>28</c:v>
                </c:pt>
                <c:pt idx="5">
                  <c:v>18</c:v>
                </c:pt>
                <c:pt idx="6">
                  <c:v>17</c:v>
                </c:pt>
                <c:pt idx="7">
                  <c:v>18</c:v>
                </c:pt>
              </c:numCache>
            </c:numRef>
          </c:val>
          <c:extLst>
            <c:ext xmlns:c16="http://schemas.microsoft.com/office/drawing/2014/chart" uri="{C3380CC4-5D6E-409C-BE32-E72D297353CC}">
              <c16:uniqueId val="{00000003-90B7-4116-BA3C-2BCC5928F5F0}"/>
            </c:ext>
          </c:extLst>
        </c:ser>
        <c:dLbls>
          <c:dLblPos val="outEnd"/>
          <c:showLegendKey val="0"/>
          <c:showVal val="1"/>
          <c:showCatName val="0"/>
          <c:showSerName val="0"/>
          <c:showPercent val="0"/>
          <c:showBubbleSize val="0"/>
        </c:dLbls>
        <c:gapWidth val="219"/>
        <c:overlap val="-27"/>
        <c:axId val="1142181648"/>
        <c:axId val="888404992"/>
      </c:barChart>
      <c:catAx>
        <c:axId val="114218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8404992"/>
        <c:crosses val="autoZero"/>
        <c:auto val="1"/>
        <c:lblAlgn val="ctr"/>
        <c:lblOffset val="100"/>
        <c:noMultiLvlLbl val="0"/>
      </c:catAx>
      <c:valAx>
        <c:axId val="888404992"/>
        <c:scaling>
          <c:orientation val="minMax"/>
        </c:scaling>
        <c:delete val="1"/>
        <c:axPos val="l"/>
        <c:numFmt formatCode="General" sourceLinked="1"/>
        <c:majorTickMark val="none"/>
        <c:minorTickMark val="none"/>
        <c:tickLblPos val="nextTo"/>
        <c:crossAx val="1142181648"/>
        <c:crosses val="autoZero"/>
        <c:crossBetween val="between"/>
      </c:valAx>
      <c:spPr>
        <a:noFill/>
        <a:ln>
          <a:noFill/>
        </a:ln>
        <a:effectLst/>
      </c:spPr>
    </c:plotArea>
    <c:legend>
      <c:legendPos val="t"/>
      <c:layout>
        <c:manualLayout>
          <c:xMode val="edge"/>
          <c:yMode val="edge"/>
          <c:x val="0.37916998754957665"/>
          <c:y val="0.10043466791992942"/>
          <c:w val="0.25939113435894473"/>
          <c:h val="5.883606657967629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[Delivery_IFOT_Management.xlsx]Sheet1!product analysis</c:name>
    <c:fmtId val="8"/>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28B78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1308866940873797"/>
          <c:y val="7.2197185532965058E-2"/>
          <c:w val="0.6739891050656529"/>
          <c:h val="0.9206058485265346"/>
        </c:manualLayout>
      </c:layout>
      <c:barChart>
        <c:barDir val="bar"/>
        <c:grouping val="clustered"/>
        <c:varyColors val="0"/>
        <c:ser>
          <c:idx val="0"/>
          <c:order val="0"/>
          <c:tx>
            <c:strRef>
              <c:f>Sheet1!$AL$4</c:f>
              <c:strCache>
                <c:ptCount val="1"/>
                <c:pt idx="0">
                  <c:v>Average Product Quality</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Sheet1!$AK$5:$AK$11</c:f>
              <c:strCache>
                <c:ptCount val="6"/>
                <c:pt idx="0">
                  <c:v>Product A</c:v>
                </c:pt>
                <c:pt idx="1">
                  <c:v>Product B</c:v>
                </c:pt>
                <c:pt idx="2">
                  <c:v>Product C</c:v>
                </c:pt>
                <c:pt idx="3">
                  <c:v>Product D</c:v>
                </c:pt>
                <c:pt idx="4">
                  <c:v>Product E</c:v>
                </c:pt>
                <c:pt idx="5">
                  <c:v>Product F</c:v>
                </c:pt>
              </c:strCache>
            </c:strRef>
          </c:cat>
          <c:val>
            <c:numRef>
              <c:f>Sheet1!$AL$5:$AL$11</c:f>
              <c:numCache>
                <c:formatCode>0%</c:formatCode>
                <c:ptCount val="6"/>
                <c:pt idx="0">
                  <c:v>0.95803092372085163</c:v>
                </c:pt>
                <c:pt idx="1">
                  <c:v>0.96137673602374729</c:v>
                </c:pt>
                <c:pt idx="2">
                  <c:v>0.95363851051860116</c:v>
                </c:pt>
                <c:pt idx="3">
                  <c:v>0.95281348868920079</c:v>
                </c:pt>
                <c:pt idx="4">
                  <c:v>0.95242919438016505</c:v>
                </c:pt>
                <c:pt idx="5">
                  <c:v>0.95420787368675608</c:v>
                </c:pt>
              </c:numCache>
            </c:numRef>
          </c:val>
          <c:extLst>
            <c:ext xmlns:c16="http://schemas.microsoft.com/office/drawing/2014/chart" uri="{C3380CC4-5D6E-409C-BE32-E72D297353CC}">
              <c16:uniqueId val="{00000000-46DE-4F8A-954B-C6FFCF2E4021}"/>
            </c:ext>
          </c:extLst>
        </c:ser>
        <c:ser>
          <c:idx val="1"/>
          <c:order val="1"/>
          <c:tx>
            <c:strRef>
              <c:f>Sheet1!$AM$4</c:f>
              <c:strCache>
                <c:ptCount val="1"/>
                <c:pt idx="0">
                  <c:v>Average Delivery In Full</c:v>
                </c:pt>
              </c:strCache>
            </c:strRef>
          </c:tx>
          <c:spPr>
            <a:solidFill>
              <a:srgbClr val="28B78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Sheet1!$AK$5:$AK$11</c:f>
              <c:strCache>
                <c:ptCount val="6"/>
                <c:pt idx="0">
                  <c:v>Product A</c:v>
                </c:pt>
                <c:pt idx="1">
                  <c:v>Product B</c:v>
                </c:pt>
                <c:pt idx="2">
                  <c:v>Product C</c:v>
                </c:pt>
                <c:pt idx="3">
                  <c:v>Product D</c:v>
                </c:pt>
                <c:pt idx="4">
                  <c:v>Product E</c:v>
                </c:pt>
                <c:pt idx="5">
                  <c:v>Product F</c:v>
                </c:pt>
              </c:strCache>
            </c:strRef>
          </c:cat>
          <c:val>
            <c:numRef>
              <c:f>Sheet1!$AM$5:$AM$11</c:f>
              <c:numCache>
                <c:formatCode>0%</c:formatCode>
                <c:ptCount val="6"/>
                <c:pt idx="0">
                  <c:v>0.98584585665958857</c:v>
                </c:pt>
                <c:pt idx="1">
                  <c:v>0.9935450710988718</c:v>
                </c:pt>
                <c:pt idx="2">
                  <c:v>0.965153846861596</c:v>
                </c:pt>
                <c:pt idx="3">
                  <c:v>0.98562114127878631</c:v>
                </c:pt>
                <c:pt idx="4">
                  <c:v>0.95094893947654158</c:v>
                </c:pt>
                <c:pt idx="5">
                  <c:v>0.97057144904010373</c:v>
                </c:pt>
              </c:numCache>
            </c:numRef>
          </c:val>
          <c:extLst>
            <c:ext xmlns:c16="http://schemas.microsoft.com/office/drawing/2014/chart" uri="{C3380CC4-5D6E-409C-BE32-E72D297353CC}">
              <c16:uniqueId val="{00000001-46DE-4F8A-954B-C6FFCF2E4021}"/>
            </c:ext>
          </c:extLst>
        </c:ser>
        <c:dLbls>
          <c:dLblPos val="outEnd"/>
          <c:showLegendKey val="0"/>
          <c:showVal val="1"/>
          <c:showCatName val="0"/>
          <c:showSerName val="0"/>
          <c:showPercent val="0"/>
          <c:showBubbleSize val="0"/>
        </c:dLbls>
        <c:gapWidth val="182"/>
        <c:axId val="1178175952"/>
        <c:axId val="1148205648"/>
      </c:barChart>
      <c:catAx>
        <c:axId val="11781759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48205648"/>
        <c:crosses val="autoZero"/>
        <c:auto val="1"/>
        <c:lblAlgn val="ctr"/>
        <c:lblOffset val="100"/>
        <c:noMultiLvlLbl val="0"/>
      </c:catAx>
      <c:valAx>
        <c:axId val="1148205648"/>
        <c:scaling>
          <c:orientation val="minMax"/>
        </c:scaling>
        <c:delete val="1"/>
        <c:axPos val="b"/>
        <c:numFmt formatCode="0%" sourceLinked="1"/>
        <c:majorTickMark val="none"/>
        <c:minorTickMark val="none"/>
        <c:tickLblPos val="nextTo"/>
        <c:crossAx val="1178175952"/>
        <c:crosses val="autoZero"/>
        <c:crossBetween val="between"/>
      </c:valAx>
      <c:spPr>
        <a:noFill/>
        <a:ln>
          <a:noFill/>
        </a:ln>
        <a:effectLst/>
      </c:spPr>
    </c:plotArea>
    <c:legend>
      <c:legendPos val="t"/>
      <c:layout>
        <c:manualLayout>
          <c:xMode val="edge"/>
          <c:yMode val="edge"/>
          <c:x val="0.11171959755030619"/>
          <c:y val="1.0795448910750538E-2"/>
          <c:w val="0.83872064841521188"/>
          <c:h val="6.30602448344858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[Delivery_IFOT_Management.xlsx]Sheet1!customer orders</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28B78D"/>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1749917137347494"/>
          <c:y val="9.5833770778652683E-2"/>
          <c:w val="0.6694421870243259"/>
          <c:h val="0.89675882181393984"/>
        </c:manualLayout>
      </c:layout>
      <c:barChart>
        <c:barDir val="bar"/>
        <c:grouping val="clustered"/>
        <c:varyColors val="0"/>
        <c:ser>
          <c:idx val="0"/>
          <c:order val="0"/>
          <c:tx>
            <c:strRef>
              <c:f>Sheet1!$AP$4:$AP$5</c:f>
              <c:strCache>
                <c:ptCount val="1"/>
                <c:pt idx="0">
                  <c:v>Delay Orders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Sheet1!$AO$6:$AO$10</c:f>
              <c:strCache>
                <c:ptCount val="4"/>
                <c:pt idx="0">
                  <c:v>Customer 1</c:v>
                </c:pt>
                <c:pt idx="1">
                  <c:v>Customer 2</c:v>
                </c:pt>
                <c:pt idx="2">
                  <c:v>Customer 3</c:v>
                </c:pt>
                <c:pt idx="3">
                  <c:v>Customer 4</c:v>
                </c:pt>
              </c:strCache>
            </c:strRef>
          </c:cat>
          <c:val>
            <c:numRef>
              <c:f>Sheet1!$AP$6:$AP$10</c:f>
              <c:numCache>
                <c:formatCode>General</c:formatCode>
                <c:ptCount val="4"/>
                <c:pt idx="0">
                  <c:v>6</c:v>
                </c:pt>
                <c:pt idx="1">
                  <c:v>5</c:v>
                </c:pt>
                <c:pt idx="2">
                  <c:v>5</c:v>
                </c:pt>
                <c:pt idx="3">
                  <c:v>3</c:v>
                </c:pt>
              </c:numCache>
            </c:numRef>
          </c:val>
          <c:extLst>
            <c:ext xmlns:c16="http://schemas.microsoft.com/office/drawing/2014/chart" uri="{C3380CC4-5D6E-409C-BE32-E72D297353CC}">
              <c16:uniqueId val="{00000000-8CAD-41B7-B40D-4413FF2E3BF4}"/>
            </c:ext>
          </c:extLst>
        </c:ser>
        <c:ser>
          <c:idx val="1"/>
          <c:order val="1"/>
          <c:tx>
            <c:strRef>
              <c:f>Sheet1!$AQ$4:$AQ$5</c:f>
              <c:strCache>
                <c:ptCount val="1"/>
                <c:pt idx="0">
                  <c:v>On Time Orders</c:v>
                </c:pt>
              </c:strCache>
            </c:strRef>
          </c:tx>
          <c:spPr>
            <a:solidFill>
              <a:srgbClr val="28B78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Sheet1!$AO$6:$AO$10</c:f>
              <c:strCache>
                <c:ptCount val="4"/>
                <c:pt idx="0">
                  <c:v>Customer 1</c:v>
                </c:pt>
                <c:pt idx="1">
                  <c:v>Customer 2</c:v>
                </c:pt>
                <c:pt idx="2">
                  <c:v>Customer 3</c:v>
                </c:pt>
                <c:pt idx="3">
                  <c:v>Customer 4</c:v>
                </c:pt>
              </c:strCache>
            </c:strRef>
          </c:cat>
          <c:val>
            <c:numRef>
              <c:f>Sheet1!$AQ$6:$AQ$10</c:f>
              <c:numCache>
                <c:formatCode>General</c:formatCode>
                <c:ptCount val="4"/>
                <c:pt idx="0">
                  <c:v>40</c:v>
                </c:pt>
                <c:pt idx="1">
                  <c:v>40</c:v>
                </c:pt>
                <c:pt idx="2">
                  <c:v>55</c:v>
                </c:pt>
                <c:pt idx="3">
                  <c:v>44</c:v>
                </c:pt>
              </c:numCache>
            </c:numRef>
          </c:val>
          <c:extLst>
            <c:ext xmlns:c16="http://schemas.microsoft.com/office/drawing/2014/chart" uri="{C3380CC4-5D6E-409C-BE32-E72D297353CC}">
              <c16:uniqueId val="{00000001-0547-4F5D-BD5C-AF45A0BE4501}"/>
            </c:ext>
          </c:extLst>
        </c:ser>
        <c:dLbls>
          <c:dLblPos val="outEnd"/>
          <c:showLegendKey val="0"/>
          <c:showVal val="1"/>
          <c:showCatName val="0"/>
          <c:showSerName val="0"/>
          <c:showPercent val="0"/>
          <c:showBubbleSize val="0"/>
        </c:dLbls>
        <c:gapWidth val="182"/>
        <c:axId val="1153565520"/>
        <c:axId val="1269621840"/>
      </c:barChart>
      <c:catAx>
        <c:axId val="11535655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9621840"/>
        <c:crosses val="autoZero"/>
        <c:auto val="1"/>
        <c:lblAlgn val="ctr"/>
        <c:lblOffset val="100"/>
        <c:noMultiLvlLbl val="0"/>
      </c:catAx>
      <c:valAx>
        <c:axId val="1269621840"/>
        <c:scaling>
          <c:orientation val="minMax"/>
        </c:scaling>
        <c:delete val="1"/>
        <c:axPos val="b"/>
        <c:numFmt formatCode="General" sourceLinked="1"/>
        <c:majorTickMark val="none"/>
        <c:minorTickMark val="none"/>
        <c:tickLblPos val="nextTo"/>
        <c:crossAx val="11535655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[Delivery_IFOT_Management.xlsx]Sheet1!In Full Failures</c:name>
    <c:fmtId val="2"/>
  </c:pivotSource>
  <c:chart>
    <c:title>
      <c:tx>
        <c:rich>
          <a:bodyPr rot="0" spcFirstLastPara="1" vertOverflow="ellipsis" vert="horz" wrap="square" anchor="ctr" anchorCtr="1"/>
          <a:lstStyle/>
          <a:p>
            <a:pPr>
              <a:defRPr sz="1400" b="0" i="0" u="none" strike="noStrike" kern="1200" baseline="0">
                <a:solidFill>
                  <a:schemeClr val="tx2"/>
                </a:solidFill>
                <a:latin typeface="Arial" panose="020B0604020202020204" pitchFamily="34" charset="0"/>
                <a:ea typeface="+mn-ea"/>
                <a:cs typeface="Arial" panose="020B0604020202020204" pitchFamily="34" charset="0"/>
              </a:defRPr>
            </a:pPr>
            <a:r>
              <a:rPr lang="en-US" sz="1400" b="0">
                <a:latin typeface="Arial" panose="020B0604020202020204" pitchFamily="34" charset="0"/>
                <a:cs typeface="Arial" panose="020B0604020202020204" pitchFamily="34" charset="0"/>
              </a:rPr>
              <a:t>(In Full) </a:t>
            </a:r>
            <a:r>
              <a:rPr lang="en-US" sz="1400" b="0" baseline="0">
                <a:latin typeface="Arial" panose="020B0604020202020204" pitchFamily="34" charset="0"/>
                <a:cs typeface="Arial" panose="020B0604020202020204" pitchFamily="34" charset="0"/>
              </a:rPr>
              <a:t>Failure Reasons</a:t>
            </a:r>
            <a:endParaRPr lang="en-US" sz="1400" b="0">
              <a:latin typeface="Arial" panose="020B0604020202020204" pitchFamily="34" charset="0"/>
              <a:cs typeface="Arial" panose="020B0604020202020204" pitchFamily="34" charset="0"/>
            </a:endParaRPr>
          </a:p>
        </c:rich>
      </c:tx>
      <c:layout>
        <c:manualLayout>
          <c:xMode val="edge"/>
          <c:yMode val="edge"/>
          <c:x val="0.21137141225310413"/>
          <c:y val="3.792415706095547E-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s>
    <c:plotArea>
      <c:layout>
        <c:manualLayout>
          <c:layoutTarget val="inner"/>
          <c:xMode val="edge"/>
          <c:yMode val="edge"/>
          <c:x val="4.2960254752117885E-2"/>
          <c:y val="0.13453289667512905"/>
          <c:w val="0.89578826538695322"/>
          <c:h val="0.91225511118542557"/>
        </c:manualLayout>
      </c:layout>
      <c:pieChart>
        <c:varyColors val="1"/>
        <c:ser>
          <c:idx val="0"/>
          <c:order val="0"/>
          <c:tx>
            <c:strRef>
              <c:f>Sheet1!$AU$4</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60AA-43DE-BAB0-60F40D448DAD}"/>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60AA-43DE-BAB0-60F40D448DA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60AA-43DE-BAB0-60F40D448DAD}"/>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60AA-43DE-BAB0-60F40D448DA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Sheet1!$AT$5:$AT$9</c:f>
              <c:strCache>
                <c:ptCount val="4"/>
                <c:pt idx="0">
                  <c:v>Container Shipment Issue</c:v>
                </c:pt>
                <c:pt idx="1">
                  <c:v>High Defect Rate</c:v>
                </c:pt>
                <c:pt idx="2">
                  <c:v>Operation Failures</c:v>
                </c:pt>
                <c:pt idx="3">
                  <c:v>Raw Material Shortage</c:v>
                </c:pt>
              </c:strCache>
            </c:strRef>
          </c:cat>
          <c:val>
            <c:numRef>
              <c:f>Sheet1!$AU$5:$AU$9</c:f>
              <c:numCache>
                <c:formatCode>General</c:formatCode>
                <c:ptCount val="4"/>
                <c:pt idx="0">
                  <c:v>4</c:v>
                </c:pt>
                <c:pt idx="1">
                  <c:v>1</c:v>
                </c:pt>
                <c:pt idx="2">
                  <c:v>5</c:v>
                </c:pt>
                <c:pt idx="3">
                  <c:v>7</c:v>
                </c:pt>
              </c:numCache>
            </c:numRef>
          </c:val>
          <c:extLst>
            <c:ext xmlns:c16="http://schemas.microsoft.com/office/drawing/2014/chart" uri="{C3380CC4-5D6E-409C-BE32-E72D297353CC}">
              <c16:uniqueId val="{00000008-60AA-43DE-BAB0-60F40D448DA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[Delivery_IFOT_Management.xlsx]Sheet1!On time failures</c:name>
    <c:fmtId val="2"/>
  </c:pivotSource>
  <c:chart>
    <c:title>
      <c:tx>
        <c:rich>
          <a:bodyPr rot="0" spcFirstLastPara="1" vertOverflow="ellipsis" vert="horz" wrap="square" anchor="ctr" anchorCtr="1"/>
          <a:lstStyle/>
          <a:p>
            <a:pPr>
              <a:defRPr sz="1400" b="0" i="0" u="none" strike="noStrike" kern="1200" baseline="0">
                <a:solidFill>
                  <a:schemeClr val="tx2"/>
                </a:solidFill>
                <a:latin typeface="Arial" panose="020B0604020202020204" pitchFamily="34" charset="0"/>
                <a:ea typeface="+mn-ea"/>
                <a:cs typeface="Arial" panose="020B0604020202020204" pitchFamily="34" charset="0"/>
              </a:defRPr>
            </a:pPr>
            <a:r>
              <a:rPr lang="en-US" sz="1400" b="0">
                <a:latin typeface="Arial" panose="020B0604020202020204" pitchFamily="34" charset="0"/>
                <a:cs typeface="Arial" panose="020B0604020202020204" pitchFamily="34" charset="0"/>
              </a:rPr>
              <a:t>(On Time) Failure Reasons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pivotFmt>
    </c:pivotFmts>
    <c:plotArea>
      <c:layout>
        <c:manualLayout>
          <c:layoutTarget val="inner"/>
          <c:xMode val="edge"/>
          <c:yMode val="edge"/>
          <c:x val="5.8384326592960452E-2"/>
          <c:y val="0.11183694726066036"/>
          <c:w val="0.89452378640143437"/>
          <c:h val="0.86620040142041066"/>
        </c:manualLayout>
      </c:layout>
      <c:pieChart>
        <c:varyColors val="1"/>
        <c:ser>
          <c:idx val="0"/>
          <c:order val="0"/>
          <c:tx>
            <c:strRef>
              <c:f>Sheet1!$AX$4</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BAAA-41E6-B10D-E7623C4D7A37}"/>
              </c:ext>
            </c:extLst>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3-BAAA-41E6-B10D-E7623C4D7A37}"/>
              </c:ext>
            </c:extLst>
          </c:dPt>
          <c:dPt>
            <c:idx val="2"/>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5-BAAA-41E6-B10D-E7623C4D7A37}"/>
              </c:ext>
            </c:extLst>
          </c:dPt>
          <c:dPt>
            <c:idx val="3"/>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7-BAAA-41E6-B10D-E7623C4D7A37}"/>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Sheet1!$AW$5:$AW$9</c:f>
              <c:strCache>
                <c:ptCount val="4"/>
                <c:pt idx="0">
                  <c:v>Delay Production Schedule</c:v>
                </c:pt>
                <c:pt idx="1">
                  <c:v>ETD Delay</c:v>
                </c:pt>
                <c:pt idx="2">
                  <c:v>Operation Failures</c:v>
                </c:pt>
                <c:pt idx="3">
                  <c:v>Shipment Delay</c:v>
                </c:pt>
              </c:strCache>
            </c:strRef>
          </c:cat>
          <c:val>
            <c:numRef>
              <c:f>Sheet1!$AX$5:$AX$9</c:f>
              <c:numCache>
                <c:formatCode>General</c:formatCode>
                <c:ptCount val="4"/>
                <c:pt idx="0">
                  <c:v>2</c:v>
                </c:pt>
                <c:pt idx="1">
                  <c:v>7</c:v>
                </c:pt>
                <c:pt idx="2">
                  <c:v>7</c:v>
                </c:pt>
                <c:pt idx="3">
                  <c:v>1</c:v>
                </c:pt>
              </c:numCache>
            </c:numRef>
          </c:val>
          <c:extLst>
            <c:ext xmlns:c16="http://schemas.microsoft.com/office/drawing/2014/chart" uri="{C3380CC4-5D6E-409C-BE32-E72D297353CC}">
              <c16:uniqueId val="{00000008-BAAA-41E6-B10D-E7623C4D7A37}"/>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https://excelmastersheet.com/" TargetMode="External"/><Relationship Id="rId3" Type="http://schemas.openxmlformats.org/officeDocument/2006/relationships/hyperlink" Target="#Instructions!A1"/><Relationship Id="rId7" Type="http://schemas.openxmlformats.org/officeDocument/2006/relationships/hyperlink" Target="#Dashboard!A1"/><Relationship Id="rId2" Type="http://schemas.openxmlformats.org/officeDocument/2006/relationships/hyperlink" Target="#Introduction!A1"/><Relationship Id="rId1" Type="http://schemas.openxmlformats.org/officeDocument/2006/relationships/image" Target="../media/image2.jpeg"/><Relationship Id="rId6" Type="http://schemas.openxmlformats.org/officeDocument/2006/relationships/hyperlink" Target="#'DIFOT Raw Data'!A1"/><Relationship Id="rId5" Type="http://schemas.openxmlformats.org/officeDocument/2006/relationships/hyperlink" Target="#'Customer Orders Management'!A1"/><Relationship Id="rId4" Type="http://schemas.openxmlformats.org/officeDocument/2006/relationships/hyperlink" Target="#'Setting and Lists'!A1"/><Relationship Id="rId9" Type="http://schemas.openxmlformats.org/officeDocument/2006/relationships/hyperlink" Target="#'Work Order Tracking'!A1"/></Relationships>
</file>

<file path=xl/drawings/_rels/drawing2.xml.rels><?xml version="1.0" encoding="UTF-8" standalone="yes"?>
<Relationships xmlns="http://schemas.openxmlformats.org/package/2006/relationships"><Relationship Id="rId8" Type="http://schemas.openxmlformats.org/officeDocument/2006/relationships/hyperlink" Target="#'Work Order Tracking'!A1"/><Relationship Id="rId3" Type="http://schemas.openxmlformats.org/officeDocument/2006/relationships/hyperlink" Target="#'Setting and Lists'!A1"/><Relationship Id="rId7" Type="http://schemas.openxmlformats.org/officeDocument/2006/relationships/hyperlink" Target="https://excelmastersheet.com/" TargetMode="External"/><Relationship Id="rId2" Type="http://schemas.openxmlformats.org/officeDocument/2006/relationships/hyperlink" Target="#Instructions!A1"/><Relationship Id="rId1" Type="http://schemas.openxmlformats.org/officeDocument/2006/relationships/hyperlink" Target="#Introduction!A1"/><Relationship Id="rId6" Type="http://schemas.openxmlformats.org/officeDocument/2006/relationships/hyperlink" Target="#Dashboard!A1"/><Relationship Id="rId5" Type="http://schemas.openxmlformats.org/officeDocument/2006/relationships/hyperlink" Target="#'DIFOT Raw Data'!A1"/><Relationship Id="rId4" Type="http://schemas.openxmlformats.org/officeDocument/2006/relationships/hyperlink" Target="#'Customer Orders Management'!A1"/></Relationships>
</file>

<file path=xl/drawings/_rels/drawing3.xml.rels><?xml version="1.0" encoding="UTF-8" standalone="yes"?>
<Relationships xmlns="http://schemas.openxmlformats.org/package/2006/relationships"><Relationship Id="rId8" Type="http://schemas.openxmlformats.org/officeDocument/2006/relationships/hyperlink" Target="#'Work Order Tracking'!A1"/><Relationship Id="rId3" Type="http://schemas.openxmlformats.org/officeDocument/2006/relationships/hyperlink" Target="#'Setting and Lists'!A1"/><Relationship Id="rId7" Type="http://schemas.openxmlformats.org/officeDocument/2006/relationships/hyperlink" Target="https://excelmastersheet.com/" TargetMode="External"/><Relationship Id="rId2" Type="http://schemas.openxmlformats.org/officeDocument/2006/relationships/hyperlink" Target="#Instructions!A1"/><Relationship Id="rId1" Type="http://schemas.openxmlformats.org/officeDocument/2006/relationships/hyperlink" Target="#Introduction!A1"/><Relationship Id="rId6" Type="http://schemas.openxmlformats.org/officeDocument/2006/relationships/hyperlink" Target="#Dashboard!A1"/><Relationship Id="rId5" Type="http://schemas.openxmlformats.org/officeDocument/2006/relationships/hyperlink" Target="#'DIFOT Raw Data'!A1"/><Relationship Id="rId4" Type="http://schemas.openxmlformats.org/officeDocument/2006/relationships/hyperlink" Target="#'Customer Orders Management'!A1"/></Relationships>
</file>

<file path=xl/drawings/_rels/drawing4.xml.rels><?xml version="1.0" encoding="UTF-8" standalone="yes"?>
<Relationships xmlns="http://schemas.openxmlformats.org/package/2006/relationships"><Relationship Id="rId8" Type="http://schemas.openxmlformats.org/officeDocument/2006/relationships/hyperlink" Target="#'Work Order Tracking'!A1"/><Relationship Id="rId3" Type="http://schemas.openxmlformats.org/officeDocument/2006/relationships/hyperlink" Target="#'Setting and Lists'!A1"/><Relationship Id="rId7" Type="http://schemas.openxmlformats.org/officeDocument/2006/relationships/hyperlink" Target="https://excelmastersheet.com/" TargetMode="External"/><Relationship Id="rId2" Type="http://schemas.openxmlformats.org/officeDocument/2006/relationships/hyperlink" Target="#Instructions!A1"/><Relationship Id="rId1" Type="http://schemas.openxmlformats.org/officeDocument/2006/relationships/hyperlink" Target="#Introduction!A1"/><Relationship Id="rId6" Type="http://schemas.openxmlformats.org/officeDocument/2006/relationships/hyperlink" Target="#Dashboard!A1"/><Relationship Id="rId5" Type="http://schemas.openxmlformats.org/officeDocument/2006/relationships/hyperlink" Target="#'DIFOT Raw Data'!A1"/><Relationship Id="rId4" Type="http://schemas.openxmlformats.org/officeDocument/2006/relationships/hyperlink" Target="#'Customer Orders Management'!A1"/></Relationships>
</file>

<file path=xl/drawings/_rels/drawing5.xml.rels><?xml version="1.0" encoding="UTF-8" standalone="yes"?>
<Relationships xmlns="http://schemas.openxmlformats.org/package/2006/relationships"><Relationship Id="rId8" Type="http://schemas.openxmlformats.org/officeDocument/2006/relationships/hyperlink" Target="https://excelmastersheet.com/" TargetMode="External"/><Relationship Id="rId3" Type="http://schemas.openxmlformats.org/officeDocument/2006/relationships/hyperlink" Target="#Instructions!A1"/><Relationship Id="rId7" Type="http://schemas.openxmlformats.org/officeDocument/2006/relationships/hyperlink" Target="#Dashboard!A1"/><Relationship Id="rId2"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DIFOT Raw Data'!A1"/><Relationship Id="rId5" Type="http://schemas.openxmlformats.org/officeDocument/2006/relationships/hyperlink" Target="#'Customer Orders Management'!A1"/><Relationship Id="rId4" Type="http://schemas.openxmlformats.org/officeDocument/2006/relationships/hyperlink" Target="#'Setting and Lists'!A1"/><Relationship Id="rId9" Type="http://schemas.openxmlformats.org/officeDocument/2006/relationships/hyperlink" Target="#'Work Order Tracking'!A1"/></Relationships>
</file>

<file path=xl/drawings/_rels/drawing6.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9.png"/><Relationship Id="rId18" Type="http://schemas.openxmlformats.org/officeDocument/2006/relationships/chart" Target="../charts/chart3.xml"/><Relationship Id="rId26" Type="http://schemas.openxmlformats.org/officeDocument/2006/relationships/hyperlink" Target="#'Setting and Lists'!A1"/><Relationship Id="rId3" Type="http://schemas.openxmlformats.org/officeDocument/2006/relationships/image" Target="../media/image4.png"/><Relationship Id="rId21" Type="http://schemas.openxmlformats.org/officeDocument/2006/relationships/chart" Target="../charts/chart6.xml"/><Relationship Id="rId7" Type="http://schemas.openxmlformats.org/officeDocument/2006/relationships/image" Target="../media/image6.png"/><Relationship Id="rId12" Type="http://schemas.microsoft.com/office/2007/relationships/hdphoto" Target="../media/hdphoto5.wdp"/><Relationship Id="rId17" Type="http://schemas.openxmlformats.org/officeDocument/2006/relationships/image" Target="../media/image11.png"/><Relationship Id="rId25" Type="http://schemas.openxmlformats.org/officeDocument/2006/relationships/hyperlink" Target="#Instructions!A1"/><Relationship Id="rId2" Type="http://schemas.openxmlformats.org/officeDocument/2006/relationships/image" Target="../media/image3.png"/><Relationship Id="rId16" Type="http://schemas.microsoft.com/office/2007/relationships/hdphoto" Target="../media/hdphoto7.wdp"/><Relationship Id="rId20" Type="http://schemas.openxmlformats.org/officeDocument/2006/relationships/chart" Target="../charts/chart5.xml"/><Relationship Id="rId29" Type="http://schemas.openxmlformats.org/officeDocument/2006/relationships/hyperlink" Target="#Dashboard!A1"/><Relationship Id="rId1" Type="http://schemas.openxmlformats.org/officeDocument/2006/relationships/chart" Target="../charts/chart2.xml"/><Relationship Id="rId6" Type="http://schemas.microsoft.com/office/2007/relationships/hdphoto" Target="../media/hdphoto2.wdp"/><Relationship Id="rId11" Type="http://schemas.openxmlformats.org/officeDocument/2006/relationships/image" Target="../media/image8.png"/><Relationship Id="rId24" Type="http://schemas.openxmlformats.org/officeDocument/2006/relationships/hyperlink" Target="#Introduction!A1"/><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chart" Target="../charts/chart8.xml"/><Relationship Id="rId28" Type="http://schemas.openxmlformats.org/officeDocument/2006/relationships/hyperlink" Target="#'DIFOT Raw Data'!A1"/><Relationship Id="rId10" Type="http://schemas.microsoft.com/office/2007/relationships/hdphoto" Target="../media/hdphoto4.wdp"/><Relationship Id="rId19" Type="http://schemas.openxmlformats.org/officeDocument/2006/relationships/chart" Target="../charts/chart4.xml"/><Relationship Id="rId31" Type="http://schemas.openxmlformats.org/officeDocument/2006/relationships/hyperlink" Target="#'Work Order Tracking'!A1"/><Relationship Id="rId4" Type="http://schemas.microsoft.com/office/2007/relationships/hdphoto" Target="../media/hdphoto1.wdp"/><Relationship Id="rId9" Type="http://schemas.openxmlformats.org/officeDocument/2006/relationships/image" Target="../media/image7.png"/><Relationship Id="rId14" Type="http://schemas.microsoft.com/office/2007/relationships/hdphoto" Target="../media/hdphoto6.wdp"/><Relationship Id="rId22" Type="http://schemas.openxmlformats.org/officeDocument/2006/relationships/chart" Target="../charts/chart7.xml"/><Relationship Id="rId27" Type="http://schemas.openxmlformats.org/officeDocument/2006/relationships/hyperlink" Target="#'Customer Orders Management'!A1"/><Relationship Id="rId30" Type="http://schemas.openxmlformats.org/officeDocument/2006/relationships/hyperlink" Target="https://excelmastersheet.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34739</xdr:colOff>
      <xdr:row>45</xdr:row>
      <xdr:rowOff>150161</xdr:rowOff>
    </xdr:from>
    <xdr:to>
      <xdr:col>5</xdr:col>
      <xdr:colOff>98836</xdr:colOff>
      <xdr:row>69</xdr:row>
      <xdr:rowOff>115420</xdr:rowOff>
    </xdr:to>
    <xdr:pic>
      <xdr:nvPicPr>
        <xdr:cNvPr id="13" name="Picture 12" descr="A screenshot of a computer error&#10;&#10;Description automatically generated">
          <a:extLst>
            <a:ext uri="{FF2B5EF4-FFF2-40B4-BE49-F238E27FC236}">
              <a16:creationId xmlns:a16="http://schemas.microsoft.com/office/drawing/2014/main" id="{F10C9C38-78F6-4A6C-97D4-797E80BE0E66}"/>
            </a:ext>
            <a:ext uri="{147F2762-F138-4A5C-976F-8EAC2B608ADB}">
              <a16:predDERef xmlns:a16="http://schemas.microsoft.com/office/drawing/2014/main" pred="{C33109C2-D52B-49CF-85D2-CB6CD902FEF9}"/>
            </a:ext>
          </a:extLst>
        </xdr:cNvPr>
        <xdr:cNvPicPr>
          <a:picLocks noChangeAspect="1"/>
        </xdr:cNvPicPr>
      </xdr:nvPicPr>
      <xdr:blipFill>
        <a:blip xmlns:r="http://schemas.openxmlformats.org/officeDocument/2006/relationships" r:embed="rId1"/>
        <a:stretch>
          <a:fillRect/>
        </a:stretch>
      </xdr:blipFill>
      <xdr:spPr>
        <a:xfrm>
          <a:off x="2556959" y="5994701"/>
          <a:ext cx="2837777" cy="3988619"/>
        </a:xfrm>
        <a:prstGeom prst="rect">
          <a:avLst/>
        </a:prstGeom>
      </xdr:spPr>
    </xdr:pic>
    <xdr:clientData/>
  </xdr:twoCellAnchor>
  <xdr:twoCellAnchor>
    <xdr:from>
      <xdr:col>1</xdr:col>
      <xdr:colOff>44824</xdr:colOff>
      <xdr:row>0</xdr:row>
      <xdr:rowOff>35859</xdr:rowOff>
    </xdr:from>
    <xdr:to>
      <xdr:col>15</xdr:col>
      <xdr:colOff>134472</xdr:colOff>
      <xdr:row>1</xdr:row>
      <xdr:rowOff>134471</xdr:rowOff>
    </xdr:to>
    <xdr:grpSp>
      <xdr:nvGrpSpPr>
        <xdr:cNvPr id="14" name="Group 13">
          <a:hlinkClick xmlns:r="http://schemas.openxmlformats.org/officeDocument/2006/relationships" r:id="rId2"/>
          <a:extLst>
            <a:ext uri="{FF2B5EF4-FFF2-40B4-BE49-F238E27FC236}">
              <a16:creationId xmlns:a16="http://schemas.microsoft.com/office/drawing/2014/main" id="{F9FEB99A-4C30-4FD2-900A-5F18D063AD62}"/>
            </a:ext>
          </a:extLst>
        </xdr:cNvPr>
        <xdr:cNvGrpSpPr/>
      </xdr:nvGrpSpPr>
      <xdr:grpSpPr>
        <a:xfrm>
          <a:off x="2563906" y="35859"/>
          <a:ext cx="9753601" cy="268941"/>
          <a:chOff x="2510118" y="35859"/>
          <a:chExt cx="9753601" cy="268941"/>
        </a:xfrm>
      </xdr:grpSpPr>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98E196DF-C02C-87C9-1D28-6CE97C969378}"/>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6FF5D6D8-C041-F524-2AA2-ADEDC1527773}"/>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17" name="Rectangle: Rounded Corners 16">
            <a:hlinkClick xmlns:r="http://schemas.openxmlformats.org/officeDocument/2006/relationships" r:id="rId5"/>
            <a:extLst>
              <a:ext uri="{FF2B5EF4-FFF2-40B4-BE49-F238E27FC236}">
                <a16:creationId xmlns:a16="http://schemas.microsoft.com/office/drawing/2014/main" id="{4A212EDF-31A0-E83F-F180-07E4928CCB8E}"/>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3B3B4539-69B6-50D8-061C-30C382A3AE7A}"/>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4AE368EA-70E6-B19F-CC1C-33C769627AC4}"/>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20" name="Rectangle: Rounded Corners 19">
            <a:hlinkClick xmlns:r="http://schemas.openxmlformats.org/officeDocument/2006/relationships" r:id="rId8"/>
            <a:extLst>
              <a:ext uri="{FF2B5EF4-FFF2-40B4-BE49-F238E27FC236}">
                <a16:creationId xmlns:a16="http://schemas.microsoft.com/office/drawing/2014/main" id="{384E6EFC-6488-8112-7DAF-4CCF57F0ADB8}"/>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21" name="Rectangle: Rounded Corners 20">
            <a:hlinkClick xmlns:r="http://schemas.openxmlformats.org/officeDocument/2006/relationships" r:id="rId9"/>
            <a:extLst>
              <a:ext uri="{FF2B5EF4-FFF2-40B4-BE49-F238E27FC236}">
                <a16:creationId xmlns:a16="http://schemas.microsoft.com/office/drawing/2014/main" id="{DE1C6728-1857-3590-36B7-371195A075BF}"/>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16934</xdr:rowOff>
    </xdr:from>
    <xdr:to>
      <xdr:col>7</xdr:col>
      <xdr:colOff>541867</xdr:colOff>
      <xdr:row>1</xdr:row>
      <xdr:rowOff>116542</xdr:rowOff>
    </xdr:to>
    <xdr:grpSp>
      <xdr:nvGrpSpPr>
        <xdr:cNvPr id="2" name="Group 1">
          <a:hlinkClick xmlns:r="http://schemas.openxmlformats.org/officeDocument/2006/relationships" r:id="rId1"/>
          <a:extLst>
            <a:ext uri="{FF2B5EF4-FFF2-40B4-BE49-F238E27FC236}">
              <a16:creationId xmlns:a16="http://schemas.microsoft.com/office/drawing/2014/main" id="{9ECB9B83-03CA-44C7-A2C7-7F5A587CB819}"/>
            </a:ext>
          </a:extLst>
        </xdr:cNvPr>
        <xdr:cNvGrpSpPr/>
      </xdr:nvGrpSpPr>
      <xdr:grpSpPr>
        <a:xfrm>
          <a:off x="42333" y="16934"/>
          <a:ext cx="9753601" cy="268941"/>
          <a:chOff x="2510118" y="35859"/>
          <a:chExt cx="9753601" cy="268941"/>
        </a:xfrm>
      </xdr:grpSpPr>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81B202CB-C43B-281F-2FC3-75F817588432}"/>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3638CF7E-1A34-3933-445F-C1919FF41537}"/>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85252C23-E12C-1FD5-2360-7DB249AEB4A8}"/>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A795816D-D942-70BA-991D-8EAFC0B36FFD}"/>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495C9879-EC39-7263-CA20-CECEDBE2F222}"/>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1D13A0DA-8EA1-57DE-6FFC-3C1A27A23E68}"/>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BCEE0EB7-EB32-88B7-F33F-B5519C132581}"/>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16934</xdr:rowOff>
    </xdr:from>
    <xdr:to>
      <xdr:col>8</xdr:col>
      <xdr:colOff>1540934</xdr:colOff>
      <xdr:row>0</xdr:row>
      <xdr:rowOff>285875</xdr:rowOff>
    </xdr:to>
    <xdr:grpSp>
      <xdr:nvGrpSpPr>
        <xdr:cNvPr id="2" name="Group 1">
          <a:hlinkClick xmlns:r="http://schemas.openxmlformats.org/officeDocument/2006/relationships" r:id="rId1"/>
          <a:extLst>
            <a:ext uri="{FF2B5EF4-FFF2-40B4-BE49-F238E27FC236}">
              <a16:creationId xmlns:a16="http://schemas.microsoft.com/office/drawing/2014/main" id="{7F8139A7-0AF3-408B-BD16-29412F527AB0}"/>
            </a:ext>
          </a:extLst>
        </xdr:cNvPr>
        <xdr:cNvGrpSpPr/>
      </xdr:nvGrpSpPr>
      <xdr:grpSpPr>
        <a:xfrm>
          <a:off x="1413933" y="16934"/>
          <a:ext cx="9753601" cy="268941"/>
          <a:chOff x="2510118" y="35859"/>
          <a:chExt cx="9753601" cy="268941"/>
        </a:xfrm>
      </xdr:grpSpPr>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410788FD-A87E-6BDE-FBAE-0D4839F33B7D}"/>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4DE80F32-87E7-A655-19F4-135222951135}"/>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96A47B-4DE9-0A73-4298-1C6A31B5450C}"/>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B8C4F88-DEE5-D06C-03EB-DD8F5E743BF6}"/>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F46E1491-B6C8-218A-1DA5-9D3821578A95}"/>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37629B29-7A58-0514-3837-5E1210F7687B}"/>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B0826254-65F2-6B17-93B4-3FF53A8D33D4}"/>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76203</xdr:colOff>
      <xdr:row>0</xdr:row>
      <xdr:rowOff>16934</xdr:rowOff>
    </xdr:from>
    <xdr:to>
      <xdr:col>9</xdr:col>
      <xdr:colOff>550337</xdr:colOff>
      <xdr:row>1</xdr:row>
      <xdr:rowOff>91142</xdr:rowOff>
    </xdr:to>
    <xdr:grpSp>
      <xdr:nvGrpSpPr>
        <xdr:cNvPr id="10" name="Group 9">
          <a:hlinkClick xmlns:r="http://schemas.openxmlformats.org/officeDocument/2006/relationships" r:id="rId1"/>
          <a:extLst>
            <a:ext uri="{FF2B5EF4-FFF2-40B4-BE49-F238E27FC236}">
              <a16:creationId xmlns:a16="http://schemas.microsoft.com/office/drawing/2014/main" id="{20965877-5181-4E8A-AB73-15F858D2118F}"/>
            </a:ext>
          </a:extLst>
        </xdr:cNvPr>
        <xdr:cNvGrpSpPr/>
      </xdr:nvGrpSpPr>
      <xdr:grpSpPr>
        <a:xfrm>
          <a:off x="1490136" y="16934"/>
          <a:ext cx="9753601" cy="268941"/>
          <a:chOff x="2510118" y="35859"/>
          <a:chExt cx="9753601" cy="268941"/>
        </a:xfrm>
      </xdr:grpSpPr>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973CC756-C24F-8A47-978C-27F6B10B29AB}"/>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28D46AAB-3DA9-38CF-EE2F-D725ED7447FA}"/>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CCE9E3F6-D62E-7ACA-04E9-A7CDDDBE5C17}"/>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2868F211-DAC8-E3CB-9C73-414609E0461F}"/>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BAD10BD1-1560-B66C-ACFD-F5337CABFE37}"/>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8EAF539E-3237-5A4F-2A3B-76A7390B4EAF}"/>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E8E2CB03-9B4F-727C-8046-11697F41B6BE}"/>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14815</xdr:colOff>
      <xdr:row>6</xdr:row>
      <xdr:rowOff>10582</xdr:rowOff>
    </xdr:from>
    <xdr:to>
      <xdr:col>3</xdr:col>
      <xdr:colOff>504649</xdr:colOff>
      <xdr:row>11</xdr:row>
      <xdr:rowOff>243417</xdr:rowOff>
    </xdr:to>
    <mc:AlternateContent xmlns:mc="http://schemas.openxmlformats.org/markup-compatibility/2006" xmlns:a14="http://schemas.microsoft.com/office/drawing/2010/main">
      <mc:Choice Requires="a14">
        <xdr:graphicFrame macro="">
          <xdr:nvGraphicFramePr>
            <xdr:cNvPr id="2" name="Month Text">
              <a:extLst>
                <a:ext uri="{FF2B5EF4-FFF2-40B4-BE49-F238E27FC236}">
                  <a16:creationId xmlns:a16="http://schemas.microsoft.com/office/drawing/2014/main" id="{00000000-0008-0000-04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nth Text"/>
            </a:graphicData>
          </a:graphic>
        </xdr:graphicFrame>
      </mc:Choice>
      <mc:Fallback xmlns="">
        <xdr:sp macro="" textlink="">
          <xdr:nvSpPr>
            <xdr:cNvPr id="0" name=""/>
            <xdr:cNvSpPr>
              <a:spLocks noTextEdit="1"/>
            </xdr:cNvSpPr>
          </xdr:nvSpPr>
          <xdr:spPr>
            <a:xfrm>
              <a:off x="57148" y="645582"/>
              <a:ext cx="2257251" cy="11218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14817</xdr:colOff>
      <xdr:row>2</xdr:row>
      <xdr:rowOff>30692</xdr:rowOff>
    </xdr:from>
    <xdr:to>
      <xdr:col>3</xdr:col>
      <xdr:colOff>493059</xdr:colOff>
      <xdr:row>6</xdr:row>
      <xdr:rowOff>10583</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00000000-0008-0000-04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150" y="30692"/>
              <a:ext cx="2245659" cy="61489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582083</xdr:colOff>
      <xdr:row>2</xdr:row>
      <xdr:rowOff>30692</xdr:rowOff>
    </xdr:from>
    <xdr:to>
      <xdr:col>5</xdr:col>
      <xdr:colOff>867833</xdr:colOff>
      <xdr:row>8</xdr:row>
      <xdr:rowOff>52917</xdr:rowOff>
    </xdr:to>
    <mc:AlternateContent xmlns:mc="http://schemas.openxmlformats.org/markup-compatibility/2006" xmlns:a14="http://schemas.microsoft.com/office/drawing/2010/main">
      <mc:Choice Requires="a14">
        <xdr:graphicFrame macro="">
          <xdr:nvGraphicFramePr>
            <xdr:cNvPr id="4" name="Customer Name">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ustomer Name"/>
            </a:graphicData>
          </a:graphic>
        </xdr:graphicFrame>
      </mc:Choice>
      <mc:Fallback xmlns="">
        <xdr:sp macro="" textlink="">
          <xdr:nvSpPr>
            <xdr:cNvPr id="0" name=""/>
            <xdr:cNvSpPr>
              <a:spLocks noTextEdit="1"/>
            </xdr:cNvSpPr>
          </xdr:nvSpPr>
          <xdr:spPr>
            <a:xfrm>
              <a:off x="2955115" y="30692"/>
              <a:ext cx="2537635" cy="14514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878415</xdr:colOff>
      <xdr:row>2</xdr:row>
      <xdr:rowOff>30692</xdr:rowOff>
    </xdr:from>
    <xdr:to>
      <xdr:col>7</xdr:col>
      <xdr:colOff>1439334</xdr:colOff>
      <xdr:row>8</xdr:row>
      <xdr:rowOff>31750</xdr:rowOff>
    </xdr:to>
    <mc:AlternateContent xmlns:mc="http://schemas.openxmlformats.org/markup-compatibility/2006" xmlns:a14="http://schemas.microsoft.com/office/drawing/2010/main">
      <mc:Choice Requires="a14">
        <xdr:graphicFrame macro="">
          <xdr:nvGraphicFramePr>
            <xdr:cNvPr id="5" name="Product Name">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5566833" y="30692"/>
              <a:ext cx="3661834" cy="144101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xdr:col>
          <xdr:colOff>0</xdr:colOff>
          <xdr:row>12</xdr:row>
          <xdr:rowOff>22860</xdr:rowOff>
        </xdr:from>
        <xdr:to>
          <xdr:col>2</xdr:col>
          <xdr:colOff>190500</xdr:colOff>
          <xdr:row>12</xdr:row>
          <xdr:rowOff>236220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213360</xdr:colOff>
          <xdr:row>12</xdr:row>
          <xdr:rowOff>22860</xdr:rowOff>
        </xdr:from>
        <xdr:to>
          <xdr:col>3</xdr:col>
          <xdr:colOff>236220</xdr:colOff>
          <xdr:row>12</xdr:row>
          <xdr:rowOff>236220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Full Screen</a:t>
              </a:r>
            </a:p>
          </xdr:txBody>
        </xdr:sp>
        <xdr:clientData fPrintsWithSheet="0"/>
      </xdr:twoCellAnchor>
    </mc:Choice>
    <mc:Fallback/>
  </mc:AlternateContent>
  <xdr:twoCellAnchor>
    <xdr:from>
      <xdr:col>7</xdr:col>
      <xdr:colOff>1354666</xdr:colOff>
      <xdr:row>2</xdr:row>
      <xdr:rowOff>0</xdr:rowOff>
    </xdr:from>
    <xdr:to>
      <xdr:col>12</xdr:col>
      <xdr:colOff>10583</xdr:colOff>
      <xdr:row>12</xdr:row>
      <xdr:rowOff>10583</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560917</xdr:colOff>
      <xdr:row>7</xdr:row>
      <xdr:rowOff>148167</xdr:rowOff>
    </xdr:from>
    <xdr:to>
      <xdr:col>7</xdr:col>
      <xdr:colOff>1439334</xdr:colOff>
      <xdr:row>12</xdr:row>
      <xdr:rowOff>21167</xdr:rowOff>
    </xdr:to>
    <mc:AlternateContent xmlns:mc="http://schemas.openxmlformats.org/markup-compatibility/2006" xmlns:a14="http://schemas.microsoft.com/office/drawing/2010/main">
      <mc:Choice Requires="a14">
        <xdr:graphicFrame macro="">
          <xdr:nvGraphicFramePr>
            <xdr:cNvPr id="6" name="Work Order Number">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Work Order Number"/>
            </a:graphicData>
          </a:graphic>
        </xdr:graphicFrame>
      </mc:Choice>
      <mc:Fallback xmlns="">
        <xdr:sp macro="" textlink="">
          <xdr:nvSpPr>
            <xdr:cNvPr id="0" name=""/>
            <xdr:cNvSpPr>
              <a:spLocks noTextEdit="1"/>
            </xdr:cNvSpPr>
          </xdr:nvSpPr>
          <xdr:spPr>
            <a:xfrm>
              <a:off x="2370667" y="941917"/>
              <a:ext cx="6540500" cy="857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0</xdr:colOff>
      <xdr:row>0</xdr:row>
      <xdr:rowOff>16934</xdr:rowOff>
    </xdr:from>
    <xdr:to>
      <xdr:col>8</xdr:col>
      <xdr:colOff>143934</xdr:colOff>
      <xdr:row>1</xdr:row>
      <xdr:rowOff>116542</xdr:rowOff>
    </xdr:to>
    <xdr:grpSp>
      <xdr:nvGrpSpPr>
        <xdr:cNvPr id="7" name="Group 6">
          <a:hlinkClick xmlns:r="http://schemas.openxmlformats.org/officeDocument/2006/relationships" r:id="rId2"/>
          <a:extLst>
            <a:ext uri="{FF2B5EF4-FFF2-40B4-BE49-F238E27FC236}">
              <a16:creationId xmlns:a16="http://schemas.microsoft.com/office/drawing/2014/main" id="{953CD283-119F-4D1C-BC24-49304D2C48C7}"/>
            </a:ext>
          </a:extLst>
        </xdr:cNvPr>
        <xdr:cNvGrpSpPr/>
      </xdr:nvGrpSpPr>
      <xdr:grpSpPr>
        <a:xfrm>
          <a:off x="38100" y="16934"/>
          <a:ext cx="9752754" cy="267248"/>
          <a:chOff x="2510118" y="35859"/>
          <a:chExt cx="9753601" cy="268941"/>
        </a:xfrm>
      </xdr:grpSpPr>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83C570A5-F46A-A09B-40D7-68E06AF06B0C}"/>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10" name="Rectangle: Rounded Corners 9">
            <a:hlinkClick xmlns:r="http://schemas.openxmlformats.org/officeDocument/2006/relationships" r:id="rId4"/>
            <a:extLst>
              <a:ext uri="{FF2B5EF4-FFF2-40B4-BE49-F238E27FC236}">
                <a16:creationId xmlns:a16="http://schemas.microsoft.com/office/drawing/2014/main" id="{7AADB56E-1317-F709-E501-461DAD665546}"/>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11" name="Rectangle: Rounded Corners 10">
            <a:hlinkClick xmlns:r="http://schemas.openxmlformats.org/officeDocument/2006/relationships" r:id="rId5"/>
            <a:extLst>
              <a:ext uri="{FF2B5EF4-FFF2-40B4-BE49-F238E27FC236}">
                <a16:creationId xmlns:a16="http://schemas.microsoft.com/office/drawing/2014/main" id="{0DEC58C5-1EB3-4C19-3D49-4DF4632C897D}"/>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12" name="Rectangle: Rounded Corners 11">
            <a:hlinkClick xmlns:r="http://schemas.openxmlformats.org/officeDocument/2006/relationships" r:id="rId6"/>
            <a:extLst>
              <a:ext uri="{FF2B5EF4-FFF2-40B4-BE49-F238E27FC236}">
                <a16:creationId xmlns:a16="http://schemas.microsoft.com/office/drawing/2014/main" id="{980A4871-299D-2368-DD44-DE00F33838CB}"/>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75697DB2-45DB-9B62-F7D5-8D482C765106}"/>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C428EAD1-54F1-0DD9-5755-DC967E73423F}"/>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15" name="Rectangle: Rounded Corners 14">
            <a:hlinkClick xmlns:r="http://schemas.openxmlformats.org/officeDocument/2006/relationships" r:id="rId9"/>
            <a:extLst>
              <a:ext uri="{FF2B5EF4-FFF2-40B4-BE49-F238E27FC236}">
                <a16:creationId xmlns:a16="http://schemas.microsoft.com/office/drawing/2014/main" id="{7BFFD8AF-FA33-5B33-95A1-67AAC126BBA6}"/>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161925</xdr:colOff>
      <xdr:row>36</xdr:row>
      <xdr:rowOff>0</xdr:rowOff>
    </xdr:from>
    <xdr:to>
      <xdr:col>16</xdr:col>
      <xdr:colOff>1066799</xdr:colOff>
      <xdr:row>58</xdr:row>
      <xdr:rowOff>161925</xdr:rowOff>
    </xdr:to>
    <xdr:sp macro="" textlink="">
      <xdr:nvSpPr>
        <xdr:cNvPr id="19" name="Rectangle: Rounded Corners 18">
          <a:extLst>
            <a:ext uri="{FF2B5EF4-FFF2-40B4-BE49-F238E27FC236}">
              <a16:creationId xmlns:a16="http://schemas.microsoft.com/office/drawing/2014/main" id="{14AB5989-3445-4631-8A56-00C3A197C47E}"/>
            </a:ext>
          </a:extLst>
        </xdr:cNvPr>
        <xdr:cNvSpPr/>
      </xdr:nvSpPr>
      <xdr:spPr>
        <a:xfrm>
          <a:off x="14859000" y="6162675"/>
          <a:ext cx="4133849" cy="374332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171450</xdr:colOff>
      <xdr:row>12</xdr:row>
      <xdr:rowOff>57150</xdr:rowOff>
    </xdr:from>
    <xdr:to>
      <xdr:col>16</xdr:col>
      <xdr:colOff>1076324</xdr:colOff>
      <xdr:row>35</xdr:row>
      <xdr:rowOff>57150</xdr:rowOff>
    </xdr:to>
    <xdr:sp macro="" textlink="">
      <xdr:nvSpPr>
        <xdr:cNvPr id="18" name="Rectangle: Rounded Corners 17">
          <a:extLst>
            <a:ext uri="{FF2B5EF4-FFF2-40B4-BE49-F238E27FC236}">
              <a16:creationId xmlns:a16="http://schemas.microsoft.com/office/drawing/2014/main" id="{FABB50C8-21BF-4A74-8473-7CFB6B270F5D}"/>
            </a:ext>
          </a:extLst>
        </xdr:cNvPr>
        <xdr:cNvSpPr/>
      </xdr:nvSpPr>
      <xdr:spPr>
        <a:xfrm>
          <a:off x="14868525" y="2314575"/>
          <a:ext cx="4133849" cy="374332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800100</xdr:colOff>
      <xdr:row>35</xdr:row>
      <xdr:rowOff>152400</xdr:rowOff>
    </xdr:from>
    <xdr:to>
      <xdr:col>13</xdr:col>
      <xdr:colOff>57150</xdr:colOff>
      <xdr:row>58</xdr:row>
      <xdr:rowOff>152400</xdr:rowOff>
    </xdr:to>
    <xdr:sp macro="" textlink="">
      <xdr:nvSpPr>
        <xdr:cNvPr id="17" name="Rectangle: Rounded Corners 16">
          <a:extLst>
            <a:ext uri="{FF2B5EF4-FFF2-40B4-BE49-F238E27FC236}">
              <a16:creationId xmlns:a16="http://schemas.microsoft.com/office/drawing/2014/main" id="{A1BD6970-1DA3-4068-8738-A02573E8A4D2}"/>
            </a:ext>
          </a:extLst>
        </xdr:cNvPr>
        <xdr:cNvSpPr/>
      </xdr:nvSpPr>
      <xdr:spPr>
        <a:xfrm>
          <a:off x="11191875" y="6153150"/>
          <a:ext cx="3562350" cy="374332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809625</xdr:colOff>
      <xdr:row>12</xdr:row>
      <xdr:rowOff>66675</xdr:rowOff>
    </xdr:from>
    <xdr:to>
      <xdr:col>13</xdr:col>
      <xdr:colOff>66675</xdr:colOff>
      <xdr:row>35</xdr:row>
      <xdr:rowOff>66675</xdr:rowOff>
    </xdr:to>
    <xdr:sp macro="" textlink="">
      <xdr:nvSpPr>
        <xdr:cNvPr id="16" name="Rectangle: Rounded Corners 15">
          <a:extLst>
            <a:ext uri="{FF2B5EF4-FFF2-40B4-BE49-F238E27FC236}">
              <a16:creationId xmlns:a16="http://schemas.microsoft.com/office/drawing/2014/main" id="{4E8DA5D0-0C83-49D9-AB97-AD65E0711E92}"/>
            </a:ext>
          </a:extLst>
        </xdr:cNvPr>
        <xdr:cNvSpPr/>
      </xdr:nvSpPr>
      <xdr:spPr>
        <a:xfrm>
          <a:off x="11201400" y="2324100"/>
          <a:ext cx="3562350" cy="374332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76200</xdr:colOff>
      <xdr:row>35</xdr:row>
      <xdr:rowOff>114300</xdr:rowOff>
    </xdr:from>
    <xdr:to>
      <xdr:col>9</xdr:col>
      <xdr:colOff>695325</xdr:colOff>
      <xdr:row>58</xdr:row>
      <xdr:rowOff>95250</xdr:rowOff>
    </xdr:to>
    <xdr:sp macro="" textlink="">
      <xdr:nvSpPr>
        <xdr:cNvPr id="15" name="Rectangle: Rounded Corners 14">
          <a:extLst>
            <a:ext uri="{FF2B5EF4-FFF2-40B4-BE49-F238E27FC236}">
              <a16:creationId xmlns:a16="http://schemas.microsoft.com/office/drawing/2014/main" id="{810E4E3E-0B66-4839-89F0-227E62CC8C24}"/>
            </a:ext>
          </a:extLst>
        </xdr:cNvPr>
        <xdr:cNvSpPr/>
      </xdr:nvSpPr>
      <xdr:spPr>
        <a:xfrm>
          <a:off x="1952625" y="6115050"/>
          <a:ext cx="9134475" cy="372427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76200</xdr:colOff>
      <xdr:row>12</xdr:row>
      <xdr:rowOff>66675</xdr:rowOff>
    </xdr:from>
    <xdr:to>
      <xdr:col>9</xdr:col>
      <xdr:colOff>695325</xdr:colOff>
      <xdr:row>35</xdr:row>
      <xdr:rowOff>47625</xdr:rowOff>
    </xdr:to>
    <xdr:sp macro="" textlink="">
      <xdr:nvSpPr>
        <xdr:cNvPr id="14" name="Rectangle: Rounded Corners 13">
          <a:extLst>
            <a:ext uri="{FF2B5EF4-FFF2-40B4-BE49-F238E27FC236}">
              <a16:creationId xmlns:a16="http://schemas.microsoft.com/office/drawing/2014/main" id="{440B99B4-3995-44B2-4D34-9C35FA0E6200}"/>
            </a:ext>
          </a:extLst>
        </xdr:cNvPr>
        <xdr:cNvSpPr/>
      </xdr:nvSpPr>
      <xdr:spPr>
        <a:xfrm>
          <a:off x="1952625" y="2324100"/>
          <a:ext cx="9134475" cy="3724275"/>
        </a:xfrm>
        <a:prstGeom prst="roundRect">
          <a:avLst/>
        </a:prstGeom>
        <a:solidFill>
          <a:schemeClr val="bg1">
            <a:lumMod val="95000"/>
          </a:schemeClr>
        </a:solidFill>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16383</xdr:col>
      <xdr:colOff>6381750</xdr:colOff>
      <xdr:row>7</xdr:row>
      <xdr:rowOff>4762</xdr:rowOff>
    </xdr:from>
    <xdr:to>
      <xdr:col>16383</xdr:col>
      <xdr:colOff>10953750</xdr:colOff>
      <xdr:row>22</xdr:row>
      <xdr:rowOff>157162</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333374</xdr:colOff>
      <xdr:row>8</xdr:row>
      <xdr:rowOff>45244</xdr:rowOff>
    </xdr:from>
    <xdr:to>
      <xdr:col>2</xdr:col>
      <xdr:colOff>557213</xdr:colOff>
      <xdr:row>10</xdr:row>
      <xdr:rowOff>54769</xdr:rowOff>
    </xdr:to>
    <xdr:grpSp>
      <xdr:nvGrpSpPr>
        <xdr:cNvPr id="61" name="Group 60">
          <a:extLst>
            <a:ext uri="{FF2B5EF4-FFF2-40B4-BE49-F238E27FC236}">
              <a16:creationId xmlns:a16="http://schemas.microsoft.com/office/drawing/2014/main" id="{00000000-0008-0000-0600-00003D000000}"/>
            </a:ext>
          </a:extLst>
        </xdr:cNvPr>
        <xdr:cNvGrpSpPr/>
      </xdr:nvGrpSpPr>
      <xdr:grpSpPr>
        <a:xfrm>
          <a:off x="932814" y="1681004"/>
          <a:ext cx="884239" cy="334645"/>
          <a:chOff x="595311" y="404812"/>
          <a:chExt cx="881064" cy="333375"/>
        </a:xfrm>
      </xdr:grpSpPr>
      <xdr:pic macro="[0]!Refresh">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143000" y="404812"/>
            <a:ext cx="333375" cy="333375"/>
          </a:xfrm>
          <a:prstGeom prst="rect">
            <a:avLst/>
          </a:prstGeom>
        </xdr:spPr>
      </xdr:pic>
      <xdr:sp macro="[0]!Refresh" textlink="">
        <xdr:nvSpPr>
          <xdr:cNvPr id="63" name="Rectangle 62">
            <a:extLst>
              <a:ext uri="{FF2B5EF4-FFF2-40B4-BE49-F238E27FC236}">
                <a16:creationId xmlns:a16="http://schemas.microsoft.com/office/drawing/2014/main" id="{00000000-0008-0000-0600-00003F000000}"/>
              </a:ext>
            </a:extLst>
          </xdr:cNvPr>
          <xdr:cNvSpPr/>
        </xdr:nvSpPr>
        <xdr:spPr>
          <a:xfrm>
            <a:off x="595311" y="452438"/>
            <a:ext cx="726282"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tx1">
                    <a:lumMod val="50000"/>
                    <a:lumOff val="50000"/>
                  </a:schemeClr>
                </a:solidFill>
                <a:latin typeface="Arial" panose="020B0604020202020204" pitchFamily="34" charset="0"/>
                <a:cs typeface="Arial" panose="020B0604020202020204" pitchFamily="34" charset="0"/>
              </a:rPr>
              <a:t>Refresh</a:t>
            </a:r>
          </a:p>
        </xdr:txBody>
      </xdr:sp>
    </xdr:grpSp>
    <xdr:clientData/>
  </xdr:twoCellAnchor>
  <xdr:twoCellAnchor>
    <xdr:from>
      <xdr:col>0</xdr:col>
      <xdr:colOff>0</xdr:colOff>
      <xdr:row>8</xdr:row>
      <xdr:rowOff>33338</xdr:rowOff>
    </xdr:from>
    <xdr:to>
      <xdr:col>1</xdr:col>
      <xdr:colOff>335756</xdr:colOff>
      <xdr:row>10</xdr:row>
      <xdr:rowOff>90489</xdr:rowOff>
    </xdr:to>
    <xdr:grpSp>
      <xdr:nvGrpSpPr>
        <xdr:cNvPr id="64" name="Group 63">
          <a:extLst>
            <a:ext uri="{FF2B5EF4-FFF2-40B4-BE49-F238E27FC236}">
              <a16:creationId xmlns:a16="http://schemas.microsoft.com/office/drawing/2014/main" id="{00000000-0008-0000-0600-000040000000}"/>
            </a:ext>
          </a:extLst>
        </xdr:cNvPr>
        <xdr:cNvGrpSpPr/>
      </xdr:nvGrpSpPr>
      <xdr:grpSpPr>
        <a:xfrm>
          <a:off x="0" y="1669098"/>
          <a:ext cx="935196" cy="382271"/>
          <a:chOff x="69367" y="404812"/>
          <a:chExt cx="895039" cy="381001"/>
        </a:xfrm>
      </xdr:grpSpPr>
      <xdr:pic macro="[0]!Full_screen">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BEBA8EAE-BF5A-486C-A8C5-ECC9F3942E4B}">
                <a14:imgProps xmlns:a14="http://schemas.microsoft.com/office/drawing/2010/main">
                  <a14:imgLayer r:embed="rId4">
                    <a14:imgEffect>
                      <a14:backgroundRemoval t="10000" b="93906" l="10000" r="93750">
                        <a14:foregroundMark x1="35938" y1="34063" x2="35938" y2="34063"/>
                        <a14:foregroundMark x1="71094" y1="33594" x2="71094" y2="33594"/>
                        <a14:foregroundMark x1="69688" y1="75156" x2="69688" y2="75156"/>
                        <a14:foregroundMark x1="32927" y1="70787" x2="32927" y2="70787"/>
                      </a14:backgroundRemoval>
                    </a14:imgEffect>
                  </a14:imgLayer>
                </a14:imgProps>
              </a:ext>
              <a:ext uri="{28A0092B-C50C-407E-A947-70E740481C1C}">
                <a14:useLocalDpi xmlns:a14="http://schemas.microsoft.com/office/drawing/2010/main" val="0"/>
              </a:ext>
            </a:extLst>
          </a:blip>
          <a:stretch>
            <a:fillRect/>
          </a:stretch>
        </xdr:blipFill>
        <xdr:spPr>
          <a:xfrm>
            <a:off x="608494" y="404812"/>
            <a:ext cx="355912" cy="369093"/>
          </a:xfrm>
          <a:prstGeom prst="rect">
            <a:avLst/>
          </a:prstGeom>
        </xdr:spPr>
      </xdr:pic>
      <xdr:sp macro="[0]!Full_screen" textlink="">
        <xdr:nvSpPr>
          <xdr:cNvPr id="66" name="Rectangle 65">
            <a:extLst>
              <a:ext uri="{FF2B5EF4-FFF2-40B4-BE49-F238E27FC236}">
                <a16:creationId xmlns:a16="http://schemas.microsoft.com/office/drawing/2014/main" id="{00000000-0008-0000-0600-000042000000}"/>
              </a:ext>
            </a:extLst>
          </xdr:cNvPr>
          <xdr:cNvSpPr/>
        </xdr:nvSpPr>
        <xdr:spPr>
          <a:xfrm>
            <a:off x="69367" y="404813"/>
            <a:ext cx="706732"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900">
                <a:solidFill>
                  <a:schemeClr val="tx1">
                    <a:lumMod val="50000"/>
                    <a:lumOff val="50000"/>
                  </a:schemeClr>
                </a:solidFill>
                <a:latin typeface="Arial" panose="020B0604020202020204" pitchFamily="34" charset="0"/>
                <a:cs typeface="Arial" panose="020B0604020202020204" pitchFamily="34" charset="0"/>
              </a:rPr>
              <a:t>Full Screen</a:t>
            </a:r>
          </a:p>
        </xdr:txBody>
      </xdr:sp>
    </xdr:grpSp>
    <xdr:clientData/>
  </xdr:twoCellAnchor>
  <xdr:twoCellAnchor editAs="oneCell">
    <xdr:from>
      <xdr:col>3</xdr:col>
      <xdr:colOff>95250</xdr:colOff>
      <xdr:row>4</xdr:row>
      <xdr:rowOff>145634</xdr:rowOff>
    </xdr:from>
    <xdr:to>
      <xdr:col>3</xdr:col>
      <xdr:colOff>814917</xdr:colOff>
      <xdr:row>7</xdr:row>
      <xdr:rowOff>108367</xdr:rowOff>
    </xdr:to>
    <xdr:pic>
      <xdr:nvPicPr>
        <xdr:cNvPr id="4" name="Picture 3" descr="A black background with a black screen&#10;&#10;Description automatically generated with medium confidenc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cstate="print">
          <a:duotone>
            <a:schemeClr val="accent3">
              <a:shade val="45000"/>
              <a:satMod val="135000"/>
            </a:schemeClr>
            <a:prstClr val="white"/>
          </a:duotone>
          <a:extLst>
            <a:ext uri="{BEBA8EAE-BF5A-486C-A8C5-ECC9F3942E4B}">
              <a14:imgProps xmlns:a14="http://schemas.microsoft.com/office/drawing/2010/main">
                <a14:imgLayer r:embed="rId6">
                  <a14:imgEffect>
                    <a14:backgroundRemoval t="0" b="99070" l="0" r="100000">
                      <a14:foregroundMark x1="42308" y1="56279" x2="42308" y2="56279"/>
                      <a14:foregroundMark x1="71368" y1="68372" x2="71368" y2="68372"/>
                      <a14:foregroundMark x1="68803" y1="35349" x2="68803" y2="35349"/>
                      <a14:foregroundMark x1="81624" y1="21395" x2="81624" y2="21395"/>
                      <a14:foregroundMark x1="86325" y1="52093" x2="86325" y2="52093"/>
                      <a14:foregroundMark x1="43590" y1="32093" x2="43590" y2="32093"/>
                      <a14:foregroundMark x1="43162" y1="16744" x2="43162" y2="16744"/>
                      <a14:foregroundMark x1="23077" y1="37674" x2="23077" y2="37674"/>
                      <a14:foregroundMark x1="17521" y1="65116" x2="17521" y2="65116"/>
                    </a14:backgroundRemoval>
                  </a14:imgEffect>
                </a14:imgLayer>
              </a14:imgProps>
            </a:ext>
            <a:ext uri="{28A0092B-C50C-407E-A947-70E740481C1C}">
              <a14:useLocalDpi xmlns:a14="http://schemas.microsoft.com/office/drawing/2010/main" val="0"/>
            </a:ext>
          </a:extLst>
        </a:blip>
        <a:stretch>
          <a:fillRect/>
        </a:stretch>
      </xdr:blipFill>
      <xdr:spPr>
        <a:xfrm>
          <a:off x="1968500" y="473717"/>
          <a:ext cx="719667" cy="661233"/>
        </a:xfrm>
        <a:prstGeom prst="rect">
          <a:avLst/>
        </a:prstGeom>
      </xdr:spPr>
    </xdr:pic>
    <xdr:clientData/>
  </xdr:twoCellAnchor>
  <xdr:twoCellAnchor editAs="oneCell">
    <xdr:from>
      <xdr:col>5</xdr:col>
      <xdr:colOff>0</xdr:colOff>
      <xdr:row>4</xdr:row>
      <xdr:rowOff>31750</xdr:rowOff>
    </xdr:from>
    <xdr:to>
      <xdr:col>5</xdr:col>
      <xdr:colOff>910167</xdr:colOff>
      <xdr:row>7</xdr:row>
      <xdr:rowOff>222251</xdr:rowOff>
    </xdr:to>
    <xdr:pic>
      <xdr:nvPicPr>
        <xdr:cNvPr id="6" name="Picture 5" descr="A black cube with a black background&#10;&#10;Description automatically generated">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cstate="print">
          <a:duotone>
            <a:schemeClr val="accent3">
              <a:shade val="45000"/>
              <a:satMod val="135000"/>
            </a:schemeClr>
            <a:prstClr val="white"/>
          </a:duotone>
          <a:extLst>
            <a:ext uri="{BEBA8EAE-BF5A-486C-A8C5-ECC9F3942E4B}">
              <a14:imgProps xmlns:a14="http://schemas.microsoft.com/office/drawing/2010/main">
                <a14:imgLayer r:embed="rId8">
                  <a14:imgEffect>
                    <a14:backgroundRemoval t="1778" b="98667" l="889" r="96000">
                      <a14:foregroundMark x1="54222" y1="30667" x2="54222" y2="30667"/>
                      <a14:foregroundMark x1="65778" y1="60444" x2="65778" y2="60444"/>
                    </a14:backgroundRemoval>
                  </a14:imgEffect>
                </a14:imgLayer>
              </a14:imgProps>
            </a:ext>
            <a:ext uri="{28A0092B-C50C-407E-A947-70E740481C1C}">
              <a14:useLocalDpi xmlns:a14="http://schemas.microsoft.com/office/drawing/2010/main" val="0"/>
            </a:ext>
          </a:extLst>
        </a:blip>
        <a:stretch>
          <a:fillRect/>
        </a:stretch>
      </xdr:blipFill>
      <xdr:spPr>
        <a:xfrm>
          <a:off x="3968750" y="359833"/>
          <a:ext cx="910167" cy="889001"/>
        </a:xfrm>
        <a:prstGeom prst="rect">
          <a:avLst/>
        </a:prstGeom>
      </xdr:spPr>
    </xdr:pic>
    <xdr:clientData/>
  </xdr:twoCellAnchor>
  <xdr:twoCellAnchor editAs="oneCell">
    <xdr:from>
      <xdr:col>7</xdr:col>
      <xdr:colOff>74083</xdr:colOff>
      <xdr:row>4</xdr:row>
      <xdr:rowOff>132291</xdr:rowOff>
    </xdr:from>
    <xdr:to>
      <xdr:col>7</xdr:col>
      <xdr:colOff>857250</xdr:colOff>
      <xdr:row>7</xdr:row>
      <xdr:rowOff>201084</xdr:rowOff>
    </xdr:to>
    <xdr:pic>
      <xdr:nvPicPr>
        <xdr:cNvPr id="10" name="Picture 9" descr="A black background with white spots&#10;&#10;Description automatically generated">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print">
          <a:duotone>
            <a:schemeClr val="accent3">
              <a:shade val="45000"/>
              <a:satMod val="135000"/>
            </a:schemeClr>
            <a:prstClr val="white"/>
          </a:duotone>
          <a:extLst>
            <a:ext uri="{BEBA8EAE-BF5A-486C-A8C5-ECC9F3942E4B}">
              <a14:imgProps xmlns:a14="http://schemas.microsoft.com/office/drawing/2010/main">
                <a14:imgLayer r:embed="rId10">
                  <a14:imgEffect>
                    <a14:backgroundRemoval t="0" b="100000" l="0" r="100000">
                      <a14:foregroundMark x1="30222" y1="24889" x2="30222" y2="24889"/>
                      <a14:foregroundMark x1="36889" y1="41333" x2="36889" y2="41333"/>
                      <a14:foregroundMark x1="22222" y1="79556" x2="22222" y2="79556"/>
                      <a14:foregroundMark x1="80889" y1="78222" x2="80889" y2="78222"/>
                      <a14:foregroundMark x1="92889" y1="71111" x2="92889" y2="71111"/>
                      <a14:foregroundMark x1="67556" y1="70222" x2="67556" y2="70222"/>
                      <a14:foregroundMark x1="60889" y1="71556" x2="60889" y2="71556"/>
                      <a14:foregroundMark x1="52000" y1="71556" x2="52000" y2="71556"/>
                      <a14:foregroundMark x1="44444" y1="72000" x2="44444" y2="72000"/>
                      <a14:foregroundMark x1="36000" y1="72000" x2="36000" y2="72000"/>
                      <a14:foregroundMark x1="11556" y1="71556" x2="11556" y2="71556"/>
                      <a14:foregroundMark x1="80000" y1="51556" x2="80000" y2="51556"/>
                      <a14:foregroundMark x1="72444" y1="56889" x2="72444" y2="56889"/>
                    </a14:backgroundRemoval>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8149166" y="460374"/>
          <a:ext cx="783167" cy="767293"/>
        </a:xfrm>
        <a:prstGeom prst="rect">
          <a:avLst/>
        </a:prstGeom>
      </xdr:spPr>
    </xdr:pic>
    <xdr:clientData/>
  </xdr:twoCellAnchor>
  <xdr:oneCellAnchor>
    <xdr:from>
      <xdr:col>15</xdr:col>
      <xdr:colOff>21167</xdr:colOff>
      <xdr:row>4</xdr:row>
      <xdr:rowOff>54444</xdr:rowOff>
    </xdr:from>
    <xdr:ext cx="857250" cy="867834"/>
    <xdr:pic>
      <xdr:nvPicPr>
        <xdr:cNvPr id="28" name="Picture 27" descr="A black background with a black square&#10;&#10;Description automatically generated with medium confidence">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1" cstate="print">
          <a:duotone>
            <a:schemeClr val="accent3">
              <a:shade val="45000"/>
              <a:satMod val="135000"/>
            </a:schemeClr>
            <a:prstClr val="white"/>
          </a:duotone>
          <a:extLst>
            <a:ext uri="{BEBA8EAE-BF5A-486C-A8C5-ECC9F3942E4B}">
              <a14:imgProps xmlns:a14="http://schemas.microsoft.com/office/drawing/2010/main">
                <a14:imgLayer r:embed="rId12">
                  <a14:imgEffect>
                    <a14:backgroundRemoval t="3161" b="100000" l="2874" r="98851">
                      <a14:foregroundMark x1="60345" y1="39655" x2="60345" y2="39655"/>
                      <a14:foregroundMark x1="72701" y1="75287" x2="72701" y2="75287"/>
                      <a14:foregroundMark x1="37069" y1="78161" x2="37069" y2="78161"/>
                    </a14:backgroundRemoval>
                  </a14:imgEffect>
                </a14:imgLayer>
              </a14:imgProps>
            </a:ext>
            <a:ext uri="{28A0092B-C50C-407E-A947-70E740481C1C}">
              <a14:useLocalDpi xmlns:a14="http://schemas.microsoft.com/office/drawing/2010/main" val="0"/>
            </a:ext>
          </a:extLst>
        </a:blip>
        <a:stretch>
          <a:fillRect/>
        </a:stretch>
      </xdr:blipFill>
      <xdr:spPr>
        <a:xfrm>
          <a:off x="16459157" y="378490"/>
          <a:ext cx="857250" cy="867834"/>
        </a:xfrm>
        <a:prstGeom prst="rect">
          <a:avLst/>
        </a:prstGeom>
      </xdr:spPr>
    </xdr:pic>
    <xdr:clientData/>
  </xdr:oneCellAnchor>
  <xdr:oneCellAnchor>
    <xdr:from>
      <xdr:col>13</xdr:col>
      <xdr:colOff>63500</xdr:colOff>
      <xdr:row>4</xdr:row>
      <xdr:rowOff>153459</xdr:rowOff>
    </xdr:from>
    <xdr:ext cx="814917" cy="667049"/>
    <xdr:pic>
      <xdr:nvPicPr>
        <xdr:cNvPr id="29" name="Picture 28" descr="A clock with a exclamation mark&#10;&#10;Description automatically generated">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100000">
                      <a14:foregroundMark x1="56855" y1="34975" x2="56855" y2="34975"/>
                      <a14:foregroundMark x1="57258" y1="28079" x2="57258" y2="44828"/>
                      <a14:foregroundMark x1="60484" y1="54680" x2="69758" y2="59113"/>
                      <a14:foregroundMark x1="49194" y1="6404" x2="68548" y2="4926"/>
                      <a14:foregroundMark x1="80242" y1="14778" x2="91129" y2="25123"/>
                      <a14:foregroundMark x1="95565" y1="49261" x2="95565" y2="59606"/>
                      <a14:foregroundMark x1="93548" y1="39409" x2="93145" y2="30049"/>
                      <a14:foregroundMark x1="91129" y1="70443" x2="86290" y2="83744"/>
                      <a14:foregroundMark x1="65726" y1="96552" x2="55242" y2="96552"/>
                      <a14:foregroundMark x1="77823" y1="87685" x2="68548" y2="92118"/>
                      <a14:foregroundMark x1="48387" y1="92611" x2="35484" y2="85714"/>
                      <a14:foregroundMark x1="30645" y1="78818" x2="25000" y2="70443"/>
                    </a14:backgroundRemoval>
                  </a14:imgEffect>
                </a14:imgLayer>
              </a14:imgProps>
            </a:ext>
            <a:ext uri="{28A0092B-C50C-407E-A947-70E740481C1C}">
              <a14:useLocalDpi xmlns:a14="http://schemas.microsoft.com/office/drawing/2010/main" val="0"/>
            </a:ext>
          </a:extLst>
        </a:blip>
        <a:stretch>
          <a:fillRect/>
        </a:stretch>
      </xdr:blipFill>
      <xdr:spPr>
        <a:xfrm>
          <a:off x="12329583" y="481542"/>
          <a:ext cx="814917" cy="667049"/>
        </a:xfrm>
        <a:prstGeom prst="rect">
          <a:avLst/>
        </a:prstGeom>
      </xdr:spPr>
    </xdr:pic>
    <xdr:clientData/>
  </xdr:oneCellAnchor>
  <xdr:oneCellAnchor>
    <xdr:from>
      <xdr:col>11</xdr:col>
      <xdr:colOff>52918</xdr:colOff>
      <xdr:row>4</xdr:row>
      <xdr:rowOff>158900</xdr:rowOff>
    </xdr:from>
    <xdr:ext cx="808838" cy="656166"/>
    <xdr:pic>
      <xdr:nvPicPr>
        <xdr:cNvPr id="30" name="Picture 29" descr="A green and black clock&#10;&#10;Description automatically generated">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0" b="100000" l="0" r="100000">
                      <a14:foregroundMark x1="89960" y1="19802" x2="89960" y2="19802"/>
                      <a14:foregroundMark x1="59438" y1="38614" x2="59438" y2="38614"/>
                      <a14:foregroundMark x1="59438" y1="50495" x2="57430" y2="41089"/>
                      <a14:foregroundMark x1="57831" y1="25248" x2="58635" y2="43564"/>
                      <a14:foregroundMark x1="61044" y1="52970" x2="73092" y2="63366"/>
                      <a14:foregroundMark x1="51004" y1="6931" x2="70683" y2="5941"/>
                      <a14:foregroundMark x1="79518" y1="11881" x2="88353" y2="23267"/>
                      <a14:foregroundMark x1="91165" y1="30198" x2="95181" y2="45050"/>
                      <a14:foregroundMark x1="95181" y1="52475" x2="92369" y2="66337"/>
                      <a14:foregroundMark x1="88755" y1="75248" x2="81526" y2="84158"/>
                      <a14:foregroundMark x1="76707" y1="87624" x2="66667" y2="94554"/>
                      <a14:foregroundMark x1="59036" y1="95050" x2="43373" y2="92079"/>
                      <a14:foregroundMark x1="32129" y1="78218" x2="25703" y2="70297"/>
                    </a14:backgroundRemoval>
                  </a14:imgEffect>
                </a14:imgLayer>
              </a14:imgProps>
            </a:ext>
            <a:ext uri="{28A0092B-C50C-407E-A947-70E740481C1C}">
              <a14:useLocalDpi xmlns:a14="http://schemas.microsoft.com/office/drawing/2010/main" val="0"/>
            </a:ext>
          </a:extLst>
        </a:blip>
        <a:stretch>
          <a:fillRect/>
        </a:stretch>
      </xdr:blipFill>
      <xdr:spPr>
        <a:xfrm>
          <a:off x="10223501" y="486983"/>
          <a:ext cx="808838" cy="656166"/>
        </a:xfrm>
        <a:prstGeom prst="rect">
          <a:avLst/>
        </a:prstGeom>
      </xdr:spPr>
    </xdr:pic>
    <xdr:clientData/>
  </xdr:oneCellAnchor>
  <xdr:oneCellAnchor>
    <xdr:from>
      <xdr:col>9</xdr:col>
      <xdr:colOff>10583</xdr:colOff>
      <xdr:row>4</xdr:row>
      <xdr:rowOff>89958</xdr:rowOff>
    </xdr:from>
    <xdr:ext cx="719667" cy="772584"/>
    <xdr:pic>
      <xdr:nvPicPr>
        <xdr:cNvPr id="31" name="Picture 30" descr="A black background with a black square&#10;&#10;Description automatically generated with medium confidence">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7"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8085666" y="418041"/>
          <a:ext cx="719667" cy="772584"/>
        </a:xfrm>
        <a:prstGeom prst="rect">
          <a:avLst/>
        </a:prstGeom>
      </xdr:spPr>
    </xdr:pic>
    <xdr:clientData/>
  </xdr:oneCellAnchor>
  <xdr:twoCellAnchor>
    <xdr:from>
      <xdr:col>0</xdr:col>
      <xdr:colOff>0</xdr:colOff>
      <xdr:row>10</xdr:row>
      <xdr:rowOff>94687</xdr:rowOff>
    </xdr:from>
    <xdr:to>
      <xdr:col>2</xdr:col>
      <xdr:colOff>596153</xdr:colOff>
      <xdr:row>21</xdr:row>
      <xdr:rowOff>44823</xdr:rowOff>
    </xdr:to>
    <mc:AlternateContent xmlns:mc="http://schemas.openxmlformats.org/markup-compatibility/2006" xmlns:a14="http://schemas.microsoft.com/office/drawing/2010/main">
      <mc:Choice Requires="a14">
        <xdr:graphicFrame macro="">
          <xdr:nvGraphicFramePr>
            <xdr:cNvPr id="32" name="Customer Name 1">
              <a:extLst>
                <a:ext uri="{FF2B5EF4-FFF2-40B4-BE49-F238E27FC236}">
                  <a16:creationId xmlns:a16="http://schemas.microsoft.com/office/drawing/2014/main" id="{00000000-0008-0000-0600-000020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ustomer Name 1"/>
            </a:graphicData>
          </a:graphic>
        </xdr:graphicFrame>
      </mc:Choice>
      <mc:Fallback xmlns="">
        <xdr:sp macro="" textlink="">
          <xdr:nvSpPr>
            <xdr:cNvPr id="0" name=""/>
            <xdr:cNvSpPr>
              <a:spLocks noTextEdit="1"/>
            </xdr:cNvSpPr>
          </xdr:nvSpPr>
          <xdr:spPr>
            <a:xfrm>
              <a:off x="0" y="1668819"/>
              <a:ext cx="1829390" cy="171476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21</xdr:row>
      <xdr:rowOff>44823</xdr:rowOff>
    </xdr:from>
    <xdr:to>
      <xdr:col>2</xdr:col>
      <xdr:colOff>596153</xdr:colOff>
      <xdr:row>31</xdr:row>
      <xdr:rowOff>145676</xdr:rowOff>
    </xdr:to>
    <mc:AlternateContent xmlns:mc="http://schemas.openxmlformats.org/markup-compatibility/2006" xmlns:a14="http://schemas.microsoft.com/office/drawing/2010/main">
      <mc:Choice Requires="a14">
        <xdr:graphicFrame macro="">
          <xdr:nvGraphicFramePr>
            <xdr:cNvPr id="33" name="Product Name 1">
              <a:extLst>
                <a:ext uri="{FF2B5EF4-FFF2-40B4-BE49-F238E27FC236}">
                  <a16:creationId xmlns:a16="http://schemas.microsoft.com/office/drawing/2014/main" id="{00000000-0008-0000-0600-000021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duct Name 1"/>
            </a:graphicData>
          </a:graphic>
        </xdr:graphicFrame>
      </mc:Choice>
      <mc:Fallback xmlns="">
        <xdr:sp macro="" textlink="">
          <xdr:nvSpPr>
            <xdr:cNvPr id="0" name=""/>
            <xdr:cNvSpPr>
              <a:spLocks noTextEdit="1"/>
            </xdr:cNvSpPr>
          </xdr:nvSpPr>
          <xdr:spPr>
            <a:xfrm>
              <a:off x="0" y="3383586"/>
              <a:ext cx="1829390" cy="170506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31</xdr:row>
      <xdr:rowOff>140634</xdr:rowOff>
    </xdr:from>
    <xdr:to>
      <xdr:col>2</xdr:col>
      <xdr:colOff>596153</xdr:colOff>
      <xdr:row>35</xdr:row>
      <xdr:rowOff>134470</xdr:rowOff>
    </xdr:to>
    <mc:AlternateContent xmlns:mc="http://schemas.openxmlformats.org/markup-compatibility/2006" xmlns:a14="http://schemas.microsoft.com/office/drawing/2010/main">
      <mc:Choice Requires="a14">
        <xdr:graphicFrame macro="">
          <xdr:nvGraphicFramePr>
            <xdr:cNvPr id="34" name="Delivery On Time Status">
              <a:extLst>
                <a:ext uri="{FF2B5EF4-FFF2-40B4-BE49-F238E27FC236}">
                  <a16:creationId xmlns:a16="http://schemas.microsoft.com/office/drawing/2014/main" id="{00000000-0008-0000-0600-00002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livery On Time Status"/>
            </a:graphicData>
          </a:graphic>
        </xdr:graphicFrame>
      </mc:Choice>
      <mc:Fallback xmlns="">
        <xdr:sp macro="" textlink="">
          <xdr:nvSpPr>
            <xdr:cNvPr id="0" name=""/>
            <xdr:cNvSpPr>
              <a:spLocks noTextEdit="1"/>
            </xdr:cNvSpPr>
          </xdr:nvSpPr>
          <xdr:spPr>
            <a:xfrm>
              <a:off x="0" y="5083608"/>
              <a:ext cx="1829390" cy="6355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35</xdr:row>
      <xdr:rowOff>126065</xdr:rowOff>
    </xdr:from>
    <xdr:to>
      <xdr:col>2</xdr:col>
      <xdr:colOff>596153</xdr:colOff>
      <xdr:row>46</xdr:row>
      <xdr:rowOff>0</xdr:rowOff>
    </xdr:to>
    <mc:AlternateContent xmlns:mc="http://schemas.openxmlformats.org/markup-compatibility/2006" xmlns:a14="http://schemas.microsoft.com/office/drawing/2010/main">
      <mc:Choice Requires="a14">
        <xdr:graphicFrame macro="">
          <xdr:nvGraphicFramePr>
            <xdr:cNvPr id="35" name="In Full Failure Reasons">
              <a:extLst>
                <a:ext uri="{FF2B5EF4-FFF2-40B4-BE49-F238E27FC236}">
                  <a16:creationId xmlns:a16="http://schemas.microsoft.com/office/drawing/2014/main" id="{00000000-0008-0000-0600-00002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 Full Failure Reasons"/>
            </a:graphicData>
          </a:graphic>
        </xdr:graphicFrame>
      </mc:Choice>
      <mc:Fallback xmlns="">
        <xdr:sp macro="" textlink="">
          <xdr:nvSpPr>
            <xdr:cNvPr id="0" name=""/>
            <xdr:cNvSpPr>
              <a:spLocks noTextEdit="1"/>
            </xdr:cNvSpPr>
          </xdr:nvSpPr>
          <xdr:spPr>
            <a:xfrm>
              <a:off x="0" y="5710723"/>
              <a:ext cx="1829390" cy="16385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46</xdr:row>
      <xdr:rowOff>0</xdr:rowOff>
    </xdr:from>
    <xdr:to>
      <xdr:col>2</xdr:col>
      <xdr:colOff>596153</xdr:colOff>
      <xdr:row>56</xdr:row>
      <xdr:rowOff>134472</xdr:rowOff>
    </xdr:to>
    <mc:AlternateContent xmlns:mc="http://schemas.openxmlformats.org/markup-compatibility/2006" xmlns:a14="http://schemas.microsoft.com/office/drawing/2010/main">
      <mc:Choice Requires="a14">
        <xdr:graphicFrame macro="">
          <xdr:nvGraphicFramePr>
            <xdr:cNvPr id="36" name="On Time Failure Reasons">
              <a:extLst>
                <a:ext uri="{FF2B5EF4-FFF2-40B4-BE49-F238E27FC236}">
                  <a16:creationId xmlns:a16="http://schemas.microsoft.com/office/drawing/2014/main" id="{00000000-0008-0000-0600-00002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n Time Failure Reasons"/>
            </a:graphicData>
          </a:graphic>
        </xdr:graphicFrame>
      </mc:Choice>
      <mc:Fallback xmlns="">
        <xdr:sp macro="" textlink="">
          <xdr:nvSpPr>
            <xdr:cNvPr id="0" name=""/>
            <xdr:cNvSpPr>
              <a:spLocks noTextEdit="1"/>
            </xdr:cNvSpPr>
          </xdr:nvSpPr>
          <xdr:spPr>
            <a:xfrm>
              <a:off x="0" y="7349289"/>
              <a:ext cx="1829390" cy="1738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22411</xdr:colOff>
      <xdr:row>8</xdr:row>
      <xdr:rowOff>30078</xdr:rowOff>
    </xdr:from>
    <xdr:to>
      <xdr:col>10</xdr:col>
      <xdr:colOff>1043827</xdr:colOff>
      <xdr:row>12</xdr:row>
      <xdr:rowOff>236</xdr:rowOff>
    </xdr:to>
    <mc:AlternateContent xmlns:mc="http://schemas.openxmlformats.org/markup-compatibility/2006" xmlns:a14="http://schemas.microsoft.com/office/drawing/2010/main">
      <mc:Choice Requires="a14">
        <xdr:graphicFrame macro="">
          <xdr:nvGraphicFramePr>
            <xdr:cNvPr id="37" name="Month Text 1">
              <a:extLst>
                <a:ext uri="{FF2B5EF4-FFF2-40B4-BE49-F238E27FC236}">
                  <a16:creationId xmlns:a16="http://schemas.microsoft.com/office/drawing/2014/main" id="{00000000-0008-0000-0600-00002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nth Text 1"/>
            </a:graphicData>
          </a:graphic>
        </xdr:graphicFrame>
      </mc:Choice>
      <mc:Fallback xmlns="">
        <xdr:sp macro="" textlink="">
          <xdr:nvSpPr>
            <xdr:cNvPr id="0" name=""/>
            <xdr:cNvSpPr>
              <a:spLocks noTextEdit="1"/>
            </xdr:cNvSpPr>
          </xdr:nvSpPr>
          <xdr:spPr>
            <a:xfrm>
              <a:off x="4012885" y="1283367"/>
              <a:ext cx="8270442" cy="6118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25772</xdr:colOff>
      <xdr:row>8</xdr:row>
      <xdr:rowOff>36420</xdr:rowOff>
    </xdr:from>
    <xdr:to>
      <xdr:col>4</xdr:col>
      <xdr:colOff>1042146</xdr:colOff>
      <xdr:row>11</xdr:row>
      <xdr:rowOff>149719</xdr:rowOff>
    </xdr:to>
    <mc:AlternateContent xmlns:mc="http://schemas.openxmlformats.org/markup-compatibility/2006" xmlns:a14="http://schemas.microsoft.com/office/drawing/2010/main">
      <mc:Choice Requires="a14">
        <xdr:graphicFrame macro="">
          <xdr:nvGraphicFramePr>
            <xdr:cNvPr id="38" name="Year 1">
              <a:extLst>
                <a:ext uri="{FF2B5EF4-FFF2-40B4-BE49-F238E27FC236}">
                  <a16:creationId xmlns:a16="http://schemas.microsoft.com/office/drawing/2014/main" id="{00000000-0008-0000-0600-000026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910719" y="1289709"/>
              <a:ext cx="2069138" cy="5945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26334</xdr:colOff>
      <xdr:row>8</xdr:row>
      <xdr:rowOff>38100</xdr:rowOff>
    </xdr:from>
    <xdr:to>
      <xdr:col>16</xdr:col>
      <xdr:colOff>1030941</xdr:colOff>
      <xdr:row>12</xdr:row>
      <xdr:rowOff>0</xdr:rowOff>
    </xdr:to>
    <mc:AlternateContent xmlns:mc="http://schemas.openxmlformats.org/markup-compatibility/2006" xmlns:a14="http://schemas.microsoft.com/office/drawing/2010/main">
      <mc:Choice Requires="a14">
        <xdr:graphicFrame macro="">
          <xdr:nvGraphicFramePr>
            <xdr:cNvPr id="39" name="Week Number">
              <a:extLst>
                <a:ext uri="{FF2B5EF4-FFF2-40B4-BE49-F238E27FC236}">
                  <a16:creationId xmlns:a16="http://schemas.microsoft.com/office/drawing/2014/main" id="{00000000-0008-0000-0600-00002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Week Number"/>
            </a:graphicData>
          </a:graphic>
        </xdr:graphicFrame>
      </mc:Choice>
      <mc:Fallback xmlns="">
        <xdr:sp macro="" textlink="">
          <xdr:nvSpPr>
            <xdr:cNvPr id="0" name=""/>
            <xdr:cNvSpPr>
              <a:spLocks noTextEdit="1"/>
            </xdr:cNvSpPr>
          </xdr:nvSpPr>
          <xdr:spPr>
            <a:xfrm>
              <a:off x="12318597" y="1291389"/>
              <a:ext cx="6268423" cy="60358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342899</xdr:colOff>
      <xdr:row>12</xdr:row>
      <xdr:rowOff>40103</xdr:rowOff>
    </xdr:from>
    <xdr:to>
      <xdr:col>9</xdr:col>
      <xdr:colOff>611604</xdr:colOff>
      <xdr:row>34</xdr:row>
      <xdr:rowOff>140367</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80211</xdr:colOff>
      <xdr:row>35</xdr:row>
      <xdr:rowOff>133350</xdr:rowOff>
    </xdr:from>
    <xdr:to>
      <xdr:col>9</xdr:col>
      <xdr:colOff>647237</xdr:colOff>
      <xdr:row>57</xdr:row>
      <xdr:rowOff>57150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257175</xdr:colOff>
      <xdr:row>12</xdr:row>
      <xdr:rowOff>90236</xdr:rowOff>
    </xdr:from>
    <xdr:to>
      <xdr:col>16</xdr:col>
      <xdr:colOff>973052</xdr:colOff>
      <xdr:row>34</xdr:row>
      <xdr:rowOff>70185</xdr:rowOff>
    </xdr:to>
    <xdr:graphicFrame macro="">
      <xdr:nvGraphicFramePr>
        <xdr:cNvPr id="40" name="Chart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323851</xdr:colOff>
      <xdr:row>36</xdr:row>
      <xdr:rowOff>114299</xdr:rowOff>
    </xdr:from>
    <xdr:to>
      <xdr:col>16</xdr:col>
      <xdr:colOff>992604</xdr:colOff>
      <xdr:row>58</xdr:row>
      <xdr:rowOff>0</xdr:rowOff>
    </xdr:to>
    <xdr:graphicFrame macro="">
      <xdr:nvGraphicFramePr>
        <xdr:cNvPr id="41" name="Chart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914400</xdr:colOff>
      <xdr:row>12</xdr:row>
      <xdr:rowOff>161924</xdr:rowOff>
    </xdr:from>
    <xdr:to>
      <xdr:col>12</xdr:col>
      <xdr:colOff>1000125</xdr:colOff>
      <xdr:row>33</xdr:row>
      <xdr:rowOff>70182</xdr:rowOff>
    </xdr:to>
    <xdr:graphicFrame macro="">
      <xdr:nvGraphicFramePr>
        <xdr:cNvPr id="42" name="Chart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826168</xdr:colOff>
      <xdr:row>36</xdr:row>
      <xdr:rowOff>111292</xdr:rowOff>
    </xdr:from>
    <xdr:to>
      <xdr:col>12</xdr:col>
      <xdr:colOff>1046748</xdr:colOff>
      <xdr:row>58</xdr:row>
      <xdr:rowOff>92242</xdr:rowOff>
    </xdr:to>
    <xdr:graphicFrame macro="">
      <xdr:nvGraphicFramePr>
        <xdr:cNvPr id="43" name="Chart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114300</xdr:colOff>
      <xdr:row>0</xdr:row>
      <xdr:rowOff>19050</xdr:rowOff>
    </xdr:from>
    <xdr:to>
      <xdr:col>10</xdr:col>
      <xdr:colOff>276226</xdr:colOff>
      <xdr:row>1</xdr:row>
      <xdr:rowOff>116541</xdr:rowOff>
    </xdr:to>
    <xdr:grpSp>
      <xdr:nvGrpSpPr>
        <xdr:cNvPr id="3" name="Group 2">
          <a:hlinkClick xmlns:r="http://schemas.openxmlformats.org/officeDocument/2006/relationships" r:id="rId24"/>
          <a:extLst>
            <a:ext uri="{FF2B5EF4-FFF2-40B4-BE49-F238E27FC236}">
              <a16:creationId xmlns:a16="http://schemas.microsoft.com/office/drawing/2014/main" id="{5280D1B4-62D3-4087-A420-1279E4B05F4A}"/>
            </a:ext>
          </a:extLst>
        </xdr:cNvPr>
        <xdr:cNvGrpSpPr/>
      </xdr:nvGrpSpPr>
      <xdr:grpSpPr>
        <a:xfrm>
          <a:off x="1993900" y="19050"/>
          <a:ext cx="9752966" cy="290531"/>
          <a:chOff x="2510118" y="35859"/>
          <a:chExt cx="9753601" cy="268941"/>
        </a:xfrm>
      </xdr:grpSpPr>
      <xdr:sp macro="" textlink="">
        <xdr:nvSpPr>
          <xdr:cNvPr id="5" name="Rectangle: Rounded Corners 4">
            <a:hlinkClick xmlns:r="http://schemas.openxmlformats.org/officeDocument/2006/relationships" r:id="rId25"/>
            <a:extLst>
              <a:ext uri="{FF2B5EF4-FFF2-40B4-BE49-F238E27FC236}">
                <a16:creationId xmlns:a16="http://schemas.microsoft.com/office/drawing/2014/main" id="{4A9A2E57-889E-B415-E112-9DCFDE20EB35}"/>
              </a:ext>
            </a:extLst>
          </xdr:cNvPr>
          <xdr:cNvSpPr/>
        </xdr:nvSpPr>
        <xdr:spPr>
          <a:xfrm>
            <a:off x="2510118"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Instructions</a:t>
            </a:r>
          </a:p>
        </xdr:txBody>
      </xdr:sp>
      <xdr:sp macro="" textlink="">
        <xdr:nvSpPr>
          <xdr:cNvPr id="7" name="Rectangle: Rounded Corners 6">
            <a:hlinkClick xmlns:r="http://schemas.openxmlformats.org/officeDocument/2006/relationships" r:id="rId26"/>
            <a:extLst>
              <a:ext uri="{FF2B5EF4-FFF2-40B4-BE49-F238E27FC236}">
                <a16:creationId xmlns:a16="http://schemas.microsoft.com/office/drawing/2014/main" id="{3AAFA504-B9ED-296D-E4D0-62C647F899F3}"/>
              </a:ext>
            </a:extLst>
          </xdr:cNvPr>
          <xdr:cNvSpPr/>
        </xdr:nvSpPr>
        <xdr:spPr>
          <a:xfrm>
            <a:off x="3895165"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Setting and Lists</a:t>
            </a:r>
          </a:p>
        </xdr:txBody>
      </xdr:sp>
      <xdr:sp macro="" textlink="">
        <xdr:nvSpPr>
          <xdr:cNvPr id="8" name="Rectangle: Rounded Corners 7">
            <a:hlinkClick xmlns:r="http://schemas.openxmlformats.org/officeDocument/2006/relationships" r:id="rId27"/>
            <a:extLst>
              <a:ext uri="{FF2B5EF4-FFF2-40B4-BE49-F238E27FC236}">
                <a16:creationId xmlns:a16="http://schemas.microsoft.com/office/drawing/2014/main" id="{C7486832-0DB1-5A9A-6A85-A4ED29424178}"/>
              </a:ext>
            </a:extLst>
          </xdr:cNvPr>
          <xdr:cNvSpPr/>
        </xdr:nvSpPr>
        <xdr:spPr>
          <a:xfrm>
            <a:off x="5280212"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Customer Orders</a:t>
            </a:r>
          </a:p>
        </xdr:txBody>
      </xdr:sp>
      <xdr:sp macro="" textlink="">
        <xdr:nvSpPr>
          <xdr:cNvPr id="9" name="Rectangle: Rounded Corners 8">
            <a:hlinkClick xmlns:r="http://schemas.openxmlformats.org/officeDocument/2006/relationships" r:id="rId28"/>
            <a:extLst>
              <a:ext uri="{FF2B5EF4-FFF2-40B4-BE49-F238E27FC236}">
                <a16:creationId xmlns:a16="http://schemas.microsoft.com/office/drawing/2014/main" id="{D83EC432-30A2-A8FC-866E-53973ACE61BF}"/>
              </a:ext>
            </a:extLst>
          </xdr:cNvPr>
          <xdr:cNvSpPr/>
        </xdr:nvSpPr>
        <xdr:spPr>
          <a:xfrm>
            <a:off x="6665259"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Raw Data</a:t>
            </a:r>
          </a:p>
        </xdr:txBody>
      </xdr:sp>
      <xdr:sp macro="" textlink="">
        <xdr:nvSpPr>
          <xdr:cNvPr id="11" name="Rectangle: Rounded Corners 10">
            <a:hlinkClick xmlns:r="http://schemas.openxmlformats.org/officeDocument/2006/relationships" r:id="rId29"/>
            <a:extLst>
              <a:ext uri="{FF2B5EF4-FFF2-40B4-BE49-F238E27FC236}">
                <a16:creationId xmlns:a16="http://schemas.microsoft.com/office/drawing/2014/main" id="{830083A1-57FE-77C5-0376-48203A479FAF}"/>
              </a:ext>
            </a:extLst>
          </xdr:cNvPr>
          <xdr:cNvSpPr/>
        </xdr:nvSpPr>
        <xdr:spPr>
          <a:xfrm>
            <a:off x="9435353"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Dashboard</a:t>
            </a:r>
          </a:p>
        </xdr:txBody>
      </xdr:sp>
      <xdr:sp macro="" textlink="">
        <xdr:nvSpPr>
          <xdr:cNvPr id="12" name="Rectangle: Rounded Corners 11">
            <a:hlinkClick xmlns:r="http://schemas.openxmlformats.org/officeDocument/2006/relationships" r:id="rId30"/>
            <a:extLst>
              <a:ext uri="{FF2B5EF4-FFF2-40B4-BE49-F238E27FC236}">
                <a16:creationId xmlns:a16="http://schemas.microsoft.com/office/drawing/2014/main" id="{C3FA8775-BEC0-4EF5-F8EB-44D0E11222ED}"/>
              </a:ext>
            </a:extLst>
          </xdr:cNvPr>
          <xdr:cNvSpPr/>
        </xdr:nvSpPr>
        <xdr:spPr>
          <a:xfrm>
            <a:off x="10820401" y="37741"/>
            <a:ext cx="1443318" cy="265176"/>
          </a:xfrm>
          <a:prstGeom prst="roundRect">
            <a:avLst/>
          </a:prstGeom>
          <a:solidFill>
            <a:srgbClr val="A0A9AE"/>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solidFill>
                  <a:sysClr val="windowText" lastClr="000000"/>
                </a:solidFill>
              </a:rPr>
              <a:t>Our Services</a:t>
            </a:r>
          </a:p>
        </xdr:txBody>
      </xdr:sp>
      <xdr:sp macro="" textlink="">
        <xdr:nvSpPr>
          <xdr:cNvPr id="13" name="Rectangle: Rounded Corners 12">
            <a:hlinkClick xmlns:r="http://schemas.openxmlformats.org/officeDocument/2006/relationships" r:id="rId31"/>
            <a:extLst>
              <a:ext uri="{FF2B5EF4-FFF2-40B4-BE49-F238E27FC236}">
                <a16:creationId xmlns:a16="http://schemas.microsoft.com/office/drawing/2014/main" id="{E958CB3A-08C8-3FDA-7B63-34DF834A4D75}"/>
              </a:ext>
            </a:extLst>
          </xdr:cNvPr>
          <xdr:cNvSpPr/>
        </xdr:nvSpPr>
        <xdr:spPr>
          <a:xfrm>
            <a:off x="8050306" y="35859"/>
            <a:ext cx="1317812" cy="268941"/>
          </a:xfrm>
          <a:prstGeom prst="roundRect">
            <a:avLst/>
          </a:prstGeom>
          <a:solidFill>
            <a:srgbClr val="28B78D"/>
          </a:solidFill>
          <a:ln>
            <a:solidFill>
              <a:schemeClr val="bg1"/>
            </a:solidFill>
          </a:ln>
          <a:effectLst>
            <a:outerShdw blurRad="63500" sx="102000" sy="102000" algn="c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50"/>
              <a:t>Orders Tracking</a:t>
            </a:r>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mZiad" refreshedDate="45422.760131365743" createdVersion="6" refreshedVersion="8" minRefreshableVersion="3" recordCount="198" xr:uid="{C14BDCDB-D870-4CF1-9898-EE428CEE58DF}">
  <cacheSource type="worksheet">
    <worksheetSource name="order"/>
  </cacheSource>
  <cacheFields count="27">
    <cacheField name="Work Order Number" numFmtId="164">
      <sharedItems containsBlank="1" count="199">
        <s v="WO-12001"/>
        <s v="WO-12002"/>
        <s v="WO-12003"/>
        <s v="WO-12004"/>
        <s v="WO-12005"/>
        <s v="WO-12006"/>
        <s v="WO-12007"/>
        <s v="WO-12008"/>
        <s v="WO-12009"/>
        <s v="WO-12010"/>
        <s v="WO-12011"/>
        <s v="WO-12012"/>
        <s v="WO-12013"/>
        <s v="WO-12014"/>
        <s v="WO-12015"/>
        <s v="WO-12016"/>
        <s v="WO-12017"/>
        <s v="WO-12018"/>
        <s v="WO-12019"/>
        <s v="WO-12020"/>
        <s v="WO-12021"/>
        <s v="WO-12022"/>
        <s v="WO-12023"/>
        <s v="WO-12024"/>
        <s v="WO-12025"/>
        <s v="WO-12026"/>
        <s v="WO-12027"/>
        <s v="WO-12028"/>
        <s v="WO-12029"/>
        <s v="WO-12030"/>
        <s v="WO-12031"/>
        <s v="WO-12032"/>
        <s v="WO-12033"/>
        <s v="WO-12034"/>
        <s v="WO-12035"/>
        <s v="WO-12036"/>
        <s v="WO-12037"/>
        <s v="WO-12038"/>
        <s v="WO-12039"/>
        <s v="WO-12040"/>
        <s v="WO-12041"/>
        <s v="WO-12042"/>
        <s v="WO-12043"/>
        <s v="WO-12044"/>
        <s v="WO-12045"/>
        <s v="WO-12046"/>
        <s v="WO-12047"/>
        <s v="WO-12048"/>
        <s v="WO-12049"/>
        <s v="WO-12050"/>
        <s v="WO-12051"/>
        <s v="WO-12052"/>
        <s v="WO-12053"/>
        <s v="WO-12054"/>
        <s v="WO-12055"/>
        <s v="WO-12056"/>
        <s v="WO-12057"/>
        <s v="WO-12058"/>
        <s v="WO-12059"/>
        <s v="WO-12060"/>
        <s v="WO-12061"/>
        <s v="WO-12062"/>
        <s v="WO-12063"/>
        <s v="WO-12064"/>
        <s v="WO-12065"/>
        <s v="WO-12066"/>
        <s v="WO-12067"/>
        <s v="WO-12068"/>
        <s v="WO-12069"/>
        <s v="WO-12070"/>
        <s v="WO-12071"/>
        <s v="WO-12072"/>
        <s v="WO-12073"/>
        <s v="WO-12074"/>
        <s v="WO-12075"/>
        <s v="WO-12076"/>
        <s v="WO-12077"/>
        <s v="WO-12078"/>
        <s v="WO-12079"/>
        <s v="WO-12080"/>
        <s v="WO-12081"/>
        <s v="WO-12082"/>
        <s v="WO-12083"/>
        <s v="WO-12084"/>
        <s v="WO-12085"/>
        <s v="WO-12086"/>
        <s v="WO-12087"/>
        <s v="WO-12088"/>
        <s v="WO-12089"/>
        <s v="WO-12090"/>
        <s v="WO-12091"/>
        <s v="WO-12092"/>
        <s v="WO-12093"/>
        <s v="WO-12094"/>
        <s v="WO-12095"/>
        <s v="WO-12096"/>
        <s v="WO-12097"/>
        <s v="WO-12098"/>
        <s v="WO-12099"/>
        <s v="WO-12100"/>
        <s v="WO-12101"/>
        <s v="WO-12102"/>
        <s v="WO-12103"/>
        <s v="WO-12104"/>
        <s v="WO-12105"/>
        <s v="WO-12106"/>
        <s v="WO-12107"/>
        <s v="WO-12108"/>
        <s v="WO-12109"/>
        <s v="WO-12110"/>
        <s v="WO-12111"/>
        <s v="WO-12112"/>
        <s v="WO-12113"/>
        <s v="WO-12114"/>
        <s v="WO-12115"/>
        <s v="WO-12116"/>
        <s v="WO-12117"/>
        <s v="WO-12118"/>
        <s v="WO-12119"/>
        <s v="WO-12120"/>
        <s v="WO-12121"/>
        <s v="WO-12122"/>
        <s v="WO-12123"/>
        <s v="WO-12124"/>
        <s v="WO-12125"/>
        <s v="WO-12126"/>
        <s v="WO-12127"/>
        <s v="WO-12128"/>
        <s v="WO-12129"/>
        <s v="WO-12130"/>
        <s v="WO-12131"/>
        <s v="WO-12132"/>
        <s v="WO-12133"/>
        <s v="WO-12134"/>
        <s v="WO-12135"/>
        <s v="WO-12136"/>
        <s v="WO-12137"/>
        <s v="WO-12138"/>
        <s v="WO-12139"/>
        <s v="WO-12140"/>
        <s v="WO-12141"/>
        <s v="WO-12142"/>
        <s v="WO-12143"/>
        <s v="WO-12144"/>
        <s v="WO-12145"/>
        <s v="WO-12146"/>
        <s v="WO-12147"/>
        <s v="WO-12148"/>
        <s v="WO-12149"/>
        <s v="WO-12150"/>
        <s v="WO-12151"/>
        <s v="WO-12152"/>
        <s v="WO-12153"/>
        <s v="WO-12154"/>
        <s v="WO-12155"/>
        <s v="WO-12156"/>
        <s v="WO-12157"/>
        <s v="WO-12158"/>
        <s v="WO-12159"/>
        <s v="WO-12160"/>
        <s v="WO-12161"/>
        <s v="WO-12162"/>
        <s v="WO-12163"/>
        <s v="WO-12164"/>
        <s v="WO-12165"/>
        <s v="WO-12166"/>
        <s v="WO-12167"/>
        <s v="WO-12168"/>
        <s v="WO-12169"/>
        <s v="WO-12170"/>
        <s v="WO-12171"/>
        <s v="WO-12172"/>
        <s v="WO-12173"/>
        <s v="WO-12174"/>
        <s v="WO-12175"/>
        <s v="WO-12176"/>
        <s v="WO-12177"/>
        <s v="WO-12178"/>
        <s v="WO-12179"/>
        <s v="WO-12180"/>
        <s v="WO-12181"/>
        <s v="WO-12182"/>
        <s v="WO-12183"/>
        <s v="WO-12184"/>
        <s v="WO-12185"/>
        <s v="WO-12186"/>
        <s v="WO-12187"/>
        <s v="WO-12188"/>
        <s v="WO-12189"/>
        <s v="WO-12190"/>
        <s v="WO-12191"/>
        <s v="WO-12192"/>
        <s v="WO-12193"/>
        <s v="WO-12194"/>
        <s v="WO-12195"/>
        <s v="WO-12196"/>
        <s v="WO-12197"/>
        <s v="WO-12198"/>
        <m u="1"/>
      </sharedItems>
    </cacheField>
    <cacheField name="Order Receiving Date" numFmtId="164">
      <sharedItems containsSemiMixedTypes="0" containsNonDate="0" containsDate="1" containsString="0" minDate="2020-09-03T00:00:00" maxDate="2021-04-26T00:00:00"/>
    </cacheField>
    <cacheField name="Month Number" numFmtId="0">
      <sharedItems containsSemiMixedTypes="0" containsString="0" containsNumber="1" containsInteger="1" minValue="1" maxValue="12"/>
    </cacheField>
    <cacheField name="Month Text" numFmtId="0">
      <sharedItems count="9">
        <s v="Nov"/>
        <s v="Sep"/>
        <s v="Jan"/>
        <s v="Dec"/>
        <s v="Apr"/>
        <s v="Mar"/>
        <s v="Oct"/>
        <s v="Feb"/>
        <s v="" u="1"/>
      </sharedItems>
    </cacheField>
    <cacheField name="Week Number" numFmtId="0">
      <sharedItems/>
    </cacheField>
    <cacheField name="Year" numFmtId="0">
      <sharedItems containsSemiMixedTypes="0" containsString="0" containsNumber="1" containsInteger="1" minValue="2020" maxValue="2021" count="2">
        <n v="2020"/>
        <n v="2021"/>
      </sharedItems>
    </cacheField>
    <cacheField name="Customer Name" numFmtId="165">
      <sharedItems containsBlank="1" count="5">
        <s v="Customer 2"/>
        <s v="Customer 4"/>
        <s v="Customer 1"/>
        <s v="Customer 3"/>
        <m u="1"/>
      </sharedItems>
    </cacheField>
    <cacheField name="Email Address" numFmtId="43">
      <sharedItems/>
    </cacheField>
    <cacheField name="City" numFmtId="43">
      <sharedItems/>
    </cacheField>
    <cacheField name="Country" numFmtId="43">
      <sharedItems/>
    </cacheField>
    <cacheField name="Region" numFmtId="43">
      <sharedItems/>
    </cacheField>
    <cacheField name="Product Name" numFmtId="0">
      <sharedItems containsBlank="1" count="7">
        <s v="Product D"/>
        <s v="Product F"/>
        <s v="Product E"/>
        <s v="Product C"/>
        <s v="Product A"/>
        <s v="Product B"/>
        <m u="1"/>
      </sharedItems>
    </cacheField>
    <cacheField name="Part Number" numFmtId="0">
      <sharedItems/>
    </cacheField>
    <cacheField name="Order Quantity" numFmtId="1">
      <sharedItems containsSemiMixedTypes="0" containsString="0" containsNumber="1" containsInteger="1" minValue="4010" maxValue="9945"/>
    </cacheField>
    <cacheField name="Minimum Lot Size" numFmtId="1">
      <sharedItems containsSemiMixedTypes="0" containsString="0" containsNumber="1" containsInteger="1" minValue="500" maxValue="1200"/>
    </cacheField>
    <cacheField name="Minimum Lot Size Achieved?" numFmtId="0">
      <sharedItems/>
    </cacheField>
    <cacheField name="Estimated Production Schedule Date" numFmtId="14">
      <sharedItems containsSemiMixedTypes="0" containsNonDate="0" containsDate="1" containsString="0" minDate="2020-09-05T00:00:00" maxDate="2021-04-28T00:00:00"/>
    </cacheField>
    <cacheField name="Operation Lead Time (in days)" numFmtId="167">
      <sharedItems containsSemiMixedTypes="0" containsString="0" containsNumber="1" minValue="5.3875000000000002" maxValue="19.763999999999999"/>
    </cacheField>
    <cacheField name="Target Operation Finish Date" numFmtId="14">
      <sharedItems containsSemiMixedTypes="0" containsNonDate="0" containsDate="1" containsString="0" minDate="2020-09-11T03:27:00" maxDate="2021-05-12T02:07:12"/>
    </cacheField>
    <cacheField name="Total OFF Days During Operation Period" numFmtId="1">
      <sharedItems containsSemiMixedTypes="0" containsString="0" containsNumber="1" containsInteger="1" minValue="1" maxValue="4"/>
    </cacheField>
    <cacheField name="Warehouse Stock Keeping Time (in days)" numFmtId="1">
      <sharedItems containsSemiMixedTypes="0" containsString="0" containsNumber="1" containsInteger="1" minValue="1" maxValue="1"/>
    </cacheField>
    <cacheField name="Estimated Starting Delivery Date (ETD)" numFmtId="14">
      <sharedItems containsSemiMixedTypes="0" containsNonDate="0" containsDate="1" containsString="0" minDate="2020-09-14T03:27:00" maxDate="2021-05-17T02:07:12"/>
    </cacheField>
    <cacheField name="Delivery Lead Time (in days)" numFmtId="1">
      <sharedItems containsSemiMixedTypes="0" containsString="0" containsNumber="1" containsInteger="1" minValue="2" maxValue="4"/>
    </cacheField>
    <cacheField name="Estimated Arrive Date (ETA)" numFmtId="14">
      <sharedItems containsSemiMixedTypes="0" containsNonDate="0" containsDate="1" containsString="0" minDate="2020-09-18T03:27:00" maxDate="2021-05-20T02:07:12"/>
    </cacheField>
    <cacheField name="Customer Required Date (ETA)" numFmtId="14">
      <sharedItems containsSemiMixedTypes="0" containsNonDate="0" containsDate="1" containsString="0" minDate="2020-09-20T03:27:00" maxDate="2021-05-22T02:07:12"/>
    </cacheField>
    <cacheField name="Remain Days" numFmtId="1">
      <sharedItems containsSemiMixedTypes="0" containsString="0" containsNumber="1" containsInteger="1" minValue="0" maxValue="0"/>
    </cacheField>
    <cacheField name="Can Fit Total Work Order At Required Time?" numFmtId="0">
      <sharedItems/>
    </cacheField>
  </cacheFields>
  <extLst>
    <ext xmlns:x14="http://schemas.microsoft.com/office/spreadsheetml/2009/9/main" uri="{725AE2AE-9491-48be-B2B4-4EB974FC3084}">
      <x14:pivotCacheDefinition pivotCacheId="53642984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mZiad" refreshedDate="45422.760131828705" createdVersion="6" refreshedVersion="8" minRefreshableVersion="3" recordCount="198" xr:uid="{F7621731-DCFC-43F4-A8DD-A917027E3F12}">
  <cacheSource type="worksheet">
    <worksheetSource name="dif"/>
  </cacheSource>
  <cacheFields count="22">
    <cacheField name="Work Order Number" numFmtId="164">
      <sharedItems count="198">
        <s v="WO-12001"/>
        <s v="WO-12002"/>
        <s v="WO-12003"/>
        <s v="WO-12004"/>
        <s v="WO-12005"/>
        <s v="WO-12006"/>
        <s v="WO-12007"/>
        <s v="WO-12008"/>
        <s v="WO-12009"/>
        <s v="WO-12010"/>
        <s v="WO-12011"/>
        <s v="WO-12012"/>
        <s v="WO-12013"/>
        <s v="WO-12014"/>
        <s v="WO-12015"/>
        <s v="WO-12016"/>
        <s v="WO-12017"/>
        <s v="WO-12018"/>
        <s v="WO-12019"/>
        <s v="WO-12020"/>
        <s v="WO-12021"/>
        <s v="WO-12022"/>
        <s v="WO-12023"/>
        <s v="WO-12024"/>
        <s v="WO-12025"/>
        <s v="WO-12026"/>
        <s v="WO-12027"/>
        <s v="WO-12028"/>
        <s v="WO-12029"/>
        <s v="WO-12030"/>
        <s v="WO-12031"/>
        <s v="WO-12032"/>
        <s v="WO-12033"/>
        <s v="WO-12034"/>
        <s v="WO-12035"/>
        <s v="WO-12036"/>
        <s v="WO-12037"/>
        <s v="WO-12038"/>
        <s v="WO-12039"/>
        <s v="WO-12040"/>
        <s v="WO-12041"/>
        <s v="WO-12042"/>
        <s v="WO-12043"/>
        <s v="WO-12044"/>
        <s v="WO-12045"/>
        <s v="WO-12046"/>
        <s v="WO-12047"/>
        <s v="WO-12048"/>
        <s v="WO-12049"/>
        <s v="WO-12050"/>
        <s v="WO-12051"/>
        <s v="WO-12052"/>
        <s v="WO-12053"/>
        <s v="WO-12054"/>
        <s v="WO-12055"/>
        <s v="WO-12056"/>
        <s v="WO-12057"/>
        <s v="WO-12058"/>
        <s v="WO-12059"/>
        <s v="WO-12060"/>
        <s v="WO-12061"/>
        <s v="WO-12062"/>
        <s v="WO-12063"/>
        <s v="WO-12064"/>
        <s v="WO-12065"/>
        <s v="WO-12066"/>
        <s v="WO-12067"/>
        <s v="WO-12068"/>
        <s v="WO-12069"/>
        <s v="WO-12070"/>
        <s v="WO-12071"/>
        <s v="WO-12072"/>
        <s v="WO-12073"/>
        <s v="WO-12074"/>
        <s v="WO-12075"/>
        <s v="WO-12076"/>
        <s v="WO-12077"/>
        <s v="WO-12078"/>
        <s v="WO-12079"/>
        <s v="WO-12080"/>
        <s v="WO-12081"/>
        <s v="WO-12082"/>
        <s v="WO-12083"/>
        <s v="WO-12084"/>
        <s v="WO-12085"/>
        <s v="WO-12086"/>
        <s v="WO-12087"/>
        <s v="WO-12088"/>
        <s v="WO-12089"/>
        <s v="WO-12090"/>
        <s v="WO-12091"/>
        <s v="WO-12092"/>
        <s v="WO-12093"/>
        <s v="WO-12094"/>
        <s v="WO-12095"/>
        <s v="WO-12096"/>
        <s v="WO-12097"/>
        <s v="WO-12098"/>
        <s v="WO-12099"/>
        <s v="WO-12100"/>
        <s v="WO-12101"/>
        <s v="WO-12102"/>
        <s v="WO-12103"/>
        <s v="WO-12104"/>
        <s v="WO-12105"/>
        <s v="WO-12106"/>
        <s v="WO-12107"/>
        <s v="WO-12108"/>
        <s v="WO-12109"/>
        <s v="WO-12110"/>
        <s v="WO-12111"/>
        <s v="WO-12112"/>
        <s v="WO-12113"/>
        <s v="WO-12114"/>
        <s v="WO-12115"/>
        <s v="WO-12116"/>
        <s v="WO-12117"/>
        <s v="WO-12118"/>
        <s v="WO-12119"/>
        <s v="WO-12120"/>
        <s v="WO-12121"/>
        <s v="WO-12122"/>
        <s v="WO-12123"/>
        <s v="WO-12124"/>
        <s v="WO-12125"/>
        <s v="WO-12126"/>
        <s v="WO-12127"/>
        <s v="WO-12128"/>
        <s v="WO-12129"/>
        <s v="WO-12130"/>
        <s v="WO-12131"/>
        <s v="WO-12132"/>
        <s v="WO-12133"/>
        <s v="WO-12134"/>
        <s v="WO-12135"/>
        <s v="WO-12136"/>
        <s v="WO-12137"/>
        <s v="WO-12138"/>
        <s v="WO-12139"/>
        <s v="WO-12140"/>
        <s v="WO-12141"/>
        <s v="WO-12142"/>
        <s v="WO-12143"/>
        <s v="WO-12144"/>
        <s v="WO-12145"/>
        <s v="WO-12146"/>
        <s v="WO-12147"/>
        <s v="WO-12148"/>
        <s v="WO-12149"/>
        <s v="WO-12150"/>
        <s v="WO-12151"/>
        <s v="WO-12152"/>
        <s v="WO-12153"/>
        <s v="WO-12154"/>
        <s v="WO-12155"/>
        <s v="WO-12156"/>
        <s v="WO-12157"/>
        <s v="WO-12158"/>
        <s v="WO-12159"/>
        <s v="WO-12160"/>
        <s v="WO-12161"/>
        <s v="WO-12162"/>
        <s v="WO-12163"/>
        <s v="WO-12164"/>
        <s v="WO-12165"/>
        <s v="WO-12166"/>
        <s v="WO-12167"/>
        <s v="WO-12168"/>
        <s v="WO-12169"/>
        <s v="WO-12170"/>
        <s v="WO-12171"/>
        <s v="WO-12172"/>
        <s v="WO-12173"/>
        <s v="WO-12174"/>
        <s v="WO-12175"/>
        <s v="WO-12176"/>
        <s v="WO-12177"/>
        <s v="WO-12178"/>
        <s v="WO-12179"/>
        <s v="WO-12180"/>
        <s v="WO-12181"/>
        <s v="WO-12182"/>
        <s v="WO-12183"/>
        <s v="WO-12184"/>
        <s v="WO-12185"/>
        <s v="WO-12186"/>
        <s v="WO-12187"/>
        <s v="WO-12188"/>
        <s v="WO-12189"/>
        <s v="WO-12190"/>
        <s v="WO-12191"/>
        <s v="WO-12192"/>
        <s v="WO-12193"/>
        <s v="WO-12194"/>
        <s v="WO-12195"/>
        <s v="WO-12196"/>
        <s v="WO-12197"/>
        <s v="WO-12198"/>
      </sharedItems>
    </cacheField>
    <cacheField name="Work Order Receiving Date" numFmtId="164">
      <sharedItems containsSemiMixedTypes="0" containsNonDate="0" containsDate="1" containsString="0" minDate="2020-09-03T00:00:00" maxDate="2021-04-26T00:00:00"/>
    </cacheField>
    <cacheField name="Month Number" numFmtId="0">
      <sharedItems containsSemiMixedTypes="0" containsString="0" containsNumber="1" containsInteger="1" minValue="1" maxValue="12"/>
    </cacheField>
    <cacheField name="Month Text" numFmtId="0">
      <sharedItems count="8">
        <s v="Nov"/>
        <s v="Sep"/>
        <s v="Jan"/>
        <s v="Dec"/>
        <s v="Apr"/>
        <s v="Mar"/>
        <s v="Oct"/>
        <s v="Feb"/>
      </sharedItems>
    </cacheField>
    <cacheField name="Week Number" numFmtId="0">
      <sharedItems count="36">
        <s v="W45"/>
        <s v="W47"/>
        <s v="W39"/>
        <s v="W4"/>
        <s v="W51"/>
        <s v="W5"/>
        <s v="W16"/>
        <s v="W37"/>
        <s v="W11"/>
        <s v="W43"/>
        <s v="W41"/>
        <s v="W38"/>
        <s v="W49"/>
        <s v="W52"/>
        <s v="W3"/>
        <s v="W6"/>
        <s v="W1"/>
        <s v="W10"/>
        <s v="W17"/>
        <s v="W50"/>
        <s v="W36"/>
        <s v="W53"/>
        <s v="W2"/>
        <s v="W48"/>
        <s v="W40"/>
        <s v="W15"/>
        <s v="W12"/>
        <s v="W18"/>
        <s v="W8"/>
        <s v="W13"/>
        <s v="W14"/>
        <s v="W42"/>
        <s v="W7"/>
        <s v="W44"/>
        <s v="W46"/>
        <s v="W9"/>
      </sharedItems>
    </cacheField>
    <cacheField name="Year" numFmtId="0">
      <sharedItems containsSemiMixedTypes="0" containsString="0" containsNumber="1" containsInteger="1" minValue="2020" maxValue="2021" count="2">
        <n v="2020"/>
        <n v="2021"/>
      </sharedItems>
    </cacheField>
    <cacheField name="Customer Name" numFmtId="0">
      <sharedItems count="4">
        <s v="Customer 2"/>
        <s v="Customer 4"/>
        <s v="Customer 1"/>
        <s v="Customer 3"/>
      </sharedItems>
    </cacheField>
    <cacheField name="Product Name" numFmtId="0">
      <sharedItems count="6">
        <s v="Product D"/>
        <s v="Product F"/>
        <s v="Product E"/>
        <s v="Product C"/>
        <s v="Product A"/>
        <s v="Product B"/>
      </sharedItems>
    </cacheField>
    <cacheField name="Part Number" numFmtId="0">
      <sharedItems/>
    </cacheField>
    <cacheField name="Ordered Quantity" numFmtId="1">
      <sharedItems containsSemiMixedTypes="0" containsString="0" containsNumber="1" containsInteger="1" minValue="4010" maxValue="9945"/>
    </cacheField>
    <cacheField name="Actual Delivered Quantity" numFmtId="1">
      <sharedItems containsSemiMixedTypes="0" containsString="0" containsNumber="1" containsInteger="1" minValue="3000" maxValue="9902"/>
    </cacheField>
    <cacheField name="Delivery In Full  WO Achievement %" numFmtId="9">
      <sharedItems containsSemiMixedTypes="0" containsString="0" containsNumber="1" minValue="0.57129798903107865" maxValue="1.0172828702690877"/>
    </cacheField>
    <cacheField name="Customer Required Date (ETA)" numFmtId="164">
      <sharedItems containsSemiMixedTypes="0" containsNonDate="0" containsDate="1" containsString="0" minDate="2020-09-20T03:27:00" maxDate="2021-05-22T02:07:12"/>
    </cacheField>
    <cacheField name="Actual Arrived Date (ETA)" numFmtId="164">
      <sharedItems containsSemiMixedTypes="0" containsNonDate="0" containsDate="1" containsString="0" minDate="2020-09-20T03:27:00" maxDate="2021-05-22T02:07:12"/>
    </cacheField>
    <cacheField name="Delivery On Time Status" numFmtId="164">
      <sharedItems count="2">
        <s v="On Time"/>
        <s v="Delay"/>
      </sharedItems>
    </cacheField>
    <cacheField name="Gap" numFmtId="167">
      <sharedItems containsSemiMixedTypes="0" containsString="0" containsNumber="1" minValue="-3.8000000000029104" maxValue="8.8225000000020373"/>
    </cacheField>
    <cacheField name="Delivery In Time Gap (in days)" numFmtId="1">
      <sharedItems containsSemiMixedTypes="0" containsString="0" containsNumber="1" containsInteger="1" minValue="-4" maxValue="9"/>
    </cacheField>
    <cacheField name="Total Defect Quantity Appeared At Customer" numFmtId="1">
      <sharedItems containsSemiMixedTypes="0" containsString="0" containsNumber="1" containsInteger="1" minValue="80" maxValue="499"/>
    </cacheField>
    <cacheField name="Delieverd Product Quality %" numFmtId="9">
      <sharedItems containsSemiMixedTypes="0" containsString="0" containsNumber="1" minValue="0.88093750000000004" maxValue="0.99188558677350647"/>
    </cacheField>
    <cacheField name="In Full Failure Reasons - If found?" numFmtId="0">
      <sharedItems containsBlank="1" count="5">
        <m/>
        <s v="Raw Material Shortage"/>
        <s v="Container Shipment Issue"/>
        <s v="Operation Failures"/>
        <s v="High Defect Rate"/>
      </sharedItems>
    </cacheField>
    <cacheField name="On Time Failure Reasons - If found?" numFmtId="9">
      <sharedItems containsBlank="1" count="5">
        <m/>
        <s v="ETD Delay"/>
        <s v="Operation Failures"/>
        <s v="Delay Production Schedule"/>
        <s v="Shipment Delay"/>
      </sharedItems>
    </cacheField>
    <cacheField name="Remarks / Notes / Other Details" numFmtId="0">
      <sharedItems containsNonDate="0" containsString="0" containsBlank="1"/>
    </cacheField>
  </cacheFields>
  <extLst>
    <ext xmlns:x14="http://schemas.microsoft.com/office/spreadsheetml/2009/9/main" uri="{725AE2AE-9491-48be-B2B4-4EB974FC3084}">
      <x14:pivotCacheDefinition pivotCacheId="175241801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
  <r>
    <x v="0"/>
    <d v="2020-11-01T00:00:00"/>
    <n v="11"/>
    <x v="0"/>
    <s v="W45"/>
    <x v="0"/>
    <x v="0"/>
    <s v="Customer_2@domain.com"/>
    <s v="Cairo"/>
    <s v="Egypt"/>
    <s v="Middle East"/>
    <x v="0"/>
    <s v="ACC1400205"/>
    <n v="4500"/>
    <n v="500"/>
    <s v="Yes"/>
    <d v="2020-11-03T00:00:00"/>
    <n v="9"/>
    <d v="2020-11-12T00:00:00"/>
    <n v="2"/>
    <n v="1"/>
    <d v="2020-11-15T00:00:00"/>
    <n v="2"/>
    <d v="2020-11-17T00:00:00"/>
    <d v="2020-11-19T00:00:00"/>
    <n v="0"/>
    <s v="Yes"/>
  </r>
  <r>
    <x v="1"/>
    <d v="2020-11-19T00:00:00"/>
    <n v="11"/>
    <x v="0"/>
    <s v="W47"/>
    <x v="0"/>
    <x v="1"/>
    <s v="Customer_4@domain.com"/>
    <s v="Hong Kong"/>
    <s v="China"/>
    <s v="Asia"/>
    <x v="1"/>
    <s v="ACC2354474"/>
    <n v="5000"/>
    <n v="1000"/>
    <s v="Yes"/>
    <d v="2020-11-21T00:00:00"/>
    <n v="7.5"/>
    <d v="2020-11-28T12:00:00"/>
    <n v="2"/>
    <n v="1"/>
    <d v="2020-12-01T12:00:00"/>
    <n v="4"/>
    <d v="2020-12-05T12:00:00"/>
    <d v="2020-12-07T12:00:00"/>
    <n v="0"/>
    <s v="Yes"/>
  </r>
  <r>
    <x v="2"/>
    <d v="2020-09-24T00:00:00"/>
    <n v="9"/>
    <x v="1"/>
    <s v="W39"/>
    <x v="0"/>
    <x v="2"/>
    <s v="Customer_1@domain.com"/>
    <s v="Lyon"/>
    <s v="France"/>
    <s v="Europe"/>
    <x v="1"/>
    <s v="ACC2354474"/>
    <n v="7394"/>
    <n v="1000"/>
    <s v="Yes"/>
    <d v="2020-09-26T00:00:00"/>
    <n v="11.091000000000001"/>
    <d v="2020-10-07T02:11:02"/>
    <n v="3"/>
    <n v="1"/>
    <d v="2020-10-11T02:11:02"/>
    <n v="3"/>
    <d v="2020-10-14T02:11:02"/>
    <d v="2020-10-16T02:11:02"/>
    <n v="0"/>
    <s v="Yes"/>
  </r>
  <r>
    <x v="3"/>
    <d v="2021-01-23T00:00:00"/>
    <n v="1"/>
    <x v="2"/>
    <s v="W4"/>
    <x v="1"/>
    <x v="3"/>
    <s v="Customer_3@domain.com"/>
    <s v="Rio de Janeiro"/>
    <s v="Brazil"/>
    <s v="South America"/>
    <x v="2"/>
    <s v="ACC5858470"/>
    <n v="9052"/>
    <n v="1200"/>
    <s v="Yes"/>
    <d v="2021-01-25T00:00:00"/>
    <n v="15.086666666666666"/>
    <d v="2021-02-09T02:04:48"/>
    <n v="2"/>
    <n v="1"/>
    <d v="2021-02-12T02:04:48"/>
    <n v="3"/>
    <d v="2021-02-15T02:04:48"/>
    <d v="2021-02-17T02:04:48"/>
    <n v="0"/>
    <s v="Yes"/>
  </r>
  <r>
    <x v="4"/>
    <d v="2020-12-13T00:00:00"/>
    <n v="12"/>
    <x v="3"/>
    <s v="W51"/>
    <x v="0"/>
    <x v="3"/>
    <s v="Customer_3@domain.com"/>
    <s v="Rio de Janeiro"/>
    <s v="Brazil"/>
    <s v="South America"/>
    <x v="1"/>
    <s v="ACC2354474"/>
    <n v="7845"/>
    <n v="1000"/>
    <s v="Yes"/>
    <d v="2020-12-15T00:00:00"/>
    <n v="11.7675"/>
    <d v="2020-12-26T18:25:12"/>
    <n v="1"/>
    <n v="1"/>
    <d v="2020-12-28T18:25:12"/>
    <n v="3"/>
    <d v="2020-12-31T18:25:12"/>
    <d v="2021-01-02T18:25:12"/>
    <n v="0"/>
    <s v="Yes"/>
  </r>
  <r>
    <x v="5"/>
    <d v="2021-01-30T00:00:00"/>
    <n v="1"/>
    <x v="2"/>
    <s v="W5"/>
    <x v="1"/>
    <x v="0"/>
    <s v="Customer_2@domain.com"/>
    <s v="Cairo"/>
    <s v="Egypt"/>
    <s v="Middle East"/>
    <x v="3"/>
    <s v="ACC8854741"/>
    <n v="8255"/>
    <n v="700"/>
    <s v="Yes"/>
    <d v="2021-02-01T00:00:00"/>
    <n v="11.792857142857143"/>
    <d v="2021-02-12T19:01:43"/>
    <n v="4"/>
    <n v="1"/>
    <d v="2021-02-17T19:01:43"/>
    <n v="2"/>
    <d v="2021-02-19T19:01:43"/>
    <d v="2021-02-21T19:01:43"/>
    <n v="0"/>
    <s v="Yes"/>
  </r>
  <r>
    <x v="6"/>
    <d v="2021-04-14T00:00:00"/>
    <n v="4"/>
    <x v="4"/>
    <s v="W16"/>
    <x v="1"/>
    <x v="2"/>
    <s v="Customer_1@domain.com"/>
    <s v="Lyon"/>
    <s v="France"/>
    <s v="Europe"/>
    <x v="4"/>
    <s v="ACC3215124"/>
    <n v="6602"/>
    <n v="800"/>
    <s v="Yes"/>
    <d v="2021-04-16T00:00:00"/>
    <n v="8.2524999999999995"/>
    <d v="2021-04-24T06:03:36"/>
    <n v="1"/>
    <n v="1"/>
    <d v="2021-04-26T06:03:36"/>
    <n v="3"/>
    <d v="2021-04-29T06:03:36"/>
    <d v="2021-05-01T06:03:36"/>
    <n v="0"/>
    <s v="Yes"/>
  </r>
  <r>
    <x v="7"/>
    <d v="2021-01-29T00:00:00"/>
    <n v="1"/>
    <x v="2"/>
    <s v="W5"/>
    <x v="1"/>
    <x v="3"/>
    <s v="Customer_3@domain.com"/>
    <s v="Rio de Janeiro"/>
    <s v="Brazil"/>
    <s v="South America"/>
    <x v="3"/>
    <s v="ACC8854741"/>
    <n v="8752"/>
    <n v="700"/>
    <s v="Yes"/>
    <d v="2021-01-31T00:00:00"/>
    <n v="12.502857142857144"/>
    <d v="2021-02-12T12:04:07"/>
    <n v="4"/>
    <n v="1"/>
    <d v="2021-02-17T12:04:07"/>
    <n v="3"/>
    <d v="2021-02-20T12:04:07"/>
    <d v="2021-02-22T12:04:07"/>
    <n v="0"/>
    <s v="Yes"/>
  </r>
  <r>
    <x v="8"/>
    <d v="2020-09-12T00:00:00"/>
    <n v="9"/>
    <x v="1"/>
    <s v="W37"/>
    <x v="0"/>
    <x v="2"/>
    <s v="Customer_1@domain.com"/>
    <s v="Lyon"/>
    <s v="France"/>
    <s v="Europe"/>
    <x v="1"/>
    <s v="ACC2354474"/>
    <n v="8826"/>
    <n v="1000"/>
    <s v="Yes"/>
    <d v="2020-09-14T00:00:00"/>
    <n v="13.239000000000001"/>
    <d v="2020-09-27T05:44:10"/>
    <n v="1"/>
    <n v="1"/>
    <d v="2020-09-29T05:44:10"/>
    <n v="3"/>
    <d v="2020-10-02T05:44:10"/>
    <d v="2020-10-04T05:44:10"/>
    <n v="0"/>
    <s v="Yes"/>
  </r>
  <r>
    <x v="9"/>
    <d v="2020-09-23T00:00:00"/>
    <n v="9"/>
    <x v="1"/>
    <s v="W39"/>
    <x v="0"/>
    <x v="3"/>
    <s v="Customer_3@domain.com"/>
    <s v="Rio de Janeiro"/>
    <s v="Brazil"/>
    <s v="South America"/>
    <x v="1"/>
    <s v="ACC2354474"/>
    <n v="7283"/>
    <n v="1000"/>
    <s v="Yes"/>
    <d v="2020-09-25T00:00:00"/>
    <n v="10.9245"/>
    <d v="2020-10-05T22:11:17"/>
    <n v="1"/>
    <n v="1"/>
    <d v="2020-10-07T22:11:17"/>
    <n v="3"/>
    <d v="2020-10-10T22:11:17"/>
    <d v="2020-10-12T22:11:17"/>
    <n v="0"/>
    <s v="Yes"/>
  </r>
  <r>
    <x v="10"/>
    <d v="2021-03-10T00:00:00"/>
    <n v="3"/>
    <x v="5"/>
    <s v="W11"/>
    <x v="1"/>
    <x v="2"/>
    <s v="Customer_1@domain.com"/>
    <s v="Lyon"/>
    <s v="France"/>
    <s v="Europe"/>
    <x v="0"/>
    <s v="ACC1400205"/>
    <n v="8178"/>
    <n v="500"/>
    <s v="Yes"/>
    <d v="2021-03-12T00:00:00"/>
    <n v="16.356000000000002"/>
    <d v="2021-03-28T08:32:38"/>
    <n v="3"/>
    <n v="1"/>
    <d v="2021-04-01T08:32:38"/>
    <n v="3"/>
    <d v="2021-04-04T08:32:38"/>
    <d v="2021-04-06T08:32:38"/>
    <n v="0"/>
    <s v="Yes"/>
  </r>
  <r>
    <x v="11"/>
    <d v="2020-10-21T00:00:00"/>
    <n v="10"/>
    <x v="6"/>
    <s v="W43"/>
    <x v="0"/>
    <x v="2"/>
    <s v="Customer_1@domain.com"/>
    <s v="Lyon"/>
    <s v="France"/>
    <s v="Europe"/>
    <x v="0"/>
    <s v="ACC1400205"/>
    <n v="7042"/>
    <n v="500"/>
    <s v="Yes"/>
    <d v="2020-10-23T00:00:00"/>
    <n v="14.084"/>
    <d v="2020-11-06T02:00:58"/>
    <n v="2"/>
    <n v="1"/>
    <d v="2020-11-09T02:00:58"/>
    <n v="3"/>
    <d v="2020-11-12T02:00:58"/>
    <d v="2020-11-14T02:00:58"/>
    <n v="0"/>
    <s v="Yes"/>
  </r>
  <r>
    <x v="12"/>
    <d v="2020-10-09T00:00:00"/>
    <n v="10"/>
    <x v="6"/>
    <s v="W41"/>
    <x v="0"/>
    <x v="3"/>
    <s v="Customer_3@domain.com"/>
    <s v="Rio de Janeiro"/>
    <s v="Brazil"/>
    <s v="South America"/>
    <x v="2"/>
    <s v="ACC5858470"/>
    <n v="8712"/>
    <n v="1200"/>
    <s v="Yes"/>
    <d v="2020-10-11T00:00:00"/>
    <n v="14.52"/>
    <d v="2020-10-25T12:28:48"/>
    <n v="1"/>
    <n v="1"/>
    <d v="2020-10-27T12:28:48"/>
    <n v="3"/>
    <d v="2020-10-30T12:28:48"/>
    <d v="2020-11-01T12:28:48"/>
    <n v="0"/>
    <s v="Yes"/>
  </r>
  <r>
    <x v="13"/>
    <d v="2020-10-18T00:00:00"/>
    <n v="10"/>
    <x v="6"/>
    <s v="W43"/>
    <x v="0"/>
    <x v="0"/>
    <s v="Customer_2@domain.com"/>
    <s v="Cairo"/>
    <s v="Egypt"/>
    <s v="Middle East"/>
    <x v="2"/>
    <s v="ACC5858470"/>
    <n v="7035"/>
    <n v="1200"/>
    <s v="Yes"/>
    <d v="2020-10-20T00:00:00"/>
    <n v="11.725"/>
    <d v="2020-10-31T17:24:00"/>
    <n v="3"/>
    <n v="1"/>
    <d v="2020-11-04T17:24:00"/>
    <n v="2"/>
    <d v="2020-11-06T17:24:00"/>
    <d v="2020-11-08T17:24:00"/>
    <n v="0"/>
    <s v="Yes"/>
  </r>
  <r>
    <x v="14"/>
    <d v="2020-09-16T00:00:00"/>
    <n v="9"/>
    <x v="1"/>
    <s v="W38"/>
    <x v="0"/>
    <x v="1"/>
    <s v="Customer_4@domain.com"/>
    <s v="Hong Kong"/>
    <s v="China"/>
    <s v="Asia"/>
    <x v="3"/>
    <s v="ACC8854741"/>
    <n v="4650"/>
    <n v="700"/>
    <s v="Yes"/>
    <d v="2020-09-18T00:00:00"/>
    <n v="6.6428571428571432"/>
    <d v="2020-09-24T15:25:43"/>
    <n v="1"/>
    <n v="1"/>
    <d v="2020-09-26T15:25:43"/>
    <n v="4"/>
    <d v="2020-09-30T15:25:43"/>
    <d v="2020-10-02T15:25:43"/>
    <n v="0"/>
    <s v="Yes"/>
  </r>
  <r>
    <x v="15"/>
    <d v="2020-12-05T00:00:00"/>
    <n v="12"/>
    <x v="3"/>
    <s v="W49"/>
    <x v="0"/>
    <x v="1"/>
    <s v="Customer_4@domain.com"/>
    <s v="Hong Kong"/>
    <s v="China"/>
    <s v="Asia"/>
    <x v="1"/>
    <s v="ACC2354474"/>
    <n v="5603"/>
    <n v="1000"/>
    <s v="Yes"/>
    <d v="2020-12-07T00:00:00"/>
    <n v="8.4044999999999987"/>
    <d v="2020-12-15T09:42:29"/>
    <n v="3"/>
    <n v="1"/>
    <d v="2020-12-19T09:42:29"/>
    <n v="4"/>
    <d v="2020-12-23T09:42:29"/>
    <d v="2020-12-25T09:42:29"/>
    <n v="0"/>
    <s v="Yes"/>
  </r>
  <r>
    <x v="16"/>
    <d v="2020-12-20T00:00:00"/>
    <n v="12"/>
    <x v="3"/>
    <s v="W52"/>
    <x v="0"/>
    <x v="0"/>
    <s v="Customer_2@domain.com"/>
    <s v="Cairo"/>
    <s v="Egypt"/>
    <s v="Middle East"/>
    <x v="5"/>
    <s v="ACC2236584"/>
    <n v="6129"/>
    <n v="1000"/>
    <s v="Yes"/>
    <d v="2020-12-22T00:00:00"/>
    <n v="9.1935000000000002"/>
    <d v="2020-12-31T04:38:38"/>
    <n v="1"/>
    <n v="1"/>
    <d v="2021-01-02T04:38:38"/>
    <n v="2"/>
    <d v="2021-01-04T04:38:38"/>
    <d v="2021-01-06T04:38:38"/>
    <n v="0"/>
    <s v="Yes"/>
  </r>
  <r>
    <x v="17"/>
    <d v="2021-01-11T00:00:00"/>
    <n v="1"/>
    <x v="2"/>
    <s v="W3"/>
    <x v="1"/>
    <x v="1"/>
    <s v="Customer_4@domain.com"/>
    <s v="Hong Kong"/>
    <s v="China"/>
    <s v="Asia"/>
    <x v="4"/>
    <s v="ACC3215124"/>
    <n v="5906"/>
    <n v="800"/>
    <s v="Yes"/>
    <d v="2021-01-13T00:00:00"/>
    <n v="7.3825000000000003"/>
    <d v="2021-01-20T09:10:48"/>
    <n v="3"/>
    <n v="1"/>
    <d v="2021-01-24T09:10:48"/>
    <n v="4"/>
    <d v="2021-01-28T09:10:48"/>
    <d v="2021-01-30T09:10:48"/>
    <n v="0"/>
    <s v="Yes"/>
  </r>
  <r>
    <x v="18"/>
    <d v="2021-02-02T00:00:00"/>
    <n v="2"/>
    <x v="7"/>
    <s v="W6"/>
    <x v="1"/>
    <x v="0"/>
    <s v="Customer_2@domain.com"/>
    <s v="Cairo"/>
    <s v="Egypt"/>
    <s v="Middle East"/>
    <x v="0"/>
    <s v="ACC1400205"/>
    <n v="7813"/>
    <n v="500"/>
    <s v="Yes"/>
    <d v="2021-02-04T00:00:00"/>
    <n v="15.625999999999999"/>
    <d v="2021-02-19T15:01:26"/>
    <n v="3"/>
    <n v="1"/>
    <d v="2021-02-23T15:01:26"/>
    <n v="2"/>
    <d v="2021-02-25T15:01:26"/>
    <d v="2021-02-27T15:01:26"/>
    <n v="0"/>
    <s v="Yes"/>
  </r>
  <r>
    <x v="19"/>
    <d v="2020-09-16T00:00:00"/>
    <n v="9"/>
    <x v="1"/>
    <s v="W38"/>
    <x v="0"/>
    <x v="0"/>
    <s v="Customer_2@domain.com"/>
    <s v="Cairo"/>
    <s v="Egypt"/>
    <s v="Middle East"/>
    <x v="2"/>
    <s v="ACC5858470"/>
    <n v="6774"/>
    <n v="1200"/>
    <s v="Yes"/>
    <d v="2020-09-18T00:00:00"/>
    <n v="11.29"/>
    <d v="2020-09-29T06:57:36"/>
    <n v="3"/>
    <n v="1"/>
    <d v="2020-10-03T06:57:36"/>
    <n v="2"/>
    <d v="2020-10-05T06:57:36"/>
    <d v="2020-10-07T06:57:36"/>
    <n v="0"/>
    <s v="Yes"/>
  </r>
  <r>
    <x v="20"/>
    <d v="2020-11-04T00:00:00"/>
    <n v="11"/>
    <x v="0"/>
    <s v="W45"/>
    <x v="0"/>
    <x v="2"/>
    <s v="Customer_1@domain.com"/>
    <s v="Lyon"/>
    <s v="France"/>
    <s v="Europe"/>
    <x v="5"/>
    <s v="ACC2236584"/>
    <n v="9629"/>
    <n v="1000"/>
    <s v="Yes"/>
    <d v="2020-11-06T00:00:00"/>
    <n v="14.4435"/>
    <d v="2020-11-20T10:38:38"/>
    <n v="2"/>
    <n v="1"/>
    <d v="2020-11-23T10:38:38"/>
    <n v="3"/>
    <d v="2020-11-26T10:38:38"/>
    <d v="2020-11-28T10:38:38"/>
    <n v="0"/>
    <s v="Yes"/>
  </r>
  <r>
    <x v="21"/>
    <d v="2021-01-15T00:00:00"/>
    <n v="1"/>
    <x v="2"/>
    <s v="W3"/>
    <x v="1"/>
    <x v="1"/>
    <s v="Customer_4@domain.com"/>
    <s v="Hong Kong"/>
    <s v="China"/>
    <s v="Asia"/>
    <x v="5"/>
    <s v="ACC2236584"/>
    <n v="5307"/>
    <n v="1000"/>
    <s v="Yes"/>
    <d v="2021-01-17T00:00:00"/>
    <n v="7.9605000000000006"/>
    <d v="2021-01-24T23:03:07"/>
    <n v="2"/>
    <n v="1"/>
    <d v="2021-01-27T23:03:07"/>
    <n v="4"/>
    <d v="2021-01-31T23:03:07"/>
    <d v="2021-02-02T23:03:07"/>
    <n v="0"/>
    <s v="Yes"/>
  </r>
  <r>
    <x v="22"/>
    <d v="2021-01-01T00:00:00"/>
    <n v="1"/>
    <x v="2"/>
    <s v="W1"/>
    <x v="1"/>
    <x v="1"/>
    <s v="Customer_4@domain.com"/>
    <s v="Hong Kong"/>
    <s v="China"/>
    <s v="Asia"/>
    <x v="1"/>
    <s v="ACC2354474"/>
    <n v="7612"/>
    <n v="1000"/>
    <s v="Yes"/>
    <d v="2021-01-03T00:00:00"/>
    <n v="11.417999999999999"/>
    <d v="2021-01-14T10:01:55"/>
    <n v="3"/>
    <n v="1"/>
    <d v="2021-01-18T10:01:55"/>
    <n v="4"/>
    <d v="2021-01-22T10:01:55"/>
    <d v="2021-01-24T10:01:55"/>
    <n v="0"/>
    <s v="Yes"/>
  </r>
  <r>
    <x v="23"/>
    <d v="2021-03-06T00:00:00"/>
    <n v="3"/>
    <x v="5"/>
    <s v="W10"/>
    <x v="1"/>
    <x v="1"/>
    <s v="Customer_4@domain.com"/>
    <s v="Hong Kong"/>
    <s v="China"/>
    <s v="Asia"/>
    <x v="2"/>
    <s v="ACC5858470"/>
    <n v="4914"/>
    <n v="1200"/>
    <s v="Yes"/>
    <d v="2021-03-08T00:00:00"/>
    <n v="8.19"/>
    <d v="2021-03-16T04:33:36"/>
    <n v="3"/>
    <n v="1"/>
    <d v="2021-03-20T04:33:36"/>
    <n v="4"/>
    <d v="2021-03-24T04:33:36"/>
    <d v="2021-03-26T04:33:36"/>
    <n v="0"/>
    <s v="Yes"/>
  </r>
  <r>
    <x v="24"/>
    <d v="2021-04-24T00:00:00"/>
    <n v="4"/>
    <x v="4"/>
    <s v="W17"/>
    <x v="1"/>
    <x v="2"/>
    <s v="Customer_1@domain.com"/>
    <s v="Lyon"/>
    <s v="France"/>
    <s v="Europe"/>
    <x v="3"/>
    <s v="ACC8854741"/>
    <n v="6700"/>
    <n v="700"/>
    <s v="Yes"/>
    <d v="2021-04-26T00:00:00"/>
    <n v="9.5714285714285712"/>
    <d v="2021-05-05T13:42:51"/>
    <n v="2"/>
    <n v="1"/>
    <d v="2021-05-08T13:42:51"/>
    <n v="3"/>
    <d v="2021-05-11T13:42:51"/>
    <d v="2021-05-13T13:42:51"/>
    <n v="0"/>
    <s v="Yes"/>
  </r>
  <r>
    <x v="25"/>
    <d v="2021-03-10T00:00:00"/>
    <n v="3"/>
    <x v="5"/>
    <s v="W11"/>
    <x v="1"/>
    <x v="1"/>
    <s v="Customer_4@domain.com"/>
    <s v="Hong Kong"/>
    <s v="China"/>
    <s v="Asia"/>
    <x v="0"/>
    <s v="ACC1400205"/>
    <n v="9592"/>
    <n v="500"/>
    <s v="Yes"/>
    <d v="2021-03-12T00:00:00"/>
    <n v="19.184000000000001"/>
    <d v="2021-03-31T04:24:58"/>
    <n v="1"/>
    <n v="1"/>
    <d v="2021-04-02T04:24:58"/>
    <n v="4"/>
    <d v="2021-04-06T04:24:58"/>
    <d v="2021-04-08T04:24:58"/>
    <n v="0"/>
    <s v="Yes"/>
  </r>
  <r>
    <x v="26"/>
    <d v="2021-01-21T00:00:00"/>
    <n v="1"/>
    <x v="2"/>
    <s v="W4"/>
    <x v="1"/>
    <x v="1"/>
    <s v="Customer_4@domain.com"/>
    <s v="Hong Kong"/>
    <s v="China"/>
    <s v="Asia"/>
    <x v="1"/>
    <s v="ACC2354474"/>
    <n v="9886"/>
    <n v="1000"/>
    <s v="Yes"/>
    <d v="2021-01-23T00:00:00"/>
    <n v="14.828999999999999"/>
    <d v="2021-02-06T19:53:46"/>
    <n v="3"/>
    <n v="1"/>
    <d v="2021-02-10T19:53:46"/>
    <n v="4"/>
    <d v="2021-02-14T19:53:46"/>
    <d v="2021-02-16T19:53:46"/>
    <n v="0"/>
    <s v="Yes"/>
  </r>
  <r>
    <x v="27"/>
    <d v="2020-12-11T00:00:00"/>
    <n v="12"/>
    <x v="3"/>
    <s v="W50"/>
    <x v="0"/>
    <x v="3"/>
    <s v="Customer_3@domain.com"/>
    <s v="Rio de Janeiro"/>
    <s v="Brazil"/>
    <s v="South America"/>
    <x v="2"/>
    <s v="ACC5858470"/>
    <n v="6858"/>
    <n v="1200"/>
    <s v="Yes"/>
    <d v="2020-12-13T00:00:00"/>
    <n v="11.43"/>
    <d v="2020-12-24T10:19:12"/>
    <n v="3"/>
    <n v="1"/>
    <d v="2020-12-28T10:19:12"/>
    <n v="3"/>
    <d v="2020-12-31T10:19:12"/>
    <d v="2021-01-02T10:19:12"/>
    <n v="0"/>
    <s v="Yes"/>
  </r>
  <r>
    <x v="28"/>
    <d v="2020-11-01T00:00:00"/>
    <n v="11"/>
    <x v="0"/>
    <s v="W45"/>
    <x v="0"/>
    <x v="0"/>
    <s v="Customer_2@domain.com"/>
    <s v="Cairo"/>
    <s v="Egypt"/>
    <s v="Middle East"/>
    <x v="5"/>
    <s v="ACC2236584"/>
    <n v="7661"/>
    <n v="1000"/>
    <s v="Yes"/>
    <d v="2020-11-03T00:00:00"/>
    <n v="11.491499999999998"/>
    <d v="2020-11-14T11:47:46"/>
    <n v="3"/>
    <n v="1"/>
    <d v="2020-11-18T11:47:46"/>
    <n v="2"/>
    <d v="2020-11-20T11:47:46"/>
    <d v="2020-11-22T11:47:46"/>
    <n v="0"/>
    <s v="Yes"/>
  </r>
  <r>
    <x v="29"/>
    <d v="2020-09-03T00:00:00"/>
    <n v="9"/>
    <x v="1"/>
    <s v="W36"/>
    <x v="0"/>
    <x v="2"/>
    <s v="Customer_1@domain.com"/>
    <s v="Lyon"/>
    <s v="France"/>
    <s v="Europe"/>
    <x v="2"/>
    <s v="ACC5858470"/>
    <n v="8270"/>
    <n v="1200"/>
    <s v="Yes"/>
    <d v="2020-09-05T00:00:00"/>
    <n v="13.783333333333333"/>
    <d v="2020-09-18T18:48:00"/>
    <n v="1"/>
    <n v="1"/>
    <d v="2020-09-20T18:48:00"/>
    <n v="3"/>
    <d v="2020-09-23T18:48:00"/>
    <d v="2020-09-25T18:48:00"/>
    <n v="0"/>
    <s v="Yes"/>
  </r>
  <r>
    <x v="30"/>
    <d v="2020-12-30T00:00:00"/>
    <n v="12"/>
    <x v="3"/>
    <s v="W53"/>
    <x v="0"/>
    <x v="2"/>
    <s v="Customer_1@domain.com"/>
    <s v="Lyon"/>
    <s v="France"/>
    <s v="Europe"/>
    <x v="3"/>
    <s v="ACC8854741"/>
    <n v="9282"/>
    <n v="700"/>
    <s v="Yes"/>
    <d v="2021-01-01T00:00:00"/>
    <n v="13.26"/>
    <d v="2021-01-14T06:14:24"/>
    <n v="4"/>
    <n v="1"/>
    <d v="2021-01-19T06:14:24"/>
    <n v="3"/>
    <d v="2021-01-22T06:14:24"/>
    <d v="2021-01-24T06:14:24"/>
    <n v="0"/>
    <s v="Yes"/>
  </r>
  <r>
    <x v="31"/>
    <d v="2021-01-03T00:00:00"/>
    <n v="1"/>
    <x v="2"/>
    <s v="W2"/>
    <x v="1"/>
    <x v="2"/>
    <s v="Customer_1@domain.com"/>
    <s v="Lyon"/>
    <s v="France"/>
    <s v="Europe"/>
    <x v="5"/>
    <s v="ACC2236584"/>
    <n v="5219"/>
    <n v="1000"/>
    <s v="Yes"/>
    <d v="2021-01-05T00:00:00"/>
    <n v="7.8285"/>
    <d v="2021-01-12T19:53:02"/>
    <n v="4"/>
    <n v="1"/>
    <d v="2021-01-17T19:53:02"/>
    <n v="3"/>
    <d v="2021-01-20T19:53:02"/>
    <d v="2021-01-22T19:53:02"/>
    <n v="0"/>
    <s v="Yes"/>
  </r>
  <r>
    <x v="32"/>
    <d v="2020-11-27T00:00:00"/>
    <n v="11"/>
    <x v="0"/>
    <s v="W48"/>
    <x v="0"/>
    <x v="2"/>
    <s v="Customer_1@domain.com"/>
    <s v="Lyon"/>
    <s v="France"/>
    <s v="Europe"/>
    <x v="2"/>
    <s v="ACC5858470"/>
    <n v="8203"/>
    <n v="1200"/>
    <s v="Yes"/>
    <d v="2020-11-29T00:00:00"/>
    <n v="13.671666666666667"/>
    <d v="2020-12-12T16:07:12"/>
    <n v="3"/>
    <n v="1"/>
    <d v="2020-12-16T16:07:12"/>
    <n v="3"/>
    <d v="2020-12-19T16:07:12"/>
    <d v="2020-12-21T16:07:12"/>
    <n v="0"/>
    <s v="Yes"/>
  </r>
  <r>
    <x v="33"/>
    <d v="2021-02-05T00:00:00"/>
    <n v="2"/>
    <x v="7"/>
    <s v="W6"/>
    <x v="1"/>
    <x v="3"/>
    <s v="Customer_3@domain.com"/>
    <s v="Rio de Janeiro"/>
    <s v="Brazil"/>
    <s v="South America"/>
    <x v="4"/>
    <s v="ACC3215124"/>
    <n v="4593"/>
    <n v="800"/>
    <s v="Yes"/>
    <d v="2021-02-07T00:00:00"/>
    <n v="5.74125"/>
    <d v="2021-02-12T17:47:24"/>
    <n v="2"/>
    <n v="1"/>
    <d v="2021-02-15T17:47:24"/>
    <n v="3"/>
    <d v="2021-02-18T17:47:24"/>
    <d v="2021-02-20T17:47:24"/>
    <n v="0"/>
    <s v="Yes"/>
  </r>
  <r>
    <x v="34"/>
    <d v="2021-01-22T00:00:00"/>
    <n v="1"/>
    <x v="2"/>
    <s v="W4"/>
    <x v="1"/>
    <x v="2"/>
    <s v="Customer_1@domain.com"/>
    <s v="Lyon"/>
    <s v="France"/>
    <s v="Europe"/>
    <x v="1"/>
    <s v="ACC2354474"/>
    <n v="9071"/>
    <n v="1000"/>
    <s v="Yes"/>
    <d v="2021-01-24T00:00:00"/>
    <n v="13.6065"/>
    <d v="2021-02-06T14:33:22"/>
    <n v="4"/>
    <n v="1"/>
    <d v="2021-02-11T14:33:22"/>
    <n v="3"/>
    <d v="2021-02-14T14:33:22"/>
    <d v="2021-02-16T14:33:22"/>
    <n v="0"/>
    <s v="Yes"/>
  </r>
  <r>
    <x v="35"/>
    <d v="2020-11-27T00:00:00"/>
    <n v="11"/>
    <x v="0"/>
    <s v="W48"/>
    <x v="0"/>
    <x v="1"/>
    <s v="Customer_4@domain.com"/>
    <s v="Hong Kong"/>
    <s v="China"/>
    <s v="Asia"/>
    <x v="0"/>
    <s v="ACC1400205"/>
    <n v="8853"/>
    <n v="500"/>
    <s v="Yes"/>
    <d v="2020-11-29T00:00:00"/>
    <n v="17.706"/>
    <d v="2020-12-16T16:56:38"/>
    <n v="1"/>
    <n v="1"/>
    <d v="2020-12-18T16:56:38"/>
    <n v="4"/>
    <d v="2020-12-22T16:56:38"/>
    <d v="2020-12-24T16:56:38"/>
    <n v="0"/>
    <s v="Yes"/>
  </r>
  <r>
    <x v="36"/>
    <d v="2021-03-02T00:00:00"/>
    <n v="3"/>
    <x v="5"/>
    <s v="W10"/>
    <x v="1"/>
    <x v="0"/>
    <s v="Customer_2@domain.com"/>
    <s v="Cairo"/>
    <s v="Egypt"/>
    <s v="Middle East"/>
    <x v="0"/>
    <s v="ACC1400205"/>
    <n v="9661"/>
    <n v="500"/>
    <s v="Yes"/>
    <d v="2021-03-04T00:00:00"/>
    <n v="19.321999999999999"/>
    <d v="2021-03-23T07:43:41"/>
    <n v="3"/>
    <n v="1"/>
    <d v="2021-03-27T07:43:41"/>
    <n v="2"/>
    <d v="2021-03-29T07:43:41"/>
    <d v="2021-03-31T07:43:41"/>
    <n v="0"/>
    <s v="Yes"/>
  </r>
  <r>
    <x v="37"/>
    <d v="2020-10-10T00:00:00"/>
    <n v="10"/>
    <x v="6"/>
    <s v="W41"/>
    <x v="0"/>
    <x v="1"/>
    <s v="Customer_4@domain.com"/>
    <s v="Hong Kong"/>
    <s v="China"/>
    <s v="Asia"/>
    <x v="3"/>
    <s v="ACC8854741"/>
    <n v="8845"/>
    <n v="700"/>
    <s v="Yes"/>
    <d v="2020-10-12T00:00:00"/>
    <n v="12.635714285714286"/>
    <d v="2020-10-24T15:15:26"/>
    <n v="1"/>
    <n v="1"/>
    <d v="2020-10-26T15:15:26"/>
    <n v="4"/>
    <d v="2020-10-30T15:15:26"/>
    <d v="2020-11-01T15:15:26"/>
    <n v="0"/>
    <s v="Yes"/>
  </r>
  <r>
    <x v="38"/>
    <d v="2020-09-27T00:00:00"/>
    <n v="9"/>
    <x v="1"/>
    <s v="W40"/>
    <x v="0"/>
    <x v="0"/>
    <s v="Customer_2@domain.com"/>
    <s v="Cairo"/>
    <s v="Egypt"/>
    <s v="Middle East"/>
    <x v="2"/>
    <s v="ACC5858470"/>
    <n v="8772"/>
    <n v="1200"/>
    <s v="Yes"/>
    <d v="2020-09-29T00:00:00"/>
    <n v="14.62"/>
    <d v="2020-10-13T14:52:48"/>
    <n v="4"/>
    <n v="1"/>
    <d v="2020-10-18T14:52:48"/>
    <n v="2"/>
    <d v="2020-10-20T14:52:48"/>
    <d v="2020-10-22T14:52:48"/>
    <n v="0"/>
    <s v="Yes"/>
  </r>
  <r>
    <x v="39"/>
    <d v="2020-11-24T00:00:00"/>
    <n v="11"/>
    <x v="0"/>
    <s v="W48"/>
    <x v="0"/>
    <x v="0"/>
    <s v="Customer_2@domain.com"/>
    <s v="Cairo"/>
    <s v="Egypt"/>
    <s v="Middle East"/>
    <x v="0"/>
    <s v="ACC1400205"/>
    <n v="9879"/>
    <n v="500"/>
    <s v="Yes"/>
    <d v="2020-11-26T00:00:00"/>
    <n v="19.757999999999999"/>
    <d v="2020-12-15T18:11:31"/>
    <n v="1"/>
    <n v="1"/>
    <d v="2020-12-17T18:11:31"/>
    <n v="2"/>
    <d v="2020-12-19T18:11:31"/>
    <d v="2020-12-21T18:11:31"/>
    <n v="0"/>
    <s v="Yes"/>
  </r>
  <r>
    <x v="40"/>
    <d v="2020-12-02T00:00:00"/>
    <n v="12"/>
    <x v="3"/>
    <s v="W49"/>
    <x v="0"/>
    <x v="3"/>
    <s v="Customer_3@domain.com"/>
    <s v="Rio de Janeiro"/>
    <s v="Brazil"/>
    <s v="South America"/>
    <x v="5"/>
    <s v="ACC2236584"/>
    <n v="7440"/>
    <n v="1000"/>
    <s v="Yes"/>
    <d v="2020-12-04T00:00:00"/>
    <n v="11.16"/>
    <d v="2020-12-15T03:50:24"/>
    <n v="3"/>
    <n v="1"/>
    <d v="2020-12-19T03:50:24"/>
    <n v="3"/>
    <d v="2020-12-22T03:50:24"/>
    <d v="2020-12-24T03:50:24"/>
    <n v="0"/>
    <s v="Yes"/>
  </r>
  <r>
    <x v="41"/>
    <d v="2021-03-12T00:00:00"/>
    <n v="3"/>
    <x v="5"/>
    <s v="W11"/>
    <x v="1"/>
    <x v="2"/>
    <s v="Customer_1@domain.com"/>
    <s v="Lyon"/>
    <s v="France"/>
    <s v="Europe"/>
    <x v="3"/>
    <s v="ACC8854741"/>
    <n v="8777"/>
    <n v="700"/>
    <s v="Yes"/>
    <d v="2021-03-14T00:00:00"/>
    <n v="12.538571428571428"/>
    <d v="2021-03-26T12:55:33"/>
    <n v="2"/>
    <n v="1"/>
    <d v="2021-03-29T12:55:33"/>
    <n v="3"/>
    <d v="2021-04-01T12:55:33"/>
    <d v="2021-04-03T12:55:33"/>
    <n v="0"/>
    <s v="Yes"/>
  </r>
  <r>
    <x v="42"/>
    <d v="2020-10-03T00:00:00"/>
    <n v="10"/>
    <x v="6"/>
    <s v="W40"/>
    <x v="0"/>
    <x v="1"/>
    <s v="Customer_4@domain.com"/>
    <s v="Hong Kong"/>
    <s v="China"/>
    <s v="Asia"/>
    <x v="0"/>
    <s v="ACC1400205"/>
    <n v="6690"/>
    <n v="500"/>
    <s v="Yes"/>
    <d v="2020-10-05T00:00:00"/>
    <n v="13.38"/>
    <d v="2020-10-18T09:07:12"/>
    <n v="1"/>
    <n v="1"/>
    <d v="2020-10-20T09:07:12"/>
    <n v="4"/>
    <d v="2020-10-24T09:07:12"/>
    <d v="2020-10-26T09:07:12"/>
    <n v="0"/>
    <s v="Yes"/>
  </r>
  <r>
    <x v="43"/>
    <d v="2020-12-01T00:00:00"/>
    <n v="12"/>
    <x v="3"/>
    <s v="W49"/>
    <x v="0"/>
    <x v="0"/>
    <s v="Customer_2@domain.com"/>
    <s v="Cairo"/>
    <s v="Egypt"/>
    <s v="Middle East"/>
    <x v="1"/>
    <s v="ACC2354474"/>
    <n v="4376"/>
    <n v="1000"/>
    <s v="Yes"/>
    <d v="2020-12-03T00:00:00"/>
    <n v="6.5640000000000001"/>
    <d v="2020-12-09T13:32:10"/>
    <n v="1"/>
    <n v="1"/>
    <d v="2020-12-11T13:32:10"/>
    <n v="2"/>
    <d v="2020-12-13T13:32:10"/>
    <d v="2020-12-15T13:32:10"/>
    <n v="0"/>
    <s v="Yes"/>
  </r>
  <r>
    <x v="44"/>
    <d v="2020-12-15T00:00:00"/>
    <n v="12"/>
    <x v="3"/>
    <s v="W51"/>
    <x v="0"/>
    <x v="0"/>
    <s v="Customer_2@domain.com"/>
    <s v="Cairo"/>
    <s v="Egypt"/>
    <s v="Middle East"/>
    <x v="0"/>
    <s v="ACC1400205"/>
    <n v="6853"/>
    <n v="500"/>
    <s v="Yes"/>
    <d v="2020-12-17T00:00:00"/>
    <n v="13.706"/>
    <d v="2020-12-30T16:56:38"/>
    <n v="4"/>
    <n v="1"/>
    <d v="2021-01-04T16:56:38"/>
    <n v="2"/>
    <d v="2021-01-06T16:56:38"/>
    <d v="2021-01-08T16:56:38"/>
    <n v="0"/>
    <s v="Yes"/>
  </r>
  <r>
    <x v="45"/>
    <d v="2021-04-10T00:00:00"/>
    <n v="4"/>
    <x v="4"/>
    <s v="W15"/>
    <x v="1"/>
    <x v="2"/>
    <s v="Customer_1@domain.com"/>
    <s v="Lyon"/>
    <s v="France"/>
    <s v="Europe"/>
    <x v="5"/>
    <s v="ACC2236584"/>
    <n v="9222"/>
    <n v="1000"/>
    <s v="Yes"/>
    <d v="2021-04-12T00:00:00"/>
    <n v="13.832999999999998"/>
    <d v="2021-04-25T19:59:31"/>
    <n v="4"/>
    <n v="1"/>
    <d v="2021-04-30T19:59:31"/>
    <n v="3"/>
    <d v="2021-05-03T19:59:31"/>
    <d v="2021-05-05T19:59:31"/>
    <n v="0"/>
    <s v="Yes"/>
  </r>
  <r>
    <x v="46"/>
    <d v="2021-03-19T00:00:00"/>
    <n v="3"/>
    <x v="5"/>
    <s v="W12"/>
    <x v="1"/>
    <x v="1"/>
    <s v="Customer_4@domain.com"/>
    <s v="Hong Kong"/>
    <s v="China"/>
    <s v="Asia"/>
    <x v="4"/>
    <s v="ACC3215124"/>
    <n v="5468"/>
    <n v="800"/>
    <s v="Yes"/>
    <d v="2021-03-21T00:00:00"/>
    <n v="6.835"/>
    <d v="2021-03-27T20:02:24"/>
    <n v="1"/>
    <n v="1"/>
    <d v="2021-03-29T20:02:24"/>
    <n v="4"/>
    <d v="2021-04-02T20:02:24"/>
    <d v="2021-04-04T20:02:24"/>
    <n v="0"/>
    <s v="Yes"/>
  </r>
  <r>
    <x v="47"/>
    <d v="2021-04-25T00:00:00"/>
    <n v="4"/>
    <x v="4"/>
    <s v="W18"/>
    <x v="1"/>
    <x v="3"/>
    <s v="Customer_3@domain.com"/>
    <s v="Rio de Janeiro"/>
    <s v="Brazil"/>
    <s v="South America"/>
    <x v="4"/>
    <s v="ACC3215124"/>
    <n v="9878"/>
    <n v="800"/>
    <s v="Yes"/>
    <d v="2021-04-27T00:00:00"/>
    <n v="12.3475"/>
    <d v="2021-05-09T08:20:24"/>
    <n v="1"/>
    <n v="1"/>
    <d v="2021-05-11T08:20:24"/>
    <n v="3"/>
    <d v="2021-05-14T08:20:24"/>
    <d v="2021-05-16T08:20:24"/>
    <n v="0"/>
    <s v="Yes"/>
  </r>
  <r>
    <x v="48"/>
    <d v="2020-12-15T00:00:00"/>
    <n v="12"/>
    <x v="3"/>
    <s v="W51"/>
    <x v="0"/>
    <x v="0"/>
    <s v="Customer_2@domain.com"/>
    <s v="Cairo"/>
    <s v="Egypt"/>
    <s v="Middle East"/>
    <x v="3"/>
    <s v="ACC8854741"/>
    <n v="5462"/>
    <n v="700"/>
    <s v="Yes"/>
    <d v="2020-12-17T00:00:00"/>
    <n v="7.8028571428571425"/>
    <d v="2020-12-24T19:16:07"/>
    <n v="4"/>
    <n v="1"/>
    <d v="2020-12-29T19:16:07"/>
    <n v="2"/>
    <d v="2020-12-31T19:16:07"/>
    <d v="2021-01-02T19:16:07"/>
    <n v="0"/>
    <s v="Yes"/>
  </r>
  <r>
    <x v="49"/>
    <d v="2021-02-20T00:00:00"/>
    <n v="2"/>
    <x v="7"/>
    <s v="W8"/>
    <x v="1"/>
    <x v="1"/>
    <s v="Customer_4@domain.com"/>
    <s v="Hong Kong"/>
    <s v="China"/>
    <s v="Asia"/>
    <x v="2"/>
    <s v="ACC5858470"/>
    <n v="4098"/>
    <n v="1200"/>
    <s v="Yes"/>
    <d v="2021-02-22T00:00:00"/>
    <n v="6.83"/>
    <d v="2021-02-28T19:55:12"/>
    <n v="1"/>
    <n v="1"/>
    <d v="2021-03-02T19:55:12"/>
    <n v="4"/>
    <d v="2021-03-06T19:55:12"/>
    <d v="2021-03-08T19:55:12"/>
    <n v="0"/>
    <s v="Yes"/>
  </r>
  <r>
    <x v="50"/>
    <d v="2021-04-25T00:00:00"/>
    <n v="4"/>
    <x v="4"/>
    <s v="W18"/>
    <x v="1"/>
    <x v="3"/>
    <s v="Customer_3@domain.com"/>
    <s v="Rio de Janeiro"/>
    <s v="Brazil"/>
    <s v="South America"/>
    <x v="2"/>
    <s v="ACC5858470"/>
    <n v="9053"/>
    <n v="1200"/>
    <s v="Yes"/>
    <d v="2021-04-27T00:00:00"/>
    <n v="15.088333333333333"/>
    <d v="2021-05-12T02:07:12"/>
    <n v="4"/>
    <n v="1"/>
    <d v="2021-05-17T02:07:12"/>
    <n v="3"/>
    <d v="2021-05-20T02:07:12"/>
    <d v="2021-05-22T02:07:12"/>
    <n v="0"/>
    <s v="Yes"/>
  </r>
  <r>
    <x v="51"/>
    <d v="2020-10-10T00:00:00"/>
    <n v="10"/>
    <x v="6"/>
    <s v="W41"/>
    <x v="0"/>
    <x v="3"/>
    <s v="Customer_3@domain.com"/>
    <s v="Rio de Janeiro"/>
    <s v="Brazil"/>
    <s v="South America"/>
    <x v="4"/>
    <s v="ACC3215124"/>
    <n v="7068"/>
    <n v="800"/>
    <s v="Yes"/>
    <d v="2020-10-12T00:00:00"/>
    <n v="8.8350000000000009"/>
    <d v="2020-10-20T20:02:24"/>
    <n v="4"/>
    <n v="1"/>
    <d v="2020-10-25T20:02:24"/>
    <n v="3"/>
    <d v="2020-10-28T20:02:24"/>
    <d v="2020-10-30T20:02:24"/>
    <n v="0"/>
    <s v="Yes"/>
  </r>
  <r>
    <x v="52"/>
    <d v="2020-11-20T00:00:00"/>
    <n v="11"/>
    <x v="0"/>
    <s v="W47"/>
    <x v="0"/>
    <x v="3"/>
    <s v="Customer_3@domain.com"/>
    <s v="Rio de Janeiro"/>
    <s v="Brazil"/>
    <s v="South America"/>
    <x v="1"/>
    <s v="ACC2354474"/>
    <n v="4660"/>
    <n v="1000"/>
    <s v="Yes"/>
    <d v="2020-11-22T00:00:00"/>
    <n v="6.99"/>
    <d v="2020-11-28T23:45:36"/>
    <n v="4"/>
    <n v="1"/>
    <d v="2020-12-03T23:45:36"/>
    <n v="3"/>
    <d v="2020-12-06T23:45:36"/>
    <d v="2020-12-08T23:45:36"/>
    <n v="0"/>
    <s v="Yes"/>
  </r>
  <r>
    <x v="53"/>
    <d v="2020-10-08T00:00:00"/>
    <n v="10"/>
    <x v="6"/>
    <s v="W41"/>
    <x v="0"/>
    <x v="3"/>
    <s v="Customer_3@domain.com"/>
    <s v="Rio de Janeiro"/>
    <s v="Brazil"/>
    <s v="South America"/>
    <x v="0"/>
    <s v="ACC1400205"/>
    <n v="7035"/>
    <n v="500"/>
    <s v="Yes"/>
    <d v="2020-10-10T00:00:00"/>
    <n v="14.07"/>
    <d v="2020-10-24T01:40:48"/>
    <n v="3"/>
    <n v="1"/>
    <d v="2020-10-28T01:40:48"/>
    <n v="3"/>
    <d v="2020-10-31T01:40:48"/>
    <d v="2020-11-02T01:40:48"/>
    <n v="0"/>
    <s v="Yes"/>
  </r>
  <r>
    <x v="54"/>
    <d v="2021-04-04T00:00:00"/>
    <n v="4"/>
    <x v="4"/>
    <s v="W15"/>
    <x v="1"/>
    <x v="3"/>
    <s v="Customer_3@domain.com"/>
    <s v="Rio de Janeiro"/>
    <s v="Brazil"/>
    <s v="South America"/>
    <x v="1"/>
    <s v="ACC2354474"/>
    <n v="6334"/>
    <n v="1000"/>
    <s v="Yes"/>
    <d v="2021-04-06T00:00:00"/>
    <n v="9.5009999999999994"/>
    <d v="2021-04-15T12:01:26"/>
    <n v="3"/>
    <n v="1"/>
    <d v="2021-04-19T12:01:26"/>
    <n v="3"/>
    <d v="2021-04-22T12:01:26"/>
    <d v="2021-04-24T12:01:26"/>
    <n v="0"/>
    <s v="Yes"/>
  </r>
  <r>
    <x v="55"/>
    <d v="2020-12-14T00:00:00"/>
    <n v="12"/>
    <x v="3"/>
    <s v="W51"/>
    <x v="0"/>
    <x v="2"/>
    <s v="Customer_1@domain.com"/>
    <s v="Lyon"/>
    <s v="France"/>
    <s v="Europe"/>
    <x v="3"/>
    <s v="ACC8854741"/>
    <n v="6808"/>
    <n v="700"/>
    <s v="Yes"/>
    <d v="2020-12-16T00:00:00"/>
    <n v="9.725714285714286"/>
    <d v="2020-12-25T17:25:02"/>
    <n v="3"/>
    <n v="1"/>
    <d v="2020-12-29T17:25:02"/>
    <n v="3"/>
    <d v="2021-01-01T17:25:02"/>
    <d v="2021-01-03T17:25:02"/>
    <n v="0"/>
    <s v="Yes"/>
  </r>
  <r>
    <x v="56"/>
    <d v="2021-02-03T00:00:00"/>
    <n v="2"/>
    <x v="7"/>
    <s v="W6"/>
    <x v="1"/>
    <x v="3"/>
    <s v="Customer_3@domain.com"/>
    <s v="Rio de Janeiro"/>
    <s v="Brazil"/>
    <s v="South America"/>
    <x v="2"/>
    <s v="ACC5858470"/>
    <n v="5998"/>
    <n v="1200"/>
    <s v="Yes"/>
    <d v="2021-02-05T00:00:00"/>
    <n v="9.9966666666666661"/>
    <d v="2021-02-14T23:55:12"/>
    <n v="4"/>
    <n v="1"/>
    <d v="2021-02-19T23:55:12"/>
    <n v="3"/>
    <d v="2021-02-22T23:55:12"/>
    <d v="2021-02-24T23:55:12"/>
    <n v="0"/>
    <s v="Yes"/>
  </r>
  <r>
    <x v="57"/>
    <d v="2021-03-25T00:00:00"/>
    <n v="3"/>
    <x v="5"/>
    <s v="W13"/>
    <x v="1"/>
    <x v="1"/>
    <s v="Customer_4@domain.com"/>
    <s v="Hong Kong"/>
    <s v="China"/>
    <s v="Asia"/>
    <x v="1"/>
    <s v="ACC2354474"/>
    <n v="6175"/>
    <n v="1000"/>
    <s v="Yes"/>
    <d v="2021-03-27T00:00:00"/>
    <n v="9.2624999999999993"/>
    <d v="2021-04-05T06:18:00"/>
    <n v="1"/>
    <n v="1"/>
    <d v="2021-04-07T06:18:00"/>
    <n v="4"/>
    <d v="2021-04-11T06:18:00"/>
    <d v="2021-04-13T06:18:00"/>
    <n v="0"/>
    <s v="Yes"/>
  </r>
  <r>
    <x v="58"/>
    <d v="2021-01-03T00:00:00"/>
    <n v="1"/>
    <x v="2"/>
    <s v="W2"/>
    <x v="1"/>
    <x v="3"/>
    <s v="Customer_3@domain.com"/>
    <s v="Rio de Janeiro"/>
    <s v="Brazil"/>
    <s v="South America"/>
    <x v="1"/>
    <s v="ACC2354474"/>
    <n v="9455"/>
    <n v="1000"/>
    <s v="Yes"/>
    <d v="2021-01-05T00:00:00"/>
    <n v="14.182500000000001"/>
    <d v="2021-01-19T04:22:48"/>
    <n v="4"/>
    <n v="1"/>
    <d v="2021-01-24T04:22:48"/>
    <n v="3"/>
    <d v="2021-01-27T04:22:48"/>
    <d v="2021-01-29T04:22:48"/>
    <n v="0"/>
    <s v="Yes"/>
  </r>
  <r>
    <x v="59"/>
    <d v="2021-01-06T00:00:00"/>
    <n v="1"/>
    <x v="2"/>
    <s v="W2"/>
    <x v="1"/>
    <x v="0"/>
    <s v="Customer_2@domain.com"/>
    <s v="Cairo"/>
    <s v="Egypt"/>
    <s v="Middle East"/>
    <x v="0"/>
    <s v="ACC1400205"/>
    <n v="4655"/>
    <n v="500"/>
    <s v="Yes"/>
    <d v="2021-01-08T00:00:00"/>
    <n v="9.31"/>
    <d v="2021-01-17T07:26:24"/>
    <n v="1"/>
    <n v="1"/>
    <d v="2021-01-19T07:26:24"/>
    <n v="2"/>
    <d v="2021-01-21T07:26:24"/>
    <d v="2021-01-23T07:26:24"/>
    <n v="0"/>
    <s v="Yes"/>
  </r>
  <r>
    <x v="60"/>
    <d v="2021-03-30T00:00:00"/>
    <n v="3"/>
    <x v="5"/>
    <s v="W14"/>
    <x v="1"/>
    <x v="2"/>
    <s v="Customer_1@domain.com"/>
    <s v="Lyon"/>
    <s v="France"/>
    <s v="Europe"/>
    <x v="3"/>
    <s v="ACC8854741"/>
    <n v="4656"/>
    <n v="700"/>
    <s v="Yes"/>
    <d v="2021-04-01T00:00:00"/>
    <n v="6.6514285714285712"/>
    <d v="2021-04-07T15:38:03"/>
    <n v="2"/>
    <n v="1"/>
    <d v="2021-04-10T15:38:03"/>
    <n v="3"/>
    <d v="2021-04-13T15:38:03"/>
    <d v="2021-04-15T15:38:03"/>
    <n v="0"/>
    <s v="Yes"/>
  </r>
  <r>
    <x v="61"/>
    <d v="2021-01-27T00:00:00"/>
    <n v="1"/>
    <x v="2"/>
    <s v="W5"/>
    <x v="1"/>
    <x v="3"/>
    <s v="Customer_3@domain.com"/>
    <s v="Rio de Janeiro"/>
    <s v="Brazil"/>
    <s v="South America"/>
    <x v="0"/>
    <s v="ACC1400205"/>
    <n v="5107"/>
    <n v="500"/>
    <s v="Yes"/>
    <d v="2021-01-29T00:00:00"/>
    <n v="10.214"/>
    <d v="2021-02-08T05:08:10"/>
    <n v="4"/>
    <n v="1"/>
    <d v="2021-02-13T05:08:10"/>
    <n v="3"/>
    <d v="2021-02-16T05:08:10"/>
    <d v="2021-02-18T05:08:10"/>
    <n v="0"/>
    <s v="Yes"/>
  </r>
  <r>
    <x v="62"/>
    <d v="2020-10-11T00:00:00"/>
    <n v="10"/>
    <x v="6"/>
    <s v="W42"/>
    <x v="0"/>
    <x v="2"/>
    <s v="Customer_1@domain.com"/>
    <s v="Lyon"/>
    <s v="France"/>
    <s v="Europe"/>
    <x v="4"/>
    <s v="ACC3215124"/>
    <n v="4310"/>
    <n v="800"/>
    <s v="Yes"/>
    <d v="2020-10-13T00:00:00"/>
    <n v="5.3875000000000002"/>
    <d v="2020-10-18T09:18:00"/>
    <n v="4"/>
    <n v="1"/>
    <d v="2020-10-23T09:18:00"/>
    <n v="3"/>
    <d v="2020-10-26T09:18:00"/>
    <d v="2020-10-28T09:18:00"/>
    <n v="0"/>
    <s v="Yes"/>
  </r>
  <r>
    <x v="63"/>
    <d v="2020-12-28T00:00:00"/>
    <n v="12"/>
    <x v="3"/>
    <s v="W53"/>
    <x v="0"/>
    <x v="2"/>
    <s v="Customer_1@domain.com"/>
    <s v="Lyon"/>
    <s v="France"/>
    <s v="Europe"/>
    <x v="4"/>
    <s v="ACC3215124"/>
    <n v="5843"/>
    <n v="800"/>
    <s v="Yes"/>
    <d v="2020-12-30T00:00:00"/>
    <n v="7.30375"/>
    <d v="2021-01-06T07:17:24"/>
    <n v="4"/>
    <n v="1"/>
    <d v="2021-01-11T07:17:24"/>
    <n v="3"/>
    <d v="2021-01-14T07:17:24"/>
    <d v="2021-01-16T07:17:24"/>
    <n v="0"/>
    <s v="Yes"/>
  </r>
  <r>
    <x v="64"/>
    <d v="2020-12-05T00:00:00"/>
    <n v="12"/>
    <x v="3"/>
    <s v="W49"/>
    <x v="0"/>
    <x v="2"/>
    <s v="Customer_1@domain.com"/>
    <s v="Lyon"/>
    <s v="France"/>
    <s v="Europe"/>
    <x v="0"/>
    <s v="ACC1400205"/>
    <n v="8939"/>
    <n v="500"/>
    <s v="Yes"/>
    <d v="2020-12-07T00:00:00"/>
    <n v="17.878"/>
    <d v="2020-12-24T21:04:19"/>
    <n v="2"/>
    <n v="1"/>
    <d v="2020-12-27T21:04:19"/>
    <n v="3"/>
    <d v="2020-12-30T21:04:19"/>
    <d v="2021-01-01T21:04:19"/>
    <n v="0"/>
    <s v="Yes"/>
  </r>
  <r>
    <x v="65"/>
    <d v="2020-11-22T00:00:00"/>
    <n v="11"/>
    <x v="0"/>
    <s v="W48"/>
    <x v="0"/>
    <x v="0"/>
    <s v="Customer_2@domain.com"/>
    <s v="Cairo"/>
    <s v="Egypt"/>
    <s v="Middle East"/>
    <x v="3"/>
    <s v="ACC8854741"/>
    <n v="4915"/>
    <n v="700"/>
    <s v="Yes"/>
    <d v="2020-11-24T00:00:00"/>
    <n v="7.0214285714285714"/>
    <d v="2020-12-01T00:30:51"/>
    <n v="1"/>
    <n v="1"/>
    <d v="2020-12-03T00:30:51"/>
    <n v="2"/>
    <d v="2020-12-05T00:30:51"/>
    <d v="2020-12-07T00:30:51"/>
    <n v="0"/>
    <s v="Yes"/>
  </r>
  <r>
    <x v="66"/>
    <d v="2021-02-10T00:00:00"/>
    <n v="2"/>
    <x v="7"/>
    <s v="W7"/>
    <x v="1"/>
    <x v="3"/>
    <s v="Customer_3@domain.com"/>
    <s v="Rio de Janeiro"/>
    <s v="Brazil"/>
    <s v="South America"/>
    <x v="4"/>
    <s v="ACC3215124"/>
    <n v="5518"/>
    <n v="800"/>
    <s v="Yes"/>
    <d v="2021-02-12T00:00:00"/>
    <n v="6.8975"/>
    <d v="2021-02-18T21:32:24"/>
    <n v="2"/>
    <n v="1"/>
    <d v="2021-02-21T21:32:24"/>
    <n v="3"/>
    <d v="2021-02-24T21:32:24"/>
    <d v="2021-02-26T21:32:24"/>
    <n v="0"/>
    <s v="Yes"/>
  </r>
  <r>
    <x v="67"/>
    <d v="2020-10-02T00:00:00"/>
    <n v="10"/>
    <x v="6"/>
    <s v="W40"/>
    <x v="0"/>
    <x v="2"/>
    <s v="Customer_1@domain.com"/>
    <s v="Lyon"/>
    <s v="France"/>
    <s v="Europe"/>
    <x v="3"/>
    <s v="ACC8854741"/>
    <n v="6947"/>
    <n v="700"/>
    <s v="Yes"/>
    <d v="2020-10-04T00:00:00"/>
    <n v="9.9242857142857144"/>
    <d v="2020-10-13T22:10:58"/>
    <n v="1"/>
    <n v="1"/>
    <d v="2020-10-15T22:10:58"/>
    <n v="3"/>
    <d v="2020-10-18T22:10:58"/>
    <d v="2020-10-20T22:10:58"/>
    <n v="0"/>
    <s v="Yes"/>
  </r>
  <r>
    <x v="68"/>
    <d v="2020-09-03T00:00:00"/>
    <n v="9"/>
    <x v="1"/>
    <s v="W36"/>
    <x v="0"/>
    <x v="1"/>
    <s v="Customer_4@domain.com"/>
    <s v="Hong Kong"/>
    <s v="China"/>
    <s v="Asia"/>
    <x v="4"/>
    <s v="ACC3215124"/>
    <n v="4915"/>
    <n v="800"/>
    <s v="Yes"/>
    <d v="2020-09-05T00:00:00"/>
    <n v="6.1437499999999998"/>
    <d v="2020-09-11T03:27:00"/>
    <n v="2"/>
    <n v="1"/>
    <d v="2020-09-14T03:27:00"/>
    <n v="4"/>
    <d v="2020-09-18T03:27:00"/>
    <d v="2020-09-20T03:27:00"/>
    <n v="0"/>
    <s v="Yes"/>
  </r>
  <r>
    <x v="69"/>
    <d v="2020-11-23T00:00:00"/>
    <n v="11"/>
    <x v="0"/>
    <s v="W48"/>
    <x v="0"/>
    <x v="3"/>
    <s v="Customer_3@domain.com"/>
    <s v="Rio de Janeiro"/>
    <s v="Brazil"/>
    <s v="South America"/>
    <x v="1"/>
    <s v="ACC2354474"/>
    <n v="6714"/>
    <n v="1000"/>
    <s v="Yes"/>
    <d v="2020-11-25T00:00:00"/>
    <n v="10.071000000000002"/>
    <d v="2020-12-05T01:42:14"/>
    <n v="1"/>
    <n v="1"/>
    <d v="2020-12-07T01:42:14"/>
    <n v="3"/>
    <d v="2020-12-10T01:42:14"/>
    <d v="2020-12-12T01:42:14"/>
    <n v="0"/>
    <s v="Yes"/>
  </r>
  <r>
    <x v="70"/>
    <d v="2021-04-12T00:00:00"/>
    <n v="4"/>
    <x v="4"/>
    <s v="W16"/>
    <x v="1"/>
    <x v="3"/>
    <s v="Customer_3@domain.com"/>
    <s v="Rio de Janeiro"/>
    <s v="Brazil"/>
    <s v="South America"/>
    <x v="0"/>
    <s v="ACC1400205"/>
    <n v="8900"/>
    <n v="500"/>
    <s v="Yes"/>
    <d v="2021-04-14T00:00:00"/>
    <n v="17.8"/>
    <d v="2021-05-01T19:12:00"/>
    <n v="1"/>
    <n v="1"/>
    <d v="2021-05-03T19:12:00"/>
    <n v="3"/>
    <d v="2021-05-06T19:12:00"/>
    <d v="2021-05-08T19:12:00"/>
    <n v="0"/>
    <s v="Yes"/>
  </r>
  <r>
    <x v="71"/>
    <d v="2020-12-26T00:00:00"/>
    <n v="12"/>
    <x v="3"/>
    <s v="W52"/>
    <x v="0"/>
    <x v="3"/>
    <s v="Customer_3@domain.com"/>
    <s v="Rio de Janeiro"/>
    <s v="Brazil"/>
    <s v="South America"/>
    <x v="4"/>
    <s v="ACC3215124"/>
    <n v="9578"/>
    <n v="800"/>
    <s v="Yes"/>
    <d v="2020-12-28T00:00:00"/>
    <n v="11.9725"/>
    <d v="2021-01-08T23:20:24"/>
    <n v="1"/>
    <n v="1"/>
    <d v="2021-01-10T23:20:24"/>
    <n v="3"/>
    <d v="2021-01-13T23:20:24"/>
    <d v="2021-01-15T23:20:24"/>
    <n v="0"/>
    <s v="Yes"/>
  </r>
  <r>
    <x v="72"/>
    <d v="2021-01-03T00:00:00"/>
    <n v="1"/>
    <x v="2"/>
    <s v="W2"/>
    <x v="1"/>
    <x v="1"/>
    <s v="Customer_4@domain.com"/>
    <s v="Hong Kong"/>
    <s v="China"/>
    <s v="Asia"/>
    <x v="0"/>
    <s v="ACC1400205"/>
    <n v="4085"/>
    <n v="500"/>
    <s v="Yes"/>
    <d v="2021-01-05T00:00:00"/>
    <n v="8.17"/>
    <d v="2021-01-13T04:04:48"/>
    <n v="1"/>
    <n v="1"/>
    <d v="2021-01-15T04:04:48"/>
    <n v="4"/>
    <d v="2021-01-19T04:04:48"/>
    <d v="2021-01-21T04:04:48"/>
    <n v="0"/>
    <s v="Yes"/>
  </r>
  <r>
    <x v="73"/>
    <d v="2020-09-22T00:00:00"/>
    <n v="9"/>
    <x v="1"/>
    <s v="W39"/>
    <x v="0"/>
    <x v="3"/>
    <s v="Customer_3@domain.com"/>
    <s v="Rio de Janeiro"/>
    <s v="Brazil"/>
    <s v="South America"/>
    <x v="0"/>
    <s v="ACC1400205"/>
    <n v="8019"/>
    <n v="500"/>
    <s v="Yes"/>
    <d v="2020-09-24T00:00:00"/>
    <n v="16.038"/>
    <d v="2020-10-10T00:54:43"/>
    <n v="4"/>
    <n v="1"/>
    <d v="2020-10-15T00:54:43"/>
    <n v="3"/>
    <d v="2020-10-18T00:54:43"/>
    <d v="2020-10-20T00:54:43"/>
    <n v="0"/>
    <s v="Yes"/>
  </r>
  <r>
    <x v="74"/>
    <d v="2020-12-13T00:00:00"/>
    <n v="12"/>
    <x v="3"/>
    <s v="W51"/>
    <x v="0"/>
    <x v="2"/>
    <s v="Customer_1@domain.com"/>
    <s v="Lyon"/>
    <s v="France"/>
    <s v="Europe"/>
    <x v="4"/>
    <s v="ACC3215124"/>
    <n v="7342"/>
    <n v="800"/>
    <s v="Yes"/>
    <d v="2020-12-15T00:00:00"/>
    <n v="9.1775000000000002"/>
    <d v="2020-12-24T04:15:36"/>
    <n v="2"/>
    <n v="1"/>
    <d v="2020-12-27T04:15:36"/>
    <n v="3"/>
    <d v="2020-12-30T04:15:36"/>
    <d v="2021-01-01T04:15:36"/>
    <n v="0"/>
    <s v="Yes"/>
  </r>
  <r>
    <x v="75"/>
    <d v="2020-12-14T00:00:00"/>
    <n v="12"/>
    <x v="3"/>
    <s v="W51"/>
    <x v="0"/>
    <x v="2"/>
    <s v="Customer_1@domain.com"/>
    <s v="Lyon"/>
    <s v="France"/>
    <s v="Europe"/>
    <x v="1"/>
    <s v="ACC2354474"/>
    <n v="4864"/>
    <n v="1000"/>
    <s v="Yes"/>
    <d v="2020-12-16T00:00:00"/>
    <n v="7.2959999999999994"/>
    <d v="2020-12-23T07:06:14"/>
    <n v="2"/>
    <n v="1"/>
    <d v="2020-12-26T07:06:14"/>
    <n v="3"/>
    <d v="2020-12-29T07:06:14"/>
    <d v="2020-12-31T07:06:14"/>
    <n v="0"/>
    <s v="Yes"/>
  </r>
  <r>
    <x v="76"/>
    <d v="2020-10-29T00:00:00"/>
    <n v="10"/>
    <x v="6"/>
    <s v="W44"/>
    <x v="0"/>
    <x v="3"/>
    <s v="Customer_3@domain.com"/>
    <s v="Rio de Janeiro"/>
    <s v="Brazil"/>
    <s v="South America"/>
    <x v="0"/>
    <s v="ACC1400205"/>
    <n v="4204"/>
    <n v="500"/>
    <s v="Yes"/>
    <d v="2020-10-31T00:00:00"/>
    <n v="8.4079999999999995"/>
    <d v="2020-11-08T09:47:31"/>
    <n v="1"/>
    <n v="1"/>
    <d v="2020-11-10T09:47:31"/>
    <n v="3"/>
    <d v="2020-11-13T09:47:31"/>
    <d v="2020-11-15T09:47:31"/>
    <n v="0"/>
    <s v="Yes"/>
  </r>
  <r>
    <x v="77"/>
    <d v="2021-01-14T00:00:00"/>
    <n v="1"/>
    <x v="2"/>
    <s v="W3"/>
    <x v="1"/>
    <x v="3"/>
    <s v="Customer_3@domain.com"/>
    <s v="Rio de Janeiro"/>
    <s v="Brazil"/>
    <s v="South America"/>
    <x v="5"/>
    <s v="ACC2236584"/>
    <n v="8064"/>
    <n v="1000"/>
    <s v="Yes"/>
    <d v="2021-01-16T00:00:00"/>
    <n v="12.096"/>
    <d v="2021-01-28T02:18:14"/>
    <n v="3"/>
    <n v="1"/>
    <d v="2021-02-01T02:18:14"/>
    <n v="3"/>
    <d v="2021-02-04T02:18:14"/>
    <d v="2021-02-06T02:18:14"/>
    <n v="0"/>
    <s v="Yes"/>
  </r>
  <r>
    <x v="78"/>
    <d v="2020-09-18T00:00:00"/>
    <n v="9"/>
    <x v="1"/>
    <s v="W38"/>
    <x v="0"/>
    <x v="0"/>
    <s v="Customer_2@domain.com"/>
    <s v="Cairo"/>
    <s v="Egypt"/>
    <s v="Middle East"/>
    <x v="5"/>
    <s v="ACC2236584"/>
    <n v="5258"/>
    <n v="1000"/>
    <s v="Yes"/>
    <d v="2020-09-20T00:00:00"/>
    <n v="7.8870000000000005"/>
    <d v="2020-09-27T21:17:17"/>
    <n v="2"/>
    <n v="1"/>
    <d v="2020-09-30T21:17:17"/>
    <n v="2"/>
    <d v="2020-10-02T21:17:17"/>
    <d v="2020-10-04T21:17:17"/>
    <n v="0"/>
    <s v="Yes"/>
  </r>
  <r>
    <x v="79"/>
    <d v="2020-11-29T00:00:00"/>
    <n v="11"/>
    <x v="0"/>
    <s v="W49"/>
    <x v="0"/>
    <x v="0"/>
    <s v="Customer_2@domain.com"/>
    <s v="Cairo"/>
    <s v="Egypt"/>
    <s v="Middle East"/>
    <x v="3"/>
    <s v="ACC8854741"/>
    <n v="4366"/>
    <n v="700"/>
    <s v="Yes"/>
    <d v="2020-12-01T00:00:00"/>
    <n v="6.2371428571428575"/>
    <d v="2020-12-07T05:41:29"/>
    <n v="2"/>
    <n v="1"/>
    <d v="2020-12-10T05:41:29"/>
    <n v="2"/>
    <d v="2020-12-12T05:41:29"/>
    <d v="2020-12-14T05:41:29"/>
    <n v="0"/>
    <s v="Yes"/>
  </r>
  <r>
    <x v="80"/>
    <d v="2020-11-16T00:00:00"/>
    <n v="11"/>
    <x v="0"/>
    <s v="W47"/>
    <x v="0"/>
    <x v="1"/>
    <s v="Customer_4@domain.com"/>
    <s v="Hong Kong"/>
    <s v="China"/>
    <s v="Asia"/>
    <x v="4"/>
    <s v="ACC3215124"/>
    <n v="8759"/>
    <n v="800"/>
    <s v="Yes"/>
    <d v="2020-11-18T00:00:00"/>
    <n v="10.94875"/>
    <d v="2020-11-28T22:46:12"/>
    <n v="1"/>
    <n v="1"/>
    <d v="2020-11-30T22:46:12"/>
    <n v="4"/>
    <d v="2020-12-04T22:46:12"/>
    <d v="2020-12-06T22:46:12"/>
    <n v="0"/>
    <s v="Yes"/>
  </r>
  <r>
    <x v="81"/>
    <d v="2020-10-22T00:00:00"/>
    <n v="10"/>
    <x v="6"/>
    <s v="W43"/>
    <x v="0"/>
    <x v="0"/>
    <s v="Customer_2@domain.com"/>
    <s v="Cairo"/>
    <s v="Egypt"/>
    <s v="Middle East"/>
    <x v="4"/>
    <s v="ACC3215124"/>
    <n v="9141"/>
    <n v="800"/>
    <s v="Yes"/>
    <d v="2020-10-24T00:00:00"/>
    <n v="11.42625"/>
    <d v="2020-11-04T10:13:48"/>
    <n v="2"/>
    <n v="1"/>
    <d v="2020-11-07T10:13:48"/>
    <n v="2"/>
    <d v="2020-11-09T10:13:48"/>
    <d v="2020-11-11T10:13:48"/>
    <n v="0"/>
    <s v="Yes"/>
  </r>
  <r>
    <x v="82"/>
    <d v="2021-01-29T00:00:00"/>
    <n v="1"/>
    <x v="2"/>
    <s v="W5"/>
    <x v="1"/>
    <x v="1"/>
    <s v="Customer_4@domain.com"/>
    <s v="Hong Kong"/>
    <s v="China"/>
    <s v="Asia"/>
    <x v="5"/>
    <s v="ACC2236584"/>
    <n v="6105"/>
    <n v="1000"/>
    <s v="Yes"/>
    <d v="2021-01-31T00:00:00"/>
    <n v="9.1575000000000006"/>
    <d v="2021-02-09T03:46:48"/>
    <n v="2"/>
    <n v="1"/>
    <d v="2021-02-12T03:46:48"/>
    <n v="4"/>
    <d v="2021-02-16T03:46:48"/>
    <d v="2021-02-18T03:46:48"/>
    <n v="0"/>
    <s v="Yes"/>
  </r>
  <r>
    <x v="83"/>
    <d v="2021-03-15T00:00:00"/>
    <n v="3"/>
    <x v="5"/>
    <s v="W12"/>
    <x v="1"/>
    <x v="1"/>
    <s v="Customer_4@domain.com"/>
    <s v="Hong Kong"/>
    <s v="China"/>
    <s v="Asia"/>
    <x v="3"/>
    <s v="ACC8854741"/>
    <n v="5775"/>
    <n v="700"/>
    <s v="Yes"/>
    <d v="2021-03-17T00:00:00"/>
    <n v="8.25"/>
    <d v="2021-03-25T06:00:00"/>
    <n v="1"/>
    <n v="1"/>
    <d v="2021-03-27T06:00:00"/>
    <n v="4"/>
    <d v="2021-03-31T06:00:00"/>
    <d v="2021-04-02T06:00:00"/>
    <n v="0"/>
    <s v="Yes"/>
  </r>
  <r>
    <x v="84"/>
    <d v="2020-10-25T00:00:00"/>
    <n v="10"/>
    <x v="6"/>
    <s v="W44"/>
    <x v="0"/>
    <x v="0"/>
    <s v="Customer_2@domain.com"/>
    <s v="Cairo"/>
    <s v="Egypt"/>
    <s v="Middle East"/>
    <x v="2"/>
    <s v="ACC5858470"/>
    <n v="8842"/>
    <n v="1200"/>
    <s v="Yes"/>
    <d v="2020-10-27T00:00:00"/>
    <n v="14.736666666666666"/>
    <d v="2020-11-10T17:40:48"/>
    <n v="2"/>
    <n v="1"/>
    <d v="2020-11-13T17:40:48"/>
    <n v="2"/>
    <d v="2020-11-15T17:40:48"/>
    <d v="2020-11-17T17:40:48"/>
    <n v="0"/>
    <s v="Yes"/>
  </r>
  <r>
    <x v="85"/>
    <d v="2020-12-05T00:00:00"/>
    <n v="12"/>
    <x v="3"/>
    <s v="W49"/>
    <x v="0"/>
    <x v="2"/>
    <s v="Customer_1@domain.com"/>
    <s v="Lyon"/>
    <s v="France"/>
    <s v="Europe"/>
    <x v="5"/>
    <s v="ACC2236584"/>
    <n v="7097"/>
    <n v="1000"/>
    <s v="Yes"/>
    <d v="2020-12-07T00:00:00"/>
    <n v="10.6455"/>
    <d v="2020-12-17T15:29:31"/>
    <n v="2"/>
    <n v="1"/>
    <d v="2020-12-20T15:29:31"/>
    <n v="3"/>
    <d v="2020-12-23T15:29:31"/>
    <d v="2020-12-25T15:29:31"/>
    <n v="0"/>
    <s v="Yes"/>
  </r>
  <r>
    <x v="86"/>
    <d v="2020-09-24T00:00:00"/>
    <n v="9"/>
    <x v="1"/>
    <s v="W39"/>
    <x v="0"/>
    <x v="3"/>
    <s v="Customer_3@domain.com"/>
    <s v="Rio de Janeiro"/>
    <s v="Brazil"/>
    <s v="South America"/>
    <x v="4"/>
    <s v="ACC3215124"/>
    <n v="5078"/>
    <n v="800"/>
    <s v="Yes"/>
    <d v="2020-09-26T00:00:00"/>
    <n v="6.3475000000000001"/>
    <d v="2020-10-02T08:20:24"/>
    <n v="1"/>
    <n v="1"/>
    <d v="2020-10-04T08:20:24"/>
    <n v="3"/>
    <d v="2020-10-07T08:20:24"/>
    <d v="2020-10-09T08:20:24"/>
    <n v="0"/>
    <s v="Yes"/>
  </r>
  <r>
    <x v="87"/>
    <d v="2021-01-02T00:00:00"/>
    <n v="1"/>
    <x v="2"/>
    <s v="W1"/>
    <x v="1"/>
    <x v="1"/>
    <s v="Customer_4@domain.com"/>
    <s v="Hong Kong"/>
    <s v="China"/>
    <s v="Asia"/>
    <x v="0"/>
    <s v="ACC1400205"/>
    <n v="8137"/>
    <n v="500"/>
    <s v="Yes"/>
    <d v="2021-01-04T00:00:00"/>
    <n v="16.274000000000001"/>
    <d v="2021-01-20T06:34:34"/>
    <n v="2"/>
    <n v="1"/>
    <d v="2021-01-23T06:34:34"/>
    <n v="4"/>
    <d v="2021-01-27T06:34:34"/>
    <d v="2021-01-29T06:34:34"/>
    <n v="0"/>
    <s v="Yes"/>
  </r>
  <r>
    <x v="88"/>
    <d v="2020-11-14T00:00:00"/>
    <n v="11"/>
    <x v="0"/>
    <s v="W46"/>
    <x v="0"/>
    <x v="0"/>
    <s v="Customer_2@domain.com"/>
    <s v="Cairo"/>
    <s v="Egypt"/>
    <s v="Middle East"/>
    <x v="0"/>
    <s v="ACC1400205"/>
    <n v="8132"/>
    <n v="500"/>
    <s v="Yes"/>
    <d v="2020-11-16T00:00:00"/>
    <n v="16.263999999999999"/>
    <d v="2020-12-02T06:20:10"/>
    <n v="4"/>
    <n v="1"/>
    <d v="2020-12-07T06:20:10"/>
    <n v="2"/>
    <d v="2020-12-09T06:20:10"/>
    <d v="2020-12-11T06:20:10"/>
    <n v="0"/>
    <s v="Yes"/>
  </r>
  <r>
    <x v="89"/>
    <d v="2020-10-19T00:00:00"/>
    <n v="10"/>
    <x v="6"/>
    <s v="W43"/>
    <x v="0"/>
    <x v="1"/>
    <s v="Customer_4@domain.com"/>
    <s v="Hong Kong"/>
    <s v="China"/>
    <s v="Asia"/>
    <x v="2"/>
    <s v="ACC5858470"/>
    <n v="5764"/>
    <n v="1200"/>
    <s v="Yes"/>
    <d v="2020-10-21T00:00:00"/>
    <n v="9.6066666666666674"/>
    <d v="2020-10-30T14:33:36"/>
    <n v="3"/>
    <n v="1"/>
    <d v="2020-11-03T14:33:36"/>
    <n v="4"/>
    <d v="2020-11-07T14:33:36"/>
    <d v="2020-11-09T14:33:36"/>
    <n v="0"/>
    <s v="Yes"/>
  </r>
  <r>
    <x v="90"/>
    <d v="2021-02-12T00:00:00"/>
    <n v="2"/>
    <x v="7"/>
    <s v="W7"/>
    <x v="1"/>
    <x v="1"/>
    <s v="Customer_4@domain.com"/>
    <s v="Hong Kong"/>
    <s v="China"/>
    <s v="Asia"/>
    <x v="1"/>
    <s v="ACC2354474"/>
    <n v="9640"/>
    <n v="1000"/>
    <s v="Yes"/>
    <d v="2021-02-14T00:00:00"/>
    <n v="14.46"/>
    <d v="2021-02-28T11:02:24"/>
    <n v="4"/>
    <n v="1"/>
    <d v="2021-03-05T11:02:24"/>
    <n v="4"/>
    <d v="2021-03-09T11:02:24"/>
    <d v="2021-03-11T11:02:24"/>
    <n v="0"/>
    <s v="Yes"/>
  </r>
  <r>
    <x v="91"/>
    <d v="2021-01-01T00:00:00"/>
    <n v="1"/>
    <x v="2"/>
    <s v="W1"/>
    <x v="1"/>
    <x v="2"/>
    <s v="Customer_1@domain.com"/>
    <s v="Lyon"/>
    <s v="France"/>
    <s v="Europe"/>
    <x v="0"/>
    <s v="ACC1400205"/>
    <n v="9643"/>
    <n v="500"/>
    <s v="Yes"/>
    <d v="2021-01-03T00:00:00"/>
    <n v="19.286000000000001"/>
    <d v="2021-01-22T06:51:50"/>
    <n v="3"/>
    <n v="1"/>
    <d v="2021-01-26T06:51:50"/>
    <n v="3"/>
    <d v="2021-01-29T06:51:50"/>
    <d v="2021-01-31T06:51:50"/>
    <n v="0"/>
    <s v="Yes"/>
  </r>
  <r>
    <x v="92"/>
    <d v="2020-09-21T00:00:00"/>
    <n v="9"/>
    <x v="1"/>
    <s v="W39"/>
    <x v="0"/>
    <x v="1"/>
    <s v="Customer_4@domain.com"/>
    <s v="Hong Kong"/>
    <s v="China"/>
    <s v="Asia"/>
    <x v="5"/>
    <s v="ACC2236584"/>
    <n v="8400"/>
    <n v="1000"/>
    <s v="Yes"/>
    <d v="2020-09-23T00:00:00"/>
    <n v="12.600000000000001"/>
    <d v="2020-10-05T14:24:00"/>
    <n v="4"/>
    <n v="1"/>
    <d v="2020-10-10T14:24:00"/>
    <n v="4"/>
    <d v="2020-10-14T14:24:00"/>
    <d v="2020-10-16T14:24:00"/>
    <n v="0"/>
    <s v="Yes"/>
  </r>
  <r>
    <x v="93"/>
    <d v="2020-09-25T00:00:00"/>
    <n v="9"/>
    <x v="1"/>
    <s v="W39"/>
    <x v="0"/>
    <x v="0"/>
    <s v="Customer_2@domain.com"/>
    <s v="Cairo"/>
    <s v="Egypt"/>
    <s v="Middle East"/>
    <x v="1"/>
    <s v="ACC2354474"/>
    <n v="5652"/>
    <n v="1000"/>
    <s v="Yes"/>
    <d v="2020-09-27T00:00:00"/>
    <n v="8.4779999999999998"/>
    <d v="2020-10-05T11:28:19"/>
    <n v="4"/>
    <n v="1"/>
    <d v="2020-10-10T11:28:19"/>
    <n v="2"/>
    <d v="2020-10-12T11:28:19"/>
    <d v="2020-10-14T11:28:19"/>
    <n v="0"/>
    <s v="Yes"/>
  </r>
  <r>
    <x v="94"/>
    <d v="2021-01-14T00:00:00"/>
    <n v="1"/>
    <x v="2"/>
    <s v="W3"/>
    <x v="1"/>
    <x v="3"/>
    <s v="Customer_3@domain.com"/>
    <s v="Rio de Janeiro"/>
    <s v="Brazil"/>
    <s v="South America"/>
    <x v="4"/>
    <s v="ACC3215124"/>
    <n v="6288"/>
    <n v="800"/>
    <s v="Yes"/>
    <d v="2021-01-16T00:00:00"/>
    <n v="7.86"/>
    <d v="2021-01-23T20:38:24"/>
    <n v="2"/>
    <n v="1"/>
    <d v="2021-01-26T20:38:24"/>
    <n v="3"/>
    <d v="2021-01-29T20:38:24"/>
    <d v="2021-01-31T20:38:24"/>
    <n v="0"/>
    <s v="Yes"/>
  </r>
  <r>
    <x v="95"/>
    <d v="2020-09-23T00:00:00"/>
    <n v="9"/>
    <x v="1"/>
    <s v="W39"/>
    <x v="0"/>
    <x v="1"/>
    <s v="Customer_4@domain.com"/>
    <s v="Hong Kong"/>
    <s v="China"/>
    <s v="Asia"/>
    <x v="1"/>
    <s v="ACC2354474"/>
    <n v="8686"/>
    <n v="1000"/>
    <s v="Yes"/>
    <d v="2020-09-25T00:00:00"/>
    <n v="13.029"/>
    <d v="2020-10-08T00:41:46"/>
    <n v="2"/>
    <n v="1"/>
    <d v="2020-10-11T00:41:46"/>
    <n v="4"/>
    <d v="2020-10-15T00:41:46"/>
    <d v="2020-10-17T00:41:46"/>
    <n v="0"/>
    <s v="Yes"/>
  </r>
  <r>
    <x v="96"/>
    <d v="2020-09-28T00:00:00"/>
    <n v="9"/>
    <x v="1"/>
    <s v="W40"/>
    <x v="0"/>
    <x v="3"/>
    <s v="Customer_3@domain.com"/>
    <s v="Rio de Janeiro"/>
    <s v="Brazil"/>
    <s v="South America"/>
    <x v="1"/>
    <s v="ACC2354474"/>
    <n v="7618"/>
    <n v="1000"/>
    <s v="Yes"/>
    <d v="2020-09-30T00:00:00"/>
    <n v="11.427"/>
    <d v="2020-10-11T10:14:53"/>
    <n v="4"/>
    <n v="1"/>
    <d v="2020-10-16T10:14:53"/>
    <n v="3"/>
    <d v="2020-10-19T10:14:53"/>
    <d v="2020-10-21T10:14:53"/>
    <n v="0"/>
    <s v="Yes"/>
  </r>
  <r>
    <x v="97"/>
    <d v="2020-12-21T00:00:00"/>
    <n v="12"/>
    <x v="3"/>
    <s v="W52"/>
    <x v="0"/>
    <x v="2"/>
    <s v="Customer_1@domain.com"/>
    <s v="Lyon"/>
    <s v="France"/>
    <s v="Europe"/>
    <x v="4"/>
    <s v="ACC3215124"/>
    <n v="8426"/>
    <n v="800"/>
    <s v="Yes"/>
    <d v="2020-12-23T00:00:00"/>
    <n v="10.532500000000001"/>
    <d v="2021-01-02T12:46:48"/>
    <n v="4"/>
    <n v="1"/>
    <d v="2021-01-07T12:46:48"/>
    <n v="3"/>
    <d v="2021-01-10T12:46:48"/>
    <d v="2021-01-12T12:46:48"/>
    <n v="0"/>
    <s v="Yes"/>
  </r>
  <r>
    <x v="98"/>
    <d v="2020-11-18T00:00:00"/>
    <n v="11"/>
    <x v="0"/>
    <s v="W47"/>
    <x v="0"/>
    <x v="0"/>
    <s v="Customer_2@domain.com"/>
    <s v="Cairo"/>
    <s v="Egypt"/>
    <s v="Middle East"/>
    <x v="1"/>
    <s v="ACC2354474"/>
    <n v="4586"/>
    <n v="1000"/>
    <s v="Yes"/>
    <d v="2020-11-20T00:00:00"/>
    <n v="6.8790000000000004"/>
    <d v="2020-11-26T21:05:46"/>
    <n v="4"/>
    <n v="1"/>
    <d v="2020-12-01T21:05:46"/>
    <n v="2"/>
    <d v="2020-12-03T21:05:46"/>
    <d v="2020-12-05T21:05:46"/>
    <n v="0"/>
    <s v="Yes"/>
  </r>
  <r>
    <x v="99"/>
    <d v="2021-03-24T00:00:00"/>
    <n v="3"/>
    <x v="5"/>
    <s v="W13"/>
    <x v="1"/>
    <x v="2"/>
    <s v="Customer_1@domain.com"/>
    <s v="Lyon"/>
    <s v="France"/>
    <s v="Europe"/>
    <x v="1"/>
    <s v="ACC2354474"/>
    <n v="5047"/>
    <n v="1000"/>
    <s v="Yes"/>
    <d v="2021-03-26T00:00:00"/>
    <n v="7.5704999999999991"/>
    <d v="2021-04-02T13:41:31"/>
    <n v="4"/>
    <n v="1"/>
    <d v="2021-04-07T13:41:31"/>
    <n v="3"/>
    <d v="2021-04-10T13:41:31"/>
    <d v="2021-04-12T13:41:31"/>
    <n v="0"/>
    <s v="Yes"/>
  </r>
  <r>
    <x v="100"/>
    <d v="2021-02-03T00:00:00"/>
    <n v="2"/>
    <x v="7"/>
    <s v="W6"/>
    <x v="1"/>
    <x v="3"/>
    <s v="Customer_3@domain.com"/>
    <s v="Rio de Janeiro"/>
    <s v="Brazil"/>
    <s v="South America"/>
    <x v="3"/>
    <s v="ACC8854741"/>
    <n v="8811"/>
    <n v="700"/>
    <s v="Yes"/>
    <d v="2021-02-05T00:00:00"/>
    <n v="12.587142857142856"/>
    <d v="2021-02-17T14:05:29"/>
    <n v="3"/>
    <n v="1"/>
    <d v="2021-02-21T14:05:29"/>
    <n v="3"/>
    <d v="2021-02-24T14:05:29"/>
    <d v="2021-02-26T14:05:29"/>
    <n v="0"/>
    <s v="Yes"/>
  </r>
  <r>
    <x v="101"/>
    <d v="2021-02-21T00:00:00"/>
    <n v="2"/>
    <x v="7"/>
    <s v="W9"/>
    <x v="1"/>
    <x v="1"/>
    <s v="Customer_4@domain.com"/>
    <s v="Hong Kong"/>
    <s v="China"/>
    <s v="Asia"/>
    <x v="1"/>
    <s v="ACC2354474"/>
    <n v="9207"/>
    <n v="1000"/>
    <s v="Yes"/>
    <d v="2021-02-23T00:00:00"/>
    <n v="13.810500000000001"/>
    <d v="2021-03-08T19:27:07"/>
    <n v="3"/>
    <n v="1"/>
    <d v="2021-03-12T19:27:07"/>
    <n v="4"/>
    <d v="2021-03-16T19:27:07"/>
    <d v="2021-03-18T19:27:07"/>
    <n v="0"/>
    <s v="Yes"/>
  </r>
  <r>
    <x v="102"/>
    <d v="2021-04-20T00:00:00"/>
    <n v="4"/>
    <x v="4"/>
    <s v="W17"/>
    <x v="1"/>
    <x v="0"/>
    <s v="Customer_2@domain.com"/>
    <s v="Cairo"/>
    <s v="Egypt"/>
    <s v="Middle East"/>
    <x v="4"/>
    <s v="ACC3215124"/>
    <n v="5249"/>
    <n v="800"/>
    <s v="Yes"/>
    <d v="2021-04-22T00:00:00"/>
    <n v="6.5612500000000002"/>
    <d v="2021-04-28T13:28:12"/>
    <n v="2"/>
    <n v="1"/>
    <d v="2021-05-01T13:28:12"/>
    <n v="2"/>
    <d v="2021-05-03T13:28:12"/>
    <d v="2021-05-05T13:28:12"/>
    <n v="0"/>
    <s v="Yes"/>
  </r>
  <r>
    <x v="103"/>
    <d v="2020-11-22T00:00:00"/>
    <n v="11"/>
    <x v="0"/>
    <s v="W48"/>
    <x v="0"/>
    <x v="3"/>
    <s v="Customer_3@domain.com"/>
    <s v="Rio de Janeiro"/>
    <s v="Brazil"/>
    <s v="South America"/>
    <x v="1"/>
    <s v="ACC2354474"/>
    <n v="4503"/>
    <n v="1000"/>
    <s v="Yes"/>
    <d v="2020-11-24T00:00:00"/>
    <n v="6.7545000000000002"/>
    <d v="2020-11-30T18:06:29"/>
    <n v="4"/>
    <n v="1"/>
    <d v="2020-12-05T18:06:29"/>
    <n v="3"/>
    <d v="2020-12-08T18:06:29"/>
    <d v="2020-12-10T18:06:29"/>
    <n v="0"/>
    <s v="Yes"/>
  </r>
  <r>
    <x v="104"/>
    <d v="2020-10-28T00:00:00"/>
    <n v="10"/>
    <x v="6"/>
    <s v="W44"/>
    <x v="0"/>
    <x v="3"/>
    <s v="Customer_3@domain.com"/>
    <s v="Rio de Janeiro"/>
    <s v="Brazil"/>
    <s v="South America"/>
    <x v="4"/>
    <s v="ACC3215124"/>
    <n v="6764"/>
    <n v="800"/>
    <s v="Yes"/>
    <d v="2020-10-30T00:00:00"/>
    <n v="8.4550000000000001"/>
    <d v="2020-11-07T10:55:12"/>
    <n v="3"/>
    <n v="1"/>
    <d v="2020-11-11T10:55:12"/>
    <n v="3"/>
    <d v="2020-11-14T10:55:12"/>
    <d v="2020-11-16T10:55:12"/>
    <n v="0"/>
    <s v="Yes"/>
  </r>
  <r>
    <x v="105"/>
    <d v="2020-09-28T00:00:00"/>
    <n v="9"/>
    <x v="1"/>
    <s v="W40"/>
    <x v="0"/>
    <x v="0"/>
    <s v="Customer_2@domain.com"/>
    <s v="Cairo"/>
    <s v="Egypt"/>
    <s v="Middle East"/>
    <x v="0"/>
    <s v="ACC1400205"/>
    <n v="7192"/>
    <n v="500"/>
    <s v="Yes"/>
    <d v="2020-09-30T00:00:00"/>
    <n v="14.384"/>
    <d v="2020-10-14T09:12:58"/>
    <n v="4"/>
    <n v="1"/>
    <d v="2020-10-19T09:12:58"/>
    <n v="2"/>
    <d v="2020-10-21T09:12:58"/>
    <d v="2020-10-23T09:12:58"/>
    <n v="0"/>
    <s v="Yes"/>
  </r>
  <r>
    <x v="106"/>
    <d v="2021-03-13T00:00:00"/>
    <n v="3"/>
    <x v="5"/>
    <s v="W11"/>
    <x v="1"/>
    <x v="0"/>
    <s v="Customer_2@domain.com"/>
    <s v="Cairo"/>
    <s v="Egypt"/>
    <s v="Middle East"/>
    <x v="3"/>
    <s v="ACC8854741"/>
    <n v="8429"/>
    <n v="700"/>
    <s v="Yes"/>
    <d v="2021-03-15T00:00:00"/>
    <n v="12.041428571428572"/>
    <d v="2021-03-27T00:59:39"/>
    <n v="2"/>
    <n v="1"/>
    <d v="2021-03-30T00:59:39"/>
    <n v="2"/>
    <d v="2021-04-01T00:59:39"/>
    <d v="2021-04-03T00:59:39"/>
    <n v="0"/>
    <s v="Yes"/>
  </r>
  <r>
    <x v="107"/>
    <d v="2020-09-04T00:00:00"/>
    <n v="9"/>
    <x v="1"/>
    <s v="W36"/>
    <x v="0"/>
    <x v="3"/>
    <s v="Customer_3@domain.com"/>
    <s v="Rio de Janeiro"/>
    <s v="Brazil"/>
    <s v="South America"/>
    <x v="1"/>
    <s v="ACC2354474"/>
    <n v="4155"/>
    <n v="1000"/>
    <s v="Yes"/>
    <d v="2020-09-06T00:00:00"/>
    <n v="6.2324999999999999"/>
    <d v="2020-09-12T05:34:48"/>
    <n v="3"/>
    <n v="1"/>
    <d v="2020-09-16T05:34:48"/>
    <n v="3"/>
    <d v="2020-09-19T05:34:48"/>
    <d v="2020-09-21T05:34:48"/>
    <n v="0"/>
    <s v="Yes"/>
  </r>
  <r>
    <x v="108"/>
    <d v="2020-10-10T00:00:00"/>
    <n v="10"/>
    <x v="6"/>
    <s v="W41"/>
    <x v="0"/>
    <x v="3"/>
    <s v="Customer_3@domain.com"/>
    <s v="Rio de Janeiro"/>
    <s v="Brazil"/>
    <s v="South America"/>
    <x v="5"/>
    <s v="ACC2236584"/>
    <n v="8895"/>
    <n v="1000"/>
    <s v="Yes"/>
    <d v="2020-10-12T00:00:00"/>
    <n v="13.342499999999999"/>
    <d v="2020-10-25T08:13:12"/>
    <n v="4"/>
    <n v="1"/>
    <d v="2020-10-30T08:13:12"/>
    <n v="3"/>
    <d v="2020-11-02T08:13:12"/>
    <d v="2020-11-04T08:13:12"/>
    <n v="0"/>
    <s v="Yes"/>
  </r>
  <r>
    <x v="109"/>
    <d v="2020-10-22T00:00:00"/>
    <n v="10"/>
    <x v="6"/>
    <s v="W43"/>
    <x v="0"/>
    <x v="1"/>
    <s v="Customer_4@domain.com"/>
    <s v="Hong Kong"/>
    <s v="China"/>
    <s v="Asia"/>
    <x v="1"/>
    <s v="ACC2354474"/>
    <n v="4377"/>
    <n v="1000"/>
    <s v="Yes"/>
    <d v="2020-10-24T00:00:00"/>
    <n v="6.5655000000000001"/>
    <d v="2020-10-30T13:34:19"/>
    <n v="3"/>
    <n v="1"/>
    <d v="2020-11-03T13:34:19"/>
    <n v="4"/>
    <d v="2020-11-07T13:34:19"/>
    <d v="2020-11-09T13:34:19"/>
    <n v="0"/>
    <s v="Yes"/>
  </r>
  <r>
    <x v="110"/>
    <d v="2021-01-16T00:00:00"/>
    <n v="1"/>
    <x v="2"/>
    <s v="W3"/>
    <x v="1"/>
    <x v="2"/>
    <s v="Customer_1@domain.com"/>
    <s v="Lyon"/>
    <s v="France"/>
    <s v="Europe"/>
    <x v="3"/>
    <s v="ACC8854741"/>
    <n v="9859"/>
    <n v="700"/>
    <s v="Yes"/>
    <d v="2021-01-18T00:00:00"/>
    <n v="14.084285714285715"/>
    <d v="2021-02-01T02:01:22"/>
    <n v="3"/>
    <n v="1"/>
    <d v="2021-02-05T02:01:22"/>
    <n v="3"/>
    <d v="2021-02-08T02:01:22"/>
    <d v="2021-02-10T02:01:22"/>
    <n v="0"/>
    <s v="Yes"/>
  </r>
  <r>
    <x v="111"/>
    <d v="2020-10-01T00:00:00"/>
    <n v="10"/>
    <x v="6"/>
    <s v="W40"/>
    <x v="0"/>
    <x v="2"/>
    <s v="Customer_1@domain.com"/>
    <s v="Lyon"/>
    <s v="France"/>
    <s v="Europe"/>
    <x v="5"/>
    <s v="ACC2236584"/>
    <n v="5468"/>
    <n v="1000"/>
    <s v="Yes"/>
    <d v="2020-10-03T00:00:00"/>
    <n v="8.202"/>
    <d v="2020-10-11T04:50:53"/>
    <n v="1"/>
    <n v="1"/>
    <d v="2020-10-13T04:50:53"/>
    <n v="3"/>
    <d v="2020-10-16T04:50:53"/>
    <d v="2020-10-18T04:50:53"/>
    <n v="0"/>
    <s v="Yes"/>
  </r>
  <r>
    <x v="112"/>
    <d v="2020-10-10T00:00:00"/>
    <n v="10"/>
    <x v="6"/>
    <s v="W41"/>
    <x v="0"/>
    <x v="2"/>
    <s v="Customer_1@domain.com"/>
    <s v="Lyon"/>
    <s v="France"/>
    <s v="Europe"/>
    <x v="1"/>
    <s v="ACC2354474"/>
    <n v="7299"/>
    <n v="1000"/>
    <s v="Yes"/>
    <d v="2020-10-12T00:00:00"/>
    <n v="10.948500000000001"/>
    <d v="2020-10-22T22:45:50"/>
    <n v="3"/>
    <n v="1"/>
    <d v="2020-10-26T22:45:50"/>
    <n v="3"/>
    <d v="2020-10-29T22:45:50"/>
    <d v="2020-10-31T22:45:50"/>
    <n v="0"/>
    <s v="Yes"/>
  </r>
  <r>
    <x v="113"/>
    <d v="2021-02-08T00:00:00"/>
    <n v="2"/>
    <x v="7"/>
    <s v="W7"/>
    <x v="1"/>
    <x v="1"/>
    <s v="Customer_4@domain.com"/>
    <s v="Hong Kong"/>
    <s v="China"/>
    <s v="Asia"/>
    <x v="3"/>
    <s v="ACC8854741"/>
    <n v="6727"/>
    <n v="700"/>
    <s v="Yes"/>
    <d v="2021-02-10T00:00:00"/>
    <n v="9.61"/>
    <d v="2021-02-19T14:38:24"/>
    <n v="1"/>
    <n v="1"/>
    <d v="2021-02-21T14:38:24"/>
    <n v="4"/>
    <d v="2021-02-25T14:38:24"/>
    <d v="2021-02-27T14:38:24"/>
    <n v="0"/>
    <s v="Yes"/>
  </r>
  <r>
    <x v="114"/>
    <d v="2021-01-07T00:00:00"/>
    <n v="1"/>
    <x v="2"/>
    <s v="W2"/>
    <x v="1"/>
    <x v="2"/>
    <s v="Customer_1@domain.com"/>
    <s v="Lyon"/>
    <s v="France"/>
    <s v="Europe"/>
    <x v="2"/>
    <s v="ACC5858470"/>
    <n v="8006"/>
    <n v="1200"/>
    <s v="Yes"/>
    <d v="2021-01-09T00:00:00"/>
    <n v="13.343333333333334"/>
    <d v="2021-01-22T08:14:24"/>
    <n v="2"/>
    <n v="1"/>
    <d v="2021-01-25T08:14:24"/>
    <n v="3"/>
    <d v="2021-01-28T08:14:24"/>
    <d v="2021-01-30T08:14:24"/>
    <n v="0"/>
    <s v="Yes"/>
  </r>
  <r>
    <x v="115"/>
    <d v="2021-04-06T00:00:00"/>
    <n v="4"/>
    <x v="4"/>
    <s v="W15"/>
    <x v="1"/>
    <x v="0"/>
    <s v="Customer_2@domain.com"/>
    <s v="Cairo"/>
    <s v="Egypt"/>
    <s v="Middle East"/>
    <x v="2"/>
    <s v="ACC5858470"/>
    <n v="8369"/>
    <n v="1200"/>
    <s v="Yes"/>
    <d v="2021-04-08T00:00:00"/>
    <n v="13.948333333333334"/>
    <d v="2021-04-21T22:45:36"/>
    <n v="2"/>
    <n v="1"/>
    <d v="2021-04-24T22:45:36"/>
    <n v="2"/>
    <d v="2021-04-26T22:45:36"/>
    <d v="2021-04-28T22:45:36"/>
    <n v="0"/>
    <s v="Yes"/>
  </r>
  <r>
    <x v="116"/>
    <d v="2020-12-06T00:00:00"/>
    <n v="12"/>
    <x v="3"/>
    <s v="W50"/>
    <x v="0"/>
    <x v="1"/>
    <s v="Customer_4@domain.com"/>
    <s v="Hong Kong"/>
    <s v="China"/>
    <s v="Asia"/>
    <x v="2"/>
    <s v="ACC5858470"/>
    <n v="4374"/>
    <n v="1200"/>
    <s v="Yes"/>
    <d v="2020-12-08T00:00:00"/>
    <n v="7.29"/>
    <d v="2020-12-15T06:57:36"/>
    <n v="2"/>
    <n v="1"/>
    <d v="2020-12-18T06:57:36"/>
    <n v="4"/>
    <d v="2020-12-22T06:57:36"/>
    <d v="2020-12-24T06:57:36"/>
    <n v="0"/>
    <s v="Yes"/>
  </r>
  <r>
    <x v="117"/>
    <d v="2021-04-03T00:00:00"/>
    <n v="4"/>
    <x v="4"/>
    <s v="W14"/>
    <x v="1"/>
    <x v="3"/>
    <s v="Customer_3@domain.com"/>
    <s v="Rio de Janeiro"/>
    <s v="Brazil"/>
    <s v="South America"/>
    <x v="0"/>
    <s v="ACC1400205"/>
    <n v="9576"/>
    <n v="500"/>
    <s v="Yes"/>
    <d v="2021-04-05T00:00:00"/>
    <n v="19.152000000000001"/>
    <d v="2021-04-24T03:38:53"/>
    <n v="2"/>
    <n v="1"/>
    <d v="2021-04-27T03:38:53"/>
    <n v="3"/>
    <d v="2021-04-30T03:38:53"/>
    <d v="2021-05-02T03:38:53"/>
    <n v="0"/>
    <s v="Yes"/>
  </r>
  <r>
    <x v="118"/>
    <d v="2021-02-22T00:00:00"/>
    <n v="2"/>
    <x v="7"/>
    <s v="W9"/>
    <x v="1"/>
    <x v="3"/>
    <s v="Customer_3@domain.com"/>
    <s v="Rio de Janeiro"/>
    <s v="Brazil"/>
    <s v="South America"/>
    <x v="0"/>
    <s v="ACC1400205"/>
    <n v="6950"/>
    <n v="500"/>
    <s v="Yes"/>
    <d v="2021-02-24T00:00:00"/>
    <n v="13.9"/>
    <d v="2021-03-09T21:36:00"/>
    <n v="2"/>
    <n v="1"/>
    <d v="2021-03-12T21:36:00"/>
    <n v="3"/>
    <d v="2021-03-15T21:36:00"/>
    <d v="2021-03-17T21:36:00"/>
    <n v="0"/>
    <s v="Yes"/>
  </r>
  <r>
    <x v="119"/>
    <d v="2021-01-07T00:00:00"/>
    <n v="1"/>
    <x v="2"/>
    <s v="W2"/>
    <x v="1"/>
    <x v="3"/>
    <s v="Customer_3@domain.com"/>
    <s v="Rio de Janeiro"/>
    <s v="Brazil"/>
    <s v="South America"/>
    <x v="0"/>
    <s v="ACC1400205"/>
    <n v="7767"/>
    <n v="500"/>
    <s v="Yes"/>
    <d v="2021-01-09T00:00:00"/>
    <n v="15.534000000000001"/>
    <d v="2021-01-24T12:48:58"/>
    <n v="1"/>
    <n v="1"/>
    <d v="2021-01-26T12:48:58"/>
    <n v="3"/>
    <d v="2021-01-29T12:48:58"/>
    <d v="2021-01-31T12:48:58"/>
    <n v="0"/>
    <s v="Yes"/>
  </r>
  <r>
    <x v="120"/>
    <d v="2021-02-07T00:00:00"/>
    <n v="2"/>
    <x v="7"/>
    <s v="W7"/>
    <x v="1"/>
    <x v="3"/>
    <s v="Customer_3@domain.com"/>
    <s v="Rio de Janeiro"/>
    <s v="Brazil"/>
    <s v="South America"/>
    <x v="3"/>
    <s v="ACC8854741"/>
    <n v="5647"/>
    <n v="700"/>
    <s v="Yes"/>
    <d v="2021-02-09T00:00:00"/>
    <n v="8.0671428571428567"/>
    <d v="2021-02-17T01:36:41"/>
    <n v="1"/>
    <n v="1"/>
    <d v="2021-02-19T01:36:41"/>
    <n v="3"/>
    <d v="2021-02-22T01:36:41"/>
    <d v="2021-02-24T01:36:41"/>
    <n v="0"/>
    <s v="Yes"/>
  </r>
  <r>
    <x v="121"/>
    <d v="2021-04-23T00:00:00"/>
    <n v="4"/>
    <x v="4"/>
    <s v="W17"/>
    <x v="1"/>
    <x v="0"/>
    <s v="Customer_2@domain.com"/>
    <s v="Cairo"/>
    <s v="Egypt"/>
    <s v="Middle East"/>
    <x v="5"/>
    <s v="ACC2236584"/>
    <n v="4844"/>
    <n v="1000"/>
    <s v="Yes"/>
    <d v="2021-04-25T00:00:00"/>
    <n v="7.266"/>
    <d v="2021-05-02T06:23:02"/>
    <n v="3"/>
    <n v="1"/>
    <d v="2021-05-06T06:23:02"/>
    <n v="2"/>
    <d v="2021-05-08T06:23:02"/>
    <d v="2021-05-10T06:23:02"/>
    <n v="0"/>
    <s v="Yes"/>
  </r>
  <r>
    <x v="122"/>
    <d v="2021-04-20T00:00:00"/>
    <n v="4"/>
    <x v="4"/>
    <s v="W17"/>
    <x v="1"/>
    <x v="3"/>
    <s v="Customer_3@domain.com"/>
    <s v="Rio de Janeiro"/>
    <s v="Brazil"/>
    <s v="South America"/>
    <x v="2"/>
    <s v="ACC5858470"/>
    <n v="6419"/>
    <n v="1200"/>
    <s v="Yes"/>
    <d v="2021-04-22T00:00:00"/>
    <n v="10.698333333333334"/>
    <d v="2021-05-02T16:45:36"/>
    <n v="4"/>
    <n v="1"/>
    <d v="2021-05-07T16:45:36"/>
    <n v="3"/>
    <d v="2021-05-10T16:45:36"/>
    <d v="2021-05-12T16:45:36"/>
    <n v="0"/>
    <s v="Yes"/>
  </r>
  <r>
    <x v="123"/>
    <d v="2020-10-19T00:00:00"/>
    <n v="10"/>
    <x v="6"/>
    <s v="W43"/>
    <x v="0"/>
    <x v="1"/>
    <s v="Customer_4@domain.com"/>
    <s v="Hong Kong"/>
    <s v="China"/>
    <s v="Asia"/>
    <x v="3"/>
    <s v="ACC8854741"/>
    <n v="6422"/>
    <n v="700"/>
    <s v="Yes"/>
    <d v="2020-10-21T00:00:00"/>
    <n v="9.1742857142857144"/>
    <d v="2020-10-30T04:10:58"/>
    <n v="3"/>
    <n v="1"/>
    <d v="2020-11-03T04:10:58"/>
    <n v="4"/>
    <d v="2020-11-07T04:10:58"/>
    <d v="2020-11-09T04:10:58"/>
    <n v="0"/>
    <s v="Yes"/>
  </r>
  <r>
    <x v="124"/>
    <d v="2021-04-07T00:00:00"/>
    <n v="4"/>
    <x v="4"/>
    <s v="W15"/>
    <x v="1"/>
    <x v="0"/>
    <s v="Customer_2@domain.com"/>
    <s v="Cairo"/>
    <s v="Egypt"/>
    <s v="Middle East"/>
    <x v="1"/>
    <s v="ACC2354474"/>
    <n v="5800"/>
    <n v="1000"/>
    <s v="Yes"/>
    <d v="2021-04-09T00:00:00"/>
    <n v="8.6999999999999993"/>
    <d v="2021-04-17T16:48:00"/>
    <n v="2"/>
    <n v="1"/>
    <d v="2021-04-20T16:48:00"/>
    <n v="2"/>
    <d v="2021-04-22T16:48:00"/>
    <d v="2021-04-24T16:48:00"/>
    <n v="0"/>
    <s v="Yes"/>
  </r>
  <r>
    <x v="125"/>
    <d v="2021-01-26T00:00:00"/>
    <n v="1"/>
    <x v="2"/>
    <s v="W5"/>
    <x v="1"/>
    <x v="3"/>
    <s v="Customer_3@domain.com"/>
    <s v="Rio de Janeiro"/>
    <s v="Brazil"/>
    <s v="South America"/>
    <x v="2"/>
    <s v="ACC5858470"/>
    <n v="4353"/>
    <n v="1200"/>
    <s v="Yes"/>
    <d v="2021-01-28T00:00:00"/>
    <n v="7.2549999999999999"/>
    <d v="2021-02-04T06:07:12"/>
    <n v="3"/>
    <n v="1"/>
    <d v="2021-02-08T06:07:12"/>
    <n v="3"/>
    <d v="2021-02-11T06:07:12"/>
    <d v="2021-02-13T06:07:12"/>
    <n v="0"/>
    <s v="Yes"/>
  </r>
  <r>
    <x v="126"/>
    <d v="2020-11-11T00:00:00"/>
    <n v="11"/>
    <x v="0"/>
    <s v="W46"/>
    <x v="0"/>
    <x v="0"/>
    <s v="Customer_2@domain.com"/>
    <s v="Cairo"/>
    <s v="Egypt"/>
    <s v="Middle East"/>
    <x v="5"/>
    <s v="ACC2236584"/>
    <n v="7747"/>
    <n v="1000"/>
    <s v="Yes"/>
    <d v="2020-11-13T00:00:00"/>
    <n v="11.6205"/>
    <d v="2020-11-24T14:53:31"/>
    <n v="1"/>
    <n v="1"/>
    <d v="2020-11-26T14:53:31"/>
    <n v="2"/>
    <d v="2020-11-28T14:53:31"/>
    <d v="2020-11-30T14:53:31"/>
    <n v="0"/>
    <s v="Yes"/>
  </r>
  <r>
    <x v="127"/>
    <d v="2021-01-28T00:00:00"/>
    <n v="1"/>
    <x v="2"/>
    <s v="W5"/>
    <x v="1"/>
    <x v="0"/>
    <s v="Customer_2@domain.com"/>
    <s v="Cairo"/>
    <s v="Egypt"/>
    <s v="Middle East"/>
    <x v="1"/>
    <s v="ACC2354474"/>
    <n v="7146"/>
    <n v="1000"/>
    <s v="Yes"/>
    <d v="2021-01-30T00:00:00"/>
    <n v="10.718999999999999"/>
    <d v="2021-02-09T17:15:22"/>
    <n v="1"/>
    <n v="1"/>
    <d v="2021-02-11T17:15:22"/>
    <n v="2"/>
    <d v="2021-02-13T17:15:22"/>
    <d v="2021-02-15T17:15:22"/>
    <n v="0"/>
    <s v="Yes"/>
  </r>
  <r>
    <x v="128"/>
    <d v="2021-04-09T00:00:00"/>
    <n v="4"/>
    <x v="4"/>
    <s v="W15"/>
    <x v="1"/>
    <x v="3"/>
    <s v="Customer_3@domain.com"/>
    <s v="Rio de Janeiro"/>
    <s v="Brazil"/>
    <s v="South America"/>
    <x v="0"/>
    <s v="ACC1400205"/>
    <n v="4199"/>
    <n v="500"/>
    <s v="Yes"/>
    <d v="2021-04-11T00:00:00"/>
    <n v="8.3979999999999997"/>
    <d v="2021-04-19T09:33:07"/>
    <n v="3"/>
    <n v="1"/>
    <d v="2021-04-23T09:33:07"/>
    <n v="3"/>
    <d v="2021-04-26T09:33:07"/>
    <d v="2021-04-28T09:33:07"/>
    <n v="0"/>
    <s v="Yes"/>
  </r>
  <r>
    <x v="129"/>
    <d v="2020-12-25T00:00:00"/>
    <n v="12"/>
    <x v="3"/>
    <s v="W52"/>
    <x v="0"/>
    <x v="2"/>
    <s v="Customer_1@domain.com"/>
    <s v="Lyon"/>
    <s v="France"/>
    <s v="Europe"/>
    <x v="5"/>
    <s v="ACC2236584"/>
    <n v="9487"/>
    <n v="1000"/>
    <s v="Yes"/>
    <d v="2020-12-27T00:00:00"/>
    <n v="14.230499999999999"/>
    <d v="2021-01-10T05:31:55"/>
    <n v="2"/>
    <n v="1"/>
    <d v="2021-01-13T05:31:55"/>
    <n v="3"/>
    <d v="2021-01-16T05:31:55"/>
    <d v="2021-01-18T05:31:55"/>
    <n v="0"/>
    <s v="Yes"/>
  </r>
  <r>
    <x v="130"/>
    <d v="2020-12-13T00:00:00"/>
    <n v="12"/>
    <x v="3"/>
    <s v="W51"/>
    <x v="0"/>
    <x v="2"/>
    <s v="Customer_1@domain.com"/>
    <s v="Lyon"/>
    <s v="France"/>
    <s v="Europe"/>
    <x v="3"/>
    <s v="ACC8854741"/>
    <n v="4998"/>
    <n v="700"/>
    <s v="Yes"/>
    <d v="2020-12-15T00:00:00"/>
    <n v="7.14"/>
    <d v="2020-12-22T03:21:36"/>
    <n v="2"/>
    <n v="1"/>
    <d v="2020-12-25T03:21:36"/>
    <n v="3"/>
    <d v="2020-12-28T03:21:36"/>
    <d v="2020-12-30T03:21:36"/>
    <n v="0"/>
    <s v="Yes"/>
  </r>
  <r>
    <x v="131"/>
    <d v="2021-04-19T00:00:00"/>
    <n v="4"/>
    <x v="4"/>
    <s v="W17"/>
    <x v="1"/>
    <x v="3"/>
    <s v="Customer_3@domain.com"/>
    <s v="Rio de Janeiro"/>
    <s v="Brazil"/>
    <s v="South America"/>
    <x v="4"/>
    <s v="ACC3215124"/>
    <n v="6987"/>
    <n v="800"/>
    <s v="Yes"/>
    <d v="2021-04-21T00:00:00"/>
    <n v="8.7337500000000006"/>
    <d v="2021-04-29T17:36:36"/>
    <n v="4"/>
    <n v="1"/>
    <d v="2021-05-04T17:36:36"/>
    <n v="3"/>
    <d v="2021-05-07T17:36:36"/>
    <d v="2021-05-09T17:36:36"/>
    <n v="0"/>
    <s v="Yes"/>
  </r>
  <r>
    <x v="132"/>
    <d v="2020-09-30T00:00:00"/>
    <n v="9"/>
    <x v="1"/>
    <s v="W40"/>
    <x v="0"/>
    <x v="0"/>
    <s v="Customer_2@domain.com"/>
    <s v="Cairo"/>
    <s v="Egypt"/>
    <s v="Middle East"/>
    <x v="0"/>
    <s v="ACC1400205"/>
    <n v="8610"/>
    <n v="500"/>
    <s v="Yes"/>
    <d v="2020-10-02T00:00:00"/>
    <n v="17.22"/>
    <d v="2020-10-19T05:16:48"/>
    <n v="1"/>
    <n v="1"/>
    <d v="2020-10-21T05:16:48"/>
    <n v="2"/>
    <d v="2020-10-23T05:16:48"/>
    <d v="2020-10-25T05:16:48"/>
    <n v="0"/>
    <s v="Yes"/>
  </r>
  <r>
    <x v="133"/>
    <d v="2020-09-13T00:00:00"/>
    <n v="9"/>
    <x v="1"/>
    <s v="W38"/>
    <x v="0"/>
    <x v="3"/>
    <s v="Customer_3@domain.com"/>
    <s v="Rio de Janeiro"/>
    <s v="Brazil"/>
    <s v="South America"/>
    <x v="0"/>
    <s v="ACC1400205"/>
    <n v="7458"/>
    <n v="500"/>
    <s v="Yes"/>
    <d v="2020-09-15T00:00:00"/>
    <n v="14.916"/>
    <d v="2020-09-29T21:59:02"/>
    <n v="2"/>
    <n v="1"/>
    <d v="2020-10-02T21:59:02"/>
    <n v="3"/>
    <d v="2020-10-05T21:59:02"/>
    <d v="2020-10-07T21:59:02"/>
    <n v="0"/>
    <s v="Yes"/>
  </r>
  <r>
    <x v="134"/>
    <d v="2021-03-24T00:00:00"/>
    <n v="3"/>
    <x v="5"/>
    <s v="W13"/>
    <x v="1"/>
    <x v="2"/>
    <s v="Customer_1@domain.com"/>
    <s v="Lyon"/>
    <s v="France"/>
    <s v="Europe"/>
    <x v="2"/>
    <s v="ACC5858470"/>
    <n v="5141"/>
    <n v="1200"/>
    <s v="Yes"/>
    <d v="2021-03-26T00:00:00"/>
    <n v="8.5683333333333334"/>
    <d v="2021-04-03T13:38:24"/>
    <n v="4"/>
    <n v="1"/>
    <d v="2021-04-08T13:38:24"/>
    <n v="3"/>
    <d v="2021-04-11T13:38:24"/>
    <d v="2021-04-13T13:38:24"/>
    <n v="0"/>
    <s v="Yes"/>
  </r>
  <r>
    <x v="135"/>
    <d v="2020-12-16T00:00:00"/>
    <n v="12"/>
    <x v="3"/>
    <s v="W51"/>
    <x v="0"/>
    <x v="3"/>
    <s v="Customer_3@domain.com"/>
    <s v="Rio de Janeiro"/>
    <s v="Brazil"/>
    <s v="South America"/>
    <x v="2"/>
    <s v="ACC5858470"/>
    <n v="4343"/>
    <n v="1200"/>
    <s v="Yes"/>
    <d v="2020-12-18T00:00:00"/>
    <n v="7.2383333333333333"/>
    <d v="2020-12-25T05:43:12"/>
    <n v="3"/>
    <n v="1"/>
    <d v="2020-12-29T05:43:12"/>
    <n v="3"/>
    <d v="2021-01-01T05:43:12"/>
    <d v="2021-01-03T05:43:12"/>
    <n v="0"/>
    <s v="Yes"/>
  </r>
  <r>
    <x v="136"/>
    <d v="2021-01-18T00:00:00"/>
    <n v="1"/>
    <x v="2"/>
    <s v="W4"/>
    <x v="1"/>
    <x v="2"/>
    <s v="Customer_1@domain.com"/>
    <s v="Lyon"/>
    <s v="France"/>
    <s v="Europe"/>
    <x v="3"/>
    <s v="ACC8854741"/>
    <n v="7436"/>
    <n v="700"/>
    <s v="Yes"/>
    <d v="2021-01-20T00:00:00"/>
    <n v="10.622857142857143"/>
    <d v="2021-01-30T14:56:55"/>
    <n v="1"/>
    <n v="1"/>
    <d v="2021-02-01T14:56:55"/>
    <n v="3"/>
    <d v="2021-02-04T14:56:55"/>
    <d v="2021-02-06T14:56:55"/>
    <n v="0"/>
    <s v="Yes"/>
  </r>
  <r>
    <x v="137"/>
    <d v="2020-12-04T00:00:00"/>
    <n v="12"/>
    <x v="3"/>
    <s v="W49"/>
    <x v="0"/>
    <x v="3"/>
    <s v="Customer_3@domain.com"/>
    <s v="Rio de Janeiro"/>
    <s v="Brazil"/>
    <s v="South America"/>
    <x v="0"/>
    <s v="ACC1400205"/>
    <n v="9619"/>
    <n v="500"/>
    <s v="Yes"/>
    <d v="2020-12-06T00:00:00"/>
    <n v="19.238"/>
    <d v="2020-12-25T05:42:43"/>
    <n v="4"/>
    <n v="1"/>
    <d v="2020-12-30T05:42:43"/>
    <n v="3"/>
    <d v="2021-01-02T05:42:43"/>
    <d v="2021-01-04T05:42:43"/>
    <n v="0"/>
    <s v="Yes"/>
  </r>
  <r>
    <x v="138"/>
    <d v="2021-04-14T00:00:00"/>
    <n v="4"/>
    <x v="4"/>
    <s v="W16"/>
    <x v="1"/>
    <x v="3"/>
    <s v="Customer_3@domain.com"/>
    <s v="Rio de Janeiro"/>
    <s v="Brazil"/>
    <s v="South America"/>
    <x v="2"/>
    <s v="ACC5858470"/>
    <n v="6930"/>
    <n v="1200"/>
    <s v="Yes"/>
    <d v="2021-04-16T00:00:00"/>
    <n v="11.55"/>
    <d v="2021-04-27T13:12:00"/>
    <n v="4"/>
    <n v="1"/>
    <d v="2021-05-02T13:12:00"/>
    <n v="3"/>
    <d v="2021-05-05T13:12:00"/>
    <d v="2021-05-07T13:12:00"/>
    <n v="0"/>
    <s v="Yes"/>
  </r>
  <r>
    <x v="139"/>
    <d v="2021-01-05T00:00:00"/>
    <n v="1"/>
    <x v="2"/>
    <s v="W2"/>
    <x v="1"/>
    <x v="3"/>
    <s v="Customer_3@domain.com"/>
    <s v="Rio de Janeiro"/>
    <s v="Brazil"/>
    <s v="South America"/>
    <x v="1"/>
    <s v="ACC2354474"/>
    <n v="7586"/>
    <n v="1000"/>
    <s v="Yes"/>
    <d v="2021-01-07T00:00:00"/>
    <n v="11.379000000000001"/>
    <d v="2021-01-18T09:05:46"/>
    <n v="2"/>
    <n v="1"/>
    <d v="2021-01-21T09:05:46"/>
    <n v="3"/>
    <d v="2021-01-24T09:05:46"/>
    <d v="2021-01-26T09:05:46"/>
    <n v="0"/>
    <s v="Yes"/>
  </r>
  <r>
    <x v="140"/>
    <d v="2021-02-26T00:00:00"/>
    <n v="2"/>
    <x v="7"/>
    <s v="W9"/>
    <x v="1"/>
    <x v="3"/>
    <s v="Customer_3@domain.com"/>
    <s v="Rio de Janeiro"/>
    <s v="Brazil"/>
    <s v="South America"/>
    <x v="0"/>
    <s v="ACC1400205"/>
    <n v="4352"/>
    <n v="500"/>
    <s v="Yes"/>
    <d v="2021-02-28T00:00:00"/>
    <n v="8.7040000000000006"/>
    <d v="2021-03-08T16:53:46"/>
    <n v="4"/>
    <n v="1"/>
    <d v="2021-03-13T16:53:46"/>
    <n v="3"/>
    <d v="2021-03-16T16:53:46"/>
    <d v="2021-03-18T16:53:46"/>
    <n v="0"/>
    <s v="Yes"/>
  </r>
  <r>
    <x v="141"/>
    <d v="2020-10-15T00:00:00"/>
    <n v="10"/>
    <x v="6"/>
    <s v="W42"/>
    <x v="0"/>
    <x v="1"/>
    <s v="Customer_4@domain.com"/>
    <s v="Hong Kong"/>
    <s v="China"/>
    <s v="Asia"/>
    <x v="0"/>
    <s v="ACC1400205"/>
    <n v="9775"/>
    <n v="500"/>
    <s v="Yes"/>
    <d v="2020-10-17T00:00:00"/>
    <n v="19.55"/>
    <d v="2020-11-05T13:12:00"/>
    <n v="1"/>
    <n v="1"/>
    <d v="2020-11-07T13:12:00"/>
    <n v="4"/>
    <d v="2020-11-11T13:12:00"/>
    <d v="2020-11-13T13:12:00"/>
    <n v="0"/>
    <s v="Yes"/>
  </r>
  <r>
    <x v="142"/>
    <d v="2021-03-28T00:00:00"/>
    <n v="3"/>
    <x v="5"/>
    <s v="W14"/>
    <x v="1"/>
    <x v="3"/>
    <s v="Customer_3@domain.com"/>
    <s v="Rio de Janeiro"/>
    <s v="Brazil"/>
    <s v="South America"/>
    <x v="1"/>
    <s v="ACC2354474"/>
    <n v="7733"/>
    <n v="1000"/>
    <s v="Yes"/>
    <d v="2021-03-30T00:00:00"/>
    <n v="11.599499999999999"/>
    <d v="2021-04-10T14:23:17"/>
    <n v="4"/>
    <n v="1"/>
    <d v="2021-04-15T14:23:17"/>
    <n v="3"/>
    <d v="2021-04-18T14:23:17"/>
    <d v="2021-04-20T14:23:17"/>
    <n v="0"/>
    <s v="Yes"/>
  </r>
  <r>
    <x v="143"/>
    <d v="2021-04-25T00:00:00"/>
    <n v="4"/>
    <x v="4"/>
    <s v="W18"/>
    <x v="1"/>
    <x v="2"/>
    <s v="Customer_1@domain.com"/>
    <s v="Lyon"/>
    <s v="France"/>
    <s v="Europe"/>
    <x v="3"/>
    <s v="ACC8854741"/>
    <n v="9902"/>
    <n v="700"/>
    <s v="Yes"/>
    <d v="2021-04-27T00:00:00"/>
    <n v="14.145714285714286"/>
    <d v="2021-05-11T03:29:50"/>
    <n v="4"/>
    <n v="1"/>
    <d v="2021-05-16T03:29:50"/>
    <n v="3"/>
    <d v="2021-05-19T03:29:50"/>
    <d v="2021-05-21T03:29:50"/>
    <n v="0"/>
    <s v="Yes"/>
  </r>
  <r>
    <x v="144"/>
    <d v="2021-03-26T00:00:00"/>
    <n v="3"/>
    <x v="5"/>
    <s v="W13"/>
    <x v="1"/>
    <x v="1"/>
    <s v="Customer_4@domain.com"/>
    <s v="Hong Kong"/>
    <s v="China"/>
    <s v="Asia"/>
    <x v="4"/>
    <s v="ACC3215124"/>
    <n v="6917"/>
    <n v="800"/>
    <s v="Yes"/>
    <d v="2021-03-28T00:00:00"/>
    <n v="8.6462500000000002"/>
    <d v="2021-04-05T15:30:36"/>
    <n v="3"/>
    <n v="1"/>
    <d v="2021-04-09T15:30:36"/>
    <n v="4"/>
    <d v="2021-04-13T15:30:36"/>
    <d v="2021-04-15T15:30:36"/>
    <n v="0"/>
    <s v="Yes"/>
  </r>
  <r>
    <x v="145"/>
    <d v="2020-10-11T00:00:00"/>
    <n v="10"/>
    <x v="6"/>
    <s v="W42"/>
    <x v="0"/>
    <x v="0"/>
    <s v="Customer_2@domain.com"/>
    <s v="Cairo"/>
    <s v="Egypt"/>
    <s v="Middle East"/>
    <x v="4"/>
    <s v="ACC3215124"/>
    <n v="8262"/>
    <n v="800"/>
    <s v="Yes"/>
    <d v="2020-10-13T00:00:00"/>
    <n v="10.327500000000001"/>
    <d v="2020-10-23T07:51:36"/>
    <n v="4"/>
    <n v="1"/>
    <d v="2020-10-28T07:51:36"/>
    <n v="2"/>
    <d v="2020-10-30T07:51:36"/>
    <d v="2020-11-01T07:51:36"/>
    <n v="0"/>
    <s v="Yes"/>
  </r>
  <r>
    <x v="146"/>
    <d v="2020-12-22T00:00:00"/>
    <n v="12"/>
    <x v="3"/>
    <s v="W52"/>
    <x v="0"/>
    <x v="0"/>
    <s v="Customer_2@domain.com"/>
    <s v="Cairo"/>
    <s v="Egypt"/>
    <s v="Middle East"/>
    <x v="0"/>
    <s v="ACC1400205"/>
    <n v="9882"/>
    <n v="500"/>
    <s v="Yes"/>
    <d v="2020-12-24T00:00:00"/>
    <n v="19.763999999999999"/>
    <d v="2021-01-12T18:20:10"/>
    <n v="2"/>
    <n v="1"/>
    <d v="2021-01-15T18:20:10"/>
    <n v="2"/>
    <d v="2021-01-17T18:20:10"/>
    <d v="2021-01-19T18:20:10"/>
    <n v="0"/>
    <s v="Yes"/>
  </r>
  <r>
    <x v="147"/>
    <d v="2020-11-07T00:00:00"/>
    <n v="11"/>
    <x v="0"/>
    <s v="W45"/>
    <x v="0"/>
    <x v="3"/>
    <s v="Customer_3@domain.com"/>
    <s v="Rio de Janeiro"/>
    <s v="Brazil"/>
    <s v="South America"/>
    <x v="1"/>
    <s v="ACC2354474"/>
    <n v="7270"/>
    <n v="1000"/>
    <s v="Yes"/>
    <d v="2020-11-09T00:00:00"/>
    <n v="10.904999999999999"/>
    <d v="2020-11-19T21:43:12"/>
    <n v="4"/>
    <n v="1"/>
    <d v="2020-11-24T21:43:12"/>
    <n v="3"/>
    <d v="2020-11-27T21:43:12"/>
    <d v="2020-11-29T21:43:12"/>
    <n v="0"/>
    <s v="Yes"/>
  </r>
  <r>
    <x v="148"/>
    <d v="2020-11-18T00:00:00"/>
    <n v="11"/>
    <x v="0"/>
    <s v="W47"/>
    <x v="0"/>
    <x v="2"/>
    <s v="Customer_1@domain.com"/>
    <s v="Lyon"/>
    <s v="France"/>
    <s v="Europe"/>
    <x v="0"/>
    <s v="ACC1400205"/>
    <n v="6900"/>
    <n v="500"/>
    <s v="Yes"/>
    <d v="2020-11-20T00:00:00"/>
    <n v="13.8"/>
    <d v="2020-12-03T19:12:00"/>
    <n v="4"/>
    <n v="1"/>
    <d v="2020-12-08T19:12:00"/>
    <n v="3"/>
    <d v="2020-12-11T19:12:00"/>
    <d v="2020-12-13T19:12:00"/>
    <n v="0"/>
    <s v="Yes"/>
  </r>
  <r>
    <x v="149"/>
    <d v="2020-10-04T00:00:00"/>
    <n v="10"/>
    <x v="6"/>
    <s v="W41"/>
    <x v="0"/>
    <x v="0"/>
    <s v="Customer_2@domain.com"/>
    <s v="Cairo"/>
    <s v="Egypt"/>
    <s v="Middle East"/>
    <x v="1"/>
    <s v="ACC2354474"/>
    <n v="4348"/>
    <n v="1000"/>
    <s v="Yes"/>
    <d v="2020-10-06T00:00:00"/>
    <n v="6.5220000000000002"/>
    <d v="2020-10-12T12:31:41"/>
    <n v="4"/>
    <n v="1"/>
    <d v="2020-10-17T12:31:41"/>
    <n v="2"/>
    <d v="2020-10-19T12:31:41"/>
    <d v="2020-10-21T12:31:41"/>
    <n v="0"/>
    <s v="Yes"/>
  </r>
  <r>
    <x v="150"/>
    <d v="2021-02-02T00:00:00"/>
    <n v="2"/>
    <x v="7"/>
    <s v="W6"/>
    <x v="1"/>
    <x v="1"/>
    <s v="Customer_4@domain.com"/>
    <s v="Hong Kong"/>
    <s v="China"/>
    <s v="Asia"/>
    <x v="3"/>
    <s v="ACC8854741"/>
    <n v="7552"/>
    <n v="700"/>
    <s v="Yes"/>
    <d v="2021-02-04T00:00:00"/>
    <n v="10.788571428571428"/>
    <d v="2021-02-14T18:55:33"/>
    <n v="4"/>
    <n v="1"/>
    <d v="2021-02-19T18:55:33"/>
    <n v="4"/>
    <d v="2021-02-23T18:55:33"/>
    <d v="2021-02-25T18:55:33"/>
    <n v="0"/>
    <s v="Yes"/>
  </r>
  <r>
    <x v="151"/>
    <d v="2021-04-24T00:00:00"/>
    <n v="4"/>
    <x v="4"/>
    <s v="W17"/>
    <x v="1"/>
    <x v="2"/>
    <s v="Customer_1@domain.com"/>
    <s v="Lyon"/>
    <s v="France"/>
    <s v="Europe"/>
    <x v="3"/>
    <s v="ACC8854741"/>
    <n v="6879"/>
    <n v="700"/>
    <s v="Yes"/>
    <d v="2021-04-26T00:00:00"/>
    <n v="9.8271428571428565"/>
    <d v="2021-05-05T19:51:05"/>
    <n v="1"/>
    <n v="1"/>
    <d v="2021-05-07T19:51:05"/>
    <n v="3"/>
    <d v="2021-05-10T19:51:05"/>
    <d v="2021-05-12T19:51:05"/>
    <n v="0"/>
    <s v="Yes"/>
  </r>
  <r>
    <x v="152"/>
    <d v="2021-03-30T00:00:00"/>
    <n v="3"/>
    <x v="5"/>
    <s v="W14"/>
    <x v="1"/>
    <x v="2"/>
    <s v="Customer_1@domain.com"/>
    <s v="Lyon"/>
    <s v="France"/>
    <s v="Europe"/>
    <x v="0"/>
    <s v="ACC1400205"/>
    <n v="9251"/>
    <n v="500"/>
    <s v="Yes"/>
    <d v="2021-04-01T00:00:00"/>
    <n v="18.501999999999999"/>
    <d v="2021-04-19T12:02:53"/>
    <n v="1"/>
    <n v="1"/>
    <d v="2021-04-21T12:02:53"/>
    <n v="3"/>
    <d v="2021-04-24T12:02:53"/>
    <d v="2021-04-26T12:02:53"/>
    <n v="0"/>
    <s v="Yes"/>
  </r>
  <r>
    <x v="153"/>
    <d v="2021-01-14T00:00:00"/>
    <n v="1"/>
    <x v="2"/>
    <s v="W3"/>
    <x v="1"/>
    <x v="0"/>
    <s v="Customer_2@domain.com"/>
    <s v="Cairo"/>
    <s v="Egypt"/>
    <s v="Middle East"/>
    <x v="5"/>
    <s v="ACC2236584"/>
    <n v="8673"/>
    <n v="1000"/>
    <s v="Yes"/>
    <d v="2021-01-16T00:00:00"/>
    <n v="13.009499999999999"/>
    <d v="2021-01-29T00:13:41"/>
    <n v="2"/>
    <n v="1"/>
    <d v="2021-02-01T00:13:41"/>
    <n v="2"/>
    <d v="2021-02-03T00:13:41"/>
    <d v="2021-02-05T00:13:41"/>
    <n v="0"/>
    <s v="Yes"/>
  </r>
  <r>
    <x v="154"/>
    <d v="2020-11-04T00:00:00"/>
    <n v="11"/>
    <x v="0"/>
    <s v="W45"/>
    <x v="0"/>
    <x v="1"/>
    <s v="Customer_4@domain.com"/>
    <s v="Hong Kong"/>
    <s v="China"/>
    <s v="Asia"/>
    <x v="5"/>
    <s v="ACC2236584"/>
    <n v="7972"/>
    <n v="1000"/>
    <s v="Yes"/>
    <d v="2020-11-06T00:00:00"/>
    <n v="11.958"/>
    <d v="2020-11-17T22:59:31"/>
    <n v="1"/>
    <n v="1"/>
    <d v="2020-11-19T22:59:31"/>
    <n v="4"/>
    <d v="2020-11-23T22:59:31"/>
    <d v="2020-11-25T22:59:31"/>
    <n v="0"/>
    <s v="Yes"/>
  </r>
  <r>
    <x v="155"/>
    <d v="2021-02-08T00:00:00"/>
    <n v="2"/>
    <x v="7"/>
    <s v="W7"/>
    <x v="1"/>
    <x v="3"/>
    <s v="Customer_3@domain.com"/>
    <s v="Rio de Janeiro"/>
    <s v="Brazil"/>
    <s v="South America"/>
    <x v="4"/>
    <s v="ACC3215124"/>
    <n v="5391"/>
    <n v="800"/>
    <s v="Yes"/>
    <d v="2021-02-10T00:00:00"/>
    <n v="6.7387499999999996"/>
    <d v="2021-02-16T17:43:48"/>
    <n v="4"/>
    <n v="1"/>
    <d v="2021-02-21T17:43:48"/>
    <n v="3"/>
    <d v="2021-02-24T17:43:48"/>
    <d v="2021-02-26T17:43:48"/>
    <n v="0"/>
    <s v="Yes"/>
  </r>
  <r>
    <x v="156"/>
    <d v="2020-10-27T00:00:00"/>
    <n v="10"/>
    <x v="6"/>
    <s v="W44"/>
    <x v="0"/>
    <x v="2"/>
    <s v="Customer_1@domain.com"/>
    <s v="Lyon"/>
    <s v="France"/>
    <s v="Europe"/>
    <x v="5"/>
    <s v="ACC2236584"/>
    <n v="8387"/>
    <n v="1000"/>
    <s v="Yes"/>
    <d v="2020-10-29T00:00:00"/>
    <n v="12.580500000000001"/>
    <d v="2020-11-10T13:55:55"/>
    <n v="1"/>
    <n v="1"/>
    <d v="2020-11-12T13:55:55"/>
    <n v="3"/>
    <d v="2020-11-15T13:55:55"/>
    <d v="2020-11-17T13:55:55"/>
    <n v="0"/>
    <s v="Yes"/>
  </r>
  <r>
    <x v="157"/>
    <d v="2020-12-27T00:00:00"/>
    <n v="12"/>
    <x v="3"/>
    <s v="W53"/>
    <x v="0"/>
    <x v="0"/>
    <s v="Customer_2@domain.com"/>
    <s v="Cairo"/>
    <s v="Egypt"/>
    <s v="Middle East"/>
    <x v="3"/>
    <s v="ACC8854741"/>
    <n v="9945"/>
    <n v="700"/>
    <s v="Yes"/>
    <d v="2020-12-29T00:00:00"/>
    <n v="14.207142857142857"/>
    <d v="2021-01-12T04:58:17"/>
    <n v="4"/>
    <n v="1"/>
    <d v="2021-01-17T04:58:17"/>
    <n v="2"/>
    <d v="2021-01-19T04:58:17"/>
    <d v="2021-01-21T04:58:17"/>
    <n v="0"/>
    <s v="Yes"/>
  </r>
  <r>
    <x v="158"/>
    <d v="2021-01-11T00:00:00"/>
    <n v="1"/>
    <x v="2"/>
    <s v="W3"/>
    <x v="1"/>
    <x v="1"/>
    <s v="Customer_4@domain.com"/>
    <s v="Hong Kong"/>
    <s v="China"/>
    <s v="Asia"/>
    <x v="0"/>
    <s v="ACC1400205"/>
    <n v="8125"/>
    <n v="500"/>
    <s v="Yes"/>
    <d v="2021-01-13T00:00:00"/>
    <n v="16.25"/>
    <d v="2021-01-29T06:00:00"/>
    <n v="3"/>
    <n v="1"/>
    <d v="2021-02-02T06:00:00"/>
    <n v="4"/>
    <d v="2021-02-06T06:00:00"/>
    <d v="2021-02-08T06:00:00"/>
    <n v="0"/>
    <s v="Yes"/>
  </r>
  <r>
    <x v="159"/>
    <d v="2021-03-28T00:00:00"/>
    <n v="3"/>
    <x v="5"/>
    <s v="W14"/>
    <x v="1"/>
    <x v="3"/>
    <s v="Customer_3@domain.com"/>
    <s v="Rio de Janeiro"/>
    <s v="Brazil"/>
    <s v="South America"/>
    <x v="5"/>
    <s v="ACC2236584"/>
    <n v="7837"/>
    <n v="1000"/>
    <s v="Yes"/>
    <d v="2021-03-30T00:00:00"/>
    <n v="11.7555"/>
    <d v="2021-04-10T18:07:55"/>
    <n v="1"/>
    <n v="1"/>
    <d v="2021-04-12T18:07:55"/>
    <n v="3"/>
    <d v="2021-04-15T18:07:55"/>
    <d v="2021-04-17T18:07:55"/>
    <n v="0"/>
    <s v="Yes"/>
  </r>
  <r>
    <x v="160"/>
    <d v="2021-03-07T00:00:00"/>
    <n v="3"/>
    <x v="5"/>
    <s v="W11"/>
    <x v="1"/>
    <x v="3"/>
    <s v="Customer_3@domain.com"/>
    <s v="Rio de Janeiro"/>
    <s v="Brazil"/>
    <s v="South America"/>
    <x v="4"/>
    <s v="ACC3215124"/>
    <n v="7135"/>
    <n v="800"/>
    <s v="Yes"/>
    <d v="2021-03-09T00:00:00"/>
    <n v="8.9187499999999993"/>
    <d v="2021-03-17T22:03:00"/>
    <n v="1"/>
    <n v="1"/>
    <d v="2021-03-19T22:03:00"/>
    <n v="3"/>
    <d v="2021-03-22T22:03:00"/>
    <d v="2021-03-24T22:03:00"/>
    <n v="0"/>
    <s v="Yes"/>
  </r>
  <r>
    <x v="161"/>
    <d v="2020-09-09T00:00:00"/>
    <n v="9"/>
    <x v="1"/>
    <s v="W37"/>
    <x v="0"/>
    <x v="3"/>
    <s v="Customer_3@domain.com"/>
    <s v="Rio de Janeiro"/>
    <s v="Brazil"/>
    <s v="South America"/>
    <x v="2"/>
    <s v="ACC5858470"/>
    <n v="8336"/>
    <n v="1200"/>
    <s v="Yes"/>
    <d v="2020-09-11T00:00:00"/>
    <n v="13.893333333333333"/>
    <d v="2020-09-24T21:26:24"/>
    <n v="3"/>
    <n v="1"/>
    <d v="2020-09-28T21:26:24"/>
    <n v="3"/>
    <d v="2020-10-01T21:26:24"/>
    <d v="2020-10-03T21:26:24"/>
    <n v="0"/>
    <s v="Yes"/>
  </r>
  <r>
    <x v="162"/>
    <d v="2020-12-20T00:00:00"/>
    <n v="12"/>
    <x v="3"/>
    <s v="W52"/>
    <x v="0"/>
    <x v="3"/>
    <s v="Customer_3@domain.com"/>
    <s v="Rio de Janeiro"/>
    <s v="Brazil"/>
    <s v="South America"/>
    <x v="2"/>
    <s v="ACC5858470"/>
    <n v="6354"/>
    <n v="1200"/>
    <s v="Yes"/>
    <d v="2020-12-22T00:00:00"/>
    <n v="10.59"/>
    <d v="2021-01-01T14:09:36"/>
    <n v="2"/>
    <n v="1"/>
    <d v="2021-01-04T14:09:36"/>
    <n v="3"/>
    <d v="2021-01-07T14:09:36"/>
    <d v="2021-01-09T14:09:36"/>
    <n v="0"/>
    <s v="Yes"/>
  </r>
  <r>
    <x v="163"/>
    <d v="2020-11-11T00:00:00"/>
    <n v="11"/>
    <x v="0"/>
    <s v="W46"/>
    <x v="0"/>
    <x v="2"/>
    <s v="Customer_1@domain.com"/>
    <s v="Lyon"/>
    <s v="France"/>
    <s v="Europe"/>
    <x v="0"/>
    <s v="ACC1400205"/>
    <n v="7477"/>
    <n v="500"/>
    <s v="Yes"/>
    <d v="2020-11-13T00:00:00"/>
    <n v="14.954000000000001"/>
    <d v="2020-11-27T22:53:46"/>
    <n v="3"/>
    <n v="1"/>
    <d v="2020-12-01T22:53:46"/>
    <n v="3"/>
    <d v="2020-12-04T22:53:46"/>
    <d v="2020-12-06T22:53:46"/>
    <n v="0"/>
    <s v="Yes"/>
  </r>
  <r>
    <x v="164"/>
    <d v="2021-03-19T00:00:00"/>
    <n v="3"/>
    <x v="5"/>
    <s v="W12"/>
    <x v="1"/>
    <x v="2"/>
    <s v="Customer_1@domain.com"/>
    <s v="Lyon"/>
    <s v="France"/>
    <s v="Europe"/>
    <x v="3"/>
    <s v="ACC8854741"/>
    <n v="5678"/>
    <n v="700"/>
    <s v="Yes"/>
    <d v="2021-03-21T00:00:00"/>
    <n v="8.1114285714285721"/>
    <d v="2021-03-29T02:40:27"/>
    <n v="1"/>
    <n v="1"/>
    <d v="2021-03-31T02:40:27"/>
    <n v="3"/>
    <d v="2021-04-03T02:40:27"/>
    <d v="2021-04-05T02:40:27"/>
    <n v="0"/>
    <s v="Yes"/>
  </r>
  <r>
    <x v="165"/>
    <d v="2021-01-08T00:00:00"/>
    <n v="1"/>
    <x v="2"/>
    <s v="W2"/>
    <x v="1"/>
    <x v="2"/>
    <s v="Customer_1@domain.com"/>
    <s v="Lyon"/>
    <s v="France"/>
    <s v="Europe"/>
    <x v="1"/>
    <s v="ACC2354474"/>
    <n v="4101"/>
    <n v="1000"/>
    <s v="Yes"/>
    <d v="2021-01-10T00:00:00"/>
    <n v="6.1515000000000004"/>
    <d v="2021-01-16T03:38:10"/>
    <n v="2"/>
    <n v="1"/>
    <d v="2021-01-19T03:38:10"/>
    <n v="3"/>
    <d v="2021-01-22T03:38:10"/>
    <d v="2021-01-24T03:38:10"/>
    <n v="0"/>
    <s v="Yes"/>
  </r>
  <r>
    <x v="166"/>
    <d v="2020-09-25T00:00:00"/>
    <n v="9"/>
    <x v="1"/>
    <s v="W39"/>
    <x v="0"/>
    <x v="1"/>
    <s v="Customer_4@domain.com"/>
    <s v="Hong Kong"/>
    <s v="China"/>
    <s v="Asia"/>
    <x v="1"/>
    <s v="ACC2354474"/>
    <n v="4010"/>
    <n v="1000"/>
    <s v="Yes"/>
    <d v="2020-09-27T00:00:00"/>
    <n v="6.0149999999999997"/>
    <d v="2020-10-03T00:21:36"/>
    <n v="3"/>
    <n v="1"/>
    <d v="2020-10-07T00:21:36"/>
    <n v="4"/>
    <d v="2020-10-11T00:21:36"/>
    <d v="2020-10-13T00:21:36"/>
    <n v="0"/>
    <s v="Yes"/>
  </r>
  <r>
    <x v="167"/>
    <d v="2020-09-11T00:00:00"/>
    <n v="9"/>
    <x v="1"/>
    <s v="W37"/>
    <x v="0"/>
    <x v="0"/>
    <s v="Customer_2@domain.com"/>
    <s v="Cairo"/>
    <s v="Egypt"/>
    <s v="Middle East"/>
    <x v="4"/>
    <s v="ACC3215124"/>
    <n v="9156"/>
    <n v="800"/>
    <s v="Yes"/>
    <d v="2020-09-13T00:00:00"/>
    <n v="11.445"/>
    <d v="2020-09-24T10:40:48"/>
    <n v="3"/>
    <n v="1"/>
    <d v="2020-09-28T10:40:48"/>
    <n v="2"/>
    <d v="2020-09-30T10:40:48"/>
    <d v="2020-10-02T10:40:48"/>
    <n v="0"/>
    <s v="Yes"/>
  </r>
  <r>
    <x v="168"/>
    <d v="2020-12-22T00:00:00"/>
    <n v="12"/>
    <x v="3"/>
    <s v="W52"/>
    <x v="0"/>
    <x v="2"/>
    <s v="Customer_1@domain.com"/>
    <s v="Lyon"/>
    <s v="France"/>
    <s v="Europe"/>
    <x v="3"/>
    <s v="ACC8854741"/>
    <n v="5607"/>
    <n v="700"/>
    <s v="Yes"/>
    <d v="2020-12-24T00:00:00"/>
    <n v="8.01"/>
    <d v="2021-01-01T00:14:24"/>
    <n v="3"/>
    <n v="1"/>
    <d v="2021-01-05T00:14:24"/>
    <n v="3"/>
    <d v="2021-01-08T00:14:24"/>
    <d v="2021-01-10T00:14:24"/>
    <n v="0"/>
    <s v="Yes"/>
  </r>
  <r>
    <x v="169"/>
    <d v="2020-11-17T00:00:00"/>
    <n v="11"/>
    <x v="0"/>
    <s v="W47"/>
    <x v="0"/>
    <x v="0"/>
    <s v="Customer_2@domain.com"/>
    <s v="Cairo"/>
    <s v="Egypt"/>
    <s v="Middle East"/>
    <x v="1"/>
    <s v="ACC2354474"/>
    <n v="4349"/>
    <n v="1000"/>
    <s v="Yes"/>
    <d v="2020-11-19T00:00:00"/>
    <n v="6.5235000000000003"/>
    <d v="2020-11-25T12:33:50"/>
    <n v="2"/>
    <n v="1"/>
    <d v="2020-11-28T12:33:50"/>
    <n v="2"/>
    <d v="2020-11-30T12:33:50"/>
    <d v="2020-12-02T12:33:50"/>
    <n v="0"/>
    <s v="Yes"/>
  </r>
  <r>
    <x v="170"/>
    <d v="2020-11-28T00:00:00"/>
    <n v="11"/>
    <x v="0"/>
    <s v="W48"/>
    <x v="0"/>
    <x v="1"/>
    <s v="Customer_4@domain.com"/>
    <s v="Hong Kong"/>
    <s v="China"/>
    <s v="Asia"/>
    <x v="3"/>
    <s v="ACC8854741"/>
    <n v="4115"/>
    <n v="700"/>
    <s v="Yes"/>
    <d v="2020-11-30T00:00:00"/>
    <n v="5.878571428571429"/>
    <d v="2020-12-05T21:05:09"/>
    <n v="3"/>
    <n v="1"/>
    <d v="2020-12-09T21:05:09"/>
    <n v="4"/>
    <d v="2020-12-13T21:05:09"/>
    <d v="2020-12-15T21:05:09"/>
    <n v="0"/>
    <s v="Yes"/>
  </r>
  <r>
    <x v="171"/>
    <d v="2021-01-02T00:00:00"/>
    <n v="1"/>
    <x v="2"/>
    <s v="W1"/>
    <x v="1"/>
    <x v="1"/>
    <s v="Customer_4@domain.com"/>
    <s v="Hong Kong"/>
    <s v="China"/>
    <s v="Asia"/>
    <x v="2"/>
    <s v="ACC5858470"/>
    <n v="6502"/>
    <n v="1200"/>
    <s v="Yes"/>
    <d v="2021-01-04T00:00:00"/>
    <n v="10.836666666666666"/>
    <d v="2021-01-14T20:04:48"/>
    <n v="2"/>
    <n v="1"/>
    <d v="2021-01-17T20:04:48"/>
    <n v="4"/>
    <d v="2021-01-21T20:04:48"/>
    <d v="2021-01-23T20:04:48"/>
    <n v="0"/>
    <s v="Yes"/>
  </r>
  <r>
    <x v="172"/>
    <d v="2020-10-14T00:00:00"/>
    <n v="10"/>
    <x v="6"/>
    <s v="W42"/>
    <x v="0"/>
    <x v="1"/>
    <s v="Customer_4@domain.com"/>
    <s v="Hong Kong"/>
    <s v="China"/>
    <s v="Asia"/>
    <x v="2"/>
    <s v="ACC5858470"/>
    <n v="7269"/>
    <n v="1200"/>
    <s v="Yes"/>
    <d v="2020-10-16T00:00:00"/>
    <n v="12.115"/>
    <d v="2020-10-28T02:45:36"/>
    <n v="3"/>
    <n v="1"/>
    <d v="2020-11-01T02:45:36"/>
    <n v="4"/>
    <d v="2020-11-05T02:45:36"/>
    <d v="2020-11-07T02:45:36"/>
    <n v="0"/>
    <s v="Yes"/>
  </r>
  <r>
    <x v="173"/>
    <d v="2020-09-07T00:00:00"/>
    <n v="9"/>
    <x v="1"/>
    <s v="W37"/>
    <x v="0"/>
    <x v="3"/>
    <s v="Customer_3@domain.com"/>
    <s v="Rio de Janeiro"/>
    <s v="Brazil"/>
    <s v="South America"/>
    <x v="2"/>
    <s v="ACC5858470"/>
    <n v="5194"/>
    <n v="1200"/>
    <s v="Yes"/>
    <d v="2020-09-09T00:00:00"/>
    <n v="8.6566666666666663"/>
    <d v="2020-09-17T15:45:36"/>
    <n v="4"/>
    <n v="1"/>
    <d v="2020-09-22T15:45:36"/>
    <n v="3"/>
    <d v="2020-09-25T15:45:36"/>
    <d v="2020-09-27T15:45:36"/>
    <n v="0"/>
    <s v="Yes"/>
  </r>
  <r>
    <x v="174"/>
    <d v="2020-10-31T00:00:00"/>
    <n v="10"/>
    <x v="6"/>
    <s v="W44"/>
    <x v="0"/>
    <x v="0"/>
    <s v="Customer_2@domain.com"/>
    <s v="Cairo"/>
    <s v="Egypt"/>
    <s v="Middle East"/>
    <x v="3"/>
    <s v="ACC8854741"/>
    <n v="8878"/>
    <n v="700"/>
    <s v="Yes"/>
    <d v="2020-11-02T00:00:00"/>
    <n v="12.682857142857143"/>
    <d v="2020-11-14T16:23:19"/>
    <n v="1"/>
    <n v="1"/>
    <d v="2020-11-16T16:23:19"/>
    <n v="2"/>
    <d v="2020-11-18T16:23:19"/>
    <d v="2020-11-20T16:23:19"/>
    <n v="0"/>
    <s v="Yes"/>
  </r>
  <r>
    <x v="175"/>
    <d v="2020-10-20T00:00:00"/>
    <n v="10"/>
    <x v="6"/>
    <s v="W43"/>
    <x v="0"/>
    <x v="0"/>
    <s v="Customer_2@domain.com"/>
    <s v="Cairo"/>
    <s v="Egypt"/>
    <s v="Middle East"/>
    <x v="5"/>
    <s v="ACC2236584"/>
    <n v="6960"/>
    <n v="1000"/>
    <s v="Yes"/>
    <d v="2020-10-22T00:00:00"/>
    <n v="10.44"/>
    <d v="2020-11-01T10:33:36"/>
    <n v="4"/>
    <n v="1"/>
    <d v="2020-11-06T10:33:36"/>
    <n v="2"/>
    <d v="2020-11-08T10:33:36"/>
    <d v="2020-11-10T10:33:36"/>
    <n v="0"/>
    <s v="Yes"/>
  </r>
  <r>
    <x v="176"/>
    <d v="2021-02-13T00:00:00"/>
    <n v="2"/>
    <x v="7"/>
    <s v="W7"/>
    <x v="1"/>
    <x v="1"/>
    <s v="Customer_4@domain.com"/>
    <s v="Hong Kong"/>
    <s v="China"/>
    <s v="Asia"/>
    <x v="4"/>
    <s v="ACC3215124"/>
    <n v="6912"/>
    <n v="800"/>
    <s v="Yes"/>
    <d v="2021-02-15T00:00:00"/>
    <n v="8.64"/>
    <d v="2021-02-23T15:21:36"/>
    <n v="2"/>
    <n v="1"/>
    <d v="2021-02-26T15:21:36"/>
    <n v="4"/>
    <d v="2021-03-02T15:21:36"/>
    <d v="2021-03-04T15:21:36"/>
    <n v="0"/>
    <s v="Yes"/>
  </r>
  <r>
    <x v="177"/>
    <d v="2020-10-12T00:00:00"/>
    <n v="10"/>
    <x v="6"/>
    <s v="W42"/>
    <x v="0"/>
    <x v="0"/>
    <s v="Customer_2@domain.com"/>
    <s v="Cairo"/>
    <s v="Egypt"/>
    <s v="Middle East"/>
    <x v="1"/>
    <s v="ACC2354474"/>
    <n v="5433"/>
    <n v="1000"/>
    <s v="Yes"/>
    <d v="2020-10-14T00:00:00"/>
    <n v="8.1494999999999997"/>
    <d v="2020-10-22T03:35:17"/>
    <n v="1"/>
    <n v="1"/>
    <d v="2020-10-24T03:35:17"/>
    <n v="2"/>
    <d v="2020-10-26T03:35:17"/>
    <d v="2020-10-28T03:35:17"/>
    <n v="0"/>
    <s v="Yes"/>
  </r>
  <r>
    <x v="178"/>
    <d v="2020-10-12T00:00:00"/>
    <n v="10"/>
    <x v="6"/>
    <s v="W42"/>
    <x v="0"/>
    <x v="1"/>
    <s v="Customer_4@domain.com"/>
    <s v="Hong Kong"/>
    <s v="China"/>
    <s v="Asia"/>
    <x v="3"/>
    <s v="ACC8854741"/>
    <n v="8392"/>
    <n v="700"/>
    <s v="Yes"/>
    <d v="2020-10-14T00:00:00"/>
    <n v="11.988571428571429"/>
    <d v="2020-10-25T23:43:33"/>
    <n v="3"/>
    <n v="1"/>
    <d v="2020-10-29T23:43:33"/>
    <n v="4"/>
    <d v="2020-11-02T23:43:33"/>
    <d v="2020-11-04T23:43:33"/>
    <n v="0"/>
    <s v="Yes"/>
  </r>
  <r>
    <x v="179"/>
    <d v="2021-01-18T00:00:00"/>
    <n v="1"/>
    <x v="2"/>
    <s v="W4"/>
    <x v="1"/>
    <x v="3"/>
    <s v="Customer_3@domain.com"/>
    <s v="Rio de Janeiro"/>
    <s v="Brazil"/>
    <s v="South America"/>
    <x v="3"/>
    <s v="ACC8854741"/>
    <n v="4595"/>
    <n v="700"/>
    <s v="Yes"/>
    <d v="2021-01-20T00:00:00"/>
    <n v="6.5642857142857141"/>
    <d v="2021-01-26T13:32:34"/>
    <n v="2"/>
    <n v="1"/>
    <d v="2021-01-29T13:32:34"/>
    <n v="3"/>
    <d v="2021-02-01T13:32:34"/>
    <d v="2021-02-03T13:32:34"/>
    <n v="0"/>
    <s v="Yes"/>
  </r>
  <r>
    <x v="180"/>
    <d v="2021-02-03T00:00:00"/>
    <n v="2"/>
    <x v="7"/>
    <s v="W6"/>
    <x v="1"/>
    <x v="0"/>
    <s v="Customer_2@domain.com"/>
    <s v="Cairo"/>
    <s v="Egypt"/>
    <s v="Middle East"/>
    <x v="4"/>
    <s v="ACC3215124"/>
    <n v="6303"/>
    <n v="800"/>
    <s v="Yes"/>
    <d v="2021-02-05T00:00:00"/>
    <n v="7.8787500000000001"/>
    <d v="2021-02-12T21:05:24"/>
    <n v="2"/>
    <n v="1"/>
    <d v="2021-02-15T21:05:24"/>
    <n v="2"/>
    <d v="2021-02-17T21:05:24"/>
    <d v="2021-02-19T21:05:24"/>
    <n v="0"/>
    <s v="Yes"/>
  </r>
  <r>
    <x v="181"/>
    <d v="2021-02-05T00:00:00"/>
    <n v="2"/>
    <x v="7"/>
    <s v="W6"/>
    <x v="1"/>
    <x v="0"/>
    <s v="Customer_2@domain.com"/>
    <s v="Cairo"/>
    <s v="Egypt"/>
    <s v="Middle East"/>
    <x v="3"/>
    <s v="ACC8854741"/>
    <n v="7113"/>
    <n v="700"/>
    <s v="Yes"/>
    <d v="2021-02-07T00:00:00"/>
    <n v="10.161428571428571"/>
    <d v="2021-02-17T03:52:27"/>
    <n v="3"/>
    <n v="1"/>
    <d v="2021-02-21T03:52:27"/>
    <n v="2"/>
    <d v="2021-02-23T03:52:27"/>
    <d v="2021-02-25T03:52:27"/>
    <n v="0"/>
    <s v="Yes"/>
  </r>
  <r>
    <x v="182"/>
    <d v="2021-04-23T00:00:00"/>
    <n v="4"/>
    <x v="4"/>
    <s v="W17"/>
    <x v="1"/>
    <x v="1"/>
    <s v="Customer_4@domain.com"/>
    <s v="Hong Kong"/>
    <s v="China"/>
    <s v="Asia"/>
    <x v="3"/>
    <s v="ACC8854741"/>
    <n v="6963"/>
    <n v="700"/>
    <s v="Yes"/>
    <d v="2021-04-25T00:00:00"/>
    <n v="9.9471428571428575"/>
    <d v="2021-05-04T22:43:53"/>
    <n v="4"/>
    <n v="1"/>
    <d v="2021-05-09T22:43:53"/>
    <n v="4"/>
    <d v="2021-05-13T22:43:53"/>
    <d v="2021-05-15T22:43:53"/>
    <n v="0"/>
    <s v="Yes"/>
  </r>
  <r>
    <x v="183"/>
    <d v="2021-02-21T00:00:00"/>
    <n v="2"/>
    <x v="7"/>
    <s v="W9"/>
    <x v="1"/>
    <x v="2"/>
    <s v="Customer_1@domain.com"/>
    <s v="Lyon"/>
    <s v="France"/>
    <s v="Europe"/>
    <x v="3"/>
    <s v="ACC8854741"/>
    <n v="9142"/>
    <n v="700"/>
    <s v="Yes"/>
    <d v="2021-02-23T00:00:00"/>
    <n v="13.06"/>
    <d v="2021-03-08T01:26:24"/>
    <n v="1"/>
    <n v="1"/>
    <d v="2021-03-10T01:26:24"/>
    <n v="3"/>
    <d v="2021-03-13T01:26:24"/>
    <d v="2021-03-15T01:26:24"/>
    <n v="0"/>
    <s v="Yes"/>
  </r>
  <r>
    <x v="184"/>
    <d v="2020-10-08T00:00:00"/>
    <n v="10"/>
    <x v="6"/>
    <s v="W41"/>
    <x v="0"/>
    <x v="3"/>
    <s v="Customer_3@domain.com"/>
    <s v="Rio de Janeiro"/>
    <s v="Brazil"/>
    <s v="South America"/>
    <x v="0"/>
    <s v="ACC1400205"/>
    <n v="4928"/>
    <n v="500"/>
    <s v="Yes"/>
    <d v="2020-10-10T00:00:00"/>
    <n v="9.8559999999999999"/>
    <d v="2020-10-19T20:32:38"/>
    <n v="3"/>
    <n v="1"/>
    <d v="2020-10-23T20:32:38"/>
    <n v="3"/>
    <d v="2020-10-26T20:32:38"/>
    <d v="2020-10-28T20:32:38"/>
    <n v="0"/>
    <s v="Yes"/>
  </r>
  <r>
    <x v="185"/>
    <d v="2020-09-19T00:00:00"/>
    <n v="9"/>
    <x v="1"/>
    <s v="W38"/>
    <x v="0"/>
    <x v="3"/>
    <s v="Customer_3@domain.com"/>
    <s v="Rio de Janeiro"/>
    <s v="Brazil"/>
    <s v="South America"/>
    <x v="1"/>
    <s v="ACC2354474"/>
    <n v="6132"/>
    <n v="1000"/>
    <s v="Yes"/>
    <d v="2020-09-21T00:00:00"/>
    <n v="9.1980000000000004"/>
    <d v="2020-09-30T04:45:07"/>
    <n v="2"/>
    <n v="1"/>
    <d v="2020-10-03T04:45:07"/>
    <n v="3"/>
    <d v="2020-10-06T04:45:07"/>
    <d v="2020-10-08T04:45:07"/>
    <n v="0"/>
    <s v="Yes"/>
  </r>
  <r>
    <x v="186"/>
    <d v="2021-01-05T00:00:00"/>
    <n v="1"/>
    <x v="2"/>
    <s v="W2"/>
    <x v="1"/>
    <x v="1"/>
    <s v="Customer_4@domain.com"/>
    <s v="Hong Kong"/>
    <s v="China"/>
    <s v="Asia"/>
    <x v="2"/>
    <s v="ACC5858470"/>
    <n v="7347"/>
    <n v="1200"/>
    <s v="Yes"/>
    <d v="2021-01-07T00:00:00"/>
    <n v="12.244999999999999"/>
    <d v="2021-01-19T05:52:48"/>
    <n v="4"/>
    <n v="1"/>
    <d v="2021-01-24T05:52:48"/>
    <n v="4"/>
    <d v="2021-01-28T05:52:48"/>
    <d v="2021-01-30T05:52:48"/>
    <n v="0"/>
    <s v="Yes"/>
  </r>
  <r>
    <x v="187"/>
    <d v="2020-11-30T00:00:00"/>
    <n v="11"/>
    <x v="0"/>
    <s v="W49"/>
    <x v="0"/>
    <x v="0"/>
    <s v="Customer_2@domain.com"/>
    <s v="Cairo"/>
    <s v="Egypt"/>
    <s v="Middle East"/>
    <x v="4"/>
    <s v="ACC3215124"/>
    <n v="6313"/>
    <n v="800"/>
    <s v="Yes"/>
    <d v="2020-12-02T00:00:00"/>
    <n v="7.8912500000000003"/>
    <d v="2020-12-09T21:23:24"/>
    <n v="1"/>
    <n v="1"/>
    <d v="2020-12-11T21:23:24"/>
    <n v="2"/>
    <d v="2020-12-13T21:23:24"/>
    <d v="2020-12-15T21:23:24"/>
    <n v="0"/>
    <s v="Yes"/>
  </r>
  <r>
    <x v="188"/>
    <d v="2021-01-18T00:00:00"/>
    <n v="1"/>
    <x v="2"/>
    <s v="W4"/>
    <x v="1"/>
    <x v="3"/>
    <s v="Customer_3@domain.com"/>
    <s v="Rio de Janeiro"/>
    <s v="Brazil"/>
    <s v="South America"/>
    <x v="4"/>
    <s v="ACC3215124"/>
    <n v="7452"/>
    <n v="800"/>
    <s v="Yes"/>
    <d v="2021-01-20T00:00:00"/>
    <n v="9.3149999999999995"/>
    <d v="2021-01-29T07:33:36"/>
    <n v="1"/>
    <n v="1"/>
    <d v="2021-01-31T07:33:36"/>
    <n v="3"/>
    <d v="2021-02-03T07:33:36"/>
    <d v="2021-02-05T07:33:36"/>
    <n v="0"/>
    <s v="Yes"/>
  </r>
  <r>
    <x v="189"/>
    <d v="2020-09-03T00:00:00"/>
    <n v="9"/>
    <x v="1"/>
    <s v="W36"/>
    <x v="0"/>
    <x v="2"/>
    <s v="Customer_1@domain.com"/>
    <s v="Lyon"/>
    <s v="France"/>
    <s v="Europe"/>
    <x v="1"/>
    <s v="ACC2354474"/>
    <n v="7436"/>
    <n v="1000"/>
    <s v="Yes"/>
    <d v="2020-09-05T00:00:00"/>
    <n v="11.154"/>
    <d v="2020-09-16T03:41:46"/>
    <n v="2"/>
    <n v="1"/>
    <d v="2020-09-19T03:41:46"/>
    <n v="3"/>
    <d v="2020-09-22T03:41:46"/>
    <d v="2020-09-24T03:41:46"/>
    <n v="0"/>
    <s v="Yes"/>
  </r>
  <r>
    <x v="190"/>
    <d v="2021-03-09T00:00:00"/>
    <n v="3"/>
    <x v="5"/>
    <s v="W11"/>
    <x v="1"/>
    <x v="1"/>
    <s v="Customer_4@domain.com"/>
    <s v="Hong Kong"/>
    <s v="China"/>
    <s v="Asia"/>
    <x v="0"/>
    <s v="ACC1400205"/>
    <n v="4165"/>
    <n v="500"/>
    <s v="Yes"/>
    <d v="2021-03-11T00:00:00"/>
    <n v="8.33"/>
    <d v="2021-03-19T07:55:12"/>
    <n v="4"/>
    <n v="1"/>
    <d v="2021-03-24T07:55:12"/>
    <n v="4"/>
    <d v="2021-03-28T07:55:12"/>
    <d v="2021-03-30T07:55:12"/>
    <n v="0"/>
    <s v="Yes"/>
  </r>
  <r>
    <x v="191"/>
    <d v="2020-11-01T00:00:00"/>
    <n v="11"/>
    <x v="0"/>
    <s v="W45"/>
    <x v="0"/>
    <x v="3"/>
    <s v="Customer_3@domain.com"/>
    <s v="Rio de Janeiro"/>
    <s v="Brazil"/>
    <s v="South America"/>
    <x v="4"/>
    <s v="ACC3215124"/>
    <n v="5191"/>
    <n v="800"/>
    <s v="Yes"/>
    <d v="2020-11-03T00:00:00"/>
    <n v="6.4887499999999996"/>
    <d v="2020-11-09T11:43:48"/>
    <n v="2"/>
    <n v="1"/>
    <d v="2020-11-12T11:43:48"/>
    <n v="3"/>
    <d v="2020-11-15T11:43:48"/>
    <d v="2020-11-17T11:43:48"/>
    <n v="0"/>
    <s v="Yes"/>
  </r>
  <r>
    <x v="192"/>
    <d v="2020-12-11T00:00:00"/>
    <n v="12"/>
    <x v="3"/>
    <s v="W50"/>
    <x v="0"/>
    <x v="2"/>
    <s v="Customer_1@domain.com"/>
    <s v="Lyon"/>
    <s v="France"/>
    <s v="Europe"/>
    <x v="5"/>
    <s v="ACC2236584"/>
    <n v="9080"/>
    <n v="1000"/>
    <s v="Yes"/>
    <d v="2020-12-13T00:00:00"/>
    <n v="13.620000000000001"/>
    <d v="2020-12-26T14:52:48"/>
    <n v="4"/>
    <n v="1"/>
    <d v="2020-12-31T14:52:48"/>
    <n v="3"/>
    <d v="2021-01-03T14:52:48"/>
    <d v="2021-01-05T14:52:48"/>
    <n v="0"/>
    <s v="Yes"/>
  </r>
  <r>
    <x v="193"/>
    <d v="2020-11-04T00:00:00"/>
    <n v="11"/>
    <x v="0"/>
    <s v="W45"/>
    <x v="0"/>
    <x v="1"/>
    <s v="Customer_4@domain.com"/>
    <s v="Hong Kong"/>
    <s v="China"/>
    <s v="Asia"/>
    <x v="1"/>
    <s v="ACC2354474"/>
    <n v="9254"/>
    <n v="1000"/>
    <s v="Yes"/>
    <d v="2020-11-06T00:00:00"/>
    <n v="13.881"/>
    <d v="2020-11-19T21:08:38"/>
    <n v="3"/>
    <n v="1"/>
    <d v="2020-11-23T21:08:38"/>
    <n v="4"/>
    <d v="2020-11-27T21:08:38"/>
    <d v="2020-11-29T21:08:38"/>
    <n v="0"/>
    <s v="Yes"/>
  </r>
  <r>
    <x v="194"/>
    <d v="2020-12-08T00:00:00"/>
    <n v="12"/>
    <x v="3"/>
    <s v="W50"/>
    <x v="0"/>
    <x v="0"/>
    <s v="Customer_2@domain.com"/>
    <s v="Cairo"/>
    <s v="Egypt"/>
    <s v="Middle East"/>
    <x v="0"/>
    <s v="ACC1400205"/>
    <n v="5252"/>
    <n v="500"/>
    <s v="Yes"/>
    <d v="2020-12-10T00:00:00"/>
    <n v="10.504"/>
    <d v="2020-12-20T12:05:46"/>
    <n v="4"/>
    <n v="1"/>
    <d v="2020-12-25T12:05:46"/>
    <n v="2"/>
    <d v="2020-12-27T12:05:46"/>
    <d v="2020-12-29T12:05:46"/>
    <n v="0"/>
    <s v="Yes"/>
  </r>
  <r>
    <x v="195"/>
    <d v="2021-03-27T00:00:00"/>
    <n v="3"/>
    <x v="5"/>
    <s v="W13"/>
    <x v="1"/>
    <x v="3"/>
    <s v="Customer_3@domain.com"/>
    <s v="Rio de Janeiro"/>
    <s v="Brazil"/>
    <s v="South America"/>
    <x v="5"/>
    <s v="ACC2236584"/>
    <n v="7388"/>
    <n v="1000"/>
    <s v="Yes"/>
    <d v="2021-03-29T00:00:00"/>
    <n v="11.082000000000001"/>
    <d v="2021-04-09T01:58:05"/>
    <n v="1"/>
    <n v="1"/>
    <d v="2021-04-11T01:58:05"/>
    <n v="3"/>
    <d v="2021-04-14T01:58:05"/>
    <d v="2021-04-16T01:58:05"/>
    <n v="0"/>
    <s v="Yes"/>
  </r>
  <r>
    <x v="196"/>
    <d v="2020-10-17T00:00:00"/>
    <n v="10"/>
    <x v="6"/>
    <s v="W42"/>
    <x v="0"/>
    <x v="1"/>
    <s v="Customer_4@domain.com"/>
    <s v="Hong Kong"/>
    <s v="China"/>
    <s v="Asia"/>
    <x v="5"/>
    <s v="ACC2236584"/>
    <n v="4710"/>
    <n v="1000"/>
    <s v="Yes"/>
    <d v="2020-10-19T00:00:00"/>
    <n v="7.0649999999999995"/>
    <d v="2020-10-26T01:33:36"/>
    <n v="3"/>
    <n v="1"/>
    <d v="2020-10-30T01:33:36"/>
    <n v="4"/>
    <d v="2020-11-03T01:33:36"/>
    <d v="2020-11-05T01:33:36"/>
    <n v="0"/>
    <s v="Yes"/>
  </r>
  <r>
    <x v="197"/>
    <d v="2020-11-25T00:00:00"/>
    <n v="11"/>
    <x v="0"/>
    <s v="W48"/>
    <x v="0"/>
    <x v="1"/>
    <s v="Customer_4@domain.com"/>
    <s v="Hong Kong"/>
    <s v="China"/>
    <s v="Asia"/>
    <x v="1"/>
    <s v="ACC2354474"/>
    <n v="9269"/>
    <n v="1000"/>
    <s v="Yes"/>
    <d v="2020-11-27T00:00:00"/>
    <n v="13.903500000000001"/>
    <d v="2020-12-10T21:41:02"/>
    <n v="1"/>
    <n v="1"/>
    <d v="2020-12-12T21:41:02"/>
    <n v="4"/>
    <d v="2020-12-16T21:41:02"/>
    <d v="2020-12-18T21:41:02"/>
    <n v="0"/>
    <s v="Y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
  <r>
    <x v="0"/>
    <d v="2020-11-01T00:00:00"/>
    <n v="11"/>
    <x v="0"/>
    <x v="0"/>
    <x v="0"/>
    <x v="0"/>
    <x v="0"/>
    <s v="ACC1400205"/>
    <n v="4500"/>
    <n v="4500"/>
    <n v="1"/>
    <d v="2020-11-19T00:00:00"/>
    <d v="2020-11-19T00:00:00"/>
    <x v="0"/>
    <n v="0"/>
    <n v="0"/>
    <n v="301"/>
    <n v="0.93311111111111111"/>
    <x v="0"/>
    <x v="0"/>
    <m/>
  </r>
  <r>
    <x v="1"/>
    <d v="2020-11-19T00:00:00"/>
    <n v="11"/>
    <x v="0"/>
    <x v="1"/>
    <x v="0"/>
    <x v="1"/>
    <x v="1"/>
    <s v="ACC2354474"/>
    <n v="5000"/>
    <n v="4500"/>
    <n v="0.9"/>
    <d v="2020-12-07T12:00:00"/>
    <d v="2020-12-07T12:00:00"/>
    <x v="0"/>
    <n v="0"/>
    <n v="0"/>
    <n v="221"/>
    <n v="0.95088888888888889"/>
    <x v="0"/>
    <x v="0"/>
    <m/>
  </r>
  <r>
    <x v="2"/>
    <d v="2020-09-24T00:00:00"/>
    <n v="9"/>
    <x v="1"/>
    <x v="2"/>
    <x v="0"/>
    <x v="2"/>
    <x v="1"/>
    <s v="ACC2354474"/>
    <n v="7394"/>
    <n v="7394"/>
    <n v="1"/>
    <d v="2020-10-16T02:11:02"/>
    <d v="2020-10-15T00:00:00"/>
    <x v="0"/>
    <n v="-1.0910000000003492"/>
    <n v="-2"/>
    <n v="246"/>
    <n v="0.9667297809034352"/>
    <x v="0"/>
    <x v="0"/>
    <m/>
  </r>
  <r>
    <x v="3"/>
    <d v="2021-01-23T00:00:00"/>
    <n v="1"/>
    <x v="2"/>
    <x v="3"/>
    <x v="1"/>
    <x v="3"/>
    <x v="2"/>
    <s v="ACC5858470"/>
    <n v="9052"/>
    <n v="8000"/>
    <n v="0.88378258948298716"/>
    <d v="2021-02-17T02:04:48"/>
    <d v="2021-02-17T02:04:48"/>
    <x v="0"/>
    <n v="0"/>
    <n v="0"/>
    <n v="331"/>
    <n v="0.95862499999999995"/>
    <x v="0"/>
    <x v="0"/>
    <m/>
  </r>
  <r>
    <x v="4"/>
    <d v="2020-12-13T00:00:00"/>
    <n v="12"/>
    <x v="3"/>
    <x v="4"/>
    <x v="0"/>
    <x v="3"/>
    <x v="1"/>
    <s v="ACC2354474"/>
    <n v="7845"/>
    <n v="7845"/>
    <n v="1"/>
    <d v="2021-01-02T18:25:12"/>
    <d v="2021-01-01T00:00:00"/>
    <x v="0"/>
    <n v="-1.7675000000017462"/>
    <n v="-2"/>
    <n v="441"/>
    <n v="0.94378585086042066"/>
    <x v="0"/>
    <x v="0"/>
    <m/>
  </r>
  <r>
    <x v="5"/>
    <d v="2021-01-30T00:00:00"/>
    <n v="1"/>
    <x v="2"/>
    <x v="5"/>
    <x v="1"/>
    <x v="0"/>
    <x v="3"/>
    <s v="ACC8854741"/>
    <n v="8255"/>
    <n v="7500"/>
    <n v="0.90854027861901876"/>
    <d v="2021-02-21T19:01:43"/>
    <d v="2021-02-21T19:01:43"/>
    <x v="0"/>
    <n v="0"/>
    <n v="0"/>
    <n v="112"/>
    <n v="0.98506666666666665"/>
    <x v="0"/>
    <x v="0"/>
    <m/>
  </r>
  <r>
    <x v="6"/>
    <d v="2021-04-14T00:00:00"/>
    <n v="4"/>
    <x v="4"/>
    <x v="6"/>
    <x v="1"/>
    <x v="2"/>
    <x v="4"/>
    <s v="ACC3215124"/>
    <n v="6602"/>
    <n v="6602"/>
    <n v="1"/>
    <d v="2021-05-01T06:03:36"/>
    <d v="2021-05-03T00:00:00"/>
    <x v="1"/>
    <n v="1.7474999999976717"/>
    <n v="2"/>
    <n v="134"/>
    <n v="0.9797031202665859"/>
    <x v="0"/>
    <x v="1"/>
    <m/>
  </r>
  <r>
    <x v="7"/>
    <d v="2021-01-29T00:00:00"/>
    <n v="1"/>
    <x v="2"/>
    <x v="5"/>
    <x v="1"/>
    <x v="3"/>
    <x v="3"/>
    <s v="ACC8854741"/>
    <n v="8752"/>
    <n v="5000"/>
    <n v="0.57129798903107865"/>
    <d v="2021-02-22T12:04:07"/>
    <d v="2021-02-22T12:04:07"/>
    <x v="0"/>
    <n v="0"/>
    <n v="0"/>
    <n v="162"/>
    <n v="0.96760000000000002"/>
    <x v="1"/>
    <x v="0"/>
    <m/>
  </r>
  <r>
    <x v="8"/>
    <d v="2020-09-12T00:00:00"/>
    <n v="9"/>
    <x v="1"/>
    <x v="7"/>
    <x v="0"/>
    <x v="2"/>
    <x v="1"/>
    <s v="ACC2354474"/>
    <n v="8826"/>
    <n v="8826"/>
    <n v="1"/>
    <d v="2020-10-04T05:44:10"/>
    <d v="2020-10-04T05:44:10"/>
    <x v="0"/>
    <n v="0"/>
    <n v="0"/>
    <n v="219"/>
    <n v="0.97518694765465674"/>
    <x v="0"/>
    <x v="0"/>
    <m/>
  </r>
  <r>
    <x v="9"/>
    <d v="2020-09-23T00:00:00"/>
    <n v="9"/>
    <x v="1"/>
    <x v="2"/>
    <x v="0"/>
    <x v="3"/>
    <x v="1"/>
    <s v="ACC2354474"/>
    <n v="7283"/>
    <n v="6000"/>
    <n v="0.82383633118220512"/>
    <d v="2020-10-12T22:11:17"/>
    <d v="2020-10-15T00:00:00"/>
    <x v="1"/>
    <n v="2.0754999999990105"/>
    <n v="3"/>
    <n v="498"/>
    <n v="0.91700000000000004"/>
    <x v="0"/>
    <x v="1"/>
    <m/>
  </r>
  <r>
    <x v="10"/>
    <d v="2021-03-10T00:00:00"/>
    <n v="3"/>
    <x v="5"/>
    <x v="8"/>
    <x v="1"/>
    <x v="2"/>
    <x v="0"/>
    <s v="ACC1400205"/>
    <n v="8178"/>
    <n v="8178"/>
    <n v="1"/>
    <d v="2021-04-06T08:32:38"/>
    <d v="2021-04-08T00:00:00"/>
    <x v="1"/>
    <n v="1.6440000000002328"/>
    <n v="2"/>
    <n v="101"/>
    <n v="0.98764979212521398"/>
    <x v="0"/>
    <x v="2"/>
    <m/>
  </r>
  <r>
    <x v="11"/>
    <d v="2020-10-21T00:00:00"/>
    <n v="10"/>
    <x v="6"/>
    <x v="9"/>
    <x v="0"/>
    <x v="2"/>
    <x v="0"/>
    <s v="ACC1400205"/>
    <n v="7042"/>
    <n v="7042"/>
    <n v="1"/>
    <d v="2020-11-14T02:00:58"/>
    <d v="2020-11-14T02:00:58"/>
    <x v="0"/>
    <n v="0"/>
    <n v="0"/>
    <n v="223"/>
    <n v="0.96833285998295937"/>
    <x v="0"/>
    <x v="0"/>
    <m/>
  </r>
  <r>
    <x v="12"/>
    <d v="2020-10-09T00:00:00"/>
    <n v="10"/>
    <x v="6"/>
    <x v="10"/>
    <x v="0"/>
    <x v="3"/>
    <x v="2"/>
    <s v="ACC5858470"/>
    <n v="8712"/>
    <n v="6000"/>
    <n v="0.68870523415977958"/>
    <d v="2020-11-01T12:28:48"/>
    <d v="2020-11-02T00:00:00"/>
    <x v="1"/>
    <n v="0.48000000000320142"/>
    <n v="1"/>
    <n v="174"/>
    <n v="0.97099999999999997"/>
    <x v="2"/>
    <x v="2"/>
    <m/>
  </r>
  <r>
    <x v="13"/>
    <d v="2020-10-18T00:00:00"/>
    <n v="10"/>
    <x v="6"/>
    <x v="9"/>
    <x v="0"/>
    <x v="0"/>
    <x v="2"/>
    <s v="ACC5858470"/>
    <n v="7035"/>
    <n v="7035"/>
    <n v="1"/>
    <d v="2020-11-08T17:24:00"/>
    <d v="2020-11-08T17:24:00"/>
    <x v="0"/>
    <n v="0"/>
    <n v="0"/>
    <n v="284"/>
    <n v="0.95963041933191184"/>
    <x v="0"/>
    <x v="0"/>
    <m/>
  </r>
  <r>
    <x v="14"/>
    <d v="2020-09-16T00:00:00"/>
    <n v="9"/>
    <x v="1"/>
    <x v="11"/>
    <x v="0"/>
    <x v="1"/>
    <x v="3"/>
    <s v="ACC8854741"/>
    <n v="4650"/>
    <n v="4300"/>
    <n v="0.92473118279569888"/>
    <d v="2020-10-02T15:25:43"/>
    <d v="2020-10-05T00:00:00"/>
    <x v="1"/>
    <n v="2.357142857144936"/>
    <n v="3"/>
    <n v="215"/>
    <n v="0.95"/>
    <x v="0"/>
    <x v="1"/>
    <m/>
  </r>
  <r>
    <x v="15"/>
    <d v="2020-12-05T00:00:00"/>
    <n v="12"/>
    <x v="3"/>
    <x v="12"/>
    <x v="0"/>
    <x v="1"/>
    <x v="1"/>
    <s v="ACC2354474"/>
    <n v="5603"/>
    <n v="5000"/>
    <n v="0.8923790826343031"/>
    <d v="2020-12-25T09:42:29"/>
    <d v="2020-12-25T09:42:29"/>
    <x v="0"/>
    <n v="0"/>
    <n v="0"/>
    <n v="371"/>
    <n v="0.92579999999999996"/>
    <x v="0"/>
    <x v="0"/>
    <m/>
  </r>
  <r>
    <x v="16"/>
    <d v="2020-12-20T00:00:00"/>
    <n v="12"/>
    <x v="3"/>
    <x v="13"/>
    <x v="0"/>
    <x v="0"/>
    <x v="5"/>
    <s v="ACC2236584"/>
    <n v="6129"/>
    <n v="6000"/>
    <n v="0.97895252080274109"/>
    <d v="2021-01-06T04:38:38"/>
    <d v="2021-01-04T00:00:00"/>
    <x v="0"/>
    <n v="-2.1935000000012224"/>
    <n v="-3"/>
    <n v="154"/>
    <n v="0.97433333333333338"/>
    <x v="0"/>
    <x v="0"/>
    <m/>
  </r>
  <r>
    <x v="17"/>
    <d v="2021-01-11T00:00:00"/>
    <n v="1"/>
    <x v="2"/>
    <x v="14"/>
    <x v="1"/>
    <x v="1"/>
    <x v="4"/>
    <s v="ACC3215124"/>
    <n v="5906"/>
    <n v="5906"/>
    <n v="1"/>
    <d v="2021-01-30T09:10:48"/>
    <d v="2021-01-30T09:10:48"/>
    <x v="0"/>
    <n v="0"/>
    <n v="0"/>
    <n v="325"/>
    <n v="0.94497121571283438"/>
    <x v="0"/>
    <x v="0"/>
    <m/>
  </r>
  <r>
    <x v="18"/>
    <d v="2021-02-02T00:00:00"/>
    <n v="2"/>
    <x v="7"/>
    <x v="15"/>
    <x v="1"/>
    <x v="0"/>
    <x v="0"/>
    <s v="ACC1400205"/>
    <n v="7813"/>
    <n v="7813"/>
    <n v="1"/>
    <d v="2021-02-27T15:01:26"/>
    <d v="2021-02-27T15:01:26"/>
    <x v="0"/>
    <n v="0"/>
    <n v="0"/>
    <n v="325"/>
    <n v="0.95840266222961734"/>
    <x v="0"/>
    <x v="0"/>
    <m/>
  </r>
  <r>
    <x v="19"/>
    <d v="2020-09-16T00:00:00"/>
    <n v="9"/>
    <x v="1"/>
    <x v="11"/>
    <x v="0"/>
    <x v="0"/>
    <x v="2"/>
    <s v="ACC5858470"/>
    <n v="6774"/>
    <n v="6774"/>
    <n v="1"/>
    <d v="2020-10-07T06:57:36"/>
    <d v="2020-10-07T06:57:36"/>
    <x v="0"/>
    <n v="0"/>
    <n v="0"/>
    <n v="104"/>
    <n v="0.98464718039563037"/>
    <x v="0"/>
    <x v="0"/>
    <m/>
  </r>
  <r>
    <x v="20"/>
    <d v="2020-11-04T00:00:00"/>
    <n v="11"/>
    <x v="0"/>
    <x v="0"/>
    <x v="0"/>
    <x v="2"/>
    <x v="5"/>
    <s v="ACC2236584"/>
    <n v="9629"/>
    <n v="9629"/>
    <n v="1"/>
    <d v="2020-11-28T10:38:38"/>
    <d v="2020-11-27T00:00:00"/>
    <x v="0"/>
    <n v="-1.4435000000012224"/>
    <n v="-2"/>
    <n v="230"/>
    <n v="0.97611382282687709"/>
    <x v="0"/>
    <x v="0"/>
    <m/>
  </r>
  <r>
    <x v="21"/>
    <d v="2021-01-15T00:00:00"/>
    <n v="1"/>
    <x v="2"/>
    <x v="14"/>
    <x v="1"/>
    <x v="1"/>
    <x v="5"/>
    <s v="ACC2236584"/>
    <n v="5307"/>
    <n v="5307"/>
    <n v="1"/>
    <d v="2021-02-02T23:03:07"/>
    <d v="2021-02-02T23:03:07"/>
    <x v="0"/>
    <n v="0"/>
    <n v="0"/>
    <n v="436"/>
    <n v="0.91784435651026941"/>
    <x v="0"/>
    <x v="0"/>
    <m/>
  </r>
  <r>
    <x v="22"/>
    <d v="2021-01-01T00:00:00"/>
    <n v="1"/>
    <x v="2"/>
    <x v="16"/>
    <x v="1"/>
    <x v="1"/>
    <x v="1"/>
    <s v="ACC2354474"/>
    <n v="7612"/>
    <n v="7612"/>
    <n v="1"/>
    <d v="2021-01-24T10:01:55"/>
    <d v="2021-01-24T10:01:55"/>
    <x v="0"/>
    <n v="0"/>
    <n v="0"/>
    <n v="223"/>
    <n v="0.97070415133998944"/>
    <x v="0"/>
    <x v="0"/>
    <m/>
  </r>
  <r>
    <x v="23"/>
    <d v="2021-03-06T00:00:00"/>
    <n v="3"/>
    <x v="5"/>
    <x v="17"/>
    <x v="1"/>
    <x v="1"/>
    <x v="2"/>
    <s v="ACC5858470"/>
    <n v="4914"/>
    <n v="4914"/>
    <n v="1"/>
    <d v="2021-03-26T04:33:36"/>
    <d v="2021-03-26T04:33:36"/>
    <x v="0"/>
    <n v="0"/>
    <n v="0"/>
    <n v="102"/>
    <n v="0.97924297924297921"/>
    <x v="0"/>
    <x v="0"/>
    <m/>
  </r>
  <r>
    <x v="24"/>
    <d v="2021-04-24T00:00:00"/>
    <n v="4"/>
    <x v="4"/>
    <x v="18"/>
    <x v="1"/>
    <x v="2"/>
    <x v="3"/>
    <s v="ACC8854741"/>
    <n v="6700"/>
    <n v="6700"/>
    <n v="1"/>
    <d v="2021-05-13T13:42:51"/>
    <d v="2021-05-12T00:00:00"/>
    <x v="0"/>
    <n v="-1.571428571427532"/>
    <n v="-2"/>
    <n v="301"/>
    <n v="0.95507462686567168"/>
    <x v="0"/>
    <x v="0"/>
    <m/>
  </r>
  <r>
    <x v="25"/>
    <d v="2021-03-10T00:00:00"/>
    <n v="3"/>
    <x v="5"/>
    <x v="8"/>
    <x v="1"/>
    <x v="1"/>
    <x v="0"/>
    <s v="ACC1400205"/>
    <n v="9592"/>
    <n v="9592"/>
    <n v="1"/>
    <d v="2021-04-08T04:24:58"/>
    <d v="2021-04-08T04:24:58"/>
    <x v="0"/>
    <n v="0"/>
    <n v="0"/>
    <n v="121"/>
    <n v="0.98738532110091748"/>
    <x v="0"/>
    <x v="0"/>
    <m/>
  </r>
  <r>
    <x v="26"/>
    <d v="2021-01-21T00:00:00"/>
    <n v="1"/>
    <x v="2"/>
    <x v="3"/>
    <x v="1"/>
    <x v="1"/>
    <x v="1"/>
    <s v="ACC2354474"/>
    <n v="9886"/>
    <n v="9886"/>
    <n v="1"/>
    <d v="2021-02-16T19:53:46"/>
    <d v="2021-02-16T19:53:46"/>
    <x v="0"/>
    <n v="0"/>
    <n v="0"/>
    <n v="302"/>
    <n v="0.9694517499494234"/>
    <x v="0"/>
    <x v="0"/>
    <m/>
  </r>
  <r>
    <x v="27"/>
    <d v="2020-12-11T00:00:00"/>
    <n v="12"/>
    <x v="3"/>
    <x v="19"/>
    <x v="0"/>
    <x v="3"/>
    <x v="2"/>
    <s v="ACC5858470"/>
    <n v="6858"/>
    <n v="6000"/>
    <n v="0.87489063867016625"/>
    <d v="2021-01-02T10:19:12"/>
    <d v="2021-01-07T00:00:00"/>
    <x v="1"/>
    <n v="4.569999999999709"/>
    <n v="5"/>
    <n v="417"/>
    <n v="0.93049999999999999"/>
    <x v="3"/>
    <x v="2"/>
    <m/>
  </r>
  <r>
    <x v="28"/>
    <d v="2020-11-01T00:00:00"/>
    <n v="11"/>
    <x v="0"/>
    <x v="0"/>
    <x v="0"/>
    <x v="0"/>
    <x v="5"/>
    <s v="ACC2236584"/>
    <n v="7661"/>
    <n v="7661"/>
    <n v="1"/>
    <d v="2020-11-22T11:47:46"/>
    <d v="2020-11-20T00:00:00"/>
    <x v="0"/>
    <n v="-2.4914999999964493"/>
    <n v="-3"/>
    <n v="113"/>
    <n v="0.9852499673671844"/>
    <x v="0"/>
    <x v="0"/>
    <m/>
  </r>
  <r>
    <x v="29"/>
    <d v="2020-09-03T00:00:00"/>
    <n v="9"/>
    <x v="1"/>
    <x v="20"/>
    <x v="0"/>
    <x v="2"/>
    <x v="2"/>
    <s v="ACC5858470"/>
    <n v="8270"/>
    <n v="8270"/>
    <n v="1"/>
    <d v="2020-09-25T18:48:00"/>
    <d v="2020-09-25T18:48:00"/>
    <x v="0"/>
    <n v="0"/>
    <n v="0"/>
    <n v="208"/>
    <n v="0.97484885126964937"/>
    <x v="0"/>
    <x v="0"/>
    <m/>
  </r>
  <r>
    <x v="30"/>
    <d v="2020-12-30T00:00:00"/>
    <n v="12"/>
    <x v="3"/>
    <x v="21"/>
    <x v="0"/>
    <x v="2"/>
    <x v="3"/>
    <s v="ACC8854741"/>
    <n v="9282"/>
    <n v="9000"/>
    <n v="0.9696186166774402"/>
    <d v="2021-01-24T06:14:24"/>
    <d v="2021-01-24T06:14:24"/>
    <x v="0"/>
    <n v="0"/>
    <n v="0"/>
    <n v="410"/>
    <n v="0.95444444444444443"/>
    <x v="0"/>
    <x v="0"/>
    <m/>
  </r>
  <r>
    <x v="31"/>
    <d v="2021-01-03T00:00:00"/>
    <n v="1"/>
    <x v="2"/>
    <x v="22"/>
    <x v="1"/>
    <x v="2"/>
    <x v="5"/>
    <s v="ACC2236584"/>
    <n v="5219"/>
    <n v="5219"/>
    <n v="1"/>
    <d v="2021-01-22T19:53:02"/>
    <d v="2021-01-22T19:53:02"/>
    <x v="0"/>
    <n v="0"/>
    <n v="0"/>
    <n v="345"/>
    <n v="0.93389538225713742"/>
    <x v="0"/>
    <x v="0"/>
    <m/>
  </r>
  <r>
    <x v="32"/>
    <d v="2020-11-27T00:00:00"/>
    <n v="11"/>
    <x v="0"/>
    <x v="23"/>
    <x v="0"/>
    <x v="2"/>
    <x v="2"/>
    <s v="ACC5858470"/>
    <n v="8203"/>
    <n v="8000"/>
    <n v="0.97525295623552355"/>
    <d v="2020-12-21T16:07:12"/>
    <d v="2020-12-27T00:00:00"/>
    <x v="1"/>
    <n v="5.328333333331102"/>
    <n v="6"/>
    <n v="393"/>
    <n v="0.95087500000000003"/>
    <x v="0"/>
    <x v="1"/>
    <m/>
  </r>
  <r>
    <x v="33"/>
    <d v="2021-02-05T00:00:00"/>
    <n v="2"/>
    <x v="7"/>
    <x v="15"/>
    <x v="1"/>
    <x v="3"/>
    <x v="4"/>
    <s v="ACC3215124"/>
    <n v="4593"/>
    <n v="4300"/>
    <n v="0.93620727193555409"/>
    <d v="2021-02-20T17:47:24"/>
    <d v="2021-02-20T17:47:24"/>
    <x v="0"/>
    <n v="0"/>
    <n v="0"/>
    <n v="132"/>
    <n v="0.9693023255813954"/>
    <x v="0"/>
    <x v="0"/>
    <m/>
  </r>
  <r>
    <x v="34"/>
    <d v="2021-01-22T00:00:00"/>
    <n v="1"/>
    <x v="2"/>
    <x v="3"/>
    <x v="1"/>
    <x v="2"/>
    <x v="1"/>
    <s v="ACC2354474"/>
    <n v="9071"/>
    <n v="9000"/>
    <n v="0.99217285856024695"/>
    <d v="2021-02-16T14:33:22"/>
    <d v="2021-02-16T14:33:22"/>
    <x v="0"/>
    <n v="0"/>
    <n v="0"/>
    <n v="356"/>
    <n v="0.96044444444444443"/>
    <x v="0"/>
    <x v="0"/>
    <m/>
  </r>
  <r>
    <x v="35"/>
    <d v="2020-11-27T00:00:00"/>
    <n v="11"/>
    <x v="0"/>
    <x v="23"/>
    <x v="0"/>
    <x v="1"/>
    <x v="0"/>
    <s v="ACC1400205"/>
    <n v="8853"/>
    <n v="8853"/>
    <n v="1"/>
    <d v="2020-12-24T16:56:38"/>
    <d v="2020-12-24T16:56:38"/>
    <x v="0"/>
    <n v="0"/>
    <n v="0"/>
    <n v="401"/>
    <n v="0.95470461990285782"/>
    <x v="0"/>
    <x v="0"/>
    <m/>
  </r>
  <r>
    <x v="36"/>
    <d v="2021-03-02T00:00:00"/>
    <n v="3"/>
    <x v="5"/>
    <x v="17"/>
    <x v="1"/>
    <x v="0"/>
    <x v="0"/>
    <s v="ACC1400205"/>
    <n v="9661"/>
    <n v="9661"/>
    <n v="1"/>
    <d v="2021-03-31T07:43:41"/>
    <d v="2021-03-31T07:43:41"/>
    <x v="0"/>
    <n v="0"/>
    <n v="0"/>
    <n v="162"/>
    <n v="0.98323154952903424"/>
    <x v="0"/>
    <x v="0"/>
    <m/>
  </r>
  <r>
    <x v="37"/>
    <d v="2020-10-10T00:00:00"/>
    <n v="10"/>
    <x v="6"/>
    <x v="10"/>
    <x v="0"/>
    <x v="1"/>
    <x v="3"/>
    <s v="ACC8854741"/>
    <n v="8845"/>
    <n v="8845"/>
    <n v="1"/>
    <d v="2020-11-01T15:15:26"/>
    <d v="2020-11-01T15:15:26"/>
    <x v="0"/>
    <n v="0"/>
    <n v="0"/>
    <n v="311"/>
    <n v="0.9648388920293951"/>
    <x v="0"/>
    <x v="0"/>
    <m/>
  </r>
  <r>
    <x v="38"/>
    <d v="2020-09-27T00:00:00"/>
    <n v="9"/>
    <x v="1"/>
    <x v="24"/>
    <x v="0"/>
    <x v="0"/>
    <x v="2"/>
    <s v="ACC5858470"/>
    <n v="8772"/>
    <n v="8772"/>
    <n v="1"/>
    <d v="2020-10-22T14:52:48"/>
    <d v="2020-10-22T14:52:48"/>
    <x v="0"/>
    <n v="0"/>
    <n v="0"/>
    <n v="475"/>
    <n v="0.94585043319653439"/>
    <x v="0"/>
    <x v="0"/>
    <m/>
  </r>
  <r>
    <x v="39"/>
    <d v="2020-11-24T00:00:00"/>
    <n v="11"/>
    <x v="0"/>
    <x v="23"/>
    <x v="0"/>
    <x v="0"/>
    <x v="0"/>
    <s v="ACC1400205"/>
    <n v="9879"/>
    <n v="9879"/>
    <n v="1"/>
    <d v="2020-12-21T18:11:31"/>
    <d v="2020-12-25T00:00:00"/>
    <x v="1"/>
    <n v="3.2419999999983702"/>
    <n v="4"/>
    <n v="217"/>
    <n v="0.97803421398927015"/>
    <x v="0"/>
    <x v="3"/>
    <m/>
  </r>
  <r>
    <x v="40"/>
    <d v="2020-12-02T00:00:00"/>
    <n v="12"/>
    <x v="3"/>
    <x v="12"/>
    <x v="0"/>
    <x v="3"/>
    <x v="5"/>
    <s v="ACC2236584"/>
    <n v="7440"/>
    <n v="7440"/>
    <n v="1"/>
    <d v="2020-12-24T03:50:24"/>
    <d v="2020-12-24T03:50:24"/>
    <x v="0"/>
    <n v="0"/>
    <n v="0"/>
    <n v="299"/>
    <n v="0.95981182795698927"/>
    <x v="0"/>
    <x v="0"/>
    <m/>
  </r>
  <r>
    <x v="41"/>
    <d v="2021-03-12T00:00:00"/>
    <n v="3"/>
    <x v="5"/>
    <x v="8"/>
    <x v="1"/>
    <x v="2"/>
    <x v="3"/>
    <s v="ACC8854741"/>
    <n v="8777"/>
    <n v="8777"/>
    <n v="1"/>
    <d v="2021-04-03T12:55:33"/>
    <d v="2021-04-03T12:55:33"/>
    <x v="0"/>
    <n v="0"/>
    <n v="0"/>
    <n v="317"/>
    <n v="0.9638828756978467"/>
    <x v="0"/>
    <x v="0"/>
    <m/>
  </r>
  <r>
    <x v="42"/>
    <d v="2020-10-03T00:00:00"/>
    <n v="10"/>
    <x v="6"/>
    <x v="24"/>
    <x v="0"/>
    <x v="1"/>
    <x v="0"/>
    <s v="ACC1400205"/>
    <n v="6690"/>
    <n v="6690"/>
    <n v="1"/>
    <d v="2020-10-26T09:07:12"/>
    <d v="2020-10-26T09:07:12"/>
    <x v="0"/>
    <n v="0"/>
    <n v="0"/>
    <n v="357"/>
    <n v="0.94663677130044843"/>
    <x v="0"/>
    <x v="0"/>
    <m/>
  </r>
  <r>
    <x v="43"/>
    <d v="2020-12-01T00:00:00"/>
    <n v="12"/>
    <x v="3"/>
    <x v="12"/>
    <x v="0"/>
    <x v="0"/>
    <x v="1"/>
    <s v="ACC2354474"/>
    <n v="4376"/>
    <n v="4376"/>
    <n v="1"/>
    <d v="2020-12-15T13:32:10"/>
    <d v="2020-12-15T13:32:10"/>
    <x v="0"/>
    <n v="0"/>
    <n v="0"/>
    <n v="135"/>
    <n v="0.96914990859232175"/>
    <x v="0"/>
    <x v="0"/>
    <m/>
  </r>
  <r>
    <x v="44"/>
    <d v="2020-12-15T00:00:00"/>
    <n v="12"/>
    <x v="3"/>
    <x v="4"/>
    <x v="0"/>
    <x v="0"/>
    <x v="0"/>
    <s v="ACC1400205"/>
    <n v="6853"/>
    <n v="6853"/>
    <n v="1"/>
    <d v="2021-01-08T16:56:38"/>
    <d v="2021-01-10T00:00:00"/>
    <x v="1"/>
    <n v="1.294000000001688"/>
    <n v="2"/>
    <n v="449"/>
    <n v="0.93448124908799068"/>
    <x v="0"/>
    <x v="4"/>
    <m/>
  </r>
  <r>
    <x v="45"/>
    <d v="2021-04-10T00:00:00"/>
    <n v="4"/>
    <x v="4"/>
    <x v="25"/>
    <x v="1"/>
    <x v="2"/>
    <x v="5"/>
    <s v="ACC2236584"/>
    <n v="9222"/>
    <n v="9222"/>
    <n v="1"/>
    <d v="2021-05-05T19:59:31"/>
    <d v="2021-05-05T19:59:31"/>
    <x v="0"/>
    <n v="0"/>
    <n v="0"/>
    <n v="184"/>
    <n v="0.98004771199306007"/>
    <x v="0"/>
    <x v="0"/>
    <m/>
  </r>
  <r>
    <x v="46"/>
    <d v="2021-03-19T00:00:00"/>
    <n v="3"/>
    <x v="5"/>
    <x v="26"/>
    <x v="1"/>
    <x v="1"/>
    <x v="4"/>
    <s v="ACC3215124"/>
    <n v="5468"/>
    <n v="5468"/>
    <n v="1"/>
    <d v="2021-04-04T20:02:24"/>
    <d v="2021-04-04T20:02:24"/>
    <x v="0"/>
    <n v="0"/>
    <n v="0"/>
    <n v="340"/>
    <n v="0.93782004389173368"/>
    <x v="0"/>
    <x v="0"/>
    <m/>
  </r>
  <r>
    <x v="47"/>
    <d v="2021-04-25T00:00:00"/>
    <n v="4"/>
    <x v="4"/>
    <x v="27"/>
    <x v="1"/>
    <x v="3"/>
    <x v="4"/>
    <s v="ACC3215124"/>
    <n v="9878"/>
    <n v="9230"/>
    <n v="0.93439967604778296"/>
    <d v="2021-05-16T08:20:24"/>
    <d v="2021-05-16T08:20:24"/>
    <x v="0"/>
    <n v="0"/>
    <n v="0"/>
    <n v="487"/>
    <n v="0.94723726977248102"/>
    <x v="0"/>
    <x v="0"/>
    <m/>
  </r>
  <r>
    <x v="48"/>
    <d v="2020-12-15T00:00:00"/>
    <n v="12"/>
    <x v="3"/>
    <x v="4"/>
    <x v="0"/>
    <x v="0"/>
    <x v="3"/>
    <s v="ACC8854741"/>
    <n v="5462"/>
    <n v="5462"/>
    <n v="1"/>
    <d v="2021-01-02T19:16:07"/>
    <d v="2021-01-02T19:16:07"/>
    <x v="0"/>
    <n v="0"/>
    <n v="0"/>
    <n v="282"/>
    <n v="0.9483705602343464"/>
    <x v="0"/>
    <x v="0"/>
    <m/>
  </r>
  <r>
    <x v="49"/>
    <d v="2021-02-20T00:00:00"/>
    <n v="2"/>
    <x v="7"/>
    <x v="28"/>
    <x v="1"/>
    <x v="1"/>
    <x v="2"/>
    <s v="ACC5858470"/>
    <n v="4098"/>
    <n v="4098"/>
    <n v="1"/>
    <d v="2021-03-08T19:55:12"/>
    <d v="2021-03-08T19:55:12"/>
    <x v="0"/>
    <n v="0"/>
    <n v="0"/>
    <n v="220"/>
    <n v="0.94631527574426555"/>
    <x v="0"/>
    <x v="0"/>
    <m/>
  </r>
  <r>
    <x v="50"/>
    <d v="2021-04-25T00:00:00"/>
    <n v="4"/>
    <x v="4"/>
    <x v="27"/>
    <x v="1"/>
    <x v="3"/>
    <x v="2"/>
    <s v="ACC5858470"/>
    <n v="9053"/>
    <n v="8322"/>
    <n v="0.91925328620346847"/>
    <d v="2021-05-22T02:07:12"/>
    <d v="2021-05-22T02:07:12"/>
    <x v="0"/>
    <n v="0"/>
    <n v="0"/>
    <n v="119"/>
    <n v="0.9857005527517424"/>
    <x v="0"/>
    <x v="0"/>
    <m/>
  </r>
  <r>
    <x v="51"/>
    <d v="2020-10-10T00:00:00"/>
    <n v="10"/>
    <x v="6"/>
    <x v="10"/>
    <x v="0"/>
    <x v="3"/>
    <x v="4"/>
    <s v="ACC3215124"/>
    <n v="7068"/>
    <n v="7068"/>
    <n v="1"/>
    <d v="2020-10-30T20:02:24"/>
    <d v="2020-10-30T20:02:24"/>
    <x v="0"/>
    <n v="0"/>
    <n v="0"/>
    <n v="378"/>
    <n v="0.9465195246179966"/>
    <x v="0"/>
    <x v="0"/>
    <m/>
  </r>
  <r>
    <x v="52"/>
    <d v="2020-11-20T00:00:00"/>
    <n v="11"/>
    <x v="0"/>
    <x v="1"/>
    <x v="0"/>
    <x v="3"/>
    <x v="1"/>
    <s v="ACC2354474"/>
    <n v="4660"/>
    <n v="4200"/>
    <n v="0.90128755364806867"/>
    <d v="2020-12-08T23:45:36"/>
    <d v="2020-12-08T23:45:36"/>
    <x v="0"/>
    <n v="0"/>
    <n v="0"/>
    <n v="89"/>
    <n v="0.9788095238095238"/>
    <x v="1"/>
    <x v="0"/>
    <m/>
  </r>
  <r>
    <x v="53"/>
    <d v="2020-10-08T00:00:00"/>
    <n v="10"/>
    <x v="6"/>
    <x v="10"/>
    <x v="0"/>
    <x v="3"/>
    <x v="0"/>
    <s v="ACC1400205"/>
    <n v="7035"/>
    <n v="7035"/>
    <n v="1"/>
    <d v="2020-11-02T01:40:48"/>
    <d v="2020-11-02T01:40:48"/>
    <x v="0"/>
    <n v="0"/>
    <n v="0"/>
    <n v="472"/>
    <n v="0.93290689410092398"/>
    <x v="0"/>
    <x v="0"/>
    <m/>
  </r>
  <r>
    <x v="54"/>
    <d v="2021-04-04T00:00:00"/>
    <n v="4"/>
    <x v="4"/>
    <x v="25"/>
    <x v="1"/>
    <x v="3"/>
    <x v="1"/>
    <s v="ACC2354474"/>
    <n v="6334"/>
    <n v="6334"/>
    <n v="1"/>
    <d v="2021-04-24T12:01:26"/>
    <d v="2021-04-24T12:01:26"/>
    <x v="0"/>
    <n v="0"/>
    <n v="0"/>
    <n v="98"/>
    <n v="0.98452794442690239"/>
    <x v="0"/>
    <x v="0"/>
    <m/>
  </r>
  <r>
    <x v="55"/>
    <d v="2020-12-14T00:00:00"/>
    <n v="12"/>
    <x v="3"/>
    <x v="4"/>
    <x v="0"/>
    <x v="2"/>
    <x v="3"/>
    <s v="ACC8854741"/>
    <n v="6808"/>
    <n v="6808"/>
    <n v="1"/>
    <d v="2021-01-03T17:25:02"/>
    <d v="2021-01-03T17:25:02"/>
    <x v="0"/>
    <n v="0"/>
    <n v="0"/>
    <n v="182"/>
    <n v="0.9732667450058754"/>
    <x v="0"/>
    <x v="0"/>
    <m/>
  </r>
  <r>
    <x v="56"/>
    <d v="2021-02-03T00:00:00"/>
    <n v="2"/>
    <x v="7"/>
    <x v="15"/>
    <x v="1"/>
    <x v="3"/>
    <x v="2"/>
    <s v="ACC5858470"/>
    <n v="5998"/>
    <n v="5998"/>
    <n v="1"/>
    <d v="2021-02-24T23:55:12"/>
    <d v="2021-02-24T23:55:12"/>
    <x v="0"/>
    <n v="0"/>
    <n v="0"/>
    <n v="425"/>
    <n v="0.92914304768256084"/>
    <x v="0"/>
    <x v="0"/>
    <m/>
  </r>
  <r>
    <x v="57"/>
    <d v="2021-03-25T00:00:00"/>
    <n v="3"/>
    <x v="5"/>
    <x v="29"/>
    <x v="1"/>
    <x v="1"/>
    <x v="1"/>
    <s v="ACC2354474"/>
    <n v="6175"/>
    <n v="6175"/>
    <n v="1"/>
    <d v="2021-04-13T06:18:00"/>
    <d v="2021-04-13T06:18:00"/>
    <x v="0"/>
    <n v="0"/>
    <n v="0"/>
    <n v="411"/>
    <n v="0.93344129554655875"/>
    <x v="0"/>
    <x v="0"/>
    <m/>
  </r>
  <r>
    <x v="58"/>
    <d v="2021-01-03T00:00:00"/>
    <n v="1"/>
    <x v="2"/>
    <x v="22"/>
    <x v="1"/>
    <x v="3"/>
    <x v="1"/>
    <s v="ACC2354474"/>
    <n v="9455"/>
    <n v="9455"/>
    <n v="1"/>
    <d v="2021-01-29T04:22:48"/>
    <d v="2021-01-29T04:22:48"/>
    <x v="0"/>
    <n v="0"/>
    <n v="0"/>
    <n v="143"/>
    <n v="0.98487572712850346"/>
    <x v="0"/>
    <x v="0"/>
    <m/>
  </r>
  <r>
    <x v="59"/>
    <d v="2021-01-06T00:00:00"/>
    <n v="1"/>
    <x v="2"/>
    <x v="22"/>
    <x v="1"/>
    <x v="0"/>
    <x v="0"/>
    <s v="ACC1400205"/>
    <n v="4655"/>
    <n v="4655"/>
    <n v="1"/>
    <d v="2021-01-23T07:26:24"/>
    <d v="2021-01-27T00:00:00"/>
    <x v="1"/>
    <n v="3.6900000000023283"/>
    <n v="4"/>
    <n v="180"/>
    <n v="0.96133190118152523"/>
    <x v="0"/>
    <x v="0"/>
    <m/>
  </r>
  <r>
    <x v="60"/>
    <d v="2021-03-30T00:00:00"/>
    <n v="3"/>
    <x v="5"/>
    <x v="30"/>
    <x v="1"/>
    <x v="2"/>
    <x v="3"/>
    <s v="ACC8854741"/>
    <n v="4656"/>
    <n v="4656"/>
    <n v="1"/>
    <d v="2021-04-15T15:38:03"/>
    <d v="2021-04-15T15:38:03"/>
    <x v="0"/>
    <n v="0"/>
    <n v="0"/>
    <n v="262"/>
    <n v="0.94372852233676974"/>
    <x v="0"/>
    <x v="0"/>
    <m/>
  </r>
  <r>
    <x v="61"/>
    <d v="2021-01-27T00:00:00"/>
    <n v="1"/>
    <x v="2"/>
    <x v="5"/>
    <x v="1"/>
    <x v="3"/>
    <x v="0"/>
    <s v="ACC1400205"/>
    <n v="5107"/>
    <n v="5107"/>
    <n v="1"/>
    <d v="2021-02-18T05:08:10"/>
    <d v="2021-02-18T05:08:10"/>
    <x v="0"/>
    <n v="0"/>
    <n v="0"/>
    <n v="360"/>
    <n v="0.92950851772077536"/>
    <x v="0"/>
    <x v="0"/>
    <m/>
  </r>
  <r>
    <x v="62"/>
    <d v="2020-10-11T00:00:00"/>
    <n v="10"/>
    <x v="6"/>
    <x v="31"/>
    <x v="0"/>
    <x v="2"/>
    <x v="4"/>
    <s v="ACC3215124"/>
    <n v="4310"/>
    <n v="4310"/>
    <n v="1"/>
    <d v="2020-10-28T09:18:00"/>
    <d v="2020-10-28T09:18:00"/>
    <x v="0"/>
    <n v="0"/>
    <n v="0"/>
    <n v="146"/>
    <n v="0.96612529002320191"/>
    <x v="0"/>
    <x v="0"/>
    <m/>
  </r>
  <r>
    <x v="63"/>
    <d v="2020-12-28T00:00:00"/>
    <n v="12"/>
    <x v="3"/>
    <x v="21"/>
    <x v="0"/>
    <x v="2"/>
    <x v="4"/>
    <s v="ACC3215124"/>
    <n v="5843"/>
    <n v="5150"/>
    <n v="0.88139654287181246"/>
    <d v="2021-01-16T07:17:24"/>
    <d v="2021-01-16T07:17:24"/>
    <x v="0"/>
    <n v="0"/>
    <n v="0"/>
    <n v="422"/>
    <n v="0.91805825242718442"/>
    <x v="2"/>
    <x v="0"/>
    <m/>
  </r>
  <r>
    <x v="64"/>
    <d v="2020-12-05T00:00:00"/>
    <n v="12"/>
    <x v="3"/>
    <x v="12"/>
    <x v="0"/>
    <x v="2"/>
    <x v="0"/>
    <s v="ACC1400205"/>
    <n v="8939"/>
    <n v="8939"/>
    <n v="1"/>
    <d v="2021-01-01T21:04:19"/>
    <d v="2021-01-10T00:00:00"/>
    <x v="1"/>
    <n v="8.1220000000030268"/>
    <n v="9"/>
    <n v="246"/>
    <n v="0.97248014319275089"/>
    <x v="0"/>
    <x v="2"/>
    <m/>
  </r>
  <r>
    <x v="65"/>
    <d v="2020-11-22T00:00:00"/>
    <n v="11"/>
    <x v="0"/>
    <x v="23"/>
    <x v="0"/>
    <x v="0"/>
    <x v="3"/>
    <s v="ACC8854741"/>
    <n v="4915"/>
    <n v="4915"/>
    <n v="1"/>
    <d v="2020-12-07T00:30:51"/>
    <d v="2020-12-07T00:30:51"/>
    <x v="0"/>
    <n v="0"/>
    <n v="0"/>
    <n v="260"/>
    <n v="0.9471007121057986"/>
    <x v="0"/>
    <x v="0"/>
    <m/>
  </r>
  <r>
    <x v="66"/>
    <d v="2021-02-10T00:00:00"/>
    <n v="2"/>
    <x v="7"/>
    <x v="32"/>
    <x v="1"/>
    <x v="3"/>
    <x v="4"/>
    <s v="ACC3215124"/>
    <n v="5518"/>
    <n v="5518"/>
    <n v="1"/>
    <d v="2021-02-26T21:32:24"/>
    <d v="2021-02-26T21:32:24"/>
    <x v="0"/>
    <n v="0"/>
    <n v="0"/>
    <n v="430"/>
    <n v="0.92207321493294669"/>
    <x v="0"/>
    <x v="0"/>
    <m/>
  </r>
  <r>
    <x v="67"/>
    <d v="2020-10-02T00:00:00"/>
    <n v="10"/>
    <x v="6"/>
    <x v="24"/>
    <x v="0"/>
    <x v="2"/>
    <x v="3"/>
    <s v="ACC8854741"/>
    <n v="6947"/>
    <n v="6300"/>
    <n v="0.90686627321145818"/>
    <d v="2020-10-20T22:10:58"/>
    <d v="2020-10-20T22:10:58"/>
    <x v="0"/>
    <n v="0"/>
    <n v="0"/>
    <n v="356"/>
    <n v="0.94349206349206349"/>
    <x v="2"/>
    <x v="0"/>
    <m/>
  </r>
  <r>
    <x v="68"/>
    <d v="2020-09-03T00:00:00"/>
    <n v="9"/>
    <x v="1"/>
    <x v="20"/>
    <x v="0"/>
    <x v="1"/>
    <x v="4"/>
    <s v="ACC3215124"/>
    <n v="4915"/>
    <n v="4915"/>
    <n v="1"/>
    <d v="2020-09-20T03:27:00"/>
    <d v="2020-09-20T03:27:00"/>
    <x v="0"/>
    <n v="0"/>
    <n v="0"/>
    <n v="207"/>
    <n v="0.95788402848423193"/>
    <x v="0"/>
    <x v="0"/>
    <m/>
  </r>
  <r>
    <x v="69"/>
    <d v="2020-11-23T00:00:00"/>
    <n v="11"/>
    <x v="0"/>
    <x v="23"/>
    <x v="0"/>
    <x v="3"/>
    <x v="1"/>
    <s v="ACC2354474"/>
    <n v="6714"/>
    <n v="6714"/>
    <n v="1"/>
    <d v="2020-12-12T01:42:14"/>
    <d v="2020-12-10T00:00:00"/>
    <x v="0"/>
    <n v="-2.0710000000035507"/>
    <n v="-3"/>
    <n v="382"/>
    <n v="0.94310396187071788"/>
    <x v="0"/>
    <x v="0"/>
    <m/>
  </r>
  <r>
    <x v="70"/>
    <d v="2021-04-12T00:00:00"/>
    <n v="4"/>
    <x v="4"/>
    <x v="6"/>
    <x v="1"/>
    <x v="3"/>
    <x v="0"/>
    <s v="ACC1400205"/>
    <n v="8900"/>
    <n v="8900"/>
    <n v="1"/>
    <d v="2021-05-08T19:12:00"/>
    <d v="2021-05-05T00:00:00"/>
    <x v="0"/>
    <n v="-3.8000000000029104"/>
    <n v="-4"/>
    <n v="346"/>
    <n v="0.96112359550561799"/>
    <x v="0"/>
    <x v="0"/>
    <m/>
  </r>
  <r>
    <x v="71"/>
    <d v="2020-12-26T00:00:00"/>
    <n v="12"/>
    <x v="3"/>
    <x v="13"/>
    <x v="0"/>
    <x v="3"/>
    <x v="4"/>
    <s v="ACC3215124"/>
    <n v="9578"/>
    <n v="9578"/>
    <n v="1"/>
    <d v="2021-01-15T23:20:24"/>
    <d v="2021-01-15T23:20:24"/>
    <x v="0"/>
    <n v="0"/>
    <n v="0"/>
    <n v="432"/>
    <n v="0.95489663812904568"/>
    <x v="0"/>
    <x v="0"/>
    <m/>
  </r>
  <r>
    <x v="72"/>
    <d v="2021-01-03T00:00:00"/>
    <n v="1"/>
    <x v="2"/>
    <x v="22"/>
    <x v="1"/>
    <x v="1"/>
    <x v="0"/>
    <s v="ACC1400205"/>
    <n v="4085"/>
    <n v="4085"/>
    <n v="1"/>
    <d v="2021-01-21T04:04:48"/>
    <d v="2021-01-21T04:04:48"/>
    <x v="0"/>
    <n v="0"/>
    <n v="0"/>
    <n v="485"/>
    <n v="0.88127294981640147"/>
    <x v="0"/>
    <x v="0"/>
    <m/>
  </r>
  <r>
    <x v="73"/>
    <d v="2020-09-22T00:00:00"/>
    <n v="9"/>
    <x v="1"/>
    <x v="2"/>
    <x v="0"/>
    <x v="3"/>
    <x v="0"/>
    <s v="ACC1400205"/>
    <n v="8019"/>
    <n v="7500"/>
    <n v="0.9352787130564908"/>
    <d v="2020-10-20T00:54:43"/>
    <d v="2020-10-20T00:54:43"/>
    <x v="0"/>
    <n v="0"/>
    <n v="0"/>
    <n v="287"/>
    <n v="0.96173333333333333"/>
    <x v="0"/>
    <x v="0"/>
    <m/>
  </r>
  <r>
    <x v="74"/>
    <d v="2020-12-13T00:00:00"/>
    <n v="12"/>
    <x v="3"/>
    <x v="4"/>
    <x v="0"/>
    <x v="2"/>
    <x v="4"/>
    <s v="ACC3215124"/>
    <n v="7342"/>
    <n v="7342"/>
    <n v="1"/>
    <d v="2021-01-01T04:15:36"/>
    <d v="2021-01-10T00:00:00"/>
    <x v="1"/>
    <n v="8.8225000000020373"/>
    <n v="9"/>
    <n v="278"/>
    <n v="0.96213565785889399"/>
    <x v="0"/>
    <x v="2"/>
    <m/>
  </r>
  <r>
    <x v="75"/>
    <d v="2020-12-14T00:00:00"/>
    <n v="12"/>
    <x v="3"/>
    <x v="4"/>
    <x v="0"/>
    <x v="2"/>
    <x v="1"/>
    <s v="ACC2354474"/>
    <n v="4864"/>
    <n v="4864"/>
    <n v="1"/>
    <d v="2020-12-31T07:06:14"/>
    <d v="2020-12-31T07:06:14"/>
    <x v="0"/>
    <n v="0"/>
    <n v="0"/>
    <n v="91"/>
    <n v="0.98129111842105265"/>
    <x v="0"/>
    <x v="0"/>
    <m/>
  </r>
  <r>
    <x v="76"/>
    <d v="2020-10-29T00:00:00"/>
    <n v="10"/>
    <x v="6"/>
    <x v="33"/>
    <x v="0"/>
    <x v="3"/>
    <x v="0"/>
    <s v="ACC1400205"/>
    <n v="4204"/>
    <n v="3200"/>
    <n v="0.76117982873453849"/>
    <d v="2020-11-15T09:47:31"/>
    <d v="2020-11-15T09:47:31"/>
    <x v="0"/>
    <n v="0"/>
    <n v="0"/>
    <n v="381"/>
    <n v="0.88093750000000004"/>
    <x v="4"/>
    <x v="0"/>
    <m/>
  </r>
  <r>
    <x v="77"/>
    <d v="2021-01-14T00:00:00"/>
    <n v="1"/>
    <x v="2"/>
    <x v="14"/>
    <x v="1"/>
    <x v="3"/>
    <x v="5"/>
    <s v="ACC2236584"/>
    <n v="8064"/>
    <n v="8064"/>
    <n v="1"/>
    <d v="2021-02-06T02:18:14"/>
    <d v="2021-02-06T02:18:14"/>
    <x v="0"/>
    <n v="0"/>
    <n v="0"/>
    <n v="274"/>
    <n v="0.96602182539682535"/>
    <x v="0"/>
    <x v="0"/>
    <m/>
  </r>
  <r>
    <x v="78"/>
    <d v="2020-09-18T00:00:00"/>
    <n v="9"/>
    <x v="1"/>
    <x v="11"/>
    <x v="0"/>
    <x v="0"/>
    <x v="5"/>
    <s v="ACC2236584"/>
    <n v="5258"/>
    <n v="5258"/>
    <n v="1"/>
    <d v="2020-10-04T21:17:17"/>
    <d v="2020-10-04T21:17:17"/>
    <x v="0"/>
    <n v="0"/>
    <n v="0"/>
    <n v="84"/>
    <n v="0.98402434385697979"/>
    <x v="0"/>
    <x v="0"/>
    <m/>
  </r>
  <r>
    <x v="79"/>
    <d v="2020-11-29T00:00:00"/>
    <n v="11"/>
    <x v="0"/>
    <x v="12"/>
    <x v="0"/>
    <x v="0"/>
    <x v="3"/>
    <s v="ACC8854741"/>
    <n v="4366"/>
    <n v="4366"/>
    <n v="1"/>
    <d v="2020-12-14T05:41:29"/>
    <d v="2020-12-14T05:41:29"/>
    <x v="0"/>
    <n v="0"/>
    <n v="0"/>
    <n v="474"/>
    <n v="0.89143380668804395"/>
    <x v="0"/>
    <x v="0"/>
    <m/>
  </r>
  <r>
    <x v="80"/>
    <d v="2020-11-16T00:00:00"/>
    <n v="11"/>
    <x v="0"/>
    <x v="1"/>
    <x v="0"/>
    <x v="1"/>
    <x v="4"/>
    <s v="ACC3215124"/>
    <n v="8759"/>
    <n v="8759"/>
    <n v="1"/>
    <d v="2020-12-06T22:46:12"/>
    <d v="2020-12-06T22:46:12"/>
    <x v="0"/>
    <n v="0"/>
    <n v="0"/>
    <n v="222"/>
    <n v="0.97465464094074661"/>
    <x v="0"/>
    <x v="0"/>
    <m/>
  </r>
  <r>
    <x v="81"/>
    <d v="2020-10-22T00:00:00"/>
    <n v="10"/>
    <x v="6"/>
    <x v="9"/>
    <x v="0"/>
    <x v="0"/>
    <x v="4"/>
    <s v="ACC3215124"/>
    <n v="9141"/>
    <n v="8733"/>
    <n v="0.95536593370528389"/>
    <d v="2020-11-11T10:13:48"/>
    <d v="2020-11-11T10:13:48"/>
    <x v="0"/>
    <n v="0"/>
    <n v="0"/>
    <n v="198"/>
    <n v="0.97732737890759191"/>
    <x v="0"/>
    <x v="0"/>
    <m/>
  </r>
  <r>
    <x v="82"/>
    <d v="2021-01-29T00:00:00"/>
    <n v="1"/>
    <x v="2"/>
    <x v="5"/>
    <x v="1"/>
    <x v="1"/>
    <x v="5"/>
    <s v="ACC2236584"/>
    <n v="6105"/>
    <n v="6105"/>
    <n v="1"/>
    <d v="2021-02-18T03:46:48"/>
    <d v="2021-02-19T00:00:00"/>
    <x v="1"/>
    <n v="0.84249999999883585"/>
    <n v="1"/>
    <n v="484"/>
    <n v="0.92072072072072075"/>
    <x v="0"/>
    <x v="1"/>
    <m/>
  </r>
  <r>
    <x v="83"/>
    <d v="2021-03-15T00:00:00"/>
    <n v="3"/>
    <x v="5"/>
    <x v="26"/>
    <x v="1"/>
    <x v="1"/>
    <x v="3"/>
    <s v="ACC8854741"/>
    <n v="5775"/>
    <n v="5775"/>
    <n v="1"/>
    <d v="2021-04-02T06:00:00"/>
    <d v="2021-04-02T06:00:00"/>
    <x v="0"/>
    <n v="0"/>
    <n v="0"/>
    <n v="491"/>
    <n v="0.914978354978355"/>
    <x v="0"/>
    <x v="0"/>
    <m/>
  </r>
  <r>
    <x v="84"/>
    <d v="2020-10-25T00:00:00"/>
    <n v="10"/>
    <x v="6"/>
    <x v="33"/>
    <x v="0"/>
    <x v="0"/>
    <x v="2"/>
    <s v="ACC5858470"/>
    <n v="8842"/>
    <n v="8000"/>
    <n v="0.90477267586518884"/>
    <d v="2020-11-17T17:40:48"/>
    <d v="2020-11-17T17:40:48"/>
    <x v="0"/>
    <n v="0"/>
    <n v="0"/>
    <n v="380"/>
    <n v="0.95250000000000001"/>
    <x v="0"/>
    <x v="0"/>
    <m/>
  </r>
  <r>
    <x v="85"/>
    <d v="2020-12-05T00:00:00"/>
    <n v="12"/>
    <x v="3"/>
    <x v="12"/>
    <x v="0"/>
    <x v="2"/>
    <x v="5"/>
    <s v="ACC2236584"/>
    <n v="7097"/>
    <n v="7097"/>
    <n v="1"/>
    <d v="2020-12-25T15:29:31"/>
    <d v="2020-12-25T15:29:31"/>
    <x v="0"/>
    <n v="0"/>
    <n v="0"/>
    <n v="175"/>
    <n v="0.97534169367338308"/>
    <x v="0"/>
    <x v="0"/>
    <m/>
  </r>
  <r>
    <x v="86"/>
    <d v="2020-09-24T00:00:00"/>
    <n v="9"/>
    <x v="1"/>
    <x v="2"/>
    <x v="0"/>
    <x v="3"/>
    <x v="4"/>
    <s v="ACC3215124"/>
    <n v="5078"/>
    <n v="5078"/>
    <n v="1"/>
    <d v="2020-10-09T08:20:24"/>
    <d v="2020-10-09T08:20:24"/>
    <x v="0"/>
    <n v="0"/>
    <n v="0"/>
    <n v="156"/>
    <n v="0.96927924379677033"/>
    <x v="0"/>
    <x v="0"/>
    <m/>
  </r>
  <r>
    <x v="87"/>
    <d v="2021-01-02T00:00:00"/>
    <n v="1"/>
    <x v="2"/>
    <x v="16"/>
    <x v="1"/>
    <x v="1"/>
    <x v="0"/>
    <s v="ACC1400205"/>
    <n v="8137"/>
    <n v="8137"/>
    <n v="1"/>
    <d v="2021-01-29T06:34:34"/>
    <d v="2021-01-29T06:34:34"/>
    <x v="0"/>
    <n v="0"/>
    <n v="0"/>
    <n v="308"/>
    <n v="0.96214821187169719"/>
    <x v="0"/>
    <x v="0"/>
    <m/>
  </r>
  <r>
    <x v="88"/>
    <d v="2020-11-14T00:00:00"/>
    <n v="11"/>
    <x v="0"/>
    <x v="34"/>
    <x v="0"/>
    <x v="0"/>
    <x v="0"/>
    <s v="ACC1400205"/>
    <n v="8132"/>
    <n v="8132"/>
    <n v="1"/>
    <d v="2020-12-11T06:20:10"/>
    <d v="2020-12-10T00:00:00"/>
    <x v="0"/>
    <n v="-1.2640000000028522"/>
    <n v="-2"/>
    <n v="308"/>
    <n v="0.96212493851451053"/>
    <x v="0"/>
    <x v="0"/>
    <m/>
  </r>
  <r>
    <x v="89"/>
    <d v="2020-10-19T00:00:00"/>
    <n v="10"/>
    <x v="6"/>
    <x v="9"/>
    <x v="0"/>
    <x v="1"/>
    <x v="2"/>
    <s v="ACC5858470"/>
    <n v="5764"/>
    <n v="5764"/>
    <n v="1"/>
    <d v="2020-11-09T14:33:36"/>
    <d v="2020-11-09T14:33:36"/>
    <x v="0"/>
    <n v="0"/>
    <n v="0"/>
    <n v="463"/>
    <n v="0.91967383761276889"/>
    <x v="0"/>
    <x v="0"/>
    <m/>
  </r>
  <r>
    <x v="90"/>
    <d v="2021-02-12T00:00:00"/>
    <n v="2"/>
    <x v="7"/>
    <x v="32"/>
    <x v="1"/>
    <x v="1"/>
    <x v="1"/>
    <s v="ACC2354474"/>
    <n v="9640"/>
    <n v="9640"/>
    <n v="1"/>
    <d v="2021-03-11T11:02:24"/>
    <d v="2021-03-11T11:02:24"/>
    <x v="0"/>
    <n v="0"/>
    <n v="0"/>
    <n v="410"/>
    <n v="0.95746887966804983"/>
    <x v="0"/>
    <x v="0"/>
    <m/>
  </r>
  <r>
    <x v="91"/>
    <d v="2021-01-01T00:00:00"/>
    <n v="1"/>
    <x v="2"/>
    <x v="16"/>
    <x v="1"/>
    <x v="2"/>
    <x v="0"/>
    <s v="ACC1400205"/>
    <n v="9643"/>
    <n v="9643"/>
    <n v="1"/>
    <d v="2021-01-31T06:51:50"/>
    <d v="2021-01-31T06:51:50"/>
    <x v="0"/>
    <n v="0"/>
    <n v="0"/>
    <n v="258"/>
    <n v="0.97324484081717311"/>
    <x v="0"/>
    <x v="0"/>
    <m/>
  </r>
  <r>
    <x v="92"/>
    <d v="2020-09-21T00:00:00"/>
    <n v="9"/>
    <x v="1"/>
    <x v="2"/>
    <x v="0"/>
    <x v="1"/>
    <x v="5"/>
    <s v="ACC2236584"/>
    <n v="8400"/>
    <n v="8400"/>
    <n v="1"/>
    <d v="2020-10-16T14:24:00"/>
    <d v="2020-10-16T14:24:00"/>
    <x v="0"/>
    <n v="0"/>
    <n v="0"/>
    <n v="369"/>
    <n v="0.95607142857142857"/>
    <x v="0"/>
    <x v="0"/>
    <m/>
  </r>
  <r>
    <x v="93"/>
    <d v="2020-09-25T00:00:00"/>
    <n v="9"/>
    <x v="1"/>
    <x v="2"/>
    <x v="0"/>
    <x v="0"/>
    <x v="1"/>
    <s v="ACC2354474"/>
    <n v="5652"/>
    <n v="5000"/>
    <n v="0.88464260438782727"/>
    <d v="2020-10-14T11:28:19"/>
    <d v="2020-10-14T11:28:19"/>
    <x v="0"/>
    <n v="0"/>
    <n v="0"/>
    <n v="250"/>
    <n v="0.95"/>
    <x v="1"/>
    <x v="0"/>
    <m/>
  </r>
  <r>
    <x v="94"/>
    <d v="2021-01-14T00:00:00"/>
    <n v="1"/>
    <x v="2"/>
    <x v="14"/>
    <x v="1"/>
    <x v="3"/>
    <x v="4"/>
    <s v="ACC3215124"/>
    <n v="6288"/>
    <n v="6288"/>
    <n v="1"/>
    <d v="2021-01-31T20:38:24"/>
    <d v="2021-01-31T20:38:24"/>
    <x v="0"/>
    <n v="0"/>
    <n v="0"/>
    <n v="121"/>
    <n v="0.98075699745547074"/>
    <x v="0"/>
    <x v="0"/>
    <m/>
  </r>
  <r>
    <x v="95"/>
    <d v="2020-09-23T00:00:00"/>
    <n v="9"/>
    <x v="1"/>
    <x v="2"/>
    <x v="0"/>
    <x v="1"/>
    <x v="1"/>
    <s v="ACC2354474"/>
    <n v="8686"/>
    <n v="8686"/>
    <n v="1"/>
    <d v="2020-10-17T00:41:46"/>
    <d v="2020-10-17T00:41:46"/>
    <x v="0"/>
    <n v="0"/>
    <n v="0"/>
    <n v="186"/>
    <n v="0.97858623071609485"/>
    <x v="0"/>
    <x v="0"/>
    <m/>
  </r>
  <r>
    <x v="96"/>
    <d v="2020-09-28T00:00:00"/>
    <n v="9"/>
    <x v="1"/>
    <x v="24"/>
    <x v="0"/>
    <x v="3"/>
    <x v="1"/>
    <s v="ACC2354474"/>
    <n v="7618"/>
    <n v="7618"/>
    <n v="1"/>
    <d v="2020-10-21T10:14:53"/>
    <d v="2020-10-21T10:14:53"/>
    <x v="0"/>
    <n v="0"/>
    <n v="0"/>
    <n v="287"/>
    <n v="0.96232606983460223"/>
    <x v="0"/>
    <x v="0"/>
    <m/>
  </r>
  <r>
    <x v="97"/>
    <d v="2020-12-21T00:00:00"/>
    <n v="12"/>
    <x v="3"/>
    <x v="13"/>
    <x v="0"/>
    <x v="2"/>
    <x v="4"/>
    <s v="ACC3215124"/>
    <n v="8426"/>
    <n v="8426"/>
    <n v="1"/>
    <d v="2021-01-12T12:46:48"/>
    <d v="2021-01-12T12:46:48"/>
    <x v="0"/>
    <n v="0"/>
    <n v="0"/>
    <n v="101"/>
    <n v="0.98801329219083789"/>
    <x v="0"/>
    <x v="0"/>
    <m/>
  </r>
  <r>
    <x v="98"/>
    <d v="2020-11-18T00:00:00"/>
    <n v="11"/>
    <x v="0"/>
    <x v="1"/>
    <x v="0"/>
    <x v="0"/>
    <x v="1"/>
    <s v="ACC2354474"/>
    <n v="4586"/>
    <n v="4586"/>
    <n v="1"/>
    <d v="2020-12-05T21:05:46"/>
    <d v="2020-12-05T21:05:46"/>
    <x v="0"/>
    <n v="0"/>
    <n v="0"/>
    <n v="180"/>
    <n v="0.96075010902747493"/>
    <x v="0"/>
    <x v="0"/>
    <m/>
  </r>
  <r>
    <x v="99"/>
    <d v="2021-03-24T00:00:00"/>
    <n v="3"/>
    <x v="5"/>
    <x v="29"/>
    <x v="1"/>
    <x v="2"/>
    <x v="1"/>
    <s v="ACC2354474"/>
    <n v="5047"/>
    <n v="5047"/>
    <n v="1"/>
    <d v="2021-04-12T13:41:31"/>
    <d v="2021-04-12T13:41:31"/>
    <x v="0"/>
    <n v="0"/>
    <n v="0"/>
    <n v="160"/>
    <n v="0.96829799881117495"/>
    <x v="0"/>
    <x v="0"/>
    <m/>
  </r>
  <r>
    <x v="100"/>
    <d v="2021-02-03T00:00:00"/>
    <n v="2"/>
    <x v="7"/>
    <x v="15"/>
    <x v="1"/>
    <x v="3"/>
    <x v="3"/>
    <s v="ACC8854741"/>
    <n v="8811"/>
    <n v="8811"/>
    <n v="1"/>
    <d v="2021-02-26T14:05:29"/>
    <d v="2021-02-26T14:05:29"/>
    <x v="0"/>
    <n v="0"/>
    <n v="0"/>
    <n v="383"/>
    <n v="0.95653160821700145"/>
    <x v="0"/>
    <x v="0"/>
    <m/>
  </r>
  <r>
    <x v="101"/>
    <d v="2021-02-21T00:00:00"/>
    <n v="2"/>
    <x v="7"/>
    <x v="35"/>
    <x v="1"/>
    <x v="1"/>
    <x v="1"/>
    <s v="ACC2354474"/>
    <n v="9207"/>
    <n v="9207"/>
    <n v="1"/>
    <d v="2021-03-18T19:27:07"/>
    <d v="2021-03-18T19:27:07"/>
    <x v="0"/>
    <n v="0"/>
    <n v="0"/>
    <n v="422"/>
    <n v="0.95416530900401864"/>
    <x v="0"/>
    <x v="0"/>
    <m/>
  </r>
  <r>
    <x v="102"/>
    <d v="2021-04-20T00:00:00"/>
    <n v="4"/>
    <x v="4"/>
    <x v="18"/>
    <x v="1"/>
    <x v="0"/>
    <x v="4"/>
    <s v="ACC3215124"/>
    <n v="5249"/>
    <n v="5130"/>
    <n v="0.97732901505048586"/>
    <d v="2021-05-05T13:28:12"/>
    <d v="2021-05-05T13:28:12"/>
    <x v="0"/>
    <n v="0"/>
    <n v="0"/>
    <n v="198"/>
    <n v="0.96140350877192982"/>
    <x v="0"/>
    <x v="0"/>
    <m/>
  </r>
  <r>
    <x v="103"/>
    <d v="2020-11-22T00:00:00"/>
    <n v="11"/>
    <x v="0"/>
    <x v="23"/>
    <x v="0"/>
    <x v="3"/>
    <x v="1"/>
    <s v="ACC2354474"/>
    <n v="4503"/>
    <n v="4503"/>
    <n v="1"/>
    <d v="2020-12-10T18:06:29"/>
    <d v="2020-12-10T18:06:29"/>
    <x v="0"/>
    <n v="0"/>
    <n v="0"/>
    <n v="362"/>
    <n v="0.91960914945591832"/>
    <x v="0"/>
    <x v="0"/>
    <m/>
  </r>
  <r>
    <x v="104"/>
    <d v="2020-10-28T00:00:00"/>
    <n v="10"/>
    <x v="6"/>
    <x v="33"/>
    <x v="0"/>
    <x v="3"/>
    <x v="4"/>
    <s v="ACC3215124"/>
    <n v="6764"/>
    <n v="6764"/>
    <n v="1"/>
    <d v="2020-11-16T10:55:12"/>
    <d v="2020-11-16T10:55:12"/>
    <x v="0"/>
    <n v="0"/>
    <n v="0"/>
    <n v="384"/>
    <n v="0.94322885866351269"/>
    <x v="0"/>
    <x v="0"/>
    <m/>
  </r>
  <r>
    <x v="105"/>
    <d v="2020-09-28T00:00:00"/>
    <n v="9"/>
    <x v="1"/>
    <x v="24"/>
    <x v="0"/>
    <x v="0"/>
    <x v="0"/>
    <s v="ACC1400205"/>
    <n v="7192"/>
    <n v="7192"/>
    <n v="1"/>
    <d v="2020-10-23T09:12:58"/>
    <d v="2020-10-23T09:12:58"/>
    <x v="0"/>
    <n v="0"/>
    <n v="0"/>
    <n v="230"/>
    <n v="0.96802002224694106"/>
    <x v="0"/>
    <x v="0"/>
    <m/>
  </r>
  <r>
    <x v="106"/>
    <d v="2021-03-13T00:00:00"/>
    <n v="3"/>
    <x v="5"/>
    <x v="8"/>
    <x v="1"/>
    <x v="0"/>
    <x v="3"/>
    <s v="ACC8854741"/>
    <n v="8429"/>
    <n v="8429"/>
    <n v="1"/>
    <d v="2021-04-03T00:59:39"/>
    <d v="2021-04-05T00:00:00"/>
    <x v="1"/>
    <n v="1.9585714285713038"/>
    <n v="2"/>
    <n v="92"/>
    <n v="0.98908530074741963"/>
    <x v="0"/>
    <x v="1"/>
    <m/>
  </r>
  <r>
    <x v="107"/>
    <d v="2020-09-04T00:00:00"/>
    <n v="9"/>
    <x v="1"/>
    <x v="20"/>
    <x v="0"/>
    <x v="3"/>
    <x v="1"/>
    <s v="ACC2354474"/>
    <n v="4155"/>
    <n v="4155"/>
    <n v="1"/>
    <d v="2020-09-21T05:34:48"/>
    <d v="2020-09-21T05:34:48"/>
    <x v="0"/>
    <n v="0"/>
    <n v="0"/>
    <n v="466"/>
    <n v="0.88784596871239474"/>
    <x v="0"/>
    <x v="0"/>
    <m/>
  </r>
  <r>
    <x v="108"/>
    <d v="2020-10-10T00:00:00"/>
    <n v="10"/>
    <x v="6"/>
    <x v="10"/>
    <x v="0"/>
    <x v="3"/>
    <x v="5"/>
    <s v="ACC2236584"/>
    <n v="8895"/>
    <n v="8895"/>
    <n v="1"/>
    <d v="2020-11-04T08:13:12"/>
    <d v="2020-11-04T08:13:12"/>
    <x v="0"/>
    <n v="0"/>
    <n v="0"/>
    <n v="108"/>
    <n v="0.98785834738617195"/>
    <x v="0"/>
    <x v="0"/>
    <m/>
  </r>
  <r>
    <x v="109"/>
    <d v="2020-10-22T00:00:00"/>
    <n v="10"/>
    <x v="6"/>
    <x v="9"/>
    <x v="0"/>
    <x v="1"/>
    <x v="1"/>
    <s v="ACC2354474"/>
    <n v="4377"/>
    <n v="4110"/>
    <n v="0.9389993145990404"/>
    <d v="2020-11-09T13:34:19"/>
    <d v="2020-11-09T13:34:19"/>
    <x v="0"/>
    <n v="0"/>
    <n v="0"/>
    <n v="207"/>
    <n v="0.94963503649635039"/>
    <x v="0"/>
    <x v="0"/>
    <m/>
  </r>
  <r>
    <x v="110"/>
    <d v="2021-01-16T00:00:00"/>
    <n v="1"/>
    <x v="2"/>
    <x v="14"/>
    <x v="1"/>
    <x v="2"/>
    <x v="3"/>
    <s v="ACC8854741"/>
    <n v="9859"/>
    <n v="9859"/>
    <n v="1"/>
    <d v="2021-02-10T02:01:22"/>
    <d v="2021-02-10T02:01:22"/>
    <x v="0"/>
    <n v="0"/>
    <n v="0"/>
    <n v="80"/>
    <n v="0.99188558677350647"/>
    <x v="0"/>
    <x v="0"/>
    <m/>
  </r>
  <r>
    <x v="111"/>
    <d v="2020-10-01T00:00:00"/>
    <n v="10"/>
    <x v="6"/>
    <x v="24"/>
    <x v="0"/>
    <x v="2"/>
    <x v="5"/>
    <s v="ACC2236584"/>
    <n v="5468"/>
    <n v="5125"/>
    <n v="0.93727139722019015"/>
    <d v="2020-10-18T04:50:53"/>
    <d v="2020-10-18T04:50:53"/>
    <x v="0"/>
    <n v="0"/>
    <n v="0"/>
    <n v="356"/>
    <n v="0.93053658536585371"/>
    <x v="0"/>
    <x v="0"/>
    <m/>
  </r>
  <r>
    <x v="112"/>
    <d v="2020-10-10T00:00:00"/>
    <n v="10"/>
    <x v="6"/>
    <x v="10"/>
    <x v="0"/>
    <x v="2"/>
    <x v="1"/>
    <s v="ACC2354474"/>
    <n v="7299"/>
    <n v="7299"/>
    <n v="1"/>
    <d v="2020-10-31T22:45:50"/>
    <d v="2020-10-31T22:45:50"/>
    <x v="0"/>
    <n v="0"/>
    <n v="0"/>
    <n v="143"/>
    <n v="0.98040827510617889"/>
    <x v="0"/>
    <x v="0"/>
    <m/>
  </r>
  <r>
    <x v="113"/>
    <d v="2021-02-08T00:00:00"/>
    <n v="2"/>
    <x v="7"/>
    <x v="32"/>
    <x v="1"/>
    <x v="1"/>
    <x v="3"/>
    <s v="ACC8854741"/>
    <n v="6727"/>
    <n v="6727"/>
    <n v="1"/>
    <d v="2021-02-27T14:38:24"/>
    <d v="2021-02-27T14:38:24"/>
    <x v="0"/>
    <n v="0"/>
    <n v="0"/>
    <n v="276"/>
    <n v="0.9589713096476884"/>
    <x v="0"/>
    <x v="0"/>
    <m/>
  </r>
  <r>
    <x v="114"/>
    <d v="2021-01-07T00:00:00"/>
    <n v="1"/>
    <x v="2"/>
    <x v="22"/>
    <x v="1"/>
    <x v="2"/>
    <x v="2"/>
    <s v="ACC5858470"/>
    <n v="8006"/>
    <n v="8006"/>
    <n v="1"/>
    <d v="2021-01-30T08:14:24"/>
    <d v="2021-01-30T08:14:24"/>
    <x v="0"/>
    <n v="0"/>
    <n v="0"/>
    <n v="126"/>
    <n v="0.98426180364726457"/>
    <x v="0"/>
    <x v="0"/>
    <m/>
  </r>
  <r>
    <x v="115"/>
    <d v="2021-04-06T00:00:00"/>
    <n v="4"/>
    <x v="4"/>
    <x v="25"/>
    <x v="1"/>
    <x v="0"/>
    <x v="2"/>
    <s v="ACC5858470"/>
    <n v="8369"/>
    <n v="5000"/>
    <n v="0.59744294419882904"/>
    <d v="2021-04-28T22:45:36"/>
    <d v="2021-04-28T22:45:36"/>
    <x v="0"/>
    <n v="0"/>
    <n v="0"/>
    <n v="474"/>
    <n v="0.9052"/>
    <x v="3"/>
    <x v="0"/>
    <m/>
  </r>
  <r>
    <x v="116"/>
    <d v="2020-12-06T00:00:00"/>
    <n v="12"/>
    <x v="3"/>
    <x v="19"/>
    <x v="0"/>
    <x v="1"/>
    <x v="2"/>
    <s v="ACC5858470"/>
    <n v="4374"/>
    <n v="4374"/>
    <n v="1"/>
    <d v="2020-12-24T06:57:36"/>
    <d v="2020-12-24T06:57:36"/>
    <x v="0"/>
    <n v="0"/>
    <n v="0"/>
    <n v="242"/>
    <n v="0.9446730681298583"/>
    <x v="0"/>
    <x v="0"/>
    <m/>
  </r>
  <r>
    <x v="117"/>
    <d v="2021-04-03T00:00:00"/>
    <n v="4"/>
    <x v="4"/>
    <x v="30"/>
    <x v="1"/>
    <x v="3"/>
    <x v="0"/>
    <s v="ACC1400205"/>
    <n v="9576"/>
    <n v="9576"/>
    <n v="1"/>
    <d v="2021-05-02T03:38:53"/>
    <d v="2021-05-02T03:38:53"/>
    <x v="0"/>
    <n v="0"/>
    <n v="0"/>
    <n v="137"/>
    <n v="0.9856934001670844"/>
    <x v="0"/>
    <x v="0"/>
    <m/>
  </r>
  <r>
    <x v="118"/>
    <d v="2021-02-22T00:00:00"/>
    <n v="2"/>
    <x v="7"/>
    <x v="35"/>
    <x v="1"/>
    <x v="3"/>
    <x v="0"/>
    <s v="ACC1400205"/>
    <n v="6950"/>
    <n v="6950"/>
    <n v="1"/>
    <d v="2021-03-17T21:36:00"/>
    <d v="2021-03-17T21:36:00"/>
    <x v="0"/>
    <n v="0"/>
    <n v="0"/>
    <n v="215"/>
    <n v="0.96906474820143884"/>
    <x v="0"/>
    <x v="0"/>
    <m/>
  </r>
  <r>
    <x v="119"/>
    <d v="2021-01-07T00:00:00"/>
    <n v="1"/>
    <x v="2"/>
    <x v="22"/>
    <x v="1"/>
    <x v="3"/>
    <x v="0"/>
    <s v="ACC1400205"/>
    <n v="7767"/>
    <n v="7000"/>
    <n v="0.90124887343890825"/>
    <d v="2021-01-31T12:48:58"/>
    <d v="2021-01-31T12:48:58"/>
    <x v="0"/>
    <n v="0"/>
    <n v="0"/>
    <n v="335"/>
    <n v="0.95214285714285718"/>
    <x v="0"/>
    <x v="0"/>
    <m/>
  </r>
  <r>
    <x v="120"/>
    <d v="2021-02-07T00:00:00"/>
    <n v="2"/>
    <x v="7"/>
    <x v="32"/>
    <x v="1"/>
    <x v="3"/>
    <x v="3"/>
    <s v="ACC8854741"/>
    <n v="5647"/>
    <n v="5200"/>
    <n v="0.92084292544714008"/>
    <d v="2021-02-24T01:36:41"/>
    <d v="2021-02-24T01:36:41"/>
    <x v="0"/>
    <n v="0"/>
    <n v="0"/>
    <n v="96"/>
    <n v="0.98153846153846158"/>
    <x v="0"/>
    <x v="0"/>
    <m/>
  </r>
  <r>
    <x v="121"/>
    <d v="2021-04-23T00:00:00"/>
    <n v="4"/>
    <x v="4"/>
    <x v="18"/>
    <x v="1"/>
    <x v="0"/>
    <x v="5"/>
    <s v="ACC2236584"/>
    <n v="4844"/>
    <n v="4844"/>
    <n v="1"/>
    <d v="2021-05-10T06:23:02"/>
    <d v="2021-05-10T06:23:02"/>
    <x v="0"/>
    <n v="0"/>
    <n v="0"/>
    <n v="375"/>
    <n v="0.92258464079273328"/>
    <x v="0"/>
    <x v="0"/>
    <m/>
  </r>
  <r>
    <x v="122"/>
    <d v="2021-04-20T00:00:00"/>
    <n v="4"/>
    <x v="4"/>
    <x v="18"/>
    <x v="1"/>
    <x v="3"/>
    <x v="2"/>
    <s v="ACC5858470"/>
    <n v="6419"/>
    <n v="6000"/>
    <n v="0.93472503505218885"/>
    <d v="2021-05-12T16:45:36"/>
    <d v="2021-05-12T16:45:36"/>
    <x v="0"/>
    <n v="0"/>
    <n v="0"/>
    <n v="499"/>
    <n v="0.91683333333333328"/>
    <x v="0"/>
    <x v="0"/>
    <m/>
  </r>
  <r>
    <x v="123"/>
    <d v="2020-10-19T00:00:00"/>
    <n v="10"/>
    <x v="6"/>
    <x v="9"/>
    <x v="0"/>
    <x v="1"/>
    <x v="3"/>
    <s v="ACC8854741"/>
    <n v="6422"/>
    <n v="6422"/>
    <n v="1"/>
    <d v="2020-11-09T04:10:58"/>
    <d v="2020-11-09T04:10:58"/>
    <x v="0"/>
    <n v="0"/>
    <n v="0"/>
    <n v="147"/>
    <n v="0.9771099345998131"/>
    <x v="0"/>
    <x v="0"/>
    <m/>
  </r>
  <r>
    <x v="124"/>
    <d v="2021-04-07T00:00:00"/>
    <n v="4"/>
    <x v="4"/>
    <x v="25"/>
    <x v="1"/>
    <x v="0"/>
    <x v="1"/>
    <s v="ACC2354474"/>
    <n v="5800"/>
    <n v="5800"/>
    <n v="1"/>
    <d v="2021-04-24T16:48:00"/>
    <d v="2021-04-24T16:48:00"/>
    <x v="0"/>
    <n v="0"/>
    <n v="0"/>
    <n v="290"/>
    <n v="0.95"/>
    <x v="0"/>
    <x v="0"/>
    <m/>
  </r>
  <r>
    <x v="125"/>
    <d v="2021-01-26T00:00:00"/>
    <n v="1"/>
    <x v="2"/>
    <x v="5"/>
    <x v="1"/>
    <x v="3"/>
    <x v="2"/>
    <s v="ACC5858470"/>
    <n v="4353"/>
    <n v="4353"/>
    <n v="1"/>
    <d v="2021-02-13T06:07:12"/>
    <d v="2021-02-13T06:07:12"/>
    <x v="0"/>
    <n v="0"/>
    <n v="0"/>
    <n v="112"/>
    <n v="0.97427061796462211"/>
    <x v="0"/>
    <x v="0"/>
    <m/>
  </r>
  <r>
    <x v="126"/>
    <d v="2020-11-11T00:00:00"/>
    <n v="11"/>
    <x v="0"/>
    <x v="34"/>
    <x v="0"/>
    <x v="0"/>
    <x v="5"/>
    <s v="ACC2236584"/>
    <n v="7747"/>
    <n v="7747"/>
    <n v="1"/>
    <d v="2020-11-30T14:53:31"/>
    <d v="2020-11-30T14:53:31"/>
    <x v="0"/>
    <n v="0"/>
    <n v="0"/>
    <n v="402"/>
    <n v="0.94810894539821866"/>
    <x v="0"/>
    <x v="0"/>
    <m/>
  </r>
  <r>
    <x v="127"/>
    <d v="2021-01-28T00:00:00"/>
    <n v="1"/>
    <x v="2"/>
    <x v="5"/>
    <x v="1"/>
    <x v="0"/>
    <x v="1"/>
    <s v="ACC2354474"/>
    <n v="7146"/>
    <n v="7146"/>
    <n v="1"/>
    <d v="2021-02-15T17:15:22"/>
    <d v="2021-02-15T17:15:22"/>
    <x v="0"/>
    <n v="0"/>
    <n v="0"/>
    <n v="193"/>
    <n v="0.97299188357122868"/>
    <x v="0"/>
    <x v="0"/>
    <m/>
  </r>
  <r>
    <x v="128"/>
    <d v="2021-04-09T00:00:00"/>
    <n v="4"/>
    <x v="4"/>
    <x v="25"/>
    <x v="1"/>
    <x v="3"/>
    <x v="0"/>
    <s v="ACC1400205"/>
    <n v="4199"/>
    <n v="4199"/>
    <n v="1"/>
    <d v="2021-04-28T09:33:07"/>
    <d v="2021-04-28T09:33:07"/>
    <x v="0"/>
    <n v="0"/>
    <n v="0"/>
    <n v="426"/>
    <n v="0.89854727316027627"/>
    <x v="0"/>
    <x v="0"/>
    <m/>
  </r>
  <r>
    <x v="129"/>
    <d v="2020-12-25T00:00:00"/>
    <n v="12"/>
    <x v="3"/>
    <x v="13"/>
    <x v="0"/>
    <x v="2"/>
    <x v="5"/>
    <s v="ACC2236584"/>
    <n v="9487"/>
    <n v="9487"/>
    <n v="1"/>
    <d v="2021-01-18T05:31:55"/>
    <d v="2021-01-18T05:31:55"/>
    <x v="0"/>
    <n v="0"/>
    <n v="0"/>
    <n v="292"/>
    <n v="0.96922103931696002"/>
    <x v="0"/>
    <x v="0"/>
    <m/>
  </r>
  <r>
    <x v="130"/>
    <d v="2020-12-13T00:00:00"/>
    <n v="12"/>
    <x v="3"/>
    <x v="4"/>
    <x v="0"/>
    <x v="2"/>
    <x v="3"/>
    <s v="ACC8854741"/>
    <n v="4998"/>
    <n v="4998"/>
    <n v="1"/>
    <d v="2020-12-30T03:21:36"/>
    <d v="2020-12-30T03:21:36"/>
    <x v="0"/>
    <n v="0"/>
    <n v="0"/>
    <n v="488"/>
    <n v="0.90236094437775105"/>
    <x v="0"/>
    <x v="0"/>
    <m/>
  </r>
  <r>
    <x v="131"/>
    <d v="2021-04-19T00:00:00"/>
    <n v="4"/>
    <x v="4"/>
    <x v="18"/>
    <x v="1"/>
    <x v="3"/>
    <x v="4"/>
    <s v="ACC3215124"/>
    <n v="6987"/>
    <n v="6987"/>
    <n v="1"/>
    <d v="2021-05-09T17:36:36"/>
    <d v="2021-05-09T17:36:36"/>
    <x v="0"/>
    <n v="0"/>
    <n v="0"/>
    <n v="432"/>
    <n v="0.93817088879347355"/>
    <x v="0"/>
    <x v="0"/>
    <m/>
  </r>
  <r>
    <x v="132"/>
    <d v="2020-09-30T00:00:00"/>
    <n v="9"/>
    <x v="1"/>
    <x v="24"/>
    <x v="0"/>
    <x v="0"/>
    <x v="0"/>
    <s v="ACC1400205"/>
    <n v="8610"/>
    <n v="8000"/>
    <n v="0.92915214866434381"/>
    <d v="2020-10-25T05:16:48"/>
    <d v="2020-10-25T05:16:48"/>
    <x v="0"/>
    <n v="0"/>
    <n v="0"/>
    <n v="94"/>
    <n v="0.98824999999999996"/>
    <x v="2"/>
    <x v="0"/>
    <m/>
  </r>
  <r>
    <x v="133"/>
    <d v="2020-09-13T00:00:00"/>
    <n v="9"/>
    <x v="1"/>
    <x v="11"/>
    <x v="0"/>
    <x v="3"/>
    <x v="0"/>
    <s v="ACC1400205"/>
    <n v="7458"/>
    <n v="7458"/>
    <n v="1"/>
    <d v="2020-10-07T21:59:02"/>
    <d v="2020-10-07T21:59:02"/>
    <x v="0"/>
    <n v="0"/>
    <n v="0"/>
    <n v="184"/>
    <n v="0.97532850630195767"/>
    <x v="0"/>
    <x v="0"/>
    <m/>
  </r>
  <r>
    <x v="134"/>
    <d v="2021-03-24T00:00:00"/>
    <n v="3"/>
    <x v="5"/>
    <x v="29"/>
    <x v="1"/>
    <x v="2"/>
    <x v="2"/>
    <s v="ACC5858470"/>
    <n v="5141"/>
    <n v="5141"/>
    <n v="1"/>
    <d v="2021-04-13T13:38:24"/>
    <d v="2021-04-13T13:38:24"/>
    <x v="0"/>
    <n v="0"/>
    <n v="0"/>
    <n v="126"/>
    <n v="0.97549114958179339"/>
    <x v="0"/>
    <x v="0"/>
    <m/>
  </r>
  <r>
    <x v="135"/>
    <d v="2020-12-16T00:00:00"/>
    <n v="12"/>
    <x v="3"/>
    <x v="4"/>
    <x v="0"/>
    <x v="3"/>
    <x v="2"/>
    <s v="ACC5858470"/>
    <n v="4343"/>
    <n v="4343"/>
    <n v="1"/>
    <d v="2021-01-03T05:43:12"/>
    <d v="2021-01-03T05:43:12"/>
    <x v="0"/>
    <n v="0"/>
    <n v="0"/>
    <n v="485"/>
    <n v="0.88832604190651621"/>
    <x v="0"/>
    <x v="0"/>
    <m/>
  </r>
  <r>
    <x v="136"/>
    <d v="2021-01-18T00:00:00"/>
    <n v="1"/>
    <x v="2"/>
    <x v="3"/>
    <x v="1"/>
    <x v="2"/>
    <x v="3"/>
    <s v="ACC8854741"/>
    <n v="7436"/>
    <n v="7436"/>
    <n v="1"/>
    <d v="2021-02-06T14:56:55"/>
    <d v="2021-02-08T00:00:00"/>
    <x v="1"/>
    <n v="1.3771428571417346"/>
    <n v="2"/>
    <n v="110"/>
    <n v="0.98520710059171601"/>
    <x v="0"/>
    <x v="0"/>
    <m/>
  </r>
  <r>
    <x v="137"/>
    <d v="2020-12-04T00:00:00"/>
    <n v="12"/>
    <x v="3"/>
    <x v="12"/>
    <x v="0"/>
    <x v="3"/>
    <x v="0"/>
    <s v="ACC1400205"/>
    <n v="9619"/>
    <n v="9619"/>
    <n v="1"/>
    <d v="2021-01-04T05:42:43"/>
    <d v="2021-01-04T05:42:43"/>
    <x v="0"/>
    <n v="0"/>
    <n v="0"/>
    <n v="287"/>
    <n v="0.97016321862979515"/>
    <x v="0"/>
    <x v="0"/>
    <m/>
  </r>
  <r>
    <x v="138"/>
    <d v="2021-04-14T00:00:00"/>
    <n v="4"/>
    <x v="4"/>
    <x v="6"/>
    <x v="1"/>
    <x v="3"/>
    <x v="2"/>
    <s v="ACC5858470"/>
    <n v="6930"/>
    <n v="6322"/>
    <n v="0.91226551226551222"/>
    <d v="2021-05-07T13:12:00"/>
    <d v="2021-05-07T13:12:00"/>
    <x v="0"/>
    <n v="0"/>
    <n v="0"/>
    <n v="461"/>
    <n v="0.92708003796267002"/>
    <x v="1"/>
    <x v="0"/>
    <m/>
  </r>
  <r>
    <x v="139"/>
    <d v="2021-01-05T00:00:00"/>
    <n v="1"/>
    <x v="2"/>
    <x v="22"/>
    <x v="1"/>
    <x v="3"/>
    <x v="1"/>
    <s v="ACC2354474"/>
    <n v="7586"/>
    <n v="7586"/>
    <n v="1"/>
    <d v="2021-01-26T09:05:46"/>
    <d v="2021-01-26T09:05:46"/>
    <x v="0"/>
    <n v="0"/>
    <n v="0"/>
    <n v="264"/>
    <n v="0.9651990508832059"/>
    <x v="0"/>
    <x v="0"/>
    <m/>
  </r>
  <r>
    <x v="140"/>
    <d v="2021-02-26T00:00:00"/>
    <n v="2"/>
    <x v="7"/>
    <x v="35"/>
    <x v="1"/>
    <x v="3"/>
    <x v="0"/>
    <s v="ACC1400205"/>
    <n v="4352"/>
    <n v="4352"/>
    <n v="1"/>
    <d v="2021-03-18T16:53:46"/>
    <d v="2021-03-18T16:53:46"/>
    <x v="0"/>
    <n v="0"/>
    <n v="0"/>
    <n v="376"/>
    <n v="0.91360294117647056"/>
    <x v="0"/>
    <x v="0"/>
    <m/>
  </r>
  <r>
    <x v="141"/>
    <d v="2020-10-15T00:00:00"/>
    <n v="10"/>
    <x v="6"/>
    <x v="31"/>
    <x v="0"/>
    <x v="1"/>
    <x v="0"/>
    <s v="ACC1400205"/>
    <n v="9775"/>
    <n v="9775"/>
    <n v="1"/>
    <d v="2020-11-13T13:12:00"/>
    <d v="2020-11-13T13:12:00"/>
    <x v="0"/>
    <n v="0"/>
    <n v="0"/>
    <n v="432"/>
    <n v="0.95580562659846546"/>
    <x v="0"/>
    <x v="0"/>
    <m/>
  </r>
  <r>
    <x v="142"/>
    <d v="2021-03-28T00:00:00"/>
    <n v="3"/>
    <x v="5"/>
    <x v="30"/>
    <x v="1"/>
    <x v="3"/>
    <x v="1"/>
    <s v="ACC2354474"/>
    <n v="7733"/>
    <n v="7200"/>
    <n v="0.93107461528514157"/>
    <d v="2021-04-20T14:23:17"/>
    <d v="2021-04-20T14:23:17"/>
    <x v="0"/>
    <n v="0"/>
    <n v="0"/>
    <n v="154"/>
    <n v="0.9786111111111111"/>
    <x v="3"/>
    <x v="0"/>
    <m/>
  </r>
  <r>
    <x v="143"/>
    <d v="2021-04-25T00:00:00"/>
    <n v="4"/>
    <x v="4"/>
    <x v="27"/>
    <x v="1"/>
    <x v="2"/>
    <x v="3"/>
    <s v="ACC8854741"/>
    <n v="9902"/>
    <n v="9902"/>
    <n v="1"/>
    <d v="2021-05-21T03:29:50"/>
    <d v="2021-05-21T03:29:50"/>
    <x v="0"/>
    <n v="0"/>
    <n v="0"/>
    <n v="135"/>
    <n v="0.9863663906281559"/>
    <x v="0"/>
    <x v="0"/>
    <m/>
  </r>
  <r>
    <x v="144"/>
    <d v="2021-03-26T00:00:00"/>
    <n v="3"/>
    <x v="5"/>
    <x v="29"/>
    <x v="1"/>
    <x v="1"/>
    <x v="4"/>
    <s v="ACC3215124"/>
    <n v="6917"/>
    <n v="6917"/>
    <n v="1"/>
    <d v="2021-04-15T15:30:36"/>
    <d v="2021-04-15T15:30:36"/>
    <x v="0"/>
    <n v="0"/>
    <n v="0"/>
    <n v="399"/>
    <n v="0.94231603296226685"/>
    <x v="0"/>
    <x v="0"/>
    <m/>
  </r>
  <r>
    <x v="145"/>
    <d v="2020-10-11T00:00:00"/>
    <n v="10"/>
    <x v="6"/>
    <x v="31"/>
    <x v="0"/>
    <x v="0"/>
    <x v="4"/>
    <s v="ACC3215124"/>
    <n v="8262"/>
    <n v="8262"/>
    <n v="1"/>
    <d v="2020-11-01T07:51:36"/>
    <d v="2020-11-01T00:00:00"/>
    <x v="0"/>
    <n v="-0.32749999999941792"/>
    <n v="-1"/>
    <n v="226"/>
    <n v="0.97264584846284197"/>
    <x v="0"/>
    <x v="0"/>
    <m/>
  </r>
  <r>
    <x v="146"/>
    <d v="2020-12-22T00:00:00"/>
    <n v="12"/>
    <x v="3"/>
    <x v="13"/>
    <x v="0"/>
    <x v="0"/>
    <x v="0"/>
    <s v="ACC1400205"/>
    <n v="9882"/>
    <n v="9882"/>
    <n v="1"/>
    <d v="2021-01-19T18:20:10"/>
    <d v="2021-01-19T18:20:10"/>
    <x v="0"/>
    <n v="0"/>
    <n v="0"/>
    <n v="293"/>
    <n v="0.97035013155231731"/>
    <x v="0"/>
    <x v="0"/>
    <m/>
  </r>
  <r>
    <x v="147"/>
    <d v="2020-11-07T00:00:00"/>
    <n v="11"/>
    <x v="0"/>
    <x v="0"/>
    <x v="0"/>
    <x v="3"/>
    <x v="1"/>
    <s v="ACC2354474"/>
    <n v="7270"/>
    <n v="6100"/>
    <n v="0.83906464924346635"/>
    <d v="2020-11-29T21:43:12"/>
    <d v="2020-11-29T21:43:12"/>
    <x v="0"/>
    <n v="0"/>
    <n v="0"/>
    <n v="300"/>
    <n v="0.95081967213114749"/>
    <x v="0"/>
    <x v="0"/>
    <m/>
  </r>
  <r>
    <x v="148"/>
    <d v="2020-11-18T00:00:00"/>
    <n v="11"/>
    <x v="0"/>
    <x v="1"/>
    <x v="0"/>
    <x v="2"/>
    <x v="0"/>
    <s v="ACC1400205"/>
    <n v="6900"/>
    <n v="6900"/>
    <n v="1"/>
    <d v="2020-12-13T19:12:00"/>
    <d v="2020-12-13T19:12:00"/>
    <x v="0"/>
    <n v="0"/>
    <n v="0"/>
    <n v="217"/>
    <n v="0.9685507246376811"/>
    <x v="0"/>
    <x v="0"/>
    <m/>
  </r>
  <r>
    <x v="149"/>
    <d v="2020-10-04T00:00:00"/>
    <n v="10"/>
    <x v="6"/>
    <x v="10"/>
    <x v="0"/>
    <x v="0"/>
    <x v="1"/>
    <s v="ACC2354474"/>
    <n v="4348"/>
    <n v="3000"/>
    <n v="0.68997240110395586"/>
    <d v="2020-10-21T12:31:41"/>
    <d v="2020-10-21T12:31:41"/>
    <x v="0"/>
    <n v="0"/>
    <n v="0"/>
    <n v="338"/>
    <n v="0.88733333333333331"/>
    <x v="3"/>
    <x v="0"/>
    <m/>
  </r>
  <r>
    <x v="150"/>
    <d v="2021-02-02T00:00:00"/>
    <n v="2"/>
    <x v="7"/>
    <x v="15"/>
    <x v="1"/>
    <x v="1"/>
    <x v="3"/>
    <s v="ACC8854741"/>
    <n v="7552"/>
    <n v="7552"/>
    <n v="1"/>
    <d v="2021-02-25T18:55:33"/>
    <d v="2021-02-25T18:55:33"/>
    <x v="0"/>
    <n v="0"/>
    <n v="0"/>
    <n v="436"/>
    <n v="0.94226694915254239"/>
    <x v="0"/>
    <x v="0"/>
    <m/>
  </r>
  <r>
    <x v="151"/>
    <d v="2021-04-24T00:00:00"/>
    <n v="4"/>
    <x v="4"/>
    <x v="18"/>
    <x v="1"/>
    <x v="2"/>
    <x v="3"/>
    <s v="ACC8854741"/>
    <n v="6879"/>
    <n v="6879"/>
    <n v="1"/>
    <d v="2021-05-12T19:51:05"/>
    <d v="2021-05-12T19:51:05"/>
    <x v="0"/>
    <n v="0"/>
    <n v="0"/>
    <n v="216"/>
    <n v="0.96860008722197999"/>
    <x v="0"/>
    <x v="0"/>
    <m/>
  </r>
  <r>
    <x v="152"/>
    <d v="2021-03-30T00:00:00"/>
    <n v="3"/>
    <x v="5"/>
    <x v="30"/>
    <x v="1"/>
    <x v="2"/>
    <x v="0"/>
    <s v="ACC1400205"/>
    <n v="9251"/>
    <n v="9251"/>
    <n v="1"/>
    <d v="2021-04-26T12:02:53"/>
    <d v="2021-04-26T12:02:53"/>
    <x v="0"/>
    <n v="0"/>
    <n v="0"/>
    <n v="308"/>
    <n v="0.96670630202140306"/>
    <x v="0"/>
    <x v="0"/>
    <m/>
  </r>
  <r>
    <x v="153"/>
    <d v="2021-01-14T00:00:00"/>
    <n v="1"/>
    <x v="2"/>
    <x v="14"/>
    <x v="1"/>
    <x v="0"/>
    <x v="5"/>
    <s v="ACC2236584"/>
    <n v="8673"/>
    <n v="8000"/>
    <n v="0.92240285944886424"/>
    <d v="2021-02-05T00:13:41"/>
    <d v="2021-02-05T00:13:41"/>
    <x v="0"/>
    <n v="0"/>
    <n v="0"/>
    <n v="235"/>
    <n v="0.97062499999999996"/>
    <x v="0"/>
    <x v="0"/>
    <m/>
  </r>
  <r>
    <x v="154"/>
    <d v="2020-11-04T00:00:00"/>
    <n v="11"/>
    <x v="0"/>
    <x v="0"/>
    <x v="0"/>
    <x v="1"/>
    <x v="5"/>
    <s v="ACC2236584"/>
    <n v="7972"/>
    <n v="7972"/>
    <n v="1"/>
    <d v="2020-11-25T22:59:31"/>
    <d v="2020-11-25T22:59:31"/>
    <x v="0"/>
    <n v="0"/>
    <n v="0"/>
    <n v="178"/>
    <n v="0.97767185148018065"/>
    <x v="0"/>
    <x v="0"/>
    <m/>
  </r>
  <r>
    <x v="155"/>
    <d v="2021-02-08T00:00:00"/>
    <n v="2"/>
    <x v="7"/>
    <x v="32"/>
    <x v="1"/>
    <x v="3"/>
    <x v="4"/>
    <s v="ACC3215124"/>
    <n v="5391"/>
    <n v="5000"/>
    <n v="0.92747171211278057"/>
    <d v="2021-02-26T17:43:48"/>
    <d v="2021-02-26T17:43:48"/>
    <x v="0"/>
    <n v="0"/>
    <n v="0"/>
    <n v="439"/>
    <n v="0.91220000000000001"/>
    <x v="1"/>
    <x v="0"/>
    <m/>
  </r>
  <r>
    <x v="156"/>
    <d v="2020-10-27T00:00:00"/>
    <n v="10"/>
    <x v="6"/>
    <x v="33"/>
    <x v="0"/>
    <x v="2"/>
    <x v="5"/>
    <s v="ACC2236584"/>
    <n v="8387"/>
    <n v="8387"/>
    <n v="1"/>
    <d v="2020-11-17T13:55:55"/>
    <d v="2020-11-17T13:55:55"/>
    <x v="0"/>
    <n v="0"/>
    <n v="0"/>
    <n v="383"/>
    <n v="0.95433408847025158"/>
    <x v="0"/>
    <x v="0"/>
    <m/>
  </r>
  <r>
    <x v="157"/>
    <d v="2020-12-27T00:00:00"/>
    <n v="12"/>
    <x v="3"/>
    <x v="21"/>
    <x v="0"/>
    <x v="0"/>
    <x v="3"/>
    <s v="ACC8854741"/>
    <n v="9945"/>
    <n v="9000"/>
    <n v="0.90497737556561086"/>
    <d v="2021-01-21T04:58:17"/>
    <d v="2021-01-21T04:58:17"/>
    <x v="0"/>
    <n v="0"/>
    <n v="0"/>
    <n v="90"/>
    <n v="0.99"/>
    <x v="1"/>
    <x v="0"/>
    <m/>
  </r>
  <r>
    <x v="158"/>
    <d v="2021-01-11T00:00:00"/>
    <n v="1"/>
    <x v="2"/>
    <x v="14"/>
    <x v="1"/>
    <x v="1"/>
    <x v="0"/>
    <s v="ACC1400205"/>
    <n v="8125"/>
    <n v="8125"/>
    <n v="1"/>
    <d v="2021-02-08T06:00:00"/>
    <d v="2021-02-08T06:00:00"/>
    <x v="0"/>
    <n v="0"/>
    <n v="0"/>
    <n v="491"/>
    <n v="0.93956923076923082"/>
    <x v="0"/>
    <x v="0"/>
    <m/>
  </r>
  <r>
    <x v="159"/>
    <d v="2021-03-28T00:00:00"/>
    <n v="3"/>
    <x v="5"/>
    <x v="30"/>
    <x v="1"/>
    <x v="3"/>
    <x v="5"/>
    <s v="ACC2236584"/>
    <n v="7837"/>
    <n v="7837"/>
    <n v="1"/>
    <d v="2021-04-17T18:07:55"/>
    <d v="2021-04-25T00:00:00"/>
    <x v="1"/>
    <n v="7.2445000000006985"/>
    <n v="8"/>
    <n v="350"/>
    <n v="0.95534005359193575"/>
    <x v="0"/>
    <x v="2"/>
    <m/>
  </r>
  <r>
    <x v="160"/>
    <d v="2021-03-07T00:00:00"/>
    <n v="3"/>
    <x v="5"/>
    <x v="8"/>
    <x v="1"/>
    <x v="3"/>
    <x v="4"/>
    <s v="ACC3215124"/>
    <n v="7135"/>
    <n v="7135"/>
    <n v="1"/>
    <d v="2021-03-24T22:03:00"/>
    <d v="2021-03-24T22:03:00"/>
    <x v="0"/>
    <n v="0"/>
    <n v="0"/>
    <n v="125"/>
    <n v="0.9824807288016818"/>
    <x v="0"/>
    <x v="0"/>
    <m/>
  </r>
  <r>
    <x v="161"/>
    <d v="2020-09-09T00:00:00"/>
    <n v="9"/>
    <x v="1"/>
    <x v="7"/>
    <x v="0"/>
    <x v="3"/>
    <x v="2"/>
    <s v="ACC5858470"/>
    <n v="8336"/>
    <n v="8336"/>
    <n v="1"/>
    <d v="2020-10-03T21:26:24"/>
    <d v="2020-10-03T21:26:24"/>
    <x v="0"/>
    <n v="0"/>
    <n v="0"/>
    <n v="272"/>
    <n v="0.96737044145873319"/>
    <x v="0"/>
    <x v="0"/>
    <m/>
  </r>
  <r>
    <x v="162"/>
    <d v="2020-12-20T00:00:00"/>
    <n v="12"/>
    <x v="3"/>
    <x v="13"/>
    <x v="0"/>
    <x v="3"/>
    <x v="2"/>
    <s v="ACC5858470"/>
    <n v="6354"/>
    <n v="6354"/>
    <n v="1"/>
    <d v="2021-01-09T14:09:36"/>
    <d v="2021-01-09T14:09:36"/>
    <x v="0"/>
    <n v="0"/>
    <n v="0"/>
    <n v="161"/>
    <n v="0.9746616304689959"/>
    <x v="0"/>
    <x v="0"/>
    <m/>
  </r>
  <r>
    <x v="163"/>
    <d v="2020-11-11T00:00:00"/>
    <n v="11"/>
    <x v="0"/>
    <x v="34"/>
    <x v="0"/>
    <x v="2"/>
    <x v="0"/>
    <s v="ACC1400205"/>
    <n v="7477"/>
    <n v="7477"/>
    <n v="1"/>
    <d v="2020-12-06T22:53:46"/>
    <d v="2020-12-06T22:53:46"/>
    <x v="0"/>
    <n v="0"/>
    <n v="0"/>
    <n v="210"/>
    <n v="0.97191386919887657"/>
    <x v="0"/>
    <x v="0"/>
    <m/>
  </r>
  <r>
    <x v="164"/>
    <d v="2021-03-19T00:00:00"/>
    <n v="3"/>
    <x v="5"/>
    <x v="26"/>
    <x v="1"/>
    <x v="2"/>
    <x v="3"/>
    <s v="ACC8854741"/>
    <n v="5678"/>
    <n v="5678"/>
    <n v="1"/>
    <d v="2021-04-05T02:40:27"/>
    <d v="2021-04-05T02:40:27"/>
    <x v="0"/>
    <n v="0"/>
    <n v="0"/>
    <n v="377"/>
    <n v="0.93360338147234945"/>
    <x v="0"/>
    <x v="0"/>
    <m/>
  </r>
  <r>
    <x v="165"/>
    <d v="2021-01-08T00:00:00"/>
    <n v="1"/>
    <x v="2"/>
    <x v="22"/>
    <x v="1"/>
    <x v="2"/>
    <x v="1"/>
    <s v="ACC2354474"/>
    <n v="4101"/>
    <n v="4101"/>
    <n v="1"/>
    <d v="2021-01-24T03:38:10"/>
    <d v="2021-01-24T03:38:10"/>
    <x v="0"/>
    <n v="0"/>
    <n v="0"/>
    <n v="249"/>
    <n v="0.9392831016825165"/>
    <x v="0"/>
    <x v="0"/>
    <m/>
  </r>
  <r>
    <x v="166"/>
    <d v="2020-09-25T00:00:00"/>
    <n v="9"/>
    <x v="1"/>
    <x v="2"/>
    <x v="0"/>
    <x v="1"/>
    <x v="1"/>
    <s v="ACC2354474"/>
    <n v="4010"/>
    <n v="4010"/>
    <n v="1"/>
    <d v="2020-10-13T00:21:36"/>
    <d v="2020-10-13T00:21:36"/>
    <x v="0"/>
    <n v="0"/>
    <n v="0"/>
    <n v="474"/>
    <n v="0.88179551122194511"/>
    <x v="0"/>
    <x v="0"/>
    <m/>
  </r>
  <r>
    <x v="167"/>
    <d v="2020-09-11T00:00:00"/>
    <n v="9"/>
    <x v="1"/>
    <x v="7"/>
    <x v="0"/>
    <x v="0"/>
    <x v="4"/>
    <s v="ACC3215124"/>
    <n v="9156"/>
    <n v="9156"/>
    <n v="1"/>
    <d v="2020-10-02T10:40:48"/>
    <d v="2020-10-02T10:40:48"/>
    <x v="0"/>
    <n v="0"/>
    <n v="0"/>
    <n v="431"/>
    <n v="0.95292704237658366"/>
    <x v="0"/>
    <x v="0"/>
    <m/>
  </r>
  <r>
    <x v="168"/>
    <d v="2020-12-22T00:00:00"/>
    <n v="12"/>
    <x v="3"/>
    <x v="13"/>
    <x v="0"/>
    <x v="2"/>
    <x v="3"/>
    <s v="ACC8854741"/>
    <n v="5607"/>
    <n v="5607"/>
    <n v="1"/>
    <d v="2021-01-10T00:14:24"/>
    <d v="2021-01-10T00:14:24"/>
    <x v="0"/>
    <n v="0"/>
    <n v="0"/>
    <n v="468"/>
    <n v="0.9165329052969502"/>
    <x v="0"/>
    <x v="0"/>
    <m/>
  </r>
  <r>
    <x v="169"/>
    <d v="2020-11-17T00:00:00"/>
    <n v="11"/>
    <x v="0"/>
    <x v="1"/>
    <x v="0"/>
    <x v="0"/>
    <x v="1"/>
    <s v="ACC2354474"/>
    <n v="4349"/>
    <n v="4349"/>
    <n v="1"/>
    <d v="2020-12-02T12:33:50"/>
    <d v="2020-12-05T00:00:00"/>
    <x v="1"/>
    <n v="2.4764999999970314"/>
    <n v="3"/>
    <n v="163"/>
    <n v="0.96252011956771677"/>
    <x v="0"/>
    <x v="1"/>
    <m/>
  </r>
  <r>
    <x v="170"/>
    <d v="2020-11-28T00:00:00"/>
    <n v="11"/>
    <x v="0"/>
    <x v="23"/>
    <x v="0"/>
    <x v="1"/>
    <x v="3"/>
    <s v="ACC8854741"/>
    <n v="4115"/>
    <n v="4115"/>
    <n v="1"/>
    <d v="2020-12-15T21:05:09"/>
    <d v="2020-12-15T21:05:09"/>
    <x v="0"/>
    <n v="0"/>
    <n v="0"/>
    <n v="365"/>
    <n v="0.91130012150668283"/>
    <x v="0"/>
    <x v="0"/>
    <m/>
  </r>
  <r>
    <x v="171"/>
    <d v="2021-01-02T00:00:00"/>
    <n v="1"/>
    <x v="2"/>
    <x v="16"/>
    <x v="1"/>
    <x v="1"/>
    <x v="2"/>
    <s v="ACC5858470"/>
    <n v="6502"/>
    <n v="6502"/>
    <n v="1"/>
    <d v="2021-01-23T20:04:48"/>
    <d v="2021-01-23T20:04:48"/>
    <x v="0"/>
    <n v="0"/>
    <n v="0"/>
    <n v="255"/>
    <n v="0.96078129806213475"/>
    <x v="0"/>
    <x v="0"/>
    <m/>
  </r>
  <r>
    <x v="172"/>
    <d v="2020-10-14T00:00:00"/>
    <n v="10"/>
    <x v="6"/>
    <x v="31"/>
    <x v="0"/>
    <x v="1"/>
    <x v="2"/>
    <s v="ACC5858470"/>
    <n v="7269"/>
    <n v="6800"/>
    <n v="0.93547943320951987"/>
    <d v="2020-11-07T02:45:36"/>
    <d v="2020-11-07T02:45:36"/>
    <x v="0"/>
    <n v="0"/>
    <n v="0"/>
    <n v="493"/>
    <n v="0.92749999999999999"/>
    <x v="0"/>
    <x v="0"/>
    <m/>
  </r>
  <r>
    <x v="173"/>
    <d v="2020-09-07T00:00:00"/>
    <n v="9"/>
    <x v="1"/>
    <x v="7"/>
    <x v="0"/>
    <x v="3"/>
    <x v="2"/>
    <s v="ACC5858470"/>
    <n v="5194"/>
    <n v="5194"/>
    <n v="1"/>
    <d v="2020-09-27T15:45:36"/>
    <d v="2020-09-27T15:45:36"/>
    <x v="0"/>
    <n v="0"/>
    <n v="0"/>
    <n v="92"/>
    <n v="0.98228725452445131"/>
    <x v="0"/>
    <x v="0"/>
    <m/>
  </r>
  <r>
    <x v="174"/>
    <d v="2020-10-31T00:00:00"/>
    <n v="10"/>
    <x v="6"/>
    <x v="33"/>
    <x v="0"/>
    <x v="0"/>
    <x v="3"/>
    <s v="ACC8854741"/>
    <n v="8878"/>
    <n v="8878"/>
    <n v="1"/>
    <d v="2020-11-20T16:23:19"/>
    <d v="2020-11-20T16:23:19"/>
    <x v="0"/>
    <n v="0"/>
    <n v="0"/>
    <n v="366"/>
    <n v="0.9587744987609822"/>
    <x v="0"/>
    <x v="0"/>
    <m/>
  </r>
  <r>
    <x v="175"/>
    <d v="2020-10-20T00:00:00"/>
    <n v="10"/>
    <x v="6"/>
    <x v="9"/>
    <x v="0"/>
    <x v="0"/>
    <x v="5"/>
    <s v="ACC2236584"/>
    <n v="6960"/>
    <n v="6960"/>
    <n v="1"/>
    <d v="2020-11-10T10:33:36"/>
    <d v="2020-11-10T10:33:36"/>
    <x v="0"/>
    <n v="0"/>
    <n v="0"/>
    <n v="104"/>
    <n v="0.98505747126436782"/>
    <x v="0"/>
    <x v="0"/>
    <m/>
  </r>
  <r>
    <x v="176"/>
    <d v="2021-02-13T00:00:00"/>
    <n v="2"/>
    <x v="7"/>
    <x v="32"/>
    <x v="1"/>
    <x v="1"/>
    <x v="4"/>
    <s v="ACC3215124"/>
    <n v="6912"/>
    <n v="6912"/>
    <n v="1"/>
    <d v="2021-03-04T15:21:36"/>
    <d v="2021-03-01T00:00:00"/>
    <x v="0"/>
    <n v="-3.6399999999994179"/>
    <n v="-4"/>
    <n v="91"/>
    <n v="0.9868344907407407"/>
    <x v="0"/>
    <x v="0"/>
    <m/>
  </r>
  <r>
    <x v="177"/>
    <d v="2020-10-12T00:00:00"/>
    <n v="10"/>
    <x v="6"/>
    <x v="31"/>
    <x v="0"/>
    <x v="0"/>
    <x v="1"/>
    <s v="ACC2354474"/>
    <n v="5433"/>
    <n v="5433"/>
    <n v="1"/>
    <d v="2020-10-28T03:35:17"/>
    <d v="2020-10-28T03:35:17"/>
    <x v="0"/>
    <n v="0"/>
    <n v="0"/>
    <n v="118"/>
    <n v="0.9782808761273698"/>
    <x v="0"/>
    <x v="0"/>
    <m/>
  </r>
  <r>
    <x v="178"/>
    <d v="2020-10-12T00:00:00"/>
    <n v="10"/>
    <x v="6"/>
    <x v="31"/>
    <x v="0"/>
    <x v="1"/>
    <x v="3"/>
    <s v="ACC8854741"/>
    <n v="8392"/>
    <n v="8000"/>
    <n v="0.95328884652049573"/>
    <d v="2020-11-04T23:43:33"/>
    <d v="2020-11-04T23:43:33"/>
    <x v="0"/>
    <n v="0"/>
    <n v="0"/>
    <n v="374"/>
    <n v="0.95325000000000004"/>
    <x v="0"/>
    <x v="0"/>
    <m/>
  </r>
  <r>
    <x v="179"/>
    <d v="2021-01-18T00:00:00"/>
    <n v="1"/>
    <x v="2"/>
    <x v="3"/>
    <x v="1"/>
    <x v="3"/>
    <x v="3"/>
    <s v="ACC8854741"/>
    <n v="4595"/>
    <n v="4595"/>
    <n v="1"/>
    <d v="2021-02-03T13:32:34"/>
    <d v="2021-02-03T13:32:34"/>
    <x v="0"/>
    <n v="0"/>
    <n v="0"/>
    <n v="382"/>
    <n v="0.91686615886833511"/>
    <x v="0"/>
    <x v="0"/>
    <m/>
  </r>
  <r>
    <x v="180"/>
    <d v="2021-02-03T00:00:00"/>
    <n v="2"/>
    <x v="7"/>
    <x v="15"/>
    <x v="1"/>
    <x v="0"/>
    <x v="4"/>
    <s v="ACC3215124"/>
    <n v="6303"/>
    <n v="6303"/>
    <n v="1"/>
    <d v="2021-02-19T21:05:24"/>
    <d v="2021-02-19T21:05:24"/>
    <x v="0"/>
    <n v="0"/>
    <n v="0"/>
    <n v="132"/>
    <n v="0.97905759162303663"/>
    <x v="0"/>
    <x v="0"/>
    <m/>
  </r>
  <r>
    <x v="181"/>
    <d v="2021-02-05T00:00:00"/>
    <n v="2"/>
    <x v="7"/>
    <x v="15"/>
    <x v="1"/>
    <x v="0"/>
    <x v="3"/>
    <s v="ACC8854741"/>
    <n v="7113"/>
    <n v="5000"/>
    <n v="0.70293828201883879"/>
    <d v="2021-02-25T03:52:27"/>
    <d v="2021-02-25T03:52:27"/>
    <x v="0"/>
    <n v="0"/>
    <n v="0"/>
    <n v="230"/>
    <n v="0.95399999999999996"/>
    <x v="3"/>
    <x v="0"/>
    <m/>
  </r>
  <r>
    <x v="182"/>
    <d v="2021-04-23T00:00:00"/>
    <n v="4"/>
    <x v="4"/>
    <x v="18"/>
    <x v="1"/>
    <x v="1"/>
    <x v="3"/>
    <s v="ACC8854741"/>
    <n v="6963"/>
    <n v="6963"/>
    <n v="1"/>
    <d v="2021-05-15T22:43:53"/>
    <d v="2021-05-15T22:43:53"/>
    <x v="0"/>
    <n v="0"/>
    <n v="0"/>
    <n v="443"/>
    <n v="0.93637799798937238"/>
    <x v="0"/>
    <x v="0"/>
    <m/>
  </r>
  <r>
    <x v="183"/>
    <d v="2021-02-21T00:00:00"/>
    <n v="2"/>
    <x v="7"/>
    <x v="35"/>
    <x v="1"/>
    <x v="2"/>
    <x v="3"/>
    <s v="ACC8854741"/>
    <n v="9142"/>
    <n v="9300"/>
    <n v="1.0172828702690877"/>
    <d v="2021-03-15T01:26:24"/>
    <d v="2021-03-15T01:26:24"/>
    <x v="0"/>
    <n v="0"/>
    <n v="0"/>
    <n v="340"/>
    <n v="0.96344086021505382"/>
    <x v="0"/>
    <x v="0"/>
    <m/>
  </r>
  <r>
    <x v="184"/>
    <d v="2020-10-08T00:00:00"/>
    <n v="10"/>
    <x v="6"/>
    <x v="10"/>
    <x v="0"/>
    <x v="3"/>
    <x v="0"/>
    <s v="ACC1400205"/>
    <n v="4928"/>
    <n v="4928"/>
    <n v="1"/>
    <d v="2020-10-28T20:32:38"/>
    <d v="2020-10-28T20:32:38"/>
    <x v="0"/>
    <n v="0"/>
    <n v="0"/>
    <n v="497"/>
    <n v="0.89914772727272729"/>
    <x v="0"/>
    <x v="0"/>
    <m/>
  </r>
  <r>
    <x v="185"/>
    <d v="2020-09-19T00:00:00"/>
    <n v="9"/>
    <x v="1"/>
    <x v="11"/>
    <x v="0"/>
    <x v="3"/>
    <x v="1"/>
    <s v="ACC2354474"/>
    <n v="6132"/>
    <n v="6132"/>
    <n v="1"/>
    <d v="2020-10-08T04:45:07"/>
    <d v="2020-10-08T04:45:07"/>
    <x v="0"/>
    <n v="0"/>
    <n v="0"/>
    <n v="383"/>
    <n v="0.93754076973255052"/>
    <x v="0"/>
    <x v="0"/>
    <m/>
  </r>
  <r>
    <x v="186"/>
    <d v="2021-01-05T00:00:00"/>
    <n v="1"/>
    <x v="2"/>
    <x v="22"/>
    <x v="1"/>
    <x v="1"/>
    <x v="2"/>
    <s v="ACC5858470"/>
    <n v="7347"/>
    <n v="7347"/>
    <n v="1"/>
    <d v="2021-01-30T05:52:48"/>
    <d v="2021-01-30T05:52:48"/>
    <x v="0"/>
    <n v="0"/>
    <n v="0"/>
    <n v="362"/>
    <n v="0.95072818837620798"/>
    <x v="0"/>
    <x v="0"/>
    <m/>
  </r>
  <r>
    <x v="187"/>
    <d v="2020-11-30T00:00:00"/>
    <n v="11"/>
    <x v="0"/>
    <x v="12"/>
    <x v="0"/>
    <x v="0"/>
    <x v="4"/>
    <s v="ACC3215124"/>
    <n v="6313"/>
    <n v="6313"/>
    <n v="1"/>
    <d v="2020-12-15T21:23:24"/>
    <d v="2020-12-15T21:23:24"/>
    <x v="0"/>
    <n v="0"/>
    <n v="0"/>
    <n v="273"/>
    <n v="0.95675590052273085"/>
    <x v="0"/>
    <x v="0"/>
    <m/>
  </r>
  <r>
    <x v="188"/>
    <d v="2021-01-18T00:00:00"/>
    <n v="1"/>
    <x v="2"/>
    <x v="3"/>
    <x v="1"/>
    <x v="3"/>
    <x v="4"/>
    <s v="ACC3215124"/>
    <n v="7452"/>
    <n v="7452"/>
    <n v="1"/>
    <d v="2021-02-05T07:33:36"/>
    <d v="2021-02-10T00:00:00"/>
    <x v="1"/>
    <n v="4.6849999999976717"/>
    <n v="5"/>
    <n v="215"/>
    <n v="0.97114868491680084"/>
    <x v="0"/>
    <x v="3"/>
    <m/>
  </r>
  <r>
    <x v="189"/>
    <d v="2020-09-03T00:00:00"/>
    <n v="9"/>
    <x v="1"/>
    <x v="20"/>
    <x v="0"/>
    <x v="2"/>
    <x v="1"/>
    <s v="ACC2354474"/>
    <n v="7436"/>
    <n v="7436"/>
    <n v="1"/>
    <d v="2020-09-24T03:41:46"/>
    <d v="2020-09-24T03:41:46"/>
    <x v="0"/>
    <n v="0"/>
    <n v="0"/>
    <n v="207"/>
    <n v="0.97216245293168368"/>
    <x v="0"/>
    <x v="0"/>
    <m/>
  </r>
  <r>
    <x v="190"/>
    <d v="2021-03-09T00:00:00"/>
    <n v="3"/>
    <x v="5"/>
    <x v="8"/>
    <x v="1"/>
    <x v="1"/>
    <x v="0"/>
    <s v="ACC1400205"/>
    <n v="4165"/>
    <n v="3800"/>
    <n v="0.91236494597839135"/>
    <d v="2021-03-30T07:55:12"/>
    <d v="2021-03-30T07:55:12"/>
    <x v="0"/>
    <n v="0"/>
    <n v="0"/>
    <n v="434"/>
    <n v="0.88578947368421057"/>
    <x v="1"/>
    <x v="0"/>
    <m/>
  </r>
  <r>
    <x v="191"/>
    <d v="2020-11-01T00:00:00"/>
    <n v="11"/>
    <x v="0"/>
    <x v="0"/>
    <x v="0"/>
    <x v="3"/>
    <x v="4"/>
    <s v="ACC3215124"/>
    <n v="5191"/>
    <n v="5000"/>
    <n v="0.96320554806395686"/>
    <d v="2020-11-17T11:43:48"/>
    <d v="2020-11-17T11:43:48"/>
    <x v="0"/>
    <n v="0"/>
    <n v="0"/>
    <n v="275"/>
    <n v="0.94499999999999995"/>
    <x v="0"/>
    <x v="0"/>
    <m/>
  </r>
  <r>
    <x v="192"/>
    <d v="2020-12-11T00:00:00"/>
    <n v="12"/>
    <x v="3"/>
    <x v="19"/>
    <x v="0"/>
    <x v="2"/>
    <x v="5"/>
    <s v="ACC2236584"/>
    <n v="9080"/>
    <n v="9080"/>
    <n v="1"/>
    <d v="2021-01-05T14:52:48"/>
    <d v="2021-01-05T14:52:48"/>
    <x v="0"/>
    <n v="0"/>
    <n v="0"/>
    <n v="383"/>
    <n v="0.95781938325991189"/>
    <x v="0"/>
    <x v="0"/>
    <m/>
  </r>
  <r>
    <x v="193"/>
    <d v="2020-11-04T00:00:00"/>
    <n v="11"/>
    <x v="0"/>
    <x v="0"/>
    <x v="0"/>
    <x v="1"/>
    <x v="1"/>
    <s v="ACC2354474"/>
    <n v="9254"/>
    <n v="9254"/>
    <n v="1"/>
    <d v="2020-11-29T21:08:38"/>
    <d v="2020-11-29T21:08:38"/>
    <x v="0"/>
    <n v="0"/>
    <n v="0"/>
    <n v="467"/>
    <n v="0.94953533607088825"/>
    <x v="0"/>
    <x v="0"/>
    <m/>
  </r>
  <r>
    <x v="194"/>
    <d v="2020-12-08T00:00:00"/>
    <n v="12"/>
    <x v="3"/>
    <x v="19"/>
    <x v="0"/>
    <x v="0"/>
    <x v="0"/>
    <s v="ACC1400205"/>
    <n v="5252"/>
    <n v="5252"/>
    <n v="1"/>
    <d v="2020-12-29T12:05:46"/>
    <d v="2020-12-29T12:05:46"/>
    <x v="0"/>
    <n v="0"/>
    <n v="0"/>
    <n v="156"/>
    <n v="0.97029702970297027"/>
    <x v="0"/>
    <x v="0"/>
    <m/>
  </r>
  <r>
    <x v="195"/>
    <d v="2021-03-27T00:00:00"/>
    <n v="3"/>
    <x v="5"/>
    <x v="29"/>
    <x v="1"/>
    <x v="3"/>
    <x v="5"/>
    <s v="ACC2236584"/>
    <n v="7388"/>
    <n v="7388"/>
    <n v="1"/>
    <d v="2021-04-16T01:58:05"/>
    <d v="2021-04-16T01:58:05"/>
    <x v="0"/>
    <n v="0"/>
    <n v="0"/>
    <n v="228"/>
    <n v="0.96913914455874395"/>
    <x v="0"/>
    <x v="0"/>
    <m/>
  </r>
  <r>
    <x v="196"/>
    <d v="2020-10-17T00:00:00"/>
    <n v="10"/>
    <x v="6"/>
    <x v="31"/>
    <x v="0"/>
    <x v="1"/>
    <x v="5"/>
    <s v="ACC2236584"/>
    <n v="4710"/>
    <n v="4710"/>
    <n v="1"/>
    <d v="2020-11-05T01:33:36"/>
    <d v="2020-11-10T00:00:00"/>
    <x v="1"/>
    <n v="4.9349999999976717"/>
    <n v="5"/>
    <n v="110"/>
    <n v="0.97664543524416136"/>
    <x v="0"/>
    <x v="2"/>
    <m/>
  </r>
  <r>
    <x v="197"/>
    <d v="2020-11-25T00:00:00"/>
    <n v="11"/>
    <x v="0"/>
    <x v="23"/>
    <x v="0"/>
    <x v="1"/>
    <x v="1"/>
    <s v="ACC2354474"/>
    <n v="9269"/>
    <n v="9269"/>
    <n v="1"/>
    <d v="2020-12-18T21:41:02"/>
    <d v="2020-12-18T21:41:02"/>
    <x v="0"/>
    <n v="0"/>
    <n v="0"/>
    <n v="258"/>
    <n v="0.97216528212320641"/>
    <x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219E12C-6C49-4E77-B536-2122719908F3}" name="tracking" cacheId="0" applyNumberFormats="0" applyBorderFormats="0" applyFontFormats="0" applyPatternFormats="0" applyAlignmentFormats="0" applyWidthHeightFormats="1" dataCaption="Values" updatedVersion="8" minRefreshableVersion="3" rowGrandTotals="0" itemPrintTitles="1" createdVersion="6" indent="0" outline="1" outlineData="1" multipleFieldFilters="0" rowHeaderCaption="Delivery Work Order">
  <location ref="B14:D212" firstHeaderRow="0" firstDataRow="1" firstDataCol="1"/>
  <pivotFields count="27">
    <pivotField axis="axisRow" showAll="0" sortType="ascending">
      <items count="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m="1" x="198"/>
        <item t="default"/>
      </items>
      <autoSortScope>
        <pivotArea dataOnly="0" outline="0" fieldPosition="0">
          <references count="1">
            <reference field="4294967294" count="1" selected="0">
              <x v="0"/>
            </reference>
          </references>
        </pivotArea>
      </autoSortScope>
    </pivotField>
    <pivotField numFmtId="164" showAll="0"/>
    <pivotField showAll="0"/>
    <pivotField showAll="0">
      <items count="10">
        <item x="2"/>
        <item x="7"/>
        <item x="5"/>
        <item x="4"/>
        <item x="1"/>
        <item x="6"/>
        <item x="0"/>
        <item x="3"/>
        <item m="1" x="8"/>
        <item t="default"/>
      </items>
    </pivotField>
    <pivotField showAll="0"/>
    <pivotField showAll="0">
      <items count="3">
        <item x="0"/>
        <item x="1"/>
        <item t="default"/>
      </items>
    </pivotField>
    <pivotField showAll="0">
      <items count="6">
        <item x="2"/>
        <item x="0"/>
        <item x="3"/>
        <item x="1"/>
        <item m="1" x="4"/>
        <item t="default"/>
      </items>
    </pivotField>
    <pivotField showAll="0"/>
    <pivotField showAll="0"/>
    <pivotField showAll="0"/>
    <pivotField showAll="0"/>
    <pivotField showAll="0">
      <items count="8">
        <item x="4"/>
        <item x="5"/>
        <item x="3"/>
        <item x="0"/>
        <item x="2"/>
        <item x="1"/>
        <item m="1" x="6"/>
        <item t="default"/>
      </items>
    </pivotField>
    <pivotField showAll="0"/>
    <pivotField dataField="1" numFmtId="1" showAll="0"/>
    <pivotField numFmtId="1" showAll="0"/>
    <pivotField showAll="0"/>
    <pivotField numFmtId="164" showAll="0"/>
    <pivotField numFmtId="167" showAll="0"/>
    <pivotField numFmtId="164" showAll="0"/>
    <pivotField numFmtId="1" showAll="0"/>
    <pivotField numFmtId="1" showAll="0"/>
    <pivotField numFmtId="164" showAll="0"/>
    <pivotField numFmtId="1" showAll="0"/>
    <pivotField numFmtId="164" showAll="0"/>
    <pivotField numFmtId="164" showAll="0"/>
    <pivotField dataField="1" numFmtId="1" showAll="0"/>
    <pivotField showAll="0"/>
  </pivotFields>
  <rowFields count="1">
    <field x="0"/>
  </rowFields>
  <rowItems count="198">
    <i>
      <x v="98"/>
    </i>
    <i>
      <x v="99"/>
    </i>
    <i>
      <x v="1"/>
    </i>
    <i>
      <x v="100"/>
    </i>
    <i>
      <x v="3"/>
    </i>
    <i>
      <x v="101"/>
    </i>
    <i>
      <x v="5"/>
    </i>
    <i>
      <x v="102"/>
    </i>
    <i>
      <x v="7"/>
    </i>
    <i>
      <x v="103"/>
    </i>
    <i>
      <x v="9"/>
    </i>
    <i>
      <x v="104"/>
    </i>
    <i>
      <x v="11"/>
    </i>
    <i>
      <x v="105"/>
    </i>
    <i>
      <x v="13"/>
    </i>
    <i>
      <x v="106"/>
    </i>
    <i>
      <x v="15"/>
    </i>
    <i>
      <x v="107"/>
    </i>
    <i>
      <x v="17"/>
    </i>
    <i>
      <x v="108"/>
    </i>
    <i>
      <x v="19"/>
    </i>
    <i>
      <x v="109"/>
    </i>
    <i>
      <x v="21"/>
    </i>
    <i>
      <x v="110"/>
    </i>
    <i>
      <x v="23"/>
    </i>
    <i>
      <x v="111"/>
    </i>
    <i>
      <x v="25"/>
    </i>
    <i>
      <x v="112"/>
    </i>
    <i>
      <x v="27"/>
    </i>
    <i>
      <x v="113"/>
    </i>
    <i>
      <x v="29"/>
    </i>
    <i>
      <x v="114"/>
    </i>
    <i>
      <x v="31"/>
    </i>
    <i>
      <x v="115"/>
    </i>
    <i>
      <x v="33"/>
    </i>
    <i>
      <x v="116"/>
    </i>
    <i>
      <x v="35"/>
    </i>
    <i>
      <x v="117"/>
    </i>
    <i>
      <x v="37"/>
    </i>
    <i>
      <x v="118"/>
    </i>
    <i>
      <x v="39"/>
    </i>
    <i>
      <x v="119"/>
    </i>
    <i>
      <x v="41"/>
    </i>
    <i>
      <x v="120"/>
    </i>
    <i>
      <x v="43"/>
    </i>
    <i>
      <x v="121"/>
    </i>
    <i>
      <x v="45"/>
    </i>
    <i>
      <x v="122"/>
    </i>
    <i>
      <x v="47"/>
    </i>
    <i>
      <x v="123"/>
    </i>
    <i>
      <x v="49"/>
    </i>
    <i>
      <x v="124"/>
    </i>
    <i>
      <x v="51"/>
    </i>
    <i>
      <x v="125"/>
    </i>
    <i>
      <x v="53"/>
    </i>
    <i>
      <x v="126"/>
    </i>
    <i>
      <x v="55"/>
    </i>
    <i>
      <x v="127"/>
    </i>
    <i>
      <x v="57"/>
    </i>
    <i>
      <x v="128"/>
    </i>
    <i>
      <x v="59"/>
    </i>
    <i>
      <x v="129"/>
    </i>
    <i>
      <x v="61"/>
    </i>
    <i>
      <x v="130"/>
    </i>
    <i>
      <x v="63"/>
    </i>
    <i>
      <x v="131"/>
    </i>
    <i>
      <x v="65"/>
    </i>
    <i>
      <x v="132"/>
    </i>
    <i>
      <x v="67"/>
    </i>
    <i>
      <x v="133"/>
    </i>
    <i>
      <x v="69"/>
    </i>
    <i>
      <x v="134"/>
    </i>
    <i>
      <x v="71"/>
    </i>
    <i>
      <x v="135"/>
    </i>
    <i>
      <x v="73"/>
    </i>
    <i>
      <x v="136"/>
    </i>
    <i>
      <x v="75"/>
    </i>
    <i>
      <x v="137"/>
    </i>
    <i>
      <x v="77"/>
    </i>
    <i>
      <x v="138"/>
    </i>
    <i>
      <x v="79"/>
    </i>
    <i>
      <x v="139"/>
    </i>
    <i>
      <x v="81"/>
    </i>
    <i>
      <x v="140"/>
    </i>
    <i>
      <x v="83"/>
    </i>
    <i>
      <x v="141"/>
    </i>
    <i>
      <x v="85"/>
    </i>
    <i>
      <x v="142"/>
    </i>
    <i>
      <x v="87"/>
    </i>
    <i>
      <x v="143"/>
    </i>
    <i>
      <x v="89"/>
    </i>
    <i>
      <x v="144"/>
    </i>
    <i>
      <x v="91"/>
    </i>
    <i>
      <x v="145"/>
    </i>
    <i>
      <x v="93"/>
    </i>
    <i>
      <x v="146"/>
    </i>
    <i>
      <x v="95"/>
    </i>
    <i>
      <x v="147"/>
    </i>
    <i>
      <x v="97"/>
    </i>
    <i>
      <x v="148"/>
    </i>
    <i>
      <x v="2"/>
    </i>
    <i>
      <x v="149"/>
    </i>
    <i>
      <x v="6"/>
    </i>
    <i>
      <x v="150"/>
    </i>
    <i>
      <x v="10"/>
    </i>
    <i>
      <x v="151"/>
    </i>
    <i>
      <x v="14"/>
    </i>
    <i>
      <x v="152"/>
    </i>
    <i>
      <x v="18"/>
    </i>
    <i>
      <x v="153"/>
    </i>
    <i>
      <x v="22"/>
    </i>
    <i>
      <x v="154"/>
    </i>
    <i>
      <x v="26"/>
    </i>
    <i>
      <x v="155"/>
    </i>
    <i>
      <x v="30"/>
    </i>
    <i>
      <x v="156"/>
    </i>
    <i>
      <x v="34"/>
    </i>
    <i>
      <x v="157"/>
    </i>
    <i>
      <x v="38"/>
    </i>
    <i>
      <x v="158"/>
    </i>
    <i>
      <x v="42"/>
    </i>
    <i>
      <x v="159"/>
    </i>
    <i>
      <x v="46"/>
    </i>
    <i>
      <x v="160"/>
    </i>
    <i>
      <x v="50"/>
    </i>
    <i>
      <x v="161"/>
    </i>
    <i>
      <x v="54"/>
    </i>
    <i>
      <x v="162"/>
    </i>
    <i>
      <x v="58"/>
    </i>
    <i>
      <x v="163"/>
    </i>
    <i>
      <x v="62"/>
    </i>
    <i>
      <x v="164"/>
    </i>
    <i>
      <x v="66"/>
    </i>
    <i>
      <x v="165"/>
    </i>
    <i>
      <x v="70"/>
    </i>
    <i>
      <x v="166"/>
    </i>
    <i>
      <x v="74"/>
    </i>
    <i>
      <x v="167"/>
    </i>
    <i>
      <x v="78"/>
    </i>
    <i>
      <x v="168"/>
    </i>
    <i>
      <x v="82"/>
    </i>
    <i>
      <x v="169"/>
    </i>
    <i>
      <x v="86"/>
    </i>
    <i>
      <x v="170"/>
    </i>
    <i>
      <x v="90"/>
    </i>
    <i>
      <x v="171"/>
    </i>
    <i>
      <x v="94"/>
    </i>
    <i>
      <x v="172"/>
    </i>
    <i>
      <x/>
    </i>
    <i>
      <x v="173"/>
    </i>
    <i>
      <x v="8"/>
    </i>
    <i>
      <x v="174"/>
    </i>
    <i>
      <x v="16"/>
    </i>
    <i>
      <x v="175"/>
    </i>
    <i>
      <x v="24"/>
    </i>
    <i>
      <x v="176"/>
    </i>
    <i>
      <x v="32"/>
    </i>
    <i>
      <x v="177"/>
    </i>
    <i>
      <x v="40"/>
    </i>
    <i>
      <x v="178"/>
    </i>
    <i>
      <x v="48"/>
    </i>
    <i>
      <x v="179"/>
    </i>
    <i>
      <x v="56"/>
    </i>
    <i>
      <x v="180"/>
    </i>
    <i>
      <x v="64"/>
    </i>
    <i>
      <x v="181"/>
    </i>
    <i>
      <x v="72"/>
    </i>
    <i>
      <x v="182"/>
    </i>
    <i>
      <x v="80"/>
    </i>
    <i>
      <x v="183"/>
    </i>
    <i>
      <x v="88"/>
    </i>
    <i>
      <x v="184"/>
    </i>
    <i>
      <x v="96"/>
    </i>
    <i>
      <x v="185"/>
    </i>
    <i>
      <x v="12"/>
    </i>
    <i>
      <x v="186"/>
    </i>
    <i>
      <x v="28"/>
    </i>
    <i>
      <x v="187"/>
    </i>
    <i>
      <x v="44"/>
    </i>
    <i>
      <x v="188"/>
    </i>
    <i>
      <x v="60"/>
    </i>
    <i>
      <x v="189"/>
    </i>
    <i>
      <x v="76"/>
    </i>
    <i>
      <x v="190"/>
    </i>
    <i>
      <x v="92"/>
    </i>
    <i>
      <x v="191"/>
    </i>
    <i>
      <x v="20"/>
    </i>
    <i>
      <x v="192"/>
    </i>
    <i>
      <x v="52"/>
    </i>
    <i>
      <x v="193"/>
    </i>
    <i>
      <x v="84"/>
    </i>
    <i>
      <x v="194"/>
    </i>
    <i>
      <x v="36"/>
    </i>
    <i>
      <x v="195"/>
    </i>
    <i>
      <x v="4"/>
    </i>
    <i>
      <x v="196"/>
    </i>
    <i>
      <x v="68"/>
    </i>
    <i>
      <x v="197"/>
    </i>
  </rowItems>
  <colFields count="1">
    <field x="-2"/>
  </colFields>
  <colItems count="2">
    <i>
      <x/>
    </i>
    <i i="1">
      <x v="1"/>
    </i>
  </colItems>
  <dataFields count="2">
    <dataField name="Remain Days To Arrive" fld="25" baseField="0" baseItem="0" numFmtId="1"/>
    <dataField name="Sum of Order Quantity" fld="13" baseField="0" baseItem="0" numFmtId="166"/>
  </dataFields>
  <formats count="14">
    <format dxfId="19">
      <pivotArea outline="0" collapsedLevelsAreSubtotals="1" fieldPosition="0"/>
    </format>
    <format dxfId="18">
      <pivotArea outline="0" collapsedLevelsAreSubtotals="1" fieldPosition="0">
        <references count="1">
          <reference field="4294967294" count="1" selected="0">
            <x v="0"/>
          </reference>
        </references>
      </pivotArea>
    </format>
    <format dxfId="17">
      <pivotArea outline="0" collapsedLevelsAreSubtotals="1" fieldPosition="0">
        <references count="1">
          <reference field="4294967294" count="1" selected="0">
            <x v="0"/>
          </reference>
        </references>
      </pivotArea>
    </format>
    <format dxfId="16">
      <pivotArea outline="0" collapsedLevelsAreSubtotals="1" fieldPosition="0">
        <references count="1">
          <reference field="4294967294" count="1" selected="0">
            <x v="0"/>
          </reference>
        </references>
      </pivotArea>
    </format>
    <format dxfId="15">
      <pivotArea field="0" type="button" dataOnly="0" labelOnly="1" outline="0" axis="axisRow" fieldPosition="0"/>
    </format>
    <format dxfId="14">
      <pivotArea dataOnly="0" labelOnly="1" outline="0" fieldPosition="0">
        <references count="1">
          <reference field="4294967294" count="2">
            <x v="0"/>
            <x v="1"/>
          </reference>
        </references>
      </pivotArea>
    </format>
    <format dxfId="13">
      <pivotArea field="0" type="button" dataOnly="0" labelOnly="1" outline="0" axis="axisRow" fieldPosition="0"/>
    </format>
    <format dxfId="12">
      <pivotArea dataOnly="0" labelOnly="1" outline="0" fieldPosition="0">
        <references count="1">
          <reference field="4294967294" count="2">
            <x v="0"/>
            <x v="1"/>
          </reference>
        </references>
      </pivotArea>
    </format>
    <format dxfId="11">
      <pivotArea field="0" type="button" dataOnly="0" labelOnly="1" outline="0" axis="axisRow" fieldPosition="0"/>
    </format>
    <format dxfId="10">
      <pivotArea dataOnly="0" labelOnly="1" outline="0" fieldPosition="0">
        <references count="1">
          <reference field="4294967294" count="2">
            <x v="0"/>
            <x v="1"/>
          </reference>
        </references>
      </pivotArea>
    </format>
    <format dxfId="9">
      <pivotArea field="0" type="button" dataOnly="0" labelOnly="1" outline="0" axis="axisRow" fieldPosition="0"/>
    </format>
    <format dxfId="8">
      <pivotArea dataOnly="0" labelOnly="1" outline="0" fieldPosition="0">
        <references count="1">
          <reference field="4294967294" count="2">
            <x v="0"/>
            <x v="1"/>
          </reference>
        </references>
      </pivotArea>
    </format>
    <format dxfId="7">
      <pivotArea field="0" type="button" dataOnly="0" labelOnly="1" outline="0" axis="axisRow" fieldPosition="0"/>
    </format>
    <format dxfId="6">
      <pivotArea dataOnly="0" labelOnly="1" outline="0" fieldPosition="0">
        <references count="1">
          <reference field="4294967294" count="2">
            <x v="0"/>
            <x v="1"/>
          </reference>
        </references>
      </pivotArea>
    </format>
  </formats>
  <conditionalFormats count="1">
    <conditionalFormat priority="8">
      <pivotAreas count="1">
        <pivotArea type="data" outline="0" collapsedLevelsAreSubtotals="1" fieldPosition="0">
          <references count="1">
            <reference field="4294967294" count="1" selected="0">
              <x v="0"/>
            </reference>
          </references>
        </pivotArea>
      </pivotAreas>
    </conditionalFormat>
  </conditional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E9FE8A-A4A4-42D6-AF5D-07B5F8C50B95}" name="In Full"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P4:R203" firstHeaderRow="0" firstDataRow="1" firstDataCol="1"/>
  <pivotFields count="22">
    <pivotField axis="axisRow" showAll="0">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dataField="1" numFmtId="1" showAll="0"/>
    <pivotField dataField="1"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0"/>
  </rowFields>
  <rowItems count="1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t="grand">
      <x/>
    </i>
  </rowItems>
  <colFields count="1">
    <field x="-2"/>
  </colFields>
  <colItems count="2">
    <i>
      <x/>
    </i>
    <i i="1">
      <x v="1"/>
    </i>
  </colItems>
  <dataFields count="2">
    <dataField name="Sum of Ordered Quantity" fld="9" baseField="0" baseItem="0"/>
    <dataField name="Sum of Actual Delivered Quantit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599FFAB-2F65-4DF3-B08C-67D011753087}" name="PRODUCT"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location ref="E4:E10" firstHeaderRow="1" firstDataRow="1" firstDataCol="1"/>
  <pivotFields count="22">
    <pivotField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axis="axisRow"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7"/>
  </rowFields>
  <rowItems count="6">
    <i>
      <x/>
    </i>
    <i>
      <x v="1"/>
    </i>
    <i>
      <x v="2"/>
    </i>
    <i>
      <x v="3"/>
    </i>
    <i>
      <x v="4"/>
    </i>
    <i>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449AEA6-217B-42A7-93B6-E66921FCA5CE}" name="ORDERS"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location ref="H4:H202" firstHeaderRow="1" firstDataRow="1" firstDataCol="1"/>
  <pivotFields count="22">
    <pivotField axis="axisRow" showAll="0">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0"/>
  </rowFields>
  <rowItems count="1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32E4481-57F7-4A6E-B728-7966904C6EA1}" name="product analysis"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K4:AM11" firstHeaderRow="0" firstDataRow="1" firstDataCol="1"/>
  <pivotFields count="22">
    <pivotField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axis="axisRow" showAll="0">
      <items count="7">
        <item x="4"/>
        <item x="5"/>
        <item x="3"/>
        <item x="0"/>
        <item x="2"/>
        <item x="1"/>
        <item t="default"/>
      </items>
    </pivotField>
    <pivotField showAll="0"/>
    <pivotField numFmtId="1" showAll="0"/>
    <pivotField numFmtId="1" showAll="0"/>
    <pivotField dataField="1" numFmtId="9" showAll="0"/>
    <pivotField numFmtId="164" showAll="0"/>
    <pivotField numFmtId="164" showAll="0"/>
    <pivotField showAll="0">
      <items count="3">
        <item x="1"/>
        <item x="0"/>
        <item t="default"/>
      </items>
    </pivotField>
    <pivotField numFmtId="167" showAll="0"/>
    <pivotField numFmtId="1" showAll="0"/>
    <pivotField numFmtId="1" showAll="0"/>
    <pivotField dataField="1"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7"/>
  </rowFields>
  <rowItems count="7">
    <i>
      <x/>
    </i>
    <i>
      <x v="1"/>
    </i>
    <i>
      <x v="2"/>
    </i>
    <i>
      <x v="3"/>
    </i>
    <i>
      <x v="4"/>
    </i>
    <i>
      <x v="5"/>
    </i>
    <i t="grand">
      <x/>
    </i>
  </rowItems>
  <colFields count="1">
    <field x="-2"/>
  </colFields>
  <colItems count="2">
    <i>
      <x/>
    </i>
    <i i="1">
      <x v="1"/>
    </i>
  </colItems>
  <dataFields count="2">
    <dataField name="Average Product Quality" fld="18" subtotal="average" baseField="0" baseItem="0"/>
    <dataField name="Average Delivery In Full" fld="11" subtotal="average" baseField="0" baseItem="0"/>
  </dataFields>
  <formats count="1">
    <format dxfId="3">
      <pivotArea outline="0" collapsedLevelsAreSubtotals="1" fieldPosition="0"/>
    </format>
  </formats>
  <chartFormats count="2">
    <chartFormat chart="8" format="4" series="1">
      <pivotArea type="data" outline="0" fieldPosition="0">
        <references count="1">
          <reference field="4294967294" count="1" selected="0">
            <x v="1"/>
          </reference>
        </references>
      </pivotArea>
    </chartFormat>
    <chartFormat chart="8"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8FF4681-37A0-4401-80B8-63585D226302}" name="average delay"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T4:W204" firstHeaderRow="1" firstDataRow="2" firstDataCol="1"/>
  <pivotFields count="22">
    <pivotField axis="axisRow" showAll="0">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axis="axisCol" showAll="0">
      <items count="3">
        <item x="1"/>
        <item x="0"/>
        <item t="default"/>
      </items>
    </pivotField>
    <pivotField numFmtId="167" showAll="0"/>
    <pivotField dataField="1"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0"/>
  </rowFields>
  <rowItems count="1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t="grand">
      <x/>
    </i>
  </rowItems>
  <colFields count="1">
    <field x="14"/>
  </colFields>
  <colItems count="3">
    <i>
      <x/>
    </i>
    <i>
      <x v="1"/>
    </i>
    <i t="grand">
      <x/>
    </i>
  </colItems>
  <dataFields count="1">
    <dataField name="Average of Delivery In Time Gap (in days)" fld="1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8DD497E-8B5D-4EF7-871C-8D31EE6E0F0D}" name="quality"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Y4:Z203" firstHeaderRow="1" firstDataRow="1" firstDataCol="1"/>
  <pivotFields count="22">
    <pivotField axis="axisRow" showAll="0">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dataField="1"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0"/>
  </rowFields>
  <rowItems count="1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t="grand">
      <x/>
    </i>
  </rowItems>
  <colItems count="1">
    <i/>
  </colItems>
  <dataFields count="1">
    <dataField name="Sum of Total Defect Quantity Appeared At Customer" fld="17" baseField="0" baseItem="0" numFmtId="2"/>
  </dataFields>
  <formats count="2">
    <format dxfId="5">
      <pivotArea outline="0" collapsedLevelsAreSubtotals="1" fieldPosition="0"/>
    </format>
    <format dxfId="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54A54BD-3991-4D57-8EAB-2DE08E40812C}" name="received orders"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D6:E17" firstHeaderRow="1" firstDataRow="1" firstDataCol="1"/>
  <pivotFields count="27">
    <pivotField dataField="1" showAll="0">
      <items count="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m="1" x="198"/>
        <item t="default"/>
      </items>
    </pivotField>
    <pivotField numFmtId="164" showAll="0"/>
    <pivotField showAll="0"/>
    <pivotField axis="axisRow" showAll="0">
      <items count="10">
        <item x="2"/>
        <item x="7"/>
        <item x="5"/>
        <item x="4"/>
        <item x="1"/>
        <item x="6"/>
        <item x="0"/>
        <item x="3"/>
        <item m="1" x="8"/>
        <item t="default"/>
      </items>
    </pivotField>
    <pivotField showAll="0"/>
    <pivotField axis="axisRow" showAll="0">
      <items count="3">
        <item x="0"/>
        <item x="1"/>
        <item t="default"/>
      </items>
    </pivotField>
    <pivotField showAll="0">
      <items count="6">
        <item x="2"/>
        <item x="0"/>
        <item x="3"/>
        <item x="1"/>
        <item m="1" x="4"/>
        <item t="default"/>
      </items>
    </pivotField>
    <pivotField showAll="0"/>
    <pivotField showAll="0"/>
    <pivotField showAll="0"/>
    <pivotField showAll="0"/>
    <pivotField showAll="0">
      <items count="8">
        <item x="4"/>
        <item x="5"/>
        <item x="3"/>
        <item x="0"/>
        <item x="2"/>
        <item x="1"/>
        <item m="1" x="6"/>
        <item t="default"/>
      </items>
    </pivotField>
    <pivotField showAll="0"/>
    <pivotField numFmtId="1" showAll="0"/>
    <pivotField numFmtId="1" showAll="0"/>
    <pivotField showAll="0"/>
    <pivotField numFmtId="164" showAll="0"/>
    <pivotField numFmtId="167" showAll="0"/>
    <pivotField numFmtId="164" showAll="0"/>
    <pivotField numFmtId="1" showAll="0"/>
    <pivotField numFmtId="1" showAll="0"/>
    <pivotField numFmtId="164" showAll="0"/>
    <pivotField numFmtId="1" showAll="0"/>
    <pivotField numFmtId="164" showAll="0"/>
    <pivotField numFmtId="164" showAll="0"/>
    <pivotField numFmtId="1" showAll="0"/>
    <pivotField showAll="0"/>
  </pivotFields>
  <rowFields count="2">
    <field x="5"/>
    <field x="3"/>
  </rowFields>
  <rowItems count="11">
    <i>
      <x/>
    </i>
    <i r="1">
      <x v="4"/>
    </i>
    <i r="1">
      <x v="5"/>
    </i>
    <i r="1">
      <x v="6"/>
    </i>
    <i r="1">
      <x v="7"/>
    </i>
    <i>
      <x v="1"/>
    </i>
    <i r="1">
      <x/>
    </i>
    <i r="1">
      <x v="1"/>
    </i>
    <i r="1">
      <x v="2"/>
    </i>
    <i r="1">
      <x v="3"/>
    </i>
    <i t="grand">
      <x/>
    </i>
  </rowItems>
  <colItems count="1">
    <i/>
  </colItems>
  <dataFields count="1">
    <dataField name="Count of Work Order Number" fld="0" subtotal="count" baseField="0" baseItem="0"/>
  </dataFields>
  <chartFormats count="2">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2F674CF-2E80-406E-AFCA-B3152D19EE37}" name="customers"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location ref="B4:B8" firstHeaderRow="1" firstDataRow="1" firstDataCol="1"/>
  <pivotFields count="22">
    <pivotField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axis="axisRow"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6"/>
  </rowFields>
  <rowItems count="4">
    <i>
      <x/>
    </i>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40B7CC-4DEF-44EF-8695-4C71FB797521}" name="On time failures"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W4:AX9" firstHeaderRow="1" firstDataRow="1" firstDataCol="1"/>
  <pivotFields count="22">
    <pivotField dataField="1"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pivotField axis="axisRow" showAll="0">
      <items count="6">
        <item x="3"/>
        <item x="1"/>
        <item x="2"/>
        <item x="4"/>
        <item x="0"/>
        <item t="default"/>
      </items>
    </pivotField>
    <pivotField showAll="0"/>
  </pivotFields>
  <rowFields count="1">
    <field x="20"/>
  </rowFields>
  <rowItems count="5">
    <i>
      <x/>
    </i>
    <i>
      <x v="1"/>
    </i>
    <i>
      <x v="2"/>
    </i>
    <i>
      <x v="3"/>
    </i>
    <i t="grand">
      <x/>
    </i>
  </rowItems>
  <colItems count="1">
    <i/>
  </colItems>
  <dataFields count="1">
    <dataField name="Count of Work Order Number" fld="0" subtotal="count" baseField="0" baseItem="0"/>
  </dataFields>
  <chartFormats count="10">
    <chartFormat chart="1" format="1" series="1">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20" count="1" selected="0">
            <x v="0"/>
          </reference>
        </references>
      </pivotArea>
    </chartFormat>
    <chartFormat chart="1" format="3">
      <pivotArea type="data" outline="0" fieldPosition="0">
        <references count="2">
          <reference field="4294967294" count="1" selected="0">
            <x v="0"/>
          </reference>
          <reference field="20" count="1" selected="0">
            <x v="1"/>
          </reference>
        </references>
      </pivotArea>
    </chartFormat>
    <chartFormat chart="1" format="4">
      <pivotArea type="data" outline="0" fieldPosition="0">
        <references count="2">
          <reference field="4294967294" count="1" selected="0">
            <x v="0"/>
          </reference>
          <reference field="20" count="1" selected="0">
            <x v="2"/>
          </reference>
        </references>
      </pivotArea>
    </chartFormat>
    <chartFormat chart="1" format="5">
      <pivotArea type="data" outline="0" fieldPosition="0">
        <references count="2">
          <reference field="4294967294" count="1" selected="0">
            <x v="0"/>
          </reference>
          <reference field="20" count="1" selected="0">
            <x v="3"/>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20" count="1" selected="0">
            <x v="0"/>
          </reference>
        </references>
      </pivotArea>
    </chartFormat>
    <chartFormat chart="2" format="8">
      <pivotArea type="data" outline="0" fieldPosition="0">
        <references count="2">
          <reference field="4294967294" count="1" selected="0">
            <x v="0"/>
          </reference>
          <reference field="20" count="1" selected="0">
            <x v="1"/>
          </reference>
        </references>
      </pivotArea>
    </chartFormat>
    <chartFormat chart="2" format="9">
      <pivotArea type="data" outline="0" fieldPosition="0">
        <references count="2">
          <reference field="4294967294" count="1" selected="0">
            <x v="0"/>
          </reference>
          <reference field="20" count="1" selected="0">
            <x v="2"/>
          </reference>
        </references>
      </pivotArea>
    </chartFormat>
    <chartFormat chart="2" format="10">
      <pivotArea type="data" outline="0" fieldPosition="0">
        <references count="2">
          <reference field="4294967294" count="1" selected="0">
            <x v="0"/>
          </reference>
          <reference field="20" count="1" selected="0">
            <x v="3"/>
          </reference>
        </references>
      </pivotArea>
    </chartFormat>
  </chartFormats>
  <pivotTableStyleInfo name="PivotStyleLight16" showRowHeaders="1" showColHeaders="1" showRowStripes="0" showColStripes="0" showLastColumn="1"/>
  <filters count="1">
    <filter fld="20" type="captionNotContains" evalOrder="-1" id="1"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12002F4-36F9-4160-98E4-B46D9E6B43B6}" name="On Time"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K4:N204" firstHeaderRow="1" firstDataRow="2" firstDataCol="1"/>
  <pivotFields count="22">
    <pivotField axis="axisRow" dataField="1" showAll="0">
      <items count="1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axis="axisCol"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0"/>
  </rowFields>
  <rowItems count="1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t="grand">
      <x/>
    </i>
  </rowItems>
  <colFields count="1">
    <field x="14"/>
  </colFields>
  <colItems count="3">
    <i>
      <x/>
    </i>
    <i>
      <x v="1"/>
    </i>
    <i t="grand">
      <x/>
    </i>
  </colItems>
  <dataFields count="1">
    <dataField name="Count of Work Order 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36EAA7-66BD-45C0-9ABD-EB786B2F1488}" name="customer orders"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O4:AR10" firstHeaderRow="1" firstDataRow="2" firstDataCol="1"/>
  <pivotFields count="22">
    <pivotField dataField="1"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axis="axisRow"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axis="axisCol" showAll="0">
      <items count="3">
        <item n="Delay Orders" x="1"/>
        <item n="On Time Orders"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1">
    <field x="6"/>
  </rowFields>
  <rowItems count="5">
    <i>
      <x/>
    </i>
    <i>
      <x v="1"/>
    </i>
    <i>
      <x v="2"/>
    </i>
    <i>
      <x v="3"/>
    </i>
    <i t="grand">
      <x/>
    </i>
  </rowItems>
  <colFields count="1">
    <field x="14"/>
  </colFields>
  <colItems count="3">
    <i>
      <x/>
    </i>
    <i>
      <x v="1"/>
    </i>
    <i t="grand">
      <x/>
    </i>
  </colItems>
  <dataFields count="1">
    <dataField name="Count of Work Order Number" fld="0" subtotal="count" baseField="0" baseItem="0"/>
  </dataFields>
  <chartFormats count="3">
    <chartFormat chart="2" format="4" series="1">
      <pivotArea type="data" outline="0" fieldPosition="0">
        <references count="2">
          <reference field="4294967294" count="1" selected="0">
            <x v="0"/>
          </reference>
          <reference field="14" count="1" selected="0">
            <x v="0"/>
          </reference>
        </references>
      </pivotArea>
    </chartFormat>
    <chartFormat chart="2" format="5" series="1">
      <pivotArea type="data" outline="0" fieldPosition="0">
        <references count="2">
          <reference field="4294967294" count="1" selected="0">
            <x v="0"/>
          </reference>
          <reference field="14" count="1" selected="0">
            <x v="1"/>
          </reference>
        </references>
      </pivotArea>
    </chartFormat>
    <chartFormat chart="2"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0E0313A-F716-4FDB-9EED-28A578E21AC0}" name="in full trend"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4">
  <location ref="AB4:AD15" firstHeaderRow="0" firstDataRow="1" firstDataCol="1"/>
  <pivotFields count="22">
    <pivotField showAll="0"/>
    <pivotField numFmtId="164" showAll="0"/>
    <pivotField showAll="0"/>
    <pivotField axis="axisRow" showAll="0">
      <items count="9">
        <item x="2"/>
        <item x="7"/>
        <item x="5"/>
        <item x="4"/>
        <item x="1"/>
        <item x="6"/>
        <item x="0"/>
        <item x="3"/>
        <item t="default"/>
      </items>
    </pivotField>
    <pivotField showAll="0"/>
    <pivotField axis="axisRow"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dataField="1" numFmtId="1" showAll="0"/>
    <pivotField numFmtId="1" showAll="0"/>
    <pivotField dataField="1"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2">
    <field x="5"/>
    <field x="3"/>
  </rowFields>
  <rowItems count="11">
    <i>
      <x/>
    </i>
    <i r="1">
      <x v="4"/>
    </i>
    <i r="1">
      <x v="5"/>
    </i>
    <i r="1">
      <x v="6"/>
    </i>
    <i r="1">
      <x v="7"/>
    </i>
    <i>
      <x v="1"/>
    </i>
    <i r="1">
      <x/>
    </i>
    <i r="1">
      <x v="1"/>
    </i>
    <i r="1">
      <x v="2"/>
    </i>
    <i r="1">
      <x v="3"/>
    </i>
    <i t="grand">
      <x/>
    </i>
  </rowItems>
  <colFields count="1">
    <field x="-2"/>
  </colFields>
  <colItems count="2">
    <i>
      <x/>
    </i>
    <i i="1">
      <x v="1"/>
    </i>
  </colItems>
  <dataFields count="2">
    <dataField name="Sum of Ordered Quantity" fld="9" baseField="0" baseItem="0" numFmtId="166"/>
    <dataField name="Delivery In Full Achievement %" fld="11" subtotal="average" baseField="0" baseItem="0" numFmtId="9"/>
  </dataFields>
  <formats count="3">
    <format dxfId="2">
      <pivotArea outline="0" collapsedLevelsAreSubtotals="1" fieldPosition="0">
        <references count="1">
          <reference field="4294967294" count="1" selected="0">
            <x v="0"/>
          </reference>
        </references>
      </pivotArea>
    </format>
    <format dxfId="1">
      <pivotArea dataOnly="0" labelOnly="1" outline="0" fieldPosition="0">
        <references count="1">
          <reference field="4294967294" count="1">
            <x v="0"/>
          </reference>
        </references>
      </pivotArea>
    </format>
    <format dxfId="0">
      <pivotArea outline="0" collapsedLevelsAreSubtotals="1" fieldPosition="0">
        <references count="1">
          <reference field="4294967294" count="1" selected="0">
            <x v="1"/>
          </reference>
        </references>
      </pivotArea>
    </format>
  </format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9C3C2AB-64B8-4433-BB18-3AA25A1A416F}" name="On Time Trend"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
  <location ref="AF4:AI16" firstHeaderRow="1" firstDataRow="2" firstDataCol="1"/>
  <pivotFields count="22">
    <pivotField dataField="1" showAll="0"/>
    <pivotField numFmtId="164" showAll="0"/>
    <pivotField showAll="0"/>
    <pivotField axis="axisRow" showAll="0">
      <items count="9">
        <item x="2"/>
        <item x="7"/>
        <item x="5"/>
        <item x="4"/>
        <item x="1"/>
        <item x="6"/>
        <item x="0"/>
        <item x="3"/>
        <item t="default"/>
      </items>
    </pivotField>
    <pivotField showAll="0"/>
    <pivotField axis="axisRow"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axis="axisCol" showAll="0">
      <items count="3">
        <item n="Delay Orders" x="1"/>
        <item n="On Time Orders" x="0"/>
        <item t="default"/>
      </items>
    </pivotField>
    <pivotField numFmtId="167" showAll="0"/>
    <pivotField numFmtId="1" showAll="0"/>
    <pivotField numFmtId="1" showAll="0"/>
    <pivotField numFmtId="9" showAll="0"/>
    <pivotField showAll="0">
      <items count="6">
        <item x="2"/>
        <item x="4"/>
        <item x="3"/>
        <item x="1"/>
        <item x="0"/>
        <item t="default"/>
      </items>
    </pivotField>
    <pivotField showAll="0">
      <items count="6">
        <item x="3"/>
        <item x="1"/>
        <item x="2"/>
        <item x="4"/>
        <item x="0"/>
        <item t="default"/>
      </items>
    </pivotField>
    <pivotField showAll="0"/>
  </pivotFields>
  <rowFields count="2">
    <field x="5"/>
    <field x="3"/>
  </rowFields>
  <rowItems count="11">
    <i>
      <x/>
    </i>
    <i r="1">
      <x v="4"/>
    </i>
    <i r="1">
      <x v="5"/>
    </i>
    <i r="1">
      <x v="6"/>
    </i>
    <i r="1">
      <x v="7"/>
    </i>
    <i>
      <x v="1"/>
    </i>
    <i r="1">
      <x/>
    </i>
    <i r="1">
      <x v="1"/>
    </i>
    <i r="1">
      <x v="2"/>
    </i>
    <i r="1">
      <x v="3"/>
    </i>
    <i t="grand">
      <x/>
    </i>
  </rowItems>
  <colFields count="1">
    <field x="14"/>
  </colFields>
  <colItems count="3">
    <i>
      <x/>
    </i>
    <i>
      <x v="1"/>
    </i>
    <i t="grand">
      <x/>
    </i>
  </colItems>
  <dataFields count="1">
    <dataField name="Count of Work Order Number" fld="0" subtotal="count" baseField="0" baseItem="0"/>
  </dataFields>
  <chartFormats count="3">
    <chartFormat chart="2" format="4" series="1">
      <pivotArea type="data" outline="0" fieldPosition="0">
        <references count="2">
          <reference field="4294967294" count="1" selected="0">
            <x v="0"/>
          </reference>
          <reference field="14" count="1" selected="0">
            <x v="0"/>
          </reference>
        </references>
      </pivotArea>
    </chartFormat>
    <chartFormat chart="2" format="5" series="1">
      <pivotArea type="data" outline="0" fieldPosition="0">
        <references count="2">
          <reference field="4294967294" count="1" selected="0">
            <x v="0"/>
          </reference>
          <reference field="14" count="1" selected="0">
            <x v="1"/>
          </reference>
        </references>
      </pivotArea>
    </chartFormat>
    <chartFormat chart="2"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F4B2A13-23DD-4737-8333-F9F4EA76A37C}" name="In Full Failures"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3">
  <location ref="AT4:AU9" firstHeaderRow="1" firstDataRow="1" firstDataCol="1"/>
  <pivotFields count="22">
    <pivotField dataField="1" showAll="0"/>
    <pivotField numFmtId="164" showAll="0"/>
    <pivotField showAll="0"/>
    <pivotField showAll="0">
      <items count="9">
        <item x="2"/>
        <item x="7"/>
        <item x="5"/>
        <item x="4"/>
        <item x="1"/>
        <item x="6"/>
        <item x="0"/>
        <item x="3"/>
        <item t="default"/>
      </items>
    </pivotField>
    <pivotField showAll="0">
      <items count="37">
        <item x="16"/>
        <item x="17"/>
        <item x="8"/>
        <item x="26"/>
        <item x="29"/>
        <item x="30"/>
        <item x="25"/>
        <item x="6"/>
        <item x="18"/>
        <item x="27"/>
        <item x="22"/>
        <item x="14"/>
        <item x="20"/>
        <item x="7"/>
        <item x="11"/>
        <item x="2"/>
        <item x="3"/>
        <item x="24"/>
        <item x="10"/>
        <item x="31"/>
        <item x="9"/>
        <item x="33"/>
        <item x="0"/>
        <item x="34"/>
        <item x="1"/>
        <item x="23"/>
        <item x="12"/>
        <item x="5"/>
        <item x="19"/>
        <item x="4"/>
        <item x="13"/>
        <item x="21"/>
        <item x="15"/>
        <item x="32"/>
        <item x="28"/>
        <item x="35"/>
        <item t="default"/>
      </items>
    </pivotField>
    <pivotField showAll="0">
      <items count="3">
        <item x="0"/>
        <item x="1"/>
        <item t="default"/>
      </items>
    </pivotField>
    <pivotField showAll="0">
      <items count="5">
        <item x="2"/>
        <item x="0"/>
        <item x="3"/>
        <item x="1"/>
        <item t="default"/>
      </items>
    </pivotField>
    <pivotField showAll="0">
      <items count="7">
        <item x="4"/>
        <item x="5"/>
        <item x="3"/>
        <item x="0"/>
        <item x="2"/>
        <item x="1"/>
        <item t="default"/>
      </items>
    </pivotField>
    <pivotField showAll="0"/>
    <pivotField numFmtId="1" showAll="0"/>
    <pivotField numFmtId="1" showAll="0"/>
    <pivotField numFmtId="9" showAll="0"/>
    <pivotField numFmtId="164" showAll="0"/>
    <pivotField numFmtId="164" showAll="0"/>
    <pivotField showAll="0">
      <items count="3">
        <item x="1"/>
        <item x="0"/>
        <item t="default"/>
      </items>
    </pivotField>
    <pivotField numFmtId="167" showAll="0"/>
    <pivotField numFmtId="1" showAll="0"/>
    <pivotField numFmtId="1" showAll="0"/>
    <pivotField numFmtId="9" showAll="0"/>
    <pivotField axis="axisRow" showAll="0">
      <items count="6">
        <item x="2"/>
        <item x="4"/>
        <item x="3"/>
        <item x="1"/>
        <item x="0"/>
        <item t="default"/>
      </items>
    </pivotField>
    <pivotField showAll="0"/>
    <pivotField showAll="0"/>
  </pivotFields>
  <rowFields count="1">
    <field x="19"/>
  </rowFields>
  <rowItems count="5">
    <i>
      <x/>
    </i>
    <i>
      <x v="1"/>
    </i>
    <i>
      <x v="2"/>
    </i>
    <i>
      <x v="3"/>
    </i>
    <i t="grand">
      <x/>
    </i>
  </rowItems>
  <colItems count="1">
    <i/>
  </colItems>
  <dataFields count="1">
    <dataField name="Count of Work Order Number" fld="0" subtotal="count" baseField="0" baseItem="0"/>
  </dataFields>
  <chartFormats count="5">
    <chartFormat chart="2" format="6" series="1">
      <pivotArea type="data" outline="0" fieldPosition="0">
        <references count="1">
          <reference field="4294967294" count="1" selected="0">
            <x v="0"/>
          </reference>
        </references>
      </pivotArea>
    </chartFormat>
    <chartFormat chart="2" format="7">
      <pivotArea type="data" outline="0" fieldPosition="0">
        <references count="2">
          <reference field="4294967294" count="1" selected="0">
            <x v="0"/>
          </reference>
          <reference field="19" count="1" selected="0">
            <x v="0"/>
          </reference>
        </references>
      </pivotArea>
    </chartFormat>
    <chartFormat chart="2" format="8">
      <pivotArea type="data" outline="0" fieldPosition="0">
        <references count="2">
          <reference field="4294967294" count="1" selected="0">
            <x v="0"/>
          </reference>
          <reference field="19" count="1" selected="0">
            <x v="1"/>
          </reference>
        </references>
      </pivotArea>
    </chartFormat>
    <chartFormat chart="2" format="9">
      <pivotArea type="data" outline="0" fieldPosition="0">
        <references count="2">
          <reference field="4294967294" count="1" selected="0">
            <x v="0"/>
          </reference>
          <reference field="19" count="1" selected="0">
            <x v="2"/>
          </reference>
        </references>
      </pivotArea>
    </chartFormat>
    <chartFormat chart="2" format="10">
      <pivotArea type="data" outline="0" fieldPosition="0">
        <references count="2">
          <reference field="4294967294" count="1" selected="0">
            <x v="0"/>
          </reference>
          <reference field="19" count="1" selected="0">
            <x v="3"/>
          </reference>
        </references>
      </pivotArea>
    </chartFormat>
  </chartFormats>
  <pivotTableStyleInfo name="PivotStyleLight16" showRowHeaders="1" showColHeaders="1" showRowStripes="0" showColStripes="0" showLastColumn="1"/>
  <filters count="1">
    <filter fld="19" type="captionNotContains" evalOrder="-1" id="3"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_Text" xr10:uid="{5CBFA069-DC6D-4FFE-8641-65131E738DFB}" sourceName="Month Text">
  <pivotTables>
    <pivotTable tabId="19" name="tracking"/>
    <pivotTable tabId="21" name="received orders"/>
  </pivotTables>
  <data>
    <tabular pivotCacheId="536429849">
      <items count="9">
        <i x="2" s="1"/>
        <i x="7" s="1"/>
        <i x="5" s="1"/>
        <i x="4" s="1"/>
        <i x="1" s="1"/>
        <i x="6" s="1"/>
        <i x="0" s="1"/>
        <i x="3" s="1"/>
        <i x="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n_Time_Failure_Reasons___If_found?" xr10:uid="{0C484CDA-7267-44C3-A558-AF5A97235AED}" sourceName="On Time Failure Reasons - If found?">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trend"/>
    <pivotTable tabId="22" name="On Time Trend"/>
    <pivotTable tabId="22" name="product analysis"/>
  </pivotTables>
  <data>
    <tabular pivotCacheId="1752418015">
      <items count="5">
        <i x="3" s="1"/>
        <i x="1" s="1"/>
        <i x="2" s="1"/>
        <i x="4" s="1"/>
        <i x="0"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_Text1" xr10:uid="{494B6C39-84C7-46F5-96BE-873F0FBF9B22}" sourceName="Month Text">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Failures"/>
    <pivotTable tabId="22" name="product analysis"/>
    <pivotTable tabId="22" name="On time failures"/>
  </pivotTables>
  <data>
    <tabular pivotCacheId="1752418015">
      <items count="8">
        <i x="2" s="1"/>
        <i x="7" s="1"/>
        <i x="5" s="1"/>
        <i x="4" s="1"/>
        <i x="1" s="1"/>
        <i x="6" s="1"/>
        <i x="0" s="1"/>
        <i x="3"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BE1EA014-0412-414E-898E-4385BF6D0DB4}" sourceName="Year">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Failures"/>
    <pivotTable tabId="22" name="product analysis"/>
    <pivotTable tabId="22" name="On Time Trend"/>
    <pivotTable tabId="22" name="in full trend"/>
    <pivotTable tabId="22" name="On time failures"/>
  </pivotTables>
  <data>
    <tabular pivotCacheId="1752418015">
      <items count="2">
        <i x="0" s="1"/>
        <i x="1"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_Number" xr10:uid="{FD1B174A-4496-483E-9E0A-C8DF61F19135}" sourceName="Week Number">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Failures"/>
    <pivotTable tabId="22" name="product analysis"/>
    <pivotTable tabId="22" name="On time failures"/>
  </pivotTables>
  <data>
    <tabular pivotCacheId="1752418015">
      <items count="36">
        <i x="16" s="1"/>
        <i x="17" s="1"/>
        <i x="8" s="1"/>
        <i x="26" s="1"/>
        <i x="29" s="1"/>
        <i x="30" s="1"/>
        <i x="25" s="1"/>
        <i x="6" s="1"/>
        <i x="18" s="1"/>
        <i x="27" s="1"/>
        <i x="22" s="1"/>
        <i x="14" s="1"/>
        <i x="20" s="1"/>
        <i x="7" s="1"/>
        <i x="11" s="1"/>
        <i x="2" s="1"/>
        <i x="3" s="1"/>
        <i x="24" s="1"/>
        <i x="10" s="1"/>
        <i x="31" s="1"/>
        <i x="9" s="1"/>
        <i x="33" s="1"/>
        <i x="0" s="1"/>
        <i x="34" s="1"/>
        <i x="1" s="1"/>
        <i x="23" s="1"/>
        <i x="12" s="1"/>
        <i x="5" s="1"/>
        <i x="19" s="1"/>
        <i x="4" s="1"/>
        <i x="13" s="1"/>
        <i x="21" s="1"/>
        <i x="15" s="1"/>
        <i x="32" s="1"/>
        <i x="28" s="1"/>
        <i x="35"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B05DEB32-8C7F-4759-98F0-CB25C9FB038A}" sourceName="Year">
  <pivotTables>
    <pivotTable tabId="19" name="tracking"/>
    <pivotTable tabId="21" name="received orders"/>
  </pivotTables>
  <data>
    <tabular pivotCacheId="536429849">
      <items count="2">
        <i x="0" s="1"/>
        <i x="1"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Name" xr10:uid="{23FF6FCA-D96F-4C71-90DA-9186ABA73F13}" sourceName="Customer Name">
  <pivotTables>
    <pivotTable tabId="19" name="tracking"/>
    <pivotTable tabId="21" name="received orders"/>
  </pivotTables>
  <data>
    <tabular pivotCacheId="536429849">
      <items count="5">
        <i x="2" s="1"/>
        <i x="0" s="1"/>
        <i x="3" s="1"/>
        <i x="1" s="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 xr10:uid="{EDF283F8-45BC-4B7C-8867-03B9F0654515}" sourceName="Product Name">
  <pivotTables>
    <pivotTable tabId="19" name="tracking"/>
    <pivotTable tabId="21" name="received orders"/>
  </pivotTables>
  <data>
    <tabular pivotCacheId="536429849">
      <items count="7">
        <i x="4" s="1"/>
        <i x="5" s="1"/>
        <i x="3" s="1"/>
        <i x="0" s="1"/>
        <i x="2" s="1"/>
        <i x="1" s="1"/>
        <i x="6"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ork_Order_Number" xr10:uid="{1C1FB01F-54FD-48CA-8B96-A58D23D04232}" sourceName="Work Order Number">
  <pivotTables>
    <pivotTable tabId="19" name="tracking"/>
    <pivotTable tabId="21" name="received orders"/>
  </pivotTables>
  <data>
    <tabular pivotCacheId="536429849">
      <items count="19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Name1" xr10:uid="{A6753D8B-C996-426B-B3BB-4C68647264A8}" sourceName="Customer Name">
  <pivotTables>
    <pivotTable tabId="22" name="customers"/>
    <pivotTable tabId="22" name="average delay"/>
    <pivotTable tabId="22" name="In Full"/>
    <pivotTable tabId="22" name="On Time"/>
    <pivotTable tabId="22" name="ORDERS"/>
    <pivotTable tabId="22" name="PRODUCT"/>
    <pivotTable tabId="22" name="quality"/>
    <pivotTable tabId="22" name="in full trend"/>
    <pivotTable tabId="22" name="On Time Trend"/>
    <pivotTable tabId="22" name="product analysis"/>
    <pivotTable tabId="22" name="In Full Failures"/>
    <pivotTable tabId="22" name="On time failures"/>
  </pivotTables>
  <data>
    <tabular pivotCacheId="1752418015">
      <items count="4">
        <i x="2" s="1"/>
        <i x="0" s="1"/>
        <i x="3" s="1"/>
        <i x="1"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1" xr10:uid="{23BD908D-99EC-4288-BAAA-0D9EFD70C21B}" sourceName="Product Name">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trend"/>
    <pivotTable tabId="22" name="On Time Trend"/>
    <pivotTable tabId="22" name="In Full Failures"/>
    <pivotTable tabId="22" name="On time failures"/>
  </pivotTables>
  <data>
    <tabular pivotCacheId="1752418015">
      <items count="6">
        <i x="4" s="1"/>
        <i x="5" s="1"/>
        <i x="3" s="1"/>
        <i x="0" s="1"/>
        <i x="2" s="1"/>
        <i x="1"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ivery_On_Time_Status" xr10:uid="{05171642-6DD1-4D12-94E2-BFB3C1587B00}" sourceName="Delivery On Time Status">
  <pivotTables>
    <pivotTable tabId="22" name="customers"/>
    <pivotTable tabId="22" name="average delay"/>
    <pivotTable tabId="22" name="In Full"/>
    <pivotTable tabId="22" name="On Time"/>
    <pivotTable tabId="22" name="ORDERS"/>
    <pivotTable tabId="22" name="PRODUCT"/>
    <pivotTable tabId="22" name="quality"/>
    <pivotTable tabId="22" name="in full trend"/>
    <pivotTable tabId="22" name="On Time Trend"/>
    <pivotTable tabId="22" name="product analysis"/>
    <pivotTable tabId="22" name="In Full Failures"/>
    <pivotTable tabId="22" name="On time failures"/>
  </pivotTables>
  <data>
    <tabular pivotCacheId="1752418015">
      <items count="2">
        <i x="1" s="1"/>
        <i x="0"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_Full_Failure_Reasons___If_found?" xr10:uid="{E4527D4A-70FF-49F1-96C2-BF747F52BC0B}" sourceName="In Full Failure Reasons - If found?">
  <pivotTables>
    <pivotTable tabId="22" name="customers"/>
    <pivotTable tabId="22" name="average delay"/>
    <pivotTable tabId="22" name="In Full"/>
    <pivotTable tabId="22" name="On Time"/>
    <pivotTable tabId="22" name="ORDERS"/>
    <pivotTable tabId="22" name="PRODUCT"/>
    <pivotTable tabId="22" name="quality"/>
    <pivotTable tabId="22" name="customer orders"/>
    <pivotTable tabId="22" name="in full trend"/>
    <pivotTable tabId="22" name="On Time Trend"/>
    <pivotTable tabId="22" name="product analysis"/>
  </pivotTables>
  <data>
    <tabular pivotCacheId="1752418015">
      <items count="5">
        <i x="2" s="1"/>
        <i x="4" s="1"/>
        <i x="3" s="1"/>
        <i x="1" s="1"/>
        <i x="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Text" xr10:uid="{A4FA58FE-DB97-49F8-A173-2091F1ACAA99}" cache="Slicer_Month_Text" caption="Month" columnCount="3" style="Slicer Style 1 3 2" lockedPosition="1" rowHeight="225425"/>
  <slicer name="Year" xr10:uid="{5578D19C-CB3D-4BEF-AFA4-BD39617E32E1}" cache="Slicer_Year" caption="Year" columnCount="3" style="Slicer Style 1 3 2" lockedPosition="1" rowHeight="225425"/>
  <slicer name="Customer Name" xr10:uid="{3FE6952C-9CA5-41B9-B0E2-0CAE7361A918}" cache="Slicer_Customer_Name" caption="Customer Name" columnCount="2" style="Slicer Style 1 3 2" rowHeight="225425"/>
  <slicer name="Product Name" xr10:uid="{C4980EA8-20F1-4498-9601-D7E64CD288E2}" cache="Slicer_Product_Name" caption="Product Name" columnCount="2" style="Slicer Style 1 3 2" rowHeight="225425"/>
  <slicer name="Work Order Number" xr10:uid="{57537F7B-937F-493A-AF0D-3772EF7532F6}" cache="Slicer_Work_Order_Number" caption="Work Order Number" startItem="12" columnCount="6" style="Slicer Style 1 3 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ustomer Name 1" xr10:uid="{5F2560CD-D356-4369-B6D1-EFCD07107B9C}" cache="Slicer_Customer_Name1" caption="Customer Name" style="Slicer Style 1 3 3" lockedPosition="1" rowHeight="225425"/>
  <slicer name="Product Name 1" xr10:uid="{F98E875D-D508-4FBD-BA0E-930D21FD3BCB}" cache="Slicer_Product_Name1" caption="Product Name" style="Slicer Style 1 3 3" lockedPosition="1" rowHeight="225425"/>
  <slicer name="Delivery On Time Status" xr10:uid="{B33E8D73-BC8F-4669-BBA1-7FD89EFD0FEC}" cache="Slicer_Delivery_On_Time_Status" caption="Delivery On Time Status" columnCount="2" style="Slicer Style 1 3 3" lockedPosition="1" rowHeight="225425"/>
  <slicer name="In Full Failure Reasons" xr10:uid="{65BAD6B5-F169-430A-A59E-D85E81B879FA}" cache="Slicer_In_Full_Failure_Reasons___If_found?" caption="In Full Failure Reasons - If found?" style="Slicer Style 1 3 3" lockedPosition="1" rowHeight="225425"/>
  <slicer name="On Time Failure Reasons" xr10:uid="{B38AE2BD-EE5C-4B86-8DDF-7206078F7ABC}" cache="Slicer_On_Time_Failure_Reasons___If_found?" caption="On Time Failure Reasons - If found?" style="Slicer Style 1 3 3" lockedPosition="1" rowHeight="225425"/>
  <slicer name="Month Text 1" xr10:uid="{C9F2320B-E2DC-4005-A085-3F295D3F4C75}" cache="Slicer_Month_Text1" caption="Month" columnCount="12" style="Slicer Style 1 3 3" lockedPosition="1" rowHeight="225425"/>
  <slicer name="Year 1" xr10:uid="{A68A781D-9C5D-42FE-9D0F-6448A8DEA3BA}" cache="Slicer_Year1" caption="Year" columnCount="2" style="Slicer Style 1 3 3" lockedPosition="1" rowHeight="225425"/>
  <slicer name="Week Number" xr10:uid="{5341863E-D8A5-4968-B68B-99E1B3B96AC0}" cache="Slicer_Week_Number" caption="Week Number" columnCount="12" style="Slicer Style 1 3 3" lockedPosition="1"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EDEDA51-744B-4AFC-8BDE-81C398E6882C}" name="order" displayName="order" ref="B3:AB201" totalsRowShown="0" headerRowDxfId="84" dataDxfId="82" headerRowBorderDxfId="83" tableBorderDxfId="81" totalsRowBorderDxfId="80">
  <tableColumns count="27">
    <tableColumn id="1" xr3:uid="{EA08A588-8289-49AD-AD27-032FED2DCA9B}" name="Work Order Number" dataDxfId="79"/>
    <tableColumn id="27" xr3:uid="{5725F845-7186-489A-90FE-E6CBDEE43957}" name="Order Receiving Date" dataDxfId="78"/>
    <tableColumn id="23" xr3:uid="{A4C94193-A4DC-4599-B9D3-AC2DBBCA72B9}" name="Month Number" dataDxfId="77" dataCellStyle="Percent">
      <calculatedColumnFormula>IF(order[[#This Row],[Order Receiving Date]]="","",MONTH(order[[#This Row],[Order Receiving Date]]))</calculatedColumnFormula>
    </tableColumn>
    <tableColumn id="22" xr3:uid="{F7528E14-3A52-421F-9494-CE8665933AA4}" name="Month Text" dataDxfId="76" dataCellStyle="Percent">
      <calculatedColumnFormula>IFERROR(VLOOKUP(order[[#This Row],[Month Number]],Sheet2!B:C,2,0),"")</calculatedColumnFormula>
    </tableColumn>
    <tableColumn id="21" xr3:uid="{BAD52ECE-8AAE-4A67-8226-C476726C3DDF}" name="Week Number" dataDxfId="75" dataCellStyle="Percent">
      <calculatedColumnFormula>IF(order[[#This Row],[Order Receiving Date]]="","","W"&amp;WEEKNUM(order[[#This Row],[Order Receiving Date]],1))</calculatedColumnFormula>
    </tableColumn>
    <tableColumn id="24" xr3:uid="{32F3AEC3-0983-4B79-9FF2-F904A904EB60}" name="Year" dataDxfId="74" dataCellStyle="Percent">
      <calculatedColumnFormula>IF(order[[#This Row],[Order Receiving Date]]="","",YEAR(order[[#This Row],[Order Receiving Date]]))</calculatedColumnFormula>
    </tableColumn>
    <tableColumn id="13" xr3:uid="{E0D91226-51B1-4DB5-A943-E17ADB37CF19}" name="Customer Name" dataDxfId="73"/>
    <tableColumn id="29" xr3:uid="{6FBBFA96-A64B-4ABF-9731-D8BD2E9946E7}" name="Email Address" dataDxfId="72" dataCellStyle="Comma">
      <calculatedColumnFormula>IFERROR(IF(order[[#This Row],[Customer Name]]="","",VLOOKUP(order[[#This Row],[Customer Name]],'Setting and Lists'!H:M,2,0)),"")</calculatedColumnFormula>
    </tableColumn>
    <tableColumn id="17" xr3:uid="{464A4A0D-28BE-4745-8606-6ED5565FA71A}" name="City" dataDxfId="71" dataCellStyle="Comma">
      <calculatedColumnFormula>IFERROR(IF(order[[#This Row],[Customer Name]]="","",VLOOKUP(order[[#This Row],[Customer Name]],'Setting and Lists'!H:M,3,0)),"")</calculatedColumnFormula>
    </tableColumn>
    <tableColumn id="14" xr3:uid="{CF86568F-AD08-4C0A-9F37-5CB1E34EB190}" name="Country" dataDxfId="70" dataCellStyle="Comma">
      <calculatedColumnFormula>IFERROR(IF(order[[#This Row],[Customer Name]]="","",VLOOKUP(order[[#This Row],[Customer Name]],'Setting and Lists'!H:M,4,0)),"")</calculatedColumnFormula>
    </tableColumn>
    <tableColumn id="26" xr3:uid="{5F648236-1F29-4EC5-84B7-0617F8505B02}" name="Region" dataDxfId="69" dataCellStyle="Comma">
      <calculatedColumnFormula>IFERROR(IF(order[[#This Row],[Customer Name]]="","",VLOOKUP(order[[#This Row],[Customer Name]],'Setting and Lists'!H:M,5,0)),"")</calculatedColumnFormula>
    </tableColumn>
    <tableColumn id="9" xr3:uid="{7DBA1AC1-0E3C-4D63-B240-EBB0E4DBF7C9}" name="Product Name" dataDxfId="68"/>
    <tableColumn id="11" xr3:uid="{9390F604-8868-4CB9-9C5E-E1344F41E58D}" name="Part Number" dataDxfId="67">
      <calculatedColumnFormula>IFERROR(IF(order[[#This Row],[Product Name]]="","",VLOOKUP(order[[#This Row],[Product Name]],'Setting and Lists'!B:F,2,0)),"")</calculatedColumnFormula>
    </tableColumn>
    <tableColumn id="8" xr3:uid="{33D15194-119E-4517-9604-63052F989ADD}" name="Order Quantity" dataDxfId="66" dataCellStyle="Comma"/>
    <tableColumn id="28" xr3:uid="{550BE4CD-9315-444D-89C8-7BF1DAF36218}" name="Minimum Lot Size" dataDxfId="65" dataCellStyle="Comma">
      <calculatedColumnFormula>IFERROR(IF(order[[#This Row],[Product Name]]="","",VLOOKUP(order[[#This Row],[Product Name]],'Setting and Lists'!B:F,3,0)),"")</calculatedColumnFormula>
    </tableColumn>
    <tableColumn id="2" xr3:uid="{8C29B12B-CA36-4818-8BB9-864CA6A16D39}" name="Minimum Lot Size Achieved?" dataDxfId="64">
      <calculatedColumnFormula>IF(OR(order[[#This Row],[Minimum Lot Size]]="",order[[#This Row],[Order Quantity]]=""),"",IF(order[[#This Row],[Order Quantity]]&gt;=order[[#This Row],[Minimum Lot Size]],"Yes","No"))</calculatedColumnFormula>
    </tableColumn>
    <tableColumn id="15" xr3:uid="{EFF01E35-85A8-4959-81D9-D971507E1967}" name="Estimated Production Schedule Date" dataDxfId="63"/>
    <tableColumn id="16" xr3:uid="{5499A165-91B1-42D0-AC95-E2023E6C7AFE}" name="Operation Lead Time (in days)" dataDxfId="62">
      <calculatedColumnFormula>IFERROR(IF(OR(order[[#This Row],[Order Quantity]]="",order[[#This Row],[Minimum Lot Size]]=""),"",IF(order[[#This Row],[Product Name]]="","",(order[[#This Row],[Order Quantity]]/order[[#This Row],[Minimum Lot Size]])*VLOOKUP(order[[#This Row],[Product Name]],'Setting and Lists'!B:F,4,0))),"")</calculatedColumnFormula>
    </tableColumn>
    <tableColumn id="7" xr3:uid="{91BAE940-77CA-4120-83DD-92325721C2D4}" name="Target Operation Finish Date" dataDxfId="61" dataCellStyle="Percent">
      <calculatedColumnFormula>IF(OR(order[[#This Row],[Operation Lead Time (in days)]]="",order[[#This Row],[Estimated Production Schedule Date]]=""),"",order[[#This Row],[Estimated Production Schedule Date]]+order[[#This Row],[Operation Lead Time (in days)]])</calculatedColumnFormula>
    </tableColumn>
    <tableColumn id="18" xr3:uid="{9D61C913-D5B8-422B-966E-CA2F25911110}" name="Total OFF Days During Operation Period" dataDxfId="60" dataCellStyle="Comma"/>
    <tableColumn id="3" xr3:uid="{991BB6BB-B354-4E63-967F-F898F185A4C7}" name="Warehouse Stock Keeping Time (in days)" dataDxfId="59" dataCellStyle="Comma">
      <calculatedColumnFormula>IFERROR(IF(order[[#This Row],[Product Name]]="","",VLOOKUP(order[[#This Row],[Product Name]],'Setting and Lists'!B:F,5,0)),"")</calculatedColumnFormula>
    </tableColumn>
    <tableColumn id="6" xr3:uid="{322053A2-159B-4602-93F4-F80B7AA39C19}" name="Estimated Starting Delivery Date (ETD)" dataDxfId="58" dataCellStyle="Percent">
      <calculatedColumnFormula>IFERROR(IF(OR(order[[#This Row],[Warehouse Stock Keeping Time (in days)]]="",order[[#This Row],[Target Operation Finish Date]]=""),"",order[[#This Row],[Target Operation Finish Date]]+order[[#This Row],[Total OFF Days During Operation Period]]+order[[#This Row],[Warehouse Stock Keeping Time (in days)]]),"")</calculatedColumnFormula>
    </tableColumn>
    <tableColumn id="4" xr3:uid="{899B703C-4D9B-4672-A16A-1A13F64D19CC}" name="Delivery Lead Time (in days)" dataDxfId="57" dataCellStyle="Comma">
      <calculatedColumnFormula>IFERROR(IF(order[[#This Row],[Customer Name]]="","",VLOOKUP(order[[#This Row],[Customer Name]],'Setting and Lists'!H:M,6,0)),"")</calculatedColumnFormula>
    </tableColumn>
    <tableColumn id="10" xr3:uid="{56B6B888-0D2E-4038-ACFD-674C56706D64}" name="Estimated Arrive Date (ETA)" dataDxfId="56" dataCellStyle="Percent">
      <calculatedColumnFormula>IFERROR(IF(OR(order[[#This Row],[Delivery Lead Time (in days)]]="",order[[#This Row],[Estimated Starting Delivery Date (ETD)]]=""),"",order[[#This Row],[Estimated Starting Delivery Date (ETD)]]+order[[#This Row],[Delivery Lead Time (in days)]]),"")</calculatedColumnFormula>
    </tableColumn>
    <tableColumn id="12" xr3:uid="{14E7636A-DFB8-4DE7-B5E7-144DC8E08FCA}" name="Customer Required Date (ETA)" dataDxfId="55" dataCellStyle="Percent"/>
    <tableColumn id="19" xr3:uid="{241E7CB7-326C-4004-A942-02D10CB84C50}" name="Remain Days" dataDxfId="54" dataCellStyle="Percent">
      <calculatedColumnFormula>IFERROR(IF(order[[#This Row],[Customer Required Date (ETA)]]="","",IF(TODAY()&gt;=order[[#This Row],[Customer Required Date (ETA)]],0,order[[#This Row],[Customer Required Date (ETA)]]-TODAY())),"")</calculatedColumnFormula>
    </tableColumn>
    <tableColumn id="5" xr3:uid="{E4AFBCE6-1FFF-49FC-B270-979B52F465F4}" name="Can Fit Total Work Order At Required Time?" dataDxfId="53" dataCellStyle="Percent">
      <calculatedColumnFormula>IF(OR(order[[#This Row],[Customer Required Date (ETA)]]="",order[[#This Row],[Estimated Arrive Date (ETA)]]=""),"",IF(order[[#This Row],[Customer Required Date (ETA)]]&gt;=order[[#This Row],[Estimated Arrive Date (ETA)]],"Yes","No"))</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DB1E88E-B14B-4A8C-95F0-23254B5F8A65}" name="DIF" displayName="DIF" ref="B3:W201" totalsRowShown="0" headerRowDxfId="50" dataDxfId="48" headerRowBorderDxfId="49" tableBorderDxfId="47" totalsRowBorderDxfId="46">
  <tableColumns count="22">
    <tableColumn id="1" xr3:uid="{C1C023B3-B031-4668-B6AF-D42F2252A966}" name="Work Order Number" dataDxfId="45"/>
    <tableColumn id="27" xr3:uid="{FD8448A1-CFF3-4FAA-A78C-C9CFDA947D67}" name="Work Order Receiving Date" dataDxfId="44">
      <calculatedColumnFormula>IF(DIF[[#This Row],[Work Order Number]]="","",VLOOKUP(DIF[[#This Row],[Work Order Number]],'Customer Orders Management'!B:AB,2,0))</calculatedColumnFormula>
    </tableColumn>
    <tableColumn id="23" xr3:uid="{5981C9E6-9773-4860-A17D-5ADA0ED6061F}" name="Month Number" dataDxfId="43" dataCellStyle="Percent">
      <calculatedColumnFormula>IF(DIF[[#This Row],[Work Order Receiving Date]]="","",MONTH(DIF[[#This Row],[Work Order Receiving Date]]))</calculatedColumnFormula>
    </tableColumn>
    <tableColumn id="22" xr3:uid="{DD181A92-11C1-44DB-A6E0-76499973DEDF}" name="Month Text" dataDxfId="42" dataCellStyle="Percent">
      <calculatedColumnFormula>IFERROR(VLOOKUP(DIF[[#This Row],[Month Number]],Sheet2!B:C,2,0),"")</calculatedColumnFormula>
    </tableColumn>
    <tableColumn id="21" xr3:uid="{7BA6BC9C-C905-48AD-8C12-877F920A30C9}" name="Week Number" dataDxfId="41" dataCellStyle="Percent">
      <calculatedColumnFormula>IF(DIF[[#This Row],[Work Order Receiving Date]]="","","W"&amp;WEEKNUM(DIF[[#This Row],[Work Order Receiving Date]],1))</calculatedColumnFormula>
    </tableColumn>
    <tableColumn id="24" xr3:uid="{3982EE77-3A58-4E61-9A33-D472A752C1AC}" name="Year" dataDxfId="40" dataCellStyle="Percent">
      <calculatedColumnFormula>IF(DIF[[#This Row],[Work Order Receiving Date]]="","",YEAR(DIF[[#This Row],[Work Order Receiving Date]]))</calculatedColumnFormula>
    </tableColumn>
    <tableColumn id="13" xr3:uid="{B814C527-0611-4BC0-AC85-B239A43AEDF2}" name="Customer Name" dataDxfId="39" dataCellStyle="Percent">
      <calculatedColumnFormula>IF(DIF[[#This Row],[Work Order Number]]="","",VLOOKUP(DIF[[#This Row],[Work Order Number]],'Customer Orders Management'!B:AB,7,0))</calculatedColumnFormula>
    </tableColumn>
    <tableColumn id="14" xr3:uid="{94BCA9B8-8798-491C-8455-D4DF6DF3417E}" name="Product Name" dataDxfId="38" dataCellStyle="Percent">
      <calculatedColumnFormula>IF(DIF[[#This Row],[Work Order Number]]="","",VLOOKUP(DIF[[#This Row],[Work Order Number]],'Customer Orders Management'!B:AB,12,0))</calculatedColumnFormula>
    </tableColumn>
    <tableColumn id="26" xr3:uid="{BCB845AB-40A9-4E32-940E-9A60013E6A44}" name="Part Number" dataDxfId="37">
      <calculatedColumnFormula>IF(DIF[[#This Row],[Work Order Number]]="","",VLOOKUP(DIF[[#This Row],[Work Order Number]],'Customer Orders Management'!B:AB,13,0))</calculatedColumnFormula>
    </tableColumn>
    <tableColumn id="9" xr3:uid="{09988A16-AA51-493D-81F5-A96E1D049E14}" name="Ordered Quantity" dataDxfId="36">
      <calculatedColumnFormula>IF(DIF[[#This Row],[Work Order Number]]="","",VLOOKUP(DIF[[#This Row],[Work Order Number]],'Customer Orders Management'!B:AB,14,0))</calculatedColumnFormula>
    </tableColumn>
    <tableColumn id="29" xr3:uid="{545D31A4-52A1-4461-83A1-6110FD6ABA3B}" name="Actual Delivered Quantity" dataDxfId="35"/>
    <tableColumn id="28" xr3:uid="{AC10F93E-747C-4AE5-B436-FD1C1D8E3B28}" name="Delivery In Full  WO Achievement %" dataDxfId="34" dataCellStyle="Percent">
      <calculatedColumnFormula>IFERROR(IF(OR(DIF[[#This Row],[Actual Delivered Quantity]]="",DIF[[#This Row],[Ordered Quantity]]=""),"",DIF[[#This Row],[Actual Delivered Quantity]]/DIF[[#This Row],[Ordered Quantity]]),"")</calculatedColumnFormula>
    </tableColumn>
    <tableColumn id="11" xr3:uid="{D2909BA1-A962-4AF3-BBE4-EA37095E560F}" name="Customer Required Date (ETA)" dataDxfId="33">
      <calculatedColumnFormula>IF(DIF[[#This Row],[Work Order Number]]="","",VLOOKUP(DIF[[#This Row],[Work Order Number]],'Customer Orders Management'!B:AB,25,0))</calculatedColumnFormula>
    </tableColumn>
    <tableColumn id="8" xr3:uid="{FCCAFFDA-4473-40C1-8949-46EFA8B9DCA8}" name="Actual Arrived Date (ETA)" dataDxfId="32"/>
    <tableColumn id="3" xr3:uid="{8D4F9226-0256-4E94-AA3C-4F40BC9DAE67}" name="Delivery On Time Status" dataDxfId="31">
      <calculatedColumnFormula>IF(DIF[[#This Row],[Gap]]="","",IF(DIF[[#This Row],[Gap]]&lt;=0,"On Time","Delay"))</calculatedColumnFormula>
    </tableColumn>
    <tableColumn id="15" xr3:uid="{AA314CDC-1B0D-4D18-B529-B7C35AEC8BF6}" name="Gap" dataDxfId="30">
      <calculatedColumnFormula>IF(OR(DIF[[#This Row],[Actual Arrived Date (ETA)]]="",DIF[[#This Row],[Customer Required Date (ETA)]]=""),"",DIF[[#This Row],[Actual Arrived Date (ETA)]]-DIF[[#This Row],[Customer Required Date (ETA)]])</calculatedColumnFormula>
    </tableColumn>
    <tableColumn id="4" xr3:uid="{82148E2B-3C98-4868-AFC7-03141695E5AA}" name="Delivery In Time Gap (in days)" dataDxfId="29">
      <calculatedColumnFormula>IFERROR(ROUNDUP(DIF[[#This Row],[Gap]],0),"")</calculatedColumnFormula>
    </tableColumn>
    <tableColumn id="16" xr3:uid="{A6083B39-7F3A-4ADD-BFC6-0D284CE4344C}" name="Total Defect Quantity Appeared At Customer" dataDxfId="28"/>
    <tableColumn id="7" xr3:uid="{A9CAE794-581B-499A-981E-E52F69996A25}" name="Delieverd Product Quality %" dataDxfId="27" dataCellStyle="Percent">
      <calculatedColumnFormula>IF(DIF[[#This Row],[Actual Delivered Quantity]]="","",(DIF[[#This Row],[Actual Delivered Quantity]]-DIF[[#This Row],[Total Defect Quantity Appeared At Customer]])/DIF[[#This Row],[Actual Delivered Quantity]])</calculatedColumnFormula>
    </tableColumn>
    <tableColumn id="6" xr3:uid="{39D4C39F-DE05-4A9E-B5A6-AA921406F8B2}" name="In Full Failure Reasons - If found?" dataDxfId="26"/>
    <tableColumn id="5" xr3:uid="{6045A146-6640-45D2-B32F-2D324E6909A8}" name="On Time Failure Reasons - If found?" dataDxfId="25" dataCellStyle="Percent"/>
    <tableColumn id="10" xr3:uid="{36CE08CE-AFAA-44C2-AC0A-762715F0EAFA}" name="Remarks / Notes / Other Details" dataDxfId="2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xcelmastersheet.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ustomer_3@domain.com" TargetMode="External"/><Relationship Id="rId7" Type="http://schemas.openxmlformats.org/officeDocument/2006/relationships/vmlDrawing" Target="../drawings/vmlDrawing1.vml"/><Relationship Id="rId2" Type="http://schemas.openxmlformats.org/officeDocument/2006/relationships/hyperlink" Target="mailto:Customer_2@domain.com" TargetMode="External"/><Relationship Id="rId1" Type="http://schemas.openxmlformats.org/officeDocument/2006/relationships/hyperlink" Target="mailto:Customer_1@domain.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Customer_4@domain.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microsoft.com/office/2007/relationships/slicer" Target="../slicers/slicer1.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647F2-CBE2-4E30-B5AE-E4E40867A560}">
  <sheetPr codeName="Sheet1">
    <tabColor rgb="FF114E69"/>
  </sheetPr>
  <dimension ref="A1:U74"/>
  <sheetViews>
    <sheetView showGridLines="0" showRowColHeaders="0" zoomScale="85" zoomScaleNormal="85" workbookViewId="0">
      <pane xSplit="1" topLeftCell="B1" activePane="topRight" state="frozen"/>
      <selection pane="topRight" activeCell="K14" sqref="K14"/>
    </sheetView>
  </sheetViews>
  <sheetFormatPr defaultColWidth="10.109375" defaultRowHeight="13.2" x14ac:dyDescent="0.25"/>
  <cols>
    <col min="1" max="1" width="36.77734375" style="1" customWidth="1"/>
    <col min="2" max="16384" width="10.109375" style="1"/>
  </cols>
  <sheetData>
    <row r="1" spans="1:21" s="105" customFormat="1" x14ac:dyDescent="0.25">
      <c r="A1" s="127"/>
      <c r="B1" s="129"/>
      <c r="C1" s="129"/>
      <c r="D1" s="129"/>
      <c r="E1" s="129"/>
      <c r="F1" s="129"/>
      <c r="G1" s="129"/>
      <c r="H1" s="129"/>
      <c r="I1" s="129"/>
      <c r="J1" s="127"/>
      <c r="K1" s="127"/>
      <c r="L1" s="127"/>
      <c r="M1" s="127"/>
      <c r="N1" s="127"/>
      <c r="O1" s="127"/>
      <c r="P1" s="127"/>
      <c r="Q1" s="127"/>
      <c r="R1" s="127"/>
      <c r="S1" s="127"/>
      <c r="T1" s="127"/>
      <c r="U1" s="127"/>
    </row>
    <row r="2" spans="1:21" s="105" customFormat="1" x14ac:dyDescent="0.25">
      <c r="A2" s="127"/>
      <c r="B2" s="129"/>
      <c r="C2" s="129"/>
      <c r="D2" s="129"/>
      <c r="E2" s="129"/>
      <c r="F2" s="129"/>
      <c r="G2" s="129"/>
      <c r="H2" s="129"/>
      <c r="I2" s="129"/>
      <c r="J2" s="127"/>
      <c r="K2" s="127"/>
      <c r="L2" s="127"/>
      <c r="M2" s="127"/>
      <c r="N2" s="127"/>
      <c r="O2" s="127"/>
      <c r="P2" s="127"/>
      <c r="Q2" s="127"/>
      <c r="R2" s="127"/>
      <c r="S2" s="127"/>
      <c r="T2" s="127"/>
      <c r="U2" s="127"/>
    </row>
    <row r="3" spans="1:21" x14ac:dyDescent="0.25">
      <c r="A3" s="128" t="e" vm="1">
        <v>#VALUE!</v>
      </c>
    </row>
    <row r="4" spans="1:21" x14ac:dyDescent="0.25">
      <c r="A4" s="128"/>
    </row>
    <row r="5" spans="1:21" x14ac:dyDescent="0.25">
      <c r="A5" s="128"/>
    </row>
    <row r="6" spans="1:21" x14ac:dyDescent="0.25">
      <c r="A6" s="128"/>
    </row>
    <row r="8" spans="1:21" x14ac:dyDescent="0.25">
      <c r="A8" s="2" t="s">
        <v>0</v>
      </c>
      <c r="B8" s="2" t="s">
        <v>33</v>
      </c>
    </row>
    <row r="10" spans="1:21" x14ac:dyDescent="0.25">
      <c r="A10" s="2" t="s">
        <v>1</v>
      </c>
      <c r="B10" s="1" t="s">
        <v>34</v>
      </c>
    </row>
    <row r="11" spans="1:21" x14ac:dyDescent="0.25">
      <c r="B11" s="1" t="s">
        <v>348</v>
      </c>
    </row>
    <row r="14" spans="1:21" x14ac:dyDescent="0.25">
      <c r="A14" s="2" t="s">
        <v>2</v>
      </c>
      <c r="B14" s="4"/>
    </row>
    <row r="15" spans="1:21" x14ac:dyDescent="0.25">
      <c r="A15" s="5" t="s">
        <v>12</v>
      </c>
      <c r="B15" s="1" t="s">
        <v>349</v>
      </c>
    </row>
    <row r="16" spans="1:21" x14ac:dyDescent="0.25">
      <c r="A16" s="5" t="s">
        <v>350</v>
      </c>
      <c r="B16" s="1" t="s">
        <v>351</v>
      </c>
    </row>
    <row r="17" spans="1:2" x14ac:dyDescent="0.25">
      <c r="A17" s="5" t="s">
        <v>35</v>
      </c>
      <c r="B17" s="1" t="s">
        <v>352</v>
      </c>
    </row>
    <row r="18" spans="1:2" x14ac:dyDescent="0.25">
      <c r="A18" s="5" t="s">
        <v>310</v>
      </c>
      <c r="B18" s="1" t="s">
        <v>353</v>
      </c>
    </row>
    <row r="19" spans="1:2" x14ac:dyDescent="0.25">
      <c r="A19" s="5" t="s">
        <v>29</v>
      </c>
      <c r="B19" s="1" t="s">
        <v>354</v>
      </c>
    </row>
    <row r="20" spans="1:2" ht="12.75" customHeight="1" x14ac:dyDescent="0.25">
      <c r="A20" s="3"/>
    </row>
    <row r="21" spans="1:2" ht="12.75" customHeight="1" x14ac:dyDescent="0.25">
      <c r="A21" s="3"/>
    </row>
    <row r="22" spans="1:2" ht="12.75" customHeight="1" x14ac:dyDescent="0.25">
      <c r="A22" s="2" t="s">
        <v>3</v>
      </c>
    </row>
    <row r="23" spans="1:2" ht="12.75" customHeight="1" x14ac:dyDescent="0.25">
      <c r="A23" s="3" t="s">
        <v>4</v>
      </c>
      <c r="B23" s="1" t="s">
        <v>355</v>
      </c>
    </row>
    <row r="24" spans="1:2" ht="12.75" customHeight="1" x14ac:dyDescent="0.25">
      <c r="A24" s="3" t="s">
        <v>5</v>
      </c>
      <c r="B24" s="1" t="s">
        <v>356</v>
      </c>
    </row>
    <row r="25" spans="1:2" ht="12.75" customHeight="1" x14ac:dyDescent="0.25">
      <c r="A25" s="3" t="s">
        <v>6</v>
      </c>
      <c r="B25" s="1" t="s">
        <v>357</v>
      </c>
    </row>
    <row r="26" spans="1:2" ht="12.75" customHeight="1" x14ac:dyDescent="0.25">
      <c r="A26" s="3" t="s">
        <v>7</v>
      </c>
      <c r="B26" s="1" t="s">
        <v>358</v>
      </c>
    </row>
    <row r="27" spans="1:2" ht="12.75" customHeight="1" x14ac:dyDescent="0.25">
      <c r="A27" s="3" t="s">
        <v>8</v>
      </c>
      <c r="B27" s="1" t="s">
        <v>359</v>
      </c>
    </row>
    <row r="28" spans="1:2" ht="12.75" customHeight="1" x14ac:dyDescent="0.25">
      <c r="A28" s="3" t="s">
        <v>9</v>
      </c>
      <c r="B28" s="1" t="s">
        <v>368</v>
      </c>
    </row>
    <row r="29" spans="1:2" ht="12.75" customHeight="1" x14ac:dyDescent="0.25">
      <c r="A29" s="3" t="s">
        <v>10</v>
      </c>
      <c r="B29" s="1" t="s">
        <v>369</v>
      </c>
    </row>
    <row r="30" spans="1:2" ht="12.75" customHeight="1" x14ac:dyDescent="0.25">
      <c r="A30" s="3" t="s">
        <v>11</v>
      </c>
      <c r="B30" s="1" t="s">
        <v>370</v>
      </c>
    </row>
    <row r="31" spans="1:2" ht="12.75" customHeight="1" x14ac:dyDescent="0.25">
      <c r="A31" s="3" t="s">
        <v>360</v>
      </c>
      <c r="B31" s="1" t="s">
        <v>371</v>
      </c>
    </row>
    <row r="32" spans="1:2" ht="12.75" customHeight="1" x14ac:dyDescent="0.25">
      <c r="A32" s="3" t="s">
        <v>361</v>
      </c>
      <c r="B32" s="1" t="s">
        <v>372</v>
      </c>
    </row>
    <row r="33" spans="1:2" ht="12.75" customHeight="1" x14ac:dyDescent="0.25">
      <c r="A33" s="3" t="s">
        <v>362</v>
      </c>
      <c r="B33" s="1" t="s">
        <v>373</v>
      </c>
    </row>
    <row r="34" spans="1:2" ht="12.75" customHeight="1" x14ac:dyDescent="0.25">
      <c r="A34" s="3" t="s">
        <v>363</v>
      </c>
      <c r="B34" s="1" t="s">
        <v>374</v>
      </c>
    </row>
    <row r="35" spans="1:2" ht="12.75" customHeight="1" x14ac:dyDescent="0.25">
      <c r="A35" s="3" t="s">
        <v>364</v>
      </c>
      <c r="B35" s="1" t="s">
        <v>375</v>
      </c>
    </row>
    <row r="36" spans="1:2" ht="12.75" customHeight="1" x14ac:dyDescent="0.25">
      <c r="A36" s="3" t="s">
        <v>365</v>
      </c>
      <c r="B36" s="1" t="s">
        <v>376</v>
      </c>
    </row>
    <row r="37" spans="1:2" ht="12.75" customHeight="1" x14ac:dyDescent="0.25">
      <c r="A37" s="3" t="s">
        <v>366</v>
      </c>
      <c r="B37" s="1" t="s">
        <v>377</v>
      </c>
    </row>
    <row r="38" spans="1:2" ht="12.75" customHeight="1" x14ac:dyDescent="0.25">
      <c r="A38" s="3" t="s">
        <v>367</v>
      </c>
      <c r="B38" s="1" t="s">
        <v>378</v>
      </c>
    </row>
    <row r="39" spans="1:2" ht="12.75" customHeight="1" x14ac:dyDescent="0.25">
      <c r="A39" s="3" t="s">
        <v>382</v>
      </c>
      <c r="B39" s="1" t="s">
        <v>379</v>
      </c>
    </row>
    <row r="40" spans="1:2" ht="12.75" customHeight="1" x14ac:dyDescent="0.25">
      <c r="A40" s="3" t="s">
        <v>383</v>
      </c>
      <c r="B40" s="1" t="s">
        <v>380</v>
      </c>
    </row>
    <row r="41" spans="1:2" ht="12.75" customHeight="1" x14ac:dyDescent="0.25">
      <c r="A41" s="3" t="s">
        <v>384</v>
      </c>
      <c r="B41" s="1" t="s">
        <v>381</v>
      </c>
    </row>
    <row r="42" spans="1:2" ht="12.75" customHeight="1" x14ac:dyDescent="0.25">
      <c r="A42" s="3" t="s">
        <v>385</v>
      </c>
      <c r="B42" s="1" t="s">
        <v>30</v>
      </c>
    </row>
    <row r="43" spans="1:2" ht="12.75" customHeight="1" x14ac:dyDescent="0.25">
      <c r="A43" s="3" t="s">
        <v>386</v>
      </c>
      <c r="B43" s="1" t="s">
        <v>31</v>
      </c>
    </row>
    <row r="44" spans="1:2" ht="12.75" customHeight="1" x14ac:dyDescent="0.25">
      <c r="A44" s="3" t="s">
        <v>387</v>
      </c>
      <c r="B44" s="1" t="s">
        <v>32</v>
      </c>
    </row>
    <row r="45" spans="1:2" ht="12.75" customHeight="1" x14ac:dyDescent="0.25">
      <c r="A45" s="3"/>
    </row>
    <row r="47" spans="1:2" s="95" customFormat="1" x14ac:dyDescent="0.25">
      <c r="A47" s="93" t="s">
        <v>389</v>
      </c>
      <c r="B47" s="94"/>
    </row>
    <row r="48" spans="1:2" s="95" customFormat="1" x14ac:dyDescent="0.25">
      <c r="A48" s="93" t="s">
        <v>390</v>
      </c>
      <c r="B48" s="94"/>
    </row>
    <row r="49" spans="1:2" s="95" customFormat="1" x14ac:dyDescent="0.25">
      <c r="A49" s="96" t="s">
        <v>391</v>
      </c>
      <c r="B49" s="94"/>
    </row>
    <row r="50" spans="1:2" s="95" customFormat="1" x14ac:dyDescent="0.25">
      <c r="A50" s="97" t="s">
        <v>392</v>
      </c>
      <c r="B50" s="94"/>
    </row>
    <row r="51" spans="1:2" s="95" customFormat="1" x14ac:dyDescent="0.25">
      <c r="A51" s="98"/>
      <c r="B51" s="94"/>
    </row>
    <row r="52" spans="1:2" s="95" customFormat="1" x14ac:dyDescent="0.25">
      <c r="A52" s="98"/>
      <c r="B52" s="94"/>
    </row>
    <row r="53" spans="1:2" s="95" customFormat="1" x14ac:dyDescent="0.25">
      <c r="A53" s="98"/>
      <c r="B53" s="94"/>
    </row>
    <row r="54" spans="1:2" s="95" customFormat="1" x14ac:dyDescent="0.25">
      <c r="A54" s="98"/>
      <c r="B54" s="94"/>
    </row>
    <row r="55" spans="1:2" s="95" customFormat="1" x14ac:dyDescent="0.25">
      <c r="A55" s="98"/>
      <c r="B55" s="94"/>
    </row>
    <row r="56" spans="1:2" s="95" customFormat="1" x14ac:dyDescent="0.25">
      <c r="A56" s="98"/>
      <c r="B56" s="94"/>
    </row>
    <row r="57" spans="1:2" s="95" customFormat="1" x14ac:dyDescent="0.25">
      <c r="A57" s="98"/>
      <c r="B57" s="94"/>
    </row>
    <row r="58" spans="1:2" s="95" customFormat="1" x14ac:dyDescent="0.25">
      <c r="A58" s="98"/>
      <c r="B58" s="94"/>
    </row>
    <row r="59" spans="1:2" s="95" customFormat="1" x14ac:dyDescent="0.25">
      <c r="A59" s="98"/>
      <c r="B59" s="94"/>
    </row>
    <row r="60" spans="1:2" s="95" customFormat="1" x14ac:dyDescent="0.25">
      <c r="A60" s="98"/>
      <c r="B60" s="94"/>
    </row>
    <row r="61" spans="1:2" s="95" customFormat="1" x14ac:dyDescent="0.25">
      <c r="A61" s="98"/>
      <c r="B61" s="94"/>
    </row>
    <row r="62" spans="1:2" s="95" customFormat="1" x14ac:dyDescent="0.25">
      <c r="A62" s="98"/>
      <c r="B62" s="94"/>
    </row>
    <row r="63" spans="1:2" s="95" customFormat="1" x14ac:dyDescent="0.25">
      <c r="A63" s="98"/>
      <c r="B63" s="94"/>
    </row>
    <row r="64" spans="1:2" s="95" customFormat="1" ht="12.75" customHeight="1" x14ac:dyDescent="0.25">
      <c r="A64" s="99"/>
    </row>
    <row r="65" spans="1:2" s="95" customFormat="1" x14ac:dyDescent="0.25">
      <c r="A65" s="99"/>
    </row>
    <row r="66" spans="1:2" s="95" customFormat="1" ht="12.75" customHeight="1" x14ac:dyDescent="0.25">
      <c r="A66" s="99"/>
    </row>
    <row r="67" spans="1:2" s="95" customFormat="1" ht="12.75" customHeight="1" x14ac:dyDescent="0.25">
      <c r="A67" s="99"/>
    </row>
    <row r="68" spans="1:2" s="95" customFormat="1" ht="12.75" customHeight="1" x14ac:dyDescent="0.25"/>
    <row r="69" spans="1:2" s="95" customFormat="1" ht="12.75" customHeight="1" x14ac:dyDescent="0.25">
      <c r="A69" s="99"/>
    </row>
    <row r="70" spans="1:2" s="95" customFormat="1" ht="12.75" customHeight="1" x14ac:dyDescent="0.25">
      <c r="A70" s="99"/>
    </row>
    <row r="71" spans="1:2" s="95" customFormat="1" x14ac:dyDescent="0.25">
      <c r="A71" s="100"/>
      <c r="B71" s="101"/>
    </row>
    <row r="72" spans="1:2" s="95" customFormat="1" x14ac:dyDescent="0.25">
      <c r="B72" s="102" t="s">
        <v>393</v>
      </c>
    </row>
    <row r="73" spans="1:2" s="95" customFormat="1" x14ac:dyDescent="0.25">
      <c r="B73" s="102" t="s">
        <v>394</v>
      </c>
    </row>
    <row r="74" spans="1:2" s="95" customFormat="1" ht="13.8" x14ac:dyDescent="0.3">
      <c r="A74" s="103"/>
      <c r="B74" s="104" t="s">
        <v>395</v>
      </c>
    </row>
  </sheetData>
  <sheetProtection algorithmName="SHA-512" hashValue="Nbo+li4OPHY4u4V8OgGELkIu0Po3dgJ52+kETlFkCirLAk+3aKSHSrcTexDSbI0ZhgNwxwQFnJoe6kl67V2BRw==" saltValue="K+tiLbkocg1fDK4lGc9Jzw==" spinCount="100000" sheet="1" objects="1" scenarios="1"/>
  <mergeCells count="12">
    <mergeCell ref="T1:U2"/>
    <mergeCell ref="A3:A6"/>
    <mergeCell ref="A1:A2"/>
    <mergeCell ref="B1:C2"/>
    <mergeCell ref="D1:E2"/>
    <mergeCell ref="F1:G2"/>
    <mergeCell ref="H1:I2"/>
    <mergeCell ref="J1:K2"/>
    <mergeCell ref="L1:M2"/>
    <mergeCell ref="N1:O2"/>
    <mergeCell ref="P1:Q2"/>
    <mergeCell ref="R1:S2"/>
  </mergeCells>
  <hyperlinks>
    <hyperlink ref="B74" r:id="rId1" xr:uid="{21C74536-BB6A-4529-A1D4-C8CEB3EE0A70}"/>
  </hyperlinks>
  <pageMargins left="0.7" right="0.7" top="0.75" bottom="0.75" header="0.3" footer="0.3"/>
  <pageSetup paperSize="9" orientation="portrait" horizontalDpi="200" verticalDpi="200" r:id="rId2"/>
  <customProperties>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9B41-2E54-4D21-969A-48F7E54BD0EC}">
  <sheetPr codeName="Sheet4">
    <tabColor rgb="FFA0A9AE"/>
  </sheetPr>
  <dimension ref="A1:R11"/>
  <sheetViews>
    <sheetView showGridLines="0" showRowColHeaders="0" zoomScale="90" zoomScaleNormal="90" workbookViewId="0">
      <pane ySplit="5" topLeftCell="A6" activePane="bottomLeft" state="frozen"/>
      <selection pane="bottomLeft" activeCell="E13" sqref="E13"/>
    </sheetView>
  </sheetViews>
  <sheetFormatPr defaultColWidth="9.109375" defaultRowHeight="30" customHeight="1" x14ac:dyDescent="0.25"/>
  <cols>
    <col min="1" max="1" width="0.6640625" style="7" customWidth="1"/>
    <col min="2" max="6" width="26.6640625" style="33" customWidth="1"/>
    <col min="7" max="7" width="1" style="7" customWidth="1"/>
    <col min="8" max="9" width="26.6640625" style="33" customWidth="1"/>
    <col min="10" max="10" width="26.6640625" style="35" customWidth="1"/>
    <col min="11" max="13" width="26.6640625" style="33" customWidth="1"/>
    <col min="14" max="14" width="1" style="7" customWidth="1"/>
    <col min="15" max="15" width="26.6640625" style="61" customWidth="1"/>
    <col min="16" max="16" width="1" style="7" customWidth="1"/>
    <col min="17" max="17" width="26.6640625" style="61" customWidth="1"/>
    <col min="18" max="18" width="0.6640625" style="7" customWidth="1"/>
    <col min="19" max="33" width="9.109375" style="8" customWidth="1"/>
    <col min="34" max="16384" width="9.109375" style="8"/>
  </cols>
  <sheetData>
    <row r="1" spans="1:18" customFormat="1" ht="13.2" x14ac:dyDescent="0.25">
      <c r="A1" s="6"/>
      <c r="B1" s="9"/>
      <c r="C1" s="9"/>
      <c r="D1" s="9"/>
      <c r="E1" s="9"/>
      <c r="F1" s="9"/>
      <c r="G1" s="9"/>
      <c r="H1" s="9"/>
      <c r="I1" s="9"/>
      <c r="J1" s="9"/>
      <c r="K1" s="9"/>
      <c r="L1" s="9"/>
      <c r="M1" s="9"/>
      <c r="N1" s="9"/>
      <c r="O1" s="9"/>
      <c r="P1" s="9"/>
      <c r="Q1" s="9"/>
      <c r="R1" s="9"/>
    </row>
    <row r="2" spans="1:18" customFormat="1" ht="13.2" x14ac:dyDescent="0.25">
      <c r="A2" s="6"/>
      <c r="B2" s="9"/>
      <c r="C2" s="9"/>
      <c r="D2" s="9"/>
      <c r="E2" s="9"/>
      <c r="F2" s="9"/>
      <c r="G2" s="9"/>
      <c r="H2" s="9"/>
      <c r="I2" s="9"/>
      <c r="J2" s="9"/>
      <c r="K2" s="9"/>
      <c r="L2" s="9"/>
      <c r="M2" s="9"/>
      <c r="N2" s="9"/>
      <c r="O2" s="9"/>
      <c r="P2" s="9"/>
      <c r="Q2" s="9"/>
      <c r="R2" s="9"/>
    </row>
    <row r="3" spans="1:18" customFormat="1" ht="13.8" x14ac:dyDescent="0.25">
      <c r="A3" s="130" t="s">
        <v>36</v>
      </c>
      <c r="B3" s="130"/>
      <c r="C3" s="130"/>
      <c r="D3" s="130"/>
      <c r="E3" s="130"/>
      <c r="F3" s="130"/>
      <c r="G3" s="130" t="s">
        <v>50</v>
      </c>
      <c r="H3" s="130"/>
      <c r="I3" s="130"/>
      <c r="J3" s="130"/>
      <c r="K3" s="130"/>
      <c r="L3" s="130"/>
      <c r="M3" s="130"/>
      <c r="N3" s="11"/>
      <c r="O3" s="30"/>
      <c r="P3" s="11"/>
      <c r="Q3" s="30"/>
      <c r="R3" s="30"/>
    </row>
    <row r="4" spans="1:18" customFormat="1" ht="13.2" x14ac:dyDescent="0.25">
      <c r="A4" s="6"/>
      <c r="B4" s="9"/>
      <c r="C4" s="9"/>
      <c r="D4" s="9"/>
      <c r="E4" s="9"/>
      <c r="F4" s="9"/>
      <c r="G4" s="9"/>
      <c r="H4" s="9"/>
      <c r="I4" s="9"/>
      <c r="J4" s="9"/>
      <c r="K4" s="9"/>
      <c r="L4" s="9"/>
      <c r="M4" s="9"/>
      <c r="N4" s="9"/>
      <c r="O4" s="9"/>
      <c r="P4" s="9"/>
      <c r="Q4" s="9"/>
      <c r="R4" s="9"/>
    </row>
    <row r="5" spans="1:18" ht="34.5" customHeight="1" x14ac:dyDescent="0.25">
      <c r="B5" s="106" t="s">
        <v>37</v>
      </c>
      <c r="C5" s="106" t="s">
        <v>38</v>
      </c>
      <c r="D5" s="106" t="s">
        <v>39</v>
      </c>
      <c r="E5" s="106" t="s">
        <v>96</v>
      </c>
      <c r="F5" s="106" t="s">
        <v>97</v>
      </c>
      <c r="H5" s="106" t="s">
        <v>40</v>
      </c>
      <c r="I5" s="106" t="s">
        <v>43</v>
      </c>
      <c r="J5" s="106" t="s">
        <v>41</v>
      </c>
      <c r="K5" s="106" t="s">
        <v>90</v>
      </c>
      <c r="L5" s="106" t="s">
        <v>42</v>
      </c>
      <c r="M5" s="106" t="s">
        <v>388</v>
      </c>
      <c r="O5" s="107" t="s">
        <v>101</v>
      </c>
      <c r="Q5" s="107" t="s">
        <v>102</v>
      </c>
    </row>
    <row r="6" spans="1:18" ht="30" customHeight="1" x14ac:dyDescent="0.25">
      <c r="B6" s="33" t="s">
        <v>51</v>
      </c>
      <c r="C6" s="33" t="s">
        <v>57</v>
      </c>
      <c r="D6" s="33">
        <v>800</v>
      </c>
      <c r="E6" s="33">
        <v>1</v>
      </c>
      <c r="F6" s="33">
        <v>1</v>
      </c>
      <c r="H6" s="33" t="s">
        <v>63</v>
      </c>
      <c r="I6" s="34" t="s">
        <v>67</v>
      </c>
      <c r="J6" s="36" t="s">
        <v>91</v>
      </c>
      <c r="K6" s="33" t="s">
        <v>71</v>
      </c>
      <c r="L6" s="33" t="s">
        <v>72</v>
      </c>
      <c r="M6" s="33">
        <v>3</v>
      </c>
      <c r="O6" s="61" t="s">
        <v>103</v>
      </c>
      <c r="Q6" s="61" t="s">
        <v>107</v>
      </c>
    </row>
    <row r="7" spans="1:18" ht="30" customHeight="1" x14ac:dyDescent="0.25">
      <c r="B7" s="33" t="s">
        <v>52</v>
      </c>
      <c r="C7" s="33" t="s">
        <v>58</v>
      </c>
      <c r="D7" s="33">
        <v>1000</v>
      </c>
      <c r="E7" s="33">
        <v>1.5</v>
      </c>
      <c r="F7" s="33">
        <v>1</v>
      </c>
      <c r="H7" s="33" t="s">
        <v>64</v>
      </c>
      <c r="I7" s="34" t="s">
        <v>68</v>
      </c>
      <c r="J7" s="36" t="s">
        <v>92</v>
      </c>
      <c r="K7" s="33" t="s">
        <v>73</v>
      </c>
      <c r="L7" s="33" t="s">
        <v>74</v>
      </c>
      <c r="M7" s="33">
        <v>2</v>
      </c>
      <c r="O7" s="61" t="s">
        <v>104</v>
      </c>
      <c r="Q7" s="61" t="s">
        <v>108</v>
      </c>
    </row>
    <row r="8" spans="1:18" ht="30" customHeight="1" x14ac:dyDescent="0.25">
      <c r="B8" s="33" t="s">
        <v>53</v>
      </c>
      <c r="C8" s="33" t="s">
        <v>59</v>
      </c>
      <c r="D8" s="33">
        <v>700</v>
      </c>
      <c r="E8" s="33">
        <v>1</v>
      </c>
      <c r="F8" s="33">
        <v>1</v>
      </c>
      <c r="H8" s="33" t="s">
        <v>65</v>
      </c>
      <c r="I8" s="34" t="s">
        <v>69</v>
      </c>
      <c r="J8" s="36" t="s">
        <v>93</v>
      </c>
      <c r="K8" s="33" t="s">
        <v>75</v>
      </c>
      <c r="L8" s="33" t="s">
        <v>76</v>
      </c>
      <c r="M8" s="33">
        <v>3</v>
      </c>
      <c r="O8" s="61" t="s">
        <v>105</v>
      </c>
      <c r="Q8" s="61" t="s">
        <v>109</v>
      </c>
    </row>
    <row r="9" spans="1:18" ht="30" customHeight="1" x14ac:dyDescent="0.25">
      <c r="B9" s="33" t="s">
        <v>54</v>
      </c>
      <c r="C9" s="33" t="s">
        <v>60</v>
      </c>
      <c r="D9" s="33">
        <v>500</v>
      </c>
      <c r="E9" s="33">
        <v>1</v>
      </c>
      <c r="F9" s="33">
        <v>1</v>
      </c>
      <c r="H9" s="33" t="s">
        <v>66</v>
      </c>
      <c r="I9" s="34" t="s">
        <v>70</v>
      </c>
      <c r="J9" s="36" t="s">
        <v>94</v>
      </c>
      <c r="K9" s="33" t="s">
        <v>77</v>
      </c>
      <c r="L9" s="33" t="s">
        <v>78</v>
      </c>
      <c r="M9" s="33">
        <v>4</v>
      </c>
      <c r="O9" s="61" t="s">
        <v>106</v>
      </c>
      <c r="Q9" s="61" t="s">
        <v>104</v>
      </c>
    </row>
    <row r="10" spans="1:18" ht="30" customHeight="1" x14ac:dyDescent="0.25">
      <c r="B10" s="33" t="s">
        <v>55</v>
      </c>
      <c r="C10" s="33" t="s">
        <v>61</v>
      </c>
      <c r="D10" s="33">
        <v>1200</v>
      </c>
      <c r="E10" s="33">
        <v>2</v>
      </c>
      <c r="F10" s="33">
        <v>1</v>
      </c>
    </row>
    <row r="11" spans="1:18" ht="30" customHeight="1" x14ac:dyDescent="0.25">
      <c r="B11" s="33" t="s">
        <v>56</v>
      </c>
      <c r="C11" s="33" t="s">
        <v>62</v>
      </c>
      <c r="D11" s="33">
        <v>1000</v>
      </c>
      <c r="E11" s="33">
        <v>1.5</v>
      </c>
      <c r="F11" s="33">
        <v>1</v>
      </c>
    </row>
  </sheetData>
  <sheetProtection selectLockedCells="1"/>
  <mergeCells count="2">
    <mergeCell ref="A3:F3"/>
    <mergeCell ref="G3:M3"/>
  </mergeCells>
  <phoneticPr fontId="6" type="noConversion"/>
  <hyperlinks>
    <hyperlink ref="I6" r:id="rId1" xr:uid="{4338E5B2-3FFF-49AA-949A-DBCD287FF16B}"/>
    <hyperlink ref="I7" r:id="rId2" xr:uid="{D053D5C1-8465-43D9-A40F-475885DB45C3}"/>
    <hyperlink ref="I8" r:id="rId3" xr:uid="{6D6996FE-4E3A-4F21-A086-C8A03ED35E18}"/>
    <hyperlink ref="I9" r:id="rId4" xr:uid="{1E81CAA5-EC26-44D4-8EFC-1EC1923B345A}"/>
  </hyperlinks>
  <pageMargins left="0.7" right="0.7" top="0.75" bottom="0.75" header="0.3" footer="0.3"/>
  <pageSetup orientation="portrait" r:id="rId5"/>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6756-0E48-47FC-A8E3-4B6E6CEDBCBE}">
  <sheetPr codeName="Sheet3">
    <tabColor rgb="FF28B78D"/>
  </sheetPr>
  <dimension ref="A2:AB985"/>
  <sheetViews>
    <sheetView showGridLines="0" zoomScale="90" zoomScaleNormal="90" workbookViewId="0">
      <pane xSplit="1" ySplit="3" topLeftCell="B4" activePane="bottomRight" state="frozen"/>
      <selection pane="topRight" activeCell="B1" sqref="B1"/>
      <selection pane="bottomLeft" activeCell="A23" sqref="A23"/>
      <selection pane="bottomRight" activeCell="F9" sqref="F9"/>
    </sheetView>
  </sheetViews>
  <sheetFormatPr defaultColWidth="9.109375" defaultRowHeight="30" customHeight="1" x14ac:dyDescent="0.25"/>
  <cols>
    <col min="1" max="1" width="20.6640625" customWidth="1"/>
    <col min="2" max="7" width="15.6640625" customWidth="1"/>
    <col min="8" max="8" width="25.6640625" customWidth="1"/>
    <col min="9" max="9" width="30.6640625" customWidth="1"/>
    <col min="10" max="12" width="20.6640625" customWidth="1"/>
    <col min="13" max="14" width="25.6640625" customWidth="1"/>
    <col min="15" max="28" width="20.6640625" customWidth="1"/>
    <col min="29" max="29" width="1.109375" customWidth="1"/>
    <col min="30" max="31" width="9.109375" customWidth="1"/>
    <col min="32" max="32" width="29.88671875" customWidth="1"/>
    <col min="33" max="33" width="0.88671875" customWidth="1"/>
    <col min="34" max="49" width="9.109375" customWidth="1"/>
  </cols>
  <sheetData>
    <row r="2" spans="1:28" ht="18" customHeight="1" x14ac:dyDescent="0.25"/>
    <row r="3" spans="1:28" s="8" customFormat="1" ht="49.95" customHeight="1" x14ac:dyDescent="0.25">
      <c r="A3" s="10" t="s">
        <v>44</v>
      </c>
      <c r="B3" s="109" t="s">
        <v>48</v>
      </c>
      <c r="C3" s="110" t="s">
        <v>80</v>
      </c>
      <c r="D3" s="108" t="s">
        <v>13</v>
      </c>
      <c r="E3" s="108" t="s">
        <v>15</v>
      </c>
      <c r="F3" s="108" t="s">
        <v>14</v>
      </c>
      <c r="G3" s="108" t="s">
        <v>16</v>
      </c>
      <c r="H3" s="110" t="s">
        <v>45</v>
      </c>
      <c r="I3" s="108" t="s">
        <v>43</v>
      </c>
      <c r="J3" s="108" t="s">
        <v>41</v>
      </c>
      <c r="K3" s="108" t="s">
        <v>90</v>
      </c>
      <c r="L3" s="108" t="s">
        <v>42</v>
      </c>
      <c r="M3" s="110" t="s">
        <v>37</v>
      </c>
      <c r="N3" s="108" t="s">
        <v>38</v>
      </c>
      <c r="O3" s="110" t="s">
        <v>46</v>
      </c>
      <c r="P3" s="108" t="s">
        <v>39</v>
      </c>
      <c r="Q3" s="108" t="s">
        <v>87</v>
      </c>
      <c r="R3" s="110" t="s">
        <v>86</v>
      </c>
      <c r="S3" s="108" t="s">
        <v>47</v>
      </c>
      <c r="T3" s="108" t="s">
        <v>79</v>
      </c>
      <c r="U3" s="110" t="s">
        <v>84</v>
      </c>
      <c r="V3" s="108" t="s">
        <v>95</v>
      </c>
      <c r="W3" s="108" t="s">
        <v>82</v>
      </c>
      <c r="X3" s="108" t="s">
        <v>81</v>
      </c>
      <c r="Y3" s="108" t="s">
        <v>83</v>
      </c>
      <c r="Z3" s="110" t="s">
        <v>85</v>
      </c>
      <c r="AA3" s="111" t="s">
        <v>319</v>
      </c>
      <c r="AB3" s="111" t="s">
        <v>88</v>
      </c>
    </row>
    <row r="4" spans="1:28" ht="30" customHeight="1" x14ac:dyDescent="0.25">
      <c r="A4" s="12" t="str">
        <f t="shared" ref="A4:A67" si="0">IF(AND(B3&lt;&gt;"",B4=""),$A$3&amp;"---&gt;","")</f>
        <v/>
      </c>
      <c r="B4" s="37" t="s">
        <v>89</v>
      </c>
      <c r="C4" s="38">
        <v>44136</v>
      </c>
      <c r="D4" s="39">
        <f>IF(order[[#This Row],[Order Receiving Date]]="","",MONTH(order[[#This Row],[Order Receiving Date]]))</f>
        <v>11</v>
      </c>
      <c r="E4" s="39" t="str">
        <f>IFERROR(VLOOKUP(order[[#This Row],[Month Number]],Sheet2!B:C,2,0),"")</f>
        <v>Nov</v>
      </c>
      <c r="F4" s="39" t="str">
        <f>IF(order[[#This Row],[Order Receiving Date]]="","","W"&amp;WEEKNUM(order[[#This Row],[Order Receiving Date]],1))</f>
        <v>W45</v>
      </c>
      <c r="G4" s="39">
        <f>IF(order[[#This Row],[Order Receiving Date]]="","",YEAR(order[[#This Row],[Order Receiving Date]]))</f>
        <v>2020</v>
      </c>
      <c r="H4" s="40" t="s">
        <v>64</v>
      </c>
      <c r="I4" s="41" t="str">
        <f>IFERROR(IF(order[[#This Row],[Customer Name]]="","",VLOOKUP(order[[#This Row],[Customer Name]],'Setting and Lists'!H:M,2,0)),"")</f>
        <v>Customer_2@domain.com</v>
      </c>
      <c r="J4" s="41" t="str">
        <f>IFERROR(IF(order[[#This Row],[Customer Name]]="","",VLOOKUP(order[[#This Row],[Customer Name]],'Setting and Lists'!H:M,3,0)),"")</f>
        <v>Cairo</v>
      </c>
      <c r="K4" s="41" t="str">
        <f>IFERROR(IF(order[[#This Row],[Customer Name]]="","",VLOOKUP(order[[#This Row],[Customer Name]],'Setting and Lists'!H:M,4,0)),"")</f>
        <v>Egypt</v>
      </c>
      <c r="L4" s="41" t="str">
        <f>IFERROR(IF(order[[#This Row],[Customer Name]]="","",VLOOKUP(order[[#This Row],[Customer Name]],'Setting and Lists'!H:M,5,0)),"")</f>
        <v>Middle East</v>
      </c>
      <c r="M4" s="42" t="s">
        <v>54</v>
      </c>
      <c r="N4" s="43" t="str">
        <f>IFERROR(IF(order[[#This Row],[Product Name]]="","",VLOOKUP(order[[#This Row],[Product Name]],'Setting and Lists'!B:F,2,0)),"")</f>
        <v>ACC1400205</v>
      </c>
      <c r="O4" s="44">
        <v>4500</v>
      </c>
      <c r="P4" s="45">
        <f>IFERROR(IF(order[[#This Row],[Product Name]]="","",VLOOKUP(order[[#This Row],[Product Name]],'Setting and Lists'!B:F,3,0)),"")</f>
        <v>500</v>
      </c>
      <c r="Q4" s="43" t="str">
        <f>IF(OR(order[[#This Row],[Minimum Lot Size]]="",order[[#This Row],[Order Quantity]]=""),"",IF(order[[#This Row],[Order Quantity]]&gt;=order[[#This Row],[Minimum Lot Size]],"Yes","No"))</f>
        <v>Yes</v>
      </c>
      <c r="R4" s="112">
        <v>44138</v>
      </c>
      <c r="S4" s="46">
        <f>IFERROR(IF(OR(order[[#This Row],[Order Quantity]]="",order[[#This Row],[Minimum Lot Size]]=""),"",IF(order[[#This Row],[Product Name]]="","",(order[[#This Row],[Order Quantity]]/order[[#This Row],[Minimum Lot Size]])*VLOOKUP(order[[#This Row],[Product Name]],'Setting and Lists'!B:F,4,0))),"")</f>
        <v>9</v>
      </c>
      <c r="T4" s="114">
        <f>IF(OR(order[[#This Row],[Operation Lead Time (in days)]]="",order[[#This Row],[Estimated Production Schedule Date]]=""),"",order[[#This Row],[Estimated Production Schedule Date]]+order[[#This Row],[Operation Lead Time (in days)]])</f>
        <v>44147</v>
      </c>
      <c r="U4" s="44">
        <v>2</v>
      </c>
      <c r="V4" s="45">
        <f>IFERROR(IF(order[[#This Row],[Product Name]]="","",VLOOKUP(order[[#This Row],[Product Name]],'Setting and Lists'!B:F,5,0)),"")</f>
        <v>1</v>
      </c>
      <c r="W4" s="114">
        <f>IFERROR(IF(OR(order[[#This Row],[Warehouse Stock Keeping Time (in days)]]="",order[[#This Row],[Target Operation Finish Date]]=""),"",order[[#This Row],[Target Operation Finish Date]]+order[[#This Row],[Total OFF Days During Operation Period]]+order[[#This Row],[Warehouse Stock Keeping Time (in days)]]),"")</f>
        <v>44150</v>
      </c>
      <c r="X4" s="45">
        <f>IFERROR(IF(order[[#This Row],[Customer Name]]="","",VLOOKUP(order[[#This Row],[Customer Name]],'Setting and Lists'!H:M,6,0)),"")</f>
        <v>2</v>
      </c>
      <c r="Y4" s="114">
        <f>IFERROR(IF(OR(order[[#This Row],[Delivery Lead Time (in days)]]="",order[[#This Row],[Estimated Starting Delivery Date (ETD)]]=""),"",order[[#This Row],[Estimated Starting Delivery Date (ETD)]]+order[[#This Row],[Delivery Lead Time (in days)]]),"")</f>
        <v>44152</v>
      </c>
      <c r="Z4" s="117">
        <v>44154</v>
      </c>
      <c r="AA4" s="87">
        <f ca="1">IFERROR(IF(order[[#This Row],[Customer Required Date (ETA)]]="","",IF(TODAY()&gt;=order[[#This Row],[Customer Required Date (ETA)]],0,order[[#This Row],[Customer Required Date (ETA)]]-TODAY())),"")</f>
        <v>0</v>
      </c>
      <c r="AB4" s="47" t="str">
        <f>IF(OR(order[[#This Row],[Customer Required Date (ETA)]]="",order[[#This Row],[Estimated Arrive Date (ETA)]]=""),"",IF(order[[#This Row],[Customer Required Date (ETA)]]&gt;=order[[#This Row],[Estimated Arrive Date (ETA)]],"Yes","No"))</f>
        <v>Yes</v>
      </c>
    </row>
    <row r="5" spans="1:28" ht="30" customHeight="1" x14ac:dyDescent="0.25">
      <c r="A5" s="12" t="str">
        <f t="shared" si="0"/>
        <v/>
      </c>
      <c r="B5" s="48" t="s">
        <v>98</v>
      </c>
      <c r="C5" s="49">
        <v>44154</v>
      </c>
      <c r="D5" s="50">
        <f>IF(order[[#This Row],[Order Receiving Date]]="","",MONTH(order[[#This Row],[Order Receiving Date]]))</f>
        <v>11</v>
      </c>
      <c r="E5" s="50" t="str">
        <f>IFERROR(VLOOKUP(order[[#This Row],[Month Number]],Sheet2!B:C,2,0),"")</f>
        <v>Nov</v>
      </c>
      <c r="F5" s="50" t="str">
        <f>IF(order[[#This Row],[Order Receiving Date]]="","","W"&amp;WEEKNUM(order[[#This Row],[Order Receiving Date]],1))</f>
        <v>W47</v>
      </c>
      <c r="G5" s="50">
        <f>IF(order[[#This Row],[Order Receiving Date]]="","",YEAR(order[[#This Row],[Order Receiving Date]]))</f>
        <v>2020</v>
      </c>
      <c r="H5" s="51" t="s">
        <v>66</v>
      </c>
      <c r="I5" s="52" t="str">
        <f>IFERROR(IF(order[[#This Row],[Customer Name]]="","",VLOOKUP(order[[#This Row],[Customer Name]],'Setting and Lists'!H:M,2,0)),"")</f>
        <v>Customer_4@domain.com</v>
      </c>
      <c r="J5" s="52" t="str">
        <f>IFERROR(IF(order[[#This Row],[Customer Name]]="","",VLOOKUP(order[[#This Row],[Customer Name]],'Setting and Lists'!H:M,3,0)),"")</f>
        <v>Hong Kong</v>
      </c>
      <c r="K5" s="52" t="str">
        <f>IFERROR(IF(order[[#This Row],[Customer Name]]="","",VLOOKUP(order[[#This Row],[Customer Name]],'Setting and Lists'!H:M,4,0)),"")</f>
        <v>China</v>
      </c>
      <c r="L5" s="52" t="str">
        <f>IFERROR(IF(order[[#This Row],[Customer Name]]="","",VLOOKUP(order[[#This Row],[Customer Name]],'Setting and Lists'!H:M,5,0)),"")</f>
        <v>Asia</v>
      </c>
      <c r="M5" s="53" t="s">
        <v>56</v>
      </c>
      <c r="N5" s="54" t="str">
        <f>IFERROR(IF(order[[#This Row],[Product Name]]="","",VLOOKUP(order[[#This Row],[Product Name]],'Setting and Lists'!B:F,2,0)),"")</f>
        <v>ACC2354474</v>
      </c>
      <c r="O5" s="55">
        <v>5000</v>
      </c>
      <c r="P5" s="56">
        <f>IFERROR(IF(order[[#This Row],[Product Name]]="","",VLOOKUP(order[[#This Row],[Product Name]],'Setting and Lists'!B:F,3,0)),"")</f>
        <v>1000</v>
      </c>
      <c r="Q5" s="54" t="str">
        <f>IF(OR(order[[#This Row],[Minimum Lot Size]]="",order[[#This Row],[Order Quantity]]=""),"",IF(order[[#This Row],[Order Quantity]]&gt;=order[[#This Row],[Minimum Lot Size]],"Yes","No"))</f>
        <v>Yes</v>
      </c>
      <c r="R5" s="113">
        <v>44156</v>
      </c>
      <c r="S5" s="57">
        <f>IFERROR(IF(OR(order[[#This Row],[Order Quantity]]="",order[[#This Row],[Minimum Lot Size]]=""),"",IF(order[[#This Row],[Product Name]]="","",(order[[#This Row],[Order Quantity]]/order[[#This Row],[Minimum Lot Size]])*VLOOKUP(order[[#This Row],[Product Name]],'Setting and Lists'!B:F,4,0))),"")</f>
        <v>7.5</v>
      </c>
      <c r="T5" s="115">
        <f>IF(OR(order[[#This Row],[Operation Lead Time (in days)]]="",order[[#This Row],[Estimated Production Schedule Date]]=""),"",order[[#This Row],[Estimated Production Schedule Date]]+order[[#This Row],[Operation Lead Time (in days)]])</f>
        <v>44163.5</v>
      </c>
      <c r="U5" s="55">
        <v>2</v>
      </c>
      <c r="V5" s="56">
        <f>IFERROR(IF(order[[#This Row],[Product Name]]="","",VLOOKUP(order[[#This Row],[Product Name]],'Setting and Lists'!B:F,5,0)),"")</f>
        <v>1</v>
      </c>
      <c r="W5" s="115">
        <f>IFERROR(IF(OR(order[[#This Row],[Warehouse Stock Keeping Time (in days)]]="",order[[#This Row],[Target Operation Finish Date]]=""),"",order[[#This Row],[Target Operation Finish Date]]+order[[#This Row],[Total OFF Days During Operation Period]]+order[[#This Row],[Warehouse Stock Keeping Time (in days)]]),"")</f>
        <v>44166.5</v>
      </c>
      <c r="X5" s="56">
        <f>IFERROR(IF(order[[#This Row],[Customer Name]]="","",VLOOKUP(order[[#This Row],[Customer Name]],'Setting and Lists'!H:M,6,0)),"")</f>
        <v>4</v>
      </c>
      <c r="Y5" s="115">
        <f>IFERROR(IF(OR(order[[#This Row],[Delivery Lead Time (in days)]]="",order[[#This Row],[Estimated Starting Delivery Date (ETD)]]=""),"",order[[#This Row],[Estimated Starting Delivery Date (ETD)]]+order[[#This Row],[Delivery Lead Time (in days)]]),"")</f>
        <v>44170.5</v>
      </c>
      <c r="Z5" s="118">
        <v>44172.5</v>
      </c>
      <c r="AA5" s="88">
        <f ca="1">IFERROR(IF(order[[#This Row],[Customer Required Date (ETA)]]="","",IF(TODAY()&gt;=order[[#This Row],[Customer Required Date (ETA)]],0,order[[#This Row],[Customer Required Date (ETA)]]-TODAY())),"")</f>
        <v>0</v>
      </c>
      <c r="AB5" s="58" t="str">
        <f>IF(OR(order[[#This Row],[Customer Required Date (ETA)]]="",order[[#This Row],[Estimated Arrive Date (ETA)]]=""),"",IF(order[[#This Row],[Customer Required Date (ETA)]]&gt;=order[[#This Row],[Estimated Arrive Date (ETA)]],"Yes","No"))</f>
        <v>Yes</v>
      </c>
    </row>
    <row r="6" spans="1:28" ht="30" customHeight="1" x14ac:dyDescent="0.25">
      <c r="A6" s="12" t="str">
        <f t="shared" si="0"/>
        <v/>
      </c>
      <c r="B6" s="48" t="s">
        <v>99</v>
      </c>
      <c r="C6" s="38">
        <v>44098</v>
      </c>
      <c r="D6" s="39">
        <f>IF(order[[#This Row],[Order Receiving Date]]="","",MONTH(order[[#This Row],[Order Receiving Date]]))</f>
        <v>9</v>
      </c>
      <c r="E6" s="39" t="str">
        <f>IFERROR(VLOOKUP(order[[#This Row],[Month Number]],Sheet2!B:C,2,0),"")</f>
        <v>Sep</v>
      </c>
      <c r="F6" s="39" t="str">
        <f>IF(order[[#This Row],[Order Receiving Date]]="","","W"&amp;WEEKNUM(order[[#This Row],[Order Receiving Date]],1))</f>
        <v>W39</v>
      </c>
      <c r="G6" s="39">
        <f>IF(order[[#This Row],[Order Receiving Date]]="","",YEAR(order[[#This Row],[Order Receiving Date]]))</f>
        <v>2020</v>
      </c>
      <c r="H6" s="40" t="s">
        <v>63</v>
      </c>
      <c r="I6" s="41" t="str">
        <f>IFERROR(IF(order[[#This Row],[Customer Name]]="","",VLOOKUP(order[[#This Row],[Customer Name]],'Setting and Lists'!H:M,2,0)),"")</f>
        <v>Customer_1@domain.com</v>
      </c>
      <c r="J6" s="41" t="str">
        <f>IFERROR(IF(order[[#This Row],[Customer Name]]="","",VLOOKUP(order[[#This Row],[Customer Name]],'Setting and Lists'!H:M,3,0)),"")</f>
        <v>Lyon</v>
      </c>
      <c r="K6" s="41" t="str">
        <f>IFERROR(IF(order[[#This Row],[Customer Name]]="","",VLOOKUP(order[[#This Row],[Customer Name]],'Setting and Lists'!H:M,4,0)),"")</f>
        <v>France</v>
      </c>
      <c r="L6" s="41" t="str">
        <f>IFERROR(IF(order[[#This Row],[Customer Name]]="","",VLOOKUP(order[[#This Row],[Customer Name]],'Setting and Lists'!H:M,5,0)),"")</f>
        <v>Europe</v>
      </c>
      <c r="M6" s="42" t="s">
        <v>56</v>
      </c>
      <c r="N6" s="43" t="str">
        <f>IFERROR(IF(order[[#This Row],[Product Name]]="","",VLOOKUP(order[[#This Row],[Product Name]],'Setting and Lists'!B:F,2,0)),"")</f>
        <v>ACC2354474</v>
      </c>
      <c r="O6" s="44">
        <v>7394</v>
      </c>
      <c r="P6" s="45">
        <f>IFERROR(IF(order[[#This Row],[Product Name]]="","",VLOOKUP(order[[#This Row],[Product Name]],'Setting and Lists'!B:F,3,0)),"")</f>
        <v>1000</v>
      </c>
      <c r="Q6" s="43" t="str">
        <f>IF(OR(order[[#This Row],[Minimum Lot Size]]="",order[[#This Row],[Order Quantity]]=""),"",IF(order[[#This Row],[Order Quantity]]&gt;=order[[#This Row],[Minimum Lot Size]],"Yes","No"))</f>
        <v>Yes</v>
      </c>
      <c r="R6" s="112">
        <v>44100</v>
      </c>
      <c r="S6" s="59">
        <f>IFERROR(IF(OR(order[[#This Row],[Order Quantity]]="",order[[#This Row],[Minimum Lot Size]]=""),"",IF(order[[#This Row],[Product Name]]="","",(order[[#This Row],[Order Quantity]]/order[[#This Row],[Minimum Lot Size]])*VLOOKUP(order[[#This Row],[Product Name]],'Setting and Lists'!B:F,4,0))),"")</f>
        <v>11.091000000000001</v>
      </c>
      <c r="T6" s="116">
        <f>IF(OR(order[[#This Row],[Operation Lead Time (in days)]]="",order[[#This Row],[Estimated Production Schedule Date]]=""),"",order[[#This Row],[Estimated Production Schedule Date]]+order[[#This Row],[Operation Lead Time (in days)]])</f>
        <v>44111.091</v>
      </c>
      <c r="U6" s="44">
        <v>3</v>
      </c>
      <c r="V6" s="45">
        <f>IFERROR(IF(order[[#This Row],[Product Name]]="","",VLOOKUP(order[[#This Row],[Product Name]],'Setting and Lists'!B:F,5,0)),"")</f>
        <v>1</v>
      </c>
      <c r="W6" s="116">
        <f>IFERROR(IF(OR(order[[#This Row],[Warehouse Stock Keeping Time (in days)]]="",order[[#This Row],[Target Operation Finish Date]]=""),"",order[[#This Row],[Target Operation Finish Date]]+order[[#This Row],[Total OFF Days During Operation Period]]+order[[#This Row],[Warehouse Stock Keeping Time (in days)]]),"")</f>
        <v>44115.091</v>
      </c>
      <c r="X6" s="45">
        <f>IFERROR(IF(order[[#This Row],[Customer Name]]="","",VLOOKUP(order[[#This Row],[Customer Name]],'Setting and Lists'!H:M,6,0)),"")</f>
        <v>3</v>
      </c>
      <c r="Y6" s="116">
        <f>IFERROR(IF(OR(order[[#This Row],[Delivery Lead Time (in days)]]="",order[[#This Row],[Estimated Starting Delivery Date (ETD)]]=""),"",order[[#This Row],[Estimated Starting Delivery Date (ETD)]]+order[[#This Row],[Delivery Lead Time (in days)]]),"")</f>
        <v>44118.091</v>
      </c>
      <c r="Z6" s="119">
        <v>44120.091</v>
      </c>
      <c r="AA6" s="89">
        <f ca="1">IFERROR(IF(order[[#This Row],[Customer Required Date (ETA)]]="","",IF(TODAY()&gt;=order[[#This Row],[Customer Required Date (ETA)]],0,order[[#This Row],[Customer Required Date (ETA)]]-TODAY())),"")</f>
        <v>0</v>
      </c>
      <c r="AB6" s="60" t="str">
        <f>IF(OR(order[[#This Row],[Customer Required Date (ETA)]]="",order[[#This Row],[Estimated Arrive Date (ETA)]]=""),"",IF(order[[#This Row],[Customer Required Date (ETA)]]&gt;=order[[#This Row],[Estimated Arrive Date (ETA)]],"Yes","No"))</f>
        <v>Yes</v>
      </c>
    </row>
    <row r="7" spans="1:28" ht="30" customHeight="1" x14ac:dyDescent="0.25">
      <c r="A7" s="12" t="str">
        <f t="shared" si="0"/>
        <v/>
      </c>
      <c r="B7" s="48" t="s">
        <v>100</v>
      </c>
      <c r="C7" s="38">
        <v>44219</v>
      </c>
      <c r="D7" s="39">
        <f>IF(order[[#This Row],[Order Receiving Date]]="","",MONTH(order[[#This Row],[Order Receiving Date]]))</f>
        <v>1</v>
      </c>
      <c r="E7" s="39" t="str">
        <f>IFERROR(VLOOKUP(order[[#This Row],[Month Number]],Sheet2!B:C,2,0),"")</f>
        <v>Jan</v>
      </c>
      <c r="F7" s="39" t="str">
        <f>IF(order[[#This Row],[Order Receiving Date]]="","","W"&amp;WEEKNUM(order[[#This Row],[Order Receiving Date]],1))</f>
        <v>W4</v>
      </c>
      <c r="G7" s="39">
        <f>IF(order[[#This Row],[Order Receiving Date]]="","",YEAR(order[[#This Row],[Order Receiving Date]]))</f>
        <v>2021</v>
      </c>
      <c r="H7" s="40" t="s">
        <v>65</v>
      </c>
      <c r="I7" s="41" t="str">
        <f>IFERROR(IF(order[[#This Row],[Customer Name]]="","",VLOOKUP(order[[#This Row],[Customer Name]],'Setting and Lists'!H:M,2,0)),"")</f>
        <v>Customer_3@domain.com</v>
      </c>
      <c r="J7" s="41" t="str">
        <f>IFERROR(IF(order[[#This Row],[Customer Name]]="","",VLOOKUP(order[[#This Row],[Customer Name]],'Setting and Lists'!H:M,3,0)),"")</f>
        <v>Rio de Janeiro</v>
      </c>
      <c r="K7" s="41" t="str">
        <f>IFERROR(IF(order[[#This Row],[Customer Name]]="","",VLOOKUP(order[[#This Row],[Customer Name]],'Setting and Lists'!H:M,4,0)),"")</f>
        <v>Brazil</v>
      </c>
      <c r="L7" s="41" t="str">
        <f>IFERROR(IF(order[[#This Row],[Customer Name]]="","",VLOOKUP(order[[#This Row],[Customer Name]],'Setting and Lists'!H:M,5,0)),"")</f>
        <v>South America</v>
      </c>
      <c r="M7" s="42" t="s">
        <v>55</v>
      </c>
      <c r="N7" s="43" t="str">
        <f>IFERROR(IF(order[[#This Row],[Product Name]]="","",VLOOKUP(order[[#This Row],[Product Name]],'Setting and Lists'!B:F,2,0)),"")</f>
        <v>ACC5858470</v>
      </c>
      <c r="O7" s="44">
        <v>9052</v>
      </c>
      <c r="P7" s="45">
        <f>IFERROR(IF(order[[#This Row],[Product Name]]="","",VLOOKUP(order[[#This Row],[Product Name]],'Setting and Lists'!B:F,3,0)),"")</f>
        <v>1200</v>
      </c>
      <c r="Q7" s="43" t="str">
        <f>IF(OR(order[[#This Row],[Minimum Lot Size]]="",order[[#This Row],[Order Quantity]]=""),"",IF(order[[#This Row],[Order Quantity]]&gt;=order[[#This Row],[Minimum Lot Size]],"Yes","No"))</f>
        <v>Yes</v>
      </c>
      <c r="R7" s="112">
        <v>44221</v>
      </c>
      <c r="S7" s="59">
        <f>IFERROR(IF(OR(order[[#This Row],[Order Quantity]]="",order[[#This Row],[Minimum Lot Size]]=""),"",IF(order[[#This Row],[Product Name]]="","",(order[[#This Row],[Order Quantity]]/order[[#This Row],[Minimum Lot Size]])*VLOOKUP(order[[#This Row],[Product Name]],'Setting and Lists'!B:F,4,0))),"")</f>
        <v>15.086666666666666</v>
      </c>
      <c r="T7" s="116">
        <f>IF(OR(order[[#This Row],[Operation Lead Time (in days)]]="",order[[#This Row],[Estimated Production Schedule Date]]=""),"",order[[#This Row],[Estimated Production Schedule Date]]+order[[#This Row],[Operation Lead Time (in days)]])</f>
        <v>44236.08666666667</v>
      </c>
      <c r="U7" s="44">
        <v>2</v>
      </c>
      <c r="V7" s="45">
        <f>IFERROR(IF(order[[#This Row],[Product Name]]="","",VLOOKUP(order[[#This Row],[Product Name]],'Setting and Lists'!B:F,5,0)),"")</f>
        <v>1</v>
      </c>
      <c r="W7" s="116">
        <f>IFERROR(IF(OR(order[[#This Row],[Warehouse Stock Keeping Time (in days)]]="",order[[#This Row],[Target Operation Finish Date]]=""),"",order[[#This Row],[Target Operation Finish Date]]+order[[#This Row],[Total OFF Days During Operation Period]]+order[[#This Row],[Warehouse Stock Keeping Time (in days)]]),"")</f>
        <v>44239.08666666667</v>
      </c>
      <c r="X7" s="45">
        <f>IFERROR(IF(order[[#This Row],[Customer Name]]="","",VLOOKUP(order[[#This Row],[Customer Name]],'Setting and Lists'!H:M,6,0)),"")</f>
        <v>3</v>
      </c>
      <c r="Y7" s="116">
        <f>IFERROR(IF(OR(order[[#This Row],[Delivery Lead Time (in days)]]="",order[[#This Row],[Estimated Starting Delivery Date (ETD)]]=""),"",order[[#This Row],[Estimated Starting Delivery Date (ETD)]]+order[[#This Row],[Delivery Lead Time (in days)]]),"")</f>
        <v>44242.08666666667</v>
      </c>
      <c r="Z7" s="119">
        <v>44244.08666666667</v>
      </c>
      <c r="AA7" s="89">
        <f ca="1">IFERROR(IF(order[[#This Row],[Customer Required Date (ETA)]]="","",IF(TODAY()&gt;=order[[#This Row],[Customer Required Date (ETA)]],0,order[[#This Row],[Customer Required Date (ETA)]]-TODAY())),"")</f>
        <v>0</v>
      </c>
      <c r="AB7" s="60" t="str">
        <f>IF(OR(order[[#This Row],[Customer Required Date (ETA)]]="",order[[#This Row],[Estimated Arrive Date (ETA)]]=""),"",IF(order[[#This Row],[Customer Required Date (ETA)]]&gt;=order[[#This Row],[Estimated Arrive Date (ETA)]],"Yes","No"))</f>
        <v>Yes</v>
      </c>
    </row>
    <row r="8" spans="1:28" ht="30" customHeight="1" x14ac:dyDescent="0.25">
      <c r="A8" s="12" t="str">
        <f t="shared" si="0"/>
        <v/>
      </c>
      <c r="B8" s="48" t="s">
        <v>110</v>
      </c>
      <c r="C8" s="38">
        <v>44178</v>
      </c>
      <c r="D8" s="39">
        <f>IF(order[[#This Row],[Order Receiving Date]]="","",MONTH(order[[#This Row],[Order Receiving Date]]))</f>
        <v>12</v>
      </c>
      <c r="E8" s="39" t="str">
        <f>IFERROR(VLOOKUP(order[[#This Row],[Month Number]],Sheet2!B:C,2,0),"")</f>
        <v>Dec</v>
      </c>
      <c r="F8" s="39" t="str">
        <f>IF(order[[#This Row],[Order Receiving Date]]="","","W"&amp;WEEKNUM(order[[#This Row],[Order Receiving Date]],1))</f>
        <v>W51</v>
      </c>
      <c r="G8" s="39">
        <f>IF(order[[#This Row],[Order Receiving Date]]="","",YEAR(order[[#This Row],[Order Receiving Date]]))</f>
        <v>2020</v>
      </c>
      <c r="H8" s="40" t="s">
        <v>65</v>
      </c>
      <c r="I8" s="41" t="str">
        <f>IFERROR(IF(order[[#This Row],[Customer Name]]="","",VLOOKUP(order[[#This Row],[Customer Name]],'Setting and Lists'!H:M,2,0)),"")</f>
        <v>Customer_3@domain.com</v>
      </c>
      <c r="J8" s="41" t="str">
        <f>IFERROR(IF(order[[#This Row],[Customer Name]]="","",VLOOKUP(order[[#This Row],[Customer Name]],'Setting and Lists'!H:M,3,0)),"")</f>
        <v>Rio de Janeiro</v>
      </c>
      <c r="K8" s="41" t="str">
        <f>IFERROR(IF(order[[#This Row],[Customer Name]]="","",VLOOKUP(order[[#This Row],[Customer Name]],'Setting and Lists'!H:M,4,0)),"")</f>
        <v>Brazil</v>
      </c>
      <c r="L8" s="41" t="str">
        <f>IFERROR(IF(order[[#This Row],[Customer Name]]="","",VLOOKUP(order[[#This Row],[Customer Name]],'Setting and Lists'!H:M,5,0)),"")</f>
        <v>South America</v>
      </c>
      <c r="M8" s="42" t="s">
        <v>56</v>
      </c>
      <c r="N8" s="43" t="str">
        <f>IFERROR(IF(order[[#This Row],[Product Name]]="","",VLOOKUP(order[[#This Row],[Product Name]],'Setting and Lists'!B:F,2,0)),"")</f>
        <v>ACC2354474</v>
      </c>
      <c r="O8" s="44">
        <v>7845</v>
      </c>
      <c r="P8" s="45">
        <f>IFERROR(IF(order[[#This Row],[Product Name]]="","",VLOOKUP(order[[#This Row],[Product Name]],'Setting and Lists'!B:F,3,0)),"")</f>
        <v>1000</v>
      </c>
      <c r="Q8" s="43" t="str">
        <f>IF(OR(order[[#This Row],[Minimum Lot Size]]="",order[[#This Row],[Order Quantity]]=""),"",IF(order[[#This Row],[Order Quantity]]&gt;=order[[#This Row],[Minimum Lot Size]],"Yes","No"))</f>
        <v>Yes</v>
      </c>
      <c r="R8" s="112">
        <v>44180</v>
      </c>
      <c r="S8" s="59">
        <f>IFERROR(IF(OR(order[[#This Row],[Order Quantity]]="",order[[#This Row],[Minimum Lot Size]]=""),"",IF(order[[#This Row],[Product Name]]="","",(order[[#This Row],[Order Quantity]]/order[[#This Row],[Minimum Lot Size]])*VLOOKUP(order[[#This Row],[Product Name]],'Setting and Lists'!B:F,4,0))),"")</f>
        <v>11.7675</v>
      </c>
      <c r="T8" s="116">
        <f>IF(OR(order[[#This Row],[Operation Lead Time (in days)]]="",order[[#This Row],[Estimated Production Schedule Date]]=""),"",order[[#This Row],[Estimated Production Schedule Date]]+order[[#This Row],[Operation Lead Time (in days)]])</f>
        <v>44191.767500000002</v>
      </c>
      <c r="U8" s="44">
        <v>1</v>
      </c>
      <c r="V8" s="45">
        <f>IFERROR(IF(order[[#This Row],[Product Name]]="","",VLOOKUP(order[[#This Row],[Product Name]],'Setting and Lists'!B:F,5,0)),"")</f>
        <v>1</v>
      </c>
      <c r="W8" s="116">
        <f>IFERROR(IF(OR(order[[#This Row],[Warehouse Stock Keeping Time (in days)]]="",order[[#This Row],[Target Operation Finish Date]]=""),"",order[[#This Row],[Target Operation Finish Date]]+order[[#This Row],[Total OFF Days During Operation Period]]+order[[#This Row],[Warehouse Stock Keeping Time (in days)]]),"")</f>
        <v>44193.767500000002</v>
      </c>
      <c r="X8" s="45">
        <f>IFERROR(IF(order[[#This Row],[Customer Name]]="","",VLOOKUP(order[[#This Row],[Customer Name]],'Setting and Lists'!H:M,6,0)),"")</f>
        <v>3</v>
      </c>
      <c r="Y8" s="116">
        <f>IFERROR(IF(OR(order[[#This Row],[Delivery Lead Time (in days)]]="",order[[#This Row],[Estimated Starting Delivery Date (ETD)]]=""),"",order[[#This Row],[Estimated Starting Delivery Date (ETD)]]+order[[#This Row],[Delivery Lead Time (in days)]]),"")</f>
        <v>44196.767500000002</v>
      </c>
      <c r="Z8" s="119">
        <v>44198.767500000002</v>
      </c>
      <c r="AA8" s="89">
        <f ca="1">IFERROR(IF(order[[#This Row],[Customer Required Date (ETA)]]="","",IF(TODAY()&gt;=order[[#This Row],[Customer Required Date (ETA)]],0,order[[#This Row],[Customer Required Date (ETA)]]-TODAY())),"")</f>
        <v>0</v>
      </c>
      <c r="AB8" s="60" t="str">
        <f>IF(OR(order[[#This Row],[Customer Required Date (ETA)]]="",order[[#This Row],[Estimated Arrive Date (ETA)]]=""),"",IF(order[[#This Row],[Customer Required Date (ETA)]]&gt;=order[[#This Row],[Estimated Arrive Date (ETA)]],"Yes","No"))</f>
        <v>Yes</v>
      </c>
    </row>
    <row r="9" spans="1:28" ht="30" customHeight="1" x14ac:dyDescent="0.25">
      <c r="A9" s="12" t="str">
        <f t="shared" si="0"/>
        <v/>
      </c>
      <c r="B9" s="48" t="s">
        <v>111</v>
      </c>
      <c r="C9" s="38">
        <v>44226</v>
      </c>
      <c r="D9" s="39">
        <f>IF(order[[#This Row],[Order Receiving Date]]="","",MONTH(order[[#This Row],[Order Receiving Date]]))</f>
        <v>1</v>
      </c>
      <c r="E9" s="39" t="str">
        <f>IFERROR(VLOOKUP(order[[#This Row],[Month Number]],Sheet2!B:C,2,0),"")</f>
        <v>Jan</v>
      </c>
      <c r="F9" s="39" t="str">
        <f>IF(order[[#This Row],[Order Receiving Date]]="","","W"&amp;WEEKNUM(order[[#This Row],[Order Receiving Date]],1))</f>
        <v>W5</v>
      </c>
      <c r="G9" s="39">
        <f>IF(order[[#This Row],[Order Receiving Date]]="","",YEAR(order[[#This Row],[Order Receiving Date]]))</f>
        <v>2021</v>
      </c>
      <c r="H9" s="40" t="s">
        <v>64</v>
      </c>
      <c r="I9" s="41" t="str">
        <f>IFERROR(IF(order[[#This Row],[Customer Name]]="","",VLOOKUP(order[[#This Row],[Customer Name]],'Setting and Lists'!H:M,2,0)),"")</f>
        <v>Customer_2@domain.com</v>
      </c>
      <c r="J9" s="41" t="str">
        <f>IFERROR(IF(order[[#This Row],[Customer Name]]="","",VLOOKUP(order[[#This Row],[Customer Name]],'Setting and Lists'!H:M,3,0)),"")</f>
        <v>Cairo</v>
      </c>
      <c r="K9" s="41" t="str">
        <f>IFERROR(IF(order[[#This Row],[Customer Name]]="","",VLOOKUP(order[[#This Row],[Customer Name]],'Setting and Lists'!H:M,4,0)),"")</f>
        <v>Egypt</v>
      </c>
      <c r="L9" s="41" t="str">
        <f>IFERROR(IF(order[[#This Row],[Customer Name]]="","",VLOOKUP(order[[#This Row],[Customer Name]],'Setting and Lists'!H:M,5,0)),"")</f>
        <v>Middle East</v>
      </c>
      <c r="M9" s="42" t="s">
        <v>53</v>
      </c>
      <c r="N9" s="43" t="str">
        <f>IFERROR(IF(order[[#This Row],[Product Name]]="","",VLOOKUP(order[[#This Row],[Product Name]],'Setting and Lists'!B:F,2,0)),"")</f>
        <v>ACC8854741</v>
      </c>
      <c r="O9" s="44">
        <v>8255</v>
      </c>
      <c r="P9" s="45">
        <f>IFERROR(IF(order[[#This Row],[Product Name]]="","",VLOOKUP(order[[#This Row],[Product Name]],'Setting and Lists'!B:F,3,0)),"")</f>
        <v>700</v>
      </c>
      <c r="Q9" s="43" t="str">
        <f>IF(OR(order[[#This Row],[Minimum Lot Size]]="",order[[#This Row],[Order Quantity]]=""),"",IF(order[[#This Row],[Order Quantity]]&gt;=order[[#This Row],[Minimum Lot Size]],"Yes","No"))</f>
        <v>Yes</v>
      </c>
      <c r="R9" s="112">
        <v>44228</v>
      </c>
      <c r="S9" s="59">
        <f>IFERROR(IF(OR(order[[#This Row],[Order Quantity]]="",order[[#This Row],[Minimum Lot Size]]=""),"",IF(order[[#This Row],[Product Name]]="","",(order[[#This Row],[Order Quantity]]/order[[#This Row],[Minimum Lot Size]])*VLOOKUP(order[[#This Row],[Product Name]],'Setting and Lists'!B:F,4,0))),"")</f>
        <v>11.792857142857143</v>
      </c>
      <c r="T9" s="116">
        <f>IF(OR(order[[#This Row],[Operation Lead Time (in days)]]="",order[[#This Row],[Estimated Production Schedule Date]]=""),"",order[[#This Row],[Estimated Production Schedule Date]]+order[[#This Row],[Operation Lead Time (in days)]])</f>
        <v>44239.792857142857</v>
      </c>
      <c r="U9" s="44">
        <v>4</v>
      </c>
      <c r="V9" s="45">
        <f>IFERROR(IF(order[[#This Row],[Product Name]]="","",VLOOKUP(order[[#This Row],[Product Name]],'Setting and Lists'!B:F,5,0)),"")</f>
        <v>1</v>
      </c>
      <c r="W9" s="116">
        <f>IFERROR(IF(OR(order[[#This Row],[Warehouse Stock Keeping Time (in days)]]="",order[[#This Row],[Target Operation Finish Date]]=""),"",order[[#This Row],[Target Operation Finish Date]]+order[[#This Row],[Total OFF Days During Operation Period]]+order[[#This Row],[Warehouse Stock Keeping Time (in days)]]),"")</f>
        <v>44244.792857142857</v>
      </c>
      <c r="X9" s="45">
        <f>IFERROR(IF(order[[#This Row],[Customer Name]]="","",VLOOKUP(order[[#This Row],[Customer Name]],'Setting and Lists'!H:M,6,0)),"")</f>
        <v>2</v>
      </c>
      <c r="Y9" s="116">
        <f>IFERROR(IF(OR(order[[#This Row],[Delivery Lead Time (in days)]]="",order[[#This Row],[Estimated Starting Delivery Date (ETD)]]=""),"",order[[#This Row],[Estimated Starting Delivery Date (ETD)]]+order[[#This Row],[Delivery Lead Time (in days)]]),"")</f>
        <v>44246.792857142857</v>
      </c>
      <c r="Z9" s="119">
        <v>44248.792857142857</v>
      </c>
      <c r="AA9" s="89">
        <f ca="1">IFERROR(IF(order[[#This Row],[Customer Required Date (ETA)]]="","",IF(TODAY()&gt;=order[[#This Row],[Customer Required Date (ETA)]],0,order[[#This Row],[Customer Required Date (ETA)]]-TODAY())),"")</f>
        <v>0</v>
      </c>
      <c r="AB9" s="60" t="str">
        <f>IF(OR(order[[#This Row],[Customer Required Date (ETA)]]="",order[[#This Row],[Estimated Arrive Date (ETA)]]=""),"",IF(order[[#This Row],[Customer Required Date (ETA)]]&gt;=order[[#This Row],[Estimated Arrive Date (ETA)]],"Yes","No"))</f>
        <v>Yes</v>
      </c>
    </row>
    <row r="10" spans="1:28" ht="30" customHeight="1" x14ac:dyDescent="0.25">
      <c r="A10" s="12" t="str">
        <f t="shared" si="0"/>
        <v/>
      </c>
      <c r="B10" s="48" t="s">
        <v>112</v>
      </c>
      <c r="C10" s="38">
        <v>44300</v>
      </c>
      <c r="D10" s="39">
        <f>IF(order[[#This Row],[Order Receiving Date]]="","",MONTH(order[[#This Row],[Order Receiving Date]]))</f>
        <v>4</v>
      </c>
      <c r="E10" s="39" t="str">
        <f>IFERROR(VLOOKUP(order[[#This Row],[Month Number]],Sheet2!B:C,2,0),"")</f>
        <v>Apr</v>
      </c>
      <c r="F10" s="39" t="str">
        <f>IF(order[[#This Row],[Order Receiving Date]]="","","W"&amp;WEEKNUM(order[[#This Row],[Order Receiving Date]],1))</f>
        <v>W16</v>
      </c>
      <c r="G10" s="39">
        <f>IF(order[[#This Row],[Order Receiving Date]]="","",YEAR(order[[#This Row],[Order Receiving Date]]))</f>
        <v>2021</v>
      </c>
      <c r="H10" s="40" t="s">
        <v>63</v>
      </c>
      <c r="I10" s="41" t="str">
        <f>IFERROR(IF(order[[#This Row],[Customer Name]]="","",VLOOKUP(order[[#This Row],[Customer Name]],'Setting and Lists'!H:M,2,0)),"")</f>
        <v>Customer_1@domain.com</v>
      </c>
      <c r="J10" s="41" t="str">
        <f>IFERROR(IF(order[[#This Row],[Customer Name]]="","",VLOOKUP(order[[#This Row],[Customer Name]],'Setting and Lists'!H:M,3,0)),"")</f>
        <v>Lyon</v>
      </c>
      <c r="K10" s="41" t="str">
        <f>IFERROR(IF(order[[#This Row],[Customer Name]]="","",VLOOKUP(order[[#This Row],[Customer Name]],'Setting and Lists'!H:M,4,0)),"")</f>
        <v>France</v>
      </c>
      <c r="L10" s="41" t="str">
        <f>IFERROR(IF(order[[#This Row],[Customer Name]]="","",VLOOKUP(order[[#This Row],[Customer Name]],'Setting and Lists'!H:M,5,0)),"")</f>
        <v>Europe</v>
      </c>
      <c r="M10" s="42" t="s">
        <v>51</v>
      </c>
      <c r="N10" s="43" t="str">
        <f>IFERROR(IF(order[[#This Row],[Product Name]]="","",VLOOKUP(order[[#This Row],[Product Name]],'Setting and Lists'!B:F,2,0)),"")</f>
        <v>ACC3215124</v>
      </c>
      <c r="O10" s="44">
        <v>6602</v>
      </c>
      <c r="P10" s="45">
        <f>IFERROR(IF(order[[#This Row],[Product Name]]="","",VLOOKUP(order[[#This Row],[Product Name]],'Setting and Lists'!B:F,3,0)),"")</f>
        <v>800</v>
      </c>
      <c r="Q10" s="43" t="str">
        <f>IF(OR(order[[#This Row],[Minimum Lot Size]]="",order[[#This Row],[Order Quantity]]=""),"",IF(order[[#This Row],[Order Quantity]]&gt;=order[[#This Row],[Minimum Lot Size]],"Yes","No"))</f>
        <v>Yes</v>
      </c>
      <c r="R10" s="112">
        <v>44302</v>
      </c>
      <c r="S10" s="59">
        <f>IFERROR(IF(OR(order[[#This Row],[Order Quantity]]="",order[[#This Row],[Minimum Lot Size]]=""),"",IF(order[[#This Row],[Product Name]]="","",(order[[#This Row],[Order Quantity]]/order[[#This Row],[Minimum Lot Size]])*VLOOKUP(order[[#This Row],[Product Name]],'Setting and Lists'!B:F,4,0))),"")</f>
        <v>8.2524999999999995</v>
      </c>
      <c r="T10" s="116">
        <f>IF(OR(order[[#This Row],[Operation Lead Time (in days)]]="",order[[#This Row],[Estimated Production Schedule Date]]=""),"",order[[#This Row],[Estimated Production Schedule Date]]+order[[#This Row],[Operation Lead Time (in days)]])</f>
        <v>44310.252500000002</v>
      </c>
      <c r="U10" s="44">
        <v>1</v>
      </c>
      <c r="V10" s="45">
        <f>IFERROR(IF(order[[#This Row],[Product Name]]="","",VLOOKUP(order[[#This Row],[Product Name]],'Setting and Lists'!B:F,5,0)),"")</f>
        <v>1</v>
      </c>
      <c r="W10" s="116">
        <f>IFERROR(IF(OR(order[[#This Row],[Warehouse Stock Keeping Time (in days)]]="",order[[#This Row],[Target Operation Finish Date]]=""),"",order[[#This Row],[Target Operation Finish Date]]+order[[#This Row],[Total OFF Days During Operation Period]]+order[[#This Row],[Warehouse Stock Keeping Time (in days)]]),"")</f>
        <v>44312.252500000002</v>
      </c>
      <c r="X10" s="45">
        <f>IFERROR(IF(order[[#This Row],[Customer Name]]="","",VLOOKUP(order[[#This Row],[Customer Name]],'Setting and Lists'!H:M,6,0)),"")</f>
        <v>3</v>
      </c>
      <c r="Y10" s="116">
        <f>IFERROR(IF(OR(order[[#This Row],[Delivery Lead Time (in days)]]="",order[[#This Row],[Estimated Starting Delivery Date (ETD)]]=""),"",order[[#This Row],[Estimated Starting Delivery Date (ETD)]]+order[[#This Row],[Delivery Lead Time (in days)]]),"")</f>
        <v>44315.252500000002</v>
      </c>
      <c r="Z10" s="119">
        <v>44317.252500000002</v>
      </c>
      <c r="AA10" s="89">
        <f ca="1">IFERROR(IF(order[[#This Row],[Customer Required Date (ETA)]]="","",IF(TODAY()&gt;=order[[#This Row],[Customer Required Date (ETA)]],0,order[[#This Row],[Customer Required Date (ETA)]]-TODAY())),"")</f>
        <v>0</v>
      </c>
      <c r="AB10" s="60" t="str">
        <f>IF(OR(order[[#This Row],[Customer Required Date (ETA)]]="",order[[#This Row],[Estimated Arrive Date (ETA)]]=""),"",IF(order[[#This Row],[Customer Required Date (ETA)]]&gt;=order[[#This Row],[Estimated Arrive Date (ETA)]],"Yes","No"))</f>
        <v>Yes</v>
      </c>
    </row>
    <row r="11" spans="1:28" ht="30" customHeight="1" x14ac:dyDescent="0.25">
      <c r="A11" s="12" t="str">
        <f t="shared" si="0"/>
        <v/>
      </c>
      <c r="B11" s="48" t="s">
        <v>113</v>
      </c>
      <c r="C11" s="38">
        <v>44225</v>
      </c>
      <c r="D11" s="39">
        <f>IF(order[[#This Row],[Order Receiving Date]]="","",MONTH(order[[#This Row],[Order Receiving Date]]))</f>
        <v>1</v>
      </c>
      <c r="E11" s="39" t="str">
        <f>IFERROR(VLOOKUP(order[[#This Row],[Month Number]],Sheet2!B:C,2,0),"")</f>
        <v>Jan</v>
      </c>
      <c r="F11" s="39" t="str">
        <f>IF(order[[#This Row],[Order Receiving Date]]="","","W"&amp;WEEKNUM(order[[#This Row],[Order Receiving Date]],1))</f>
        <v>W5</v>
      </c>
      <c r="G11" s="39">
        <f>IF(order[[#This Row],[Order Receiving Date]]="","",YEAR(order[[#This Row],[Order Receiving Date]]))</f>
        <v>2021</v>
      </c>
      <c r="H11" s="40" t="s">
        <v>65</v>
      </c>
      <c r="I11" s="41" t="str">
        <f>IFERROR(IF(order[[#This Row],[Customer Name]]="","",VLOOKUP(order[[#This Row],[Customer Name]],'Setting and Lists'!H:M,2,0)),"")</f>
        <v>Customer_3@domain.com</v>
      </c>
      <c r="J11" s="41" t="str">
        <f>IFERROR(IF(order[[#This Row],[Customer Name]]="","",VLOOKUP(order[[#This Row],[Customer Name]],'Setting and Lists'!H:M,3,0)),"")</f>
        <v>Rio de Janeiro</v>
      </c>
      <c r="K11" s="41" t="str">
        <f>IFERROR(IF(order[[#This Row],[Customer Name]]="","",VLOOKUP(order[[#This Row],[Customer Name]],'Setting and Lists'!H:M,4,0)),"")</f>
        <v>Brazil</v>
      </c>
      <c r="L11" s="41" t="str">
        <f>IFERROR(IF(order[[#This Row],[Customer Name]]="","",VLOOKUP(order[[#This Row],[Customer Name]],'Setting and Lists'!H:M,5,0)),"")</f>
        <v>South America</v>
      </c>
      <c r="M11" s="42" t="s">
        <v>53</v>
      </c>
      <c r="N11" s="43" t="str">
        <f>IFERROR(IF(order[[#This Row],[Product Name]]="","",VLOOKUP(order[[#This Row],[Product Name]],'Setting and Lists'!B:F,2,0)),"")</f>
        <v>ACC8854741</v>
      </c>
      <c r="O11" s="44">
        <v>8752</v>
      </c>
      <c r="P11" s="45">
        <f>IFERROR(IF(order[[#This Row],[Product Name]]="","",VLOOKUP(order[[#This Row],[Product Name]],'Setting and Lists'!B:F,3,0)),"")</f>
        <v>700</v>
      </c>
      <c r="Q11" s="43" t="str">
        <f>IF(OR(order[[#This Row],[Minimum Lot Size]]="",order[[#This Row],[Order Quantity]]=""),"",IF(order[[#This Row],[Order Quantity]]&gt;=order[[#This Row],[Minimum Lot Size]],"Yes","No"))</f>
        <v>Yes</v>
      </c>
      <c r="R11" s="112">
        <v>44227</v>
      </c>
      <c r="S11" s="59">
        <f>IFERROR(IF(OR(order[[#This Row],[Order Quantity]]="",order[[#This Row],[Minimum Lot Size]]=""),"",IF(order[[#This Row],[Product Name]]="","",(order[[#This Row],[Order Quantity]]/order[[#This Row],[Minimum Lot Size]])*VLOOKUP(order[[#This Row],[Product Name]],'Setting and Lists'!B:F,4,0))),"")</f>
        <v>12.502857142857144</v>
      </c>
      <c r="T11" s="116">
        <f>IF(OR(order[[#This Row],[Operation Lead Time (in days)]]="",order[[#This Row],[Estimated Production Schedule Date]]=""),"",order[[#This Row],[Estimated Production Schedule Date]]+order[[#This Row],[Operation Lead Time (in days)]])</f>
        <v>44239.502857142856</v>
      </c>
      <c r="U11" s="44">
        <v>4</v>
      </c>
      <c r="V11" s="45">
        <f>IFERROR(IF(order[[#This Row],[Product Name]]="","",VLOOKUP(order[[#This Row],[Product Name]],'Setting and Lists'!B:F,5,0)),"")</f>
        <v>1</v>
      </c>
      <c r="W11" s="116">
        <f>IFERROR(IF(OR(order[[#This Row],[Warehouse Stock Keeping Time (in days)]]="",order[[#This Row],[Target Operation Finish Date]]=""),"",order[[#This Row],[Target Operation Finish Date]]+order[[#This Row],[Total OFF Days During Operation Period]]+order[[#This Row],[Warehouse Stock Keeping Time (in days)]]),"")</f>
        <v>44244.502857142856</v>
      </c>
      <c r="X11" s="45">
        <f>IFERROR(IF(order[[#This Row],[Customer Name]]="","",VLOOKUP(order[[#This Row],[Customer Name]],'Setting and Lists'!H:M,6,0)),"")</f>
        <v>3</v>
      </c>
      <c r="Y11" s="116">
        <f>IFERROR(IF(OR(order[[#This Row],[Delivery Lead Time (in days)]]="",order[[#This Row],[Estimated Starting Delivery Date (ETD)]]=""),"",order[[#This Row],[Estimated Starting Delivery Date (ETD)]]+order[[#This Row],[Delivery Lead Time (in days)]]),"")</f>
        <v>44247.502857142856</v>
      </c>
      <c r="Z11" s="119">
        <v>44249.502857142856</v>
      </c>
      <c r="AA11" s="89">
        <f ca="1">IFERROR(IF(order[[#This Row],[Customer Required Date (ETA)]]="","",IF(TODAY()&gt;=order[[#This Row],[Customer Required Date (ETA)]],0,order[[#This Row],[Customer Required Date (ETA)]]-TODAY())),"")</f>
        <v>0</v>
      </c>
      <c r="AB11" s="60" t="str">
        <f>IF(OR(order[[#This Row],[Customer Required Date (ETA)]]="",order[[#This Row],[Estimated Arrive Date (ETA)]]=""),"",IF(order[[#This Row],[Customer Required Date (ETA)]]&gt;=order[[#This Row],[Estimated Arrive Date (ETA)]],"Yes","No"))</f>
        <v>Yes</v>
      </c>
    </row>
    <row r="12" spans="1:28" ht="30" customHeight="1" x14ac:dyDescent="0.25">
      <c r="A12" s="12" t="str">
        <f t="shared" si="0"/>
        <v/>
      </c>
      <c r="B12" s="48" t="s">
        <v>114</v>
      </c>
      <c r="C12" s="38">
        <v>44086</v>
      </c>
      <c r="D12" s="39">
        <f>IF(order[[#This Row],[Order Receiving Date]]="","",MONTH(order[[#This Row],[Order Receiving Date]]))</f>
        <v>9</v>
      </c>
      <c r="E12" s="39" t="str">
        <f>IFERROR(VLOOKUP(order[[#This Row],[Month Number]],Sheet2!B:C,2,0),"")</f>
        <v>Sep</v>
      </c>
      <c r="F12" s="39" t="str">
        <f>IF(order[[#This Row],[Order Receiving Date]]="","","W"&amp;WEEKNUM(order[[#This Row],[Order Receiving Date]],1))</f>
        <v>W37</v>
      </c>
      <c r="G12" s="39">
        <f>IF(order[[#This Row],[Order Receiving Date]]="","",YEAR(order[[#This Row],[Order Receiving Date]]))</f>
        <v>2020</v>
      </c>
      <c r="H12" s="40" t="s">
        <v>63</v>
      </c>
      <c r="I12" s="41" t="str">
        <f>IFERROR(IF(order[[#This Row],[Customer Name]]="","",VLOOKUP(order[[#This Row],[Customer Name]],'Setting and Lists'!H:M,2,0)),"")</f>
        <v>Customer_1@domain.com</v>
      </c>
      <c r="J12" s="41" t="str">
        <f>IFERROR(IF(order[[#This Row],[Customer Name]]="","",VLOOKUP(order[[#This Row],[Customer Name]],'Setting and Lists'!H:M,3,0)),"")</f>
        <v>Lyon</v>
      </c>
      <c r="K12" s="41" t="str">
        <f>IFERROR(IF(order[[#This Row],[Customer Name]]="","",VLOOKUP(order[[#This Row],[Customer Name]],'Setting and Lists'!H:M,4,0)),"")</f>
        <v>France</v>
      </c>
      <c r="L12" s="41" t="str">
        <f>IFERROR(IF(order[[#This Row],[Customer Name]]="","",VLOOKUP(order[[#This Row],[Customer Name]],'Setting and Lists'!H:M,5,0)),"")</f>
        <v>Europe</v>
      </c>
      <c r="M12" s="42" t="s">
        <v>56</v>
      </c>
      <c r="N12" s="43" t="str">
        <f>IFERROR(IF(order[[#This Row],[Product Name]]="","",VLOOKUP(order[[#This Row],[Product Name]],'Setting and Lists'!B:F,2,0)),"")</f>
        <v>ACC2354474</v>
      </c>
      <c r="O12" s="44">
        <v>8826</v>
      </c>
      <c r="P12" s="45">
        <f>IFERROR(IF(order[[#This Row],[Product Name]]="","",VLOOKUP(order[[#This Row],[Product Name]],'Setting and Lists'!B:F,3,0)),"")</f>
        <v>1000</v>
      </c>
      <c r="Q12" s="43" t="str">
        <f>IF(OR(order[[#This Row],[Minimum Lot Size]]="",order[[#This Row],[Order Quantity]]=""),"",IF(order[[#This Row],[Order Quantity]]&gt;=order[[#This Row],[Minimum Lot Size]],"Yes","No"))</f>
        <v>Yes</v>
      </c>
      <c r="R12" s="112">
        <v>44088</v>
      </c>
      <c r="S12" s="59">
        <f>IFERROR(IF(OR(order[[#This Row],[Order Quantity]]="",order[[#This Row],[Minimum Lot Size]]=""),"",IF(order[[#This Row],[Product Name]]="","",(order[[#This Row],[Order Quantity]]/order[[#This Row],[Minimum Lot Size]])*VLOOKUP(order[[#This Row],[Product Name]],'Setting and Lists'!B:F,4,0))),"")</f>
        <v>13.239000000000001</v>
      </c>
      <c r="T12" s="116">
        <f>IF(OR(order[[#This Row],[Operation Lead Time (in days)]]="",order[[#This Row],[Estimated Production Schedule Date]]=""),"",order[[#This Row],[Estimated Production Schedule Date]]+order[[#This Row],[Operation Lead Time (in days)]])</f>
        <v>44101.239000000001</v>
      </c>
      <c r="U12" s="44">
        <v>1</v>
      </c>
      <c r="V12" s="45">
        <f>IFERROR(IF(order[[#This Row],[Product Name]]="","",VLOOKUP(order[[#This Row],[Product Name]],'Setting and Lists'!B:F,5,0)),"")</f>
        <v>1</v>
      </c>
      <c r="W12" s="116">
        <f>IFERROR(IF(OR(order[[#This Row],[Warehouse Stock Keeping Time (in days)]]="",order[[#This Row],[Target Operation Finish Date]]=""),"",order[[#This Row],[Target Operation Finish Date]]+order[[#This Row],[Total OFF Days During Operation Period]]+order[[#This Row],[Warehouse Stock Keeping Time (in days)]]),"")</f>
        <v>44103.239000000001</v>
      </c>
      <c r="X12" s="45">
        <f>IFERROR(IF(order[[#This Row],[Customer Name]]="","",VLOOKUP(order[[#This Row],[Customer Name]],'Setting and Lists'!H:M,6,0)),"")</f>
        <v>3</v>
      </c>
      <c r="Y12" s="116">
        <f>IFERROR(IF(OR(order[[#This Row],[Delivery Lead Time (in days)]]="",order[[#This Row],[Estimated Starting Delivery Date (ETD)]]=""),"",order[[#This Row],[Estimated Starting Delivery Date (ETD)]]+order[[#This Row],[Delivery Lead Time (in days)]]),"")</f>
        <v>44106.239000000001</v>
      </c>
      <c r="Z12" s="119">
        <v>44108.239000000001</v>
      </c>
      <c r="AA12" s="89">
        <f ca="1">IFERROR(IF(order[[#This Row],[Customer Required Date (ETA)]]="","",IF(TODAY()&gt;=order[[#This Row],[Customer Required Date (ETA)]],0,order[[#This Row],[Customer Required Date (ETA)]]-TODAY())),"")</f>
        <v>0</v>
      </c>
      <c r="AB12" s="60" t="str">
        <f>IF(OR(order[[#This Row],[Customer Required Date (ETA)]]="",order[[#This Row],[Estimated Arrive Date (ETA)]]=""),"",IF(order[[#This Row],[Customer Required Date (ETA)]]&gt;=order[[#This Row],[Estimated Arrive Date (ETA)]],"Yes","No"))</f>
        <v>Yes</v>
      </c>
    </row>
    <row r="13" spans="1:28" ht="30" customHeight="1" x14ac:dyDescent="0.25">
      <c r="A13" s="12" t="str">
        <f t="shared" si="0"/>
        <v/>
      </c>
      <c r="B13" s="48" t="s">
        <v>115</v>
      </c>
      <c r="C13" s="38">
        <v>44097</v>
      </c>
      <c r="D13" s="39">
        <f>IF(order[[#This Row],[Order Receiving Date]]="","",MONTH(order[[#This Row],[Order Receiving Date]]))</f>
        <v>9</v>
      </c>
      <c r="E13" s="39" t="str">
        <f>IFERROR(VLOOKUP(order[[#This Row],[Month Number]],Sheet2!B:C,2,0),"")</f>
        <v>Sep</v>
      </c>
      <c r="F13" s="39" t="str">
        <f>IF(order[[#This Row],[Order Receiving Date]]="","","W"&amp;WEEKNUM(order[[#This Row],[Order Receiving Date]],1))</f>
        <v>W39</v>
      </c>
      <c r="G13" s="39">
        <f>IF(order[[#This Row],[Order Receiving Date]]="","",YEAR(order[[#This Row],[Order Receiving Date]]))</f>
        <v>2020</v>
      </c>
      <c r="H13" s="40" t="s">
        <v>65</v>
      </c>
      <c r="I13" s="41" t="str">
        <f>IFERROR(IF(order[[#This Row],[Customer Name]]="","",VLOOKUP(order[[#This Row],[Customer Name]],'Setting and Lists'!H:M,2,0)),"")</f>
        <v>Customer_3@domain.com</v>
      </c>
      <c r="J13" s="41" t="str">
        <f>IFERROR(IF(order[[#This Row],[Customer Name]]="","",VLOOKUP(order[[#This Row],[Customer Name]],'Setting and Lists'!H:M,3,0)),"")</f>
        <v>Rio de Janeiro</v>
      </c>
      <c r="K13" s="41" t="str">
        <f>IFERROR(IF(order[[#This Row],[Customer Name]]="","",VLOOKUP(order[[#This Row],[Customer Name]],'Setting and Lists'!H:M,4,0)),"")</f>
        <v>Brazil</v>
      </c>
      <c r="L13" s="41" t="str">
        <f>IFERROR(IF(order[[#This Row],[Customer Name]]="","",VLOOKUP(order[[#This Row],[Customer Name]],'Setting and Lists'!H:M,5,0)),"")</f>
        <v>South America</v>
      </c>
      <c r="M13" s="42" t="s">
        <v>56</v>
      </c>
      <c r="N13" s="43" t="str">
        <f>IFERROR(IF(order[[#This Row],[Product Name]]="","",VLOOKUP(order[[#This Row],[Product Name]],'Setting and Lists'!B:F,2,0)),"")</f>
        <v>ACC2354474</v>
      </c>
      <c r="O13" s="44">
        <v>7283</v>
      </c>
      <c r="P13" s="45">
        <f>IFERROR(IF(order[[#This Row],[Product Name]]="","",VLOOKUP(order[[#This Row],[Product Name]],'Setting and Lists'!B:F,3,0)),"")</f>
        <v>1000</v>
      </c>
      <c r="Q13" s="43" t="str">
        <f>IF(OR(order[[#This Row],[Minimum Lot Size]]="",order[[#This Row],[Order Quantity]]=""),"",IF(order[[#This Row],[Order Quantity]]&gt;=order[[#This Row],[Minimum Lot Size]],"Yes","No"))</f>
        <v>Yes</v>
      </c>
      <c r="R13" s="112">
        <v>44099</v>
      </c>
      <c r="S13" s="59">
        <f>IFERROR(IF(OR(order[[#This Row],[Order Quantity]]="",order[[#This Row],[Minimum Lot Size]]=""),"",IF(order[[#This Row],[Product Name]]="","",(order[[#This Row],[Order Quantity]]/order[[#This Row],[Minimum Lot Size]])*VLOOKUP(order[[#This Row],[Product Name]],'Setting and Lists'!B:F,4,0))),"")</f>
        <v>10.9245</v>
      </c>
      <c r="T13" s="116">
        <f>IF(OR(order[[#This Row],[Operation Lead Time (in days)]]="",order[[#This Row],[Estimated Production Schedule Date]]=""),"",order[[#This Row],[Estimated Production Schedule Date]]+order[[#This Row],[Operation Lead Time (in days)]])</f>
        <v>44109.924500000001</v>
      </c>
      <c r="U13" s="44">
        <v>1</v>
      </c>
      <c r="V13" s="45">
        <f>IFERROR(IF(order[[#This Row],[Product Name]]="","",VLOOKUP(order[[#This Row],[Product Name]],'Setting and Lists'!B:F,5,0)),"")</f>
        <v>1</v>
      </c>
      <c r="W13" s="116">
        <f>IFERROR(IF(OR(order[[#This Row],[Warehouse Stock Keeping Time (in days)]]="",order[[#This Row],[Target Operation Finish Date]]=""),"",order[[#This Row],[Target Operation Finish Date]]+order[[#This Row],[Total OFF Days During Operation Period]]+order[[#This Row],[Warehouse Stock Keeping Time (in days)]]),"")</f>
        <v>44111.924500000001</v>
      </c>
      <c r="X13" s="45">
        <f>IFERROR(IF(order[[#This Row],[Customer Name]]="","",VLOOKUP(order[[#This Row],[Customer Name]],'Setting and Lists'!H:M,6,0)),"")</f>
        <v>3</v>
      </c>
      <c r="Y13" s="116">
        <f>IFERROR(IF(OR(order[[#This Row],[Delivery Lead Time (in days)]]="",order[[#This Row],[Estimated Starting Delivery Date (ETD)]]=""),"",order[[#This Row],[Estimated Starting Delivery Date (ETD)]]+order[[#This Row],[Delivery Lead Time (in days)]]),"")</f>
        <v>44114.924500000001</v>
      </c>
      <c r="Z13" s="119">
        <v>44116.924500000001</v>
      </c>
      <c r="AA13" s="89">
        <f ca="1">IFERROR(IF(order[[#This Row],[Customer Required Date (ETA)]]="","",IF(TODAY()&gt;=order[[#This Row],[Customer Required Date (ETA)]],0,order[[#This Row],[Customer Required Date (ETA)]]-TODAY())),"")</f>
        <v>0</v>
      </c>
      <c r="AB13" s="60" t="str">
        <f>IF(OR(order[[#This Row],[Customer Required Date (ETA)]]="",order[[#This Row],[Estimated Arrive Date (ETA)]]=""),"",IF(order[[#This Row],[Customer Required Date (ETA)]]&gt;=order[[#This Row],[Estimated Arrive Date (ETA)]],"Yes","No"))</f>
        <v>Yes</v>
      </c>
    </row>
    <row r="14" spans="1:28" ht="30" customHeight="1" x14ac:dyDescent="0.25">
      <c r="A14" s="12" t="str">
        <f t="shared" si="0"/>
        <v/>
      </c>
      <c r="B14" s="48" t="s">
        <v>116</v>
      </c>
      <c r="C14" s="38">
        <v>44265</v>
      </c>
      <c r="D14" s="39">
        <f>IF(order[[#This Row],[Order Receiving Date]]="","",MONTH(order[[#This Row],[Order Receiving Date]]))</f>
        <v>3</v>
      </c>
      <c r="E14" s="39" t="str">
        <f>IFERROR(VLOOKUP(order[[#This Row],[Month Number]],Sheet2!B:C,2,0),"")</f>
        <v>Mar</v>
      </c>
      <c r="F14" s="39" t="str">
        <f>IF(order[[#This Row],[Order Receiving Date]]="","","W"&amp;WEEKNUM(order[[#This Row],[Order Receiving Date]],1))</f>
        <v>W11</v>
      </c>
      <c r="G14" s="39">
        <f>IF(order[[#This Row],[Order Receiving Date]]="","",YEAR(order[[#This Row],[Order Receiving Date]]))</f>
        <v>2021</v>
      </c>
      <c r="H14" s="40" t="s">
        <v>63</v>
      </c>
      <c r="I14" s="41" t="str">
        <f>IFERROR(IF(order[[#This Row],[Customer Name]]="","",VLOOKUP(order[[#This Row],[Customer Name]],'Setting and Lists'!H:M,2,0)),"")</f>
        <v>Customer_1@domain.com</v>
      </c>
      <c r="J14" s="41" t="str">
        <f>IFERROR(IF(order[[#This Row],[Customer Name]]="","",VLOOKUP(order[[#This Row],[Customer Name]],'Setting and Lists'!H:M,3,0)),"")</f>
        <v>Lyon</v>
      </c>
      <c r="K14" s="41" t="str">
        <f>IFERROR(IF(order[[#This Row],[Customer Name]]="","",VLOOKUP(order[[#This Row],[Customer Name]],'Setting and Lists'!H:M,4,0)),"")</f>
        <v>France</v>
      </c>
      <c r="L14" s="41" t="str">
        <f>IFERROR(IF(order[[#This Row],[Customer Name]]="","",VLOOKUP(order[[#This Row],[Customer Name]],'Setting and Lists'!H:M,5,0)),"")</f>
        <v>Europe</v>
      </c>
      <c r="M14" s="42" t="s">
        <v>54</v>
      </c>
      <c r="N14" s="43" t="str">
        <f>IFERROR(IF(order[[#This Row],[Product Name]]="","",VLOOKUP(order[[#This Row],[Product Name]],'Setting and Lists'!B:F,2,0)),"")</f>
        <v>ACC1400205</v>
      </c>
      <c r="O14" s="44">
        <v>8178</v>
      </c>
      <c r="P14" s="45">
        <f>IFERROR(IF(order[[#This Row],[Product Name]]="","",VLOOKUP(order[[#This Row],[Product Name]],'Setting and Lists'!B:F,3,0)),"")</f>
        <v>500</v>
      </c>
      <c r="Q14" s="43" t="str">
        <f>IF(OR(order[[#This Row],[Minimum Lot Size]]="",order[[#This Row],[Order Quantity]]=""),"",IF(order[[#This Row],[Order Quantity]]&gt;=order[[#This Row],[Minimum Lot Size]],"Yes","No"))</f>
        <v>Yes</v>
      </c>
      <c r="R14" s="112">
        <v>44267</v>
      </c>
      <c r="S14" s="59">
        <f>IFERROR(IF(OR(order[[#This Row],[Order Quantity]]="",order[[#This Row],[Minimum Lot Size]]=""),"",IF(order[[#This Row],[Product Name]]="","",(order[[#This Row],[Order Quantity]]/order[[#This Row],[Minimum Lot Size]])*VLOOKUP(order[[#This Row],[Product Name]],'Setting and Lists'!B:F,4,0))),"")</f>
        <v>16.356000000000002</v>
      </c>
      <c r="T14" s="116">
        <f>IF(OR(order[[#This Row],[Operation Lead Time (in days)]]="",order[[#This Row],[Estimated Production Schedule Date]]=""),"",order[[#This Row],[Estimated Production Schedule Date]]+order[[#This Row],[Operation Lead Time (in days)]])</f>
        <v>44283.356</v>
      </c>
      <c r="U14" s="44">
        <v>3</v>
      </c>
      <c r="V14" s="45">
        <f>IFERROR(IF(order[[#This Row],[Product Name]]="","",VLOOKUP(order[[#This Row],[Product Name]],'Setting and Lists'!B:F,5,0)),"")</f>
        <v>1</v>
      </c>
      <c r="W14" s="116">
        <f>IFERROR(IF(OR(order[[#This Row],[Warehouse Stock Keeping Time (in days)]]="",order[[#This Row],[Target Operation Finish Date]]=""),"",order[[#This Row],[Target Operation Finish Date]]+order[[#This Row],[Total OFF Days During Operation Period]]+order[[#This Row],[Warehouse Stock Keeping Time (in days)]]),"")</f>
        <v>44287.356</v>
      </c>
      <c r="X14" s="45">
        <f>IFERROR(IF(order[[#This Row],[Customer Name]]="","",VLOOKUP(order[[#This Row],[Customer Name]],'Setting and Lists'!H:M,6,0)),"")</f>
        <v>3</v>
      </c>
      <c r="Y14" s="116">
        <f>IFERROR(IF(OR(order[[#This Row],[Delivery Lead Time (in days)]]="",order[[#This Row],[Estimated Starting Delivery Date (ETD)]]=""),"",order[[#This Row],[Estimated Starting Delivery Date (ETD)]]+order[[#This Row],[Delivery Lead Time (in days)]]),"")</f>
        <v>44290.356</v>
      </c>
      <c r="Z14" s="119">
        <v>44292.356</v>
      </c>
      <c r="AA14" s="89">
        <f ca="1">IFERROR(IF(order[[#This Row],[Customer Required Date (ETA)]]="","",IF(TODAY()&gt;=order[[#This Row],[Customer Required Date (ETA)]],0,order[[#This Row],[Customer Required Date (ETA)]]-TODAY())),"")</f>
        <v>0</v>
      </c>
      <c r="AB14" s="60" t="str">
        <f>IF(OR(order[[#This Row],[Customer Required Date (ETA)]]="",order[[#This Row],[Estimated Arrive Date (ETA)]]=""),"",IF(order[[#This Row],[Customer Required Date (ETA)]]&gt;=order[[#This Row],[Estimated Arrive Date (ETA)]],"Yes","No"))</f>
        <v>Yes</v>
      </c>
    </row>
    <row r="15" spans="1:28" ht="30" customHeight="1" x14ac:dyDescent="0.25">
      <c r="A15" s="12" t="str">
        <f t="shared" si="0"/>
        <v/>
      </c>
      <c r="B15" s="48" t="s">
        <v>117</v>
      </c>
      <c r="C15" s="38">
        <v>44125</v>
      </c>
      <c r="D15" s="39">
        <f>IF(order[[#This Row],[Order Receiving Date]]="","",MONTH(order[[#This Row],[Order Receiving Date]]))</f>
        <v>10</v>
      </c>
      <c r="E15" s="39" t="str">
        <f>IFERROR(VLOOKUP(order[[#This Row],[Month Number]],Sheet2!B:C,2,0),"")</f>
        <v>Oct</v>
      </c>
      <c r="F15" s="39" t="str">
        <f>IF(order[[#This Row],[Order Receiving Date]]="","","W"&amp;WEEKNUM(order[[#This Row],[Order Receiving Date]],1))</f>
        <v>W43</v>
      </c>
      <c r="G15" s="39">
        <f>IF(order[[#This Row],[Order Receiving Date]]="","",YEAR(order[[#This Row],[Order Receiving Date]]))</f>
        <v>2020</v>
      </c>
      <c r="H15" s="40" t="s">
        <v>63</v>
      </c>
      <c r="I15" s="41" t="str">
        <f>IFERROR(IF(order[[#This Row],[Customer Name]]="","",VLOOKUP(order[[#This Row],[Customer Name]],'Setting and Lists'!H:M,2,0)),"")</f>
        <v>Customer_1@domain.com</v>
      </c>
      <c r="J15" s="41" t="str">
        <f>IFERROR(IF(order[[#This Row],[Customer Name]]="","",VLOOKUP(order[[#This Row],[Customer Name]],'Setting and Lists'!H:M,3,0)),"")</f>
        <v>Lyon</v>
      </c>
      <c r="K15" s="41" t="str">
        <f>IFERROR(IF(order[[#This Row],[Customer Name]]="","",VLOOKUP(order[[#This Row],[Customer Name]],'Setting and Lists'!H:M,4,0)),"")</f>
        <v>France</v>
      </c>
      <c r="L15" s="41" t="str">
        <f>IFERROR(IF(order[[#This Row],[Customer Name]]="","",VLOOKUP(order[[#This Row],[Customer Name]],'Setting and Lists'!H:M,5,0)),"")</f>
        <v>Europe</v>
      </c>
      <c r="M15" s="42" t="s">
        <v>54</v>
      </c>
      <c r="N15" s="43" t="str">
        <f>IFERROR(IF(order[[#This Row],[Product Name]]="","",VLOOKUP(order[[#This Row],[Product Name]],'Setting and Lists'!B:F,2,0)),"")</f>
        <v>ACC1400205</v>
      </c>
      <c r="O15" s="44">
        <v>7042</v>
      </c>
      <c r="P15" s="45">
        <f>IFERROR(IF(order[[#This Row],[Product Name]]="","",VLOOKUP(order[[#This Row],[Product Name]],'Setting and Lists'!B:F,3,0)),"")</f>
        <v>500</v>
      </c>
      <c r="Q15" s="43" t="str">
        <f>IF(OR(order[[#This Row],[Minimum Lot Size]]="",order[[#This Row],[Order Quantity]]=""),"",IF(order[[#This Row],[Order Quantity]]&gt;=order[[#This Row],[Minimum Lot Size]],"Yes","No"))</f>
        <v>Yes</v>
      </c>
      <c r="R15" s="112">
        <v>44127</v>
      </c>
      <c r="S15" s="59">
        <f>IFERROR(IF(OR(order[[#This Row],[Order Quantity]]="",order[[#This Row],[Minimum Lot Size]]=""),"",IF(order[[#This Row],[Product Name]]="","",(order[[#This Row],[Order Quantity]]/order[[#This Row],[Minimum Lot Size]])*VLOOKUP(order[[#This Row],[Product Name]],'Setting and Lists'!B:F,4,0))),"")</f>
        <v>14.084</v>
      </c>
      <c r="T15" s="116">
        <f>IF(OR(order[[#This Row],[Operation Lead Time (in days)]]="",order[[#This Row],[Estimated Production Schedule Date]]=""),"",order[[#This Row],[Estimated Production Schedule Date]]+order[[#This Row],[Operation Lead Time (in days)]])</f>
        <v>44141.084000000003</v>
      </c>
      <c r="U15" s="44">
        <v>2</v>
      </c>
      <c r="V15" s="45">
        <f>IFERROR(IF(order[[#This Row],[Product Name]]="","",VLOOKUP(order[[#This Row],[Product Name]],'Setting and Lists'!B:F,5,0)),"")</f>
        <v>1</v>
      </c>
      <c r="W15" s="116">
        <f>IFERROR(IF(OR(order[[#This Row],[Warehouse Stock Keeping Time (in days)]]="",order[[#This Row],[Target Operation Finish Date]]=""),"",order[[#This Row],[Target Operation Finish Date]]+order[[#This Row],[Total OFF Days During Operation Period]]+order[[#This Row],[Warehouse Stock Keeping Time (in days)]]),"")</f>
        <v>44144.084000000003</v>
      </c>
      <c r="X15" s="45">
        <f>IFERROR(IF(order[[#This Row],[Customer Name]]="","",VLOOKUP(order[[#This Row],[Customer Name]],'Setting and Lists'!H:M,6,0)),"")</f>
        <v>3</v>
      </c>
      <c r="Y15" s="116">
        <f>IFERROR(IF(OR(order[[#This Row],[Delivery Lead Time (in days)]]="",order[[#This Row],[Estimated Starting Delivery Date (ETD)]]=""),"",order[[#This Row],[Estimated Starting Delivery Date (ETD)]]+order[[#This Row],[Delivery Lead Time (in days)]]),"")</f>
        <v>44147.084000000003</v>
      </c>
      <c r="Z15" s="119">
        <v>44149.084000000003</v>
      </c>
      <c r="AA15" s="89">
        <f ca="1">IFERROR(IF(order[[#This Row],[Customer Required Date (ETA)]]="","",IF(TODAY()&gt;=order[[#This Row],[Customer Required Date (ETA)]],0,order[[#This Row],[Customer Required Date (ETA)]]-TODAY())),"")</f>
        <v>0</v>
      </c>
      <c r="AB15" s="60" t="str">
        <f>IF(OR(order[[#This Row],[Customer Required Date (ETA)]]="",order[[#This Row],[Estimated Arrive Date (ETA)]]=""),"",IF(order[[#This Row],[Customer Required Date (ETA)]]&gt;=order[[#This Row],[Estimated Arrive Date (ETA)]],"Yes","No"))</f>
        <v>Yes</v>
      </c>
    </row>
    <row r="16" spans="1:28" ht="30" customHeight="1" x14ac:dyDescent="0.25">
      <c r="A16" s="12" t="str">
        <f t="shared" si="0"/>
        <v/>
      </c>
      <c r="B16" s="48" t="s">
        <v>118</v>
      </c>
      <c r="C16" s="38">
        <v>44113</v>
      </c>
      <c r="D16" s="39">
        <f>IF(order[[#This Row],[Order Receiving Date]]="","",MONTH(order[[#This Row],[Order Receiving Date]]))</f>
        <v>10</v>
      </c>
      <c r="E16" s="39" t="str">
        <f>IFERROR(VLOOKUP(order[[#This Row],[Month Number]],Sheet2!B:C,2,0),"")</f>
        <v>Oct</v>
      </c>
      <c r="F16" s="39" t="str">
        <f>IF(order[[#This Row],[Order Receiving Date]]="","","W"&amp;WEEKNUM(order[[#This Row],[Order Receiving Date]],1))</f>
        <v>W41</v>
      </c>
      <c r="G16" s="39">
        <f>IF(order[[#This Row],[Order Receiving Date]]="","",YEAR(order[[#This Row],[Order Receiving Date]]))</f>
        <v>2020</v>
      </c>
      <c r="H16" s="40" t="s">
        <v>65</v>
      </c>
      <c r="I16" s="41" t="str">
        <f>IFERROR(IF(order[[#This Row],[Customer Name]]="","",VLOOKUP(order[[#This Row],[Customer Name]],'Setting and Lists'!H:M,2,0)),"")</f>
        <v>Customer_3@domain.com</v>
      </c>
      <c r="J16" s="41" t="str">
        <f>IFERROR(IF(order[[#This Row],[Customer Name]]="","",VLOOKUP(order[[#This Row],[Customer Name]],'Setting and Lists'!H:M,3,0)),"")</f>
        <v>Rio de Janeiro</v>
      </c>
      <c r="K16" s="41" t="str">
        <f>IFERROR(IF(order[[#This Row],[Customer Name]]="","",VLOOKUP(order[[#This Row],[Customer Name]],'Setting and Lists'!H:M,4,0)),"")</f>
        <v>Brazil</v>
      </c>
      <c r="L16" s="41" t="str">
        <f>IFERROR(IF(order[[#This Row],[Customer Name]]="","",VLOOKUP(order[[#This Row],[Customer Name]],'Setting and Lists'!H:M,5,0)),"")</f>
        <v>South America</v>
      </c>
      <c r="M16" s="42" t="s">
        <v>55</v>
      </c>
      <c r="N16" s="43" t="str">
        <f>IFERROR(IF(order[[#This Row],[Product Name]]="","",VLOOKUP(order[[#This Row],[Product Name]],'Setting and Lists'!B:F,2,0)),"")</f>
        <v>ACC5858470</v>
      </c>
      <c r="O16" s="44">
        <v>8712</v>
      </c>
      <c r="P16" s="45">
        <f>IFERROR(IF(order[[#This Row],[Product Name]]="","",VLOOKUP(order[[#This Row],[Product Name]],'Setting and Lists'!B:F,3,0)),"")</f>
        <v>1200</v>
      </c>
      <c r="Q16" s="43" t="str">
        <f>IF(OR(order[[#This Row],[Minimum Lot Size]]="",order[[#This Row],[Order Quantity]]=""),"",IF(order[[#This Row],[Order Quantity]]&gt;=order[[#This Row],[Minimum Lot Size]],"Yes","No"))</f>
        <v>Yes</v>
      </c>
      <c r="R16" s="112">
        <v>44115</v>
      </c>
      <c r="S16" s="59">
        <f>IFERROR(IF(OR(order[[#This Row],[Order Quantity]]="",order[[#This Row],[Minimum Lot Size]]=""),"",IF(order[[#This Row],[Product Name]]="","",(order[[#This Row],[Order Quantity]]/order[[#This Row],[Minimum Lot Size]])*VLOOKUP(order[[#This Row],[Product Name]],'Setting and Lists'!B:F,4,0))),"")</f>
        <v>14.52</v>
      </c>
      <c r="T16" s="116">
        <f>IF(OR(order[[#This Row],[Operation Lead Time (in days)]]="",order[[#This Row],[Estimated Production Schedule Date]]=""),"",order[[#This Row],[Estimated Production Schedule Date]]+order[[#This Row],[Operation Lead Time (in days)]])</f>
        <v>44129.52</v>
      </c>
      <c r="U16" s="44">
        <v>1</v>
      </c>
      <c r="V16" s="45">
        <f>IFERROR(IF(order[[#This Row],[Product Name]]="","",VLOOKUP(order[[#This Row],[Product Name]],'Setting and Lists'!B:F,5,0)),"")</f>
        <v>1</v>
      </c>
      <c r="W16" s="116">
        <f>IFERROR(IF(OR(order[[#This Row],[Warehouse Stock Keeping Time (in days)]]="",order[[#This Row],[Target Operation Finish Date]]=""),"",order[[#This Row],[Target Operation Finish Date]]+order[[#This Row],[Total OFF Days During Operation Period]]+order[[#This Row],[Warehouse Stock Keeping Time (in days)]]),"")</f>
        <v>44131.519999999997</v>
      </c>
      <c r="X16" s="45">
        <f>IFERROR(IF(order[[#This Row],[Customer Name]]="","",VLOOKUP(order[[#This Row],[Customer Name]],'Setting and Lists'!H:M,6,0)),"")</f>
        <v>3</v>
      </c>
      <c r="Y16" s="116">
        <f>IFERROR(IF(OR(order[[#This Row],[Delivery Lead Time (in days)]]="",order[[#This Row],[Estimated Starting Delivery Date (ETD)]]=""),"",order[[#This Row],[Estimated Starting Delivery Date (ETD)]]+order[[#This Row],[Delivery Lead Time (in days)]]),"")</f>
        <v>44134.52</v>
      </c>
      <c r="Z16" s="119">
        <v>44136.52</v>
      </c>
      <c r="AA16" s="89">
        <f ca="1">IFERROR(IF(order[[#This Row],[Customer Required Date (ETA)]]="","",IF(TODAY()&gt;=order[[#This Row],[Customer Required Date (ETA)]],0,order[[#This Row],[Customer Required Date (ETA)]]-TODAY())),"")</f>
        <v>0</v>
      </c>
      <c r="AB16" s="60" t="str">
        <f>IF(OR(order[[#This Row],[Customer Required Date (ETA)]]="",order[[#This Row],[Estimated Arrive Date (ETA)]]=""),"",IF(order[[#This Row],[Customer Required Date (ETA)]]&gt;=order[[#This Row],[Estimated Arrive Date (ETA)]],"Yes","No"))</f>
        <v>Yes</v>
      </c>
    </row>
    <row r="17" spans="1:28" ht="30" customHeight="1" x14ac:dyDescent="0.25">
      <c r="A17" s="12" t="str">
        <f t="shared" si="0"/>
        <v/>
      </c>
      <c r="B17" s="48" t="s">
        <v>119</v>
      </c>
      <c r="C17" s="38">
        <v>44122</v>
      </c>
      <c r="D17" s="39">
        <f>IF(order[[#This Row],[Order Receiving Date]]="","",MONTH(order[[#This Row],[Order Receiving Date]]))</f>
        <v>10</v>
      </c>
      <c r="E17" s="39" t="str">
        <f>IFERROR(VLOOKUP(order[[#This Row],[Month Number]],Sheet2!B:C,2,0),"")</f>
        <v>Oct</v>
      </c>
      <c r="F17" s="39" t="str">
        <f>IF(order[[#This Row],[Order Receiving Date]]="","","W"&amp;WEEKNUM(order[[#This Row],[Order Receiving Date]],1))</f>
        <v>W43</v>
      </c>
      <c r="G17" s="39">
        <f>IF(order[[#This Row],[Order Receiving Date]]="","",YEAR(order[[#This Row],[Order Receiving Date]]))</f>
        <v>2020</v>
      </c>
      <c r="H17" s="40" t="s">
        <v>64</v>
      </c>
      <c r="I17" s="41" t="str">
        <f>IFERROR(IF(order[[#This Row],[Customer Name]]="","",VLOOKUP(order[[#This Row],[Customer Name]],'Setting and Lists'!H:M,2,0)),"")</f>
        <v>Customer_2@domain.com</v>
      </c>
      <c r="J17" s="41" t="str">
        <f>IFERROR(IF(order[[#This Row],[Customer Name]]="","",VLOOKUP(order[[#This Row],[Customer Name]],'Setting and Lists'!H:M,3,0)),"")</f>
        <v>Cairo</v>
      </c>
      <c r="K17" s="41" t="str">
        <f>IFERROR(IF(order[[#This Row],[Customer Name]]="","",VLOOKUP(order[[#This Row],[Customer Name]],'Setting and Lists'!H:M,4,0)),"")</f>
        <v>Egypt</v>
      </c>
      <c r="L17" s="41" t="str">
        <f>IFERROR(IF(order[[#This Row],[Customer Name]]="","",VLOOKUP(order[[#This Row],[Customer Name]],'Setting and Lists'!H:M,5,0)),"")</f>
        <v>Middle East</v>
      </c>
      <c r="M17" s="42" t="s">
        <v>55</v>
      </c>
      <c r="N17" s="43" t="str">
        <f>IFERROR(IF(order[[#This Row],[Product Name]]="","",VLOOKUP(order[[#This Row],[Product Name]],'Setting and Lists'!B:F,2,0)),"")</f>
        <v>ACC5858470</v>
      </c>
      <c r="O17" s="44">
        <v>7035</v>
      </c>
      <c r="P17" s="45">
        <f>IFERROR(IF(order[[#This Row],[Product Name]]="","",VLOOKUP(order[[#This Row],[Product Name]],'Setting and Lists'!B:F,3,0)),"")</f>
        <v>1200</v>
      </c>
      <c r="Q17" s="43" t="str">
        <f>IF(OR(order[[#This Row],[Minimum Lot Size]]="",order[[#This Row],[Order Quantity]]=""),"",IF(order[[#This Row],[Order Quantity]]&gt;=order[[#This Row],[Minimum Lot Size]],"Yes","No"))</f>
        <v>Yes</v>
      </c>
      <c r="R17" s="112">
        <v>44124</v>
      </c>
      <c r="S17" s="59">
        <f>IFERROR(IF(OR(order[[#This Row],[Order Quantity]]="",order[[#This Row],[Minimum Lot Size]]=""),"",IF(order[[#This Row],[Product Name]]="","",(order[[#This Row],[Order Quantity]]/order[[#This Row],[Minimum Lot Size]])*VLOOKUP(order[[#This Row],[Product Name]],'Setting and Lists'!B:F,4,0))),"")</f>
        <v>11.725</v>
      </c>
      <c r="T17" s="116">
        <f>IF(OR(order[[#This Row],[Operation Lead Time (in days)]]="",order[[#This Row],[Estimated Production Schedule Date]]=""),"",order[[#This Row],[Estimated Production Schedule Date]]+order[[#This Row],[Operation Lead Time (in days)]])</f>
        <v>44135.724999999999</v>
      </c>
      <c r="U17" s="44">
        <v>3</v>
      </c>
      <c r="V17" s="45">
        <f>IFERROR(IF(order[[#This Row],[Product Name]]="","",VLOOKUP(order[[#This Row],[Product Name]],'Setting and Lists'!B:F,5,0)),"")</f>
        <v>1</v>
      </c>
      <c r="W17" s="116">
        <f>IFERROR(IF(OR(order[[#This Row],[Warehouse Stock Keeping Time (in days)]]="",order[[#This Row],[Target Operation Finish Date]]=""),"",order[[#This Row],[Target Operation Finish Date]]+order[[#This Row],[Total OFF Days During Operation Period]]+order[[#This Row],[Warehouse Stock Keeping Time (in days)]]),"")</f>
        <v>44139.724999999999</v>
      </c>
      <c r="X17" s="45">
        <f>IFERROR(IF(order[[#This Row],[Customer Name]]="","",VLOOKUP(order[[#This Row],[Customer Name]],'Setting and Lists'!H:M,6,0)),"")</f>
        <v>2</v>
      </c>
      <c r="Y17" s="116">
        <f>IFERROR(IF(OR(order[[#This Row],[Delivery Lead Time (in days)]]="",order[[#This Row],[Estimated Starting Delivery Date (ETD)]]=""),"",order[[#This Row],[Estimated Starting Delivery Date (ETD)]]+order[[#This Row],[Delivery Lead Time (in days)]]),"")</f>
        <v>44141.724999999999</v>
      </c>
      <c r="Z17" s="119">
        <v>44143.724999999999</v>
      </c>
      <c r="AA17" s="89">
        <f ca="1">IFERROR(IF(order[[#This Row],[Customer Required Date (ETA)]]="","",IF(TODAY()&gt;=order[[#This Row],[Customer Required Date (ETA)]],0,order[[#This Row],[Customer Required Date (ETA)]]-TODAY())),"")</f>
        <v>0</v>
      </c>
      <c r="AB17" s="60" t="str">
        <f>IF(OR(order[[#This Row],[Customer Required Date (ETA)]]="",order[[#This Row],[Estimated Arrive Date (ETA)]]=""),"",IF(order[[#This Row],[Customer Required Date (ETA)]]&gt;=order[[#This Row],[Estimated Arrive Date (ETA)]],"Yes","No"))</f>
        <v>Yes</v>
      </c>
    </row>
    <row r="18" spans="1:28" ht="30" customHeight="1" x14ac:dyDescent="0.25">
      <c r="A18" s="12" t="str">
        <f t="shared" si="0"/>
        <v/>
      </c>
      <c r="B18" s="48" t="s">
        <v>120</v>
      </c>
      <c r="C18" s="38">
        <v>44090</v>
      </c>
      <c r="D18" s="39">
        <f>IF(order[[#This Row],[Order Receiving Date]]="","",MONTH(order[[#This Row],[Order Receiving Date]]))</f>
        <v>9</v>
      </c>
      <c r="E18" s="39" t="str">
        <f>IFERROR(VLOOKUP(order[[#This Row],[Month Number]],Sheet2!B:C,2,0),"")</f>
        <v>Sep</v>
      </c>
      <c r="F18" s="39" t="str">
        <f>IF(order[[#This Row],[Order Receiving Date]]="","","W"&amp;WEEKNUM(order[[#This Row],[Order Receiving Date]],1))</f>
        <v>W38</v>
      </c>
      <c r="G18" s="39">
        <f>IF(order[[#This Row],[Order Receiving Date]]="","",YEAR(order[[#This Row],[Order Receiving Date]]))</f>
        <v>2020</v>
      </c>
      <c r="H18" s="40" t="s">
        <v>66</v>
      </c>
      <c r="I18" s="41" t="str">
        <f>IFERROR(IF(order[[#This Row],[Customer Name]]="","",VLOOKUP(order[[#This Row],[Customer Name]],'Setting and Lists'!H:M,2,0)),"")</f>
        <v>Customer_4@domain.com</v>
      </c>
      <c r="J18" s="41" t="str">
        <f>IFERROR(IF(order[[#This Row],[Customer Name]]="","",VLOOKUP(order[[#This Row],[Customer Name]],'Setting and Lists'!H:M,3,0)),"")</f>
        <v>Hong Kong</v>
      </c>
      <c r="K18" s="41" t="str">
        <f>IFERROR(IF(order[[#This Row],[Customer Name]]="","",VLOOKUP(order[[#This Row],[Customer Name]],'Setting and Lists'!H:M,4,0)),"")</f>
        <v>China</v>
      </c>
      <c r="L18" s="41" t="str">
        <f>IFERROR(IF(order[[#This Row],[Customer Name]]="","",VLOOKUP(order[[#This Row],[Customer Name]],'Setting and Lists'!H:M,5,0)),"")</f>
        <v>Asia</v>
      </c>
      <c r="M18" s="42" t="s">
        <v>53</v>
      </c>
      <c r="N18" s="43" t="str">
        <f>IFERROR(IF(order[[#This Row],[Product Name]]="","",VLOOKUP(order[[#This Row],[Product Name]],'Setting and Lists'!B:F,2,0)),"")</f>
        <v>ACC8854741</v>
      </c>
      <c r="O18" s="44">
        <v>4650</v>
      </c>
      <c r="P18" s="45">
        <f>IFERROR(IF(order[[#This Row],[Product Name]]="","",VLOOKUP(order[[#This Row],[Product Name]],'Setting and Lists'!B:F,3,0)),"")</f>
        <v>700</v>
      </c>
      <c r="Q18" s="43" t="str">
        <f>IF(OR(order[[#This Row],[Minimum Lot Size]]="",order[[#This Row],[Order Quantity]]=""),"",IF(order[[#This Row],[Order Quantity]]&gt;=order[[#This Row],[Minimum Lot Size]],"Yes","No"))</f>
        <v>Yes</v>
      </c>
      <c r="R18" s="112">
        <v>44092</v>
      </c>
      <c r="S18" s="59">
        <f>IFERROR(IF(OR(order[[#This Row],[Order Quantity]]="",order[[#This Row],[Minimum Lot Size]]=""),"",IF(order[[#This Row],[Product Name]]="","",(order[[#This Row],[Order Quantity]]/order[[#This Row],[Minimum Lot Size]])*VLOOKUP(order[[#This Row],[Product Name]],'Setting and Lists'!B:F,4,0))),"")</f>
        <v>6.6428571428571432</v>
      </c>
      <c r="T18" s="116">
        <f>IF(OR(order[[#This Row],[Operation Lead Time (in days)]]="",order[[#This Row],[Estimated Production Schedule Date]]=""),"",order[[#This Row],[Estimated Production Schedule Date]]+order[[#This Row],[Operation Lead Time (in days)]])</f>
        <v>44098.642857142855</v>
      </c>
      <c r="U18" s="44">
        <v>1</v>
      </c>
      <c r="V18" s="45">
        <f>IFERROR(IF(order[[#This Row],[Product Name]]="","",VLOOKUP(order[[#This Row],[Product Name]],'Setting and Lists'!B:F,5,0)),"")</f>
        <v>1</v>
      </c>
      <c r="W18" s="116">
        <f>IFERROR(IF(OR(order[[#This Row],[Warehouse Stock Keeping Time (in days)]]="",order[[#This Row],[Target Operation Finish Date]]=""),"",order[[#This Row],[Target Operation Finish Date]]+order[[#This Row],[Total OFF Days During Operation Period]]+order[[#This Row],[Warehouse Stock Keeping Time (in days)]]),"")</f>
        <v>44100.642857142855</v>
      </c>
      <c r="X18" s="45">
        <f>IFERROR(IF(order[[#This Row],[Customer Name]]="","",VLOOKUP(order[[#This Row],[Customer Name]],'Setting and Lists'!H:M,6,0)),"")</f>
        <v>4</v>
      </c>
      <c r="Y18" s="116">
        <f>IFERROR(IF(OR(order[[#This Row],[Delivery Lead Time (in days)]]="",order[[#This Row],[Estimated Starting Delivery Date (ETD)]]=""),"",order[[#This Row],[Estimated Starting Delivery Date (ETD)]]+order[[#This Row],[Delivery Lead Time (in days)]]),"")</f>
        <v>44104.642857142855</v>
      </c>
      <c r="Z18" s="119">
        <v>44106.642857142855</v>
      </c>
      <c r="AA18" s="89">
        <f ca="1">IFERROR(IF(order[[#This Row],[Customer Required Date (ETA)]]="","",IF(TODAY()&gt;=order[[#This Row],[Customer Required Date (ETA)]],0,order[[#This Row],[Customer Required Date (ETA)]]-TODAY())),"")</f>
        <v>0</v>
      </c>
      <c r="AB18" s="60" t="str">
        <f>IF(OR(order[[#This Row],[Customer Required Date (ETA)]]="",order[[#This Row],[Estimated Arrive Date (ETA)]]=""),"",IF(order[[#This Row],[Customer Required Date (ETA)]]&gt;=order[[#This Row],[Estimated Arrive Date (ETA)]],"Yes","No"))</f>
        <v>Yes</v>
      </c>
    </row>
    <row r="19" spans="1:28" ht="30" customHeight="1" x14ac:dyDescent="0.25">
      <c r="A19" s="12" t="str">
        <f t="shared" si="0"/>
        <v/>
      </c>
      <c r="B19" s="48" t="s">
        <v>121</v>
      </c>
      <c r="C19" s="38">
        <v>44170</v>
      </c>
      <c r="D19" s="39">
        <f>IF(order[[#This Row],[Order Receiving Date]]="","",MONTH(order[[#This Row],[Order Receiving Date]]))</f>
        <v>12</v>
      </c>
      <c r="E19" s="39" t="str">
        <f>IFERROR(VLOOKUP(order[[#This Row],[Month Number]],Sheet2!B:C,2,0),"")</f>
        <v>Dec</v>
      </c>
      <c r="F19" s="39" t="str">
        <f>IF(order[[#This Row],[Order Receiving Date]]="","","W"&amp;WEEKNUM(order[[#This Row],[Order Receiving Date]],1))</f>
        <v>W49</v>
      </c>
      <c r="G19" s="39">
        <f>IF(order[[#This Row],[Order Receiving Date]]="","",YEAR(order[[#This Row],[Order Receiving Date]]))</f>
        <v>2020</v>
      </c>
      <c r="H19" s="40" t="s">
        <v>66</v>
      </c>
      <c r="I19" s="41" t="str">
        <f>IFERROR(IF(order[[#This Row],[Customer Name]]="","",VLOOKUP(order[[#This Row],[Customer Name]],'Setting and Lists'!H:M,2,0)),"")</f>
        <v>Customer_4@domain.com</v>
      </c>
      <c r="J19" s="41" t="str">
        <f>IFERROR(IF(order[[#This Row],[Customer Name]]="","",VLOOKUP(order[[#This Row],[Customer Name]],'Setting and Lists'!H:M,3,0)),"")</f>
        <v>Hong Kong</v>
      </c>
      <c r="K19" s="41" t="str">
        <f>IFERROR(IF(order[[#This Row],[Customer Name]]="","",VLOOKUP(order[[#This Row],[Customer Name]],'Setting and Lists'!H:M,4,0)),"")</f>
        <v>China</v>
      </c>
      <c r="L19" s="41" t="str">
        <f>IFERROR(IF(order[[#This Row],[Customer Name]]="","",VLOOKUP(order[[#This Row],[Customer Name]],'Setting and Lists'!H:M,5,0)),"")</f>
        <v>Asia</v>
      </c>
      <c r="M19" s="42" t="s">
        <v>56</v>
      </c>
      <c r="N19" s="43" t="str">
        <f>IFERROR(IF(order[[#This Row],[Product Name]]="","",VLOOKUP(order[[#This Row],[Product Name]],'Setting and Lists'!B:F,2,0)),"")</f>
        <v>ACC2354474</v>
      </c>
      <c r="O19" s="44">
        <v>5603</v>
      </c>
      <c r="P19" s="45">
        <f>IFERROR(IF(order[[#This Row],[Product Name]]="","",VLOOKUP(order[[#This Row],[Product Name]],'Setting and Lists'!B:F,3,0)),"")</f>
        <v>1000</v>
      </c>
      <c r="Q19" s="43" t="str">
        <f>IF(OR(order[[#This Row],[Minimum Lot Size]]="",order[[#This Row],[Order Quantity]]=""),"",IF(order[[#This Row],[Order Quantity]]&gt;=order[[#This Row],[Minimum Lot Size]],"Yes","No"))</f>
        <v>Yes</v>
      </c>
      <c r="R19" s="112">
        <v>44172</v>
      </c>
      <c r="S19" s="59">
        <f>IFERROR(IF(OR(order[[#This Row],[Order Quantity]]="",order[[#This Row],[Minimum Lot Size]]=""),"",IF(order[[#This Row],[Product Name]]="","",(order[[#This Row],[Order Quantity]]/order[[#This Row],[Minimum Lot Size]])*VLOOKUP(order[[#This Row],[Product Name]],'Setting and Lists'!B:F,4,0))),"")</f>
        <v>8.4044999999999987</v>
      </c>
      <c r="T19" s="116">
        <f>IF(OR(order[[#This Row],[Operation Lead Time (in days)]]="",order[[#This Row],[Estimated Production Schedule Date]]=""),"",order[[#This Row],[Estimated Production Schedule Date]]+order[[#This Row],[Operation Lead Time (in days)]])</f>
        <v>44180.404499999997</v>
      </c>
      <c r="U19" s="44">
        <v>3</v>
      </c>
      <c r="V19" s="45">
        <f>IFERROR(IF(order[[#This Row],[Product Name]]="","",VLOOKUP(order[[#This Row],[Product Name]],'Setting and Lists'!B:F,5,0)),"")</f>
        <v>1</v>
      </c>
      <c r="W19" s="116">
        <f>IFERROR(IF(OR(order[[#This Row],[Warehouse Stock Keeping Time (in days)]]="",order[[#This Row],[Target Operation Finish Date]]=""),"",order[[#This Row],[Target Operation Finish Date]]+order[[#This Row],[Total OFF Days During Operation Period]]+order[[#This Row],[Warehouse Stock Keeping Time (in days)]]),"")</f>
        <v>44184.404499999997</v>
      </c>
      <c r="X19" s="45">
        <f>IFERROR(IF(order[[#This Row],[Customer Name]]="","",VLOOKUP(order[[#This Row],[Customer Name]],'Setting and Lists'!H:M,6,0)),"")</f>
        <v>4</v>
      </c>
      <c r="Y19" s="116">
        <f>IFERROR(IF(OR(order[[#This Row],[Delivery Lead Time (in days)]]="",order[[#This Row],[Estimated Starting Delivery Date (ETD)]]=""),"",order[[#This Row],[Estimated Starting Delivery Date (ETD)]]+order[[#This Row],[Delivery Lead Time (in days)]]),"")</f>
        <v>44188.404499999997</v>
      </c>
      <c r="Z19" s="119">
        <v>44190.404499999997</v>
      </c>
      <c r="AA19" s="89">
        <f ca="1">IFERROR(IF(order[[#This Row],[Customer Required Date (ETA)]]="","",IF(TODAY()&gt;=order[[#This Row],[Customer Required Date (ETA)]],0,order[[#This Row],[Customer Required Date (ETA)]]-TODAY())),"")</f>
        <v>0</v>
      </c>
      <c r="AB19" s="60" t="str">
        <f>IF(OR(order[[#This Row],[Customer Required Date (ETA)]]="",order[[#This Row],[Estimated Arrive Date (ETA)]]=""),"",IF(order[[#This Row],[Customer Required Date (ETA)]]&gt;=order[[#This Row],[Estimated Arrive Date (ETA)]],"Yes","No"))</f>
        <v>Yes</v>
      </c>
    </row>
    <row r="20" spans="1:28" ht="30" customHeight="1" x14ac:dyDescent="0.25">
      <c r="A20" s="12" t="str">
        <f t="shared" si="0"/>
        <v/>
      </c>
      <c r="B20" s="48" t="s">
        <v>122</v>
      </c>
      <c r="C20" s="38">
        <v>44185</v>
      </c>
      <c r="D20" s="39">
        <f>IF(order[[#This Row],[Order Receiving Date]]="","",MONTH(order[[#This Row],[Order Receiving Date]]))</f>
        <v>12</v>
      </c>
      <c r="E20" s="39" t="str">
        <f>IFERROR(VLOOKUP(order[[#This Row],[Month Number]],Sheet2!B:C,2,0),"")</f>
        <v>Dec</v>
      </c>
      <c r="F20" s="39" t="str">
        <f>IF(order[[#This Row],[Order Receiving Date]]="","","W"&amp;WEEKNUM(order[[#This Row],[Order Receiving Date]],1))</f>
        <v>W52</v>
      </c>
      <c r="G20" s="39">
        <f>IF(order[[#This Row],[Order Receiving Date]]="","",YEAR(order[[#This Row],[Order Receiving Date]]))</f>
        <v>2020</v>
      </c>
      <c r="H20" s="40" t="s">
        <v>64</v>
      </c>
      <c r="I20" s="41" t="str">
        <f>IFERROR(IF(order[[#This Row],[Customer Name]]="","",VLOOKUP(order[[#This Row],[Customer Name]],'Setting and Lists'!H:M,2,0)),"")</f>
        <v>Customer_2@domain.com</v>
      </c>
      <c r="J20" s="41" t="str">
        <f>IFERROR(IF(order[[#This Row],[Customer Name]]="","",VLOOKUP(order[[#This Row],[Customer Name]],'Setting and Lists'!H:M,3,0)),"")</f>
        <v>Cairo</v>
      </c>
      <c r="K20" s="41" t="str">
        <f>IFERROR(IF(order[[#This Row],[Customer Name]]="","",VLOOKUP(order[[#This Row],[Customer Name]],'Setting and Lists'!H:M,4,0)),"")</f>
        <v>Egypt</v>
      </c>
      <c r="L20" s="41" t="str">
        <f>IFERROR(IF(order[[#This Row],[Customer Name]]="","",VLOOKUP(order[[#This Row],[Customer Name]],'Setting and Lists'!H:M,5,0)),"")</f>
        <v>Middle East</v>
      </c>
      <c r="M20" s="42" t="s">
        <v>52</v>
      </c>
      <c r="N20" s="43" t="str">
        <f>IFERROR(IF(order[[#This Row],[Product Name]]="","",VLOOKUP(order[[#This Row],[Product Name]],'Setting and Lists'!B:F,2,0)),"")</f>
        <v>ACC2236584</v>
      </c>
      <c r="O20" s="44">
        <v>6129</v>
      </c>
      <c r="P20" s="45">
        <f>IFERROR(IF(order[[#This Row],[Product Name]]="","",VLOOKUP(order[[#This Row],[Product Name]],'Setting and Lists'!B:F,3,0)),"")</f>
        <v>1000</v>
      </c>
      <c r="Q20" s="43" t="str">
        <f>IF(OR(order[[#This Row],[Minimum Lot Size]]="",order[[#This Row],[Order Quantity]]=""),"",IF(order[[#This Row],[Order Quantity]]&gt;=order[[#This Row],[Minimum Lot Size]],"Yes","No"))</f>
        <v>Yes</v>
      </c>
      <c r="R20" s="112">
        <v>44187</v>
      </c>
      <c r="S20" s="59">
        <f>IFERROR(IF(OR(order[[#This Row],[Order Quantity]]="",order[[#This Row],[Minimum Lot Size]]=""),"",IF(order[[#This Row],[Product Name]]="","",(order[[#This Row],[Order Quantity]]/order[[#This Row],[Minimum Lot Size]])*VLOOKUP(order[[#This Row],[Product Name]],'Setting and Lists'!B:F,4,0))),"")</f>
        <v>9.1935000000000002</v>
      </c>
      <c r="T20" s="116">
        <f>IF(OR(order[[#This Row],[Operation Lead Time (in days)]]="",order[[#This Row],[Estimated Production Schedule Date]]=""),"",order[[#This Row],[Estimated Production Schedule Date]]+order[[#This Row],[Operation Lead Time (in days)]])</f>
        <v>44196.193500000001</v>
      </c>
      <c r="U20" s="44">
        <v>1</v>
      </c>
      <c r="V20" s="45">
        <f>IFERROR(IF(order[[#This Row],[Product Name]]="","",VLOOKUP(order[[#This Row],[Product Name]],'Setting and Lists'!B:F,5,0)),"")</f>
        <v>1</v>
      </c>
      <c r="W20" s="116">
        <f>IFERROR(IF(OR(order[[#This Row],[Warehouse Stock Keeping Time (in days)]]="",order[[#This Row],[Target Operation Finish Date]]=""),"",order[[#This Row],[Target Operation Finish Date]]+order[[#This Row],[Total OFF Days During Operation Period]]+order[[#This Row],[Warehouse Stock Keeping Time (in days)]]),"")</f>
        <v>44198.193500000001</v>
      </c>
      <c r="X20" s="45">
        <f>IFERROR(IF(order[[#This Row],[Customer Name]]="","",VLOOKUP(order[[#This Row],[Customer Name]],'Setting and Lists'!H:M,6,0)),"")</f>
        <v>2</v>
      </c>
      <c r="Y20" s="116">
        <f>IFERROR(IF(OR(order[[#This Row],[Delivery Lead Time (in days)]]="",order[[#This Row],[Estimated Starting Delivery Date (ETD)]]=""),"",order[[#This Row],[Estimated Starting Delivery Date (ETD)]]+order[[#This Row],[Delivery Lead Time (in days)]]),"")</f>
        <v>44200.193500000001</v>
      </c>
      <c r="Z20" s="119">
        <v>44202.193500000001</v>
      </c>
      <c r="AA20" s="89">
        <f ca="1">IFERROR(IF(order[[#This Row],[Customer Required Date (ETA)]]="","",IF(TODAY()&gt;=order[[#This Row],[Customer Required Date (ETA)]],0,order[[#This Row],[Customer Required Date (ETA)]]-TODAY())),"")</f>
        <v>0</v>
      </c>
      <c r="AB20" s="60" t="str">
        <f>IF(OR(order[[#This Row],[Customer Required Date (ETA)]]="",order[[#This Row],[Estimated Arrive Date (ETA)]]=""),"",IF(order[[#This Row],[Customer Required Date (ETA)]]&gt;=order[[#This Row],[Estimated Arrive Date (ETA)]],"Yes","No"))</f>
        <v>Yes</v>
      </c>
    </row>
    <row r="21" spans="1:28" ht="30" customHeight="1" x14ac:dyDescent="0.25">
      <c r="A21" s="12" t="str">
        <f t="shared" si="0"/>
        <v/>
      </c>
      <c r="B21" s="48" t="s">
        <v>123</v>
      </c>
      <c r="C21" s="38">
        <v>44207</v>
      </c>
      <c r="D21" s="39">
        <f>IF(order[[#This Row],[Order Receiving Date]]="","",MONTH(order[[#This Row],[Order Receiving Date]]))</f>
        <v>1</v>
      </c>
      <c r="E21" s="39" t="str">
        <f>IFERROR(VLOOKUP(order[[#This Row],[Month Number]],Sheet2!B:C,2,0),"")</f>
        <v>Jan</v>
      </c>
      <c r="F21" s="39" t="str">
        <f>IF(order[[#This Row],[Order Receiving Date]]="","","W"&amp;WEEKNUM(order[[#This Row],[Order Receiving Date]],1))</f>
        <v>W3</v>
      </c>
      <c r="G21" s="39">
        <f>IF(order[[#This Row],[Order Receiving Date]]="","",YEAR(order[[#This Row],[Order Receiving Date]]))</f>
        <v>2021</v>
      </c>
      <c r="H21" s="40" t="s">
        <v>66</v>
      </c>
      <c r="I21" s="41" t="str">
        <f>IFERROR(IF(order[[#This Row],[Customer Name]]="","",VLOOKUP(order[[#This Row],[Customer Name]],'Setting and Lists'!H:M,2,0)),"")</f>
        <v>Customer_4@domain.com</v>
      </c>
      <c r="J21" s="41" t="str">
        <f>IFERROR(IF(order[[#This Row],[Customer Name]]="","",VLOOKUP(order[[#This Row],[Customer Name]],'Setting and Lists'!H:M,3,0)),"")</f>
        <v>Hong Kong</v>
      </c>
      <c r="K21" s="41" t="str">
        <f>IFERROR(IF(order[[#This Row],[Customer Name]]="","",VLOOKUP(order[[#This Row],[Customer Name]],'Setting and Lists'!H:M,4,0)),"")</f>
        <v>China</v>
      </c>
      <c r="L21" s="41" t="str">
        <f>IFERROR(IF(order[[#This Row],[Customer Name]]="","",VLOOKUP(order[[#This Row],[Customer Name]],'Setting and Lists'!H:M,5,0)),"")</f>
        <v>Asia</v>
      </c>
      <c r="M21" s="42" t="s">
        <v>51</v>
      </c>
      <c r="N21" s="43" t="str">
        <f>IFERROR(IF(order[[#This Row],[Product Name]]="","",VLOOKUP(order[[#This Row],[Product Name]],'Setting and Lists'!B:F,2,0)),"")</f>
        <v>ACC3215124</v>
      </c>
      <c r="O21" s="44">
        <v>5906</v>
      </c>
      <c r="P21" s="45">
        <f>IFERROR(IF(order[[#This Row],[Product Name]]="","",VLOOKUP(order[[#This Row],[Product Name]],'Setting and Lists'!B:F,3,0)),"")</f>
        <v>800</v>
      </c>
      <c r="Q21" s="43" t="str">
        <f>IF(OR(order[[#This Row],[Minimum Lot Size]]="",order[[#This Row],[Order Quantity]]=""),"",IF(order[[#This Row],[Order Quantity]]&gt;=order[[#This Row],[Minimum Lot Size]],"Yes","No"))</f>
        <v>Yes</v>
      </c>
      <c r="R21" s="112">
        <v>44209</v>
      </c>
      <c r="S21" s="59">
        <f>IFERROR(IF(OR(order[[#This Row],[Order Quantity]]="",order[[#This Row],[Minimum Lot Size]]=""),"",IF(order[[#This Row],[Product Name]]="","",(order[[#This Row],[Order Quantity]]/order[[#This Row],[Minimum Lot Size]])*VLOOKUP(order[[#This Row],[Product Name]],'Setting and Lists'!B:F,4,0))),"")</f>
        <v>7.3825000000000003</v>
      </c>
      <c r="T21" s="116">
        <f>IF(OR(order[[#This Row],[Operation Lead Time (in days)]]="",order[[#This Row],[Estimated Production Schedule Date]]=""),"",order[[#This Row],[Estimated Production Schedule Date]]+order[[#This Row],[Operation Lead Time (in days)]])</f>
        <v>44216.3825</v>
      </c>
      <c r="U21" s="44">
        <v>3</v>
      </c>
      <c r="V21" s="45">
        <f>IFERROR(IF(order[[#This Row],[Product Name]]="","",VLOOKUP(order[[#This Row],[Product Name]],'Setting and Lists'!B:F,5,0)),"")</f>
        <v>1</v>
      </c>
      <c r="W21" s="116">
        <f>IFERROR(IF(OR(order[[#This Row],[Warehouse Stock Keeping Time (in days)]]="",order[[#This Row],[Target Operation Finish Date]]=""),"",order[[#This Row],[Target Operation Finish Date]]+order[[#This Row],[Total OFF Days During Operation Period]]+order[[#This Row],[Warehouse Stock Keeping Time (in days)]]),"")</f>
        <v>44220.3825</v>
      </c>
      <c r="X21" s="45">
        <f>IFERROR(IF(order[[#This Row],[Customer Name]]="","",VLOOKUP(order[[#This Row],[Customer Name]],'Setting and Lists'!H:M,6,0)),"")</f>
        <v>4</v>
      </c>
      <c r="Y21" s="116">
        <f>IFERROR(IF(OR(order[[#This Row],[Delivery Lead Time (in days)]]="",order[[#This Row],[Estimated Starting Delivery Date (ETD)]]=""),"",order[[#This Row],[Estimated Starting Delivery Date (ETD)]]+order[[#This Row],[Delivery Lead Time (in days)]]),"")</f>
        <v>44224.3825</v>
      </c>
      <c r="Z21" s="119">
        <v>44226.3825</v>
      </c>
      <c r="AA21" s="89">
        <f ca="1">IFERROR(IF(order[[#This Row],[Customer Required Date (ETA)]]="","",IF(TODAY()&gt;=order[[#This Row],[Customer Required Date (ETA)]],0,order[[#This Row],[Customer Required Date (ETA)]]-TODAY())),"")</f>
        <v>0</v>
      </c>
      <c r="AB21" s="60" t="str">
        <f>IF(OR(order[[#This Row],[Customer Required Date (ETA)]]="",order[[#This Row],[Estimated Arrive Date (ETA)]]=""),"",IF(order[[#This Row],[Customer Required Date (ETA)]]&gt;=order[[#This Row],[Estimated Arrive Date (ETA)]],"Yes","No"))</f>
        <v>Yes</v>
      </c>
    </row>
    <row r="22" spans="1:28" ht="30" customHeight="1" x14ac:dyDescent="0.25">
      <c r="A22" s="12" t="str">
        <f t="shared" si="0"/>
        <v/>
      </c>
      <c r="B22" s="48" t="s">
        <v>124</v>
      </c>
      <c r="C22" s="38">
        <v>44229</v>
      </c>
      <c r="D22" s="39">
        <f>IF(order[[#This Row],[Order Receiving Date]]="","",MONTH(order[[#This Row],[Order Receiving Date]]))</f>
        <v>2</v>
      </c>
      <c r="E22" s="39" t="str">
        <f>IFERROR(VLOOKUP(order[[#This Row],[Month Number]],Sheet2!B:C,2,0),"")</f>
        <v>Feb</v>
      </c>
      <c r="F22" s="39" t="str">
        <f>IF(order[[#This Row],[Order Receiving Date]]="","","W"&amp;WEEKNUM(order[[#This Row],[Order Receiving Date]],1))</f>
        <v>W6</v>
      </c>
      <c r="G22" s="39">
        <f>IF(order[[#This Row],[Order Receiving Date]]="","",YEAR(order[[#This Row],[Order Receiving Date]]))</f>
        <v>2021</v>
      </c>
      <c r="H22" s="40" t="s">
        <v>64</v>
      </c>
      <c r="I22" s="41" t="str">
        <f>IFERROR(IF(order[[#This Row],[Customer Name]]="","",VLOOKUP(order[[#This Row],[Customer Name]],'Setting and Lists'!H:M,2,0)),"")</f>
        <v>Customer_2@domain.com</v>
      </c>
      <c r="J22" s="41" t="str">
        <f>IFERROR(IF(order[[#This Row],[Customer Name]]="","",VLOOKUP(order[[#This Row],[Customer Name]],'Setting and Lists'!H:M,3,0)),"")</f>
        <v>Cairo</v>
      </c>
      <c r="K22" s="41" t="str">
        <f>IFERROR(IF(order[[#This Row],[Customer Name]]="","",VLOOKUP(order[[#This Row],[Customer Name]],'Setting and Lists'!H:M,4,0)),"")</f>
        <v>Egypt</v>
      </c>
      <c r="L22" s="41" t="str">
        <f>IFERROR(IF(order[[#This Row],[Customer Name]]="","",VLOOKUP(order[[#This Row],[Customer Name]],'Setting and Lists'!H:M,5,0)),"")</f>
        <v>Middle East</v>
      </c>
      <c r="M22" s="42" t="s">
        <v>54</v>
      </c>
      <c r="N22" s="43" t="str">
        <f>IFERROR(IF(order[[#This Row],[Product Name]]="","",VLOOKUP(order[[#This Row],[Product Name]],'Setting and Lists'!B:F,2,0)),"")</f>
        <v>ACC1400205</v>
      </c>
      <c r="O22" s="44">
        <v>7813</v>
      </c>
      <c r="P22" s="45">
        <f>IFERROR(IF(order[[#This Row],[Product Name]]="","",VLOOKUP(order[[#This Row],[Product Name]],'Setting and Lists'!B:F,3,0)),"")</f>
        <v>500</v>
      </c>
      <c r="Q22" s="43" t="str">
        <f>IF(OR(order[[#This Row],[Minimum Lot Size]]="",order[[#This Row],[Order Quantity]]=""),"",IF(order[[#This Row],[Order Quantity]]&gt;=order[[#This Row],[Minimum Lot Size]],"Yes","No"))</f>
        <v>Yes</v>
      </c>
      <c r="R22" s="112">
        <v>44231</v>
      </c>
      <c r="S22" s="59">
        <f>IFERROR(IF(OR(order[[#This Row],[Order Quantity]]="",order[[#This Row],[Minimum Lot Size]]=""),"",IF(order[[#This Row],[Product Name]]="","",(order[[#This Row],[Order Quantity]]/order[[#This Row],[Minimum Lot Size]])*VLOOKUP(order[[#This Row],[Product Name]],'Setting and Lists'!B:F,4,0))),"")</f>
        <v>15.625999999999999</v>
      </c>
      <c r="T22" s="116">
        <f>IF(OR(order[[#This Row],[Operation Lead Time (in days)]]="",order[[#This Row],[Estimated Production Schedule Date]]=""),"",order[[#This Row],[Estimated Production Schedule Date]]+order[[#This Row],[Operation Lead Time (in days)]])</f>
        <v>44246.625999999997</v>
      </c>
      <c r="U22" s="44">
        <v>3</v>
      </c>
      <c r="V22" s="45">
        <f>IFERROR(IF(order[[#This Row],[Product Name]]="","",VLOOKUP(order[[#This Row],[Product Name]],'Setting and Lists'!B:F,5,0)),"")</f>
        <v>1</v>
      </c>
      <c r="W22" s="116">
        <f>IFERROR(IF(OR(order[[#This Row],[Warehouse Stock Keeping Time (in days)]]="",order[[#This Row],[Target Operation Finish Date]]=""),"",order[[#This Row],[Target Operation Finish Date]]+order[[#This Row],[Total OFF Days During Operation Period]]+order[[#This Row],[Warehouse Stock Keeping Time (in days)]]),"")</f>
        <v>44250.625999999997</v>
      </c>
      <c r="X22" s="45">
        <f>IFERROR(IF(order[[#This Row],[Customer Name]]="","",VLOOKUP(order[[#This Row],[Customer Name]],'Setting and Lists'!H:M,6,0)),"")</f>
        <v>2</v>
      </c>
      <c r="Y22" s="116">
        <f>IFERROR(IF(OR(order[[#This Row],[Delivery Lead Time (in days)]]="",order[[#This Row],[Estimated Starting Delivery Date (ETD)]]=""),"",order[[#This Row],[Estimated Starting Delivery Date (ETD)]]+order[[#This Row],[Delivery Lead Time (in days)]]),"")</f>
        <v>44252.625999999997</v>
      </c>
      <c r="Z22" s="119">
        <v>44254.625999999997</v>
      </c>
      <c r="AA22" s="89">
        <f ca="1">IFERROR(IF(order[[#This Row],[Customer Required Date (ETA)]]="","",IF(TODAY()&gt;=order[[#This Row],[Customer Required Date (ETA)]],0,order[[#This Row],[Customer Required Date (ETA)]]-TODAY())),"")</f>
        <v>0</v>
      </c>
      <c r="AB22" s="60" t="str">
        <f>IF(OR(order[[#This Row],[Customer Required Date (ETA)]]="",order[[#This Row],[Estimated Arrive Date (ETA)]]=""),"",IF(order[[#This Row],[Customer Required Date (ETA)]]&gt;=order[[#This Row],[Estimated Arrive Date (ETA)]],"Yes","No"))</f>
        <v>Yes</v>
      </c>
    </row>
    <row r="23" spans="1:28" ht="30" customHeight="1" x14ac:dyDescent="0.25">
      <c r="A23" s="12" t="str">
        <f t="shared" si="0"/>
        <v/>
      </c>
      <c r="B23" s="48" t="s">
        <v>125</v>
      </c>
      <c r="C23" s="38">
        <v>44090</v>
      </c>
      <c r="D23" s="39">
        <f>IF(order[[#This Row],[Order Receiving Date]]="","",MONTH(order[[#This Row],[Order Receiving Date]]))</f>
        <v>9</v>
      </c>
      <c r="E23" s="39" t="str">
        <f>IFERROR(VLOOKUP(order[[#This Row],[Month Number]],Sheet2!B:C,2,0),"")</f>
        <v>Sep</v>
      </c>
      <c r="F23" s="39" t="str">
        <f>IF(order[[#This Row],[Order Receiving Date]]="","","W"&amp;WEEKNUM(order[[#This Row],[Order Receiving Date]],1))</f>
        <v>W38</v>
      </c>
      <c r="G23" s="39">
        <f>IF(order[[#This Row],[Order Receiving Date]]="","",YEAR(order[[#This Row],[Order Receiving Date]]))</f>
        <v>2020</v>
      </c>
      <c r="H23" s="40" t="s">
        <v>64</v>
      </c>
      <c r="I23" s="41" t="str">
        <f>IFERROR(IF(order[[#This Row],[Customer Name]]="","",VLOOKUP(order[[#This Row],[Customer Name]],'Setting and Lists'!H:M,2,0)),"")</f>
        <v>Customer_2@domain.com</v>
      </c>
      <c r="J23" s="41" t="str">
        <f>IFERROR(IF(order[[#This Row],[Customer Name]]="","",VLOOKUP(order[[#This Row],[Customer Name]],'Setting and Lists'!H:M,3,0)),"")</f>
        <v>Cairo</v>
      </c>
      <c r="K23" s="41" t="str">
        <f>IFERROR(IF(order[[#This Row],[Customer Name]]="","",VLOOKUP(order[[#This Row],[Customer Name]],'Setting and Lists'!H:M,4,0)),"")</f>
        <v>Egypt</v>
      </c>
      <c r="L23" s="41" t="str">
        <f>IFERROR(IF(order[[#This Row],[Customer Name]]="","",VLOOKUP(order[[#This Row],[Customer Name]],'Setting and Lists'!H:M,5,0)),"")</f>
        <v>Middle East</v>
      </c>
      <c r="M23" s="42" t="s">
        <v>55</v>
      </c>
      <c r="N23" s="43" t="str">
        <f>IFERROR(IF(order[[#This Row],[Product Name]]="","",VLOOKUP(order[[#This Row],[Product Name]],'Setting and Lists'!B:F,2,0)),"")</f>
        <v>ACC5858470</v>
      </c>
      <c r="O23" s="44">
        <v>6774</v>
      </c>
      <c r="P23" s="45">
        <f>IFERROR(IF(order[[#This Row],[Product Name]]="","",VLOOKUP(order[[#This Row],[Product Name]],'Setting and Lists'!B:F,3,0)),"")</f>
        <v>1200</v>
      </c>
      <c r="Q23" s="43" t="str">
        <f>IF(OR(order[[#This Row],[Minimum Lot Size]]="",order[[#This Row],[Order Quantity]]=""),"",IF(order[[#This Row],[Order Quantity]]&gt;=order[[#This Row],[Minimum Lot Size]],"Yes","No"))</f>
        <v>Yes</v>
      </c>
      <c r="R23" s="112">
        <v>44092</v>
      </c>
      <c r="S23" s="59">
        <f>IFERROR(IF(OR(order[[#This Row],[Order Quantity]]="",order[[#This Row],[Minimum Lot Size]]=""),"",IF(order[[#This Row],[Product Name]]="","",(order[[#This Row],[Order Quantity]]/order[[#This Row],[Minimum Lot Size]])*VLOOKUP(order[[#This Row],[Product Name]],'Setting and Lists'!B:F,4,0))),"")</f>
        <v>11.29</v>
      </c>
      <c r="T23" s="116">
        <f>IF(OR(order[[#This Row],[Operation Lead Time (in days)]]="",order[[#This Row],[Estimated Production Schedule Date]]=""),"",order[[#This Row],[Estimated Production Schedule Date]]+order[[#This Row],[Operation Lead Time (in days)]])</f>
        <v>44103.29</v>
      </c>
      <c r="U23" s="44">
        <v>3</v>
      </c>
      <c r="V23" s="45">
        <f>IFERROR(IF(order[[#This Row],[Product Name]]="","",VLOOKUP(order[[#This Row],[Product Name]],'Setting and Lists'!B:F,5,0)),"")</f>
        <v>1</v>
      </c>
      <c r="W23" s="116">
        <f>IFERROR(IF(OR(order[[#This Row],[Warehouse Stock Keeping Time (in days)]]="",order[[#This Row],[Target Operation Finish Date]]=""),"",order[[#This Row],[Target Operation Finish Date]]+order[[#This Row],[Total OFF Days During Operation Period]]+order[[#This Row],[Warehouse Stock Keeping Time (in days)]]),"")</f>
        <v>44107.29</v>
      </c>
      <c r="X23" s="45">
        <f>IFERROR(IF(order[[#This Row],[Customer Name]]="","",VLOOKUP(order[[#This Row],[Customer Name]],'Setting and Lists'!H:M,6,0)),"")</f>
        <v>2</v>
      </c>
      <c r="Y23" s="116">
        <f>IFERROR(IF(OR(order[[#This Row],[Delivery Lead Time (in days)]]="",order[[#This Row],[Estimated Starting Delivery Date (ETD)]]=""),"",order[[#This Row],[Estimated Starting Delivery Date (ETD)]]+order[[#This Row],[Delivery Lead Time (in days)]]),"")</f>
        <v>44109.29</v>
      </c>
      <c r="Z23" s="119">
        <v>44111.29</v>
      </c>
      <c r="AA23" s="89">
        <f ca="1">IFERROR(IF(order[[#This Row],[Customer Required Date (ETA)]]="","",IF(TODAY()&gt;=order[[#This Row],[Customer Required Date (ETA)]],0,order[[#This Row],[Customer Required Date (ETA)]]-TODAY())),"")</f>
        <v>0</v>
      </c>
      <c r="AB23" s="60" t="str">
        <f>IF(OR(order[[#This Row],[Customer Required Date (ETA)]]="",order[[#This Row],[Estimated Arrive Date (ETA)]]=""),"",IF(order[[#This Row],[Customer Required Date (ETA)]]&gt;=order[[#This Row],[Estimated Arrive Date (ETA)]],"Yes","No"))</f>
        <v>Yes</v>
      </c>
    </row>
    <row r="24" spans="1:28" ht="30" customHeight="1" x14ac:dyDescent="0.25">
      <c r="A24" s="12" t="str">
        <f t="shared" si="0"/>
        <v/>
      </c>
      <c r="B24" s="48" t="s">
        <v>126</v>
      </c>
      <c r="C24" s="38">
        <v>44139</v>
      </c>
      <c r="D24" s="39">
        <f>IF(order[[#This Row],[Order Receiving Date]]="","",MONTH(order[[#This Row],[Order Receiving Date]]))</f>
        <v>11</v>
      </c>
      <c r="E24" s="39" t="str">
        <f>IFERROR(VLOOKUP(order[[#This Row],[Month Number]],Sheet2!B:C,2,0),"")</f>
        <v>Nov</v>
      </c>
      <c r="F24" s="39" t="str">
        <f>IF(order[[#This Row],[Order Receiving Date]]="","","W"&amp;WEEKNUM(order[[#This Row],[Order Receiving Date]],1))</f>
        <v>W45</v>
      </c>
      <c r="G24" s="39">
        <f>IF(order[[#This Row],[Order Receiving Date]]="","",YEAR(order[[#This Row],[Order Receiving Date]]))</f>
        <v>2020</v>
      </c>
      <c r="H24" s="40" t="s">
        <v>63</v>
      </c>
      <c r="I24" s="41" t="str">
        <f>IFERROR(IF(order[[#This Row],[Customer Name]]="","",VLOOKUP(order[[#This Row],[Customer Name]],'Setting and Lists'!H:M,2,0)),"")</f>
        <v>Customer_1@domain.com</v>
      </c>
      <c r="J24" s="41" t="str">
        <f>IFERROR(IF(order[[#This Row],[Customer Name]]="","",VLOOKUP(order[[#This Row],[Customer Name]],'Setting and Lists'!H:M,3,0)),"")</f>
        <v>Lyon</v>
      </c>
      <c r="K24" s="41" t="str">
        <f>IFERROR(IF(order[[#This Row],[Customer Name]]="","",VLOOKUP(order[[#This Row],[Customer Name]],'Setting and Lists'!H:M,4,0)),"")</f>
        <v>France</v>
      </c>
      <c r="L24" s="41" t="str">
        <f>IFERROR(IF(order[[#This Row],[Customer Name]]="","",VLOOKUP(order[[#This Row],[Customer Name]],'Setting and Lists'!H:M,5,0)),"")</f>
        <v>Europe</v>
      </c>
      <c r="M24" s="42" t="s">
        <v>52</v>
      </c>
      <c r="N24" s="43" t="str">
        <f>IFERROR(IF(order[[#This Row],[Product Name]]="","",VLOOKUP(order[[#This Row],[Product Name]],'Setting and Lists'!B:F,2,0)),"")</f>
        <v>ACC2236584</v>
      </c>
      <c r="O24" s="44">
        <v>9629</v>
      </c>
      <c r="P24" s="45">
        <f>IFERROR(IF(order[[#This Row],[Product Name]]="","",VLOOKUP(order[[#This Row],[Product Name]],'Setting and Lists'!B:F,3,0)),"")</f>
        <v>1000</v>
      </c>
      <c r="Q24" s="43" t="str">
        <f>IF(OR(order[[#This Row],[Minimum Lot Size]]="",order[[#This Row],[Order Quantity]]=""),"",IF(order[[#This Row],[Order Quantity]]&gt;=order[[#This Row],[Minimum Lot Size]],"Yes","No"))</f>
        <v>Yes</v>
      </c>
      <c r="R24" s="112">
        <v>44141</v>
      </c>
      <c r="S24" s="59">
        <f>IFERROR(IF(OR(order[[#This Row],[Order Quantity]]="",order[[#This Row],[Minimum Lot Size]]=""),"",IF(order[[#This Row],[Product Name]]="","",(order[[#This Row],[Order Quantity]]/order[[#This Row],[Minimum Lot Size]])*VLOOKUP(order[[#This Row],[Product Name]],'Setting and Lists'!B:F,4,0))),"")</f>
        <v>14.4435</v>
      </c>
      <c r="T24" s="116">
        <f>IF(OR(order[[#This Row],[Operation Lead Time (in days)]]="",order[[#This Row],[Estimated Production Schedule Date]]=""),"",order[[#This Row],[Estimated Production Schedule Date]]+order[[#This Row],[Operation Lead Time (in days)]])</f>
        <v>44155.443500000001</v>
      </c>
      <c r="U24" s="44">
        <v>2</v>
      </c>
      <c r="V24" s="45">
        <f>IFERROR(IF(order[[#This Row],[Product Name]]="","",VLOOKUP(order[[#This Row],[Product Name]],'Setting and Lists'!B:F,5,0)),"")</f>
        <v>1</v>
      </c>
      <c r="W24" s="116">
        <f>IFERROR(IF(OR(order[[#This Row],[Warehouse Stock Keeping Time (in days)]]="",order[[#This Row],[Target Operation Finish Date]]=""),"",order[[#This Row],[Target Operation Finish Date]]+order[[#This Row],[Total OFF Days During Operation Period]]+order[[#This Row],[Warehouse Stock Keeping Time (in days)]]),"")</f>
        <v>44158.443500000001</v>
      </c>
      <c r="X24" s="45">
        <f>IFERROR(IF(order[[#This Row],[Customer Name]]="","",VLOOKUP(order[[#This Row],[Customer Name]],'Setting and Lists'!H:M,6,0)),"")</f>
        <v>3</v>
      </c>
      <c r="Y24" s="116">
        <f>IFERROR(IF(OR(order[[#This Row],[Delivery Lead Time (in days)]]="",order[[#This Row],[Estimated Starting Delivery Date (ETD)]]=""),"",order[[#This Row],[Estimated Starting Delivery Date (ETD)]]+order[[#This Row],[Delivery Lead Time (in days)]]),"")</f>
        <v>44161.443500000001</v>
      </c>
      <c r="Z24" s="119">
        <v>44163.443500000001</v>
      </c>
      <c r="AA24" s="89">
        <f ca="1">IFERROR(IF(order[[#This Row],[Customer Required Date (ETA)]]="","",IF(TODAY()&gt;=order[[#This Row],[Customer Required Date (ETA)]],0,order[[#This Row],[Customer Required Date (ETA)]]-TODAY())),"")</f>
        <v>0</v>
      </c>
      <c r="AB24" s="60" t="str">
        <f>IF(OR(order[[#This Row],[Customer Required Date (ETA)]]="",order[[#This Row],[Estimated Arrive Date (ETA)]]=""),"",IF(order[[#This Row],[Customer Required Date (ETA)]]&gt;=order[[#This Row],[Estimated Arrive Date (ETA)]],"Yes","No"))</f>
        <v>Yes</v>
      </c>
    </row>
    <row r="25" spans="1:28" ht="30" customHeight="1" x14ac:dyDescent="0.25">
      <c r="A25" s="12" t="str">
        <f t="shared" si="0"/>
        <v/>
      </c>
      <c r="B25" s="48" t="s">
        <v>127</v>
      </c>
      <c r="C25" s="38">
        <v>44211</v>
      </c>
      <c r="D25" s="39">
        <f>IF(order[[#This Row],[Order Receiving Date]]="","",MONTH(order[[#This Row],[Order Receiving Date]]))</f>
        <v>1</v>
      </c>
      <c r="E25" s="39" t="str">
        <f>IFERROR(VLOOKUP(order[[#This Row],[Month Number]],Sheet2!B:C,2,0),"")</f>
        <v>Jan</v>
      </c>
      <c r="F25" s="39" t="str">
        <f>IF(order[[#This Row],[Order Receiving Date]]="","","W"&amp;WEEKNUM(order[[#This Row],[Order Receiving Date]],1))</f>
        <v>W3</v>
      </c>
      <c r="G25" s="39">
        <f>IF(order[[#This Row],[Order Receiving Date]]="","",YEAR(order[[#This Row],[Order Receiving Date]]))</f>
        <v>2021</v>
      </c>
      <c r="H25" s="40" t="s">
        <v>66</v>
      </c>
      <c r="I25" s="41" t="str">
        <f>IFERROR(IF(order[[#This Row],[Customer Name]]="","",VLOOKUP(order[[#This Row],[Customer Name]],'Setting and Lists'!H:M,2,0)),"")</f>
        <v>Customer_4@domain.com</v>
      </c>
      <c r="J25" s="41" t="str">
        <f>IFERROR(IF(order[[#This Row],[Customer Name]]="","",VLOOKUP(order[[#This Row],[Customer Name]],'Setting and Lists'!H:M,3,0)),"")</f>
        <v>Hong Kong</v>
      </c>
      <c r="K25" s="41" t="str">
        <f>IFERROR(IF(order[[#This Row],[Customer Name]]="","",VLOOKUP(order[[#This Row],[Customer Name]],'Setting and Lists'!H:M,4,0)),"")</f>
        <v>China</v>
      </c>
      <c r="L25" s="41" t="str">
        <f>IFERROR(IF(order[[#This Row],[Customer Name]]="","",VLOOKUP(order[[#This Row],[Customer Name]],'Setting and Lists'!H:M,5,0)),"")</f>
        <v>Asia</v>
      </c>
      <c r="M25" s="42" t="s">
        <v>52</v>
      </c>
      <c r="N25" s="43" t="str">
        <f>IFERROR(IF(order[[#This Row],[Product Name]]="","",VLOOKUP(order[[#This Row],[Product Name]],'Setting and Lists'!B:F,2,0)),"")</f>
        <v>ACC2236584</v>
      </c>
      <c r="O25" s="44">
        <v>5307</v>
      </c>
      <c r="P25" s="45">
        <f>IFERROR(IF(order[[#This Row],[Product Name]]="","",VLOOKUP(order[[#This Row],[Product Name]],'Setting and Lists'!B:F,3,0)),"")</f>
        <v>1000</v>
      </c>
      <c r="Q25" s="43" t="str">
        <f>IF(OR(order[[#This Row],[Minimum Lot Size]]="",order[[#This Row],[Order Quantity]]=""),"",IF(order[[#This Row],[Order Quantity]]&gt;=order[[#This Row],[Minimum Lot Size]],"Yes","No"))</f>
        <v>Yes</v>
      </c>
      <c r="R25" s="112">
        <v>44213</v>
      </c>
      <c r="S25" s="59">
        <f>IFERROR(IF(OR(order[[#This Row],[Order Quantity]]="",order[[#This Row],[Minimum Lot Size]]=""),"",IF(order[[#This Row],[Product Name]]="","",(order[[#This Row],[Order Quantity]]/order[[#This Row],[Minimum Lot Size]])*VLOOKUP(order[[#This Row],[Product Name]],'Setting and Lists'!B:F,4,0))),"")</f>
        <v>7.9605000000000006</v>
      </c>
      <c r="T25" s="116">
        <f>IF(OR(order[[#This Row],[Operation Lead Time (in days)]]="",order[[#This Row],[Estimated Production Schedule Date]]=""),"",order[[#This Row],[Estimated Production Schedule Date]]+order[[#This Row],[Operation Lead Time (in days)]])</f>
        <v>44220.960500000001</v>
      </c>
      <c r="U25" s="44">
        <v>2</v>
      </c>
      <c r="V25" s="45">
        <f>IFERROR(IF(order[[#This Row],[Product Name]]="","",VLOOKUP(order[[#This Row],[Product Name]],'Setting and Lists'!B:F,5,0)),"")</f>
        <v>1</v>
      </c>
      <c r="W25" s="116">
        <f>IFERROR(IF(OR(order[[#This Row],[Warehouse Stock Keeping Time (in days)]]="",order[[#This Row],[Target Operation Finish Date]]=""),"",order[[#This Row],[Target Operation Finish Date]]+order[[#This Row],[Total OFF Days During Operation Period]]+order[[#This Row],[Warehouse Stock Keeping Time (in days)]]),"")</f>
        <v>44223.960500000001</v>
      </c>
      <c r="X25" s="45">
        <f>IFERROR(IF(order[[#This Row],[Customer Name]]="","",VLOOKUP(order[[#This Row],[Customer Name]],'Setting and Lists'!H:M,6,0)),"")</f>
        <v>4</v>
      </c>
      <c r="Y25" s="116">
        <f>IFERROR(IF(OR(order[[#This Row],[Delivery Lead Time (in days)]]="",order[[#This Row],[Estimated Starting Delivery Date (ETD)]]=""),"",order[[#This Row],[Estimated Starting Delivery Date (ETD)]]+order[[#This Row],[Delivery Lead Time (in days)]]),"")</f>
        <v>44227.960500000001</v>
      </c>
      <c r="Z25" s="119">
        <v>44229.960500000001</v>
      </c>
      <c r="AA25" s="89">
        <f ca="1">IFERROR(IF(order[[#This Row],[Customer Required Date (ETA)]]="","",IF(TODAY()&gt;=order[[#This Row],[Customer Required Date (ETA)]],0,order[[#This Row],[Customer Required Date (ETA)]]-TODAY())),"")</f>
        <v>0</v>
      </c>
      <c r="AB25" s="60" t="str">
        <f>IF(OR(order[[#This Row],[Customer Required Date (ETA)]]="",order[[#This Row],[Estimated Arrive Date (ETA)]]=""),"",IF(order[[#This Row],[Customer Required Date (ETA)]]&gt;=order[[#This Row],[Estimated Arrive Date (ETA)]],"Yes","No"))</f>
        <v>Yes</v>
      </c>
    </row>
    <row r="26" spans="1:28" ht="30" customHeight="1" x14ac:dyDescent="0.25">
      <c r="A26" s="12" t="str">
        <f t="shared" si="0"/>
        <v/>
      </c>
      <c r="B26" s="48" t="s">
        <v>128</v>
      </c>
      <c r="C26" s="38">
        <v>44197</v>
      </c>
      <c r="D26" s="39">
        <f>IF(order[[#This Row],[Order Receiving Date]]="","",MONTH(order[[#This Row],[Order Receiving Date]]))</f>
        <v>1</v>
      </c>
      <c r="E26" s="39" t="str">
        <f>IFERROR(VLOOKUP(order[[#This Row],[Month Number]],Sheet2!B:C,2,0),"")</f>
        <v>Jan</v>
      </c>
      <c r="F26" s="39" t="str">
        <f>IF(order[[#This Row],[Order Receiving Date]]="","","W"&amp;WEEKNUM(order[[#This Row],[Order Receiving Date]],1))</f>
        <v>W1</v>
      </c>
      <c r="G26" s="39">
        <f>IF(order[[#This Row],[Order Receiving Date]]="","",YEAR(order[[#This Row],[Order Receiving Date]]))</f>
        <v>2021</v>
      </c>
      <c r="H26" s="40" t="s">
        <v>66</v>
      </c>
      <c r="I26" s="41" t="str">
        <f>IFERROR(IF(order[[#This Row],[Customer Name]]="","",VLOOKUP(order[[#This Row],[Customer Name]],'Setting and Lists'!H:M,2,0)),"")</f>
        <v>Customer_4@domain.com</v>
      </c>
      <c r="J26" s="41" t="str">
        <f>IFERROR(IF(order[[#This Row],[Customer Name]]="","",VLOOKUP(order[[#This Row],[Customer Name]],'Setting and Lists'!H:M,3,0)),"")</f>
        <v>Hong Kong</v>
      </c>
      <c r="K26" s="41" t="str">
        <f>IFERROR(IF(order[[#This Row],[Customer Name]]="","",VLOOKUP(order[[#This Row],[Customer Name]],'Setting and Lists'!H:M,4,0)),"")</f>
        <v>China</v>
      </c>
      <c r="L26" s="41" t="str">
        <f>IFERROR(IF(order[[#This Row],[Customer Name]]="","",VLOOKUP(order[[#This Row],[Customer Name]],'Setting and Lists'!H:M,5,0)),"")</f>
        <v>Asia</v>
      </c>
      <c r="M26" s="42" t="s">
        <v>56</v>
      </c>
      <c r="N26" s="43" t="str">
        <f>IFERROR(IF(order[[#This Row],[Product Name]]="","",VLOOKUP(order[[#This Row],[Product Name]],'Setting and Lists'!B:F,2,0)),"")</f>
        <v>ACC2354474</v>
      </c>
      <c r="O26" s="44">
        <v>7612</v>
      </c>
      <c r="P26" s="45">
        <f>IFERROR(IF(order[[#This Row],[Product Name]]="","",VLOOKUP(order[[#This Row],[Product Name]],'Setting and Lists'!B:F,3,0)),"")</f>
        <v>1000</v>
      </c>
      <c r="Q26" s="43" t="str">
        <f>IF(OR(order[[#This Row],[Minimum Lot Size]]="",order[[#This Row],[Order Quantity]]=""),"",IF(order[[#This Row],[Order Quantity]]&gt;=order[[#This Row],[Minimum Lot Size]],"Yes","No"))</f>
        <v>Yes</v>
      </c>
      <c r="R26" s="112">
        <v>44199</v>
      </c>
      <c r="S26" s="59">
        <f>IFERROR(IF(OR(order[[#This Row],[Order Quantity]]="",order[[#This Row],[Minimum Lot Size]]=""),"",IF(order[[#This Row],[Product Name]]="","",(order[[#This Row],[Order Quantity]]/order[[#This Row],[Minimum Lot Size]])*VLOOKUP(order[[#This Row],[Product Name]],'Setting and Lists'!B:F,4,0))),"")</f>
        <v>11.417999999999999</v>
      </c>
      <c r="T26" s="116">
        <f>IF(OR(order[[#This Row],[Operation Lead Time (in days)]]="",order[[#This Row],[Estimated Production Schedule Date]]=""),"",order[[#This Row],[Estimated Production Schedule Date]]+order[[#This Row],[Operation Lead Time (in days)]])</f>
        <v>44210.417999999998</v>
      </c>
      <c r="U26" s="44">
        <v>3</v>
      </c>
      <c r="V26" s="45">
        <f>IFERROR(IF(order[[#This Row],[Product Name]]="","",VLOOKUP(order[[#This Row],[Product Name]],'Setting and Lists'!B:F,5,0)),"")</f>
        <v>1</v>
      </c>
      <c r="W26" s="116">
        <f>IFERROR(IF(OR(order[[#This Row],[Warehouse Stock Keeping Time (in days)]]="",order[[#This Row],[Target Operation Finish Date]]=""),"",order[[#This Row],[Target Operation Finish Date]]+order[[#This Row],[Total OFF Days During Operation Period]]+order[[#This Row],[Warehouse Stock Keeping Time (in days)]]),"")</f>
        <v>44214.417999999998</v>
      </c>
      <c r="X26" s="45">
        <f>IFERROR(IF(order[[#This Row],[Customer Name]]="","",VLOOKUP(order[[#This Row],[Customer Name]],'Setting and Lists'!H:M,6,0)),"")</f>
        <v>4</v>
      </c>
      <c r="Y26" s="116">
        <f>IFERROR(IF(OR(order[[#This Row],[Delivery Lead Time (in days)]]="",order[[#This Row],[Estimated Starting Delivery Date (ETD)]]=""),"",order[[#This Row],[Estimated Starting Delivery Date (ETD)]]+order[[#This Row],[Delivery Lead Time (in days)]]),"")</f>
        <v>44218.417999999998</v>
      </c>
      <c r="Z26" s="119">
        <v>44220.417999999998</v>
      </c>
      <c r="AA26" s="89">
        <f ca="1">IFERROR(IF(order[[#This Row],[Customer Required Date (ETA)]]="","",IF(TODAY()&gt;=order[[#This Row],[Customer Required Date (ETA)]],0,order[[#This Row],[Customer Required Date (ETA)]]-TODAY())),"")</f>
        <v>0</v>
      </c>
      <c r="AB26" s="60" t="str">
        <f>IF(OR(order[[#This Row],[Customer Required Date (ETA)]]="",order[[#This Row],[Estimated Arrive Date (ETA)]]=""),"",IF(order[[#This Row],[Customer Required Date (ETA)]]&gt;=order[[#This Row],[Estimated Arrive Date (ETA)]],"Yes","No"))</f>
        <v>Yes</v>
      </c>
    </row>
    <row r="27" spans="1:28" ht="30" customHeight="1" x14ac:dyDescent="0.25">
      <c r="A27" s="12" t="str">
        <f t="shared" si="0"/>
        <v/>
      </c>
      <c r="B27" s="48" t="s">
        <v>129</v>
      </c>
      <c r="C27" s="38">
        <v>44261</v>
      </c>
      <c r="D27" s="39">
        <f>IF(order[[#This Row],[Order Receiving Date]]="","",MONTH(order[[#This Row],[Order Receiving Date]]))</f>
        <v>3</v>
      </c>
      <c r="E27" s="39" t="str">
        <f>IFERROR(VLOOKUP(order[[#This Row],[Month Number]],Sheet2!B:C,2,0),"")</f>
        <v>Mar</v>
      </c>
      <c r="F27" s="39" t="str">
        <f>IF(order[[#This Row],[Order Receiving Date]]="","","W"&amp;WEEKNUM(order[[#This Row],[Order Receiving Date]],1))</f>
        <v>W10</v>
      </c>
      <c r="G27" s="39">
        <f>IF(order[[#This Row],[Order Receiving Date]]="","",YEAR(order[[#This Row],[Order Receiving Date]]))</f>
        <v>2021</v>
      </c>
      <c r="H27" s="40" t="s">
        <v>66</v>
      </c>
      <c r="I27" s="41" t="str">
        <f>IFERROR(IF(order[[#This Row],[Customer Name]]="","",VLOOKUP(order[[#This Row],[Customer Name]],'Setting and Lists'!H:M,2,0)),"")</f>
        <v>Customer_4@domain.com</v>
      </c>
      <c r="J27" s="41" t="str">
        <f>IFERROR(IF(order[[#This Row],[Customer Name]]="","",VLOOKUP(order[[#This Row],[Customer Name]],'Setting and Lists'!H:M,3,0)),"")</f>
        <v>Hong Kong</v>
      </c>
      <c r="K27" s="41" t="str">
        <f>IFERROR(IF(order[[#This Row],[Customer Name]]="","",VLOOKUP(order[[#This Row],[Customer Name]],'Setting and Lists'!H:M,4,0)),"")</f>
        <v>China</v>
      </c>
      <c r="L27" s="41" t="str">
        <f>IFERROR(IF(order[[#This Row],[Customer Name]]="","",VLOOKUP(order[[#This Row],[Customer Name]],'Setting and Lists'!H:M,5,0)),"")</f>
        <v>Asia</v>
      </c>
      <c r="M27" s="42" t="s">
        <v>55</v>
      </c>
      <c r="N27" s="43" t="str">
        <f>IFERROR(IF(order[[#This Row],[Product Name]]="","",VLOOKUP(order[[#This Row],[Product Name]],'Setting and Lists'!B:F,2,0)),"")</f>
        <v>ACC5858470</v>
      </c>
      <c r="O27" s="44">
        <v>4914</v>
      </c>
      <c r="P27" s="45">
        <f>IFERROR(IF(order[[#This Row],[Product Name]]="","",VLOOKUP(order[[#This Row],[Product Name]],'Setting and Lists'!B:F,3,0)),"")</f>
        <v>1200</v>
      </c>
      <c r="Q27" s="43" t="str">
        <f>IF(OR(order[[#This Row],[Minimum Lot Size]]="",order[[#This Row],[Order Quantity]]=""),"",IF(order[[#This Row],[Order Quantity]]&gt;=order[[#This Row],[Minimum Lot Size]],"Yes","No"))</f>
        <v>Yes</v>
      </c>
      <c r="R27" s="112">
        <v>44263</v>
      </c>
      <c r="S27" s="59">
        <f>IFERROR(IF(OR(order[[#This Row],[Order Quantity]]="",order[[#This Row],[Minimum Lot Size]]=""),"",IF(order[[#This Row],[Product Name]]="","",(order[[#This Row],[Order Quantity]]/order[[#This Row],[Minimum Lot Size]])*VLOOKUP(order[[#This Row],[Product Name]],'Setting and Lists'!B:F,4,0))),"")</f>
        <v>8.19</v>
      </c>
      <c r="T27" s="116">
        <f>IF(OR(order[[#This Row],[Operation Lead Time (in days)]]="",order[[#This Row],[Estimated Production Schedule Date]]=""),"",order[[#This Row],[Estimated Production Schedule Date]]+order[[#This Row],[Operation Lead Time (in days)]])</f>
        <v>44271.19</v>
      </c>
      <c r="U27" s="44">
        <v>3</v>
      </c>
      <c r="V27" s="45">
        <f>IFERROR(IF(order[[#This Row],[Product Name]]="","",VLOOKUP(order[[#This Row],[Product Name]],'Setting and Lists'!B:F,5,0)),"")</f>
        <v>1</v>
      </c>
      <c r="W27" s="116">
        <f>IFERROR(IF(OR(order[[#This Row],[Warehouse Stock Keeping Time (in days)]]="",order[[#This Row],[Target Operation Finish Date]]=""),"",order[[#This Row],[Target Operation Finish Date]]+order[[#This Row],[Total OFF Days During Operation Period]]+order[[#This Row],[Warehouse Stock Keeping Time (in days)]]),"")</f>
        <v>44275.19</v>
      </c>
      <c r="X27" s="45">
        <f>IFERROR(IF(order[[#This Row],[Customer Name]]="","",VLOOKUP(order[[#This Row],[Customer Name]],'Setting and Lists'!H:M,6,0)),"")</f>
        <v>4</v>
      </c>
      <c r="Y27" s="116">
        <f>IFERROR(IF(OR(order[[#This Row],[Delivery Lead Time (in days)]]="",order[[#This Row],[Estimated Starting Delivery Date (ETD)]]=""),"",order[[#This Row],[Estimated Starting Delivery Date (ETD)]]+order[[#This Row],[Delivery Lead Time (in days)]]),"")</f>
        <v>44279.19</v>
      </c>
      <c r="Z27" s="119">
        <v>44281.19</v>
      </c>
      <c r="AA27" s="89">
        <f ca="1">IFERROR(IF(order[[#This Row],[Customer Required Date (ETA)]]="","",IF(TODAY()&gt;=order[[#This Row],[Customer Required Date (ETA)]],0,order[[#This Row],[Customer Required Date (ETA)]]-TODAY())),"")</f>
        <v>0</v>
      </c>
      <c r="AB27" s="60" t="str">
        <f>IF(OR(order[[#This Row],[Customer Required Date (ETA)]]="",order[[#This Row],[Estimated Arrive Date (ETA)]]=""),"",IF(order[[#This Row],[Customer Required Date (ETA)]]&gt;=order[[#This Row],[Estimated Arrive Date (ETA)]],"Yes","No"))</f>
        <v>Yes</v>
      </c>
    </row>
    <row r="28" spans="1:28" ht="30" customHeight="1" x14ac:dyDescent="0.25">
      <c r="A28" s="12" t="str">
        <f t="shared" si="0"/>
        <v/>
      </c>
      <c r="B28" s="48" t="s">
        <v>130</v>
      </c>
      <c r="C28" s="38">
        <v>44310</v>
      </c>
      <c r="D28" s="39">
        <f>IF(order[[#This Row],[Order Receiving Date]]="","",MONTH(order[[#This Row],[Order Receiving Date]]))</f>
        <v>4</v>
      </c>
      <c r="E28" s="39" t="str">
        <f>IFERROR(VLOOKUP(order[[#This Row],[Month Number]],Sheet2!B:C,2,0),"")</f>
        <v>Apr</v>
      </c>
      <c r="F28" s="39" t="str">
        <f>IF(order[[#This Row],[Order Receiving Date]]="","","W"&amp;WEEKNUM(order[[#This Row],[Order Receiving Date]],1))</f>
        <v>W17</v>
      </c>
      <c r="G28" s="39">
        <f>IF(order[[#This Row],[Order Receiving Date]]="","",YEAR(order[[#This Row],[Order Receiving Date]]))</f>
        <v>2021</v>
      </c>
      <c r="H28" s="40" t="s">
        <v>63</v>
      </c>
      <c r="I28" s="41" t="str">
        <f>IFERROR(IF(order[[#This Row],[Customer Name]]="","",VLOOKUP(order[[#This Row],[Customer Name]],'Setting and Lists'!H:M,2,0)),"")</f>
        <v>Customer_1@domain.com</v>
      </c>
      <c r="J28" s="41" t="str">
        <f>IFERROR(IF(order[[#This Row],[Customer Name]]="","",VLOOKUP(order[[#This Row],[Customer Name]],'Setting and Lists'!H:M,3,0)),"")</f>
        <v>Lyon</v>
      </c>
      <c r="K28" s="41" t="str">
        <f>IFERROR(IF(order[[#This Row],[Customer Name]]="","",VLOOKUP(order[[#This Row],[Customer Name]],'Setting and Lists'!H:M,4,0)),"")</f>
        <v>France</v>
      </c>
      <c r="L28" s="41" t="str">
        <f>IFERROR(IF(order[[#This Row],[Customer Name]]="","",VLOOKUP(order[[#This Row],[Customer Name]],'Setting and Lists'!H:M,5,0)),"")</f>
        <v>Europe</v>
      </c>
      <c r="M28" s="42" t="s">
        <v>53</v>
      </c>
      <c r="N28" s="43" t="str">
        <f>IFERROR(IF(order[[#This Row],[Product Name]]="","",VLOOKUP(order[[#This Row],[Product Name]],'Setting and Lists'!B:F,2,0)),"")</f>
        <v>ACC8854741</v>
      </c>
      <c r="O28" s="44">
        <v>6700</v>
      </c>
      <c r="P28" s="45">
        <f>IFERROR(IF(order[[#This Row],[Product Name]]="","",VLOOKUP(order[[#This Row],[Product Name]],'Setting and Lists'!B:F,3,0)),"")</f>
        <v>700</v>
      </c>
      <c r="Q28" s="43" t="str">
        <f>IF(OR(order[[#This Row],[Minimum Lot Size]]="",order[[#This Row],[Order Quantity]]=""),"",IF(order[[#This Row],[Order Quantity]]&gt;=order[[#This Row],[Minimum Lot Size]],"Yes","No"))</f>
        <v>Yes</v>
      </c>
      <c r="R28" s="112">
        <v>44312</v>
      </c>
      <c r="S28" s="59">
        <f>IFERROR(IF(OR(order[[#This Row],[Order Quantity]]="",order[[#This Row],[Minimum Lot Size]]=""),"",IF(order[[#This Row],[Product Name]]="","",(order[[#This Row],[Order Quantity]]/order[[#This Row],[Minimum Lot Size]])*VLOOKUP(order[[#This Row],[Product Name]],'Setting and Lists'!B:F,4,0))),"")</f>
        <v>9.5714285714285712</v>
      </c>
      <c r="T28" s="116">
        <f>IF(OR(order[[#This Row],[Operation Lead Time (in days)]]="",order[[#This Row],[Estimated Production Schedule Date]]=""),"",order[[#This Row],[Estimated Production Schedule Date]]+order[[#This Row],[Operation Lead Time (in days)]])</f>
        <v>44321.571428571428</v>
      </c>
      <c r="U28" s="44">
        <v>2</v>
      </c>
      <c r="V28" s="45">
        <f>IFERROR(IF(order[[#This Row],[Product Name]]="","",VLOOKUP(order[[#This Row],[Product Name]],'Setting and Lists'!B:F,5,0)),"")</f>
        <v>1</v>
      </c>
      <c r="W28" s="116">
        <f>IFERROR(IF(OR(order[[#This Row],[Warehouse Stock Keeping Time (in days)]]="",order[[#This Row],[Target Operation Finish Date]]=""),"",order[[#This Row],[Target Operation Finish Date]]+order[[#This Row],[Total OFF Days During Operation Period]]+order[[#This Row],[Warehouse Stock Keeping Time (in days)]]),"")</f>
        <v>44324.571428571428</v>
      </c>
      <c r="X28" s="45">
        <f>IFERROR(IF(order[[#This Row],[Customer Name]]="","",VLOOKUP(order[[#This Row],[Customer Name]],'Setting and Lists'!H:M,6,0)),"")</f>
        <v>3</v>
      </c>
      <c r="Y28" s="116">
        <f>IFERROR(IF(OR(order[[#This Row],[Delivery Lead Time (in days)]]="",order[[#This Row],[Estimated Starting Delivery Date (ETD)]]=""),"",order[[#This Row],[Estimated Starting Delivery Date (ETD)]]+order[[#This Row],[Delivery Lead Time (in days)]]),"")</f>
        <v>44327.571428571428</v>
      </c>
      <c r="Z28" s="119">
        <v>44329.571428571428</v>
      </c>
      <c r="AA28" s="89">
        <f ca="1">IFERROR(IF(order[[#This Row],[Customer Required Date (ETA)]]="","",IF(TODAY()&gt;=order[[#This Row],[Customer Required Date (ETA)]],0,order[[#This Row],[Customer Required Date (ETA)]]-TODAY())),"")</f>
        <v>0</v>
      </c>
      <c r="AB28" s="60" t="str">
        <f>IF(OR(order[[#This Row],[Customer Required Date (ETA)]]="",order[[#This Row],[Estimated Arrive Date (ETA)]]=""),"",IF(order[[#This Row],[Customer Required Date (ETA)]]&gt;=order[[#This Row],[Estimated Arrive Date (ETA)]],"Yes","No"))</f>
        <v>Yes</v>
      </c>
    </row>
    <row r="29" spans="1:28" ht="30" customHeight="1" x14ac:dyDescent="0.25">
      <c r="A29" s="12" t="str">
        <f t="shared" si="0"/>
        <v/>
      </c>
      <c r="B29" s="48" t="s">
        <v>131</v>
      </c>
      <c r="C29" s="38">
        <v>44265</v>
      </c>
      <c r="D29" s="39">
        <f>IF(order[[#This Row],[Order Receiving Date]]="","",MONTH(order[[#This Row],[Order Receiving Date]]))</f>
        <v>3</v>
      </c>
      <c r="E29" s="39" t="str">
        <f>IFERROR(VLOOKUP(order[[#This Row],[Month Number]],Sheet2!B:C,2,0),"")</f>
        <v>Mar</v>
      </c>
      <c r="F29" s="39" t="str">
        <f>IF(order[[#This Row],[Order Receiving Date]]="","","W"&amp;WEEKNUM(order[[#This Row],[Order Receiving Date]],1))</f>
        <v>W11</v>
      </c>
      <c r="G29" s="39">
        <f>IF(order[[#This Row],[Order Receiving Date]]="","",YEAR(order[[#This Row],[Order Receiving Date]]))</f>
        <v>2021</v>
      </c>
      <c r="H29" s="40" t="s">
        <v>66</v>
      </c>
      <c r="I29" s="41" t="str">
        <f>IFERROR(IF(order[[#This Row],[Customer Name]]="","",VLOOKUP(order[[#This Row],[Customer Name]],'Setting and Lists'!H:M,2,0)),"")</f>
        <v>Customer_4@domain.com</v>
      </c>
      <c r="J29" s="41" t="str">
        <f>IFERROR(IF(order[[#This Row],[Customer Name]]="","",VLOOKUP(order[[#This Row],[Customer Name]],'Setting and Lists'!H:M,3,0)),"")</f>
        <v>Hong Kong</v>
      </c>
      <c r="K29" s="41" t="str">
        <f>IFERROR(IF(order[[#This Row],[Customer Name]]="","",VLOOKUP(order[[#This Row],[Customer Name]],'Setting and Lists'!H:M,4,0)),"")</f>
        <v>China</v>
      </c>
      <c r="L29" s="41" t="str">
        <f>IFERROR(IF(order[[#This Row],[Customer Name]]="","",VLOOKUP(order[[#This Row],[Customer Name]],'Setting and Lists'!H:M,5,0)),"")</f>
        <v>Asia</v>
      </c>
      <c r="M29" s="42" t="s">
        <v>54</v>
      </c>
      <c r="N29" s="43" t="str">
        <f>IFERROR(IF(order[[#This Row],[Product Name]]="","",VLOOKUP(order[[#This Row],[Product Name]],'Setting and Lists'!B:F,2,0)),"")</f>
        <v>ACC1400205</v>
      </c>
      <c r="O29" s="44">
        <v>9592</v>
      </c>
      <c r="P29" s="45">
        <f>IFERROR(IF(order[[#This Row],[Product Name]]="","",VLOOKUP(order[[#This Row],[Product Name]],'Setting and Lists'!B:F,3,0)),"")</f>
        <v>500</v>
      </c>
      <c r="Q29" s="43" t="str">
        <f>IF(OR(order[[#This Row],[Minimum Lot Size]]="",order[[#This Row],[Order Quantity]]=""),"",IF(order[[#This Row],[Order Quantity]]&gt;=order[[#This Row],[Minimum Lot Size]],"Yes","No"))</f>
        <v>Yes</v>
      </c>
      <c r="R29" s="112">
        <v>44267</v>
      </c>
      <c r="S29" s="59">
        <f>IFERROR(IF(OR(order[[#This Row],[Order Quantity]]="",order[[#This Row],[Minimum Lot Size]]=""),"",IF(order[[#This Row],[Product Name]]="","",(order[[#This Row],[Order Quantity]]/order[[#This Row],[Minimum Lot Size]])*VLOOKUP(order[[#This Row],[Product Name]],'Setting and Lists'!B:F,4,0))),"")</f>
        <v>19.184000000000001</v>
      </c>
      <c r="T29" s="116">
        <f>IF(OR(order[[#This Row],[Operation Lead Time (in days)]]="",order[[#This Row],[Estimated Production Schedule Date]]=""),"",order[[#This Row],[Estimated Production Schedule Date]]+order[[#This Row],[Operation Lead Time (in days)]])</f>
        <v>44286.184000000001</v>
      </c>
      <c r="U29" s="44">
        <v>1</v>
      </c>
      <c r="V29" s="45">
        <f>IFERROR(IF(order[[#This Row],[Product Name]]="","",VLOOKUP(order[[#This Row],[Product Name]],'Setting and Lists'!B:F,5,0)),"")</f>
        <v>1</v>
      </c>
      <c r="W29" s="116">
        <f>IFERROR(IF(OR(order[[#This Row],[Warehouse Stock Keeping Time (in days)]]="",order[[#This Row],[Target Operation Finish Date]]=""),"",order[[#This Row],[Target Operation Finish Date]]+order[[#This Row],[Total OFF Days During Operation Period]]+order[[#This Row],[Warehouse Stock Keeping Time (in days)]]),"")</f>
        <v>44288.184000000001</v>
      </c>
      <c r="X29" s="45">
        <f>IFERROR(IF(order[[#This Row],[Customer Name]]="","",VLOOKUP(order[[#This Row],[Customer Name]],'Setting and Lists'!H:M,6,0)),"")</f>
        <v>4</v>
      </c>
      <c r="Y29" s="116">
        <f>IFERROR(IF(OR(order[[#This Row],[Delivery Lead Time (in days)]]="",order[[#This Row],[Estimated Starting Delivery Date (ETD)]]=""),"",order[[#This Row],[Estimated Starting Delivery Date (ETD)]]+order[[#This Row],[Delivery Lead Time (in days)]]),"")</f>
        <v>44292.184000000001</v>
      </c>
      <c r="Z29" s="119">
        <v>44294.184000000001</v>
      </c>
      <c r="AA29" s="89">
        <f ca="1">IFERROR(IF(order[[#This Row],[Customer Required Date (ETA)]]="","",IF(TODAY()&gt;=order[[#This Row],[Customer Required Date (ETA)]],0,order[[#This Row],[Customer Required Date (ETA)]]-TODAY())),"")</f>
        <v>0</v>
      </c>
      <c r="AB29" s="60" t="str">
        <f>IF(OR(order[[#This Row],[Customer Required Date (ETA)]]="",order[[#This Row],[Estimated Arrive Date (ETA)]]=""),"",IF(order[[#This Row],[Customer Required Date (ETA)]]&gt;=order[[#This Row],[Estimated Arrive Date (ETA)]],"Yes","No"))</f>
        <v>Yes</v>
      </c>
    </row>
    <row r="30" spans="1:28" ht="30" customHeight="1" x14ac:dyDescent="0.25">
      <c r="A30" s="12" t="str">
        <f t="shared" si="0"/>
        <v/>
      </c>
      <c r="B30" s="48" t="s">
        <v>132</v>
      </c>
      <c r="C30" s="38">
        <v>44217</v>
      </c>
      <c r="D30" s="39">
        <f>IF(order[[#This Row],[Order Receiving Date]]="","",MONTH(order[[#This Row],[Order Receiving Date]]))</f>
        <v>1</v>
      </c>
      <c r="E30" s="39" t="str">
        <f>IFERROR(VLOOKUP(order[[#This Row],[Month Number]],Sheet2!B:C,2,0),"")</f>
        <v>Jan</v>
      </c>
      <c r="F30" s="39" t="str">
        <f>IF(order[[#This Row],[Order Receiving Date]]="","","W"&amp;WEEKNUM(order[[#This Row],[Order Receiving Date]],1))</f>
        <v>W4</v>
      </c>
      <c r="G30" s="39">
        <f>IF(order[[#This Row],[Order Receiving Date]]="","",YEAR(order[[#This Row],[Order Receiving Date]]))</f>
        <v>2021</v>
      </c>
      <c r="H30" s="40" t="s">
        <v>66</v>
      </c>
      <c r="I30" s="41" t="str">
        <f>IFERROR(IF(order[[#This Row],[Customer Name]]="","",VLOOKUP(order[[#This Row],[Customer Name]],'Setting and Lists'!H:M,2,0)),"")</f>
        <v>Customer_4@domain.com</v>
      </c>
      <c r="J30" s="41" t="str">
        <f>IFERROR(IF(order[[#This Row],[Customer Name]]="","",VLOOKUP(order[[#This Row],[Customer Name]],'Setting and Lists'!H:M,3,0)),"")</f>
        <v>Hong Kong</v>
      </c>
      <c r="K30" s="41" t="str">
        <f>IFERROR(IF(order[[#This Row],[Customer Name]]="","",VLOOKUP(order[[#This Row],[Customer Name]],'Setting and Lists'!H:M,4,0)),"")</f>
        <v>China</v>
      </c>
      <c r="L30" s="41" t="str">
        <f>IFERROR(IF(order[[#This Row],[Customer Name]]="","",VLOOKUP(order[[#This Row],[Customer Name]],'Setting and Lists'!H:M,5,0)),"")</f>
        <v>Asia</v>
      </c>
      <c r="M30" s="42" t="s">
        <v>56</v>
      </c>
      <c r="N30" s="43" t="str">
        <f>IFERROR(IF(order[[#This Row],[Product Name]]="","",VLOOKUP(order[[#This Row],[Product Name]],'Setting and Lists'!B:F,2,0)),"")</f>
        <v>ACC2354474</v>
      </c>
      <c r="O30" s="44">
        <v>9886</v>
      </c>
      <c r="P30" s="45">
        <f>IFERROR(IF(order[[#This Row],[Product Name]]="","",VLOOKUP(order[[#This Row],[Product Name]],'Setting and Lists'!B:F,3,0)),"")</f>
        <v>1000</v>
      </c>
      <c r="Q30" s="43" t="str">
        <f>IF(OR(order[[#This Row],[Minimum Lot Size]]="",order[[#This Row],[Order Quantity]]=""),"",IF(order[[#This Row],[Order Quantity]]&gt;=order[[#This Row],[Minimum Lot Size]],"Yes","No"))</f>
        <v>Yes</v>
      </c>
      <c r="R30" s="112">
        <v>44219</v>
      </c>
      <c r="S30" s="59">
        <f>IFERROR(IF(OR(order[[#This Row],[Order Quantity]]="",order[[#This Row],[Minimum Lot Size]]=""),"",IF(order[[#This Row],[Product Name]]="","",(order[[#This Row],[Order Quantity]]/order[[#This Row],[Minimum Lot Size]])*VLOOKUP(order[[#This Row],[Product Name]],'Setting and Lists'!B:F,4,0))),"")</f>
        <v>14.828999999999999</v>
      </c>
      <c r="T30" s="116">
        <f>IF(OR(order[[#This Row],[Operation Lead Time (in days)]]="",order[[#This Row],[Estimated Production Schedule Date]]=""),"",order[[#This Row],[Estimated Production Schedule Date]]+order[[#This Row],[Operation Lead Time (in days)]])</f>
        <v>44233.828999999998</v>
      </c>
      <c r="U30" s="44">
        <v>3</v>
      </c>
      <c r="V30" s="45">
        <f>IFERROR(IF(order[[#This Row],[Product Name]]="","",VLOOKUP(order[[#This Row],[Product Name]],'Setting and Lists'!B:F,5,0)),"")</f>
        <v>1</v>
      </c>
      <c r="W30" s="116">
        <f>IFERROR(IF(OR(order[[#This Row],[Warehouse Stock Keeping Time (in days)]]="",order[[#This Row],[Target Operation Finish Date]]=""),"",order[[#This Row],[Target Operation Finish Date]]+order[[#This Row],[Total OFF Days During Operation Period]]+order[[#This Row],[Warehouse Stock Keeping Time (in days)]]),"")</f>
        <v>44237.828999999998</v>
      </c>
      <c r="X30" s="45">
        <f>IFERROR(IF(order[[#This Row],[Customer Name]]="","",VLOOKUP(order[[#This Row],[Customer Name]],'Setting and Lists'!H:M,6,0)),"")</f>
        <v>4</v>
      </c>
      <c r="Y30" s="116">
        <f>IFERROR(IF(OR(order[[#This Row],[Delivery Lead Time (in days)]]="",order[[#This Row],[Estimated Starting Delivery Date (ETD)]]=""),"",order[[#This Row],[Estimated Starting Delivery Date (ETD)]]+order[[#This Row],[Delivery Lead Time (in days)]]),"")</f>
        <v>44241.828999999998</v>
      </c>
      <c r="Z30" s="119">
        <v>44243.828999999998</v>
      </c>
      <c r="AA30" s="89">
        <f ca="1">IFERROR(IF(order[[#This Row],[Customer Required Date (ETA)]]="","",IF(TODAY()&gt;=order[[#This Row],[Customer Required Date (ETA)]],0,order[[#This Row],[Customer Required Date (ETA)]]-TODAY())),"")</f>
        <v>0</v>
      </c>
      <c r="AB30" s="60" t="str">
        <f>IF(OR(order[[#This Row],[Customer Required Date (ETA)]]="",order[[#This Row],[Estimated Arrive Date (ETA)]]=""),"",IF(order[[#This Row],[Customer Required Date (ETA)]]&gt;=order[[#This Row],[Estimated Arrive Date (ETA)]],"Yes","No"))</f>
        <v>Yes</v>
      </c>
    </row>
    <row r="31" spans="1:28" ht="30" customHeight="1" x14ac:dyDescent="0.25">
      <c r="A31" s="12" t="str">
        <f t="shared" si="0"/>
        <v/>
      </c>
      <c r="B31" s="48" t="s">
        <v>133</v>
      </c>
      <c r="C31" s="38">
        <v>44176</v>
      </c>
      <c r="D31" s="39">
        <f>IF(order[[#This Row],[Order Receiving Date]]="","",MONTH(order[[#This Row],[Order Receiving Date]]))</f>
        <v>12</v>
      </c>
      <c r="E31" s="39" t="str">
        <f>IFERROR(VLOOKUP(order[[#This Row],[Month Number]],Sheet2!B:C,2,0),"")</f>
        <v>Dec</v>
      </c>
      <c r="F31" s="39" t="str">
        <f>IF(order[[#This Row],[Order Receiving Date]]="","","W"&amp;WEEKNUM(order[[#This Row],[Order Receiving Date]],1))</f>
        <v>W50</v>
      </c>
      <c r="G31" s="39">
        <f>IF(order[[#This Row],[Order Receiving Date]]="","",YEAR(order[[#This Row],[Order Receiving Date]]))</f>
        <v>2020</v>
      </c>
      <c r="H31" s="40" t="s">
        <v>65</v>
      </c>
      <c r="I31" s="41" t="str">
        <f>IFERROR(IF(order[[#This Row],[Customer Name]]="","",VLOOKUP(order[[#This Row],[Customer Name]],'Setting and Lists'!H:M,2,0)),"")</f>
        <v>Customer_3@domain.com</v>
      </c>
      <c r="J31" s="41" t="str">
        <f>IFERROR(IF(order[[#This Row],[Customer Name]]="","",VLOOKUP(order[[#This Row],[Customer Name]],'Setting and Lists'!H:M,3,0)),"")</f>
        <v>Rio de Janeiro</v>
      </c>
      <c r="K31" s="41" t="str">
        <f>IFERROR(IF(order[[#This Row],[Customer Name]]="","",VLOOKUP(order[[#This Row],[Customer Name]],'Setting and Lists'!H:M,4,0)),"")</f>
        <v>Brazil</v>
      </c>
      <c r="L31" s="41" t="str">
        <f>IFERROR(IF(order[[#This Row],[Customer Name]]="","",VLOOKUP(order[[#This Row],[Customer Name]],'Setting and Lists'!H:M,5,0)),"")</f>
        <v>South America</v>
      </c>
      <c r="M31" s="42" t="s">
        <v>55</v>
      </c>
      <c r="N31" s="43" t="str">
        <f>IFERROR(IF(order[[#This Row],[Product Name]]="","",VLOOKUP(order[[#This Row],[Product Name]],'Setting and Lists'!B:F,2,0)),"")</f>
        <v>ACC5858470</v>
      </c>
      <c r="O31" s="44">
        <v>6858</v>
      </c>
      <c r="P31" s="45">
        <f>IFERROR(IF(order[[#This Row],[Product Name]]="","",VLOOKUP(order[[#This Row],[Product Name]],'Setting and Lists'!B:F,3,0)),"")</f>
        <v>1200</v>
      </c>
      <c r="Q31" s="43" t="str">
        <f>IF(OR(order[[#This Row],[Minimum Lot Size]]="",order[[#This Row],[Order Quantity]]=""),"",IF(order[[#This Row],[Order Quantity]]&gt;=order[[#This Row],[Minimum Lot Size]],"Yes","No"))</f>
        <v>Yes</v>
      </c>
      <c r="R31" s="112">
        <v>44178</v>
      </c>
      <c r="S31" s="59">
        <f>IFERROR(IF(OR(order[[#This Row],[Order Quantity]]="",order[[#This Row],[Minimum Lot Size]]=""),"",IF(order[[#This Row],[Product Name]]="","",(order[[#This Row],[Order Quantity]]/order[[#This Row],[Minimum Lot Size]])*VLOOKUP(order[[#This Row],[Product Name]],'Setting and Lists'!B:F,4,0))),"")</f>
        <v>11.43</v>
      </c>
      <c r="T31" s="116">
        <f>IF(OR(order[[#This Row],[Operation Lead Time (in days)]]="",order[[#This Row],[Estimated Production Schedule Date]]=""),"",order[[#This Row],[Estimated Production Schedule Date]]+order[[#This Row],[Operation Lead Time (in days)]])</f>
        <v>44189.43</v>
      </c>
      <c r="U31" s="44">
        <v>3</v>
      </c>
      <c r="V31" s="45">
        <f>IFERROR(IF(order[[#This Row],[Product Name]]="","",VLOOKUP(order[[#This Row],[Product Name]],'Setting and Lists'!B:F,5,0)),"")</f>
        <v>1</v>
      </c>
      <c r="W31" s="116">
        <f>IFERROR(IF(OR(order[[#This Row],[Warehouse Stock Keeping Time (in days)]]="",order[[#This Row],[Target Operation Finish Date]]=""),"",order[[#This Row],[Target Operation Finish Date]]+order[[#This Row],[Total OFF Days During Operation Period]]+order[[#This Row],[Warehouse Stock Keeping Time (in days)]]),"")</f>
        <v>44193.43</v>
      </c>
      <c r="X31" s="45">
        <f>IFERROR(IF(order[[#This Row],[Customer Name]]="","",VLOOKUP(order[[#This Row],[Customer Name]],'Setting and Lists'!H:M,6,0)),"")</f>
        <v>3</v>
      </c>
      <c r="Y31" s="116">
        <f>IFERROR(IF(OR(order[[#This Row],[Delivery Lead Time (in days)]]="",order[[#This Row],[Estimated Starting Delivery Date (ETD)]]=""),"",order[[#This Row],[Estimated Starting Delivery Date (ETD)]]+order[[#This Row],[Delivery Lead Time (in days)]]),"")</f>
        <v>44196.43</v>
      </c>
      <c r="Z31" s="119">
        <v>44198.43</v>
      </c>
      <c r="AA31" s="89">
        <f ca="1">IFERROR(IF(order[[#This Row],[Customer Required Date (ETA)]]="","",IF(TODAY()&gt;=order[[#This Row],[Customer Required Date (ETA)]],0,order[[#This Row],[Customer Required Date (ETA)]]-TODAY())),"")</f>
        <v>0</v>
      </c>
      <c r="AB31" s="60" t="str">
        <f>IF(OR(order[[#This Row],[Customer Required Date (ETA)]]="",order[[#This Row],[Estimated Arrive Date (ETA)]]=""),"",IF(order[[#This Row],[Customer Required Date (ETA)]]&gt;=order[[#This Row],[Estimated Arrive Date (ETA)]],"Yes","No"))</f>
        <v>Yes</v>
      </c>
    </row>
    <row r="32" spans="1:28" ht="30" customHeight="1" x14ac:dyDescent="0.25">
      <c r="A32" s="12" t="str">
        <f t="shared" si="0"/>
        <v/>
      </c>
      <c r="B32" s="48" t="s">
        <v>134</v>
      </c>
      <c r="C32" s="38">
        <v>44136</v>
      </c>
      <c r="D32" s="39">
        <f>IF(order[[#This Row],[Order Receiving Date]]="","",MONTH(order[[#This Row],[Order Receiving Date]]))</f>
        <v>11</v>
      </c>
      <c r="E32" s="39" t="str">
        <f>IFERROR(VLOOKUP(order[[#This Row],[Month Number]],Sheet2!B:C,2,0),"")</f>
        <v>Nov</v>
      </c>
      <c r="F32" s="39" t="str">
        <f>IF(order[[#This Row],[Order Receiving Date]]="","","W"&amp;WEEKNUM(order[[#This Row],[Order Receiving Date]],1))</f>
        <v>W45</v>
      </c>
      <c r="G32" s="39">
        <f>IF(order[[#This Row],[Order Receiving Date]]="","",YEAR(order[[#This Row],[Order Receiving Date]]))</f>
        <v>2020</v>
      </c>
      <c r="H32" s="40" t="s">
        <v>64</v>
      </c>
      <c r="I32" s="41" t="str">
        <f>IFERROR(IF(order[[#This Row],[Customer Name]]="","",VLOOKUP(order[[#This Row],[Customer Name]],'Setting and Lists'!H:M,2,0)),"")</f>
        <v>Customer_2@domain.com</v>
      </c>
      <c r="J32" s="41" t="str">
        <f>IFERROR(IF(order[[#This Row],[Customer Name]]="","",VLOOKUP(order[[#This Row],[Customer Name]],'Setting and Lists'!H:M,3,0)),"")</f>
        <v>Cairo</v>
      </c>
      <c r="K32" s="41" t="str">
        <f>IFERROR(IF(order[[#This Row],[Customer Name]]="","",VLOOKUP(order[[#This Row],[Customer Name]],'Setting and Lists'!H:M,4,0)),"")</f>
        <v>Egypt</v>
      </c>
      <c r="L32" s="41" t="str">
        <f>IFERROR(IF(order[[#This Row],[Customer Name]]="","",VLOOKUP(order[[#This Row],[Customer Name]],'Setting and Lists'!H:M,5,0)),"")</f>
        <v>Middle East</v>
      </c>
      <c r="M32" s="42" t="s">
        <v>52</v>
      </c>
      <c r="N32" s="43" t="str">
        <f>IFERROR(IF(order[[#This Row],[Product Name]]="","",VLOOKUP(order[[#This Row],[Product Name]],'Setting and Lists'!B:F,2,0)),"")</f>
        <v>ACC2236584</v>
      </c>
      <c r="O32" s="44">
        <v>7661</v>
      </c>
      <c r="P32" s="45">
        <f>IFERROR(IF(order[[#This Row],[Product Name]]="","",VLOOKUP(order[[#This Row],[Product Name]],'Setting and Lists'!B:F,3,0)),"")</f>
        <v>1000</v>
      </c>
      <c r="Q32" s="43" t="str">
        <f>IF(OR(order[[#This Row],[Minimum Lot Size]]="",order[[#This Row],[Order Quantity]]=""),"",IF(order[[#This Row],[Order Quantity]]&gt;=order[[#This Row],[Minimum Lot Size]],"Yes","No"))</f>
        <v>Yes</v>
      </c>
      <c r="R32" s="112">
        <v>44138</v>
      </c>
      <c r="S32" s="59">
        <f>IFERROR(IF(OR(order[[#This Row],[Order Quantity]]="",order[[#This Row],[Minimum Lot Size]]=""),"",IF(order[[#This Row],[Product Name]]="","",(order[[#This Row],[Order Quantity]]/order[[#This Row],[Minimum Lot Size]])*VLOOKUP(order[[#This Row],[Product Name]],'Setting and Lists'!B:F,4,0))),"")</f>
        <v>11.491499999999998</v>
      </c>
      <c r="T32" s="116">
        <f>IF(OR(order[[#This Row],[Operation Lead Time (in days)]]="",order[[#This Row],[Estimated Production Schedule Date]]=""),"",order[[#This Row],[Estimated Production Schedule Date]]+order[[#This Row],[Operation Lead Time (in days)]])</f>
        <v>44149.491499999996</v>
      </c>
      <c r="U32" s="44">
        <v>3</v>
      </c>
      <c r="V32" s="45">
        <f>IFERROR(IF(order[[#This Row],[Product Name]]="","",VLOOKUP(order[[#This Row],[Product Name]],'Setting and Lists'!B:F,5,0)),"")</f>
        <v>1</v>
      </c>
      <c r="W32" s="116">
        <f>IFERROR(IF(OR(order[[#This Row],[Warehouse Stock Keeping Time (in days)]]="",order[[#This Row],[Target Operation Finish Date]]=""),"",order[[#This Row],[Target Operation Finish Date]]+order[[#This Row],[Total OFF Days During Operation Period]]+order[[#This Row],[Warehouse Stock Keeping Time (in days)]]),"")</f>
        <v>44153.491499999996</v>
      </c>
      <c r="X32" s="45">
        <f>IFERROR(IF(order[[#This Row],[Customer Name]]="","",VLOOKUP(order[[#This Row],[Customer Name]],'Setting and Lists'!H:M,6,0)),"")</f>
        <v>2</v>
      </c>
      <c r="Y32" s="116">
        <f>IFERROR(IF(OR(order[[#This Row],[Delivery Lead Time (in days)]]="",order[[#This Row],[Estimated Starting Delivery Date (ETD)]]=""),"",order[[#This Row],[Estimated Starting Delivery Date (ETD)]]+order[[#This Row],[Delivery Lead Time (in days)]]),"")</f>
        <v>44155.491499999996</v>
      </c>
      <c r="Z32" s="119">
        <v>44157.491499999996</v>
      </c>
      <c r="AA32" s="89">
        <f ca="1">IFERROR(IF(order[[#This Row],[Customer Required Date (ETA)]]="","",IF(TODAY()&gt;=order[[#This Row],[Customer Required Date (ETA)]],0,order[[#This Row],[Customer Required Date (ETA)]]-TODAY())),"")</f>
        <v>0</v>
      </c>
      <c r="AB32" s="60" t="str">
        <f>IF(OR(order[[#This Row],[Customer Required Date (ETA)]]="",order[[#This Row],[Estimated Arrive Date (ETA)]]=""),"",IF(order[[#This Row],[Customer Required Date (ETA)]]&gt;=order[[#This Row],[Estimated Arrive Date (ETA)]],"Yes","No"))</f>
        <v>Yes</v>
      </c>
    </row>
    <row r="33" spans="1:28" ht="30" customHeight="1" x14ac:dyDescent="0.25">
      <c r="A33" s="12" t="str">
        <f t="shared" si="0"/>
        <v/>
      </c>
      <c r="B33" s="48" t="s">
        <v>135</v>
      </c>
      <c r="C33" s="38">
        <v>44077</v>
      </c>
      <c r="D33" s="39">
        <f>IF(order[[#This Row],[Order Receiving Date]]="","",MONTH(order[[#This Row],[Order Receiving Date]]))</f>
        <v>9</v>
      </c>
      <c r="E33" s="39" t="str">
        <f>IFERROR(VLOOKUP(order[[#This Row],[Month Number]],Sheet2!B:C,2,0),"")</f>
        <v>Sep</v>
      </c>
      <c r="F33" s="39" t="str">
        <f>IF(order[[#This Row],[Order Receiving Date]]="","","W"&amp;WEEKNUM(order[[#This Row],[Order Receiving Date]],1))</f>
        <v>W36</v>
      </c>
      <c r="G33" s="39">
        <f>IF(order[[#This Row],[Order Receiving Date]]="","",YEAR(order[[#This Row],[Order Receiving Date]]))</f>
        <v>2020</v>
      </c>
      <c r="H33" s="40" t="s">
        <v>63</v>
      </c>
      <c r="I33" s="41" t="str">
        <f>IFERROR(IF(order[[#This Row],[Customer Name]]="","",VLOOKUP(order[[#This Row],[Customer Name]],'Setting and Lists'!H:M,2,0)),"")</f>
        <v>Customer_1@domain.com</v>
      </c>
      <c r="J33" s="41" t="str">
        <f>IFERROR(IF(order[[#This Row],[Customer Name]]="","",VLOOKUP(order[[#This Row],[Customer Name]],'Setting and Lists'!H:M,3,0)),"")</f>
        <v>Lyon</v>
      </c>
      <c r="K33" s="41" t="str">
        <f>IFERROR(IF(order[[#This Row],[Customer Name]]="","",VLOOKUP(order[[#This Row],[Customer Name]],'Setting and Lists'!H:M,4,0)),"")</f>
        <v>France</v>
      </c>
      <c r="L33" s="41" t="str">
        <f>IFERROR(IF(order[[#This Row],[Customer Name]]="","",VLOOKUP(order[[#This Row],[Customer Name]],'Setting and Lists'!H:M,5,0)),"")</f>
        <v>Europe</v>
      </c>
      <c r="M33" s="42" t="s">
        <v>55</v>
      </c>
      <c r="N33" s="43" t="str">
        <f>IFERROR(IF(order[[#This Row],[Product Name]]="","",VLOOKUP(order[[#This Row],[Product Name]],'Setting and Lists'!B:F,2,0)),"")</f>
        <v>ACC5858470</v>
      </c>
      <c r="O33" s="44">
        <v>8270</v>
      </c>
      <c r="P33" s="45">
        <f>IFERROR(IF(order[[#This Row],[Product Name]]="","",VLOOKUP(order[[#This Row],[Product Name]],'Setting and Lists'!B:F,3,0)),"")</f>
        <v>1200</v>
      </c>
      <c r="Q33" s="43" t="str">
        <f>IF(OR(order[[#This Row],[Minimum Lot Size]]="",order[[#This Row],[Order Quantity]]=""),"",IF(order[[#This Row],[Order Quantity]]&gt;=order[[#This Row],[Minimum Lot Size]],"Yes","No"))</f>
        <v>Yes</v>
      </c>
      <c r="R33" s="112">
        <v>44079</v>
      </c>
      <c r="S33" s="59">
        <f>IFERROR(IF(OR(order[[#This Row],[Order Quantity]]="",order[[#This Row],[Minimum Lot Size]]=""),"",IF(order[[#This Row],[Product Name]]="","",(order[[#This Row],[Order Quantity]]/order[[#This Row],[Minimum Lot Size]])*VLOOKUP(order[[#This Row],[Product Name]],'Setting and Lists'!B:F,4,0))),"")</f>
        <v>13.783333333333333</v>
      </c>
      <c r="T33" s="116">
        <f>IF(OR(order[[#This Row],[Operation Lead Time (in days)]]="",order[[#This Row],[Estimated Production Schedule Date]]=""),"",order[[#This Row],[Estimated Production Schedule Date]]+order[[#This Row],[Operation Lead Time (in days)]])</f>
        <v>44092.783333333333</v>
      </c>
      <c r="U33" s="44">
        <v>1</v>
      </c>
      <c r="V33" s="45">
        <f>IFERROR(IF(order[[#This Row],[Product Name]]="","",VLOOKUP(order[[#This Row],[Product Name]],'Setting and Lists'!B:F,5,0)),"")</f>
        <v>1</v>
      </c>
      <c r="W33" s="116">
        <f>IFERROR(IF(OR(order[[#This Row],[Warehouse Stock Keeping Time (in days)]]="",order[[#This Row],[Target Operation Finish Date]]=""),"",order[[#This Row],[Target Operation Finish Date]]+order[[#This Row],[Total OFF Days During Operation Period]]+order[[#This Row],[Warehouse Stock Keeping Time (in days)]]),"")</f>
        <v>44094.783333333333</v>
      </c>
      <c r="X33" s="45">
        <f>IFERROR(IF(order[[#This Row],[Customer Name]]="","",VLOOKUP(order[[#This Row],[Customer Name]],'Setting and Lists'!H:M,6,0)),"")</f>
        <v>3</v>
      </c>
      <c r="Y33" s="116">
        <f>IFERROR(IF(OR(order[[#This Row],[Delivery Lead Time (in days)]]="",order[[#This Row],[Estimated Starting Delivery Date (ETD)]]=""),"",order[[#This Row],[Estimated Starting Delivery Date (ETD)]]+order[[#This Row],[Delivery Lead Time (in days)]]),"")</f>
        <v>44097.783333333333</v>
      </c>
      <c r="Z33" s="119">
        <v>44099.783333333333</v>
      </c>
      <c r="AA33" s="89">
        <f ca="1">IFERROR(IF(order[[#This Row],[Customer Required Date (ETA)]]="","",IF(TODAY()&gt;=order[[#This Row],[Customer Required Date (ETA)]],0,order[[#This Row],[Customer Required Date (ETA)]]-TODAY())),"")</f>
        <v>0</v>
      </c>
      <c r="AB33" s="60" t="str">
        <f>IF(OR(order[[#This Row],[Customer Required Date (ETA)]]="",order[[#This Row],[Estimated Arrive Date (ETA)]]=""),"",IF(order[[#This Row],[Customer Required Date (ETA)]]&gt;=order[[#This Row],[Estimated Arrive Date (ETA)]],"Yes","No"))</f>
        <v>Yes</v>
      </c>
    </row>
    <row r="34" spans="1:28" ht="30" customHeight="1" x14ac:dyDescent="0.25">
      <c r="A34" s="12" t="str">
        <f t="shared" si="0"/>
        <v/>
      </c>
      <c r="B34" s="48" t="s">
        <v>136</v>
      </c>
      <c r="C34" s="38">
        <v>44195</v>
      </c>
      <c r="D34" s="39">
        <f>IF(order[[#This Row],[Order Receiving Date]]="","",MONTH(order[[#This Row],[Order Receiving Date]]))</f>
        <v>12</v>
      </c>
      <c r="E34" s="39" t="str">
        <f>IFERROR(VLOOKUP(order[[#This Row],[Month Number]],Sheet2!B:C,2,0),"")</f>
        <v>Dec</v>
      </c>
      <c r="F34" s="39" t="str">
        <f>IF(order[[#This Row],[Order Receiving Date]]="","","W"&amp;WEEKNUM(order[[#This Row],[Order Receiving Date]],1))</f>
        <v>W53</v>
      </c>
      <c r="G34" s="39">
        <f>IF(order[[#This Row],[Order Receiving Date]]="","",YEAR(order[[#This Row],[Order Receiving Date]]))</f>
        <v>2020</v>
      </c>
      <c r="H34" s="40" t="s">
        <v>63</v>
      </c>
      <c r="I34" s="41" t="str">
        <f>IFERROR(IF(order[[#This Row],[Customer Name]]="","",VLOOKUP(order[[#This Row],[Customer Name]],'Setting and Lists'!H:M,2,0)),"")</f>
        <v>Customer_1@domain.com</v>
      </c>
      <c r="J34" s="41" t="str">
        <f>IFERROR(IF(order[[#This Row],[Customer Name]]="","",VLOOKUP(order[[#This Row],[Customer Name]],'Setting and Lists'!H:M,3,0)),"")</f>
        <v>Lyon</v>
      </c>
      <c r="K34" s="41" t="str">
        <f>IFERROR(IF(order[[#This Row],[Customer Name]]="","",VLOOKUP(order[[#This Row],[Customer Name]],'Setting and Lists'!H:M,4,0)),"")</f>
        <v>France</v>
      </c>
      <c r="L34" s="41" t="str">
        <f>IFERROR(IF(order[[#This Row],[Customer Name]]="","",VLOOKUP(order[[#This Row],[Customer Name]],'Setting and Lists'!H:M,5,0)),"")</f>
        <v>Europe</v>
      </c>
      <c r="M34" s="42" t="s">
        <v>53</v>
      </c>
      <c r="N34" s="43" t="str">
        <f>IFERROR(IF(order[[#This Row],[Product Name]]="","",VLOOKUP(order[[#This Row],[Product Name]],'Setting and Lists'!B:F,2,0)),"")</f>
        <v>ACC8854741</v>
      </c>
      <c r="O34" s="44">
        <v>9282</v>
      </c>
      <c r="P34" s="45">
        <f>IFERROR(IF(order[[#This Row],[Product Name]]="","",VLOOKUP(order[[#This Row],[Product Name]],'Setting and Lists'!B:F,3,0)),"")</f>
        <v>700</v>
      </c>
      <c r="Q34" s="43" t="str">
        <f>IF(OR(order[[#This Row],[Minimum Lot Size]]="",order[[#This Row],[Order Quantity]]=""),"",IF(order[[#This Row],[Order Quantity]]&gt;=order[[#This Row],[Minimum Lot Size]],"Yes","No"))</f>
        <v>Yes</v>
      </c>
      <c r="R34" s="112">
        <v>44197</v>
      </c>
      <c r="S34" s="59">
        <f>IFERROR(IF(OR(order[[#This Row],[Order Quantity]]="",order[[#This Row],[Minimum Lot Size]]=""),"",IF(order[[#This Row],[Product Name]]="","",(order[[#This Row],[Order Quantity]]/order[[#This Row],[Minimum Lot Size]])*VLOOKUP(order[[#This Row],[Product Name]],'Setting and Lists'!B:F,4,0))),"")</f>
        <v>13.26</v>
      </c>
      <c r="T34" s="116">
        <f>IF(OR(order[[#This Row],[Operation Lead Time (in days)]]="",order[[#This Row],[Estimated Production Schedule Date]]=""),"",order[[#This Row],[Estimated Production Schedule Date]]+order[[#This Row],[Operation Lead Time (in days)]])</f>
        <v>44210.26</v>
      </c>
      <c r="U34" s="44">
        <v>4</v>
      </c>
      <c r="V34" s="45">
        <f>IFERROR(IF(order[[#This Row],[Product Name]]="","",VLOOKUP(order[[#This Row],[Product Name]],'Setting and Lists'!B:F,5,0)),"")</f>
        <v>1</v>
      </c>
      <c r="W34" s="116">
        <f>IFERROR(IF(OR(order[[#This Row],[Warehouse Stock Keeping Time (in days)]]="",order[[#This Row],[Target Operation Finish Date]]=""),"",order[[#This Row],[Target Operation Finish Date]]+order[[#This Row],[Total OFF Days During Operation Period]]+order[[#This Row],[Warehouse Stock Keeping Time (in days)]]),"")</f>
        <v>44215.26</v>
      </c>
      <c r="X34" s="45">
        <f>IFERROR(IF(order[[#This Row],[Customer Name]]="","",VLOOKUP(order[[#This Row],[Customer Name]],'Setting and Lists'!H:M,6,0)),"")</f>
        <v>3</v>
      </c>
      <c r="Y34" s="116">
        <f>IFERROR(IF(OR(order[[#This Row],[Delivery Lead Time (in days)]]="",order[[#This Row],[Estimated Starting Delivery Date (ETD)]]=""),"",order[[#This Row],[Estimated Starting Delivery Date (ETD)]]+order[[#This Row],[Delivery Lead Time (in days)]]),"")</f>
        <v>44218.26</v>
      </c>
      <c r="Z34" s="119">
        <v>44220.26</v>
      </c>
      <c r="AA34" s="89">
        <f ca="1">IFERROR(IF(order[[#This Row],[Customer Required Date (ETA)]]="","",IF(TODAY()&gt;=order[[#This Row],[Customer Required Date (ETA)]],0,order[[#This Row],[Customer Required Date (ETA)]]-TODAY())),"")</f>
        <v>0</v>
      </c>
      <c r="AB34" s="60" t="str">
        <f>IF(OR(order[[#This Row],[Customer Required Date (ETA)]]="",order[[#This Row],[Estimated Arrive Date (ETA)]]=""),"",IF(order[[#This Row],[Customer Required Date (ETA)]]&gt;=order[[#This Row],[Estimated Arrive Date (ETA)]],"Yes","No"))</f>
        <v>Yes</v>
      </c>
    </row>
    <row r="35" spans="1:28" ht="30" customHeight="1" x14ac:dyDescent="0.25">
      <c r="A35" s="12" t="str">
        <f t="shared" si="0"/>
        <v/>
      </c>
      <c r="B35" s="48" t="s">
        <v>137</v>
      </c>
      <c r="C35" s="38">
        <v>44199</v>
      </c>
      <c r="D35" s="39">
        <f>IF(order[[#This Row],[Order Receiving Date]]="","",MONTH(order[[#This Row],[Order Receiving Date]]))</f>
        <v>1</v>
      </c>
      <c r="E35" s="39" t="str">
        <f>IFERROR(VLOOKUP(order[[#This Row],[Month Number]],Sheet2!B:C,2,0),"")</f>
        <v>Jan</v>
      </c>
      <c r="F35" s="39" t="str">
        <f>IF(order[[#This Row],[Order Receiving Date]]="","","W"&amp;WEEKNUM(order[[#This Row],[Order Receiving Date]],1))</f>
        <v>W2</v>
      </c>
      <c r="G35" s="39">
        <f>IF(order[[#This Row],[Order Receiving Date]]="","",YEAR(order[[#This Row],[Order Receiving Date]]))</f>
        <v>2021</v>
      </c>
      <c r="H35" s="40" t="s">
        <v>63</v>
      </c>
      <c r="I35" s="41" t="str">
        <f>IFERROR(IF(order[[#This Row],[Customer Name]]="","",VLOOKUP(order[[#This Row],[Customer Name]],'Setting and Lists'!H:M,2,0)),"")</f>
        <v>Customer_1@domain.com</v>
      </c>
      <c r="J35" s="41" t="str">
        <f>IFERROR(IF(order[[#This Row],[Customer Name]]="","",VLOOKUP(order[[#This Row],[Customer Name]],'Setting and Lists'!H:M,3,0)),"")</f>
        <v>Lyon</v>
      </c>
      <c r="K35" s="41" t="str">
        <f>IFERROR(IF(order[[#This Row],[Customer Name]]="","",VLOOKUP(order[[#This Row],[Customer Name]],'Setting and Lists'!H:M,4,0)),"")</f>
        <v>France</v>
      </c>
      <c r="L35" s="41" t="str">
        <f>IFERROR(IF(order[[#This Row],[Customer Name]]="","",VLOOKUP(order[[#This Row],[Customer Name]],'Setting and Lists'!H:M,5,0)),"")</f>
        <v>Europe</v>
      </c>
      <c r="M35" s="42" t="s">
        <v>52</v>
      </c>
      <c r="N35" s="43" t="str">
        <f>IFERROR(IF(order[[#This Row],[Product Name]]="","",VLOOKUP(order[[#This Row],[Product Name]],'Setting and Lists'!B:F,2,0)),"")</f>
        <v>ACC2236584</v>
      </c>
      <c r="O35" s="44">
        <v>5219</v>
      </c>
      <c r="P35" s="45">
        <f>IFERROR(IF(order[[#This Row],[Product Name]]="","",VLOOKUP(order[[#This Row],[Product Name]],'Setting and Lists'!B:F,3,0)),"")</f>
        <v>1000</v>
      </c>
      <c r="Q35" s="43" t="str">
        <f>IF(OR(order[[#This Row],[Minimum Lot Size]]="",order[[#This Row],[Order Quantity]]=""),"",IF(order[[#This Row],[Order Quantity]]&gt;=order[[#This Row],[Minimum Lot Size]],"Yes","No"))</f>
        <v>Yes</v>
      </c>
      <c r="R35" s="112">
        <v>44201</v>
      </c>
      <c r="S35" s="59">
        <f>IFERROR(IF(OR(order[[#This Row],[Order Quantity]]="",order[[#This Row],[Minimum Lot Size]]=""),"",IF(order[[#This Row],[Product Name]]="","",(order[[#This Row],[Order Quantity]]/order[[#This Row],[Minimum Lot Size]])*VLOOKUP(order[[#This Row],[Product Name]],'Setting and Lists'!B:F,4,0))),"")</f>
        <v>7.8285</v>
      </c>
      <c r="T35" s="116">
        <f>IF(OR(order[[#This Row],[Operation Lead Time (in days)]]="",order[[#This Row],[Estimated Production Schedule Date]]=""),"",order[[#This Row],[Estimated Production Schedule Date]]+order[[#This Row],[Operation Lead Time (in days)]])</f>
        <v>44208.828500000003</v>
      </c>
      <c r="U35" s="44">
        <v>4</v>
      </c>
      <c r="V35" s="45">
        <f>IFERROR(IF(order[[#This Row],[Product Name]]="","",VLOOKUP(order[[#This Row],[Product Name]],'Setting and Lists'!B:F,5,0)),"")</f>
        <v>1</v>
      </c>
      <c r="W35" s="116">
        <f>IFERROR(IF(OR(order[[#This Row],[Warehouse Stock Keeping Time (in days)]]="",order[[#This Row],[Target Operation Finish Date]]=""),"",order[[#This Row],[Target Operation Finish Date]]+order[[#This Row],[Total OFF Days During Operation Period]]+order[[#This Row],[Warehouse Stock Keeping Time (in days)]]),"")</f>
        <v>44213.828500000003</v>
      </c>
      <c r="X35" s="45">
        <f>IFERROR(IF(order[[#This Row],[Customer Name]]="","",VLOOKUP(order[[#This Row],[Customer Name]],'Setting and Lists'!H:M,6,0)),"")</f>
        <v>3</v>
      </c>
      <c r="Y35" s="116">
        <f>IFERROR(IF(OR(order[[#This Row],[Delivery Lead Time (in days)]]="",order[[#This Row],[Estimated Starting Delivery Date (ETD)]]=""),"",order[[#This Row],[Estimated Starting Delivery Date (ETD)]]+order[[#This Row],[Delivery Lead Time (in days)]]),"")</f>
        <v>44216.828500000003</v>
      </c>
      <c r="Z35" s="119">
        <v>44218.828500000003</v>
      </c>
      <c r="AA35" s="89">
        <f ca="1">IFERROR(IF(order[[#This Row],[Customer Required Date (ETA)]]="","",IF(TODAY()&gt;=order[[#This Row],[Customer Required Date (ETA)]],0,order[[#This Row],[Customer Required Date (ETA)]]-TODAY())),"")</f>
        <v>0</v>
      </c>
      <c r="AB35" s="60" t="str">
        <f>IF(OR(order[[#This Row],[Customer Required Date (ETA)]]="",order[[#This Row],[Estimated Arrive Date (ETA)]]=""),"",IF(order[[#This Row],[Customer Required Date (ETA)]]&gt;=order[[#This Row],[Estimated Arrive Date (ETA)]],"Yes","No"))</f>
        <v>Yes</v>
      </c>
    </row>
    <row r="36" spans="1:28" ht="30" customHeight="1" x14ac:dyDescent="0.25">
      <c r="A36" s="12" t="str">
        <f t="shared" si="0"/>
        <v/>
      </c>
      <c r="B36" s="48" t="s">
        <v>138</v>
      </c>
      <c r="C36" s="38">
        <v>44162</v>
      </c>
      <c r="D36" s="39">
        <f>IF(order[[#This Row],[Order Receiving Date]]="","",MONTH(order[[#This Row],[Order Receiving Date]]))</f>
        <v>11</v>
      </c>
      <c r="E36" s="39" t="str">
        <f>IFERROR(VLOOKUP(order[[#This Row],[Month Number]],Sheet2!B:C,2,0),"")</f>
        <v>Nov</v>
      </c>
      <c r="F36" s="39" t="str">
        <f>IF(order[[#This Row],[Order Receiving Date]]="","","W"&amp;WEEKNUM(order[[#This Row],[Order Receiving Date]],1))</f>
        <v>W48</v>
      </c>
      <c r="G36" s="39">
        <f>IF(order[[#This Row],[Order Receiving Date]]="","",YEAR(order[[#This Row],[Order Receiving Date]]))</f>
        <v>2020</v>
      </c>
      <c r="H36" s="40" t="s">
        <v>63</v>
      </c>
      <c r="I36" s="41" t="str">
        <f>IFERROR(IF(order[[#This Row],[Customer Name]]="","",VLOOKUP(order[[#This Row],[Customer Name]],'Setting and Lists'!H:M,2,0)),"")</f>
        <v>Customer_1@domain.com</v>
      </c>
      <c r="J36" s="41" t="str">
        <f>IFERROR(IF(order[[#This Row],[Customer Name]]="","",VLOOKUP(order[[#This Row],[Customer Name]],'Setting and Lists'!H:M,3,0)),"")</f>
        <v>Lyon</v>
      </c>
      <c r="K36" s="41" t="str">
        <f>IFERROR(IF(order[[#This Row],[Customer Name]]="","",VLOOKUP(order[[#This Row],[Customer Name]],'Setting and Lists'!H:M,4,0)),"")</f>
        <v>France</v>
      </c>
      <c r="L36" s="41" t="str">
        <f>IFERROR(IF(order[[#This Row],[Customer Name]]="","",VLOOKUP(order[[#This Row],[Customer Name]],'Setting and Lists'!H:M,5,0)),"")</f>
        <v>Europe</v>
      </c>
      <c r="M36" s="42" t="s">
        <v>55</v>
      </c>
      <c r="N36" s="43" t="str">
        <f>IFERROR(IF(order[[#This Row],[Product Name]]="","",VLOOKUP(order[[#This Row],[Product Name]],'Setting and Lists'!B:F,2,0)),"")</f>
        <v>ACC5858470</v>
      </c>
      <c r="O36" s="44">
        <v>8203</v>
      </c>
      <c r="P36" s="45">
        <f>IFERROR(IF(order[[#This Row],[Product Name]]="","",VLOOKUP(order[[#This Row],[Product Name]],'Setting and Lists'!B:F,3,0)),"")</f>
        <v>1200</v>
      </c>
      <c r="Q36" s="43" t="str">
        <f>IF(OR(order[[#This Row],[Minimum Lot Size]]="",order[[#This Row],[Order Quantity]]=""),"",IF(order[[#This Row],[Order Quantity]]&gt;=order[[#This Row],[Minimum Lot Size]],"Yes","No"))</f>
        <v>Yes</v>
      </c>
      <c r="R36" s="112">
        <v>44164</v>
      </c>
      <c r="S36" s="59">
        <f>IFERROR(IF(OR(order[[#This Row],[Order Quantity]]="",order[[#This Row],[Minimum Lot Size]]=""),"",IF(order[[#This Row],[Product Name]]="","",(order[[#This Row],[Order Quantity]]/order[[#This Row],[Minimum Lot Size]])*VLOOKUP(order[[#This Row],[Product Name]],'Setting and Lists'!B:F,4,0))),"")</f>
        <v>13.671666666666667</v>
      </c>
      <c r="T36" s="116">
        <f>IF(OR(order[[#This Row],[Operation Lead Time (in days)]]="",order[[#This Row],[Estimated Production Schedule Date]]=""),"",order[[#This Row],[Estimated Production Schedule Date]]+order[[#This Row],[Operation Lead Time (in days)]])</f>
        <v>44177.671666666669</v>
      </c>
      <c r="U36" s="44">
        <v>3</v>
      </c>
      <c r="V36" s="45">
        <f>IFERROR(IF(order[[#This Row],[Product Name]]="","",VLOOKUP(order[[#This Row],[Product Name]],'Setting and Lists'!B:F,5,0)),"")</f>
        <v>1</v>
      </c>
      <c r="W36" s="116">
        <f>IFERROR(IF(OR(order[[#This Row],[Warehouse Stock Keeping Time (in days)]]="",order[[#This Row],[Target Operation Finish Date]]=""),"",order[[#This Row],[Target Operation Finish Date]]+order[[#This Row],[Total OFF Days During Operation Period]]+order[[#This Row],[Warehouse Stock Keeping Time (in days)]]),"")</f>
        <v>44181.671666666669</v>
      </c>
      <c r="X36" s="45">
        <f>IFERROR(IF(order[[#This Row],[Customer Name]]="","",VLOOKUP(order[[#This Row],[Customer Name]],'Setting and Lists'!H:M,6,0)),"")</f>
        <v>3</v>
      </c>
      <c r="Y36" s="116">
        <f>IFERROR(IF(OR(order[[#This Row],[Delivery Lead Time (in days)]]="",order[[#This Row],[Estimated Starting Delivery Date (ETD)]]=""),"",order[[#This Row],[Estimated Starting Delivery Date (ETD)]]+order[[#This Row],[Delivery Lead Time (in days)]]),"")</f>
        <v>44184.671666666669</v>
      </c>
      <c r="Z36" s="119">
        <v>44186.671666666669</v>
      </c>
      <c r="AA36" s="89">
        <f ca="1">IFERROR(IF(order[[#This Row],[Customer Required Date (ETA)]]="","",IF(TODAY()&gt;=order[[#This Row],[Customer Required Date (ETA)]],0,order[[#This Row],[Customer Required Date (ETA)]]-TODAY())),"")</f>
        <v>0</v>
      </c>
      <c r="AB36" s="60" t="str">
        <f>IF(OR(order[[#This Row],[Customer Required Date (ETA)]]="",order[[#This Row],[Estimated Arrive Date (ETA)]]=""),"",IF(order[[#This Row],[Customer Required Date (ETA)]]&gt;=order[[#This Row],[Estimated Arrive Date (ETA)]],"Yes","No"))</f>
        <v>Yes</v>
      </c>
    </row>
    <row r="37" spans="1:28" ht="30" customHeight="1" x14ac:dyDescent="0.25">
      <c r="A37" s="12" t="str">
        <f t="shared" si="0"/>
        <v/>
      </c>
      <c r="B37" s="48" t="s">
        <v>139</v>
      </c>
      <c r="C37" s="38">
        <v>44232</v>
      </c>
      <c r="D37" s="39">
        <f>IF(order[[#This Row],[Order Receiving Date]]="","",MONTH(order[[#This Row],[Order Receiving Date]]))</f>
        <v>2</v>
      </c>
      <c r="E37" s="39" t="str">
        <f>IFERROR(VLOOKUP(order[[#This Row],[Month Number]],Sheet2!B:C,2,0),"")</f>
        <v>Feb</v>
      </c>
      <c r="F37" s="39" t="str">
        <f>IF(order[[#This Row],[Order Receiving Date]]="","","W"&amp;WEEKNUM(order[[#This Row],[Order Receiving Date]],1))</f>
        <v>W6</v>
      </c>
      <c r="G37" s="39">
        <f>IF(order[[#This Row],[Order Receiving Date]]="","",YEAR(order[[#This Row],[Order Receiving Date]]))</f>
        <v>2021</v>
      </c>
      <c r="H37" s="40" t="s">
        <v>65</v>
      </c>
      <c r="I37" s="41" t="str">
        <f>IFERROR(IF(order[[#This Row],[Customer Name]]="","",VLOOKUP(order[[#This Row],[Customer Name]],'Setting and Lists'!H:M,2,0)),"")</f>
        <v>Customer_3@domain.com</v>
      </c>
      <c r="J37" s="41" t="str">
        <f>IFERROR(IF(order[[#This Row],[Customer Name]]="","",VLOOKUP(order[[#This Row],[Customer Name]],'Setting and Lists'!H:M,3,0)),"")</f>
        <v>Rio de Janeiro</v>
      </c>
      <c r="K37" s="41" t="str">
        <f>IFERROR(IF(order[[#This Row],[Customer Name]]="","",VLOOKUP(order[[#This Row],[Customer Name]],'Setting and Lists'!H:M,4,0)),"")</f>
        <v>Brazil</v>
      </c>
      <c r="L37" s="41" t="str">
        <f>IFERROR(IF(order[[#This Row],[Customer Name]]="","",VLOOKUP(order[[#This Row],[Customer Name]],'Setting and Lists'!H:M,5,0)),"")</f>
        <v>South America</v>
      </c>
      <c r="M37" s="42" t="s">
        <v>51</v>
      </c>
      <c r="N37" s="43" t="str">
        <f>IFERROR(IF(order[[#This Row],[Product Name]]="","",VLOOKUP(order[[#This Row],[Product Name]],'Setting and Lists'!B:F,2,0)),"")</f>
        <v>ACC3215124</v>
      </c>
      <c r="O37" s="44">
        <v>4593</v>
      </c>
      <c r="P37" s="45">
        <f>IFERROR(IF(order[[#This Row],[Product Name]]="","",VLOOKUP(order[[#This Row],[Product Name]],'Setting and Lists'!B:F,3,0)),"")</f>
        <v>800</v>
      </c>
      <c r="Q37" s="43" t="str">
        <f>IF(OR(order[[#This Row],[Minimum Lot Size]]="",order[[#This Row],[Order Quantity]]=""),"",IF(order[[#This Row],[Order Quantity]]&gt;=order[[#This Row],[Minimum Lot Size]],"Yes","No"))</f>
        <v>Yes</v>
      </c>
      <c r="R37" s="112">
        <v>44234</v>
      </c>
      <c r="S37" s="59">
        <f>IFERROR(IF(OR(order[[#This Row],[Order Quantity]]="",order[[#This Row],[Minimum Lot Size]]=""),"",IF(order[[#This Row],[Product Name]]="","",(order[[#This Row],[Order Quantity]]/order[[#This Row],[Minimum Lot Size]])*VLOOKUP(order[[#This Row],[Product Name]],'Setting and Lists'!B:F,4,0))),"")</f>
        <v>5.74125</v>
      </c>
      <c r="T37" s="116">
        <f>IF(OR(order[[#This Row],[Operation Lead Time (in days)]]="",order[[#This Row],[Estimated Production Schedule Date]]=""),"",order[[#This Row],[Estimated Production Schedule Date]]+order[[#This Row],[Operation Lead Time (in days)]])</f>
        <v>44239.741249999999</v>
      </c>
      <c r="U37" s="44">
        <v>2</v>
      </c>
      <c r="V37" s="45">
        <f>IFERROR(IF(order[[#This Row],[Product Name]]="","",VLOOKUP(order[[#This Row],[Product Name]],'Setting and Lists'!B:F,5,0)),"")</f>
        <v>1</v>
      </c>
      <c r="W37" s="116">
        <f>IFERROR(IF(OR(order[[#This Row],[Warehouse Stock Keeping Time (in days)]]="",order[[#This Row],[Target Operation Finish Date]]=""),"",order[[#This Row],[Target Operation Finish Date]]+order[[#This Row],[Total OFF Days During Operation Period]]+order[[#This Row],[Warehouse Stock Keeping Time (in days)]]),"")</f>
        <v>44242.741249999999</v>
      </c>
      <c r="X37" s="45">
        <f>IFERROR(IF(order[[#This Row],[Customer Name]]="","",VLOOKUP(order[[#This Row],[Customer Name]],'Setting and Lists'!H:M,6,0)),"")</f>
        <v>3</v>
      </c>
      <c r="Y37" s="116">
        <f>IFERROR(IF(OR(order[[#This Row],[Delivery Lead Time (in days)]]="",order[[#This Row],[Estimated Starting Delivery Date (ETD)]]=""),"",order[[#This Row],[Estimated Starting Delivery Date (ETD)]]+order[[#This Row],[Delivery Lead Time (in days)]]),"")</f>
        <v>44245.741249999999</v>
      </c>
      <c r="Z37" s="119">
        <v>44247.741249999999</v>
      </c>
      <c r="AA37" s="89">
        <f ca="1">IFERROR(IF(order[[#This Row],[Customer Required Date (ETA)]]="","",IF(TODAY()&gt;=order[[#This Row],[Customer Required Date (ETA)]],0,order[[#This Row],[Customer Required Date (ETA)]]-TODAY())),"")</f>
        <v>0</v>
      </c>
      <c r="AB37" s="60" t="str">
        <f>IF(OR(order[[#This Row],[Customer Required Date (ETA)]]="",order[[#This Row],[Estimated Arrive Date (ETA)]]=""),"",IF(order[[#This Row],[Customer Required Date (ETA)]]&gt;=order[[#This Row],[Estimated Arrive Date (ETA)]],"Yes","No"))</f>
        <v>Yes</v>
      </c>
    </row>
    <row r="38" spans="1:28" ht="30" customHeight="1" x14ac:dyDescent="0.25">
      <c r="A38" s="12" t="str">
        <f t="shared" si="0"/>
        <v/>
      </c>
      <c r="B38" s="48" t="s">
        <v>140</v>
      </c>
      <c r="C38" s="38">
        <v>44218</v>
      </c>
      <c r="D38" s="39">
        <f>IF(order[[#This Row],[Order Receiving Date]]="","",MONTH(order[[#This Row],[Order Receiving Date]]))</f>
        <v>1</v>
      </c>
      <c r="E38" s="39" t="str">
        <f>IFERROR(VLOOKUP(order[[#This Row],[Month Number]],Sheet2!B:C,2,0),"")</f>
        <v>Jan</v>
      </c>
      <c r="F38" s="39" t="str">
        <f>IF(order[[#This Row],[Order Receiving Date]]="","","W"&amp;WEEKNUM(order[[#This Row],[Order Receiving Date]],1))</f>
        <v>W4</v>
      </c>
      <c r="G38" s="39">
        <f>IF(order[[#This Row],[Order Receiving Date]]="","",YEAR(order[[#This Row],[Order Receiving Date]]))</f>
        <v>2021</v>
      </c>
      <c r="H38" s="40" t="s">
        <v>63</v>
      </c>
      <c r="I38" s="41" t="str">
        <f>IFERROR(IF(order[[#This Row],[Customer Name]]="","",VLOOKUP(order[[#This Row],[Customer Name]],'Setting and Lists'!H:M,2,0)),"")</f>
        <v>Customer_1@domain.com</v>
      </c>
      <c r="J38" s="41" t="str">
        <f>IFERROR(IF(order[[#This Row],[Customer Name]]="","",VLOOKUP(order[[#This Row],[Customer Name]],'Setting and Lists'!H:M,3,0)),"")</f>
        <v>Lyon</v>
      </c>
      <c r="K38" s="41" t="str">
        <f>IFERROR(IF(order[[#This Row],[Customer Name]]="","",VLOOKUP(order[[#This Row],[Customer Name]],'Setting and Lists'!H:M,4,0)),"")</f>
        <v>France</v>
      </c>
      <c r="L38" s="41" t="str">
        <f>IFERROR(IF(order[[#This Row],[Customer Name]]="","",VLOOKUP(order[[#This Row],[Customer Name]],'Setting and Lists'!H:M,5,0)),"")</f>
        <v>Europe</v>
      </c>
      <c r="M38" s="42" t="s">
        <v>56</v>
      </c>
      <c r="N38" s="43" t="str">
        <f>IFERROR(IF(order[[#This Row],[Product Name]]="","",VLOOKUP(order[[#This Row],[Product Name]],'Setting and Lists'!B:F,2,0)),"")</f>
        <v>ACC2354474</v>
      </c>
      <c r="O38" s="44">
        <v>9071</v>
      </c>
      <c r="P38" s="45">
        <f>IFERROR(IF(order[[#This Row],[Product Name]]="","",VLOOKUP(order[[#This Row],[Product Name]],'Setting and Lists'!B:F,3,0)),"")</f>
        <v>1000</v>
      </c>
      <c r="Q38" s="43" t="str">
        <f>IF(OR(order[[#This Row],[Minimum Lot Size]]="",order[[#This Row],[Order Quantity]]=""),"",IF(order[[#This Row],[Order Quantity]]&gt;=order[[#This Row],[Minimum Lot Size]],"Yes","No"))</f>
        <v>Yes</v>
      </c>
      <c r="R38" s="112">
        <v>44220</v>
      </c>
      <c r="S38" s="59">
        <f>IFERROR(IF(OR(order[[#This Row],[Order Quantity]]="",order[[#This Row],[Minimum Lot Size]]=""),"",IF(order[[#This Row],[Product Name]]="","",(order[[#This Row],[Order Quantity]]/order[[#This Row],[Minimum Lot Size]])*VLOOKUP(order[[#This Row],[Product Name]],'Setting and Lists'!B:F,4,0))),"")</f>
        <v>13.6065</v>
      </c>
      <c r="T38" s="116">
        <f>IF(OR(order[[#This Row],[Operation Lead Time (in days)]]="",order[[#This Row],[Estimated Production Schedule Date]]=""),"",order[[#This Row],[Estimated Production Schedule Date]]+order[[#This Row],[Operation Lead Time (in days)]])</f>
        <v>44233.606500000002</v>
      </c>
      <c r="U38" s="44">
        <v>4</v>
      </c>
      <c r="V38" s="45">
        <f>IFERROR(IF(order[[#This Row],[Product Name]]="","",VLOOKUP(order[[#This Row],[Product Name]],'Setting and Lists'!B:F,5,0)),"")</f>
        <v>1</v>
      </c>
      <c r="W38" s="116">
        <f>IFERROR(IF(OR(order[[#This Row],[Warehouse Stock Keeping Time (in days)]]="",order[[#This Row],[Target Operation Finish Date]]=""),"",order[[#This Row],[Target Operation Finish Date]]+order[[#This Row],[Total OFF Days During Operation Period]]+order[[#This Row],[Warehouse Stock Keeping Time (in days)]]),"")</f>
        <v>44238.606500000002</v>
      </c>
      <c r="X38" s="45">
        <f>IFERROR(IF(order[[#This Row],[Customer Name]]="","",VLOOKUP(order[[#This Row],[Customer Name]],'Setting and Lists'!H:M,6,0)),"")</f>
        <v>3</v>
      </c>
      <c r="Y38" s="116">
        <f>IFERROR(IF(OR(order[[#This Row],[Delivery Lead Time (in days)]]="",order[[#This Row],[Estimated Starting Delivery Date (ETD)]]=""),"",order[[#This Row],[Estimated Starting Delivery Date (ETD)]]+order[[#This Row],[Delivery Lead Time (in days)]]),"")</f>
        <v>44241.606500000002</v>
      </c>
      <c r="Z38" s="119">
        <v>44243.606500000002</v>
      </c>
      <c r="AA38" s="89">
        <f ca="1">IFERROR(IF(order[[#This Row],[Customer Required Date (ETA)]]="","",IF(TODAY()&gt;=order[[#This Row],[Customer Required Date (ETA)]],0,order[[#This Row],[Customer Required Date (ETA)]]-TODAY())),"")</f>
        <v>0</v>
      </c>
      <c r="AB38" s="60" t="str">
        <f>IF(OR(order[[#This Row],[Customer Required Date (ETA)]]="",order[[#This Row],[Estimated Arrive Date (ETA)]]=""),"",IF(order[[#This Row],[Customer Required Date (ETA)]]&gt;=order[[#This Row],[Estimated Arrive Date (ETA)]],"Yes","No"))</f>
        <v>Yes</v>
      </c>
    </row>
    <row r="39" spans="1:28" ht="30" customHeight="1" x14ac:dyDescent="0.25">
      <c r="A39" s="12" t="str">
        <f t="shared" si="0"/>
        <v/>
      </c>
      <c r="B39" s="48" t="s">
        <v>141</v>
      </c>
      <c r="C39" s="38">
        <v>44162</v>
      </c>
      <c r="D39" s="39">
        <f>IF(order[[#This Row],[Order Receiving Date]]="","",MONTH(order[[#This Row],[Order Receiving Date]]))</f>
        <v>11</v>
      </c>
      <c r="E39" s="39" t="str">
        <f>IFERROR(VLOOKUP(order[[#This Row],[Month Number]],Sheet2!B:C,2,0),"")</f>
        <v>Nov</v>
      </c>
      <c r="F39" s="39" t="str">
        <f>IF(order[[#This Row],[Order Receiving Date]]="","","W"&amp;WEEKNUM(order[[#This Row],[Order Receiving Date]],1))</f>
        <v>W48</v>
      </c>
      <c r="G39" s="39">
        <f>IF(order[[#This Row],[Order Receiving Date]]="","",YEAR(order[[#This Row],[Order Receiving Date]]))</f>
        <v>2020</v>
      </c>
      <c r="H39" s="40" t="s">
        <v>66</v>
      </c>
      <c r="I39" s="41" t="str">
        <f>IFERROR(IF(order[[#This Row],[Customer Name]]="","",VLOOKUP(order[[#This Row],[Customer Name]],'Setting and Lists'!H:M,2,0)),"")</f>
        <v>Customer_4@domain.com</v>
      </c>
      <c r="J39" s="41" t="str">
        <f>IFERROR(IF(order[[#This Row],[Customer Name]]="","",VLOOKUP(order[[#This Row],[Customer Name]],'Setting and Lists'!H:M,3,0)),"")</f>
        <v>Hong Kong</v>
      </c>
      <c r="K39" s="41" t="str">
        <f>IFERROR(IF(order[[#This Row],[Customer Name]]="","",VLOOKUP(order[[#This Row],[Customer Name]],'Setting and Lists'!H:M,4,0)),"")</f>
        <v>China</v>
      </c>
      <c r="L39" s="41" t="str">
        <f>IFERROR(IF(order[[#This Row],[Customer Name]]="","",VLOOKUP(order[[#This Row],[Customer Name]],'Setting and Lists'!H:M,5,0)),"")</f>
        <v>Asia</v>
      </c>
      <c r="M39" s="42" t="s">
        <v>54</v>
      </c>
      <c r="N39" s="43" t="str">
        <f>IFERROR(IF(order[[#This Row],[Product Name]]="","",VLOOKUP(order[[#This Row],[Product Name]],'Setting and Lists'!B:F,2,0)),"")</f>
        <v>ACC1400205</v>
      </c>
      <c r="O39" s="44">
        <v>8853</v>
      </c>
      <c r="P39" s="45">
        <f>IFERROR(IF(order[[#This Row],[Product Name]]="","",VLOOKUP(order[[#This Row],[Product Name]],'Setting and Lists'!B:F,3,0)),"")</f>
        <v>500</v>
      </c>
      <c r="Q39" s="43" t="str">
        <f>IF(OR(order[[#This Row],[Minimum Lot Size]]="",order[[#This Row],[Order Quantity]]=""),"",IF(order[[#This Row],[Order Quantity]]&gt;=order[[#This Row],[Minimum Lot Size]],"Yes","No"))</f>
        <v>Yes</v>
      </c>
      <c r="R39" s="112">
        <v>44164</v>
      </c>
      <c r="S39" s="59">
        <f>IFERROR(IF(OR(order[[#This Row],[Order Quantity]]="",order[[#This Row],[Minimum Lot Size]]=""),"",IF(order[[#This Row],[Product Name]]="","",(order[[#This Row],[Order Quantity]]/order[[#This Row],[Minimum Lot Size]])*VLOOKUP(order[[#This Row],[Product Name]],'Setting and Lists'!B:F,4,0))),"")</f>
        <v>17.706</v>
      </c>
      <c r="T39" s="116">
        <f>IF(OR(order[[#This Row],[Operation Lead Time (in days)]]="",order[[#This Row],[Estimated Production Schedule Date]]=""),"",order[[#This Row],[Estimated Production Schedule Date]]+order[[#This Row],[Operation Lead Time (in days)]])</f>
        <v>44181.705999999998</v>
      </c>
      <c r="U39" s="44">
        <v>1</v>
      </c>
      <c r="V39" s="45">
        <f>IFERROR(IF(order[[#This Row],[Product Name]]="","",VLOOKUP(order[[#This Row],[Product Name]],'Setting and Lists'!B:F,5,0)),"")</f>
        <v>1</v>
      </c>
      <c r="W39" s="116">
        <f>IFERROR(IF(OR(order[[#This Row],[Warehouse Stock Keeping Time (in days)]]="",order[[#This Row],[Target Operation Finish Date]]=""),"",order[[#This Row],[Target Operation Finish Date]]+order[[#This Row],[Total OFF Days During Operation Period]]+order[[#This Row],[Warehouse Stock Keeping Time (in days)]]),"")</f>
        <v>44183.705999999998</v>
      </c>
      <c r="X39" s="45">
        <f>IFERROR(IF(order[[#This Row],[Customer Name]]="","",VLOOKUP(order[[#This Row],[Customer Name]],'Setting and Lists'!H:M,6,0)),"")</f>
        <v>4</v>
      </c>
      <c r="Y39" s="116">
        <f>IFERROR(IF(OR(order[[#This Row],[Delivery Lead Time (in days)]]="",order[[#This Row],[Estimated Starting Delivery Date (ETD)]]=""),"",order[[#This Row],[Estimated Starting Delivery Date (ETD)]]+order[[#This Row],[Delivery Lead Time (in days)]]),"")</f>
        <v>44187.705999999998</v>
      </c>
      <c r="Z39" s="119">
        <v>44189.705999999998</v>
      </c>
      <c r="AA39" s="89">
        <f ca="1">IFERROR(IF(order[[#This Row],[Customer Required Date (ETA)]]="","",IF(TODAY()&gt;=order[[#This Row],[Customer Required Date (ETA)]],0,order[[#This Row],[Customer Required Date (ETA)]]-TODAY())),"")</f>
        <v>0</v>
      </c>
      <c r="AB39" s="60" t="str">
        <f>IF(OR(order[[#This Row],[Customer Required Date (ETA)]]="",order[[#This Row],[Estimated Arrive Date (ETA)]]=""),"",IF(order[[#This Row],[Customer Required Date (ETA)]]&gt;=order[[#This Row],[Estimated Arrive Date (ETA)]],"Yes","No"))</f>
        <v>Yes</v>
      </c>
    </row>
    <row r="40" spans="1:28" ht="30" customHeight="1" x14ac:dyDescent="0.25">
      <c r="A40" s="12" t="str">
        <f t="shared" si="0"/>
        <v/>
      </c>
      <c r="B40" s="48" t="s">
        <v>142</v>
      </c>
      <c r="C40" s="38">
        <v>44257</v>
      </c>
      <c r="D40" s="39">
        <f>IF(order[[#This Row],[Order Receiving Date]]="","",MONTH(order[[#This Row],[Order Receiving Date]]))</f>
        <v>3</v>
      </c>
      <c r="E40" s="39" t="str">
        <f>IFERROR(VLOOKUP(order[[#This Row],[Month Number]],Sheet2!B:C,2,0),"")</f>
        <v>Mar</v>
      </c>
      <c r="F40" s="39" t="str">
        <f>IF(order[[#This Row],[Order Receiving Date]]="","","W"&amp;WEEKNUM(order[[#This Row],[Order Receiving Date]],1))</f>
        <v>W10</v>
      </c>
      <c r="G40" s="39">
        <f>IF(order[[#This Row],[Order Receiving Date]]="","",YEAR(order[[#This Row],[Order Receiving Date]]))</f>
        <v>2021</v>
      </c>
      <c r="H40" s="40" t="s">
        <v>64</v>
      </c>
      <c r="I40" s="41" t="str">
        <f>IFERROR(IF(order[[#This Row],[Customer Name]]="","",VLOOKUP(order[[#This Row],[Customer Name]],'Setting and Lists'!H:M,2,0)),"")</f>
        <v>Customer_2@domain.com</v>
      </c>
      <c r="J40" s="41" t="str">
        <f>IFERROR(IF(order[[#This Row],[Customer Name]]="","",VLOOKUP(order[[#This Row],[Customer Name]],'Setting and Lists'!H:M,3,0)),"")</f>
        <v>Cairo</v>
      </c>
      <c r="K40" s="41" t="str">
        <f>IFERROR(IF(order[[#This Row],[Customer Name]]="","",VLOOKUP(order[[#This Row],[Customer Name]],'Setting and Lists'!H:M,4,0)),"")</f>
        <v>Egypt</v>
      </c>
      <c r="L40" s="41" t="str">
        <f>IFERROR(IF(order[[#This Row],[Customer Name]]="","",VLOOKUP(order[[#This Row],[Customer Name]],'Setting and Lists'!H:M,5,0)),"")</f>
        <v>Middle East</v>
      </c>
      <c r="M40" s="42" t="s">
        <v>54</v>
      </c>
      <c r="N40" s="43" t="str">
        <f>IFERROR(IF(order[[#This Row],[Product Name]]="","",VLOOKUP(order[[#This Row],[Product Name]],'Setting and Lists'!B:F,2,0)),"")</f>
        <v>ACC1400205</v>
      </c>
      <c r="O40" s="44">
        <v>9661</v>
      </c>
      <c r="P40" s="45">
        <f>IFERROR(IF(order[[#This Row],[Product Name]]="","",VLOOKUP(order[[#This Row],[Product Name]],'Setting and Lists'!B:F,3,0)),"")</f>
        <v>500</v>
      </c>
      <c r="Q40" s="43" t="str">
        <f>IF(OR(order[[#This Row],[Minimum Lot Size]]="",order[[#This Row],[Order Quantity]]=""),"",IF(order[[#This Row],[Order Quantity]]&gt;=order[[#This Row],[Minimum Lot Size]],"Yes","No"))</f>
        <v>Yes</v>
      </c>
      <c r="R40" s="112">
        <v>44259</v>
      </c>
      <c r="S40" s="59">
        <f>IFERROR(IF(OR(order[[#This Row],[Order Quantity]]="",order[[#This Row],[Minimum Lot Size]]=""),"",IF(order[[#This Row],[Product Name]]="","",(order[[#This Row],[Order Quantity]]/order[[#This Row],[Minimum Lot Size]])*VLOOKUP(order[[#This Row],[Product Name]],'Setting and Lists'!B:F,4,0))),"")</f>
        <v>19.321999999999999</v>
      </c>
      <c r="T40" s="116">
        <f>IF(OR(order[[#This Row],[Operation Lead Time (in days)]]="",order[[#This Row],[Estimated Production Schedule Date]]=""),"",order[[#This Row],[Estimated Production Schedule Date]]+order[[#This Row],[Operation Lead Time (in days)]])</f>
        <v>44278.322</v>
      </c>
      <c r="U40" s="44">
        <v>3</v>
      </c>
      <c r="V40" s="45">
        <f>IFERROR(IF(order[[#This Row],[Product Name]]="","",VLOOKUP(order[[#This Row],[Product Name]],'Setting and Lists'!B:F,5,0)),"")</f>
        <v>1</v>
      </c>
      <c r="W40" s="116">
        <f>IFERROR(IF(OR(order[[#This Row],[Warehouse Stock Keeping Time (in days)]]="",order[[#This Row],[Target Operation Finish Date]]=""),"",order[[#This Row],[Target Operation Finish Date]]+order[[#This Row],[Total OFF Days During Operation Period]]+order[[#This Row],[Warehouse Stock Keeping Time (in days)]]),"")</f>
        <v>44282.322</v>
      </c>
      <c r="X40" s="45">
        <f>IFERROR(IF(order[[#This Row],[Customer Name]]="","",VLOOKUP(order[[#This Row],[Customer Name]],'Setting and Lists'!H:M,6,0)),"")</f>
        <v>2</v>
      </c>
      <c r="Y40" s="116">
        <f>IFERROR(IF(OR(order[[#This Row],[Delivery Lead Time (in days)]]="",order[[#This Row],[Estimated Starting Delivery Date (ETD)]]=""),"",order[[#This Row],[Estimated Starting Delivery Date (ETD)]]+order[[#This Row],[Delivery Lead Time (in days)]]),"")</f>
        <v>44284.322</v>
      </c>
      <c r="Z40" s="119">
        <v>44286.322</v>
      </c>
      <c r="AA40" s="89">
        <f ca="1">IFERROR(IF(order[[#This Row],[Customer Required Date (ETA)]]="","",IF(TODAY()&gt;=order[[#This Row],[Customer Required Date (ETA)]],0,order[[#This Row],[Customer Required Date (ETA)]]-TODAY())),"")</f>
        <v>0</v>
      </c>
      <c r="AB40" s="60" t="str">
        <f>IF(OR(order[[#This Row],[Customer Required Date (ETA)]]="",order[[#This Row],[Estimated Arrive Date (ETA)]]=""),"",IF(order[[#This Row],[Customer Required Date (ETA)]]&gt;=order[[#This Row],[Estimated Arrive Date (ETA)]],"Yes","No"))</f>
        <v>Yes</v>
      </c>
    </row>
    <row r="41" spans="1:28" ht="30" customHeight="1" x14ac:dyDescent="0.25">
      <c r="A41" s="12" t="str">
        <f t="shared" si="0"/>
        <v/>
      </c>
      <c r="B41" s="48" t="s">
        <v>143</v>
      </c>
      <c r="C41" s="38">
        <v>44114</v>
      </c>
      <c r="D41" s="39">
        <f>IF(order[[#This Row],[Order Receiving Date]]="","",MONTH(order[[#This Row],[Order Receiving Date]]))</f>
        <v>10</v>
      </c>
      <c r="E41" s="39" t="str">
        <f>IFERROR(VLOOKUP(order[[#This Row],[Month Number]],Sheet2!B:C,2,0),"")</f>
        <v>Oct</v>
      </c>
      <c r="F41" s="39" t="str">
        <f>IF(order[[#This Row],[Order Receiving Date]]="","","W"&amp;WEEKNUM(order[[#This Row],[Order Receiving Date]],1))</f>
        <v>W41</v>
      </c>
      <c r="G41" s="39">
        <f>IF(order[[#This Row],[Order Receiving Date]]="","",YEAR(order[[#This Row],[Order Receiving Date]]))</f>
        <v>2020</v>
      </c>
      <c r="H41" s="40" t="s">
        <v>66</v>
      </c>
      <c r="I41" s="41" t="str">
        <f>IFERROR(IF(order[[#This Row],[Customer Name]]="","",VLOOKUP(order[[#This Row],[Customer Name]],'Setting and Lists'!H:M,2,0)),"")</f>
        <v>Customer_4@domain.com</v>
      </c>
      <c r="J41" s="41" t="str">
        <f>IFERROR(IF(order[[#This Row],[Customer Name]]="","",VLOOKUP(order[[#This Row],[Customer Name]],'Setting and Lists'!H:M,3,0)),"")</f>
        <v>Hong Kong</v>
      </c>
      <c r="K41" s="41" t="str">
        <f>IFERROR(IF(order[[#This Row],[Customer Name]]="","",VLOOKUP(order[[#This Row],[Customer Name]],'Setting and Lists'!H:M,4,0)),"")</f>
        <v>China</v>
      </c>
      <c r="L41" s="41" t="str">
        <f>IFERROR(IF(order[[#This Row],[Customer Name]]="","",VLOOKUP(order[[#This Row],[Customer Name]],'Setting and Lists'!H:M,5,0)),"")</f>
        <v>Asia</v>
      </c>
      <c r="M41" s="42" t="s">
        <v>53</v>
      </c>
      <c r="N41" s="43" t="str">
        <f>IFERROR(IF(order[[#This Row],[Product Name]]="","",VLOOKUP(order[[#This Row],[Product Name]],'Setting and Lists'!B:F,2,0)),"")</f>
        <v>ACC8854741</v>
      </c>
      <c r="O41" s="44">
        <v>8845</v>
      </c>
      <c r="P41" s="45">
        <f>IFERROR(IF(order[[#This Row],[Product Name]]="","",VLOOKUP(order[[#This Row],[Product Name]],'Setting and Lists'!B:F,3,0)),"")</f>
        <v>700</v>
      </c>
      <c r="Q41" s="43" t="str">
        <f>IF(OR(order[[#This Row],[Minimum Lot Size]]="",order[[#This Row],[Order Quantity]]=""),"",IF(order[[#This Row],[Order Quantity]]&gt;=order[[#This Row],[Minimum Lot Size]],"Yes","No"))</f>
        <v>Yes</v>
      </c>
      <c r="R41" s="112">
        <v>44116</v>
      </c>
      <c r="S41" s="59">
        <f>IFERROR(IF(OR(order[[#This Row],[Order Quantity]]="",order[[#This Row],[Minimum Lot Size]]=""),"",IF(order[[#This Row],[Product Name]]="","",(order[[#This Row],[Order Quantity]]/order[[#This Row],[Minimum Lot Size]])*VLOOKUP(order[[#This Row],[Product Name]],'Setting and Lists'!B:F,4,0))),"")</f>
        <v>12.635714285714286</v>
      </c>
      <c r="T41" s="116">
        <f>IF(OR(order[[#This Row],[Operation Lead Time (in days)]]="",order[[#This Row],[Estimated Production Schedule Date]]=""),"",order[[#This Row],[Estimated Production Schedule Date]]+order[[#This Row],[Operation Lead Time (in days)]])</f>
        <v>44128.635714285716</v>
      </c>
      <c r="U41" s="44">
        <v>1</v>
      </c>
      <c r="V41" s="45">
        <f>IFERROR(IF(order[[#This Row],[Product Name]]="","",VLOOKUP(order[[#This Row],[Product Name]],'Setting and Lists'!B:F,5,0)),"")</f>
        <v>1</v>
      </c>
      <c r="W41" s="116">
        <f>IFERROR(IF(OR(order[[#This Row],[Warehouse Stock Keeping Time (in days)]]="",order[[#This Row],[Target Operation Finish Date]]=""),"",order[[#This Row],[Target Operation Finish Date]]+order[[#This Row],[Total OFF Days During Operation Period]]+order[[#This Row],[Warehouse Stock Keeping Time (in days)]]),"")</f>
        <v>44130.635714285716</v>
      </c>
      <c r="X41" s="45">
        <f>IFERROR(IF(order[[#This Row],[Customer Name]]="","",VLOOKUP(order[[#This Row],[Customer Name]],'Setting and Lists'!H:M,6,0)),"")</f>
        <v>4</v>
      </c>
      <c r="Y41" s="116">
        <f>IFERROR(IF(OR(order[[#This Row],[Delivery Lead Time (in days)]]="",order[[#This Row],[Estimated Starting Delivery Date (ETD)]]=""),"",order[[#This Row],[Estimated Starting Delivery Date (ETD)]]+order[[#This Row],[Delivery Lead Time (in days)]]),"")</f>
        <v>44134.635714285716</v>
      </c>
      <c r="Z41" s="119">
        <v>44136.635714285716</v>
      </c>
      <c r="AA41" s="89">
        <f ca="1">IFERROR(IF(order[[#This Row],[Customer Required Date (ETA)]]="","",IF(TODAY()&gt;=order[[#This Row],[Customer Required Date (ETA)]],0,order[[#This Row],[Customer Required Date (ETA)]]-TODAY())),"")</f>
        <v>0</v>
      </c>
      <c r="AB41" s="60" t="str">
        <f>IF(OR(order[[#This Row],[Customer Required Date (ETA)]]="",order[[#This Row],[Estimated Arrive Date (ETA)]]=""),"",IF(order[[#This Row],[Customer Required Date (ETA)]]&gt;=order[[#This Row],[Estimated Arrive Date (ETA)]],"Yes","No"))</f>
        <v>Yes</v>
      </c>
    </row>
    <row r="42" spans="1:28" ht="30" customHeight="1" x14ac:dyDescent="0.25">
      <c r="A42" s="12" t="str">
        <f t="shared" si="0"/>
        <v/>
      </c>
      <c r="B42" s="48" t="s">
        <v>144</v>
      </c>
      <c r="C42" s="38">
        <v>44101</v>
      </c>
      <c r="D42" s="39">
        <f>IF(order[[#This Row],[Order Receiving Date]]="","",MONTH(order[[#This Row],[Order Receiving Date]]))</f>
        <v>9</v>
      </c>
      <c r="E42" s="39" t="str">
        <f>IFERROR(VLOOKUP(order[[#This Row],[Month Number]],Sheet2!B:C,2,0),"")</f>
        <v>Sep</v>
      </c>
      <c r="F42" s="39" t="str">
        <f>IF(order[[#This Row],[Order Receiving Date]]="","","W"&amp;WEEKNUM(order[[#This Row],[Order Receiving Date]],1))</f>
        <v>W40</v>
      </c>
      <c r="G42" s="39">
        <f>IF(order[[#This Row],[Order Receiving Date]]="","",YEAR(order[[#This Row],[Order Receiving Date]]))</f>
        <v>2020</v>
      </c>
      <c r="H42" s="40" t="s">
        <v>64</v>
      </c>
      <c r="I42" s="41" t="str">
        <f>IFERROR(IF(order[[#This Row],[Customer Name]]="","",VLOOKUP(order[[#This Row],[Customer Name]],'Setting and Lists'!H:M,2,0)),"")</f>
        <v>Customer_2@domain.com</v>
      </c>
      <c r="J42" s="41" t="str">
        <f>IFERROR(IF(order[[#This Row],[Customer Name]]="","",VLOOKUP(order[[#This Row],[Customer Name]],'Setting and Lists'!H:M,3,0)),"")</f>
        <v>Cairo</v>
      </c>
      <c r="K42" s="41" t="str">
        <f>IFERROR(IF(order[[#This Row],[Customer Name]]="","",VLOOKUP(order[[#This Row],[Customer Name]],'Setting and Lists'!H:M,4,0)),"")</f>
        <v>Egypt</v>
      </c>
      <c r="L42" s="41" t="str">
        <f>IFERROR(IF(order[[#This Row],[Customer Name]]="","",VLOOKUP(order[[#This Row],[Customer Name]],'Setting and Lists'!H:M,5,0)),"")</f>
        <v>Middle East</v>
      </c>
      <c r="M42" s="42" t="s">
        <v>55</v>
      </c>
      <c r="N42" s="43" t="str">
        <f>IFERROR(IF(order[[#This Row],[Product Name]]="","",VLOOKUP(order[[#This Row],[Product Name]],'Setting and Lists'!B:F,2,0)),"")</f>
        <v>ACC5858470</v>
      </c>
      <c r="O42" s="44">
        <v>8772</v>
      </c>
      <c r="P42" s="45">
        <f>IFERROR(IF(order[[#This Row],[Product Name]]="","",VLOOKUP(order[[#This Row],[Product Name]],'Setting and Lists'!B:F,3,0)),"")</f>
        <v>1200</v>
      </c>
      <c r="Q42" s="43" t="str">
        <f>IF(OR(order[[#This Row],[Minimum Lot Size]]="",order[[#This Row],[Order Quantity]]=""),"",IF(order[[#This Row],[Order Quantity]]&gt;=order[[#This Row],[Minimum Lot Size]],"Yes","No"))</f>
        <v>Yes</v>
      </c>
      <c r="R42" s="112">
        <v>44103</v>
      </c>
      <c r="S42" s="59">
        <f>IFERROR(IF(OR(order[[#This Row],[Order Quantity]]="",order[[#This Row],[Minimum Lot Size]]=""),"",IF(order[[#This Row],[Product Name]]="","",(order[[#This Row],[Order Quantity]]/order[[#This Row],[Minimum Lot Size]])*VLOOKUP(order[[#This Row],[Product Name]],'Setting and Lists'!B:F,4,0))),"")</f>
        <v>14.62</v>
      </c>
      <c r="T42" s="116">
        <f>IF(OR(order[[#This Row],[Operation Lead Time (in days)]]="",order[[#This Row],[Estimated Production Schedule Date]]=""),"",order[[#This Row],[Estimated Production Schedule Date]]+order[[#This Row],[Operation Lead Time (in days)]])</f>
        <v>44117.62</v>
      </c>
      <c r="U42" s="44">
        <v>4</v>
      </c>
      <c r="V42" s="45">
        <f>IFERROR(IF(order[[#This Row],[Product Name]]="","",VLOOKUP(order[[#This Row],[Product Name]],'Setting and Lists'!B:F,5,0)),"")</f>
        <v>1</v>
      </c>
      <c r="W42" s="116">
        <f>IFERROR(IF(OR(order[[#This Row],[Warehouse Stock Keeping Time (in days)]]="",order[[#This Row],[Target Operation Finish Date]]=""),"",order[[#This Row],[Target Operation Finish Date]]+order[[#This Row],[Total OFF Days During Operation Period]]+order[[#This Row],[Warehouse Stock Keeping Time (in days)]]),"")</f>
        <v>44122.62</v>
      </c>
      <c r="X42" s="45">
        <f>IFERROR(IF(order[[#This Row],[Customer Name]]="","",VLOOKUP(order[[#This Row],[Customer Name]],'Setting and Lists'!H:M,6,0)),"")</f>
        <v>2</v>
      </c>
      <c r="Y42" s="116">
        <f>IFERROR(IF(OR(order[[#This Row],[Delivery Lead Time (in days)]]="",order[[#This Row],[Estimated Starting Delivery Date (ETD)]]=""),"",order[[#This Row],[Estimated Starting Delivery Date (ETD)]]+order[[#This Row],[Delivery Lead Time (in days)]]),"")</f>
        <v>44124.62</v>
      </c>
      <c r="Z42" s="119">
        <v>44126.62</v>
      </c>
      <c r="AA42" s="89">
        <f ca="1">IFERROR(IF(order[[#This Row],[Customer Required Date (ETA)]]="","",IF(TODAY()&gt;=order[[#This Row],[Customer Required Date (ETA)]],0,order[[#This Row],[Customer Required Date (ETA)]]-TODAY())),"")</f>
        <v>0</v>
      </c>
      <c r="AB42" s="60" t="str">
        <f>IF(OR(order[[#This Row],[Customer Required Date (ETA)]]="",order[[#This Row],[Estimated Arrive Date (ETA)]]=""),"",IF(order[[#This Row],[Customer Required Date (ETA)]]&gt;=order[[#This Row],[Estimated Arrive Date (ETA)]],"Yes","No"))</f>
        <v>Yes</v>
      </c>
    </row>
    <row r="43" spans="1:28" ht="30" customHeight="1" x14ac:dyDescent="0.25">
      <c r="A43" s="12" t="str">
        <f t="shared" si="0"/>
        <v/>
      </c>
      <c r="B43" s="48" t="s">
        <v>145</v>
      </c>
      <c r="C43" s="38">
        <v>44159</v>
      </c>
      <c r="D43" s="39">
        <f>IF(order[[#This Row],[Order Receiving Date]]="","",MONTH(order[[#This Row],[Order Receiving Date]]))</f>
        <v>11</v>
      </c>
      <c r="E43" s="39" t="str">
        <f>IFERROR(VLOOKUP(order[[#This Row],[Month Number]],Sheet2!B:C,2,0),"")</f>
        <v>Nov</v>
      </c>
      <c r="F43" s="39" t="str">
        <f>IF(order[[#This Row],[Order Receiving Date]]="","","W"&amp;WEEKNUM(order[[#This Row],[Order Receiving Date]],1))</f>
        <v>W48</v>
      </c>
      <c r="G43" s="39">
        <f>IF(order[[#This Row],[Order Receiving Date]]="","",YEAR(order[[#This Row],[Order Receiving Date]]))</f>
        <v>2020</v>
      </c>
      <c r="H43" s="40" t="s">
        <v>64</v>
      </c>
      <c r="I43" s="41" t="str">
        <f>IFERROR(IF(order[[#This Row],[Customer Name]]="","",VLOOKUP(order[[#This Row],[Customer Name]],'Setting and Lists'!H:M,2,0)),"")</f>
        <v>Customer_2@domain.com</v>
      </c>
      <c r="J43" s="41" t="str">
        <f>IFERROR(IF(order[[#This Row],[Customer Name]]="","",VLOOKUP(order[[#This Row],[Customer Name]],'Setting and Lists'!H:M,3,0)),"")</f>
        <v>Cairo</v>
      </c>
      <c r="K43" s="41" t="str">
        <f>IFERROR(IF(order[[#This Row],[Customer Name]]="","",VLOOKUP(order[[#This Row],[Customer Name]],'Setting and Lists'!H:M,4,0)),"")</f>
        <v>Egypt</v>
      </c>
      <c r="L43" s="41" t="str">
        <f>IFERROR(IF(order[[#This Row],[Customer Name]]="","",VLOOKUP(order[[#This Row],[Customer Name]],'Setting and Lists'!H:M,5,0)),"")</f>
        <v>Middle East</v>
      </c>
      <c r="M43" s="42" t="s">
        <v>54</v>
      </c>
      <c r="N43" s="43" t="str">
        <f>IFERROR(IF(order[[#This Row],[Product Name]]="","",VLOOKUP(order[[#This Row],[Product Name]],'Setting and Lists'!B:F,2,0)),"")</f>
        <v>ACC1400205</v>
      </c>
      <c r="O43" s="44">
        <v>9879</v>
      </c>
      <c r="P43" s="45">
        <f>IFERROR(IF(order[[#This Row],[Product Name]]="","",VLOOKUP(order[[#This Row],[Product Name]],'Setting and Lists'!B:F,3,0)),"")</f>
        <v>500</v>
      </c>
      <c r="Q43" s="43" t="str">
        <f>IF(OR(order[[#This Row],[Minimum Lot Size]]="",order[[#This Row],[Order Quantity]]=""),"",IF(order[[#This Row],[Order Quantity]]&gt;=order[[#This Row],[Minimum Lot Size]],"Yes","No"))</f>
        <v>Yes</v>
      </c>
      <c r="R43" s="112">
        <v>44161</v>
      </c>
      <c r="S43" s="59">
        <f>IFERROR(IF(OR(order[[#This Row],[Order Quantity]]="",order[[#This Row],[Minimum Lot Size]]=""),"",IF(order[[#This Row],[Product Name]]="","",(order[[#This Row],[Order Quantity]]/order[[#This Row],[Minimum Lot Size]])*VLOOKUP(order[[#This Row],[Product Name]],'Setting and Lists'!B:F,4,0))),"")</f>
        <v>19.757999999999999</v>
      </c>
      <c r="T43" s="116">
        <f>IF(OR(order[[#This Row],[Operation Lead Time (in days)]]="",order[[#This Row],[Estimated Production Schedule Date]]=""),"",order[[#This Row],[Estimated Production Schedule Date]]+order[[#This Row],[Operation Lead Time (in days)]])</f>
        <v>44180.758000000002</v>
      </c>
      <c r="U43" s="44">
        <v>1</v>
      </c>
      <c r="V43" s="45">
        <f>IFERROR(IF(order[[#This Row],[Product Name]]="","",VLOOKUP(order[[#This Row],[Product Name]],'Setting and Lists'!B:F,5,0)),"")</f>
        <v>1</v>
      </c>
      <c r="W43" s="116">
        <f>IFERROR(IF(OR(order[[#This Row],[Warehouse Stock Keeping Time (in days)]]="",order[[#This Row],[Target Operation Finish Date]]=""),"",order[[#This Row],[Target Operation Finish Date]]+order[[#This Row],[Total OFF Days During Operation Period]]+order[[#This Row],[Warehouse Stock Keeping Time (in days)]]),"")</f>
        <v>44182.758000000002</v>
      </c>
      <c r="X43" s="45">
        <f>IFERROR(IF(order[[#This Row],[Customer Name]]="","",VLOOKUP(order[[#This Row],[Customer Name]],'Setting and Lists'!H:M,6,0)),"")</f>
        <v>2</v>
      </c>
      <c r="Y43" s="116">
        <f>IFERROR(IF(OR(order[[#This Row],[Delivery Lead Time (in days)]]="",order[[#This Row],[Estimated Starting Delivery Date (ETD)]]=""),"",order[[#This Row],[Estimated Starting Delivery Date (ETD)]]+order[[#This Row],[Delivery Lead Time (in days)]]),"")</f>
        <v>44184.758000000002</v>
      </c>
      <c r="Z43" s="119">
        <v>44186.758000000002</v>
      </c>
      <c r="AA43" s="89">
        <f ca="1">IFERROR(IF(order[[#This Row],[Customer Required Date (ETA)]]="","",IF(TODAY()&gt;=order[[#This Row],[Customer Required Date (ETA)]],0,order[[#This Row],[Customer Required Date (ETA)]]-TODAY())),"")</f>
        <v>0</v>
      </c>
      <c r="AB43" s="60" t="str">
        <f>IF(OR(order[[#This Row],[Customer Required Date (ETA)]]="",order[[#This Row],[Estimated Arrive Date (ETA)]]=""),"",IF(order[[#This Row],[Customer Required Date (ETA)]]&gt;=order[[#This Row],[Estimated Arrive Date (ETA)]],"Yes","No"))</f>
        <v>Yes</v>
      </c>
    </row>
    <row r="44" spans="1:28" ht="30" customHeight="1" x14ac:dyDescent="0.25">
      <c r="A44" s="12" t="str">
        <f t="shared" si="0"/>
        <v/>
      </c>
      <c r="B44" s="48" t="s">
        <v>146</v>
      </c>
      <c r="C44" s="38">
        <v>44167</v>
      </c>
      <c r="D44" s="39">
        <f>IF(order[[#This Row],[Order Receiving Date]]="","",MONTH(order[[#This Row],[Order Receiving Date]]))</f>
        <v>12</v>
      </c>
      <c r="E44" s="39" t="str">
        <f>IFERROR(VLOOKUP(order[[#This Row],[Month Number]],Sheet2!B:C,2,0),"")</f>
        <v>Dec</v>
      </c>
      <c r="F44" s="39" t="str">
        <f>IF(order[[#This Row],[Order Receiving Date]]="","","W"&amp;WEEKNUM(order[[#This Row],[Order Receiving Date]],1))</f>
        <v>W49</v>
      </c>
      <c r="G44" s="39">
        <f>IF(order[[#This Row],[Order Receiving Date]]="","",YEAR(order[[#This Row],[Order Receiving Date]]))</f>
        <v>2020</v>
      </c>
      <c r="H44" s="40" t="s">
        <v>65</v>
      </c>
      <c r="I44" s="41" t="str">
        <f>IFERROR(IF(order[[#This Row],[Customer Name]]="","",VLOOKUP(order[[#This Row],[Customer Name]],'Setting and Lists'!H:M,2,0)),"")</f>
        <v>Customer_3@domain.com</v>
      </c>
      <c r="J44" s="41" t="str">
        <f>IFERROR(IF(order[[#This Row],[Customer Name]]="","",VLOOKUP(order[[#This Row],[Customer Name]],'Setting and Lists'!H:M,3,0)),"")</f>
        <v>Rio de Janeiro</v>
      </c>
      <c r="K44" s="41" t="str">
        <f>IFERROR(IF(order[[#This Row],[Customer Name]]="","",VLOOKUP(order[[#This Row],[Customer Name]],'Setting and Lists'!H:M,4,0)),"")</f>
        <v>Brazil</v>
      </c>
      <c r="L44" s="41" t="str">
        <f>IFERROR(IF(order[[#This Row],[Customer Name]]="","",VLOOKUP(order[[#This Row],[Customer Name]],'Setting and Lists'!H:M,5,0)),"")</f>
        <v>South America</v>
      </c>
      <c r="M44" s="42" t="s">
        <v>52</v>
      </c>
      <c r="N44" s="43" t="str">
        <f>IFERROR(IF(order[[#This Row],[Product Name]]="","",VLOOKUP(order[[#This Row],[Product Name]],'Setting and Lists'!B:F,2,0)),"")</f>
        <v>ACC2236584</v>
      </c>
      <c r="O44" s="44">
        <v>7440</v>
      </c>
      <c r="P44" s="45">
        <f>IFERROR(IF(order[[#This Row],[Product Name]]="","",VLOOKUP(order[[#This Row],[Product Name]],'Setting and Lists'!B:F,3,0)),"")</f>
        <v>1000</v>
      </c>
      <c r="Q44" s="43" t="str">
        <f>IF(OR(order[[#This Row],[Minimum Lot Size]]="",order[[#This Row],[Order Quantity]]=""),"",IF(order[[#This Row],[Order Quantity]]&gt;=order[[#This Row],[Minimum Lot Size]],"Yes","No"))</f>
        <v>Yes</v>
      </c>
      <c r="R44" s="112">
        <v>44169</v>
      </c>
      <c r="S44" s="59">
        <f>IFERROR(IF(OR(order[[#This Row],[Order Quantity]]="",order[[#This Row],[Minimum Lot Size]]=""),"",IF(order[[#This Row],[Product Name]]="","",(order[[#This Row],[Order Quantity]]/order[[#This Row],[Minimum Lot Size]])*VLOOKUP(order[[#This Row],[Product Name]],'Setting and Lists'!B:F,4,0))),"")</f>
        <v>11.16</v>
      </c>
      <c r="T44" s="116">
        <f>IF(OR(order[[#This Row],[Operation Lead Time (in days)]]="",order[[#This Row],[Estimated Production Schedule Date]]=""),"",order[[#This Row],[Estimated Production Schedule Date]]+order[[#This Row],[Operation Lead Time (in days)]])</f>
        <v>44180.160000000003</v>
      </c>
      <c r="U44" s="44">
        <v>3</v>
      </c>
      <c r="V44" s="45">
        <f>IFERROR(IF(order[[#This Row],[Product Name]]="","",VLOOKUP(order[[#This Row],[Product Name]],'Setting and Lists'!B:F,5,0)),"")</f>
        <v>1</v>
      </c>
      <c r="W44" s="116">
        <f>IFERROR(IF(OR(order[[#This Row],[Warehouse Stock Keeping Time (in days)]]="",order[[#This Row],[Target Operation Finish Date]]=""),"",order[[#This Row],[Target Operation Finish Date]]+order[[#This Row],[Total OFF Days During Operation Period]]+order[[#This Row],[Warehouse Stock Keeping Time (in days)]]),"")</f>
        <v>44184.160000000003</v>
      </c>
      <c r="X44" s="45">
        <f>IFERROR(IF(order[[#This Row],[Customer Name]]="","",VLOOKUP(order[[#This Row],[Customer Name]],'Setting and Lists'!H:M,6,0)),"")</f>
        <v>3</v>
      </c>
      <c r="Y44" s="116">
        <f>IFERROR(IF(OR(order[[#This Row],[Delivery Lead Time (in days)]]="",order[[#This Row],[Estimated Starting Delivery Date (ETD)]]=""),"",order[[#This Row],[Estimated Starting Delivery Date (ETD)]]+order[[#This Row],[Delivery Lead Time (in days)]]),"")</f>
        <v>44187.16</v>
      </c>
      <c r="Z44" s="119">
        <v>44189.16</v>
      </c>
      <c r="AA44" s="89">
        <f ca="1">IFERROR(IF(order[[#This Row],[Customer Required Date (ETA)]]="","",IF(TODAY()&gt;=order[[#This Row],[Customer Required Date (ETA)]],0,order[[#This Row],[Customer Required Date (ETA)]]-TODAY())),"")</f>
        <v>0</v>
      </c>
      <c r="AB44" s="60" t="str">
        <f>IF(OR(order[[#This Row],[Customer Required Date (ETA)]]="",order[[#This Row],[Estimated Arrive Date (ETA)]]=""),"",IF(order[[#This Row],[Customer Required Date (ETA)]]&gt;=order[[#This Row],[Estimated Arrive Date (ETA)]],"Yes","No"))</f>
        <v>Yes</v>
      </c>
    </row>
    <row r="45" spans="1:28" ht="30" customHeight="1" x14ac:dyDescent="0.25">
      <c r="A45" s="12" t="str">
        <f t="shared" si="0"/>
        <v/>
      </c>
      <c r="B45" s="48" t="s">
        <v>147</v>
      </c>
      <c r="C45" s="38">
        <v>44267</v>
      </c>
      <c r="D45" s="39">
        <f>IF(order[[#This Row],[Order Receiving Date]]="","",MONTH(order[[#This Row],[Order Receiving Date]]))</f>
        <v>3</v>
      </c>
      <c r="E45" s="39" t="str">
        <f>IFERROR(VLOOKUP(order[[#This Row],[Month Number]],Sheet2!B:C,2,0),"")</f>
        <v>Mar</v>
      </c>
      <c r="F45" s="39" t="str">
        <f>IF(order[[#This Row],[Order Receiving Date]]="","","W"&amp;WEEKNUM(order[[#This Row],[Order Receiving Date]],1))</f>
        <v>W11</v>
      </c>
      <c r="G45" s="39">
        <f>IF(order[[#This Row],[Order Receiving Date]]="","",YEAR(order[[#This Row],[Order Receiving Date]]))</f>
        <v>2021</v>
      </c>
      <c r="H45" s="40" t="s">
        <v>63</v>
      </c>
      <c r="I45" s="41" t="str">
        <f>IFERROR(IF(order[[#This Row],[Customer Name]]="","",VLOOKUP(order[[#This Row],[Customer Name]],'Setting and Lists'!H:M,2,0)),"")</f>
        <v>Customer_1@domain.com</v>
      </c>
      <c r="J45" s="41" t="str">
        <f>IFERROR(IF(order[[#This Row],[Customer Name]]="","",VLOOKUP(order[[#This Row],[Customer Name]],'Setting and Lists'!H:M,3,0)),"")</f>
        <v>Lyon</v>
      </c>
      <c r="K45" s="41" t="str">
        <f>IFERROR(IF(order[[#This Row],[Customer Name]]="","",VLOOKUP(order[[#This Row],[Customer Name]],'Setting and Lists'!H:M,4,0)),"")</f>
        <v>France</v>
      </c>
      <c r="L45" s="41" t="str">
        <f>IFERROR(IF(order[[#This Row],[Customer Name]]="","",VLOOKUP(order[[#This Row],[Customer Name]],'Setting and Lists'!H:M,5,0)),"")</f>
        <v>Europe</v>
      </c>
      <c r="M45" s="42" t="s">
        <v>53</v>
      </c>
      <c r="N45" s="43" t="str">
        <f>IFERROR(IF(order[[#This Row],[Product Name]]="","",VLOOKUP(order[[#This Row],[Product Name]],'Setting and Lists'!B:F,2,0)),"")</f>
        <v>ACC8854741</v>
      </c>
      <c r="O45" s="44">
        <v>8777</v>
      </c>
      <c r="P45" s="45">
        <f>IFERROR(IF(order[[#This Row],[Product Name]]="","",VLOOKUP(order[[#This Row],[Product Name]],'Setting and Lists'!B:F,3,0)),"")</f>
        <v>700</v>
      </c>
      <c r="Q45" s="43" t="str">
        <f>IF(OR(order[[#This Row],[Minimum Lot Size]]="",order[[#This Row],[Order Quantity]]=""),"",IF(order[[#This Row],[Order Quantity]]&gt;=order[[#This Row],[Minimum Lot Size]],"Yes","No"))</f>
        <v>Yes</v>
      </c>
      <c r="R45" s="112">
        <v>44269</v>
      </c>
      <c r="S45" s="59">
        <f>IFERROR(IF(OR(order[[#This Row],[Order Quantity]]="",order[[#This Row],[Minimum Lot Size]]=""),"",IF(order[[#This Row],[Product Name]]="","",(order[[#This Row],[Order Quantity]]/order[[#This Row],[Minimum Lot Size]])*VLOOKUP(order[[#This Row],[Product Name]],'Setting and Lists'!B:F,4,0))),"")</f>
        <v>12.538571428571428</v>
      </c>
      <c r="T45" s="116">
        <f>IF(OR(order[[#This Row],[Operation Lead Time (in days)]]="",order[[#This Row],[Estimated Production Schedule Date]]=""),"",order[[#This Row],[Estimated Production Schedule Date]]+order[[#This Row],[Operation Lead Time (in days)]])</f>
        <v>44281.538571428573</v>
      </c>
      <c r="U45" s="44">
        <v>2</v>
      </c>
      <c r="V45" s="45">
        <f>IFERROR(IF(order[[#This Row],[Product Name]]="","",VLOOKUP(order[[#This Row],[Product Name]],'Setting and Lists'!B:F,5,0)),"")</f>
        <v>1</v>
      </c>
      <c r="W45" s="116">
        <f>IFERROR(IF(OR(order[[#This Row],[Warehouse Stock Keeping Time (in days)]]="",order[[#This Row],[Target Operation Finish Date]]=""),"",order[[#This Row],[Target Operation Finish Date]]+order[[#This Row],[Total OFF Days During Operation Period]]+order[[#This Row],[Warehouse Stock Keeping Time (in days)]]),"")</f>
        <v>44284.538571428573</v>
      </c>
      <c r="X45" s="45">
        <f>IFERROR(IF(order[[#This Row],[Customer Name]]="","",VLOOKUP(order[[#This Row],[Customer Name]],'Setting and Lists'!H:M,6,0)),"")</f>
        <v>3</v>
      </c>
      <c r="Y45" s="116">
        <f>IFERROR(IF(OR(order[[#This Row],[Delivery Lead Time (in days)]]="",order[[#This Row],[Estimated Starting Delivery Date (ETD)]]=""),"",order[[#This Row],[Estimated Starting Delivery Date (ETD)]]+order[[#This Row],[Delivery Lead Time (in days)]]),"")</f>
        <v>44287.538571428573</v>
      </c>
      <c r="Z45" s="119">
        <v>44289.538571428573</v>
      </c>
      <c r="AA45" s="89">
        <f ca="1">IFERROR(IF(order[[#This Row],[Customer Required Date (ETA)]]="","",IF(TODAY()&gt;=order[[#This Row],[Customer Required Date (ETA)]],0,order[[#This Row],[Customer Required Date (ETA)]]-TODAY())),"")</f>
        <v>0</v>
      </c>
      <c r="AB45" s="60" t="str">
        <f>IF(OR(order[[#This Row],[Customer Required Date (ETA)]]="",order[[#This Row],[Estimated Arrive Date (ETA)]]=""),"",IF(order[[#This Row],[Customer Required Date (ETA)]]&gt;=order[[#This Row],[Estimated Arrive Date (ETA)]],"Yes","No"))</f>
        <v>Yes</v>
      </c>
    </row>
    <row r="46" spans="1:28" ht="30" customHeight="1" x14ac:dyDescent="0.25">
      <c r="A46" s="12" t="str">
        <f t="shared" si="0"/>
        <v/>
      </c>
      <c r="B46" s="48" t="s">
        <v>148</v>
      </c>
      <c r="C46" s="38">
        <v>44107</v>
      </c>
      <c r="D46" s="39">
        <f>IF(order[[#This Row],[Order Receiving Date]]="","",MONTH(order[[#This Row],[Order Receiving Date]]))</f>
        <v>10</v>
      </c>
      <c r="E46" s="39" t="str">
        <f>IFERROR(VLOOKUP(order[[#This Row],[Month Number]],Sheet2!B:C,2,0),"")</f>
        <v>Oct</v>
      </c>
      <c r="F46" s="39" t="str">
        <f>IF(order[[#This Row],[Order Receiving Date]]="","","W"&amp;WEEKNUM(order[[#This Row],[Order Receiving Date]],1))</f>
        <v>W40</v>
      </c>
      <c r="G46" s="39">
        <f>IF(order[[#This Row],[Order Receiving Date]]="","",YEAR(order[[#This Row],[Order Receiving Date]]))</f>
        <v>2020</v>
      </c>
      <c r="H46" s="40" t="s">
        <v>66</v>
      </c>
      <c r="I46" s="41" t="str">
        <f>IFERROR(IF(order[[#This Row],[Customer Name]]="","",VLOOKUP(order[[#This Row],[Customer Name]],'Setting and Lists'!H:M,2,0)),"")</f>
        <v>Customer_4@domain.com</v>
      </c>
      <c r="J46" s="41" t="str">
        <f>IFERROR(IF(order[[#This Row],[Customer Name]]="","",VLOOKUP(order[[#This Row],[Customer Name]],'Setting and Lists'!H:M,3,0)),"")</f>
        <v>Hong Kong</v>
      </c>
      <c r="K46" s="41" t="str">
        <f>IFERROR(IF(order[[#This Row],[Customer Name]]="","",VLOOKUP(order[[#This Row],[Customer Name]],'Setting and Lists'!H:M,4,0)),"")</f>
        <v>China</v>
      </c>
      <c r="L46" s="41" t="str">
        <f>IFERROR(IF(order[[#This Row],[Customer Name]]="","",VLOOKUP(order[[#This Row],[Customer Name]],'Setting and Lists'!H:M,5,0)),"")</f>
        <v>Asia</v>
      </c>
      <c r="M46" s="42" t="s">
        <v>54</v>
      </c>
      <c r="N46" s="43" t="str">
        <f>IFERROR(IF(order[[#This Row],[Product Name]]="","",VLOOKUP(order[[#This Row],[Product Name]],'Setting and Lists'!B:F,2,0)),"")</f>
        <v>ACC1400205</v>
      </c>
      <c r="O46" s="44">
        <v>6690</v>
      </c>
      <c r="P46" s="45">
        <f>IFERROR(IF(order[[#This Row],[Product Name]]="","",VLOOKUP(order[[#This Row],[Product Name]],'Setting and Lists'!B:F,3,0)),"")</f>
        <v>500</v>
      </c>
      <c r="Q46" s="43" t="str">
        <f>IF(OR(order[[#This Row],[Minimum Lot Size]]="",order[[#This Row],[Order Quantity]]=""),"",IF(order[[#This Row],[Order Quantity]]&gt;=order[[#This Row],[Minimum Lot Size]],"Yes","No"))</f>
        <v>Yes</v>
      </c>
      <c r="R46" s="112">
        <v>44109</v>
      </c>
      <c r="S46" s="59">
        <f>IFERROR(IF(OR(order[[#This Row],[Order Quantity]]="",order[[#This Row],[Minimum Lot Size]]=""),"",IF(order[[#This Row],[Product Name]]="","",(order[[#This Row],[Order Quantity]]/order[[#This Row],[Minimum Lot Size]])*VLOOKUP(order[[#This Row],[Product Name]],'Setting and Lists'!B:F,4,0))),"")</f>
        <v>13.38</v>
      </c>
      <c r="T46" s="116">
        <f>IF(OR(order[[#This Row],[Operation Lead Time (in days)]]="",order[[#This Row],[Estimated Production Schedule Date]]=""),"",order[[#This Row],[Estimated Production Schedule Date]]+order[[#This Row],[Operation Lead Time (in days)]])</f>
        <v>44122.38</v>
      </c>
      <c r="U46" s="44">
        <v>1</v>
      </c>
      <c r="V46" s="45">
        <f>IFERROR(IF(order[[#This Row],[Product Name]]="","",VLOOKUP(order[[#This Row],[Product Name]],'Setting and Lists'!B:F,5,0)),"")</f>
        <v>1</v>
      </c>
      <c r="W46" s="116">
        <f>IFERROR(IF(OR(order[[#This Row],[Warehouse Stock Keeping Time (in days)]]="",order[[#This Row],[Target Operation Finish Date]]=""),"",order[[#This Row],[Target Operation Finish Date]]+order[[#This Row],[Total OFF Days During Operation Period]]+order[[#This Row],[Warehouse Stock Keeping Time (in days)]]),"")</f>
        <v>44124.38</v>
      </c>
      <c r="X46" s="45">
        <f>IFERROR(IF(order[[#This Row],[Customer Name]]="","",VLOOKUP(order[[#This Row],[Customer Name]],'Setting and Lists'!H:M,6,0)),"")</f>
        <v>4</v>
      </c>
      <c r="Y46" s="116">
        <f>IFERROR(IF(OR(order[[#This Row],[Delivery Lead Time (in days)]]="",order[[#This Row],[Estimated Starting Delivery Date (ETD)]]=""),"",order[[#This Row],[Estimated Starting Delivery Date (ETD)]]+order[[#This Row],[Delivery Lead Time (in days)]]),"")</f>
        <v>44128.38</v>
      </c>
      <c r="Z46" s="119">
        <v>44130.38</v>
      </c>
      <c r="AA46" s="89">
        <f ca="1">IFERROR(IF(order[[#This Row],[Customer Required Date (ETA)]]="","",IF(TODAY()&gt;=order[[#This Row],[Customer Required Date (ETA)]],0,order[[#This Row],[Customer Required Date (ETA)]]-TODAY())),"")</f>
        <v>0</v>
      </c>
      <c r="AB46" s="60" t="str">
        <f>IF(OR(order[[#This Row],[Customer Required Date (ETA)]]="",order[[#This Row],[Estimated Arrive Date (ETA)]]=""),"",IF(order[[#This Row],[Customer Required Date (ETA)]]&gt;=order[[#This Row],[Estimated Arrive Date (ETA)]],"Yes","No"))</f>
        <v>Yes</v>
      </c>
    </row>
    <row r="47" spans="1:28" ht="30" customHeight="1" x14ac:dyDescent="0.25">
      <c r="A47" s="12" t="str">
        <f t="shared" si="0"/>
        <v/>
      </c>
      <c r="B47" s="48" t="s">
        <v>149</v>
      </c>
      <c r="C47" s="38">
        <v>44166</v>
      </c>
      <c r="D47" s="39">
        <f>IF(order[[#This Row],[Order Receiving Date]]="","",MONTH(order[[#This Row],[Order Receiving Date]]))</f>
        <v>12</v>
      </c>
      <c r="E47" s="39" t="str">
        <f>IFERROR(VLOOKUP(order[[#This Row],[Month Number]],Sheet2!B:C,2,0),"")</f>
        <v>Dec</v>
      </c>
      <c r="F47" s="39" t="str">
        <f>IF(order[[#This Row],[Order Receiving Date]]="","","W"&amp;WEEKNUM(order[[#This Row],[Order Receiving Date]],1))</f>
        <v>W49</v>
      </c>
      <c r="G47" s="39">
        <f>IF(order[[#This Row],[Order Receiving Date]]="","",YEAR(order[[#This Row],[Order Receiving Date]]))</f>
        <v>2020</v>
      </c>
      <c r="H47" s="40" t="s">
        <v>64</v>
      </c>
      <c r="I47" s="41" t="str">
        <f>IFERROR(IF(order[[#This Row],[Customer Name]]="","",VLOOKUP(order[[#This Row],[Customer Name]],'Setting and Lists'!H:M,2,0)),"")</f>
        <v>Customer_2@domain.com</v>
      </c>
      <c r="J47" s="41" t="str">
        <f>IFERROR(IF(order[[#This Row],[Customer Name]]="","",VLOOKUP(order[[#This Row],[Customer Name]],'Setting and Lists'!H:M,3,0)),"")</f>
        <v>Cairo</v>
      </c>
      <c r="K47" s="41" t="str">
        <f>IFERROR(IF(order[[#This Row],[Customer Name]]="","",VLOOKUP(order[[#This Row],[Customer Name]],'Setting and Lists'!H:M,4,0)),"")</f>
        <v>Egypt</v>
      </c>
      <c r="L47" s="41" t="str">
        <f>IFERROR(IF(order[[#This Row],[Customer Name]]="","",VLOOKUP(order[[#This Row],[Customer Name]],'Setting and Lists'!H:M,5,0)),"")</f>
        <v>Middle East</v>
      </c>
      <c r="M47" s="42" t="s">
        <v>56</v>
      </c>
      <c r="N47" s="43" t="str">
        <f>IFERROR(IF(order[[#This Row],[Product Name]]="","",VLOOKUP(order[[#This Row],[Product Name]],'Setting and Lists'!B:F,2,0)),"")</f>
        <v>ACC2354474</v>
      </c>
      <c r="O47" s="44">
        <v>4376</v>
      </c>
      <c r="P47" s="45">
        <f>IFERROR(IF(order[[#This Row],[Product Name]]="","",VLOOKUP(order[[#This Row],[Product Name]],'Setting and Lists'!B:F,3,0)),"")</f>
        <v>1000</v>
      </c>
      <c r="Q47" s="43" t="str">
        <f>IF(OR(order[[#This Row],[Minimum Lot Size]]="",order[[#This Row],[Order Quantity]]=""),"",IF(order[[#This Row],[Order Quantity]]&gt;=order[[#This Row],[Minimum Lot Size]],"Yes","No"))</f>
        <v>Yes</v>
      </c>
      <c r="R47" s="112">
        <v>44168</v>
      </c>
      <c r="S47" s="59">
        <f>IFERROR(IF(OR(order[[#This Row],[Order Quantity]]="",order[[#This Row],[Minimum Lot Size]]=""),"",IF(order[[#This Row],[Product Name]]="","",(order[[#This Row],[Order Quantity]]/order[[#This Row],[Minimum Lot Size]])*VLOOKUP(order[[#This Row],[Product Name]],'Setting and Lists'!B:F,4,0))),"")</f>
        <v>6.5640000000000001</v>
      </c>
      <c r="T47" s="116">
        <f>IF(OR(order[[#This Row],[Operation Lead Time (in days)]]="",order[[#This Row],[Estimated Production Schedule Date]]=""),"",order[[#This Row],[Estimated Production Schedule Date]]+order[[#This Row],[Operation Lead Time (in days)]])</f>
        <v>44174.563999999998</v>
      </c>
      <c r="U47" s="44">
        <v>1</v>
      </c>
      <c r="V47" s="45">
        <f>IFERROR(IF(order[[#This Row],[Product Name]]="","",VLOOKUP(order[[#This Row],[Product Name]],'Setting and Lists'!B:F,5,0)),"")</f>
        <v>1</v>
      </c>
      <c r="W47" s="116">
        <f>IFERROR(IF(OR(order[[#This Row],[Warehouse Stock Keeping Time (in days)]]="",order[[#This Row],[Target Operation Finish Date]]=""),"",order[[#This Row],[Target Operation Finish Date]]+order[[#This Row],[Total OFF Days During Operation Period]]+order[[#This Row],[Warehouse Stock Keeping Time (in days)]]),"")</f>
        <v>44176.563999999998</v>
      </c>
      <c r="X47" s="45">
        <f>IFERROR(IF(order[[#This Row],[Customer Name]]="","",VLOOKUP(order[[#This Row],[Customer Name]],'Setting and Lists'!H:M,6,0)),"")</f>
        <v>2</v>
      </c>
      <c r="Y47" s="116">
        <f>IFERROR(IF(OR(order[[#This Row],[Delivery Lead Time (in days)]]="",order[[#This Row],[Estimated Starting Delivery Date (ETD)]]=""),"",order[[#This Row],[Estimated Starting Delivery Date (ETD)]]+order[[#This Row],[Delivery Lead Time (in days)]]),"")</f>
        <v>44178.563999999998</v>
      </c>
      <c r="Z47" s="119">
        <v>44180.563999999998</v>
      </c>
      <c r="AA47" s="89">
        <f ca="1">IFERROR(IF(order[[#This Row],[Customer Required Date (ETA)]]="","",IF(TODAY()&gt;=order[[#This Row],[Customer Required Date (ETA)]],0,order[[#This Row],[Customer Required Date (ETA)]]-TODAY())),"")</f>
        <v>0</v>
      </c>
      <c r="AB47" s="60" t="str">
        <f>IF(OR(order[[#This Row],[Customer Required Date (ETA)]]="",order[[#This Row],[Estimated Arrive Date (ETA)]]=""),"",IF(order[[#This Row],[Customer Required Date (ETA)]]&gt;=order[[#This Row],[Estimated Arrive Date (ETA)]],"Yes","No"))</f>
        <v>Yes</v>
      </c>
    </row>
    <row r="48" spans="1:28" ht="30" customHeight="1" x14ac:dyDescent="0.25">
      <c r="A48" s="12" t="str">
        <f t="shared" si="0"/>
        <v/>
      </c>
      <c r="B48" s="48" t="s">
        <v>150</v>
      </c>
      <c r="C48" s="38">
        <v>44180</v>
      </c>
      <c r="D48" s="39">
        <f>IF(order[[#This Row],[Order Receiving Date]]="","",MONTH(order[[#This Row],[Order Receiving Date]]))</f>
        <v>12</v>
      </c>
      <c r="E48" s="39" t="str">
        <f>IFERROR(VLOOKUP(order[[#This Row],[Month Number]],Sheet2!B:C,2,0),"")</f>
        <v>Dec</v>
      </c>
      <c r="F48" s="39" t="str">
        <f>IF(order[[#This Row],[Order Receiving Date]]="","","W"&amp;WEEKNUM(order[[#This Row],[Order Receiving Date]],1))</f>
        <v>W51</v>
      </c>
      <c r="G48" s="39">
        <f>IF(order[[#This Row],[Order Receiving Date]]="","",YEAR(order[[#This Row],[Order Receiving Date]]))</f>
        <v>2020</v>
      </c>
      <c r="H48" s="40" t="s">
        <v>64</v>
      </c>
      <c r="I48" s="41" t="str">
        <f>IFERROR(IF(order[[#This Row],[Customer Name]]="","",VLOOKUP(order[[#This Row],[Customer Name]],'Setting and Lists'!H:M,2,0)),"")</f>
        <v>Customer_2@domain.com</v>
      </c>
      <c r="J48" s="41" t="str">
        <f>IFERROR(IF(order[[#This Row],[Customer Name]]="","",VLOOKUP(order[[#This Row],[Customer Name]],'Setting and Lists'!H:M,3,0)),"")</f>
        <v>Cairo</v>
      </c>
      <c r="K48" s="41" t="str">
        <f>IFERROR(IF(order[[#This Row],[Customer Name]]="","",VLOOKUP(order[[#This Row],[Customer Name]],'Setting and Lists'!H:M,4,0)),"")</f>
        <v>Egypt</v>
      </c>
      <c r="L48" s="41" t="str">
        <f>IFERROR(IF(order[[#This Row],[Customer Name]]="","",VLOOKUP(order[[#This Row],[Customer Name]],'Setting and Lists'!H:M,5,0)),"")</f>
        <v>Middle East</v>
      </c>
      <c r="M48" s="42" t="s">
        <v>54</v>
      </c>
      <c r="N48" s="43" t="str">
        <f>IFERROR(IF(order[[#This Row],[Product Name]]="","",VLOOKUP(order[[#This Row],[Product Name]],'Setting and Lists'!B:F,2,0)),"")</f>
        <v>ACC1400205</v>
      </c>
      <c r="O48" s="44">
        <v>6853</v>
      </c>
      <c r="P48" s="45">
        <f>IFERROR(IF(order[[#This Row],[Product Name]]="","",VLOOKUP(order[[#This Row],[Product Name]],'Setting and Lists'!B:F,3,0)),"")</f>
        <v>500</v>
      </c>
      <c r="Q48" s="43" t="str">
        <f>IF(OR(order[[#This Row],[Minimum Lot Size]]="",order[[#This Row],[Order Quantity]]=""),"",IF(order[[#This Row],[Order Quantity]]&gt;=order[[#This Row],[Minimum Lot Size]],"Yes","No"))</f>
        <v>Yes</v>
      </c>
      <c r="R48" s="112">
        <v>44182</v>
      </c>
      <c r="S48" s="59">
        <f>IFERROR(IF(OR(order[[#This Row],[Order Quantity]]="",order[[#This Row],[Minimum Lot Size]]=""),"",IF(order[[#This Row],[Product Name]]="","",(order[[#This Row],[Order Quantity]]/order[[#This Row],[Minimum Lot Size]])*VLOOKUP(order[[#This Row],[Product Name]],'Setting and Lists'!B:F,4,0))),"")</f>
        <v>13.706</v>
      </c>
      <c r="T48" s="116">
        <f>IF(OR(order[[#This Row],[Operation Lead Time (in days)]]="",order[[#This Row],[Estimated Production Schedule Date]]=""),"",order[[#This Row],[Estimated Production Schedule Date]]+order[[#This Row],[Operation Lead Time (in days)]])</f>
        <v>44195.705999999998</v>
      </c>
      <c r="U48" s="44">
        <v>4</v>
      </c>
      <c r="V48" s="45">
        <f>IFERROR(IF(order[[#This Row],[Product Name]]="","",VLOOKUP(order[[#This Row],[Product Name]],'Setting and Lists'!B:F,5,0)),"")</f>
        <v>1</v>
      </c>
      <c r="W48" s="116">
        <f>IFERROR(IF(OR(order[[#This Row],[Warehouse Stock Keeping Time (in days)]]="",order[[#This Row],[Target Operation Finish Date]]=""),"",order[[#This Row],[Target Operation Finish Date]]+order[[#This Row],[Total OFF Days During Operation Period]]+order[[#This Row],[Warehouse Stock Keeping Time (in days)]]),"")</f>
        <v>44200.705999999998</v>
      </c>
      <c r="X48" s="45">
        <f>IFERROR(IF(order[[#This Row],[Customer Name]]="","",VLOOKUP(order[[#This Row],[Customer Name]],'Setting and Lists'!H:M,6,0)),"")</f>
        <v>2</v>
      </c>
      <c r="Y48" s="116">
        <f>IFERROR(IF(OR(order[[#This Row],[Delivery Lead Time (in days)]]="",order[[#This Row],[Estimated Starting Delivery Date (ETD)]]=""),"",order[[#This Row],[Estimated Starting Delivery Date (ETD)]]+order[[#This Row],[Delivery Lead Time (in days)]]),"")</f>
        <v>44202.705999999998</v>
      </c>
      <c r="Z48" s="119">
        <v>44204.705999999998</v>
      </c>
      <c r="AA48" s="89">
        <f ca="1">IFERROR(IF(order[[#This Row],[Customer Required Date (ETA)]]="","",IF(TODAY()&gt;=order[[#This Row],[Customer Required Date (ETA)]],0,order[[#This Row],[Customer Required Date (ETA)]]-TODAY())),"")</f>
        <v>0</v>
      </c>
      <c r="AB48" s="60" t="str">
        <f>IF(OR(order[[#This Row],[Customer Required Date (ETA)]]="",order[[#This Row],[Estimated Arrive Date (ETA)]]=""),"",IF(order[[#This Row],[Customer Required Date (ETA)]]&gt;=order[[#This Row],[Estimated Arrive Date (ETA)]],"Yes","No"))</f>
        <v>Yes</v>
      </c>
    </row>
    <row r="49" spans="1:28" ht="30" customHeight="1" x14ac:dyDescent="0.25">
      <c r="A49" s="12" t="str">
        <f t="shared" si="0"/>
        <v/>
      </c>
      <c r="B49" s="48" t="s">
        <v>151</v>
      </c>
      <c r="C49" s="38">
        <v>44296</v>
      </c>
      <c r="D49" s="39">
        <f>IF(order[[#This Row],[Order Receiving Date]]="","",MONTH(order[[#This Row],[Order Receiving Date]]))</f>
        <v>4</v>
      </c>
      <c r="E49" s="39" t="str">
        <f>IFERROR(VLOOKUP(order[[#This Row],[Month Number]],Sheet2!B:C,2,0),"")</f>
        <v>Apr</v>
      </c>
      <c r="F49" s="39" t="str">
        <f>IF(order[[#This Row],[Order Receiving Date]]="","","W"&amp;WEEKNUM(order[[#This Row],[Order Receiving Date]],1))</f>
        <v>W15</v>
      </c>
      <c r="G49" s="39">
        <f>IF(order[[#This Row],[Order Receiving Date]]="","",YEAR(order[[#This Row],[Order Receiving Date]]))</f>
        <v>2021</v>
      </c>
      <c r="H49" s="40" t="s">
        <v>63</v>
      </c>
      <c r="I49" s="41" t="str">
        <f>IFERROR(IF(order[[#This Row],[Customer Name]]="","",VLOOKUP(order[[#This Row],[Customer Name]],'Setting and Lists'!H:M,2,0)),"")</f>
        <v>Customer_1@domain.com</v>
      </c>
      <c r="J49" s="41" t="str">
        <f>IFERROR(IF(order[[#This Row],[Customer Name]]="","",VLOOKUP(order[[#This Row],[Customer Name]],'Setting and Lists'!H:M,3,0)),"")</f>
        <v>Lyon</v>
      </c>
      <c r="K49" s="41" t="str">
        <f>IFERROR(IF(order[[#This Row],[Customer Name]]="","",VLOOKUP(order[[#This Row],[Customer Name]],'Setting and Lists'!H:M,4,0)),"")</f>
        <v>France</v>
      </c>
      <c r="L49" s="41" t="str">
        <f>IFERROR(IF(order[[#This Row],[Customer Name]]="","",VLOOKUP(order[[#This Row],[Customer Name]],'Setting and Lists'!H:M,5,0)),"")</f>
        <v>Europe</v>
      </c>
      <c r="M49" s="42" t="s">
        <v>52</v>
      </c>
      <c r="N49" s="43" t="str">
        <f>IFERROR(IF(order[[#This Row],[Product Name]]="","",VLOOKUP(order[[#This Row],[Product Name]],'Setting and Lists'!B:F,2,0)),"")</f>
        <v>ACC2236584</v>
      </c>
      <c r="O49" s="44">
        <v>9222</v>
      </c>
      <c r="P49" s="45">
        <f>IFERROR(IF(order[[#This Row],[Product Name]]="","",VLOOKUP(order[[#This Row],[Product Name]],'Setting and Lists'!B:F,3,0)),"")</f>
        <v>1000</v>
      </c>
      <c r="Q49" s="43" t="str">
        <f>IF(OR(order[[#This Row],[Minimum Lot Size]]="",order[[#This Row],[Order Quantity]]=""),"",IF(order[[#This Row],[Order Quantity]]&gt;=order[[#This Row],[Minimum Lot Size]],"Yes","No"))</f>
        <v>Yes</v>
      </c>
      <c r="R49" s="112">
        <v>44298</v>
      </c>
      <c r="S49" s="59">
        <f>IFERROR(IF(OR(order[[#This Row],[Order Quantity]]="",order[[#This Row],[Minimum Lot Size]]=""),"",IF(order[[#This Row],[Product Name]]="","",(order[[#This Row],[Order Quantity]]/order[[#This Row],[Minimum Lot Size]])*VLOOKUP(order[[#This Row],[Product Name]],'Setting and Lists'!B:F,4,0))),"")</f>
        <v>13.832999999999998</v>
      </c>
      <c r="T49" s="116">
        <f>IF(OR(order[[#This Row],[Operation Lead Time (in days)]]="",order[[#This Row],[Estimated Production Schedule Date]]=""),"",order[[#This Row],[Estimated Production Schedule Date]]+order[[#This Row],[Operation Lead Time (in days)]])</f>
        <v>44311.832999999999</v>
      </c>
      <c r="U49" s="44">
        <v>4</v>
      </c>
      <c r="V49" s="45">
        <f>IFERROR(IF(order[[#This Row],[Product Name]]="","",VLOOKUP(order[[#This Row],[Product Name]],'Setting and Lists'!B:F,5,0)),"")</f>
        <v>1</v>
      </c>
      <c r="W49" s="116">
        <f>IFERROR(IF(OR(order[[#This Row],[Warehouse Stock Keeping Time (in days)]]="",order[[#This Row],[Target Operation Finish Date]]=""),"",order[[#This Row],[Target Operation Finish Date]]+order[[#This Row],[Total OFF Days During Operation Period]]+order[[#This Row],[Warehouse Stock Keeping Time (in days)]]),"")</f>
        <v>44316.832999999999</v>
      </c>
      <c r="X49" s="45">
        <f>IFERROR(IF(order[[#This Row],[Customer Name]]="","",VLOOKUP(order[[#This Row],[Customer Name]],'Setting and Lists'!H:M,6,0)),"")</f>
        <v>3</v>
      </c>
      <c r="Y49" s="116">
        <f>IFERROR(IF(OR(order[[#This Row],[Delivery Lead Time (in days)]]="",order[[#This Row],[Estimated Starting Delivery Date (ETD)]]=""),"",order[[#This Row],[Estimated Starting Delivery Date (ETD)]]+order[[#This Row],[Delivery Lead Time (in days)]]),"")</f>
        <v>44319.832999999999</v>
      </c>
      <c r="Z49" s="119">
        <v>44321.832999999999</v>
      </c>
      <c r="AA49" s="89">
        <f ca="1">IFERROR(IF(order[[#This Row],[Customer Required Date (ETA)]]="","",IF(TODAY()&gt;=order[[#This Row],[Customer Required Date (ETA)]],0,order[[#This Row],[Customer Required Date (ETA)]]-TODAY())),"")</f>
        <v>0</v>
      </c>
      <c r="AB49" s="60" t="str">
        <f>IF(OR(order[[#This Row],[Customer Required Date (ETA)]]="",order[[#This Row],[Estimated Arrive Date (ETA)]]=""),"",IF(order[[#This Row],[Customer Required Date (ETA)]]&gt;=order[[#This Row],[Estimated Arrive Date (ETA)]],"Yes","No"))</f>
        <v>Yes</v>
      </c>
    </row>
    <row r="50" spans="1:28" ht="30" customHeight="1" x14ac:dyDescent="0.25">
      <c r="A50" s="12" t="str">
        <f t="shared" si="0"/>
        <v/>
      </c>
      <c r="B50" s="48" t="s">
        <v>152</v>
      </c>
      <c r="C50" s="38">
        <v>44274</v>
      </c>
      <c r="D50" s="39">
        <f>IF(order[[#This Row],[Order Receiving Date]]="","",MONTH(order[[#This Row],[Order Receiving Date]]))</f>
        <v>3</v>
      </c>
      <c r="E50" s="39" t="str">
        <f>IFERROR(VLOOKUP(order[[#This Row],[Month Number]],Sheet2!B:C,2,0),"")</f>
        <v>Mar</v>
      </c>
      <c r="F50" s="39" t="str">
        <f>IF(order[[#This Row],[Order Receiving Date]]="","","W"&amp;WEEKNUM(order[[#This Row],[Order Receiving Date]],1))</f>
        <v>W12</v>
      </c>
      <c r="G50" s="39">
        <f>IF(order[[#This Row],[Order Receiving Date]]="","",YEAR(order[[#This Row],[Order Receiving Date]]))</f>
        <v>2021</v>
      </c>
      <c r="H50" s="40" t="s">
        <v>66</v>
      </c>
      <c r="I50" s="41" t="str">
        <f>IFERROR(IF(order[[#This Row],[Customer Name]]="","",VLOOKUP(order[[#This Row],[Customer Name]],'Setting and Lists'!H:M,2,0)),"")</f>
        <v>Customer_4@domain.com</v>
      </c>
      <c r="J50" s="41" t="str">
        <f>IFERROR(IF(order[[#This Row],[Customer Name]]="","",VLOOKUP(order[[#This Row],[Customer Name]],'Setting and Lists'!H:M,3,0)),"")</f>
        <v>Hong Kong</v>
      </c>
      <c r="K50" s="41" t="str">
        <f>IFERROR(IF(order[[#This Row],[Customer Name]]="","",VLOOKUP(order[[#This Row],[Customer Name]],'Setting and Lists'!H:M,4,0)),"")</f>
        <v>China</v>
      </c>
      <c r="L50" s="41" t="str">
        <f>IFERROR(IF(order[[#This Row],[Customer Name]]="","",VLOOKUP(order[[#This Row],[Customer Name]],'Setting and Lists'!H:M,5,0)),"")</f>
        <v>Asia</v>
      </c>
      <c r="M50" s="42" t="s">
        <v>51</v>
      </c>
      <c r="N50" s="43" t="str">
        <f>IFERROR(IF(order[[#This Row],[Product Name]]="","",VLOOKUP(order[[#This Row],[Product Name]],'Setting and Lists'!B:F,2,0)),"")</f>
        <v>ACC3215124</v>
      </c>
      <c r="O50" s="44">
        <v>5468</v>
      </c>
      <c r="P50" s="45">
        <f>IFERROR(IF(order[[#This Row],[Product Name]]="","",VLOOKUP(order[[#This Row],[Product Name]],'Setting and Lists'!B:F,3,0)),"")</f>
        <v>800</v>
      </c>
      <c r="Q50" s="43" t="str">
        <f>IF(OR(order[[#This Row],[Minimum Lot Size]]="",order[[#This Row],[Order Quantity]]=""),"",IF(order[[#This Row],[Order Quantity]]&gt;=order[[#This Row],[Minimum Lot Size]],"Yes","No"))</f>
        <v>Yes</v>
      </c>
      <c r="R50" s="112">
        <v>44276</v>
      </c>
      <c r="S50" s="59">
        <f>IFERROR(IF(OR(order[[#This Row],[Order Quantity]]="",order[[#This Row],[Minimum Lot Size]]=""),"",IF(order[[#This Row],[Product Name]]="","",(order[[#This Row],[Order Quantity]]/order[[#This Row],[Minimum Lot Size]])*VLOOKUP(order[[#This Row],[Product Name]],'Setting and Lists'!B:F,4,0))),"")</f>
        <v>6.835</v>
      </c>
      <c r="T50" s="116">
        <f>IF(OR(order[[#This Row],[Operation Lead Time (in days)]]="",order[[#This Row],[Estimated Production Schedule Date]]=""),"",order[[#This Row],[Estimated Production Schedule Date]]+order[[#This Row],[Operation Lead Time (in days)]])</f>
        <v>44282.834999999999</v>
      </c>
      <c r="U50" s="44">
        <v>1</v>
      </c>
      <c r="V50" s="45">
        <f>IFERROR(IF(order[[#This Row],[Product Name]]="","",VLOOKUP(order[[#This Row],[Product Name]],'Setting and Lists'!B:F,5,0)),"")</f>
        <v>1</v>
      </c>
      <c r="W50" s="116">
        <f>IFERROR(IF(OR(order[[#This Row],[Warehouse Stock Keeping Time (in days)]]="",order[[#This Row],[Target Operation Finish Date]]=""),"",order[[#This Row],[Target Operation Finish Date]]+order[[#This Row],[Total OFF Days During Operation Period]]+order[[#This Row],[Warehouse Stock Keeping Time (in days)]]),"")</f>
        <v>44284.834999999999</v>
      </c>
      <c r="X50" s="45">
        <f>IFERROR(IF(order[[#This Row],[Customer Name]]="","",VLOOKUP(order[[#This Row],[Customer Name]],'Setting and Lists'!H:M,6,0)),"")</f>
        <v>4</v>
      </c>
      <c r="Y50" s="116">
        <f>IFERROR(IF(OR(order[[#This Row],[Delivery Lead Time (in days)]]="",order[[#This Row],[Estimated Starting Delivery Date (ETD)]]=""),"",order[[#This Row],[Estimated Starting Delivery Date (ETD)]]+order[[#This Row],[Delivery Lead Time (in days)]]),"")</f>
        <v>44288.834999999999</v>
      </c>
      <c r="Z50" s="119">
        <v>44290.834999999999</v>
      </c>
      <c r="AA50" s="89">
        <f ca="1">IFERROR(IF(order[[#This Row],[Customer Required Date (ETA)]]="","",IF(TODAY()&gt;=order[[#This Row],[Customer Required Date (ETA)]],0,order[[#This Row],[Customer Required Date (ETA)]]-TODAY())),"")</f>
        <v>0</v>
      </c>
      <c r="AB50" s="60" t="str">
        <f>IF(OR(order[[#This Row],[Customer Required Date (ETA)]]="",order[[#This Row],[Estimated Arrive Date (ETA)]]=""),"",IF(order[[#This Row],[Customer Required Date (ETA)]]&gt;=order[[#This Row],[Estimated Arrive Date (ETA)]],"Yes","No"))</f>
        <v>Yes</v>
      </c>
    </row>
    <row r="51" spans="1:28" ht="30" customHeight="1" x14ac:dyDescent="0.25">
      <c r="A51" s="12" t="str">
        <f t="shared" si="0"/>
        <v/>
      </c>
      <c r="B51" s="48" t="s">
        <v>153</v>
      </c>
      <c r="C51" s="38">
        <v>44311</v>
      </c>
      <c r="D51" s="39">
        <f>IF(order[[#This Row],[Order Receiving Date]]="","",MONTH(order[[#This Row],[Order Receiving Date]]))</f>
        <v>4</v>
      </c>
      <c r="E51" s="39" t="str">
        <f>IFERROR(VLOOKUP(order[[#This Row],[Month Number]],Sheet2!B:C,2,0),"")</f>
        <v>Apr</v>
      </c>
      <c r="F51" s="39" t="str">
        <f>IF(order[[#This Row],[Order Receiving Date]]="","","W"&amp;WEEKNUM(order[[#This Row],[Order Receiving Date]],1))</f>
        <v>W18</v>
      </c>
      <c r="G51" s="39">
        <f>IF(order[[#This Row],[Order Receiving Date]]="","",YEAR(order[[#This Row],[Order Receiving Date]]))</f>
        <v>2021</v>
      </c>
      <c r="H51" s="40" t="s">
        <v>65</v>
      </c>
      <c r="I51" s="41" t="str">
        <f>IFERROR(IF(order[[#This Row],[Customer Name]]="","",VLOOKUP(order[[#This Row],[Customer Name]],'Setting and Lists'!H:M,2,0)),"")</f>
        <v>Customer_3@domain.com</v>
      </c>
      <c r="J51" s="41" t="str">
        <f>IFERROR(IF(order[[#This Row],[Customer Name]]="","",VLOOKUP(order[[#This Row],[Customer Name]],'Setting and Lists'!H:M,3,0)),"")</f>
        <v>Rio de Janeiro</v>
      </c>
      <c r="K51" s="41" t="str">
        <f>IFERROR(IF(order[[#This Row],[Customer Name]]="","",VLOOKUP(order[[#This Row],[Customer Name]],'Setting and Lists'!H:M,4,0)),"")</f>
        <v>Brazil</v>
      </c>
      <c r="L51" s="41" t="str">
        <f>IFERROR(IF(order[[#This Row],[Customer Name]]="","",VLOOKUP(order[[#This Row],[Customer Name]],'Setting and Lists'!H:M,5,0)),"")</f>
        <v>South America</v>
      </c>
      <c r="M51" s="42" t="s">
        <v>51</v>
      </c>
      <c r="N51" s="43" t="str">
        <f>IFERROR(IF(order[[#This Row],[Product Name]]="","",VLOOKUP(order[[#This Row],[Product Name]],'Setting and Lists'!B:F,2,0)),"")</f>
        <v>ACC3215124</v>
      </c>
      <c r="O51" s="44">
        <v>9878</v>
      </c>
      <c r="P51" s="45">
        <f>IFERROR(IF(order[[#This Row],[Product Name]]="","",VLOOKUP(order[[#This Row],[Product Name]],'Setting and Lists'!B:F,3,0)),"")</f>
        <v>800</v>
      </c>
      <c r="Q51" s="43" t="str">
        <f>IF(OR(order[[#This Row],[Minimum Lot Size]]="",order[[#This Row],[Order Quantity]]=""),"",IF(order[[#This Row],[Order Quantity]]&gt;=order[[#This Row],[Minimum Lot Size]],"Yes","No"))</f>
        <v>Yes</v>
      </c>
      <c r="R51" s="112">
        <v>44313</v>
      </c>
      <c r="S51" s="59">
        <f>IFERROR(IF(OR(order[[#This Row],[Order Quantity]]="",order[[#This Row],[Minimum Lot Size]]=""),"",IF(order[[#This Row],[Product Name]]="","",(order[[#This Row],[Order Quantity]]/order[[#This Row],[Minimum Lot Size]])*VLOOKUP(order[[#This Row],[Product Name]],'Setting and Lists'!B:F,4,0))),"")</f>
        <v>12.3475</v>
      </c>
      <c r="T51" s="116">
        <f>IF(OR(order[[#This Row],[Operation Lead Time (in days)]]="",order[[#This Row],[Estimated Production Schedule Date]]=""),"",order[[#This Row],[Estimated Production Schedule Date]]+order[[#This Row],[Operation Lead Time (in days)]])</f>
        <v>44325.347500000003</v>
      </c>
      <c r="U51" s="44">
        <v>1</v>
      </c>
      <c r="V51" s="45">
        <f>IFERROR(IF(order[[#This Row],[Product Name]]="","",VLOOKUP(order[[#This Row],[Product Name]],'Setting and Lists'!B:F,5,0)),"")</f>
        <v>1</v>
      </c>
      <c r="W51" s="116">
        <f>IFERROR(IF(OR(order[[#This Row],[Warehouse Stock Keeping Time (in days)]]="",order[[#This Row],[Target Operation Finish Date]]=""),"",order[[#This Row],[Target Operation Finish Date]]+order[[#This Row],[Total OFF Days During Operation Period]]+order[[#This Row],[Warehouse Stock Keeping Time (in days)]]),"")</f>
        <v>44327.347500000003</v>
      </c>
      <c r="X51" s="45">
        <f>IFERROR(IF(order[[#This Row],[Customer Name]]="","",VLOOKUP(order[[#This Row],[Customer Name]],'Setting and Lists'!H:M,6,0)),"")</f>
        <v>3</v>
      </c>
      <c r="Y51" s="116">
        <f>IFERROR(IF(OR(order[[#This Row],[Delivery Lead Time (in days)]]="",order[[#This Row],[Estimated Starting Delivery Date (ETD)]]=""),"",order[[#This Row],[Estimated Starting Delivery Date (ETD)]]+order[[#This Row],[Delivery Lead Time (in days)]]),"")</f>
        <v>44330.347500000003</v>
      </c>
      <c r="Z51" s="119">
        <v>44332.347500000003</v>
      </c>
      <c r="AA51" s="89">
        <f ca="1">IFERROR(IF(order[[#This Row],[Customer Required Date (ETA)]]="","",IF(TODAY()&gt;=order[[#This Row],[Customer Required Date (ETA)]],0,order[[#This Row],[Customer Required Date (ETA)]]-TODAY())),"")</f>
        <v>0</v>
      </c>
      <c r="AB51" s="60" t="str">
        <f>IF(OR(order[[#This Row],[Customer Required Date (ETA)]]="",order[[#This Row],[Estimated Arrive Date (ETA)]]=""),"",IF(order[[#This Row],[Customer Required Date (ETA)]]&gt;=order[[#This Row],[Estimated Arrive Date (ETA)]],"Yes","No"))</f>
        <v>Yes</v>
      </c>
    </row>
    <row r="52" spans="1:28" ht="30" customHeight="1" x14ac:dyDescent="0.25">
      <c r="A52" s="12" t="str">
        <f t="shared" si="0"/>
        <v/>
      </c>
      <c r="B52" s="48" t="s">
        <v>154</v>
      </c>
      <c r="C52" s="38">
        <v>44180</v>
      </c>
      <c r="D52" s="39">
        <f>IF(order[[#This Row],[Order Receiving Date]]="","",MONTH(order[[#This Row],[Order Receiving Date]]))</f>
        <v>12</v>
      </c>
      <c r="E52" s="39" t="str">
        <f>IFERROR(VLOOKUP(order[[#This Row],[Month Number]],Sheet2!B:C,2,0),"")</f>
        <v>Dec</v>
      </c>
      <c r="F52" s="39" t="str">
        <f>IF(order[[#This Row],[Order Receiving Date]]="","","W"&amp;WEEKNUM(order[[#This Row],[Order Receiving Date]],1))</f>
        <v>W51</v>
      </c>
      <c r="G52" s="39">
        <f>IF(order[[#This Row],[Order Receiving Date]]="","",YEAR(order[[#This Row],[Order Receiving Date]]))</f>
        <v>2020</v>
      </c>
      <c r="H52" s="40" t="s">
        <v>64</v>
      </c>
      <c r="I52" s="41" t="str">
        <f>IFERROR(IF(order[[#This Row],[Customer Name]]="","",VLOOKUP(order[[#This Row],[Customer Name]],'Setting and Lists'!H:M,2,0)),"")</f>
        <v>Customer_2@domain.com</v>
      </c>
      <c r="J52" s="41" t="str">
        <f>IFERROR(IF(order[[#This Row],[Customer Name]]="","",VLOOKUP(order[[#This Row],[Customer Name]],'Setting and Lists'!H:M,3,0)),"")</f>
        <v>Cairo</v>
      </c>
      <c r="K52" s="41" t="str">
        <f>IFERROR(IF(order[[#This Row],[Customer Name]]="","",VLOOKUP(order[[#This Row],[Customer Name]],'Setting and Lists'!H:M,4,0)),"")</f>
        <v>Egypt</v>
      </c>
      <c r="L52" s="41" t="str">
        <f>IFERROR(IF(order[[#This Row],[Customer Name]]="","",VLOOKUP(order[[#This Row],[Customer Name]],'Setting and Lists'!H:M,5,0)),"")</f>
        <v>Middle East</v>
      </c>
      <c r="M52" s="42" t="s">
        <v>53</v>
      </c>
      <c r="N52" s="43" t="str">
        <f>IFERROR(IF(order[[#This Row],[Product Name]]="","",VLOOKUP(order[[#This Row],[Product Name]],'Setting and Lists'!B:F,2,0)),"")</f>
        <v>ACC8854741</v>
      </c>
      <c r="O52" s="44">
        <v>5462</v>
      </c>
      <c r="P52" s="45">
        <f>IFERROR(IF(order[[#This Row],[Product Name]]="","",VLOOKUP(order[[#This Row],[Product Name]],'Setting and Lists'!B:F,3,0)),"")</f>
        <v>700</v>
      </c>
      <c r="Q52" s="43" t="str">
        <f>IF(OR(order[[#This Row],[Minimum Lot Size]]="",order[[#This Row],[Order Quantity]]=""),"",IF(order[[#This Row],[Order Quantity]]&gt;=order[[#This Row],[Minimum Lot Size]],"Yes","No"))</f>
        <v>Yes</v>
      </c>
      <c r="R52" s="112">
        <v>44182</v>
      </c>
      <c r="S52" s="59">
        <f>IFERROR(IF(OR(order[[#This Row],[Order Quantity]]="",order[[#This Row],[Minimum Lot Size]]=""),"",IF(order[[#This Row],[Product Name]]="","",(order[[#This Row],[Order Quantity]]/order[[#This Row],[Minimum Lot Size]])*VLOOKUP(order[[#This Row],[Product Name]],'Setting and Lists'!B:F,4,0))),"")</f>
        <v>7.8028571428571425</v>
      </c>
      <c r="T52" s="116">
        <f>IF(OR(order[[#This Row],[Operation Lead Time (in days)]]="",order[[#This Row],[Estimated Production Schedule Date]]=""),"",order[[#This Row],[Estimated Production Schedule Date]]+order[[#This Row],[Operation Lead Time (in days)]])</f>
        <v>44189.802857142859</v>
      </c>
      <c r="U52" s="44">
        <v>4</v>
      </c>
      <c r="V52" s="45">
        <f>IFERROR(IF(order[[#This Row],[Product Name]]="","",VLOOKUP(order[[#This Row],[Product Name]],'Setting and Lists'!B:F,5,0)),"")</f>
        <v>1</v>
      </c>
      <c r="W52" s="116">
        <f>IFERROR(IF(OR(order[[#This Row],[Warehouse Stock Keeping Time (in days)]]="",order[[#This Row],[Target Operation Finish Date]]=""),"",order[[#This Row],[Target Operation Finish Date]]+order[[#This Row],[Total OFF Days During Operation Period]]+order[[#This Row],[Warehouse Stock Keeping Time (in days)]]),"")</f>
        <v>44194.802857142859</v>
      </c>
      <c r="X52" s="45">
        <f>IFERROR(IF(order[[#This Row],[Customer Name]]="","",VLOOKUP(order[[#This Row],[Customer Name]],'Setting and Lists'!H:M,6,0)),"")</f>
        <v>2</v>
      </c>
      <c r="Y52" s="116">
        <f>IFERROR(IF(OR(order[[#This Row],[Delivery Lead Time (in days)]]="",order[[#This Row],[Estimated Starting Delivery Date (ETD)]]=""),"",order[[#This Row],[Estimated Starting Delivery Date (ETD)]]+order[[#This Row],[Delivery Lead Time (in days)]]),"")</f>
        <v>44196.802857142859</v>
      </c>
      <c r="Z52" s="119">
        <v>44198.802857142859</v>
      </c>
      <c r="AA52" s="89">
        <f ca="1">IFERROR(IF(order[[#This Row],[Customer Required Date (ETA)]]="","",IF(TODAY()&gt;=order[[#This Row],[Customer Required Date (ETA)]],0,order[[#This Row],[Customer Required Date (ETA)]]-TODAY())),"")</f>
        <v>0</v>
      </c>
      <c r="AB52" s="60" t="str">
        <f>IF(OR(order[[#This Row],[Customer Required Date (ETA)]]="",order[[#This Row],[Estimated Arrive Date (ETA)]]=""),"",IF(order[[#This Row],[Customer Required Date (ETA)]]&gt;=order[[#This Row],[Estimated Arrive Date (ETA)]],"Yes","No"))</f>
        <v>Yes</v>
      </c>
    </row>
    <row r="53" spans="1:28" ht="30" customHeight="1" x14ac:dyDescent="0.25">
      <c r="A53" s="12" t="str">
        <f t="shared" si="0"/>
        <v/>
      </c>
      <c r="B53" s="48" t="s">
        <v>155</v>
      </c>
      <c r="C53" s="38">
        <v>44247</v>
      </c>
      <c r="D53" s="39">
        <f>IF(order[[#This Row],[Order Receiving Date]]="","",MONTH(order[[#This Row],[Order Receiving Date]]))</f>
        <v>2</v>
      </c>
      <c r="E53" s="39" t="str">
        <f>IFERROR(VLOOKUP(order[[#This Row],[Month Number]],Sheet2!B:C,2,0),"")</f>
        <v>Feb</v>
      </c>
      <c r="F53" s="39" t="str">
        <f>IF(order[[#This Row],[Order Receiving Date]]="","","W"&amp;WEEKNUM(order[[#This Row],[Order Receiving Date]],1))</f>
        <v>W8</v>
      </c>
      <c r="G53" s="39">
        <f>IF(order[[#This Row],[Order Receiving Date]]="","",YEAR(order[[#This Row],[Order Receiving Date]]))</f>
        <v>2021</v>
      </c>
      <c r="H53" s="40" t="s">
        <v>66</v>
      </c>
      <c r="I53" s="41" t="str">
        <f>IFERROR(IF(order[[#This Row],[Customer Name]]="","",VLOOKUP(order[[#This Row],[Customer Name]],'Setting and Lists'!H:M,2,0)),"")</f>
        <v>Customer_4@domain.com</v>
      </c>
      <c r="J53" s="41" t="str">
        <f>IFERROR(IF(order[[#This Row],[Customer Name]]="","",VLOOKUP(order[[#This Row],[Customer Name]],'Setting and Lists'!H:M,3,0)),"")</f>
        <v>Hong Kong</v>
      </c>
      <c r="K53" s="41" t="str">
        <f>IFERROR(IF(order[[#This Row],[Customer Name]]="","",VLOOKUP(order[[#This Row],[Customer Name]],'Setting and Lists'!H:M,4,0)),"")</f>
        <v>China</v>
      </c>
      <c r="L53" s="41" t="str">
        <f>IFERROR(IF(order[[#This Row],[Customer Name]]="","",VLOOKUP(order[[#This Row],[Customer Name]],'Setting and Lists'!H:M,5,0)),"")</f>
        <v>Asia</v>
      </c>
      <c r="M53" s="42" t="s">
        <v>55</v>
      </c>
      <c r="N53" s="43" t="str">
        <f>IFERROR(IF(order[[#This Row],[Product Name]]="","",VLOOKUP(order[[#This Row],[Product Name]],'Setting and Lists'!B:F,2,0)),"")</f>
        <v>ACC5858470</v>
      </c>
      <c r="O53" s="44">
        <v>4098</v>
      </c>
      <c r="P53" s="45">
        <f>IFERROR(IF(order[[#This Row],[Product Name]]="","",VLOOKUP(order[[#This Row],[Product Name]],'Setting and Lists'!B:F,3,0)),"")</f>
        <v>1200</v>
      </c>
      <c r="Q53" s="43" t="str">
        <f>IF(OR(order[[#This Row],[Minimum Lot Size]]="",order[[#This Row],[Order Quantity]]=""),"",IF(order[[#This Row],[Order Quantity]]&gt;=order[[#This Row],[Minimum Lot Size]],"Yes","No"))</f>
        <v>Yes</v>
      </c>
      <c r="R53" s="112">
        <v>44249</v>
      </c>
      <c r="S53" s="59">
        <f>IFERROR(IF(OR(order[[#This Row],[Order Quantity]]="",order[[#This Row],[Minimum Lot Size]]=""),"",IF(order[[#This Row],[Product Name]]="","",(order[[#This Row],[Order Quantity]]/order[[#This Row],[Minimum Lot Size]])*VLOOKUP(order[[#This Row],[Product Name]],'Setting and Lists'!B:F,4,0))),"")</f>
        <v>6.83</v>
      </c>
      <c r="T53" s="116">
        <f>IF(OR(order[[#This Row],[Operation Lead Time (in days)]]="",order[[#This Row],[Estimated Production Schedule Date]]=""),"",order[[#This Row],[Estimated Production Schedule Date]]+order[[#This Row],[Operation Lead Time (in days)]])</f>
        <v>44255.83</v>
      </c>
      <c r="U53" s="44">
        <v>1</v>
      </c>
      <c r="V53" s="45">
        <f>IFERROR(IF(order[[#This Row],[Product Name]]="","",VLOOKUP(order[[#This Row],[Product Name]],'Setting and Lists'!B:F,5,0)),"")</f>
        <v>1</v>
      </c>
      <c r="W53" s="116">
        <f>IFERROR(IF(OR(order[[#This Row],[Warehouse Stock Keeping Time (in days)]]="",order[[#This Row],[Target Operation Finish Date]]=""),"",order[[#This Row],[Target Operation Finish Date]]+order[[#This Row],[Total OFF Days During Operation Period]]+order[[#This Row],[Warehouse Stock Keeping Time (in days)]]),"")</f>
        <v>44257.83</v>
      </c>
      <c r="X53" s="45">
        <f>IFERROR(IF(order[[#This Row],[Customer Name]]="","",VLOOKUP(order[[#This Row],[Customer Name]],'Setting and Lists'!H:M,6,0)),"")</f>
        <v>4</v>
      </c>
      <c r="Y53" s="116">
        <f>IFERROR(IF(OR(order[[#This Row],[Delivery Lead Time (in days)]]="",order[[#This Row],[Estimated Starting Delivery Date (ETD)]]=""),"",order[[#This Row],[Estimated Starting Delivery Date (ETD)]]+order[[#This Row],[Delivery Lead Time (in days)]]),"")</f>
        <v>44261.83</v>
      </c>
      <c r="Z53" s="119">
        <v>44263.83</v>
      </c>
      <c r="AA53" s="89">
        <f ca="1">IFERROR(IF(order[[#This Row],[Customer Required Date (ETA)]]="","",IF(TODAY()&gt;=order[[#This Row],[Customer Required Date (ETA)]],0,order[[#This Row],[Customer Required Date (ETA)]]-TODAY())),"")</f>
        <v>0</v>
      </c>
      <c r="AB53" s="60" t="str">
        <f>IF(OR(order[[#This Row],[Customer Required Date (ETA)]]="",order[[#This Row],[Estimated Arrive Date (ETA)]]=""),"",IF(order[[#This Row],[Customer Required Date (ETA)]]&gt;=order[[#This Row],[Estimated Arrive Date (ETA)]],"Yes","No"))</f>
        <v>Yes</v>
      </c>
    </row>
    <row r="54" spans="1:28" ht="30" customHeight="1" x14ac:dyDescent="0.25">
      <c r="A54" s="12" t="str">
        <f t="shared" si="0"/>
        <v/>
      </c>
      <c r="B54" s="48" t="s">
        <v>156</v>
      </c>
      <c r="C54" s="38">
        <v>44311</v>
      </c>
      <c r="D54" s="39">
        <f>IF(order[[#This Row],[Order Receiving Date]]="","",MONTH(order[[#This Row],[Order Receiving Date]]))</f>
        <v>4</v>
      </c>
      <c r="E54" s="39" t="str">
        <f>IFERROR(VLOOKUP(order[[#This Row],[Month Number]],Sheet2!B:C,2,0),"")</f>
        <v>Apr</v>
      </c>
      <c r="F54" s="39" t="str">
        <f>IF(order[[#This Row],[Order Receiving Date]]="","","W"&amp;WEEKNUM(order[[#This Row],[Order Receiving Date]],1))</f>
        <v>W18</v>
      </c>
      <c r="G54" s="39">
        <f>IF(order[[#This Row],[Order Receiving Date]]="","",YEAR(order[[#This Row],[Order Receiving Date]]))</f>
        <v>2021</v>
      </c>
      <c r="H54" s="40" t="s">
        <v>65</v>
      </c>
      <c r="I54" s="41" t="str">
        <f>IFERROR(IF(order[[#This Row],[Customer Name]]="","",VLOOKUP(order[[#This Row],[Customer Name]],'Setting and Lists'!H:M,2,0)),"")</f>
        <v>Customer_3@domain.com</v>
      </c>
      <c r="J54" s="41" t="str">
        <f>IFERROR(IF(order[[#This Row],[Customer Name]]="","",VLOOKUP(order[[#This Row],[Customer Name]],'Setting and Lists'!H:M,3,0)),"")</f>
        <v>Rio de Janeiro</v>
      </c>
      <c r="K54" s="41" t="str">
        <f>IFERROR(IF(order[[#This Row],[Customer Name]]="","",VLOOKUP(order[[#This Row],[Customer Name]],'Setting and Lists'!H:M,4,0)),"")</f>
        <v>Brazil</v>
      </c>
      <c r="L54" s="41" t="str">
        <f>IFERROR(IF(order[[#This Row],[Customer Name]]="","",VLOOKUP(order[[#This Row],[Customer Name]],'Setting and Lists'!H:M,5,0)),"")</f>
        <v>South America</v>
      </c>
      <c r="M54" s="42" t="s">
        <v>55</v>
      </c>
      <c r="N54" s="43" t="str">
        <f>IFERROR(IF(order[[#This Row],[Product Name]]="","",VLOOKUP(order[[#This Row],[Product Name]],'Setting and Lists'!B:F,2,0)),"")</f>
        <v>ACC5858470</v>
      </c>
      <c r="O54" s="44">
        <v>9053</v>
      </c>
      <c r="P54" s="45">
        <f>IFERROR(IF(order[[#This Row],[Product Name]]="","",VLOOKUP(order[[#This Row],[Product Name]],'Setting and Lists'!B:F,3,0)),"")</f>
        <v>1200</v>
      </c>
      <c r="Q54" s="43" t="str">
        <f>IF(OR(order[[#This Row],[Minimum Lot Size]]="",order[[#This Row],[Order Quantity]]=""),"",IF(order[[#This Row],[Order Quantity]]&gt;=order[[#This Row],[Minimum Lot Size]],"Yes","No"))</f>
        <v>Yes</v>
      </c>
      <c r="R54" s="112">
        <v>44313</v>
      </c>
      <c r="S54" s="59">
        <f>IFERROR(IF(OR(order[[#This Row],[Order Quantity]]="",order[[#This Row],[Minimum Lot Size]]=""),"",IF(order[[#This Row],[Product Name]]="","",(order[[#This Row],[Order Quantity]]/order[[#This Row],[Minimum Lot Size]])*VLOOKUP(order[[#This Row],[Product Name]],'Setting and Lists'!B:F,4,0))),"")</f>
        <v>15.088333333333333</v>
      </c>
      <c r="T54" s="116">
        <f>IF(OR(order[[#This Row],[Operation Lead Time (in days)]]="",order[[#This Row],[Estimated Production Schedule Date]]=""),"",order[[#This Row],[Estimated Production Schedule Date]]+order[[#This Row],[Operation Lead Time (in days)]])</f>
        <v>44328.088333333333</v>
      </c>
      <c r="U54" s="44">
        <v>4</v>
      </c>
      <c r="V54" s="45">
        <f>IFERROR(IF(order[[#This Row],[Product Name]]="","",VLOOKUP(order[[#This Row],[Product Name]],'Setting and Lists'!B:F,5,0)),"")</f>
        <v>1</v>
      </c>
      <c r="W54" s="116">
        <f>IFERROR(IF(OR(order[[#This Row],[Warehouse Stock Keeping Time (in days)]]="",order[[#This Row],[Target Operation Finish Date]]=""),"",order[[#This Row],[Target Operation Finish Date]]+order[[#This Row],[Total OFF Days During Operation Period]]+order[[#This Row],[Warehouse Stock Keeping Time (in days)]]),"")</f>
        <v>44333.088333333333</v>
      </c>
      <c r="X54" s="45">
        <f>IFERROR(IF(order[[#This Row],[Customer Name]]="","",VLOOKUP(order[[#This Row],[Customer Name]],'Setting and Lists'!H:M,6,0)),"")</f>
        <v>3</v>
      </c>
      <c r="Y54" s="116">
        <f>IFERROR(IF(OR(order[[#This Row],[Delivery Lead Time (in days)]]="",order[[#This Row],[Estimated Starting Delivery Date (ETD)]]=""),"",order[[#This Row],[Estimated Starting Delivery Date (ETD)]]+order[[#This Row],[Delivery Lead Time (in days)]]),"")</f>
        <v>44336.088333333333</v>
      </c>
      <c r="Z54" s="119">
        <v>44338.088333333333</v>
      </c>
      <c r="AA54" s="89">
        <f ca="1">IFERROR(IF(order[[#This Row],[Customer Required Date (ETA)]]="","",IF(TODAY()&gt;=order[[#This Row],[Customer Required Date (ETA)]],0,order[[#This Row],[Customer Required Date (ETA)]]-TODAY())),"")</f>
        <v>0</v>
      </c>
      <c r="AB54" s="60" t="str">
        <f>IF(OR(order[[#This Row],[Customer Required Date (ETA)]]="",order[[#This Row],[Estimated Arrive Date (ETA)]]=""),"",IF(order[[#This Row],[Customer Required Date (ETA)]]&gt;=order[[#This Row],[Estimated Arrive Date (ETA)]],"Yes","No"))</f>
        <v>Yes</v>
      </c>
    </row>
    <row r="55" spans="1:28" ht="30" customHeight="1" x14ac:dyDescent="0.25">
      <c r="A55" s="12" t="str">
        <f t="shared" si="0"/>
        <v/>
      </c>
      <c r="B55" s="48" t="s">
        <v>157</v>
      </c>
      <c r="C55" s="38">
        <v>44114</v>
      </c>
      <c r="D55" s="39">
        <f>IF(order[[#This Row],[Order Receiving Date]]="","",MONTH(order[[#This Row],[Order Receiving Date]]))</f>
        <v>10</v>
      </c>
      <c r="E55" s="39" t="str">
        <f>IFERROR(VLOOKUP(order[[#This Row],[Month Number]],Sheet2!B:C,2,0),"")</f>
        <v>Oct</v>
      </c>
      <c r="F55" s="39" t="str">
        <f>IF(order[[#This Row],[Order Receiving Date]]="","","W"&amp;WEEKNUM(order[[#This Row],[Order Receiving Date]],1))</f>
        <v>W41</v>
      </c>
      <c r="G55" s="39">
        <f>IF(order[[#This Row],[Order Receiving Date]]="","",YEAR(order[[#This Row],[Order Receiving Date]]))</f>
        <v>2020</v>
      </c>
      <c r="H55" s="40" t="s">
        <v>65</v>
      </c>
      <c r="I55" s="41" t="str">
        <f>IFERROR(IF(order[[#This Row],[Customer Name]]="","",VLOOKUP(order[[#This Row],[Customer Name]],'Setting and Lists'!H:M,2,0)),"")</f>
        <v>Customer_3@domain.com</v>
      </c>
      <c r="J55" s="41" t="str">
        <f>IFERROR(IF(order[[#This Row],[Customer Name]]="","",VLOOKUP(order[[#This Row],[Customer Name]],'Setting and Lists'!H:M,3,0)),"")</f>
        <v>Rio de Janeiro</v>
      </c>
      <c r="K55" s="41" t="str">
        <f>IFERROR(IF(order[[#This Row],[Customer Name]]="","",VLOOKUP(order[[#This Row],[Customer Name]],'Setting and Lists'!H:M,4,0)),"")</f>
        <v>Brazil</v>
      </c>
      <c r="L55" s="41" t="str">
        <f>IFERROR(IF(order[[#This Row],[Customer Name]]="","",VLOOKUP(order[[#This Row],[Customer Name]],'Setting and Lists'!H:M,5,0)),"")</f>
        <v>South America</v>
      </c>
      <c r="M55" s="42" t="s">
        <v>51</v>
      </c>
      <c r="N55" s="43" t="str">
        <f>IFERROR(IF(order[[#This Row],[Product Name]]="","",VLOOKUP(order[[#This Row],[Product Name]],'Setting and Lists'!B:F,2,0)),"")</f>
        <v>ACC3215124</v>
      </c>
      <c r="O55" s="44">
        <v>7068</v>
      </c>
      <c r="P55" s="45">
        <f>IFERROR(IF(order[[#This Row],[Product Name]]="","",VLOOKUP(order[[#This Row],[Product Name]],'Setting and Lists'!B:F,3,0)),"")</f>
        <v>800</v>
      </c>
      <c r="Q55" s="43" t="str">
        <f>IF(OR(order[[#This Row],[Minimum Lot Size]]="",order[[#This Row],[Order Quantity]]=""),"",IF(order[[#This Row],[Order Quantity]]&gt;=order[[#This Row],[Minimum Lot Size]],"Yes","No"))</f>
        <v>Yes</v>
      </c>
      <c r="R55" s="112">
        <v>44116</v>
      </c>
      <c r="S55" s="59">
        <f>IFERROR(IF(OR(order[[#This Row],[Order Quantity]]="",order[[#This Row],[Minimum Lot Size]]=""),"",IF(order[[#This Row],[Product Name]]="","",(order[[#This Row],[Order Quantity]]/order[[#This Row],[Minimum Lot Size]])*VLOOKUP(order[[#This Row],[Product Name]],'Setting and Lists'!B:F,4,0))),"")</f>
        <v>8.8350000000000009</v>
      </c>
      <c r="T55" s="116">
        <f>IF(OR(order[[#This Row],[Operation Lead Time (in days)]]="",order[[#This Row],[Estimated Production Schedule Date]]=""),"",order[[#This Row],[Estimated Production Schedule Date]]+order[[#This Row],[Operation Lead Time (in days)]])</f>
        <v>44124.834999999999</v>
      </c>
      <c r="U55" s="44">
        <v>4</v>
      </c>
      <c r="V55" s="45">
        <f>IFERROR(IF(order[[#This Row],[Product Name]]="","",VLOOKUP(order[[#This Row],[Product Name]],'Setting and Lists'!B:F,5,0)),"")</f>
        <v>1</v>
      </c>
      <c r="W55" s="116">
        <f>IFERROR(IF(OR(order[[#This Row],[Warehouse Stock Keeping Time (in days)]]="",order[[#This Row],[Target Operation Finish Date]]=""),"",order[[#This Row],[Target Operation Finish Date]]+order[[#This Row],[Total OFF Days During Operation Period]]+order[[#This Row],[Warehouse Stock Keeping Time (in days)]]),"")</f>
        <v>44129.834999999999</v>
      </c>
      <c r="X55" s="45">
        <f>IFERROR(IF(order[[#This Row],[Customer Name]]="","",VLOOKUP(order[[#This Row],[Customer Name]],'Setting and Lists'!H:M,6,0)),"")</f>
        <v>3</v>
      </c>
      <c r="Y55" s="116">
        <f>IFERROR(IF(OR(order[[#This Row],[Delivery Lead Time (in days)]]="",order[[#This Row],[Estimated Starting Delivery Date (ETD)]]=""),"",order[[#This Row],[Estimated Starting Delivery Date (ETD)]]+order[[#This Row],[Delivery Lead Time (in days)]]),"")</f>
        <v>44132.834999999999</v>
      </c>
      <c r="Z55" s="119">
        <v>44134.834999999999</v>
      </c>
      <c r="AA55" s="89">
        <f ca="1">IFERROR(IF(order[[#This Row],[Customer Required Date (ETA)]]="","",IF(TODAY()&gt;=order[[#This Row],[Customer Required Date (ETA)]],0,order[[#This Row],[Customer Required Date (ETA)]]-TODAY())),"")</f>
        <v>0</v>
      </c>
      <c r="AB55" s="60" t="str">
        <f>IF(OR(order[[#This Row],[Customer Required Date (ETA)]]="",order[[#This Row],[Estimated Arrive Date (ETA)]]=""),"",IF(order[[#This Row],[Customer Required Date (ETA)]]&gt;=order[[#This Row],[Estimated Arrive Date (ETA)]],"Yes","No"))</f>
        <v>Yes</v>
      </c>
    </row>
    <row r="56" spans="1:28" ht="30" customHeight="1" x14ac:dyDescent="0.25">
      <c r="A56" s="12" t="str">
        <f t="shared" si="0"/>
        <v/>
      </c>
      <c r="B56" s="48" t="s">
        <v>158</v>
      </c>
      <c r="C56" s="38">
        <v>44155</v>
      </c>
      <c r="D56" s="39">
        <f>IF(order[[#This Row],[Order Receiving Date]]="","",MONTH(order[[#This Row],[Order Receiving Date]]))</f>
        <v>11</v>
      </c>
      <c r="E56" s="39" t="str">
        <f>IFERROR(VLOOKUP(order[[#This Row],[Month Number]],Sheet2!B:C,2,0),"")</f>
        <v>Nov</v>
      </c>
      <c r="F56" s="39" t="str">
        <f>IF(order[[#This Row],[Order Receiving Date]]="","","W"&amp;WEEKNUM(order[[#This Row],[Order Receiving Date]],1))</f>
        <v>W47</v>
      </c>
      <c r="G56" s="39">
        <f>IF(order[[#This Row],[Order Receiving Date]]="","",YEAR(order[[#This Row],[Order Receiving Date]]))</f>
        <v>2020</v>
      </c>
      <c r="H56" s="40" t="s">
        <v>65</v>
      </c>
      <c r="I56" s="41" t="str">
        <f>IFERROR(IF(order[[#This Row],[Customer Name]]="","",VLOOKUP(order[[#This Row],[Customer Name]],'Setting and Lists'!H:M,2,0)),"")</f>
        <v>Customer_3@domain.com</v>
      </c>
      <c r="J56" s="41" t="str">
        <f>IFERROR(IF(order[[#This Row],[Customer Name]]="","",VLOOKUP(order[[#This Row],[Customer Name]],'Setting and Lists'!H:M,3,0)),"")</f>
        <v>Rio de Janeiro</v>
      </c>
      <c r="K56" s="41" t="str">
        <f>IFERROR(IF(order[[#This Row],[Customer Name]]="","",VLOOKUP(order[[#This Row],[Customer Name]],'Setting and Lists'!H:M,4,0)),"")</f>
        <v>Brazil</v>
      </c>
      <c r="L56" s="41" t="str">
        <f>IFERROR(IF(order[[#This Row],[Customer Name]]="","",VLOOKUP(order[[#This Row],[Customer Name]],'Setting and Lists'!H:M,5,0)),"")</f>
        <v>South America</v>
      </c>
      <c r="M56" s="42" t="s">
        <v>56</v>
      </c>
      <c r="N56" s="43" t="str">
        <f>IFERROR(IF(order[[#This Row],[Product Name]]="","",VLOOKUP(order[[#This Row],[Product Name]],'Setting and Lists'!B:F,2,0)),"")</f>
        <v>ACC2354474</v>
      </c>
      <c r="O56" s="44">
        <v>4660</v>
      </c>
      <c r="P56" s="45">
        <f>IFERROR(IF(order[[#This Row],[Product Name]]="","",VLOOKUP(order[[#This Row],[Product Name]],'Setting and Lists'!B:F,3,0)),"")</f>
        <v>1000</v>
      </c>
      <c r="Q56" s="43" t="str">
        <f>IF(OR(order[[#This Row],[Minimum Lot Size]]="",order[[#This Row],[Order Quantity]]=""),"",IF(order[[#This Row],[Order Quantity]]&gt;=order[[#This Row],[Minimum Lot Size]],"Yes","No"))</f>
        <v>Yes</v>
      </c>
      <c r="R56" s="112">
        <v>44157</v>
      </c>
      <c r="S56" s="59">
        <f>IFERROR(IF(OR(order[[#This Row],[Order Quantity]]="",order[[#This Row],[Minimum Lot Size]]=""),"",IF(order[[#This Row],[Product Name]]="","",(order[[#This Row],[Order Quantity]]/order[[#This Row],[Minimum Lot Size]])*VLOOKUP(order[[#This Row],[Product Name]],'Setting and Lists'!B:F,4,0))),"")</f>
        <v>6.99</v>
      </c>
      <c r="T56" s="116">
        <f>IF(OR(order[[#This Row],[Operation Lead Time (in days)]]="",order[[#This Row],[Estimated Production Schedule Date]]=""),"",order[[#This Row],[Estimated Production Schedule Date]]+order[[#This Row],[Operation Lead Time (in days)]])</f>
        <v>44163.99</v>
      </c>
      <c r="U56" s="44">
        <v>4</v>
      </c>
      <c r="V56" s="45">
        <f>IFERROR(IF(order[[#This Row],[Product Name]]="","",VLOOKUP(order[[#This Row],[Product Name]],'Setting and Lists'!B:F,5,0)),"")</f>
        <v>1</v>
      </c>
      <c r="W56" s="116">
        <f>IFERROR(IF(OR(order[[#This Row],[Warehouse Stock Keeping Time (in days)]]="",order[[#This Row],[Target Operation Finish Date]]=""),"",order[[#This Row],[Target Operation Finish Date]]+order[[#This Row],[Total OFF Days During Operation Period]]+order[[#This Row],[Warehouse Stock Keeping Time (in days)]]),"")</f>
        <v>44168.99</v>
      </c>
      <c r="X56" s="45">
        <f>IFERROR(IF(order[[#This Row],[Customer Name]]="","",VLOOKUP(order[[#This Row],[Customer Name]],'Setting and Lists'!H:M,6,0)),"")</f>
        <v>3</v>
      </c>
      <c r="Y56" s="116">
        <f>IFERROR(IF(OR(order[[#This Row],[Delivery Lead Time (in days)]]="",order[[#This Row],[Estimated Starting Delivery Date (ETD)]]=""),"",order[[#This Row],[Estimated Starting Delivery Date (ETD)]]+order[[#This Row],[Delivery Lead Time (in days)]]),"")</f>
        <v>44171.99</v>
      </c>
      <c r="Z56" s="119">
        <v>44173.99</v>
      </c>
      <c r="AA56" s="89">
        <f ca="1">IFERROR(IF(order[[#This Row],[Customer Required Date (ETA)]]="","",IF(TODAY()&gt;=order[[#This Row],[Customer Required Date (ETA)]],0,order[[#This Row],[Customer Required Date (ETA)]]-TODAY())),"")</f>
        <v>0</v>
      </c>
      <c r="AB56" s="60" t="str">
        <f>IF(OR(order[[#This Row],[Customer Required Date (ETA)]]="",order[[#This Row],[Estimated Arrive Date (ETA)]]=""),"",IF(order[[#This Row],[Customer Required Date (ETA)]]&gt;=order[[#This Row],[Estimated Arrive Date (ETA)]],"Yes","No"))</f>
        <v>Yes</v>
      </c>
    </row>
    <row r="57" spans="1:28" ht="30" customHeight="1" x14ac:dyDescent="0.25">
      <c r="A57" s="12" t="str">
        <f t="shared" si="0"/>
        <v/>
      </c>
      <c r="B57" s="48" t="s">
        <v>159</v>
      </c>
      <c r="C57" s="38">
        <v>44112</v>
      </c>
      <c r="D57" s="39">
        <f>IF(order[[#This Row],[Order Receiving Date]]="","",MONTH(order[[#This Row],[Order Receiving Date]]))</f>
        <v>10</v>
      </c>
      <c r="E57" s="39" t="str">
        <f>IFERROR(VLOOKUP(order[[#This Row],[Month Number]],Sheet2!B:C,2,0),"")</f>
        <v>Oct</v>
      </c>
      <c r="F57" s="39" t="str">
        <f>IF(order[[#This Row],[Order Receiving Date]]="","","W"&amp;WEEKNUM(order[[#This Row],[Order Receiving Date]],1))</f>
        <v>W41</v>
      </c>
      <c r="G57" s="39">
        <f>IF(order[[#This Row],[Order Receiving Date]]="","",YEAR(order[[#This Row],[Order Receiving Date]]))</f>
        <v>2020</v>
      </c>
      <c r="H57" s="40" t="s">
        <v>65</v>
      </c>
      <c r="I57" s="41" t="str">
        <f>IFERROR(IF(order[[#This Row],[Customer Name]]="","",VLOOKUP(order[[#This Row],[Customer Name]],'Setting and Lists'!H:M,2,0)),"")</f>
        <v>Customer_3@domain.com</v>
      </c>
      <c r="J57" s="41" t="str">
        <f>IFERROR(IF(order[[#This Row],[Customer Name]]="","",VLOOKUP(order[[#This Row],[Customer Name]],'Setting and Lists'!H:M,3,0)),"")</f>
        <v>Rio de Janeiro</v>
      </c>
      <c r="K57" s="41" t="str">
        <f>IFERROR(IF(order[[#This Row],[Customer Name]]="","",VLOOKUP(order[[#This Row],[Customer Name]],'Setting and Lists'!H:M,4,0)),"")</f>
        <v>Brazil</v>
      </c>
      <c r="L57" s="41" t="str">
        <f>IFERROR(IF(order[[#This Row],[Customer Name]]="","",VLOOKUP(order[[#This Row],[Customer Name]],'Setting and Lists'!H:M,5,0)),"")</f>
        <v>South America</v>
      </c>
      <c r="M57" s="42" t="s">
        <v>54</v>
      </c>
      <c r="N57" s="43" t="str">
        <f>IFERROR(IF(order[[#This Row],[Product Name]]="","",VLOOKUP(order[[#This Row],[Product Name]],'Setting and Lists'!B:F,2,0)),"")</f>
        <v>ACC1400205</v>
      </c>
      <c r="O57" s="44">
        <v>7035</v>
      </c>
      <c r="P57" s="45">
        <f>IFERROR(IF(order[[#This Row],[Product Name]]="","",VLOOKUP(order[[#This Row],[Product Name]],'Setting and Lists'!B:F,3,0)),"")</f>
        <v>500</v>
      </c>
      <c r="Q57" s="43" t="str">
        <f>IF(OR(order[[#This Row],[Minimum Lot Size]]="",order[[#This Row],[Order Quantity]]=""),"",IF(order[[#This Row],[Order Quantity]]&gt;=order[[#This Row],[Minimum Lot Size]],"Yes","No"))</f>
        <v>Yes</v>
      </c>
      <c r="R57" s="112">
        <v>44114</v>
      </c>
      <c r="S57" s="59">
        <f>IFERROR(IF(OR(order[[#This Row],[Order Quantity]]="",order[[#This Row],[Minimum Lot Size]]=""),"",IF(order[[#This Row],[Product Name]]="","",(order[[#This Row],[Order Quantity]]/order[[#This Row],[Minimum Lot Size]])*VLOOKUP(order[[#This Row],[Product Name]],'Setting and Lists'!B:F,4,0))),"")</f>
        <v>14.07</v>
      </c>
      <c r="T57" s="116">
        <f>IF(OR(order[[#This Row],[Operation Lead Time (in days)]]="",order[[#This Row],[Estimated Production Schedule Date]]=""),"",order[[#This Row],[Estimated Production Schedule Date]]+order[[#This Row],[Operation Lead Time (in days)]])</f>
        <v>44128.07</v>
      </c>
      <c r="U57" s="44">
        <v>3</v>
      </c>
      <c r="V57" s="45">
        <f>IFERROR(IF(order[[#This Row],[Product Name]]="","",VLOOKUP(order[[#This Row],[Product Name]],'Setting and Lists'!B:F,5,0)),"")</f>
        <v>1</v>
      </c>
      <c r="W57" s="116">
        <f>IFERROR(IF(OR(order[[#This Row],[Warehouse Stock Keeping Time (in days)]]="",order[[#This Row],[Target Operation Finish Date]]=""),"",order[[#This Row],[Target Operation Finish Date]]+order[[#This Row],[Total OFF Days During Operation Period]]+order[[#This Row],[Warehouse Stock Keeping Time (in days)]]),"")</f>
        <v>44132.07</v>
      </c>
      <c r="X57" s="45">
        <f>IFERROR(IF(order[[#This Row],[Customer Name]]="","",VLOOKUP(order[[#This Row],[Customer Name]],'Setting and Lists'!H:M,6,0)),"")</f>
        <v>3</v>
      </c>
      <c r="Y57" s="116">
        <f>IFERROR(IF(OR(order[[#This Row],[Delivery Lead Time (in days)]]="",order[[#This Row],[Estimated Starting Delivery Date (ETD)]]=""),"",order[[#This Row],[Estimated Starting Delivery Date (ETD)]]+order[[#This Row],[Delivery Lead Time (in days)]]),"")</f>
        <v>44135.07</v>
      </c>
      <c r="Z57" s="119">
        <v>44137.07</v>
      </c>
      <c r="AA57" s="89">
        <f ca="1">IFERROR(IF(order[[#This Row],[Customer Required Date (ETA)]]="","",IF(TODAY()&gt;=order[[#This Row],[Customer Required Date (ETA)]],0,order[[#This Row],[Customer Required Date (ETA)]]-TODAY())),"")</f>
        <v>0</v>
      </c>
      <c r="AB57" s="60" t="str">
        <f>IF(OR(order[[#This Row],[Customer Required Date (ETA)]]="",order[[#This Row],[Estimated Arrive Date (ETA)]]=""),"",IF(order[[#This Row],[Customer Required Date (ETA)]]&gt;=order[[#This Row],[Estimated Arrive Date (ETA)]],"Yes","No"))</f>
        <v>Yes</v>
      </c>
    </row>
    <row r="58" spans="1:28" ht="30" customHeight="1" x14ac:dyDescent="0.25">
      <c r="A58" s="12" t="str">
        <f t="shared" si="0"/>
        <v/>
      </c>
      <c r="B58" s="48" t="s">
        <v>160</v>
      </c>
      <c r="C58" s="38">
        <v>44290</v>
      </c>
      <c r="D58" s="39">
        <f>IF(order[[#This Row],[Order Receiving Date]]="","",MONTH(order[[#This Row],[Order Receiving Date]]))</f>
        <v>4</v>
      </c>
      <c r="E58" s="39" t="str">
        <f>IFERROR(VLOOKUP(order[[#This Row],[Month Number]],Sheet2!B:C,2,0),"")</f>
        <v>Apr</v>
      </c>
      <c r="F58" s="39" t="str">
        <f>IF(order[[#This Row],[Order Receiving Date]]="","","W"&amp;WEEKNUM(order[[#This Row],[Order Receiving Date]],1))</f>
        <v>W15</v>
      </c>
      <c r="G58" s="39">
        <f>IF(order[[#This Row],[Order Receiving Date]]="","",YEAR(order[[#This Row],[Order Receiving Date]]))</f>
        <v>2021</v>
      </c>
      <c r="H58" s="40" t="s">
        <v>65</v>
      </c>
      <c r="I58" s="41" t="str">
        <f>IFERROR(IF(order[[#This Row],[Customer Name]]="","",VLOOKUP(order[[#This Row],[Customer Name]],'Setting and Lists'!H:M,2,0)),"")</f>
        <v>Customer_3@domain.com</v>
      </c>
      <c r="J58" s="41" t="str">
        <f>IFERROR(IF(order[[#This Row],[Customer Name]]="","",VLOOKUP(order[[#This Row],[Customer Name]],'Setting and Lists'!H:M,3,0)),"")</f>
        <v>Rio de Janeiro</v>
      </c>
      <c r="K58" s="41" t="str">
        <f>IFERROR(IF(order[[#This Row],[Customer Name]]="","",VLOOKUP(order[[#This Row],[Customer Name]],'Setting and Lists'!H:M,4,0)),"")</f>
        <v>Brazil</v>
      </c>
      <c r="L58" s="41" t="str">
        <f>IFERROR(IF(order[[#This Row],[Customer Name]]="","",VLOOKUP(order[[#This Row],[Customer Name]],'Setting and Lists'!H:M,5,0)),"")</f>
        <v>South America</v>
      </c>
      <c r="M58" s="42" t="s">
        <v>56</v>
      </c>
      <c r="N58" s="43" t="str">
        <f>IFERROR(IF(order[[#This Row],[Product Name]]="","",VLOOKUP(order[[#This Row],[Product Name]],'Setting and Lists'!B:F,2,0)),"")</f>
        <v>ACC2354474</v>
      </c>
      <c r="O58" s="44">
        <v>6334</v>
      </c>
      <c r="P58" s="45">
        <f>IFERROR(IF(order[[#This Row],[Product Name]]="","",VLOOKUP(order[[#This Row],[Product Name]],'Setting and Lists'!B:F,3,0)),"")</f>
        <v>1000</v>
      </c>
      <c r="Q58" s="43" t="str">
        <f>IF(OR(order[[#This Row],[Minimum Lot Size]]="",order[[#This Row],[Order Quantity]]=""),"",IF(order[[#This Row],[Order Quantity]]&gt;=order[[#This Row],[Minimum Lot Size]],"Yes","No"))</f>
        <v>Yes</v>
      </c>
      <c r="R58" s="112">
        <v>44292</v>
      </c>
      <c r="S58" s="59">
        <f>IFERROR(IF(OR(order[[#This Row],[Order Quantity]]="",order[[#This Row],[Minimum Lot Size]]=""),"",IF(order[[#This Row],[Product Name]]="","",(order[[#This Row],[Order Quantity]]/order[[#This Row],[Minimum Lot Size]])*VLOOKUP(order[[#This Row],[Product Name]],'Setting and Lists'!B:F,4,0))),"")</f>
        <v>9.5009999999999994</v>
      </c>
      <c r="T58" s="116">
        <f>IF(OR(order[[#This Row],[Operation Lead Time (in days)]]="",order[[#This Row],[Estimated Production Schedule Date]]=""),"",order[[#This Row],[Estimated Production Schedule Date]]+order[[#This Row],[Operation Lead Time (in days)]])</f>
        <v>44301.500999999997</v>
      </c>
      <c r="U58" s="44">
        <v>3</v>
      </c>
      <c r="V58" s="45">
        <f>IFERROR(IF(order[[#This Row],[Product Name]]="","",VLOOKUP(order[[#This Row],[Product Name]],'Setting and Lists'!B:F,5,0)),"")</f>
        <v>1</v>
      </c>
      <c r="W58" s="116">
        <f>IFERROR(IF(OR(order[[#This Row],[Warehouse Stock Keeping Time (in days)]]="",order[[#This Row],[Target Operation Finish Date]]=""),"",order[[#This Row],[Target Operation Finish Date]]+order[[#This Row],[Total OFF Days During Operation Period]]+order[[#This Row],[Warehouse Stock Keeping Time (in days)]]),"")</f>
        <v>44305.500999999997</v>
      </c>
      <c r="X58" s="45">
        <f>IFERROR(IF(order[[#This Row],[Customer Name]]="","",VLOOKUP(order[[#This Row],[Customer Name]],'Setting and Lists'!H:M,6,0)),"")</f>
        <v>3</v>
      </c>
      <c r="Y58" s="116">
        <f>IFERROR(IF(OR(order[[#This Row],[Delivery Lead Time (in days)]]="",order[[#This Row],[Estimated Starting Delivery Date (ETD)]]=""),"",order[[#This Row],[Estimated Starting Delivery Date (ETD)]]+order[[#This Row],[Delivery Lead Time (in days)]]),"")</f>
        <v>44308.500999999997</v>
      </c>
      <c r="Z58" s="119">
        <v>44310.500999999997</v>
      </c>
      <c r="AA58" s="89">
        <f ca="1">IFERROR(IF(order[[#This Row],[Customer Required Date (ETA)]]="","",IF(TODAY()&gt;=order[[#This Row],[Customer Required Date (ETA)]],0,order[[#This Row],[Customer Required Date (ETA)]]-TODAY())),"")</f>
        <v>0</v>
      </c>
      <c r="AB58" s="60" t="str">
        <f>IF(OR(order[[#This Row],[Customer Required Date (ETA)]]="",order[[#This Row],[Estimated Arrive Date (ETA)]]=""),"",IF(order[[#This Row],[Customer Required Date (ETA)]]&gt;=order[[#This Row],[Estimated Arrive Date (ETA)]],"Yes","No"))</f>
        <v>Yes</v>
      </c>
    </row>
    <row r="59" spans="1:28" ht="30" customHeight="1" x14ac:dyDescent="0.25">
      <c r="A59" s="12" t="str">
        <f t="shared" si="0"/>
        <v/>
      </c>
      <c r="B59" s="48" t="s">
        <v>161</v>
      </c>
      <c r="C59" s="38">
        <v>44179</v>
      </c>
      <c r="D59" s="39">
        <f>IF(order[[#This Row],[Order Receiving Date]]="","",MONTH(order[[#This Row],[Order Receiving Date]]))</f>
        <v>12</v>
      </c>
      <c r="E59" s="39" t="str">
        <f>IFERROR(VLOOKUP(order[[#This Row],[Month Number]],Sheet2!B:C,2,0),"")</f>
        <v>Dec</v>
      </c>
      <c r="F59" s="39" t="str">
        <f>IF(order[[#This Row],[Order Receiving Date]]="","","W"&amp;WEEKNUM(order[[#This Row],[Order Receiving Date]],1))</f>
        <v>W51</v>
      </c>
      <c r="G59" s="39">
        <f>IF(order[[#This Row],[Order Receiving Date]]="","",YEAR(order[[#This Row],[Order Receiving Date]]))</f>
        <v>2020</v>
      </c>
      <c r="H59" s="40" t="s">
        <v>63</v>
      </c>
      <c r="I59" s="41" t="str">
        <f>IFERROR(IF(order[[#This Row],[Customer Name]]="","",VLOOKUP(order[[#This Row],[Customer Name]],'Setting and Lists'!H:M,2,0)),"")</f>
        <v>Customer_1@domain.com</v>
      </c>
      <c r="J59" s="41" t="str">
        <f>IFERROR(IF(order[[#This Row],[Customer Name]]="","",VLOOKUP(order[[#This Row],[Customer Name]],'Setting and Lists'!H:M,3,0)),"")</f>
        <v>Lyon</v>
      </c>
      <c r="K59" s="41" t="str">
        <f>IFERROR(IF(order[[#This Row],[Customer Name]]="","",VLOOKUP(order[[#This Row],[Customer Name]],'Setting and Lists'!H:M,4,0)),"")</f>
        <v>France</v>
      </c>
      <c r="L59" s="41" t="str">
        <f>IFERROR(IF(order[[#This Row],[Customer Name]]="","",VLOOKUP(order[[#This Row],[Customer Name]],'Setting and Lists'!H:M,5,0)),"")</f>
        <v>Europe</v>
      </c>
      <c r="M59" s="42" t="s">
        <v>53</v>
      </c>
      <c r="N59" s="43" t="str">
        <f>IFERROR(IF(order[[#This Row],[Product Name]]="","",VLOOKUP(order[[#This Row],[Product Name]],'Setting and Lists'!B:F,2,0)),"")</f>
        <v>ACC8854741</v>
      </c>
      <c r="O59" s="44">
        <v>6808</v>
      </c>
      <c r="P59" s="45">
        <f>IFERROR(IF(order[[#This Row],[Product Name]]="","",VLOOKUP(order[[#This Row],[Product Name]],'Setting and Lists'!B:F,3,0)),"")</f>
        <v>700</v>
      </c>
      <c r="Q59" s="43" t="str">
        <f>IF(OR(order[[#This Row],[Minimum Lot Size]]="",order[[#This Row],[Order Quantity]]=""),"",IF(order[[#This Row],[Order Quantity]]&gt;=order[[#This Row],[Minimum Lot Size]],"Yes","No"))</f>
        <v>Yes</v>
      </c>
      <c r="R59" s="112">
        <v>44181</v>
      </c>
      <c r="S59" s="59">
        <f>IFERROR(IF(OR(order[[#This Row],[Order Quantity]]="",order[[#This Row],[Minimum Lot Size]]=""),"",IF(order[[#This Row],[Product Name]]="","",(order[[#This Row],[Order Quantity]]/order[[#This Row],[Minimum Lot Size]])*VLOOKUP(order[[#This Row],[Product Name]],'Setting and Lists'!B:F,4,0))),"")</f>
        <v>9.725714285714286</v>
      </c>
      <c r="T59" s="116">
        <f>IF(OR(order[[#This Row],[Operation Lead Time (in days)]]="",order[[#This Row],[Estimated Production Schedule Date]]=""),"",order[[#This Row],[Estimated Production Schedule Date]]+order[[#This Row],[Operation Lead Time (in days)]])</f>
        <v>44190.725714285712</v>
      </c>
      <c r="U59" s="44">
        <v>3</v>
      </c>
      <c r="V59" s="45">
        <f>IFERROR(IF(order[[#This Row],[Product Name]]="","",VLOOKUP(order[[#This Row],[Product Name]],'Setting and Lists'!B:F,5,0)),"")</f>
        <v>1</v>
      </c>
      <c r="W59" s="116">
        <f>IFERROR(IF(OR(order[[#This Row],[Warehouse Stock Keeping Time (in days)]]="",order[[#This Row],[Target Operation Finish Date]]=""),"",order[[#This Row],[Target Operation Finish Date]]+order[[#This Row],[Total OFF Days During Operation Period]]+order[[#This Row],[Warehouse Stock Keeping Time (in days)]]),"")</f>
        <v>44194.725714285712</v>
      </c>
      <c r="X59" s="45">
        <f>IFERROR(IF(order[[#This Row],[Customer Name]]="","",VLOOKUP(order[[#This Row],[Customer Name]],'Setting and Lists'!H:M,6,0)),"")</f>
        <v>3</v>
      </c>
      <c r="Y59" s="116">
        <f>IFERROR(IF(OR(order[[#This Row],[Delivery Lead Time (in days)]]="",order[[#This Row],[Estimated Starting Delivery Date (ETD)]]=""),"",order[[#This Row],[Estimated Starting Delivery Date (ETD)]]+order[[#This Row],[Delivery Lead Time (in days)]]),"")</f>
        <v>44197.725714285712</v>
      </c>
      <c r="Z59" s="119">
        <v>44199.725714285712</v>
      </c>
      <c r="AA59" s="89">
        <f ca="1">IFERROR(IF(order[[#This Row],[Customer Required Date (ETA)]]="","",IF(TODAY()&gt;=order[[#This Row],[Customer Required Date (ETA)]],0,order[[#This Row],[Customer Required Date (ETA)]]-TODAY())),"")</f>
        <v>0</v>
      </c>
      <c r="AB59" s="60" t="str">
        <f>IF(OR(order[[#This Row],[Customer Required Date (ETA)]]="",order[[#This Row],[Estimated Arrive Date (ETA)]]=""),"",IF(order[[#This Row],[Customer Required Date (ETA)]]&gt;=order[[#This Row],[Estimated Arrive Date (ETA)]],"Yes","No"))</f>
        <v>Yes</v>
      </c>
    </row>
    <row r="60" spans="1:28" ht="30" customHeight="1" x14ac:dyDescent="0.25">
      <c r="A60" s="12" t="str">
        <f t="shared" si="0"/>
        <v/>
      </c>
      <c r="B60" s="48" t="s">
        <v>162</v>
      </c>
      <c r="C60" s="38">
        <v>44230</v>
      </c>
      <c r="D60" s="39">
        <f>IF(order[[#This Row],[Order Receiving Date]]="","",MONTH(order[[#This Row],[Order Receiving Date]]))</f>
        <v>2</v>
      </c>
      <c r="E60" s="39" t="str">
        <f>IFERROR(VLOOKUP(order[[#This Row],[Month Number]],Sheet2!B:C,2,0),"")</f>
        <v>Feb</v>
      </c>
      <c r="F60" s="39" t="str">
        <f>IF(order[[#This Row],[Order Receiving Date]]="","","W"&amp;WEEKNUM(order[[#This Row],[Order Receiving Date]],1))</f>
        <v>W6</v>
      </c>
      <c r="G60" s="39">
        <f>IF(order[[#This Row],[Order Receiving Date]]="","",YEAR(order[[#This Row],[Order Receiving Date]]))</f>
        <v>2021</v>
      </c>
      <c r="H60" s="40" t="s">
        <v>65</v>
      </c>
      <c r="I60" s="41" t="str">
        <f>IFERROR(IF(order[[#This Row],[Customer Name]]="","",VLOOKUP(order[[#This Row],[Customer Name]],'Setting and Lists'!H:M,2,0)),"")</f>
        <v>Customer_3@domain.com</v>
      </c>
      <c r="J60" s="41" t="str">
        <f>IFERROR(IF(order[[#This Row],[Customer Name]]="","",VLOOKUP(order[[#This Row],[Customer Name]],'Setting and Lists'!H:M,3,0)),"")</f>
        <v>Rio de Janeiro</v>
      </c>
      <c r="K60" s="41" t="str">
        <f>IFERROR(IF(order[[#This Row],[Customer Name]]="","",VLOOKUP(order[[#This Row],[Customer Name]],'Setting and Lists'!H:M,4,0)),"")</f>
        <v>Brazil</v>
      </c>
      <c r="L60" s="41" t="str">
        <f>IFERROR(IF(order[[#This Row],[Customer Name]]="","",VLOOKUP(order[[#This Row],[Customer Name]],'Setting and Lists'!H:M,5,0)),"")</f>
        <v>South America</v>
      </c>
      <c r="M60" s="42" t="s">
        <v>55</v>
      </c>
      <c r="N60" s="43" t="str">
        <f>IFERROR(IF(order[[#This Row],[Product Name]]="","",VLOOKUP(order[[#This Row],[Product Name]],'Setting and Lists'!B:F,2,0)),"")</f>
        <v>ACC5858470</v>
      </c>
      <c r="O60" s="44">
        <v>5998</v>
      </c>
      <c r="P60" s="45">
        <f>IFERROR(IF(order[[#This Row],[Product Name]]="","",VLOOKUP(order[[#This Row],[Product Name]],'Setting and Lists'!B:F,3,0)),"")</f>
        <v>1200</v>
      </c>
      <c r="Q60" s="43" t="str">
        <f>IF(OR(order[[#This Row],[Minimum Lot Size]]="",order[[#This Row],[Order Quantity]]=""),"",IF(order[[#This Row],[Order Quantity]]&gt;=order[[#This Row],[Minimum Lot Size]],"Yes","No"))</f>
        <v>Yes</v>
      </c>
      <c r="R60" s="112">
        <v>44232</v>
      </c>
      <c r="S60" s="59">
        <f>IFERROR(IF(OR(order[[#This Row],[Order Quantity]]="",order[[#This Row],[Minimum Lot Size]]=""),"",IF(order[[#This Row],[Product Name]]="","",(order[[#This Row],[Order Quantity]]/order[[#This Row],[Minimum Lot Size]])*VLOOKUP(order[[#This Row],[Product Name]],'Setting and Lists'!B:F,4,0))),"")</f>
        <v>9.9966666666666661</v>
      </c>
      <c r="T60" s="116">
        <f>IF(OR(order[[#This Row],[Operation Lead Time (in days)]]="",order[[#This Row],[Estimated Production Schedule Date]]=""),"",order[[#This Row],[Estimated Production Schedule Date]]+order[[#This Row],[Operation Lead Time (in days)]])</f>
        <v>44241.996666666666</v>
      </c>
      <c r="U60" s="44">
        <v>4</v>
      </c>
      <c r="V60" s="45">
        <f>IFERROR(IF(order[[#This Row],[Product Name]]="","",VLOOKUP(order[[#This Row],[Product Name]],'Setting and Lists'!B:F,5,0)),"")</f>
        <v>1</v>
      </c>
      <c r="W60" s="116">
        <f>IFERROR(IF(OR(order[[#This Row],[Warehouse Stock Keeping Time (in days)]]="",order[[#This Row],[Target Operation Finish Date]]=""),"",order[[#This Row],[Target Operation Finish Date]]+order[[#This Row],[Total OFF Days During Operation Period]]+order[[#This Row],[Warehouse Stock Keeping Time (in days)]]),"")</f>
        <v>44246.996666666666</v>
      </c>
      <c r="X60" s="45">
        <f>IFERROR(IF(order[[#This Row],[Customer Name]]="","",VLOOKUP(order[[#This Row],[Customer Name]],'Setting and Lists'!H:M,6,0)),"")</f>
        <v>3</v>
      </c>
      <c r="Y60" s="116">
        <f>IFERROR(IF(OR(order[[#This Row],[Delivery Lead Time (in days)]]="",order[[#This Row],[Estimated Starting Delivery Date (ETD)]]=""),"",order[[#This Row],[Estimated Starting Delivery Date (ETD)]]+order[[#This Row],[Delivery Lead Time (in days)]]),"")</f>
        <v>44249.996666666666</v>
      </c>
      <c r="Z60" s="119">
        <v>44251.996666666666</v>
      </c>
      <c r="AA60" s="89">
        <f ca="1">IFERROR(IF(order[[#This Row],[Customer Required Date (ETA)]]="","",IF(TODAY()&gt;=order[[#This Row],[Customer Required Date (ETA)]],0,order[[#This Row],[Customer Required Date (ETA)]]-TODAY())),"")</f>
        <v>0</v>
      </c>
      <c r="AB60" s="60" t="str">
        <f>IF(OR(order[[#This Row],[Customer Required Date (ETA)]]="",order[[#This Row],[Estimated Arrive Date (ETA)]]=""),"",IF(order[[#This Row],[Customer Required Date (ETA)]]&gt;=order[[#This Row],[Estimated Arrive Date (ETA)]],"Yes","No"))</f>
        <v>Yes</v>
      </c>
    </row>
    <row r="61" spans="1:28" ht="30" customHeight="1" x14ac:dyDescent="0.25">
      <c r="A61" s="12" t="str">
        <f t="shared" si="0"/>
        <v/>
      </c>
      <c r="B61" s="48" t="s">
        <v>163</v>
      </c>
      <c r="C61" s="38">
        <v>44280</v>
      </c>
      <c r="D61" s="39">
        <f>IF(order[[#This Row],[Order Receiving Date]]="","",MONTH(order[[#This Row],[Order Receiving Date]]))</f>
        <v>3</v>
      </c>
      <c r="E61" s="39" t="str">
        <f>IFERROR(VLOOKUP(order[[#This Row],[Month Number]],Sheet2!B:C,2,0),"")</f>
        <v>Mar</v>
      </c>
      <c r="F61" s="39" t="str">
        <f>IF(order[[#This Row],[Order Receiving Date]]="","","W"&amp;WEEKNUM(order[[#This Row],[Order Receiving Date]],1))</f>
        <v>W13</v>
      </c>
      <c r="G61" s="39">
        <f>IF(order[[#This Row],[Order Receiving Date]]="","",YEAR(order[[#This Row],[Order Receiving Date]]))</f>
        <v>2021</v>
      </c>
      <c r="H61" s="40" t="s">
        <v>66</v>
      </c>
      <c r="I61" s="41" t="str">
        <f>IFERROR(IF(order[[#This Row],[Customer Name]]="","",VLOOKUP(order[[#This Row],[Customer Name]],'Setting and Lists'!H:M,2,0)),"")</f>
        <v>Customer_4@domain.com</v>
      </c>
      <c r="J61" s="41" t="str">
        <f>IFERROR(IF(order[[#This Row],[Customer Name]]="","",VLOOKUP(order[[#This Row],[Customer Name]],'Setting and Lists'!H:M,3,0)),"")</f>
        <v>Hong Kong</v>
      </c>
      <c r="K61" s="41" t="str">
        <f>IFERROR(IF(order[[#This Row],[Customer Name]]="","",VLOOKUP(order[[#This Row],[Customer Name]],'Setting and Lists'!H:M,4,0)),"")</f>
        <v>China</v>
      </c>
      <c r="L61" s="41" t="str">
        <f>IFERROR(IF(order[[#This Row],[Customer Name]]="","",VLOOKUP(order[[#This Row],[Customer Name]],'Setting and Lists'!H:M,5,0)),"")</f>
        <v>Asia</v>
      </c>
      <c r="M61" s="42" t="s">
        <v>56</v>
      </c>
      <c r="N61" s="43" t="str">
        <f>IFERROR(IF(order[[#This Row],[Product Name]]="","",VLOOKUP(order[[#This Row],[Product Name]],'Setting and Lists'!B:F,2,0)),"")</f>
        <v>ACC2354474</v>
      </c>
      <c r="O61" s="44">
        <v>6175</v>
      </c>
      <c r="P61" s="45">
        <f>IFERROR(IF(order[[#This Row],[Product Name]]="","",VLOOKUP(order[[#This Row],[Product Name]],'Setting and Lists'!B:F,3,0)),"")</f>
        <v>1000</v>
      </c>
      <c r="Q61" s="43" t="str">
        <f>IF(OR(order[[#This Row],[Minimum Lot Size]]="",order[[#This Row],[Order Quantity]]=""),"",IF(order[[#This Row],[Order Quantity]]&gt;=order[[#This Row],[Minimum Lot Size]],"Yes","No"))</f>
        <v>Yes</v>
      </c>
      <c r="R61" s="112">
        <v>44282</v>
      </c>
      <c r="S61" s="59">
        <f>IFERROR(IF(OR(order[[#This Row],[Order Quantity]]="",order[[#This Row],[Minimum Lot Size]]=""),"",IF(order[[#This Row],[Product Name]]="","",(order[[#This Row],[Order Quantity]]/order[[#This Row],[Minimum Lot Size]])*VLOOKUP(order[[#This Row],[Product Name]],'Setting and Lists'!B:F,4,0))),"")</f>
        <v>9.2624999999999993</v>
      </c>
      <c r="T61" s="116">
        <f>IF(OR(order[[#This Row],[Operation Lead Time (in days)]]="",order[[#This Row],[Estimated Production Schedule Date]]=""),"",order[[#This Row],[Estimated Production Schedule Date]]+order[[#This Row],[Operation Lead Time (in days)]])</f>
        <v>44291.262499999997</v>
      </c>
      <c r="U61" s="44">
        <v>1</v>
      </c>
      <c r="V61" s="45">
        <f>IFERROR(IF(order[[#This Row],[Product Name]]="","",VLOOKUP(order[[#This Row],[Product Name]],'Setting and Lists'!B:F,5,0)),"")</f>
        <v>1</v>
      </c>
      <c r="W61" s="116">
        <f>IFERROR(IF(OR(order[[#This Row],[Warehouse Stock Keeping Time (in days)]]="",order[[#This Row],[Target Operation Finish Date]]=""),"",order[[#This Row],[Target Operation Finish Date]]+order[[#This Row],[Total OFF Days During Operation Period]]+order[[#This Row],[Warehouse Stock Keeping Time (in days)]]),"")</f>
        <v>44293.262499999997</v>
      </c>
      <c r="X61" s="45">
        <f>IFERROR(IF(order[[#This Row],[Customer Name]]="","",VLOOKUP(order[[#This Row],[Customer Name]],'Setting and Lists'!H:M,6,0)),"")</f>
        <v>4</v>
      </c>
      <c r="Y61" s="116">
        <f>IFERROR(IF(OR(order[[#This Row],[Delivery Lead Time (in days)]]="",order[[#This Row],[Estimated Starting Delivery Date (ETD)]]=""),"",order[[#This Row],[Estimated Starting Delivery Date (ETD)]]+order[[#This Row],[Delivery Lead Time (in days)]]),"")</f>
        <v>44297.262499999997</v>
      </c>
      <c r="Z61" s="119">
        <v>44299.262499999997</v>
      </c>
      <c r="AA61" s="89">
        <f ca="1">IFERROR(IF(order[[#This Row],[Customer Required Date (ETA)]]="","",IF(TODAY()&gt;=order[[#This Row],[Customer Required Date (ETA)]],0,order[[#This Row],[Customer Required Date (ETA)]]-TODAY())),"")</f>
        <v>0</v>
      </c>
      <c r="AB61" s="60" t="str">
        <f>IF(OR(order[[#This Row],[Customer Required Date (ETA)]]="",order[[#This Row],[Estimated Arrive Date (ETA)]]=""),"",IF(order[[#This Row],[Customer Required Date (ETA)]]&gt;=order[[#This Row],[Estimated Arrive Date (ETA)]],"Yes","No"))</f>
        <v>Yes</v>
      </c>
    </row>
    <row r="62" spans="1:28" ht="30" customHeight="1" x14ac:dyDescent="0.25">
      <c r="A62" s="12" t="str">
        <f t="shared" si="0"/>
        <v/>
      </c>
      <c r="B62" s="48" t="s">
        <v>164</v>
      </c>
      <c r="C62" s="38">
        <v>44199</v>
      </c>
      <c r="D62" s="39">
        <f>IF(order[[#This Row],[Order Receiving Date]]="","",MONTH(order[[#This Row],[Order Receiving Date]]))</f>
        <v>1</v>
      </c>
      <c r="E62" s="39" t="str">
        <f>IFERROR(VLOOKUP(order[[#This Row],[Month Number]],Sheet2!B:C,2,0),"")</f>
        <v>Jan</v>
      </c>
      <c r="F62" s="39" t="str">
        <f>IF(order[[#This Row],[Order Receiving Date]]="","","W"&amp;WEEKNUM(order[[#This Row],[Order Receiving Date]],1))</f>
        <v>W2</v>
      </c>
      <c r="G62" s="39">
        <f>IF(order[[#This Row],[Order Receiving Date]]="","",YEAR(order[[#This Row],[Order Receiving Date]]))</f>
        <v>2021</v>
      </c>
      <c r="H62" s="40" t="s">
        <v>65</v>
      </c>
      <c r="I62" s="41" t="str">
        <f>IFERROR(IF(order[[#This Row],[Customer Name]]="","",VLOOKUP(order[[#This Row],[Customer Name]],'Setting and Lists'!H:M,2,0)),"")</f>
        <v>Customer_3@domain.com</v>
      </c>
      <c r="J62" s="41" t="str">
        <f>IFERROR(IF(order[[#This Row],[Customer Name]]="","",VLOOKUP(order[[#This Row],[Customer Name]],'Setting and Lists'!H:M,3,0)),"")</f>
        <v>Rio de Janeiro</v>
      </c>
      <c r="K62" s="41" t="str">
        <f>IFERROR(IF(order[[#This Row],[Customer Name]]="","",VLOOKUP(order[[#This Row],[Customer Name]],'Setting and Lists'!H:M,4,0)),"")</f>
        <v>Brazil</v>
      </c>
      <c r="L62" s="41" t="str">
        <f>IFERROR(IF(order[[#This Row],[Customer Name]]="","",VLOOKUP(order[[#This Row],[Customer Name]],'Setting and Lists'!H:M,5,0)),"")</f>
        <v>South America</v>
      </c>
      <c r="M62" s="42" t="s">
        <v>56</v>
      </c>
      <c r="N62" s="43" t="str">
        <f>IFERROR(IF(order[[#This Row],[Product Name]]="","",VLOOKUP(order[[#This Row],[Product Name]],'Setting and Lists'!B:F,2,0)),"")</f>
        <v>ACC2354474</v>
      </c>
      <c r="O62" s="44">
        <v>9455</v>
      </c>
      <c r="P62" s="45">
        <f>IFERROR(IF(order[[#This Row],[Product Name]]="","",VLOOKUP(order[[#This Row],[Product Name]],'Setting and Lists'!B:F,3,0)),"")</f>
        <v>1000</v>
      </c>
      <c r="Q62" s="43" t="str">
        <f>IF(OR(order[[#This Row],[Minimum Lot Size]]="",order[[#This Row],[Order Quantity]]=""),"",IF(order[[#This Row],[Order Quantity]]&gt;=order[[#This Row],[Minimum Lot Size]],"Yes","No"))</f>
        <v>Yes</v>
      </c>
      <c r="R62" s="112">
        <v>44201</v>
      </c>
      <c r="S62" s="59">
        <f>IFERROR(IF(OR(order[[#This Row],[Order Quantity]]="",order[[#This Row],[Minimum Lot Size]]=""),"",IF(order[[#This Row],[Product Name]]="","",(order[[#This Row],[Order Quantity]]/order[[#This Row],[Minimum Lot Size]])*VLOOKUP(order[[#This Row],[Product Name]],'Setting and Lists'!B:F,4,0))),"")</f>
        <v>14.182500000000001</v>
      </c>
      <c r="T62" s="116">
        <f>IF(OR(order[[#This Row],[Operation Lead Time (in days)]]="",order[[#This Row],[Estimated Production Schedule Date]]=""),"",order[[#This Row],[Estimated Production Schedule Date]]+order[[#This Row],[Operation Lead Time (in days)]])</f>
        <v>44215.182500000003</v>
      </c>
      <c r="U62" s="44">
        <v>4</v>
      </c>
      <c r="V62" s="45">
        <f>IFERROR(IF(order[[#This Row],[Product Name]]="","",VLOOKUP(order[[#This Row],[Product Name]],'Setting and Lists'!B:F,5,0)),"")</f>
        <v>1</v>
      </c>
      <c r="W62" s="116">
        <f>IFERROR(IF(OR(order[[#This Row],[Warehouse Stock Keeping Time (in days)]]="",order[[#This Row],[Target Operation Finish Date]]=""),"",order[[#This Row],[Target Operation Finish Date]]+order[[#This Row],[Total OFF Days During Operation Period]]+order[[#This Row],[Warehouse Stock Keeping Time (in days)]]),"")</f>
        <v>44220.182500000003</v>
      </c>
      <c r="X62" s="45">
        <f>IFERROR(IF(order[[#This Row],[Customer Name]]="","",VLOOKUP(order[[#This Row],[Customer Name]],'Setting and Lists'!H:M,6,0)),"")</f>
        <v>3</v>
      </c>
      <c r="Y62" s="116">
        <f>IFERROR(IF(OR(order[[#This Row],[Delivery Lead Time (in days)]]="",order[[#This Row],[Estimated Starting Delivery Date (ETD)]]=""),"",order[[#This Row],[Estimated Starting Delivery Date (ETD)]]+order[[#This Row],[Delivery Lead Time (in days)]]),"")</f>
        <v>44223.182500000003</v>
      </c>
      <c r="Z62" s="119">
        <v>44225.182500000003</v>
      </c>
      <c r="AA62" s="89">
        <f ca="1">IFERROR(IF(order[[#This Row],[Customer Required Date (ETA)]]="","",IF(TODAY()&gt;=order[[#This Row],[Customer Required Date (ETA)]],0,order[[#This Row],[Customer Required Date (ETA)]]-TODAY())),"")</f>
        <v>0</v>
      </c>
      <c r="AB62" s="60" t="str">
        <f>IF(OR(order[[#This Row],[Customer Required Date (ETA)]]="",order[[#This Row],[Estimated Arrive Date (ETA)]]=""),"",IF(order[[#This Row],[Customer Required Date (ETA)]]&gt;=order[[#This Row],[Estimated Arrive Date (ETA)]],"Yes","No"))</f>
        <v>Yes</v>
      </c>
    </row>
    <row r="63" spans="1:28" ht="30" customHeight="1" x14ac:dyDescent="0.25">
      <c r="A63" s="12" t="str">
        <f t="shared" si="0"/>
        <v/>
      </c>
      <c r="B63" s="48" t="s">
        <v>165</v>
      </c>
      <c r="C63" s="38">
        <v>44202</v>
      </c>
      <c r="D63" s="39">
        <f>IF(order[[#This Row],[Order Receiving Date]]="","",MONTH(order[[#This Row],[Order Receiving Date]]))</f>
        <v>1</v>
      </c>
      <c r="E63" s="39" t="str">
        <f>IFERROR(VLOOKUP(order[[#This Row],[Month Number]],Sheet2!B:C,2,0),"")</f>
        <v>Jan</v>
      </c>
      <c r="F63" s="39" t="str">
        <f>IF(order[[#This Row],[Order Receiving Date]]="","","W"&amp;WEEKNUM(order[[#This Row],[Order Receiving Date]],1))</f>
        <v>W2</v>
      </c>
      <c r="G63" s="39">
        <f>IF(order[[#This Row],[Order Receiving Date]]="","",YEAR(order[[#This Row],[Order Receiving Date]]))</f>
        <v>2021</v>
      </c>
      <c r="H63" s="40" t="s">
        <v>64</v>
      </c>
      <c r="I63" s="41" t="str">
        <f>IFERROR(IF(order[[#This Row],[Customer Name]]="","",VLOOKUP(order[[#This Row],[Customer Name]],'Setting and Lists'!H:M,2,0)),"")</f>
        <v>Customer_2@domain.com</v>
      </c>
      <c r="J63" s="41" t="str">
        <f>IFERROR(IF(order[[#This Row],[Customer Name]]="","",VLOOKUP(order[[#This Row],[Customer Name]],'Setting and Lists'!H:M,3,0)),"")</f>
        <v>Cairo</v>
      </c>
      <c r="K63" s="41" t="str">
        <f>IFERROR(IF(order[[#This Row],[Customer Name]]="","",VLOOKUP(order[[#This Row],[Customer Name]],'Setting and Lists'!H:M,4,0)),"")</f>
        <v>Egypt</v>
      </c>
      <c r="L63" s="41" t="str">
        <f>IFERROR(IF(order[[#This Row],[Customer Name]]="","",VLOOKUP(order[[#This Row],[Customer Name]],'Setting and Lists'!H:M,5,0)),"")</f>
        <v>Middle East</v>
      </c>
      <c r="M63" s="42" t="s">
        <v>54</v>
      </c>
      <c r="N63" s="43" t="str">
        <f>IFERROR(IF(order[[#This Row],[Product Name]]="","",VLOOKUP(order[[#This Row],[Product Name]],'Setting and Lists'!B:F,2,0)),"")</f>
        <v>ACC1400205</v>
      </c>
      <c r="O63" s="44">
        <v>4655</v>
      </c>
      <c r="P63" s="45">
        <f>IFERROR(IF(order[[#This Row],[Product Name]]="","",VLOOKUP(order[[#This Row],[Product Name]],'Setting and Lists'!B:F,3,0)),"")</f>
        <v>500</v>
      </c>
      <c r="Q63" s="43" t="str">
        <f>IF(OR(order[[#This Row],[Minimum Lot Size]]="",order[[#This Row],[Order Quantity]]=""),"",IF(order[[#This Row],[Order Quantity]]&gt;=order[[#This Row],[Minimum Lot Size]],"Yes","No"))</f>
        <v>Yes</v>
      </c>
      <c r="R63" s="112">
        <v>44204</v>
      </c>
      <c r="S63" s="59">
        <f>IFERROR(IF(OR(order[[#This Row],[Order Quantity]]="",order[[#This Row],[Minimum Lot Size]]=""),"",IF(order[[#This Row],[Product Name]]="","",(order[[#This Row],[Order Quantity]]/order[[#This Row],[Minimum Lot Size]])*VLOOKUP(order[[#This Row],[Product Name]],'Setting and Lists'!B:F,4,0))),"")</f>
        <v>9.31</v>
      </c>
      <c r="T63" s="116">
        <f>IF(OR(order[[#This Row],[Operation Lead Time (in days)]]="",order[[#This Row],[Estimated Production Schedule Date]]=""),"",order[[#This Row],[Estimated Production Schedule Date]]+order[[#This Row],[Operation Lead Time (in days)]])</f>
        <v>44213.31</v>
      </c>
      <c r="U63" s="44">
        <v>1</v>
      </c>
      <c r="V63" s="45">
        <f>IFERROR(IF(order[[#This Row],[Product Name]]="","",VLOOKUP(order[[#This Row],[Product Name]],'Setting and Lists'!B:F,5,0)),"")</f>
        <v>1</v>
      </c>
      <c r="W63" s="116">
        <f>IFERROR(IF(OR(order[[#This Row],[Warehouse Stock Keeping Time (in days)]]="",order[[#This Row],[Target Operation Finish Date]]=""),"",order[[#This Row],[Target Operation Finish Date]]+order[[#This Row],[Total OFF Days During Operation Period]]+order[[#This Row],[Warehouse Stock Keeping Time (in days)]]),"")</f>
        <v>44215.31</v>
      </c>
      <c r="X63" s="45">
        <f>IFERROR(IF(order[[#This Row],[Customer Name]]="","",VLOOKUP(order[[#This Row],[Customer Name]],'Setting and Lists'!H:M,6,0)),"")</f>
        <v>2</v>
      </c>
      <c r="Y63" s="116">
        <f>IFERROR(IF(OR(order[[#This Row],[Delivery Lead Time (in days)]]="",order[[#This Row],[Estimated Starting Delivery Date (ETD)]]=""),"",order[[#This Row],[Estimated Starting Delivery Date (ETD)]]+order[[#This Row],[Delivery Lead Time (in days)]]),"")</f>
        <v>44217.31</v>
      </c>
      <c r="Z63" s="119">
        <v>44219.31</v>
      </c>
      <c r="AA63" s="89">
        <f ca="1">IFERROR(IF(order[[#This Row],[Customer Required Date (ETA)]]="","",IF(TODAY()&gt;=order[[#This Row],[Customer Required Date (ETA)]],0,order[[#This Row],[Customer Required Date (ETA)]]-TODAY())),"")</f>
        <v>0</v>
      </c>
      <c r="AB63" s="60" t="str">
        <f>IF(OR(order[[#This Row],[Customer Required Date (ETA)]]="",order[[#This Row],[Estimated Arrive Date (ETA)]]=""),"",IF(order[[#This Row],[Customer Required Date (ETA)]]&gt;=order[[#This Row],[Estimated Arrive Date (ETA)]],"Yes","No"))</f>
        <v>Yes</v>
      </c>
    </row>
    <row r="64" spans="1:28" ht="30" customHeight="1" x14ac:dyDescent="0.25">
      <c r="A64" s="12" t="str">
        <f t="shared" si="0"/>
        <v/>
      </c>
      <c r="B64" s="48" t="s">
        <v>166</v>
      </c>
      <c r="C64" s="38">
        <v>44285</v>
      </c>
      <c r="D64" s="39">
        <f>IF(order[[#This Row],[Order Receiving Date]]="","",MONTH(order[[#This Row],[Order Receiving Date]]))</f>
        <v>3</v>
      </c>
      <c r="E64" s="39" t="str">
        <f>IFERROR(VLOOKUP(order[[#This Row],[Month Number]],Sheet2!B:C,2,0),"")</f>
        <v>Mar</v>
      </c>
      <c r="F64" s="39" t="str">
        <f>IF(order[[#This Row],[Order Receiving Date]]="","","W"&amp;WEEKNUM(order[[#This Row],[Order Receiving Date]],1))</f>
        <v>W14</v>
      </c>
      <c r="G64" s="39">
        <f>IF(order[[#This Row],[Order Receiving Date]]="","",YEAR(order[[#This Row],[Order Receiving Date]]))</f>
        <v>2021</v>
      </c>
      <c r="H64" s="40" t="s">
        <v>63</v>
      </c>
      <c r="I64" s="41" t="str">
        <f>IFERROR(IF(order[[#This Row],[Customer Name]]="","",VLOOKUP(order[[#This Row],[Customer Name]],'Setting and Lists'!H:M,2,0)),"")</f>
        <v>Customer_1@domain.com</v>
      </c>
      <c r="J64" s="41" t="str">
        <f>IFERROR(IF(order[[#This Row],[Customer Name]]="","",VLOOKUP(order[[#This Row],[Customer Name]],'Setting and Lists'!H:M,3,0)),"")</f>
        <v>Lyon</v>
      </c>
      <c r="K64" s="41" t="str">
        <f>IFERROR(IF(order[[#This Row],[Customer Name]]="","",VLOOKUP(order[[#This Row],[Customer Name]],'Setting and Lists'!H:M,4,0)),"")</f>
        <v>France</v>
      </c>
      <c r="L64" s="41" t="str">
        <f>IFERROR(IF(order[[#This Row],[Customer Name]]="","",VLOOKUP(order[[#This Row],[Customer Name]],'Setting and Lists'!H:M,5,0)),"")</f>
        <v>Europe</v>
      </c>
      <c r="M64" s="42" t="s">
        <v>53</v>
      </c>
      <c r="N64" s="43" t="str">
        <f>IFERROR(IF(order[[#This Row],[Product Name]]="","",VLOOKUP(order[[#This Row],[Product Name]],'Setting and Lists'!B:F,2,0)),"")</f>
        <v>ACC8854741</v>
      </c>
      <c r="O64" s="44">
        <v>4656</v>
      </c>
      <c r="P64" s="45">
        <f>IFERROR(IF(order[[#This Row],[Product Name]]="","",VLOOKUP(order[[#This Row],[Product Name]],'Setting and Lists'!B:F,3,0)),"")</f>
        <v>700</v>
      </c>
      <c r="Q64" s="43" t="str">
        <f>IF(OR(order[[#This Row],[Minimum Lot Size]]="",order[[#This Row],[Order Quantity]]=""),"",IF(order[[#This Row],[Order Quantity]]&gt;=order[[#This Row],[Minimum Lot Size]],"Yes","No"))</f>
        <v>Yes</v>
      </c>
      <c r="R64" s="112">
        <v>44287</v>
      </c>
      <c r="S64" s="59">
        <f>IFERROR(IF(OR(order[[#This Row],[Order Quantity]]="",order[[#This Row],[Minimum Lot Size]]=""),"",IF(order[[#This Row],[Product Name]]="","",(order[[#This Row],[Order Quantity]]/order[[#This Row],[Minimum Lot Size]])*VLOOKUP(order[[#This Row],[Product Name]],'Setting and Lists'!B:F,4,0))),"")</f>
        <v>6.6514285714285712</v>
      </c>
      <c r="T64" s="116">
        <f>IF(OR(order[[#This Row],[Operation Lead Time (in days)]]="",order[[#This Row],[Estimated Production Schedule Date]]=""),"",order[[#This Row],[Estimated Production Schedule Date]]+order[[#This Row],[Operation Lead Time (in days)]])</f>
        <v>44293.651428571429</v>
      </c>
      <c r="U64" s="44">
        <v>2</v>
      </c>
      <c r="V64" s="45">
        <f>IFERROR(IF(order[[#This Row],[Product Name]]="","",VLOOKUP(order[[#This Row],[Product Name]],'Setting and Lists'!B:F,5,0)),"")</f>
        <v>1</v>
      </c>
      <c r="W64" s="116">
        <f>IFERROR(IF(OR(order[[#This Row],[Warehouse Stock Keeping Time (in days)]]="",order[[#This Row],[Target Operation Finish Date]]=""),"",order[[#This Row],[Target Operation Finish Date]]+order[[#This Row],[Total OFF Days During Operation Period]]+order[[#This Row],[Warehouse Stock Keeping Time (in days)]]),"")</f>
        <v>44296.651428571429</v>
      </c>
      <c r="X64" s="45">
        <f>IFERROR(IF(order[[#This Row],[Customer Name]]="","",VLOOKUP(order[[#This Row],[Customer Name]],'Setting and Lists'!H:M,6,0)),"")</f>
        <v>3</v>
      </c>
      <c r="Y64" s="116">
        <f>IFERROR(IF(OR(order[[#This Row],[Delivery Lead Time (in days)]]="",order[[#This Row],[Estimated Starting Delivery Date (ETD)]]=""),"",order[[#This Row],[Estimated Starting Delivery Date (ETD)]]+order[[#This Row],[Delivery Lead Time (in days)]]),"")</f>
        <v>44299.651428571429</v>
      </c>
      <c r="Z64" s="119">
        <v>44301.651428571429</v>
      </c>
      <c r="AA64" s="89">
        <f ca="1">IFERROR(IF(order[[#This Row],[Customer Required Date (ETA)]]="","",IF(TODAY()&gt;=order[[#This Row],[Customer Required Date (ETA)]],0,order[[#This Row],[Customer Required Date (ETA)]]-TODAY())),"")</f>
        <v>0</v>
      </c>
      <c r="AB64" s="60" t="str">
        <f>IF(OR(order[[#This Row],[Customer Required Date (ETA)]]="",order[[#This Row],[Estimated Arrive Date (ETA)]]=""),"",IF(order[[#This Row],[Customer Required Date (ETA)]]&gt;=order[[#This Row],[Estimated Arrive Date (ETA)]],"Yes","No"))</f>
        <v>Yes</v>
      </c>
    </row>
    <row r="65" spans="1:28" ht="30" customHeight="1" x14ac:dyDescent="0.25">
      <c r="A65" s="12" t="str">
        <f t="shared" si="0"/>
        <v/>
      </c>
      <c r="B65" s="48" t="s">
        <v>167</v>
      </c>
      <c r="C65" s="38">
        <v>44223</v>
      </c>
      <c r="D65" s="39">
        <f>IF(order[[#This Row],[Order Receiving Date]]="","",MONTH(order[[#This Row],[Order Receiving Date]]))</f>
        <v>1</v>
      </c>
      <c r="E65" s="39" t="str">
        <f>IFERROR(VLOOKUP(order[[#This Row],[Month Number]],Sheet2!B:C,2,0),"")</f>
        <v>Jan</v>
      </c>
      <c r="F65" s="39" t="str">
        <f>IF(order[[#This Row],[Order Receiving Date]]="","","W"&amp;WEEKNUM(order[[#This Row],[Order Receiving Date]],1))</f>
        <v>W5</v>
      </c>
      <c r="G65" s="39">
        <f>IF(order[[#This Row],[Order Receiving Date]]="","",YEAR(order[[#This Row],[Order Receiving Date]]))</f>
        <v>2021</v>
      </c>
      <c r="H65" s="40" t="s">
        <v>65</v>
      </c>
      <c r="I65" s="41" t="str">
        <f>IFERROR(IF(order[[#This Row],[Customer Name]]="","",VLOOKUP(order[[#This Row],[Customer Name]],'Setting and Lists'!H:M,2,0)),"")</f>
        <v>Customer_3@domain.com</v>
      </c>
      <c r="J65" s="41" t="str">
        <f>IFERROR(IF(order[[#This Row],[Customer Name]]="","",VLOOKUP(order[[#This Row],[Customer Name]],'Setting and Lists'!H:M,3,0)),"")</f>
        <v>Rio de Janeiro</v>
      </c>
      <c r="K65" s="41" t="str">
        <f>IFERROR(IF(order[[#This Row],[Customer Name]]="","",VLOOKUP(order[[#This Row],[Customer Name]],'Setting and Lists'!H:M,4,0)),"")</f>
        <v>Brazil</v>
      </c>
      <c r="L65" s="41" t="str">
        <f>IFERROR(IF(order[[#This Row],[Customer Name]]="","",VLOOKUP(order[[#This Row],[Customer Name]],'Setting and Lists'!H:M,5,0)),"")</f>
        <v>South America</v>
      </c>
      <c r="M65" s="42" t="s">
        <v>54</v>
      </c>
      <c r="N65" s="43" t="str">
        <f>IFERROR(IF(order[[#This Row],[Product Name]]="","",VLOOKUP(order[[#This Row],[Product Name]],'Setting and Lists'!B:F,2,0)),"")</f>
        <v>ACC1400205</v>
      </c>
      <c r="O65" s="44">
        <v>5107</v>
      </c>
      <c r="P65" s="45">
        <f>IFERROR(IF(order[[#This Row],[Product Name]]="","",VLOOKUP(order[[#This Row],[Product Name]],'Setting and Lists'!B:F,3,0)),"")</f>
        <v>500</v>
      </c>
      <c r="Q65" s="43" t="str">
        <f>IF(OR(order[[#This Row],[Minimum Lot Size]]="",order[[#This Row],[Order Quantity]]=""),"",IF(order[[#This Row],[Order Quantity]]&gt;=order[[#This Row],[Minimum Lot Size]],"Yes","No"))</f>
        <v>Yes</v>
      </c>
      <c r="R65" s="112">
        <v>44225</v>
      </c>
      <c r="S65" s="59">
        <f>IFERROR(IF(OR(order[[#This Row],[Order Quantity]]="",order[[#This Row],[Minimum Lot Size]]=""),"",IF(order[[#This Row],[Product Name]]="","",(order[[#This Row],[Order Quantity]]/order[[#This Row],[Minimum Lot Size]])*VLOOKUP(order[[#This Row],[Product Name]],'Setting and Lists'!B:F,4,0))),"")</f>
        <v>10.214</v>
      </c>
      <c r="T65" s="116">
        <f>IF(OR(order[[#This Row],[Operation Lead Time (in days)]]="",order[[#This Row],[Estimated Production Schedule Date]]=""),"",order[[#This Row],[Estimated Production Schedule Date]]+order[[#This Row],[Operation Lead Time (in days)]])</f>
        <v>44235.214</v>
      </c>
      <c r="U65" s="44">
        <v>4</v>
      </c>
      <c r="V65" s="45">
        <f>IFERROR(IF(order[[#This Row],[Product Name]]="","",VLOOKUP(order[[#This Row],[Product Name]],'Setting and Lists'!B:F,5,0)),"")</f>
        <v>1</v>
      </c>
      <c r="W65" s="116">
        <f>IFERROR(IF(OR(order[[#This Row],[Warehouse Stock Keeping Time (in days)]]="",order[[#This Row],[Target Operation Finish Date]]=""),"",order[[#This Row],[Target Operation Finish Date]]+order[[#This Row],[Total OFF Days During Operation Period]]+order[[#This Row],[Warehouse Stock Keeping Time (in days)]]),"")</f>
        <v>44240.214</v>
      </c>
      <c r="X65" s="45">
        <f>IFERROR(IF(order[[#This Row],[Customer Name]]="","",VLOOKUP(order[[#This Row],[Customer Name]],'Setting and Lists'!H:M,6,0)),"")</f>
        <v>3</v>
      </c>
      <c r="Y65" s="116">
        <f>IFERROR(IF(OR(order[[#This Row],[Delivery Lead Time (in days)]]="",order[[#This Row],[Estimated Starting Delivery Date (ETD)]]=""),"",order[[#This Row],[Estimated Starting Delivery Date (ETD)]]+order[[#This Row],[Delivery Lead Time (in days)]]),"")</f>
        <v>44243.214</v>
      </c>
      <c r="Z65" s="119">
        <v>44245.214</v>
      </c>
      <c r="AA65" s="89">
        <f ca="1">IFERROR(IF(order[[#This Row],[Customer Required Date (ETA)]]="","",IF(TODAY()&gt;=order[[#This Row],[Customer Required Date (ETA)]],0,order[[#This Row],[Customer Required Date (ETA)]]-TODAY())),"")</f>
        <v>0</v>
      </c>
      <c r="AB65" s="60" t="str">
        <f>IF(OR(order[[#This Row],[Customer Required Date (ETA)]]="",order[[#This Row],[Estimated Arrive Date (ETA)]]=""),"",IF(order[[#This Row],[Customer Required Date (ETA)]]&gt;=order[[#This Row],[Estimated Arrive Date (ETA)]],"Yes","No"))</f>
        <v>Yes</v>
      </c>
    </row>
    <row r="66" spans="1:28" ht="30" customHeight="1" x14ac:dyDescent="0.25">
      <c r="A66" s="12" t="str">
        <f t="shared" si="0"/>
        <v/>
      </c>
      <c r="B66" s="48" t="s">
        <v>168</v>
      </c>
      <c r="C66" s="38">
        <v>44115</v>
      </c>
      <c r="D66" s="39">
        <f>IF(order[[#This Row],[Order Receiving Date]]="","",MONTH(order[[#This Row],[Order Receiving Date]]))</f>
        <v>10</v>
      </c>
      <c r="E66" s="39" t="str">
        <f>IFERROR(VLOOKUP(order[[#This Row],[Month Number]],Sheet2!B:C,2,0),"")</f>
        <v>Oct</v>
      </c>
      <c r="F66" s="39" t="str">
        <f>IF(order[[#This Row],[Order Receiving Date]]="","","W"&amp;WEEKNUM(order[[#This Row],[Order Receiving Date]],1))</f>
        <v>W42</v>
      </c>
      <c r="G66" s="39">
        <f>IF(order[[#This Row],[Order Receiving Date]]="","",YEAR(order[[#This Row],[Order Receiving Date]]))</f>
        <v>2020</v>
      </c>
      <c r="H66" s="40" t="s">
        <v>63</v>
      </c>
      <c r="I66" s="41" t="str">
        <f>IFERROR(IF(order[[#This Row],[Customer Name]]="","",VLOOKUP(order[[#This Row],[Customer Name]],'Setting and Lists'!H:M,2,0)),"")</f>
        <v>Customer_1@domain.com</v>
      </c>
      <c r="J66" s="41" t="str">
        <f>IFERROR(IF(order[[#This Row],[Customer Name]]="","",VLOOKUP(order[[#This Row],[Customer Name]],'Setting and Lists'!H:M,3,0)),"")</f>
        <v>Lyon</v>
      </c>
      <c r="K66" s="41" t="str">
        <f>IFERROR(IF(order[[#This Row],[Customer Name]]="","",VLOOKUP(order[[#This Row],[Customer Name]],'Setting and Lists'!H:M,4,0)),"")</f>
        <v>France</v>
      </c>
      <c r="L66" s="41" t="str">
        <f>IFERROR(IF(order[[#This Row],[Customer Name]]="","",VLOOKUP(order[[#This Row],[Customer Name]],'Setting and Lists'!H:M,5,0)),"")</f>
        <v>Europe</v>
      </c>
      <c r="M66" s="42" t="s">
        <v>51</v>
      </c>
      <c r="N66" s="43" t="str">
        <f>IFERROR(IF(order[[#This Row],[Product Name]]="","",VLOOKUP(order[[#This Row],[Product Name]],'Setting and Lists'!B:F,2,0)),"")</f>
        <v>ACC3215124</v>
      </c>
      <c r="O66" s="44">
        <v>4310</v>
      </c>
      <c r="P66" s="45">
        <f>IFERROR(IF(order[[#This Row],[Product Name]]="","",VLOOKUP(order[[#This Row],[Product Name]],'Setting and Lists'!B:F,3,0)),"")</f>
        <v>800</v>
      </c>
      <c r="Q66" s="43" t="str">
        <f>IF(OR(order[[#This Row],[Minimum Lot Size]]="",order[[#This Row],[Order Quantity]]=""),"",IF(order[[#This Row],[Order Quantity]]&gt;=order[[#This Row],[Minimum Lot Size]],"Yes","No"))</f>
        <v>Yes</v>
      </c>
      <c r="R66" s="112">
        <v>44117</v>
      </c>
      <c r="S66" s="59">
        <f>IFERROR(IF(OR(order[[#This Row],[Order Quantity]]="",order[[#This Row],[Minimum Lot Size]]=""),"",IF(order[[#This Row],[Product Name]]="","",(order[[#This Row],[Order Quantity]]/order[[#This Row],[Minimum Lot Size]])*VLOOKUP(order[[#This Row],[Product Name]],'Setting and Lists'!B:F,4,0))),"")</f>
        <v>5.3875000000000002</v>
      </c>
      <c r="T66" s="116">
        <f>IF(OR(order[[#This Row],[Operation Lead Time (in days)]]="",order[[#This Row],[Estimated Production Schedule Date]]=""),"",order[[#This Row],[Estimated Production Schedule Date]]+order[[#This Row],[Operation Lead Time (in days)]])</f>
        <v>44122.387499999997</v>
      </c>
      <c r="U66" s="44">
        <v>4</v>
      </c>
      <c r="V66" s="45">
        <f>IFERROR(IF(order[[#This Row],[Product Name]]="","",VLOOKUP(order[[#This Row],[Product Name]],'Setting and Lists'!B:F,5,0)),"")</f>
        <v>1</v>
      </c>
      <c r="W66" s="116">
        <f>IFERROR(IF(OR(order[[#This Row],[Warehouse Stock Keeping Time (in days)]]="",order[[#This Row],[Target Operation Finish Date]]=""),"",order[[#This Row],[Target Operation Finish Date]]+order[[#This Row],[Total OFF Days During Operation Period]]+order[[#This Row],[Warehouse Stock Keeping Time (in days)]]),"")</f>
        <v>44127.387499999997</v>
      </c>
      <c r="X66" s="45">
        <f>IFERROR(IF(order[[#This Row],[Customer Name]]="","",VLOOKUP(order[[#This Row],[Customer Name]],'Setting and Lists'!H:M,6,0)),"")</f>
        <v>3</v>
      </c>
      <c r="Y66" s="116">
        <f>IFERROR(IF(OR(order[[#This Row],[Delivery Lead Time (in days)]]="",order[[#This Row],[Estimated Starting Delivery Date (ETD)]]=""),"",order[[#This Row],[Estimated Starting Delivery Date (ETD)]]+order[[#This Row],[Delivery Lead Time (in days)]]),"")</f>
        <v>44130.387499999997</v>
      </c>
      <c r="Z66" s="119">
        <v>44132.387499999997</v>
      </c>
      <c r="AA66" s="89">
        <f ca="1">IFERROR(IF(order[[#This Row],[Customer Required Date (ETA)]]="","",IF(TODAY()&gt;=order[[#This Row],[Customer Required Date (ETA)]],0,order[[#This Row],[Customer Required Date (ETA)]]-TODAY())),"")</f>
        <v>0</v>
      </c>
      <c r="AB66" s="60" t="str">
        <f>IF(OR(order[[#This Row],[Customer Required Date (ETA)]]="",order[[#This Row],[Estimated Arrive Date (ETA)]]=""),"",IF(order[[#This Row],[Customer Required Date (ETA)]]&gt;=order[[#This Row],[Estimated Arrive Date (ETA)]],"Yes","No"))</f>
        <v>Yes</v>
      </c>
    </row>
    <row r="67" spans="1:28" ht="30" customHeight="1" x14ac:dyDescent="0.25">
      <c r="A67" s="12" t="str">
        <f t="shared" si="0"/>
        <v/>
      </c>
      <c r="B67" s="48" t="s">
        <v>169</v>
      </c>
      <c r="C67" s="38">
        <v>44193</v>
      </c>
      <c r="D67" s="39">
        <f>IF(order[[#This Row],[Order Receiving Date]]="","",MONTH(order[[#This Row],[Order Receiving Date]]))</f>
        <v>12</v>
      </c>
      <c r="E67" s="39" t="str">
        <f>IFERROR(VLOOKUP(order[[#This Row],[Month Number]],Sheet2!B:C,2,0),"")</f>
        <v>Dec</v>
      </c>
      <c r="F67" s="39" t="str">
        <f>IF(order[[#This Row],[Order Receiving Date]]="","","W"&amp;WEEKNUM(order[[#This Row],[Order Receiving Date]],1))</f>
        <v>W53</v>
      </c>
      <c r="G67" s="39">
        <f>IF(order[[#This Row],[Order Receiving Date]]="","",YEAR(order[[#This Row],[Order Receiving Date]]))</f>
        <v>2020</v>
      </c>
      <c r="H67" s="40" t="s">
        <v>63</v>
      </c>
      <c r="I67" s="41" t="str">
        <f>IFERROR(IF(order[[#This Row],[Customer Name]]="","",VLOOKUP(order[[#This Row],[Customer Name]],'Setting and Lists'!H:M,2,0)),"")</f>
        <v>Customer_1@domain.com</v>
      </c>
      <c r="J67" s="41" t="str">
        <f>IFERROR(IF(order[[#This Row],[Customer Name]]="","",VLOOKUP(order[[#This Row],[Customer Name]],'Setting and Lists'!H:M,3,0)),"")</f>
        <v>Lyon</v>
      </c>
      <c r="K67" s="41" t="str">
        <f>IFERROR(IF(order[[#This Row],[Customer Name]]="","",VLOOKUP(order[[#This Row],[Customer Name]],'Setting and Lists'!H:M,4,0)),"")</f>
        <v>France</v>
      </c>
      <c r="L67" s="41" t="str">
        <f>IFERROR(IF(order[[#This Row],[Customer Name]]="","",VLOOKUP(order[[#This Row],[Customer Name]],'Setting and Lists'!H:M,5,0)),"")</f>
        <v>Europe</v>
      </c>
      <c r="M67" s="42" t="s">
        <v>51</v>
      </c>
      <c r="N67" s="43" t="str">
        <f>IFERROR(IF(order[[#This Row],[Product Name]]="","",VLOOKUP(order[[#This Row],[Product Name]],'Setting and Lists'!B:F,2,0)),"")</f>
        <v>ACC3215124</v>
      </c>
      <c r="O67" s="44">
        <v>5843</v>
      </c>
      <c r="P67" s="45">
        <f>IFERROR(IF(order[[#This Row],[Product Name]]="","",VLOOKUP(order[[#This Row],[Product Name]],'Setting and Lists'!B:F,3,0)),"")</f>
        <v>800</v>
      </c>
      <c r="Q67" s="43" t="str">
        <f>IF(OR(order[[#This Row],[Minimum Lot Size]]="",order[[#This Row],[Order Quantity]]=""),"",IF(order[[#This Row],[Order Quantity]]&gt;=order[[#This Row],[Minimum Lot Size]],"Yes","No"))</f>
        <v>Yes</v>
      </c>
      <c r="R67" s="112">
        <v>44195</v>
      </c>
      <c r="S67" s="59">
        <f>IFERROR(IF(OR(order[[#This Row],[Order Quantity]]="",order[[#This Row],[Minimum Lot Size]]=""),"",IF(order[[#This Row],[Product Name]]="","",(order[[#This Row],[Order Quantity]]/order[[#This Row],[Minimum Lot Size]])*VLOOKUP(order[[#This Row],[Product Name]],'Setting and Lists'!B:F,4,0))),"")</f>
        <v>7.30375</v>
      </c>
      <c r="T67" s="116">
        <f>IF(OR(order[[#This Row],[Operation Lead Time (in days)]]="",order[[#This Row],[Estimated Production Schedule Date]]=""),"",order[[#This Row],[Estimated Production Schedule Date]]+order[[#This Row],[Operation Lead Time (in days)]])</f>
        <v>44202.303749999999</v>
      </c>
      <c r="U67" s="44">
        <v>4</v>
      </c>
      <c r="V67" s="45">
        <f>IFERROR(IF(order[[#This Row],[Product Name]]="","",VLOOKUP(order[[#This Row],[Product Name]],'Setting and Lists'!B:F,5,0)),"")</f>
        <v>1</v>
      </c>
      <c r="W67" s="116">
        <f>IFERROR(IF(OR(order[[#This Row],[Warehouse Stock Keeping Time (in days)]]="",order[[#This Row],[Target Operation Finish Date]]=""),"",order[[#This Row],[Target Operation Finish Date]]+order[[#This Row],[Total OFF Days During Operation Period]]+order[[#This Row],[Warehouse Stock Keeping Time (in days)]]),"")</f>
        <v>44207.303749999999</v>
      </c>
      <c r="X67" s="45">
        <f>IFERROR(IF(order[[#This Row],[Customer Name]]="","",VLOOKUP(order[[#This Row],[Customer Name]],'Setting and Lists'!H:M,6,0)),"")</f>
        <v>3</v>
      </c>
      <c r="Y67" s="116">
        <f>IFERROR(IF(OR(order[[#This Row],[Delivery Lead Time (in days)]]="",order[[#This Row],[Estimated Starting Delivery Date (ETD)]]=""),"",order[[#This Row],[Estimated Starting Delivery Date (ETD)]]+order[[#This Row],[Delivery Lead Time (in days)]]),"")</f>
        <v>44210.303749999999</v>
      </c>
      <c r="Z67" s="119">
        <v>44212.303749999999</v>
      </c>
      <c r="AA67" s="89">
        <f ca="1">IFERROR(IF(order[[#This Row],[Customer Required Date (ETA)]]="","",IF(TODAY()&gt;=order[[#This Row],[Customer Required Date (ETA)]],0,order[[#This Row],[Customer Required Date (ETA)]]-TODAY())),"")</f>
        <v>0</v>
      </c>
      <c r="AB67" s="60" t="str">
        <f>IF(OR(order[[#This Row],[Customer Required Date (ETA)]]="",order[[#This Row],[Estimated Arrive Date (ETA)]]=""),"",IF(order[[#This Row],[Customer Required Date (ETA)]]&gt;=order[[#This Row],[Estimated Arrive Date (ETA)]],"Yes","No"))</f>
        <v>Yes</v>
      </c>
    </row>
    <row r="68" spans="1:28" ht="30" customHeight="1" x14ac:dyDescent="0.25">
      <c r="A68" s="12" t="str">
        <f t="shared" ref="A68:A131" si="1">IF(AND(B67&lt;&gt;"",B68=""),$A$3&amp;"---&gt;","")</f>
        <v/>
      </c>
      <c r="B68" s="48" t="s">
        <v>170</v>
      </c>
      <c r="C68" s="38">
        <v>44170</v>
      </c>
      <c r="D68" s="39">
        <f>IF(order[[#This Row],[Order Receiving Date]]="","",MONTH(order[[#This Row],[Order Receiving Date]]))</f>
        <v>12</v>
      </c>
      <c r="E68" s="39" t="str">
        <f>IFERROR(VLOOKUP(order[[#This Row],[Month Number]],Sheet2!B:C,2,0),"")</f>
        <v>Dec</v>
      </c>
      <c r="F68" s="39" t="str">
        <f>IF(order[[#This Row],[Order Receiving Date]]="","","W"&amp;WEEKNUM(order[[#This Row],[Order Receiving Date]],1))</f>
        <v>W49</v>
      </c>
      <c r="G68" s="39">
        <f>IF(order[[#This Row],[Order Receiving Date]]="","",YEAR(order[[#This Row],[Order Receiving Date]]))</f>
        <v>2020</v>
      </c>
      <c r="H68" s="40" t="s">
        <v>63</v>
      </c>
      <c r="I68" s="41" t="str">
        <f>IFERROR(IF(order[[#This Row],[Customer Name]]="","",VLOOKUP(order[[#This Row],[Customer Name]],'Setting and Lists'!H:M,2,0)),"")</f>
        <v>Customer_1@domain.com</v>
      </c>
      <c r="J68" s="41" t="str">
        <f>IFERROR(IF(order[[#This Row],[Customer Name]]="","",VLOOKUP(order[[#This Row],[Customer Name]],'Setting and Lists'!H:M,3,0)),"")</f>
        <v>Lyon</v>
      </c>
      <c r="K68" s="41" t="str">
        <f>IFERROR(IF(order[[#This Row],[Customer Name]]="","",VLOOKUP(order[[#This Row],[Customer Name]],'Setting and Lists'!H:M,4,0)),"")</f>
        <v>France</v>
      </c>
      <c r="L68" s="41" t="str">
        <f>IFERROR(IF(order[[#This Row],[Customer Name]]="","",VLOOKUP(order[[#This Row],[Customer Name]],'Setting and Lists'!H:M,5,0)),"")</f>
        <v>Europe</v>
      </c>
      <c r="M68" s="42" t="s">
        <v>54</v>
      </c>
      <c r="N68" s="43" t="str">
        <f>IFERROR(IF(order[[#This Row],[Product Name]]="","",VLOOKUP(order[[#This Row],[Product Name]],'Setting and Lists'!B:F,2,0)),"")</f>
        <v>ACC1400205</v>
      </c>
      <c r="O68" s="44">
        <v>8939</v>
      </c>
      <c r="P68" s="45">
        <f>IFERROR(IF(order[[#This Row],[Product Name]]="","",VLOOKUP(order[[#This Row],[Product Name]],'Setting and Lists'!B:F,3,0)),"")</f>
        <v>500</v>
      </c>
      <c r="Q68" s="43" t="str">
        <f>IF(OR(order[[#This Row],[Minimum Lot Size]]="",order[[#This Row],[Order Quantity]]=""),"",IF(order[[#This Row],[Order Quantity]]&gt;=order[[#This Row],[Minimum Lot Size]],"Yes","No"))</f>
        <v>Yes</v>
      </c>
      <c r="R68" s="112">
        <v>44172</v>
      </c>
      <c r="S68" s="59">
        <f>IFERROR(IF(OR(order[[#This Row],[Order Quantity]]="",order[[#This Row],[Minimum Lot Size]]=""),"",IF(order[[#This Row],[Product Name]]="","",(order[[#This Row],[Order Quantity]]/order[[#This Row],[Minimum Lot Size]])*VLOOKUP(order[[#This Row],[Product Name]],'Setting and Lists'!B:F,4,0))),"")</f>
        <v>17.878</v>
      </c>
      <c r="T68" s="116">
        <f>IF(OR(order[[#This Row],[Operation Lead Time (in days)]]="",order[[#This Row],[Estimated Production Schedule Date]]=""),"",order[[#This Row],[Estimated Production Schedule Date]]+order[[#This Row],[Operation Lead Time (in days)]])</f>
        <v>44189.877999999997</v>
      </c>
      <c r="U68" s="44">
        <v>2</v>
      </c>
      <c r="V68" s="45">
        <f>IFERROR(IF(order[[#This Row],[Product Name]]="","",VLOOKUP(order[[#This Row],[Product Name]],'Setting and Lists'!B:F,5,0)),"")</f>
        <v>1</v>
      </c>
      <c r="W68" s="116">
        <f>IFERROR(IF(OR(order[[#This Row],[Warehouse Stock Keeping Time (in days)]]="",order[[#This Row],[Target Operation Finish Date]]=""),"",order[[#This Row],[Target Operation Finish Date]]+order[[#This Row],[Total OFF Days During Operation Period]]+order[[#This Row],[Warehouse Stock Keeping Time (in days)]]),"")</f>
        <v>44192.877999999997</v>
      </c>
      <c r="X68" s="45">
        <f>IFERROR(IF(order[[#This Row],[Customer Name]]="","",VLOOKUP(order[[#This Row],[Customer Name]],'Setting and Lists'!H:M,6,0)),"")</f>
        <v>3</v>
      </c>
      <c r="Y68" s="116">
        <f>IFERROR(IF(OR(order[[#This Row],[Delivery Lead Time (in days)]]="",order[[#This Row],[Estimated Starting Delivery Date (ETD)]]=""),"",order[[#This Row],[Estimated Starting Delivery Date (ETD)]]+order[[#This Row],[Delivery Lead Time (in days)]]),"")</f>
        <v>44195.877999999997</v>
      </c>
      <c r="Z68" s="119">
        <v>44197.877999999997</v>
      </c>
      <c r="AA68" s="89">
        <f ca="1">IFERROR(IF(order[[#This Row],[Customer Required Date (ETA)]]="","",IF(TODAY()&gt;=order[[#This Row],[Customer Required Date (ETA)]],0,order[[#This Row],[Customer Required Date (ETA)]]-TODAY())),"")</f>
        <v>0</v>
      </c>
      <c r="AB68" s="60" t="str">
        <f>IF(OR(order[[#This Row],[Customer Required Date (ETA)]]="",order[[#This Row],[Estimated Arrive Date (ETA)]]=""),"",IF(order[[#This Row],[Customer Required Date (ETA)]]&gt;=order[[#This Row],[Estimated Arrive Date (ETA)]],"Yes","No"))</f>
        <v>Yes</v>
      </c>
    </row>
    <row r="69" spans="1:28" ht="30" customHeight="1" x14ac:dyDescent="0.25">
      <c r="A69" s="12" t="str">
        <f t="shared" si="1"/>
        <v/>
      </c>
      <c r="B69" s="48" t="s">
        <v>171</v>
      </c>
      <c r="C69" s="38">
        <v>44157</v>
      </c>
      <c r="D69" s="39">
        <f>IF(order[[#This Row],[Order Receiving Date]]="","",MONTH(order[[#This Row],[Order Receiving Date]]))</f>
        <v>11</v>
      </c>
      <c r="E69" s="39" t="str">
        <f>IFERROR(VLOOKUP(order[[#This Row],[Month Number]],Sheet2!B:C,2,0),"")</f>
        <v>Nov</v>
      </c>
      <c r="F69" s="39" t="str">
        <f>IF(order[[#This Row],[Order Receiving Date]]="","","W"&amp;WEEKNUM(order[[#This Row],[Order Receiving Date]],1))</f>
        <v>W48</v>
      </c>
      <c r="G69" s="39">
        <f>IF(order[[#This Row],[Order Receiving Date]]="","",YEAR(order[[#This Row],[Order Receiving Date]]))</f>
        <v>2020</v>
      </c>
      <c r="H69" s="40" t="s">
        <v>64</v>
      </c>
      <c r="I69" s="41" t="str">
        <f>IFERROR(IF(order[[#This Row],[Customer Name]]="","",VLOOKUP(order[[#This Row],[Customer Name]],'Setting and Lists'!H:M,2,0)),"")</f>
        <v>Customer_2@domain.com</v>
      </c>
      <c r="J69" s="41" t="str">
        <f>IFERROR(IF(order[[#This Row],[Customer Name]]="","",VLOOKUP(order[[#This Row],[Customer Name]],'Setting and Lists'!H:M,3,0)),"")</f>
        <v>Cairo</v>
      </c>
      <c r="K69" s="41" t="str">
        <f>IFERROR(IF(order[[#This Row],[Customer Name]]="","",VLOOKUP(order[[#This Row],[Customer Name]],'Setting and Lists'!H:M,4,0)),"")</f>
        <v>Egypt</v>
      </c>
      <c r="L69" s="41" t="str">
        <f>IFERROR(IF(order[[#This Row],[Customer Name]]="","",VLOOKUP(order[[#This Row],[Customer Name]],'Setting and Lists'!H:M,5,0)),"")</f>
        <v>Middle East</v>
      </c>
      <c r="M69" s="42" t="s">
        <v>53</v>
      </c>
      <c r="N69" s="43" t="str">
        <f>IFERROR(IF(order[[#This Row],[Product Name]]="","",VLOOKUP(order[[#This Row],[Product Name]],'Setting and Lists'!B:F,2,0)),"")</f>
        <v>ACC8854741</v>
      </c>
      <c r="O69" s="44">
        <v>4915</v>
      </c>
      <c r="P69" s="45">
        <f>IFERROR(IF(order[[#This Row],[Product Name]]="","",VLOOKUP(order[[#This Row],[Product Name]],'Setting and Lists'!B:F,3,0)),"")</f>
        <v>700</v>
      </c>
      <c r="Q69" s="43" t="str">
        <f>IF(OR(order[[#This Row],[Minimum Lot Size]]="",order[[#This Row],[Order Quantity]]=""),"",IF(order[[#This Row],[Order Quantity]]&gt;=order[[#This Row],[Minimum Lot Size]],"Yes","No"))</f>
        <v>Yes</v>
      </c>
      <c r="R69" s="112">
        <v>44159</v>
      </c>
      <c r="S69" s="59">
        <f>IFERROR(IF(OR(order[[#This Row],[Order Quantity]]="",order[[#This Row],[Minimum Lot Size]]=""),"",IF(order[[#This Row],[Product Name]]="","",(order[[#This Row],[Order Quantity]]/order[[#This Row],[Minimum Lot Size]])*VLOOKUP(order[[#This Row],[Product Name]],'Setting and Lists'!B:F,4,0))),"")</f>
        <v>7.0214285714285714</v>
      </c>
      <c r="T69" s="116">
        <f>IF(OR(order[[#This Row],[Operation Lead Time (in days)]]="",order[[#This Row],[Estimated Production Schedule Date]]=""),"",order[[#This Row],[Estimated Production Schedule Date]]+order[[#This Row],[Operation Lead Time (in days)]])</f>
        <v>44166.021428571432</v>
      </c>
      <c r="U69" s="44">
        <v>1</v>
      </c>
      <c r="V69" s="45">
        <f>IFERROR(IF(order[[#This Row],[Product Name]]="","",VLOOKUP(order[[#This Row],[Product Name]],'Setting and Lists'!B:F,5,0)),"")</f>
        <v>1</v>
      </c>
      <c r="W69" s="116">
        <f>IFERROR(IF(OR(order[[#This Row],[Warehouse Stock Keeping Time (in days)]]="",order[[#This Row],[Target Operation Finish Date]]=""),"",order[[#This Row],[Target Operation Finish Date]]+order[[#This Row],[Total OFF Days During Operation Period]]+order[[#This Row],[Warehouse Stock Keeping Time (in days)]]),"")</f>
        <v>44168.021428571432</v>
      </c>
      <c r="X69" s="45">
        <f>IFERROR(IF(order[[#This Row],[Customer Name]]="","",VLOOKUP(order[[#This Row],[Customer Name]],'Setting and Lists'!H:M,6,0)),"")</f>
        <v>2</v>
      </c>
      <c r="Y69" s="116">
        <f>IFERROR(IF(OR(order[[#This Row],[Delivery Lead Time (in days)]]="",order[[#This Row],[Estimated Starting Delivery Date (ETD)]]=""),"",order[[#This Row],[Estimated Starting Delivery Date (ETD)]]+order[[#This Row],[Delivery Lead Time (in days)]]),"")</f>
        <v>44170.021428571432</v>
      </c>
      <c r="Z69" s="119">
        <v>44172.021428571432</v>
      </c>
      <c r="AA69" s="89">
        <f ca="1">IFERROR(IF(order[[#This Row],[Customer Required Date (ETA)]]="","",IF(TODAY()&gt;=order[[#This Row],[Customer Required Date (ETA)]],0,order[[#This Row],[Customer Required Date (ETA)]]-TODAY())),"")</f>
        <v>0</v>
      </c>
      <c r="AB69" s="60" t="str">
        <f>IF(OR(order[[#This Row],[Customer Required Date (ETA)]]="",order[[#This Row],[Estimated Arrive Date (ETA)]]=""),"",IF(order[[#This Row],[Customer Required Date (ETA)]]&gt;=order[[#This Row],[Estimated Arrive Date (ETA)]],"Yes","No"))</f>
        <v>Yes</v>
      </c>
    </row>
    <row r="70" spans="1:28" ht="30" customHeight="1" x14ac:dyDescent="0.25">
      <c r="A70" s="12" t="str">
        <f t="shared" si="1"/>
        <v/>
      </c>
      <c r="B70" s="48" t="s">
        <v>172</v>
      </c>
      <c r="C70" s="38">
        <v>44237</v>
      </c>
      <c r="D70" s="39">
        <f>IF(order[[#This Row],[Order Receiving Date]]="","",MONTH(order[[#This Row],[Order Receiving Date]]))</f>
        <v>2</v>
      </c>
      <c r="E70" s="39" t="str">
        <f>IFERROR(VLOOKUP(order[[#This Row],[Month Number]],Sheet2!B:C,2,0),"")</f>
        <v>Feb</v>
      </c>
      <c r="F70" s="39" t="str">
        <f>IF(order[[#This Row],[Order Receiving Date]]="","","W"&amp;WEEKNUM(order[[#This Row],[Order Receiving Date]],1))</f>
        <v>W7</v>
      </c>
      <c r="G70" s="39">
        <f>IF(order[[#This Row],[Order Receiving Date]]="","",YEAR(order[[#This Row],[Order Receiving Date]]))</f>
        <v>2021</v>
      </c>
      <c r="H70" s="40" t="s">
        <v>65</v>
      </c>
      <c r="I70" s="41" t="str">
        <f>IFERROR(IF(order[[#This Row],[Customer Name]]="","",VLOOKUP(order[[#This Row],[Customer Name]],'Setting and Lists'!H:M,2,0)),"")</f>
        <v>Customer_3@domain.com</v>
      </c>
      <c r="J70" s="41" t="str">
        <f>IFERROR(IF(order[[#This Row],[Customer Name]]="","",VLOOKUP(order[[#This Row],[Customer Name]],'Setting and Lists'!H:M,3,0)),"")</f>
        <v>Rio de Janeiro</v>
      </c>
      <c r="K70" s="41" t="str">
        <f>IFERROR(IF(order[[#This Row],[Customer Name]]="","",VLOOKUP(order[[#This Row],[Customer Name]],'Setting and Lists'!H:M,4,0)),"")</f>
        <v>Brazil</v>
      </c>
      <c r="L70" s="41" t="str">
        <f>IFERROR(IF(order[[#This Row],[Customer Name]]="","",VLOOKUP(order[[#This Row],[Customer Name]],'Setting and Lists'!H:M,5,0)),"")</f>
        <v>South America</v>
      </c>
      <c r="M70" s="42" t="s">
        <v>51</v>
      </c>
      <c r="N70" s="43" t="str">
        <f>IFERROR(IF(order[[#This Row],[Product Name]]="","",VLOOKUP(order[[#This Row],[Product Name]],'Setting and Lists'!B:F,2,0)),"")</f>
        <v>ACC3215124</v>
      </c>
      <c r="O70" s="44">
        <v>5518</v>
      </c>
      <c r="P70" s="45">
        <f>IFERROR(IF(order[[#This Row],[Product Name]]="","",VLOOKUP(order[[#This Row],[Product Name]],'Setting and Lists'!B:F,3,0)),"")</f>
        <v>800</v>
      </c>
      <c r="Q70" s="43" t="str">
        <f>IF(OR(order[[#This Row],[Minimum Lot Size]]="",order[[#This Row],[Order Quantity]]=""),"",IF(order[[#This Row],[Order Quantity]]&gt;=order[[#This Row],[Minimum Lot Size]],"Yes","No"))</f>
        <v>Yes</v>
      </c>
      <c r="R70" s="112">
        <v>44239</v>
      </c>
      <c r="S70" s="59">
        <f>IFERROR(IF(OR(order[[#This Row],[Order Quantity]]="",order[[#This Row],[Minimum Lot Size]]=""),"",IF(order[[#This Row],[Product Name]]="","",(order[[#This Row],[Order Quantity]]/order[[#This Row],[Minimum Lot Size]])*VLOOKUP(order[[#This Row],[Product Name]],'Setting and Lists'!B:F,4,0))),"")</f>
        <v>6.8975</v>
      </c>
      <c r="T70" s="116">
        <f>IF(OR(order[[#This Row],[Operation Lead Time (in days)]]="",order[[#This Row],[Estimated Production Schedule Date]]=""),"",order[[#This Row],[Estimated Production Schedule Date]]+order[[#This Row],[Operation Lead Time (in days)]])</f>
        <v>44245.897499999999</v>
      </c>
      <c r="U70" s="44">
        <v>2</v>
      </c>
      <c r="V70" s="45">
        <f>IFERROR(IF(order[[#This Row],[Product Name]]="","",VLOOKUP(order[[#This Row],[Product Name]],'Setting and Lists'!B:F,5,0)),"")</f>
        <v>1</v>
      </c>
      <c r="W70" s="116">
        <f>IFERROR(IF(OR(order[[#This Row],[Warehouse Stock Keeping Time (in days)]]="",order[[#This Row],[Target Operation Finish Date]]=""),"",order[[#This Row],[Target Operation Finish Date]]+order[[#This Row],[Total OFF Days During Operation Period]]+order[[#This Row],[Warehouse Stock Keeping Time (in days)]]),"")</f>
        <v>44248.897499999999</v>
      </c>
      <c r="X70" s="45">
        <f>IFERROR(IF(order[[#This Row],[Customer Name]]="","",VLOOKUP(order[[#This Row],[Customer Name]],'Setting and Lists'!H:M,6,0)),"")</f>
        <v>3</v>
      </c>
      <c r="Y70" s="116">
        <f>IFERROR(IF(OR(order[[#This Row],[Delivery Lead Time (in days)]]="",order[[#This Row],[Estimated Starting Delivery Date (ETD)]]=""),"",order[[#This Row],[Estimated Starting Delivery Date (ETD)]]+order[[#This Row],[Delivery Lead Time (in days)]]),"")</f>
        <v>44251.897499999999</v>
      </c>
      <c r="Z70" s="119">
        <v>44253.897499999999</v>
      </c>
      <c r="AA70" s="89">
        <f ca="1">IFERROR(IF(order[[#This Row],[Customer Required Date (ETA)]]="","",IF(TODAY()&gt;=order[[#This Row],[Customer Required Date (ETA)]],0,order[[#This Row],[Customer Required Date (ETA)]]-TODAY())),"")</f>
        <v>0</v>
      </c>
      <c r="AB70" s="60" t="str">
        <f>IF(OR(order[[#This Row],[Customer Required Date (ETA)]]="",order[[#This Row],[Estimated Arrive Date (ETA)]]=""),"",IF(order[[#This Row],[Customer Required Date (ETA)]]&gt;=order[[#This Row],[Estimated Arrive Date (ETA)]],"Yes","No"))</f>
        <v>Yes</v>
      </c>
    </row>
    <row r="71" spans="1:28" ht="30" customHeight="1" x14ac:dyDescent="0.25">
      <c r="A71" s="12" t="str">
        <f t="shared" si="1"/>
        <v/>
      </c>
      <c r="B71" s="48" t="s">
        <v>173</v>
      </c>
      <c r="C71" s="38">
        <v>44106</v>
      </c>
      <c r="D71" s="39">
        <f>IF(order[[#This Row],[Order Receiving Date]]="","",MONTH(order[[#This Row],[Order Receiving Date]]))</f>
        <v>10</v>
      </c>
      <c r="E71" s="39" t="str">
        <f>IFERROR(VLOOKUP(order[[#This Row],[Month Number]],Sheet2!B:C,2,0),"")</f>
        <v>Oct</v>
      </c>
      <c r="F71" s="39" t="str">
        <f>IF(order[[#This Row],[Order Receiving Date]]="","","W"&amp;WEEKNUM(order[[#This Row],[Order Receiving Date]],1))</f>
        <v>W40</v>
      </c>
      <c r="G71" s="39">
        <f>IF(order[[#This Row],[Order Receiving Date]]="","",YEAR(order[[#This Row],[Order Receiving Date]]))</f>
        <v>2020</v>
      </c>
      <c r="H71" s="40" t="s">
        <v>63</v>
      </c>
      <c r="I71" s="41" t="str">
        <f>IFERROR(IF(order[[#This Row],[Customer Name]]="","",VLOOKUP(order[[#This Row],[Customer Name]],'Setting and Lists'!H:M,2,0)),"")</f>
        <v>Customer_1@domain.com</v>
      </c>
      <c r="J71" s="41" t="str">
        <f>IFERROR(IF(order[[#This Row],[Customer Name]]="","",VLOOKUP(order[[#This Row],[Customer Name]],'Setting and Lists'!H:M,3,0)),"")</f>
        <v>Lyon</v>
      </c>
      <c r="K71" s="41" t="str">
        <f>IFERROR(IF(order[[#This Row],[Customer Name]]="","",VLOOKUP(order[[#This Row],[Customer Name]],'Setting and Lists'!H:M,4,0)),"")</f>
        <v>France</v>
      </c>
      <c r="L71" s="41" t="str">
        <f>IFERROR(IF(order[[#This Row],[Customer Name]]="","",VLOOKUP(order[[#This Row],[Customer Name]],'Setting and Lists'!H:M,5,0)),"")</f>
        <v>Europe</v>
      </c>
      <c r="M71" s="42" t="s">
        <v>53</v>
      </c>
      <c r="N71" s="43" t="str">
        <f>IFERROR(IF(order[[#This Row],[Product Name]]="","",VLOOKUP(order[[#This Row],[Product Name]],'Setting and Lists'!B:F,2,0)),"")</f>
        <v>ACC8854741</v>
      </c>
      <c r="O71" s="44">
        <v>6947</v>
      </c>
      <c r="P71" s="45">
        <f>IFERROR(IF(order[[#This Row],[Product Name]]="","",VLOOKUP(order[[#This Row],[Product Name]],'Setting and Lists'!B:F,3,0)),"")</f>
        <v>700</v>
      </c>
      <c r="Q71" s="43" t="str">
        <f>IF(OR(order[[#This Row],[Minimum Lot Size]]="",order[[#This Row],[Order Quantity]]=""),"",IF(order[[#This Row],[Order Quantity]]&gt;=order[[#This Row],[Minimum Lot Size]],"Yes","No"))</f>
        <v>Yes</v>
      </c>
      <c r="R71" s="112">
        <v>44108</v>
      </c>
      <c r="S71" s="59">
        <f>IFERROR(IF(OR(order[[#This Row],[Order Quantity]]="",order[[#This Row],[Minimum Lot Size]]=""),"",IF(order[[#This Row],[Product Name]]="","",(order[[#This Row],[Order Quantity]]/order[[#This Row],[Minimum Lot Size]])*VLOOKUP(order[[#This Row],[Product Name]],'Setting and Lists'!B:F,4,0))),"")</f>
        <v>9.9242857142857144</v>
      </c>
      <c r="T71" s="116">
        <f>IF(OR(order[[#This Row],[Operation Lead Time (in days)]]="",order[[#This Row],[Estimated Production Schedule Date]]=""),"",order[[#This Row],[Estimated Production Schedule Date]]+order[[#This Row],[Operation Lead Time (in days)]])</f>
        <v>44117.924285714289</v>
      </c>
      <c r="U71" s="44">
        <v>1</v>
      </c>
      <c r="V71" s="45">
        <f>IFERROR(IF(order[[#This Row],[Product Name]]="","",VLOOKUP(order[[#This Row],[Product Name]],'Setting and Lists'!B:F,5,0)),"")</f>
        <v>1</v>
      </c>
      <c r="W71" s="116">
        <f>IFERROR(IF(OR(order[[#This Row],[Warehouse Stock Keeping Time (in days)]]="",order[[#This Row],[Target Operation Finish Date]]=""),"",order[[#This Row],[Target Operation Finish Date]]+order[[#This Row],[Total OFF Days During Operation Period]]+order[[#This Row],[Warehouse Stock Keeping Time (in days)]]),"")</f>
        <v>44119.924285714289</v>
      </c>
      <c r="X71" s="45">
        <f>IFERROR(IF(order[[#This Row],[Customer Name]]="","",VLOOKUP(order[[#This Row],[Customer Name]],'Setting and Lists'!H:M,6,0)),"")</f>
        <v>3</v>
      </c>
      <c r="Y71" s="116">
        <f>IFERROR(IF(OR(order[[#This Row],[Delivery Lead Time (in days)]]="",order[[#This Row],[Estimated Starting Delivery Date (ETD)]]=""),"",order[[#This Row],[Estimated Starting Delivery Date (ETD)]]+order[[#This Row],[Delivery Lead Time (in days)]]),"")</f>
        <v>44122.924285714289</v>
      </c>
      <c r="Z71" s="119">
        <v>44124.924285714289</v>
      </c>
      <c r="AA71" s="89">
        <f ca="1">IFERROR(IF(order[[#This Row],[Customer Required Date (ETA)]]="","",IF(TODAY()&gt;=order[[#This Row],[Customer Required Date (ETA)]],0,order[[#This Row],[Customer Required Date (ETA)]]-TODAY())),"")</f>
        <v>0</v>
      </c>
      <c r="AB71" s="60" t="str">
        <f>IF(OR(order[[#This Row],[Customer Required Date (ETA)]]="",order[[#This Row],[Estimated Arrive Date (ETA)]]=""),"",IF(order[[#This Row],[Customer Required Date (ETA)]]&gt;=order[[#This Row],[Estimated Arrive Date (ETA)]],"Yes","No"))</f>
        <v>Yes</v>
      </c>
    </row>
    <row r="72" spans="1:28" ht="30" customHeight="1" x14ac:dyDescent="0.25">
      <c r="A72" s="12" t="str">
        <f t="shared" si="1"/>
        <v/>
      </c>
      <c r="B72" s="48" t="s">
        <v>174</v>
      </c>
      <c r="C72" s="38">
        <v>44077</v>
      </c>
      <c r="D72" s="39">
        <f>IF(order[[#This Row],[Order Receiving Date]]="","",MONTH(order[[#This Row],[Order Receiving Date]]))</f>
        <v>9</v>
      </c>
      <c r="E72" s="39" t="str">
        <f>IFERROR(VLOOKUP(order[[#This Row],[Month Number]],Sheet2!B:C,2,0),"")</f>
        <v>Sep</v>
      </c>
      <c r="F72" s="39" t="str">
        <f>IF(order[[#This Row],[Order Receiving Date]]="","","W"&amp;WEEKNUM(order[[#This Row],[Order Receiving Date]],1))</f>
        <v>W36</v>
      </c>
      <c r="G72" s="39">
        <f>IF(order[[#This Row],[Order Receiving Date]]="","",YEAR(order[[#This Row],[Order Receiving Date]]))</f>
        <v>2020</v>
      </c>
      <c r="H72" s="40" t="s">
        <v>66</v>
      </c>
      <c r="I72" s="41" t="str">
        <f>IFERROR(IF(order[[#This Row],[Customer Name]]="","",VLOOKUP(order[[#This Row],[Customer Name]],'Setting and Lists'!H:M,2,0)),"")</f>
        <v>Customer_4@domain.com</v>
      </c>
      <c r="J72" s="41" t="str">
        <f>IFERROR(IF(order[[#This Row],[Customer Name]]="","",VLOOKUP(order[[#This Row],[Customer Name]],'Setting and Lists'!H:M,3,0)),"")</f>
        <v>Hong Kong</v>
      </c>
      <c r="K72" s="41" t="str">
        <f>IFERROR(IF(order[[#This Row],[Customer Name]]="","",VLOOKUP(order[[#This Row],[Customer Name]],'Setting and Lists'!H:M,4,0)),"")</f>
        <v>China</v>
      </c>
      <c r="L72" s="41" t="str">
        <f>IFERROR(IF(order[[#This Row],[Customer Name]]="","",VLOOKUP(order[[#This Row],[Customer Name]],'Setting and Lists'!H:M,5,0)),"")</f>
        <v>Asia</v>
      </c>
      <c r="M72" s="42" t="s">
        <v>51</v>
      </c>
      <c r="N72" s="43" t="str">
        <f>IFERROR(IF(order[[#This Row],[Product Name]]="","",VLOOKUP(order[[#This Row],[Product Name]],'Setting and Lists'!B:F,2,0)),"")</f>
        <v>ACC3215124</v>
      </c>
      <c r="O72" s="44">
        <v>4915</v>
      </c>
      <c r="P72" s="45">
        <f>IFERROR(IF(order[[#This Row],[Product Name]]="","",VLOOKUP(order[[#This Row],[Product Name]],'Setting and Lists'!B:F,3,0)),"")</f>
        <v>800</v>
      </c>
      <c r="Q72" s="43" t="str">
        <f>IF(OR(order[[#This Row],[Minimum Lot Size]]="",order[[#This Row],[Order Quantity]]=""),"",IF(order[[#This Row],[Order Quantity]]&gt;=order[[#This Row],[Minimum Lot Size]],"Yes","No"))</f>
        <v>Yes</v>
      </c>
      <c r="R72" s="112">
        <v>44079</v>
      </c>
      <c r="S72" s="59">
        <f>IFERROR(IF(OR(order[[#This Row],[Order Quantity]]="",order[[#This Row],[Minimum Lot Size]]=""),"",IF(order[[#This Row],[Product Name]]="","",(order[[#This Row],[Order Quantity]]/order[[#This Row],[Minimum Lot Size]])*VLOOKUP(order[[#This Row],[Product Name]],'Setting and Lists'!B:F,4,0))),"")</f>
        <v>6.1437499999999998</v>
      </c>
      <c r="T72" s="116">
        <f>IF(OR(order[[#This Row],[Operation Lead Time (in days)]]="",order[[#This Row],[Estimated Production Schedule Date]]=""),"",order[[#This Row],[Estimated Production Schedule Date]]+order[[#This Row],[Operation Lead Time (in days)]])</f>
        <v>44085.143750000003</v>
      </c>
      <c r="U72" s="44">
        <v>2</v>
      </c>
      <c r="V72" s="45">
        <f>IFERROR(IF(order[[#This Row],[Product Name]]="","",VLOOKUP(order[[#This Row],[Product Name]],'Setting and Lists'!B:F,5,0)),"")</f>
        <v>1</v>
      </c>
      <c r="W72" s="116">
        <f>IFERROR(IF(OR(order[[#This Row],[Warehouse Stock Keeping Time (in days)]]="",order[[#This Row],[Target Operation Finish Date]]=""),"",order[[#This Row],[Target Operation Finish Date]]+order[[#This Row],[Total OFF Days During Operation Period]]+order[[#This Row],[Warehouse Stock Keeping Time (in days)]]),"")</f>
        <v>44088.143750000003</v>
      </c>
      <c r="X72" s="45">
        <f>IFERROR(IF(order[[#This Row],[Customer Name]]="","",VLOOKUP(order[[#This Row],[Customer Name]],'Setting and Lists'!H:M,6,0)),"")</f>
        <v>4</v>
      </c>
      <c r="Y72" s="116">
        <f>IFERROR(IF(OR(order[[#This Row],[Delivery Lead Time (in days)]]="",order[[#This Row],[Estimated Starting Delivery Date (ETD)]]=""),"",order[[#This Row],[Estimated Starting Delivery Date (ETD)]]+order[[#This Row],[Delivery Lead Time (in days)]]),"")</f>
        <v>44092.143750000003</v>
      </c>
      <c r="Z72" s="119">
        <v>44094.143750000003</v>
      </c>
      <c r="AA72" s="89">
        <f ca="1">IFERROR(IF(order[[#This Row],[Customer Required Date (ETA)]]="","",IF(TODAY()&gt;=order[[#This Row],[Customer Required Date (ETA)]],0,order[[#This Row],[Customer Required Date (ETA)]]-TODAY())),"")</f>
        <v>0</v>
      </c>
      <c r="AB72" s="60" t="str">
        <f>IF(OR(order[[#This Row],[Customer Required Date (ETA)]]="",order[[#This Row],[Estimated Arrive Date (ETA)]]=""),"",IF(order[[#This Row],[Customer Required Date (ETA)]]&gt;=order[[#This Row],[Estimated Arrive Date (ETA)]],"Yes","No"))</f>
        <v>Yes</v>
      </c>
    </row>
    <row r="73" spans="1:28" ht="30" customHeight="1" x14ac:dyDescent="0.25">
      <c r="A73" s="12" t="str">
        <f t="shared" si="1"/>
        <v/>
      </c>
      <c r="B73" s="48" t="s">
        <v>175</v>
      </c>
      <c r="C73" s="38">
        <v>44158</v>
      </c>
      <c r="D73" s="39">
        <f>IF(order[[#This Row],[Order Receiving Date]]="","",MONTH(order[[#This Row],[Order Receiving Date]]))</f>
        <v>11</v>
      </c>
      <c r="E73" s="39" t="str">
        <f>IFERROR(VLOOKUP(order[[#This Row],[Month Number]],Sheet2!B:C,2,0),"")</f>
        <v>Nov</v>
      </c>
      <c r="F73" s="39" t="str">
        <f>IF(order[[#This Row],[Order Receiving Date]]="","","W"&amp;WEEKNUM(order[[#This Row],[Order Receiving Date]],1))</f>
        <v>W48</v>
      </c>
      <c r="G73" s="39">
        <f>IF(order[[#This Row],[Order Receiving Date]]="","",YEAR(order[[#This Row],[Order Receiving Date]]))</f>
        <v>2020</v>
      </c>
      <c r="H73" s="40" t="s">
        <v>65</v>
      </c>
      <c r="I73" s="41" t="str">
        <f>IFERROR(IF(order[[#This Row],[Customer Name]]="","",VLOOKUP(order[[#This Row],[Customer Name]],'Setting and Lists'!H:M,2,0)),"")</f>
        <v>Customer_3@domain.com</v>
      </c>
      <c r="J73" s="41" t="str">
        <f>IFERROR(IF(order[[#This Row],[Customer Name]]="","",VLOOKUP(order[[#This Row],[Customer Name]],'Setting and Lists'!H:M,3,0)),"")</f>
        <v>Rio de Janeiro</v>
      </c>
      <c r="K73" s="41" t="str">
        <f>IFERROR(IF(order[[#This Row],[Customer Name]]="","",VLOOKUP(order[[#This Row],[Customer Name]],'Setting and Lists'!H:M,4,0)),"")</f>
        <v>Brazil</v>
      </c>
      <c r="L73" s="41" t="str">
        <f>IFERROR(IF(order[[#This Row],[Customer Name]]="","",VLOOKUP(order[[#This Row],[Customer Name]],'Setting and Lists'!H:M,5,0)),"")</f>
        <v>South America</v>
      </c>
      <c r="M73" s="42" t="s">
        <v>56</v>
      </c>
      <c r="N73" s="43" t="str">
        <f>IFERROR(IF(order[[#This Row],[Product Name]]="","",VLOOKUP(order[[#This Row],[Product Name]],'Setting and Lists'!B:F,2,0)),"")</f>
        <v>ACC2354474</v>
      </c>
      <c r="O73" s="44">
        <v>6714</v>
      </c>
      <c r="P73" s="45">
        <f>IFERROR(IF(order[[#This Row],[Product Name]]="","",VLOOKUP(order[[#This Row],[Product Name]],'Setting and Lists'!B:F,3,0)),"")</f>
        <v>1000</v>
      </c>
      <c r="Q73" s="43" t="str">
        <f>IF(OR(order[[#This Row],[Minimum Lot Size]]="",order[[#This Row],[Order Quantity]]=""),"",IF(order[[#This Row],[Order Quantity]]&gt;=order[[#This Row],[Minimum Lot Size]],"Yes","No"))</f>
        <v>Yes</v>
      </c>
      <c r="R73" s="112">
        <v>44160</v>
      </c>
      <c r="S73" s="59">
        <f>IFERROR(IF(OR(order[[#This Row],[Order Quantity]]="",order[[#This Row],[Minimum Lot Size]]=""),"",IF(order[[#This Row],[Product Name]]="","",(order[[#This Row],[Order Quantity]]/order[[#This Row],[Minimum Lot Size]])*VLOOKUP(order[[#This Row],[Product Name]],'Setting and Lists'!B:F,4,0))),"")</f>
        <v>10.071000000000002</v>
      </c>
      <c r="T73" s="116">
        <f>IF(OR(order[[#This Row],[Operation Lead Time (in days)]]="",order[[#This Row],[Estimated Production Schedule Date]]=""),"",order[[#This Row],[Estimated Production Schedule Date]]+order[[#This Row],[Operation Lead Time (in days)]])</f>
        <v>44170.071000000004</v>
      </c>
      <c r="U73" s="44">
        <v>1</v>
      </c>
      <c r="V73" s="45">
        <f>IFERROR(IF(order[[#This Row],[Product Name]]="","",VLOOKUP(order[[#This Row],[Product Name]],'Setting and Lists'!B:F,5,0)),"")</f>
        <v>1</v>
      </c>
      <c r="W73" s="116">
        <f>IFERROR(IF(OR(order[[#This Row],[Warehouse Stock Keeping Time (in days)]]="",order[[#This Row],[Target Operation Finish Date]]=""),"",order[[#This Row],[Target Operation Finish Date]]+order[[#This Row],[Total OFF Days During Operation Period]]+order[[#This Row],[Warehouse Stock Keeping Time (in days)]]),"")</f>
        <v>44172.071000000004</v>
      </c>
      <c r="X73" s="45">
        <f>IFERROR(IF(order[[#This Row],[Customer Name]]="","",VLOOKUP(order[[#This Row],[Customer Name]],'Setting and Lists'!H:M,6,0)),"")</f>
        <v>3</v>
      </c>
      <c r="Y73" s="116">
        <f>IFERROR(IF(OR(order[[#This Row],[Delivery Lead Time (in days)]]="",order[[#This Row],[Estimated Starting Delivery Date (ETD)]]=""),"",order[[#This Row],[Estimated Starting Delivery Date (ETD)]]+order[[#This Row],[Delivery Lead Time (in days)]]),"")</f>
        <v>44175.071000000004</v>
      </c>
      <c r="Z73" s="119">
        <v>44177.071000000004</v>
      </c>
      <c r="AA73" s="89">
        <f ca="1">IFERROR(IF(order[[#This Row],[Customer Required Date (ETA)]]="","",IF(TODAY()&gt;=order[[#This Row],[Customer Required Date (ETA)]],0,order[[#This Row],[Customer Required Date (ETA)]]-TODAY())),"")</f>
        <v>0</v>
      </c>
      <c r="AB73" s="60" t="str">
        <f>IF(OR(order[[#This Row],[Customer Required Date (ETA)]]="",order[[#This Row],[Estimated Arrive Date (ETA)]]=""),"",IF(order[[#This Row],[Customer Required Date (ETA)]]&gt;=order[[#This Row],[Estimated Arrive Date (ETA)]],"Yes","No"))</f>
        <v>Yes</v>
      </c>
    </row>
    <row r="74" spans="1:28" ht="30" customHeight="1" x14ac:dyDescent="0.25">
      <c r="A74" s="12" t="str">
        <f t="shared" si="1"/>
        <v/>
      </c>
      <c r="B74" s="48" t="s">
        <v>176</v>
      </c>
      <c r="C74" s="38">
        <v>44298</v>
      </c>
      <c r="D74" s="39">
        <f>IF(order[[#This Row],[Order Receiving Date]]="","",MONTH(order[[#This Row],[Order Receiving Date]]))</f>
        <v>4</v>
      </c>
      <c r="E74" s="39" t="str">
        <f>IFERROR(VLOOKUP(order[[#This Row],[Month Number]],Sheet2!B:C,2,0),"")</f>
        <v>Apr</v>
      </c>
      <c r="F74" s="39" t="str">
        <f>IF(order[[#This Row],[Order Receiving Date]]="","","W"&amp;WEEKNUM(order[[#This Row],[Order Receiving Date]],1))</f>
        <v>W16</v>
      </c>
      <c r="G74" s="39">
        <f>IF(order[[#This Row],[Order Receiving Date]]="","",YEAR(order[[#This Row],[Order Receiving Date]]))</f>
        <v>2021</v>
      </c>
      <c r="H74" s="40" t="s">
        <v>65</v>
      </c>
      <c r="I74" s="41" t="str">
        <f>IFERROR(IF(order[[#This Row],[Customer Name]]="","",VLOOKUP(order[[#This Row],[Customer Name]],'Setting and Lists'!H:M,2,0)),"")</f>
        <v>Customer_3@domain.com</v>
      </c>
      <c r="J74" s="41" t="str">
        <f>IFERROR(IF(order[[#This Row],[Customer Name]]="","",VLOOKUP(order[[#This Row],[Customer Name]],'Setting and Lists'!H:M,3,0)),"")</f>
        <v>Rio de Janeiro</v>
      </c>
      <c r="K74" s="41" t="str">
        <f>IFERROR(IF(order[[#This Row],[Customer Name]]="","",VLOOKUP(order[[#This Row],[Customer Name]],'Setting and Lists'!H:M,4,0)),"")</f>
        <v>Brazil</v>
      </c>
      <c r="L74" s="41" t="str">
        <f>IFERROR(IF(order[[#This Row],[Customer Name]]="","",VLOOKUP(order[[#This Row],[Customer Name]],'Setting and Lists'!H:M,5,0)),"")</f>
        <v>South America</v>
      </c>
      <c r="M74" s="42" t="s">
        <v>54</v>
      </c>
      <c r="N74" s="43" t="str">
        <f>IFERROR(IF(order[[#This Row],[Product Name]]="","",VLOOKUP(order[[#This Row],[Product Name]],'Setting and Lists'!B:F,2,0)),"")</f>
        <v>ACC1400205</v>
      </c>
      <c r="O74" s="44">
        <v>8900</v>
      </c>
      <c r="P74" s="45">
        <f>IFERROR(IF(order[[#This Row],[Product Name]]="","",VLOOKUP(order[[#This Row],[Product Name]],'Setting and Lists'!B:F,3,0)),"")</f>
        <v>500</v>
      </c>
      <c r="Q74" s="43" t="str">
        <f>IF(OR(order[[#This Row],[Minimum Lot Size]]="",order[[#This Row],[Order Quantity]]=""),"",IF(order[[#This Row],[Order Quantity]]&gt;=order[[#This Row],[Minimum Lot Size]],"Yes","No"))</f>
        <v>Yes</v>
      </c>
      <c r="R74" s="112">
        <v>44300</v>
      </c>
      <c r="S74" s="59">
        <f>IFERROR(IF(OR(order[[#This Row],[Order Quantity]]="",order[[#This Row],[Minimum Lot Size]]=""),"",IF(order[[#This Row],[Product Name]]="","",(order[[#This Row],[Order Quantity]]/order[[#This Row],[Minimum Lot Size]])*VLOOKUP(order[[#This Row],[Product Name]],'Setting and Lists'!B:F,4,0))),"")</f>
        <v>17.8</v>
      </c>
      <c r="T74" s="116">
        <f>IF(OR(order[[#This Row],[Operation Lead Time (in days)]]="",order[[#This Row],[Estimated Production Schedule Date]]=""),"",order[[#This Row],[Estimated Production Schedule Date]]+order[[#This Row],[Operation Lead Time (in days)]])</f>
        <v>44317.8</v>
      </c>
      <c r="U74" s="44">
        <v>1</v>
      </c>
      <c r="V74" s="45">
        <f>IFERROR(IF(order[[#This Row],[Product Name]]="","",VLOOKUP(order[[#This Row],[Product Name]],'Setting and Lists'!B:F,5,0)),"")</f>
        <v>1</v>
      </c>
      <c r="W74" s="116">
        <f>IFERROR(IF(OR(order[[#This Row],[Warehouse Stock Keeping Time (in days)]]="",order[[#This Row],[Target Operation Finish Date]]=""),"",order[[#This Row],[Target Operation Finish Date]]+order[[#This Row],[Total OFF Days During Operation Period]]+order[[#This Row],[Warehouse Stock Keeping Time (in days)]]),"")</f>
        <v>44319.8</v>
      </c>
      <c r="X74" s="45">
        <f>IFERROR(IF(order[[#This Row],[Customer Name]]="","",VLOOKUP(order[[#This Row],[Customer Name]],'Setting and Lists'!H:M,6,0)),"")</f>
        <v>3</v>
      </c>
      <c r="Y74" s="116">
        <f>IFERROR(IF(OR(order[[#This Row],[Delivery Lead Time (in days)]]="",order[[#This Row],[Estimated Starting Delivery Date (ETD)]]=""),"",order[[#This Row],[Estimated Starting Delivery Date (ETD)]]+order[[#This Row],[Delivery Lead Time (in days)]]),"")</f>
        <v>44322.8</v>
      </c>
      <c r="Z74" s="119">
        <v>44324.800000000003</v>
      </c>
      <c r="AA74" s="89">
        <f ca="1">IFERROR(IF(order[[#This Row],[Customer Required Date (ETA)]]="","",IF(TODAY()&gt;=order[[#This Row],[Customer Required Date (ETA)]],0,order[[#This Row],[Customer Required Date (ETA)]]-TODAY())),"")</f>
        <v>0</v>
      </c>
      <c r="AB74" s="60" t="str">
        <f>IF(OR(order[[#This Row],[Customer Required Date (ETA)]]="",order[[#This Row],[Estimated Arrive Date (ETA)]]=""),"",IF(order[[#This Row],[Customer Required Date (ETA)]]&gt;=order[[#This Row],[Estimated Arrive Date (ETA)]],"Yes","No"))</f>
        <v>Yes</v>
      </c>
    </row>
    <row r="75" spans="1:28" ht="30" customHeight="1" x14ac:dyDescent="0.25">
      <c r="A75" s="12" t="str">
        <f t="shared" si="1"/>
        <v/>
      </c>
      <c r="B75" s="48" t="s">
        <v>177</v>
      </c>
      <c r="C75" s="38">
        <v>44191</v>
      </c>
      <c r="D75" s="39">
        <f>IF(order[[#This Row],[Order Receiving Date]]="","",MONTH(order[[#This Row],[Order Receiving Date]]))</f>
        <v>12</v>
      </c>
      <c r="E75" s="39" t="str">
        <f>IFERROR(VLOOKUP(order[[#This Row],[Month Number]],Sheet2!B:C,2,0),"")</f>
        <v>Dec</v>
      </c>
      <c r="F75" s="39" t="str">
        <f>IF(order[[#This Row],[Order Receiving Date]]="","","W"&amp;WEEKNUM(order[[#This Row],[Order Receiving Date]],1))</f>
        <v>W52</v>
      </c>
      <c r="G75" s="39">
        <f>IF(order[[#This Row],[Order Receiving Date]]="","",YEAR(order[[#This Row],[Order Receiving Date]]))</f>
        <v>2020</v>
      </c>
      <c r="H75" s="40" t="s">
        <v>65</v>
      </c>
      <c r="I75" s="41" t="str">
        <f>IFERROR(IF(order[[#This Row],[Customer Name]]="","",VLOOKUP(order[[#This Row],[Customer Name]],'Setting and Lists'!H:M,2,0)),"")</f>
        <v>Customer_3@domain.com</v>
      </c>
      <c r="J75" s="41" t="str">
        <f>IFERROR(IF(order[[#This Row],[Customer Name]]="","",VLOOKUP(order[[#This Row],[Customer Name]],'Setting and Lists'!H:M,3,0)),"")</f>
        <v>Rio de Janeiro</v>
      </c>
      <c r="K75" s="41" t="str">
        <f>IFERROR(IF(order[[#This Row],[Customer Name]]="","",VLOOKUP(order[[#This Row],[Customer Name]],'Setting and Lists'!H:M,4,0)),"")</f>
        <v>Brazil</v>
      </c>
      <c r="L75" s="41" t="str">
        <f>IFERROR(IF(order[[#This Row],[Customer Name]]="","",VLOOKUP(order[[#This Row],[Customer Name]],'Setting and Lists'!H:M,5,0)),"")</f>
        <v>South America</v>
      </c>
      <c r="M75" s="42" t="s">
        <v>51</v>
      </c>
      <c r="N75" s="43" t="str">
        <f>IFERROR(IF(order[[#This Row],[Product Name]]="","",VLOOKUP(order[[#This Row],[Product Name]],'Setting and Lists'!B:F,2,0)),"")</f>
        <v>ACC3215124</v>
      </c>
      <c r="O75" s="44">
        <v>9578</v>
      </c>
      <c r="P75" s="45">
        <f>IFERROR(IF(order[[#This Row],[Product Name]]="","",VLOOKUP(order[[#This Row],[Product Name]],'Setting and Lists'!B:F,3,0)),"")</f>
        <v>800</v>
      </c>
      <c r="Q75" s="43" t="str">
        <f>IF(OR(order[[#This Row],[Minimum Lot Size]]="",order[[#This Row],[Order Quantity]]=""),"",IF(order[[#This Row],[Order Quantity]]&gt;=order[[#This Row],[Minimum Lot Size]],"Yes","No"))</f>
        <v>Yes</v>
      </c>
      <c r="R75" s="112">
        <v>44193</v>
      </c>
      <c r="S75" s="59">
        <f>IFERROR(IF(OR(order[[#This Row],[Order Quantity]]="",order[[#This Row],[Minimum Lot Size]]=""),"",IF(order[[#This Row],[Product Name]]="","",(order[[#This Row],[Order Quantity]]/order[[#This Row],[Minimum Lot Size]])*VLOOKUP(order[[#This Row],[Product Name]],'Setting and Lists'!B:F,4,0))),"")</f>
        <v>11.9725</v>
      </c>
      <c r="T75" s="116">
        <f>IF(OR(order[[#This Row],[Operation Lead Time (in days)]]="",order[[#This Row],[Estimated Production Schedule Date]]=""),"",order[[#This Row],[Estimated Production Schedule Date]]+order[[#This Row],[Operation Lead Time (in days)]])</f>
        <v>44204.972500000003</v>
      </c>
      <c r="U75" s="44">
        <v>1</v>
      </c>
      <c r="V75" s="45">
        <f>IFERROR(IF(order[[#This Row],[Product Name]]="","",VLOOKUP(order[[#This Row],[Product Name]],'Setting and Lists'!B:F,5,0)),"")</f>
        <v>1</v>
      </c>
      <c r="W75" s="116">
        <f>IFERROR(IF(OR(order[[#This Row],[Warehouse Stock Keeping Time (in days)]]="",order[[#This Row],[Target Operation Finish Date]]=""),"",order[[#This Row],[Target Operation Finish Date]]+order[[#This Row],[Total OFF Days During Operation Period]]+order[[#This Row],[Warehouse Stock Keeping Time (in days)]]),"")</f>
        <v>44206.972500000003</v>
      </c>
      <c r="X75" s="45">
        <f>IFERROR(IF(order[[#This Row],[Customer Name]]="","",VLOOKUP(order[[#This Row],[Customer Name]],'Setting and Lists'!H:M,6,0)),"")</f>
        <v>3</v>
      </c>
      <c r="Y75" s="116">
        <f>IFERROR(IF(OR(order[[#This Row],[Delivery Lead Time (in days)]]="",order[[#This Row],[Estimated Starting Delivery Date (ETD)]]=""),"",order[[#This Row],[Estimated Starting Delivery Date (ETD)]]+order[[#This Row],[Delivery Lead Time (in days)]]),"")</f>
        <v>44209.972500000003</v>
      </c>
      <c r="Z75" s="119">
        <v>44211.972500000003</v>
      </c>
      <c r="AA75" s="89">
        <f ca="1">IFERROR(IF(order[[#This Row],[Customer Required Date (ETA)]]="","",IF(TODAY()&gt;=order[[#This Row],[Customer Required Date (ETA)]],0,order[[#This Row],[Customer Required Date (ETA)]]-TODAY())),"")</f>
        <v>0</v>
      </c>
      <c r="AB75" s="60" t="str">
        <f>IF(OR(order[[#This Row],[Customer Required Date (ETA)]]="",order[[#This Row],[Estimated Arrive Date (ETA)]]=""),"",IF(order[[#This Row],[Customer Required Date (ETA)]]&gt;=order[[#This Row],[Estimated Arrive Date (ETA)]],"Yes","No"))</f>
        <v>Yes</v>
      </c>
    </row>
    <row r="76" spans="1:28" ht="30" customHeight="1" x14ac:dyDescent="0.25">
      <c r="A76" s="12" t="str">
        <f t="shared" si="1"/>
        <v/>
      </c>
      <c r="B76" s="48" t="s">
        <v>178</v>
      </c>
      <c r="C76" s="38">
        <v>44199</v>
      </c>
      <c r="D76" s="39">
        <f>IF(order[[#This Row],[Order Receiving Date]]="","",MONTH(order[[#This Row],[Order Receiving Date]]))</f>
        <v>1</v>
      </c>
      <c r="E76" s="39" t="str">
        <f>IFERROR(VLOOKUP(order[[#This Row],[Month Number]],Sheet2!B:C,2,0),"")</f>
        <v>Jan</v>
      </c>
      <c r="F76" s="39" t="str">
        <f>IF(order[[#This Row],[Order Receiving Date]]="","","W"&amp;WEEKNUM(order[[#This Row],[Order Receiving Date]],1))</f>
        <v>W2</v>
      </c>
      <c r="G76" s="39">
        <f>IF(order[[#This Row],[Order Receiving Date]]="","",YEAR(order[[#This Row],[Order Receiving Date]]))</f>
        <v>2021</v>
      </c>
      <c r="H76" s="40" t="s">
        <v>66</v>
      </c>
      <c r="I76" s="41" t="str">
        <f>IFERROR(IF(order[[#This Row],[Customer Name]]="","",VLOOKUP(order[[#This Row],[Customer Name]],'Setting and Lists'!H:M,2,0)),"")</f>
        <v>Customer_4@domain.com</v>
      </c>
      <c r="J76" s="41" t="str">
        <f>IFERROR(IF(order[[#This Row],[Customer Name]]="","",VLOOKUP(order[[#This Row],[Customer Name]],'Setting and Lists'!H:M,3,0)),"")</f>
        <v>Hong Kong</v>
      </c>
      <c r="K76" s="41" t="str">
        <f>IFERROR(IF(order[[#This Row],[Customer Name]]="","",VLOOKUP(order[[#This Row],[Customer Name]],'Setting and Lists'!H:M,4,0)),"")</f>
        <v>China</v>
      </c>
      <c r="L76" s="41" t="str">
        <f>IFERROR(IF(order[[#This Row],[Customer Name]]="","",VLOOKUP(order[[#This Row],[Customer Name]],'Setting and Lists'!H:M,5,0)),"")</f>
        <v>Asia</v>
      </c>
      <c r="M76" s="42" t="s">
        <v>54</v>
      </c>
      <c r="N76" s="43" t="str">
        <f>IFERROR(IF(order[[#This Row],[Product Name]]="","",VLOOKUP(order[[#This Row],[Product Name]],'Setting and Lists'!B:F,2,0)),"")</f>
        <v>ACC1400205</v>
      </c>
      <c r="O76" s="44">
        <v>4085</v>
      </c>
      <c r="P76" s="45">
        <f>IFERROR(IF(order[[#This Row],[Product Name]]="","",VLOOKUP(order[[#This Row],[Product Name]],'Setting and Lists'!B:F,3,0)),"")</f>
        <v>500</v>
      </c>
      <c r="Q76" s="43" t="str">
        <f>IF(OR(order[[#This Row],[Minimum Lot Size]]="",order[[#This Row],[Order Quantity]]=""),"",IF(order[[#This Row],[Order Quantity]]&gt;=order[[#This Row],[Minimum Lot Size]],"Yes","No"))</f>
        <v>Yes</v>
      </c>
      <c r="R76" s="112">
        <v>44201</v>
      </c>
      <c r="S76" s="59">
        <f>IFERROR(IF(OR(order[[#This Row],[Order Quantity]]="",order[[#This Row],[Minimum Lot Size]]=""),"",IF(order[[#This Row],[Product Name]]="","",(order[[#This Row],[Order Quantity]]/order[[#This Row],[Minimum Lot Size]])*VLOOKUP(order[[#This Row],[Product Name]],'Setting and Lists'!B:F,4,0))),"")</f>
        <v>8.17</v>
      </c>
      <c r="T76" s="116">
        <f>IF(OR(order[[#This Row],[Operation Lead Time (in days)]]="",order[[#This Row],[Estimated Production Schedule Date]]=""),"",order[[#This Row],[Estimated Production Schedule Date]]+order[[#This Row],[Operation Lead Time (in days)]])</f>
        <v>44209.17</v>
      </c>
      <c r="U76" s="44">
        <v>1</v>
      </c>
      <c r="V76" s="45">
        <f>IFERROR(IF(order[[#This Row],[Product Name]]="","",VLOOKUP(order[[#This Row],[Product Name]],'Setting and Lists'!B:F,5,0)),"")</f>
        <v>1</v>
      </c>
      <c r="W76" s="116">
        <f>IFERROR(IF(OR(order[[#This Row],[Warehouse Stock Keeping Time (in days)]]="",order[[#This Row],[Target Operation Finish Date]]=""),"",order[[#This Row],[Target Operation Finish Date]]+order[[#This Row],[Total OFF Days During Operation Period]]+order[[#This Row],[Warehouse Stock Keeping Time (in days)]]),"")</f>
        <v>44211.17</v>
      </c>
      <c r="X76" s="45">
        <f>IFERROR(IF(order[[#This Row],[Customer Name]]="","",VLOOKUP(order[[#This Row],[Customer Name]],'Setting and Lists'!H:M,6,0)),"")</f>
        <v>4</v>
      </c>
      <c r="Y76" s="116">
        <f>IFERROR(IF(OR(order[[#This Row],[Delivery Lead Time (in days)]]="",order[[#This Row],[Estimated Starting Delivery Date (ETD)]]=""),"",order[[#This Row],[Estimated Starting Delivery Date (ETD)]]+order[[#This Row],[Delivery Lead Time (in days)]]),"")</f>
        <v>44215.17</v>
      </c>
      <c r="Z76" s="119">
        <v>44217.17</v>
      </c>
      <c r="AA76" s="89">
        <f ca="1">IFERROR(IF(order[[#This Row],[Customer Required Date (ETA)]]="","",IF(TODAY()&gt;=order[[#This Row],[Customer Required Date (ETA)]],0,order[[#This Row],[Customer Required Date (ETA)]]-TODAY())),"")</f>
        <v>0</v>
      </c>
      <c r="AB76" s="60" t="str">
        <f>IF(OR(order[[#This Row],[Customer Required Date (ETA)]]="",order[[#This Row],[Estimated Arrive Date (ETA)]]=""),"",IF(order[[#This Row],[Customer Required Date (ETA)]]&gt;=order[[#This Row],[Estimated Arrive Date (ETA)]],"Yes","No"))</f>
        <v>Yes</v>
      </c>
    </row>
    <row r="77" spans="1:28" ht="30" customHeight="1" x14ac:dyDescent="0.25">
      <c r="A77" s="12" t="str">
        <f t="shared" si="1"/>
        <v/>
      </c>
      <c r="B77" s="48" t="s">
        <v>179</v>
      </c>
      <c r="C77" s="38">
        <v>44096</v>
      </c>
      <c r="D77" s="39">
        <f>IF(order[[#This Row],[Order Receiving Date]]="","",MONTH(order[[#This Row],[Order Receiving Date]]))</f>
        <v>9</v>
      </c>
      <c r="E77" s="39" t="str">
        <f>IFERROR(VLOOKUP(order[[#This Row],[Month Number]],Sheet2!B:C,2,0),"")</f>
        <v>Sep</v>
      </c>
      <c r="F77" s="39" t="str">
        <f>IF(order[[#This Row],[Order Receiving Date]]="","","W"&amp;WEEKNUM(order[[#This Row],[Order Receiving Date]],1))</f>
        <v>W39</v>
      </c>
      <c r="G77" s="39">
        <f>IF(order[[#This Row],[Order Receiving Date]]="","",YEAR(order[[#This Row],[Order Receiving Date]]))</f>
        <v>2020</v>
      </c>
      <c r="H77" s="40" t="s">
        <v>65</v>
      </c>
      <c r="I77" s="41" t="str">
        <f>IFERROR(IF(order[[#This Row],[Customer Name]]="","",VLOOKUP(order[[#This Row],[Customer Name]],'Setting and Lists'!H:M,2,0)),"")</f>
        <v>Customer_3@domain.com</v>
      </c>
      <c r="J77" s="41" t="str">
        <f>IFERROR(IF(order[[#This Row],[Customer Name]]="","",VLOOKUP(order[[#This Row],[Customer Name]],'Setting and Lists'!H:M,3,0)),"")</f>
        <v>Rio de Janeiro</v>
      </c>
      <c r="K77" s="41" t="str">
        <f>IFERROR(IF(order[[#This Row],[Customer Name]]="","",VLOOKUP(order[[#This Row],[Customer Name]],'Setting and Lists'!H:M,4,0)),"")</f>
        <v>Brazil</v>
      </c>
      <c r="L77" s="41" t="str">
        <f>IFERROR(IF(order[[#This Row],[Customer Name]]="","",VLOOKUP(order[[#This Row],[Customer Name]],'Setting and Lists'!H:M,5,0)),"")</f>
        <v>South America</v>
      </c>
      <c r="M77" s="42" t="s">
        <v>54</v>
      </c>
      <c r="N77" s="43" t="str">
        <f>IFERROR(IF(order[[#This Row],[Product Name]]="","",VLOOKUP(order[[#This Row],[Product Name]],'Setting and Lists'!B:F,2,0)),"")</f>
        <v>ACC1400205</v>
      </c>
      <c r="O77" s="44">
        <v>8019</v>
      </c>
      <c r="P77" s="45">
        <f>IFERROR(IF(order[[#This Row],[Product Name]]="","",VLOOKUP(order[[#This Row],[Product Name]],'Setting and Lists'!B:F,3,0)),"")</f>
        <v>500</v>
      </c>
      <c r="Q77" s="43" t="str">
        <f>IF(OR(order[[#This Row],[Minimum Lot Size]]="",order[[#This Row],[Order Quantity]]=""),"",IF(order[[#This Row],[Order Quantity]]&gt;=order[[#This Row],[Minimum Lot Size]],"Yes","No"))</f>
        <v>Yes</v>
      </c>
      <c r="R77" s="112">
        <v>44098</v>
      </c>
      <c r="S77" s="59">
        <f>IFERROR(IF(OR(order[[#This Row],[Order Quantity]]="",order[[#This Row],[Minimum Lot Size]]=""),"",IF(order[[#This Row],[Product Name]]="","",(order[[#This Row],[Order Quantity]]/order[[#This Row],[Minimum Lot Size]])*VLOOKUP(order[[#This Row],[Product Name]],'Setting and Lists'!B:F,4,0))),"")</f>
        <v>16.038</v>
      </c>
      <c r="T77" s="116">
        <f>IF(OR(order[[#This Row],[Operation Lead Time (in days)]]="",order[[#This Row],[Estimated Production Schedule Date]]=""),"",order[[#This Row],[Estimated Production Schedule Date]]+order[[#This Row],[Operation Lead Time (in days)]])</f>
        <v>44114.038</v>
      </c>
      <c r="U77" s="44">
        <v>4</v>
      </c>
      <c r="V77" s="45">
        <f>IFERROR(IF(order[[#This Row],[Product Name]]="","",VLOOKUP(order[[#This Row],[Product Name]],'Setting and Lists'!B:F,5,0)),"")</f>
        <v>1</v>
      </c>
      <c r="W77" s="116">
        <f>IFERROR(IF(OR(order[[#This Row],[Warehouse Stock Keeping Time (in days)]]="",order[[#This Row],[Target Operation Finish Date]]=""),"",order[[#This Row],[Target Operation Finish Date]]+order[[#This Row],[Total OFF Days During Operation Period]]+order[[#This Row],[Warehouse Stock Keeping Time (in days)]]),"")</f>
        <v>44119.038</v>
      </c>
      <c r="X77" s="45">
        <f>IFERROR(IF(order[[#This Row],[Customer Name]]="","",VLOOKUP(order[[#This Row],[Customer Name]],'Setting and Lists'!H:M,6,0)),"")</f>
        <v>3</v>
      </c>
      <c r="Y77" s="116">
        <f>IFERROR(IF(OR(order[[#This Row],[Delivery Lead Time (in days)]]="",order[[#This Row],[Estimated Starting Delivery Date (ETD)]]=""),"",order[[#This Row],[Estimated Starting Delivery Date (ETD)]]+order[[#This Row],[Delivery Lead Time (in days)]]),"")</f>
        <v>44122.038</v>
      </c>
      <c r="Z77" s="119">
        <v>44124.038</v>
      </c>
      <c r="AA77" s="89">
        <f ca="1">IFERROR(IF(order[[#This Row],[Customer Required Date (ETA)]]="","",IF(TODAY()&gt;=order[[#This Row],[Customer Required Date (ETA)]],0,order[[#This Row],[Customer Required Date (ETA)]]-TODAY())),"")</f>
        <v>0</v>
      </c>
      <c r="AB77" s="60" t="str">
        <f>IF(OR(order[[#This Row],[Customer Required Date (ETA)]]="",order[[#This Row],[Estimated Arrive Date (ETA)]]=""),"",IF(order[[#This Row],[Customer Required Date (ETA)]]&gt;=order[[#This Row],[Estimated Arrive Date (ETA)]],"Yes","No"))</f>
        <v>Yes</v>
      </c>
    </row>
    <row r="78" spans="1:28" ht="30" customHeight="1" x14ac:dyDescent="0.25">
      <c r="A78" s="12" t="str">
        <f t="shared" si="1"/>
        <v/>
      </c>
      <c r="B78" s="48" t="s">
        <v>180</v>
      </c>
      <c r="C78" s="38">
        <v>44178</v>
      </c>
      <c r="D78" s="39">
        <f>IF(order[[#This Row],[Order Receiving Date]]="","",MONTH(order[[#This Row],[Order Receiving Date]]))</f>
        <v>12</v>
      </c>
      <c r="E78" s="39" t="str">
        <f>IFERROR(VLOOKUP(order[[#This Row],[Month Number]],Sheet2!B:C,2,0),"")</f>
        <v>Dec</v>
      </c>
      <c r="F78" s="39" t="str">
        <f>IF(order[[#This Row],[Order Receiving Date]]="","","W"&amp;WEEKNUM(order[[#This Row],[Order Receiving Date]],1))</f>
        <v>W51</v>
      </c>
      <c r="G78" s="39">
        <f>IF(order[[#This Row],[Order Receiving Date]]="","",YEAR(order[[#This Row],[Order Receiving Date]]))</f>
        <v>2020</v>
      </c>
      <c r="H78" s="40" t="s">
        <v>63</v>
      </c>
      <c r="I78" s="41" t="str">
        <f>IFERROR(IF(order[[#This Row],[Customer Name]]="","",VLOOKUP(order[[#This Row],[Customer Name]],'Setting and Lists'!H:M,2,0)),"")</f>
        <v>Customer_1@domain.com</v>
      </c>
      <c r="J78" s="41" t="str">
        <f>IFERROR(IF(order[[#This Row],[Customer Name]]="","",VLOOKUP(order[[#This Row],[Customer Name]],'Setting and Lists'!H:M,3,0)),"")</f>
        <v>Lyon</v>
      </c>
      <c r="K78" s="41" t="str">
        <f>IFERROR(IF(order[[#This Row],[Customer Name]]="","",VLOOKUP(order[[#This Row],[Customer Name]],'Setting and Lists'!H:M,4,0)),"")</f>
        <v>France</v>
      </c>
      <c r="L78" s="41" t="str">
        <f>IFERROR(IF(order[[#This Row],[Customer Name]]="","",VLOOKUP(order[[#This Row],[Customer Name]],'Setting and Lists'!H:M,5,0)),"")</f>
        <v>Europe</v>
      </c>
      <c r="M78" s="42" t="s">
        <v>51</v>
      </c>
      <c r="N78" s="43" t="str">
        <f>IFERROR(IF(order[[#This Row],[Product Name]]="","",VLOOKUP(order[[#This Row],[Product Name]],'Setting and Lists'!B:F,2,0)),"")</f>
        <v>ACC3215124</v>
      </c>
      <c r="O78" s="44">
        <v>7342</v>
      </c>
      <c r="P78" s="45">
        <f>IFERROR(IF(order[[#This Row],[Product Name]]="","",VLOOKUP(order[[#This Row],[Product Name]],'Setting and Lists'!B:F,3,0)),"")</f>
        <v>800</v>
      </c>
      <c r="Q78" s="43" t="str">
        <f>IF(OR(order[[#This Row],[Minimum Lot Size]]="",order[[#This Row],[Order Quantity]]=""),"",IF(order[[#This Row],[Order Quantity]]&gt;=order[[#This Row],[Minimum Lot Size]],"Yes","No"))</f>
        <v>Yes</v>
      </c>
      <c r="R78" s="112">
        <v>44180</v>
      </c>
      <c r="S78" s="59">
        <f>IFERROR(IF(OR(order[[#This Row],[Order Quantity]]="",order[[#This Row],[Minimum Lot Size]]=""),"",IF(order[[#This Row],[Product Name]]="","",(order[[#This Row],[Order Quantity]]/order[[#This Row],[Minimum Lot Size]])*VLOOKUP(order[[#This Row],[Product Name]],'Setting and Lists'!B:F,4,0))),"")</f>
        <v>9.1775000000000002</v>
      </c>
      <c r="T78" s="116">
        <f>IF(OR(order[[#This Row],[Operation Lead Time (in days)]]="",order[[#This Row],[Estimated Production Schedule Date]]=""),"",order[[#This Row],[Estimated Production Schedule Date]]+order[[#This Row],[Operation Lead Time (in days)]])</f>
        <v>44189.177499999998</v>
      </c>
      <c r="U78" s="44">
        <v>2</v>
      </c>
      <c r="V78" s="45">
        <f>IFERROR(IF(order[[#This Row],[Product Name]]="","",VLOOKUP(order[[#This Row],[Product Name]],'Setting and Lists'!B:F,5,0)),"")</f>
        <v>1</v>
      </c>
      <c r="W78" s="116">
        <f>IFERROR(IF(OR(order[[#This Row],[Warehouse Stock Keeping Time (in days)]]="",order[[#This Row],[Target Operation Finish Date]]=""),"",order[[#This Row],[Target Operation Finish Date]]+order[[#This Row],[Total OFF Days During Operation Period]]+order[[#This Row],[Warehouse Stock Keeping Time (in days)]]),"")</f>
        <v>44192.177499999998</v>
      </c>
      <c r="X78" s="45">
        <f>IFERROR(IF(order[[#This Row],[Customer Name]]="","",VLOOKUP(order[[#This Row],[Customer Name]],'Setting and Lists'!H:M,6,0)),"")</f>
        <v>3</v>
      </c>
      <c r="Y78" s="116">
        <f>IFERROR(IF(OR(order[[#This Row],[Delivery Lead Time (in days)]]="",order[[#This Row],[Estimated Starting Delivery Date (ETD)]]=""),"",order[[#This Row],[Estimated Starting Delivery Date (ETD)]]+order[[#This Row],[Delivery Lead Time (in days)]]),"")</f>
        <v>44195.177499999998</v>
      </c>
      <c r="Z78" s="119">
        <v>44197.177499999998</v>
      </c>
      <c r="AA78" s="89">
        <f ca="1">IFERROR(IF(order[[#This Row],[Customer Required Date (ETA)]]="","",IF(TODAY()&gt;=order[[#This Row],[Customer Required Date (ETA)]],0,order[[#This Row],[Customer Required Date (ETA)]]-TODAY())),"")</f>
        <v>0</v>
      </c>
      <c r="AB78" s="60" t="str">
        <f>IF(OR(order[[#This Row],[Customer Required Date (ETA)]]="",order[[#This Row],[Estimated Arrive Date (ETA)]]=""),"",IF(order[[#This Row],[Customer Required Date (ETA)]]&gt;=order[[#This Row],[Estimated Arrive Date (ETA)]],"Yes","No"))</f>
        <v>Yes</v>
      </c>
    </row>
    <row r="79" spans="1:28" ht="30" customHeight="1" x14ac:dyDescent="0.25">
      <c r="A79" s="12" t="str">
        <f t="shared" si="1"/>
        <v/>
      </c>
      <c r="B79" s="48" t="s">
        <v>181</v>
      </c>
      <c r="C79" s="38">
        <v>44179</v>
      </c>
      <c r="D79" s="39">
        <f>IF(order[[#This Row],[Order Receiving Date]]="","",MONTH(order[[#This Row],[Order Receiving Date]]))</f>
        <v>12</v>
      </c>
      <c r="E79" s="39" t="str">
        <f>IFERROR(VLOOKUP(order[[#This Row],[Month Number]],Sheet2!B:C,2,0),"")</f>
        <v>Dec</v>
      </c>
      <c r="F79" s="39" t="str">
        <f>IF(order[[#This Row],[Order Receiving Date]]="","","W"&amp;WEEKNUM(order[[#This Row],[Order Receiving Date]],1))</f>
        <v>W51</v>
      </c>
      <c r="G79" s="39">
        <f>IF(order[[#This Row],[Order Receiving Date]]="","",YEAR(order[[#This Row],[Order Receiving Date]]))</f>
        <v>2020</v>
      </c>
      <c r="H79" s="40" t="s">
        <v>63</v>
      </c>
      <c r="I79" s="41" t="str">
        <f>IFERROR(IF(order[[#This Row],[Customer Name]]="","",VLOOKUP(order[[#This Row],[Customer Name]],'Setting and Lists'!H:M,2,0)),"")</f>
        <v>Customer_1@domain.com</v>
      </c>
      <c r="J79" s="41" t="str">
        <f>IFERROR(IF(order[[#This Row],[Customer Name]]="","",VLOOKUP(order[[#This Row],[Customer Name]],'Setting and Lists'!H:M,3,0)),"")</f>
        <v>Lyon</v>
      </c>
      <c r="K79" s="41" t="str">
        <f>IFERROR(IF(order[[#This Row],[Customer Name]]="","",VLOOKUP(order[[#This Row],[Customer Name]],'Setting and Lists'!H:M,4,0)),"")</f>
        <v>France</v>
      </c>
      <c r="L79" s="41" t="str">
        <f>IFERROR(IF(order[[#This Row],[Customer Name]]="","",VLOOKUP(order[[#This Row],[Customer Name]],'Setting and Lists'!H:M,5,0)),"")</f>
        <v>Europe</v>
      </c>
      <c r="M79" s="42" t="s">
        <v>56</v>
      </c>
      <c r="N79" s="43" t="str">
        <f>IFERROR(IF(order[[#This Row],[Product Name]]="","",VLOOKUP(order[[#This Row],[Product Name]],'Setting and Lists'!B:F,2,0)),"")</f>
        <v>ACC2354474</v>
      </c>
      <c r="O79" s="44">
        <v>4864</v>
      </c>
      <c r="P79" s="45">
        <f>IFERROR(IF(order[[#This Row],[Product Name]]="","",VLOOKUP(order[[#This Row],[Product Name]],'Setting and Lists'!B:F,3,0)),"")</f>
        <v>1000</v>
      </c>
      <c r="Q79" s="43" t="str">
        <f>IF(OR(order[[#This Row],[Minimum Lot Size]]="",order[[#This Row],[Order Quantity]]=""),"",IF(order[[#This Row],[Order Quantity]]&gt;=order[[#This Row],[Minimum Lot Size]],"Yes","No"))</f>
        <v>Yes</v>
      </c>
      <c r="R79" s="112">
        <v>44181</v>
      </c>
      <c r="S79" s="59">
        <f>IFERROR(IF(OR(order[[#This Row],[Order Quantity]]="",order[[#This Row],[Minimum Lot Size]]=""),"",IF(order[[#This Row],[Product Name]]="","",(order[[#This Row],[Order Quantity]]/order[[#This Row],[Minimum Lot Size]])*VLOOKUP(order[[#This Row],[Product Name]],'Setting and Lists'!B:F,4,0))),"")</f>
        <v>7.2959999999999994</v>
      </c>
      <c r="T79" s="116">
        <f>IF(OR(order[[#This Row],[Operation Lead Time (in days)]]="",order[[#This Row],[Estimated Production Schedule Date]]=""),"",order[[#This Row],[Estimated Production Schedule Date]]+order[[#This Row],[Operation Lead Time (in days)]])</f>
        <v>44188.296000000002</v>
      </c>
      <c r="U79" s="44">
        <v>2</v>
      </c>
      <c r="V79" s="45">
        <f>IFERROR(IF(order[[#This Row],[Product Name]]="","",VLOOKUP(order[[#This Row],[Product Name]],'Setting and Lists'!B:F,5,0)),"")</f>
        <v>1</v>
      </c>
      <c r="W79" s="116">
        <f>IFERROR(IF(OR(order[[#This Row],[Warehouse Stock Keeping Time (in days)]]="",order[[#This Row],[Target Operation Finish Date]]=""),"",order[[#This Row],[Target Operation Finish Date]]+order[[#This Row],[Total OFF Days During Operation Period]]+order[[#This Row],[Warehouse Stock Keeping Time (in days)]]),"")</f>
        <v>44191.296000000002</v>
      </c>
      <c r="X79" s="45">
        <f>IFERROR(IF(order[[#This Row],[Customer Name]]="","",VLOOKUP(order[[#This Row],[Customer Name]],'Setting and Lists'!H:M,6,0)),"")</f>
        <v>3</v>
      </c>
      <c r="Y79" s="116">
        <f>IFERROR(IF(OR(order[[#This Row],[Delivery Lead Time (in days)]]="",order[[#This Row],[Estimated Starting Delivery Date (ETD)]]=""),"",order[[#This Row],[Estimated Starting Delivery Date (ETD)]]+order[[#This Row],[Delivery Lead Time (in days)]]),"")</f>
        <v>44194.296000000002</v>
      </c>
      <c r="Z79" s="119">
        <v>44196.296000000002</v>
      </c>
      <c r="AA79" s="89">
        <f ca="1">IFERROR(IF(order[[#This Row],[Customer Required Date (ETA)]]="","",IF(TODAY()&gt;=order[[#This Row],[Customer Required Date (ETA)]],0,order[[#This Row],[Customer Required Date (ETA)]]-TODAY())),"")</f>
        <v>0</v>
      </c>
      <c r="AB79" s="60" t="str">
        <f>IF(OR(order[[#This Row],[Customer Required Date (ETA)]]="",order[[#This Row],[Estimated Arrive Date (ETA)]]=""),"",IF(order[[#This Row],[Customer Required Date (ETA)]]&gt;=order[[#This Row],[Estimated Arrive Date (ETA)]],"Yes","No"))</f>
        <v>Yes</v>
      </c>
    </row>
    <row r="80" spans="1:28" ht="30" customHeight="1" x14ac:dyDescent="0.25">
      <c r="A80" s="12" t="str">
        <f t="shared" si="1"/>
        <v/>
      </c>
      <c r="B80" s="48" t="s">
        <v>182</v>
      </c>
      <c r="C80" s="38">
        <v>44133</v>
      </c>
      <c r="D80" s="39">
        <f>IF(order[[#This Row],[Order Receiving Date]]="","",MONTH(order[[#This Row],[Order Receiving Date]]))</f>
        <v>10</v>
      </c>
      <c r="E80" s="39" t="str">
        <f>IFERROR(VLOOKUP(order[[#This Row],[Month Number]],Sheet2!B:C,2,0),"")</f>
        <v>Oct</v>
      </c>
      <c r="F80" s="39" t="str">
        <f>IF(order[[#This Row],[Order Receiving Date]]="","","W"&amp;WEEKNUM(order[[#This Row],[Order Receiving Date]],1))</f>
        <v>W44</v>
      </c>
      <c r="G80" s="39">
        <f>IF(order[[#This Row],[Order Receiving Date]]="","",YEAR(order[[#This Row],[Order Receiving Date]]))</f>
        <v>2020</v>
      </c>
      <c r="H80" s="40" t="s">
        <v>65</v>
      </c>
      <c r="I80" s="41" t="str">
        <f>IFERROR(IF(order[[#This Row],[Customer Name]]="","",VLOOKUP(order[[#This Row],[Customer Name]],'Setting and Lists'!H:M,2,0)),"")</f>
        <v>Customer_3@domain.com</v>
      </c>
      <c r="J80" s="41" t="str">
        <f>IFERROR(IF(order[[#This Row],[Customer Name]]="","",VLOOKUP(order[[#This Row],[Customer Name]],'Setting and Lists'!H:M,3,0)),"")</f>
        <v>Rio de Janeiro</v>
      </c>
      <c r="K80" s="41" t="str">
        <f>IFERROR(IF(order[[#This Row],[Customer Name]]="","",VLOOKUP(order[[#This Row],[Customer Name]],'Setting and Lists'!H:M,4,0)),"")</f>
        <v>Brazil</v>
      </c>
      <c r="L80" s="41" t="str">
        <f>IFERROR(IF(order[[#This Row],[Customer Name]]="","",VLOOKUP(order[[#This Row],[Customer Name]],'Setting and Lists'!H:M,5,0)),"")</f>
        <v>South America</v>
      </c>
      <c r="M80" s="42" t="s">
        <v>54</v>
      </c>
      <c r="N80" s="43" t="str">
        <f>IFERROR(IF(order[[#This Row],[Product Name]]="","",VLOOKUP(order[[#This Row],[Product Name]],'Setting and Lists'!B:F,2,0)),"")</f>
        <v>ACC1400205</v>
      </c>
      <c r="O80" s="44">
        <v>4204</v>
      </c>
      <c r="P80" s="45">
        <f>IFERROR(IF(order[[#This Row],[Product Name]]="","",VLOOKUP(order[[#This Row],[Product Name]],'Setting and Lists'!B:F,3,0)),"")</f>
        <v>500</v>
      </c>
      <c r="Q80" s="43" t="str">
        <f>IF(OR(order[[#This Row],[Minimum Lot Size]]="",order[[#This Row],[Order Quantity]]=""),"",IF(order[[#This Row],[Order Quantity]]&gt;=order[[#This Row],[Minimum Lot Size]],"Yes","No"))</f>
        <v>Yes</v>
      </c>
      <c r="R80" s="112">
        <v>44135</v>
      </c>
      <c r="S80" s="59">
        <f>IFERROR(IF(OR(order[[#This Row],[Order Quantity]]="",order[[#This Row],[Minimum Lot Size]]=""),"",IF(order[[#This Row],[Product Name]]="","",(order[[#This Row],[Order Quantity]]/order[[#This Row],[Minimum Lot Size]])*VLOOKUP(order[[#This Row],[Product Name]],'Setting and Lists'!B:F,4,0))),"")</f>
        <v>8.4079999999999995</v>
      </c>
      <c r="T80" s="116">
        <f>IF(OR(order[[#This Row],[Operation Lead Time (in days)]]="",order[[#This Row],[Estimated Production Schedule Date]]=""),"",order[[#This Row],[Estimated Production Schedule Date]]+order[[#This Row],[Operation Lead Time (in days)]])</f>
        <v>44143.408000000003</v>
      </c>
      <c r="U80" s="44">
        <v>1</v>
      </c>
      <c r="V80" s="45">
        <f>IFERROR(IF(order[[#This Row],[Product Name]]="","",VLOOKUP(order[[#This Row],[Product Name]],'Setting and Lists'!B:F,5,0)),"")</f>
        <v>1</v>
      </c>
      <c r="W80" s="116">
        <f>IFERROR(IF(OR(order[[#This Row],[Warehouse Stock Keeping Time (in days)]]="",order[[#This Row],[Target Operation Finish Date]]=""),"",order[[#This Row],[Target Operation Finish Date]]+order[[#This Row],[Total OFF Days During Operation Period]]+order[[#This Row],[Warehouse Stock Keeping Time (in days)]]),"")</f>
        <v>44145.408000000003</v>
      </c>
      <c r="X80" s="45">
        <f>IFERROR(IF(order[[#This Row],[Customer Name]]="","",VLOOKUP(order[[#This Row],[Customer Name]],'Setting and Lists'!H:M,6,0)),"")</f>
        <v>3</v>
      </c>
      <c r="Y80" s="116">
        <f>IFERROR(IF(OR(order[[#This Row],[Delivery Lead Time (in days)]]="",order[[#This Row],[Estimated Starting Delivery Date (ETD)]]=""),"",order[[#This Row],[Estimated Starting Delivery Date (ETD)]]+order[[#This Row],[Delivery Lead Time (in days)]]),"")</f>
        <v>44148.408000000003</v>
      </c>
      <c r="Z80" s="119">
        <v>44150.408000000003</v>
      </c>
      <c r="AA80" s="89">
        <f ca="1">IFERROR(IF(order[[#This Row],[Customer Required Date (ETA)]]="","",IF(TODAY()&gt;=order[[#This Row],[Customer Required Date (ETA)]],0,order[[#This Row],[Customer Required Date (ETA)]]-TODAY())),"")</f>
        <v>0</v>
      </c>
      <c r="AB80" s="60" t="str">
        <f>IF(OR(order[[#This Row],[Customer Required Date (ETA)]]="",order[[#This Row],[Estimated Arrive Date (ETA)]]=""),"",IF(order[[#This Row],[Customer Required Date (ETA)]]&gt;=order[[#This Row],[Estimated Arrive Date (ETA)]],"Yes","No"))</f>
        <v>Yes</v>
      </c>
    </row>
    <row r="81" spans="1:28" ht="30" customHeight="1" x14ac:dyDescent="0.25">
      <c r="A81" s="12" t="str">
        <f t="shared" si="1"/>
        <v/>
      </c>
      <c r="B81" s="48" t="s">
        <v>183</v>
      </c>
      <c r="C81" s="38">
        <v>44210</v>
      </c>
      <c r="D81" s="39">
        <f>IF(order[[#This Row],[Order Receiving Date]]="","",MONTH(order[[#This Row],[Order Receiving Date]]))</f>
        <v>1</v>
      </c>
      <c r="E81" s="39" t="str">
        <f>IFERROR(VLOOKUP(order[[#This Row],[Month Number]],Sheet2!B:C,2,0),"")</f>
        <v>Jan</v>
      </c>
      <c r="F81" s="39" t="str">
        <f>IF(order[[#This Row],[Order Receiving Date]]="","","W"&amp;WEEKNUM(order[[#This Row],[Order Receiving Date]],1))</f>
        <v>W3</v>
      </c>
      <c r="G81" s="39">
        <f>IF(order[[#This Row],[Order Receiving Date]]="","",YEAR(order[[#This Row],[Order Receiving Date]]))</f>
        <v>2021</v>
      </c>
      <c r="H81" s="40" t="s">
        <v>65</v>
      </c>
      <c r="I81" s="41" t="str">
        <f>IFERROR(IF(order[[#This Row],[Customer Name]]="","",VLOOKUP(order[[#This Row],[Customer Name]],'Setting and Lists'!H:M,2,0)),"")</f>
        <v>Customer_3@domain.com</v>
      </c>
      <c r="J81" s="41" t="str">
        <f>IFERROR(IF(order[[#This Row],[Customer Name]]="","",VLOOKUP(order[[#This Row],[Customer Name]],'Setting and Lists'!H:M,3,0)),"")</f>
        <v>Rio de Janeiro</v>
      </c>
      <c r="K81" s="41" t="str">
        <f>IFERROR(IF(order[[#This Row],[Customer Name]]="","",VLOOKUP(order[[#This Row],[Customer Name]],'Setting and Lists'!H:M,4,0)),"")</f>
        <v>Brazil</v>
      </c>
      <c r="L81" s="41" t="str">
        <f>IFERROR(IF(order[[#This Row],[Customer Name]]="","",VLOOKUP(order[[#This Row],[Customer Name]],'Setting and Lists'!H:M,5,0)),"")</f>
        <v>South America</v>
      </c>
      <c r="M81" s="42" t="s">
        <v>52</v>
      </c>
      <c r="N81" s="43" t="str">
        <f>IFERROR(IF(order[[#This Row],[Product Name]]="","",VLOOKUP(order[[#This Row],[Product Name]],'Setting and Lists'!B:F,2,0)),"")</f>
        <v>ACC2236584</v>
      </c>
      <c r="O81" s="44">
        <v>8064</v>
      </c>
      <c r="P81" s="45">
        <f>IFERROR(IF(order[[#This Row],[Product Name]]="","",VLOOKUP(order[[#This Row],[Product Name]],'Setting and Lists'!B:F,3,0)),"")</f>
        <v>1000</v>
      </c>
      <c r="Q81" s="43" t="str">
        <f>IF(OR(order[[#This Row],[Minimum Lot Size]]="",order[[#This Row],[Order Quantity]]=""),"",IF(order[[#This Row],[Order Quantity]]&gt;=order[[#This Row],[Minimum Lot Size]],"Yes","No"))</f>
        <v>Yes</v>
      </c>
      <c r="R81" s="112">
        <v>44212</v>
      </c>
      <c r="S81" s="59">
        <f>IFERROR(IF(OR(order[[#This Row],[Order Quantity]]="",order[[#This Row],[Minimum Lot Size]]=""),"",IF(order[[#This Row],[Product Name]]="","",(order[[#This Row],[Order Quantity]]/order[[#This Row],[Minimum Lot Size]])*VLOOKUP(order[[#This Row],[Product Name]],'Setting and Lists'!B:F,4,0))),"")</f>
        <v>12.096</v>
      </c>
      <c r="T81" s="116">
        <f>IF(OR(order[[#This Row],[Operation Lead Time (in days)]]="",order[[#This Row],[Estimated Production Schedule Date]]=""),"",order[[#This Row],[Estimated Production Schedule Date]]+order[[#This Row],[Operation Lead Time (in days)]])</f>
        <v>44224.095999999998</v>
      </c>
      <c r="U81" s="44">
        <v>3</v>
      </c>
      <c r="V81" s="45">
        <f>IFERROR(IF(order[[#This Row],[Product Name]]="","",VLOOKUP(order[[#This Row],[Product Name]],'Setting and Lists'!B:F,5,0)),"")</f>
        <v>1</v>
      </c>
      <c r="W81" s="116">
        <f>IFERROR(IF(OR(order[[#This Row],[Warehouse Stock Keeping Time (in days)]]="",order[[#This Row],[Target Operation Finish Date]]=""),"",order[[#This Row],[Target Operation Finish Date]]+order[[#This Row],[Total OFF Days During Operation Period]]+order[[#This Row],[Warehouse Stock Keeping Time (in days)]]),"")</f>
        <v>44228.095999999998</v>
      </c>
      <c r="X81" s="45">
        <f>IFERROR(IF(order[[#This Row],[Customer Name]]="","",VLOOKUP(order[[#This Row],[Customer Name]],'Setting and Lists'!H:M,6,0)),"")</f>
        <v>3</v>
      </c>
      <c r="Y81" s="116">
        <f>IFERROR(IF(OR(order[[#This Row],[Delivery Lead Time (in days)]]="",order[[#This Row],[Estimated Starting Delivery Date (ETD)]]=""),"",order[[#This Row],[Estimated Starting Delivery Date (ETD)]]+order[[#This Row],[Delivery Lead Time (in days)]]),"")</f>
        <v>44231.095999999998</v>
      </c>
      <c r="Z81" s="119">
        <v>44233.095999999998</v>
      </c>
      <c r="AA81" s="89">
        <f ca="1">IFERROR(IF(order[[#This Row],[Customer Required Date (ETA)]]="","",IF(TODAY()&gt;=order[[#This Row],[Customer Required Date (ETA)]],0,order[[#This Row],[Customer Required Date (ETA)]]-TODAY())),"")</f>
        <v>0</v>
      </c>
      <c r="AB81" s="60" t="str">
        <f>IF(OR(order[[#This Row],[Customer Required Date (ETA)]]="",order[[#This Row],[Estimated Arrive Date (ETA)]]=""),"",IF(order[[#This Row],[Customer Required Date (ETA)]]&gt;=order[[#This Row],[Estimated Arrive Date (ETA)]],"Yes","No"))</f>
        <v>Yes</v>
      </c>
    </row>
    <row r="82" spans="1:28" ht="30" customHeight="1" x14ac:dyDescent="0.25">
      <c r="A82" s="12" t="str">
        <f t="shared" si="1"/>
        <v/>
      </c>
      <c r="B82" s="48" t="s">
        <v>184</v>
      </c>
      <c r="C82" s="38">
        <v>44092</v>
      </c>
      <c r="D82" s="39">
        <f>IF(order[[#This Row],[Order Receiving Date]]="","",MONTH(order[[#This Row],[Order Receiving Date]]))</f>
        <v>9</v>
      </c>
      <c r="E82" s="39" t="str">
        <f>IFERROR(VLOOKUP(order[[#This Row],[Month Number]],Sheet2!B:C,2,0),"")</f>
        <v>Sep</v>
      </c>
      <c r="F82" s="39" t="str">
        <f>IF(order[[#This Row],[Order Receiving Date]]="","","W"&amp;WEEKNUM(order[[#This Row],[Order Receiving Date]],1))</f>
        <v>W38</v>
      </c>
      <c r="G82" s="39">
        <f>IF(order[[#This Row],[Order Receiving Date]]="","",YEAR(order[[#This Row],[Order Receiving Date]]))</f>
        <v>2020</v>
      </c>
      <c r="H82" s="40" t="s">
        <v>64</v>
      </c>
      <c r="I82" s="41" t="str">
        <f>IFERROR(IF(order[[#This Row],[Customer Name]]="","",VLOOKUP(order[[#This Row],[Customer Name]],'Setting and Lists'!H:M,2,0)),"")</f>
        <v>Customer_2@domain.com</v>
      </c>
      <c r="J82" s="41" t="str">
        <f>IFERROR(IF(order[[#This Row],[Customer Name]]="","",VLOOKUP(order[[#This Row],[Customer Name]],'Setting and Lists'!H:M,3,0)),"")</f>
        <v>Cairo</v>
      </c>
      <c r="K82" s="41" t="str">
        <f>IFERROR(IF(order[[#This Row],[Customer Name]]="","",VLOOKUP(order[[#This Row],[Customer Name]],'Setting and Lists'!H:M,4,0)),"")</f>
        <v>Egypt</v>
      </c>
      <c r="L82" s="41" t="str">
        <f>IFERROR(IF(order[[#This Row],[Customer Name]]="","",VLOOKUP(order[[#This Row],[Customer Name]],'Setting and Lists'!H:M,5,0)),"")</f>
        <v>Middle East</v>
      </c>
      <c r="M82" s="42" t="s">
        <v>52</v>
      </c>
      <c r="N82" s="43" t="str">
        <f>IFERROR(IF(order[[#This Row],[Product Name]]="","",VLOOKUP(order[[#This Row],[Product Name]],'Setting and Lists'!B:F,2,0)),"")</f>
        <v>ACC2236584</v>
      </c>
      <c r="O82" s="44">
        <v>5258</v>
      </c>
      <c r="P82" s="45">
        <f>IFERROR(IF(order[[#This Row],[Product Name]]="","",VLOOKUP(order[[#This Row],[Product Name]],'Setting and Lists'!B:F,3,0)),"")</f>
        <v>1000</v>
      </c>
      <c r="Q82" s="43" t="str">
        <f>IF(OR(order[[#This Row],[Minimum Lot Size]]="",order[[#This Row],[Order Quantity]]=""),"",IF(order[[#This Row],[Order Quantity]]&gt;=order[[#This Row],[Minimum Lot Size]],"Yes","No"))</f>
        <v>Yes</v>
      </c>
      <c r="R82" s="112">
        <v>44094</v>
      </c>
      <c r="S82" s="59">
        <f>IFERROR(IF(OR(order[[#This Row],[Order Quantity]]="",order[[#This Row],[Minimum Lot Size]]=""),"",IF(order[[#This Row],[Product Name]]="","",(order[[#This Row],[Order Quantity]]/order[[#This Row],[Minimum Lot Size]])*VLOOKUP(order[[#This Row],[Product Name]],'Setting and Lists'!B:F,4,0))),"")</f>
        <v>7.8870000000000005</v>
      </c>
      <c r="T82" s="116">
        <f>IF(OR(order[[#This Row],[Operation Lead Time (in days)]]="",order[[#This Row],[Estimated Production Schedule Date]]=""),"",order[[#This Row],[Estimated Production Schedule Date]]+order[[#This Row],[Operation Lead Time (in days)]])</f>
        <v>44101.887000000002</v>
      </c>
      <c r="U82" s="44">
        <v>2</v>
      </c>
      <c r="V82" s="45">
        <f>IFERROR(IF(order[[#This Row],[Product Name]]="","",VLOOKUP(order[[#This Row],[Product Name]],'Setting and Lists'!B:F,5,0)),"")</f>
        <v>1</v>
      </c>
      <c r="W82" s="116">
        <f>IFERROR(IF(OR(order[[#This Row],[Warehouse Stock Keeping Time (in days)]]="",order[[#This Row],[Target Operation Finish Date]]=""),"",order[[#This Row],[Target Operation Finish Date]]+order[[#This Row],[Total OFF Days During Operation Period]]+order[[#This Row],[Warehouse Stock Keeping Time (in days)]]),"")</f>
        <v>44104.887000000002</v>
      </c>
      <c r="X82" s="45">
        <f>IFERROR(IF(order[[#This Row],[Customer Name]]="","",VLOOKUP(order[[#This Row],[Customer Name]],'Setting and Lists'!H:M,6,0)),"")</f>
        <v>2</v>
      </c>
      <c r="Y82" s="116">
        <f>IFERROR(IF(OR(order[[#This Row],[Delivery Lead Time (in days)]]="",order[[#This Row],[Estimated Starting Delivery Date (ETD)]]=""),"",order[[#This Row],[Estimated Starting Delivery Date (ETD)]]+order[[#This Row],[Delivery Lead Time (in days)]]),"")</f>
        <v>44106.887000000002</v>
      </c>
      <c r="Z82" s="119">
        <v>44108.887000000002</v>
      </c>
      <c r="AA82" s="89">
        <f ca="1">IFERROR(IF(order[[#This Row],[Customer Required Date (ETA)]]="","",IF(TODAY()&gt;=order[[#This Row],[Customer Required Date (ETA)]],0,order[[#This Row],[Customer Required Date (ETA)]]-TODAY())),"")</f>
        <v>0</v>
      </c>
      <c r="AB82" s="60" t="str">
        <f>IF(OR(order[[#This Row],[Customer Required Date (ETA)]]="",order[[#This Row],[Estimated Arrive Date (ETA)]]=""),"",IF(order[[#This Row],[Customer Required Date (ETA)]]&gt;=order[[#This Row],[Estimated Arrive Date (ETA)]],"Yes","No"))</f>
        <v>Yes</v>
      </c>
    </row>
    <row r="83" spans="1:28" ht="30" customHeight="1" x14ac:dyDescent="0.25">
      <c r="A83" s="12" t="str">
        <f t="shared" si="1"/>
        <v/>
      </c>
      <c r="B83" s="48" t="s">
        <v>185</v>
      </c>
      <c r="C83" s="38">
        <v>44164</v>
      </c>
      <c r="D83" s="39">
        <f>IF(order[[#This Row],[Order Receiving Date]]="","",MONTH(order[[#This Row],[Order Receiving Date]]))</f>
        <v>11</v>
      </c>
      <c r="E83" s="39" t="str">
        <f>IFERROR(VLOOKUP(order[[#This Row],[Month Number]],Sheet2!B:C,2,0),"")</f>
        <v>Nov</v>
      </c>
      <c r="F83" s="39" t="str">
        <f>IF(order[[#This Row],[Order Receiving Date]]="","","W"&amp;WEEKNUM(order[[#This Row],[Order Receiving Date]],1))</f>
        <v>W49</v>
      </c>
      <c r="G83" s="39">
        <f>IF(order[[#This Row],[Order Receiving Date]]="","",YEAR(order[[#This Row],[Order Receiving Date]]))</f>
        <v>2020</v>
      </c>
      <c r="H83" s="40" t="s">
        <v>64</v>
      </c>
      <c r="I83" s="41" t="str">
        <f>IFERROR(IF(order[[#This Row],[Customer Name]]="","",VLOOKUP(order[[#This Row],[Customer Name]],'Setting and Lists'!H:M,2,0)),"")</f>
        <v>Customer_2@domain.com</v>
      </c>
      <c r="J83" s="41" t="str">
        <f>IFERROR(IF(order[[#This Row],[Customer Name]]="","",VLOOKUP(order[[#This Row],[Customer Name]],'Setting and Lists'!H:M,3,0)),"")</f>
        <v>Cairo</v>
      </c>
      <c r="K83" s="41" t="str">
        <f>IFERROR(IF(order[[#This Row],[Customer Name]]="","",VLOOKUP(order[[#This Row],[Customer Name]],'Setting and Lists'!H:M,4,0)),"")</f>
        <v>Egypt</v>
      </c>
      <c r="L83" s="41" t="str">
        <f>IFERROR(IF(order[[#This Row],[Customer Name]]="","",VLOOKUP(order[[#This Row],[Customer Name]],'Setting and Lists'!H:M,5,0)),"")</f>
        <v>Middle East</v>
      </c>
      <c r="M83" s="42" t="s">
        <v>53</v>
      </c>
      <c r="N83" s="43" t="str">
        <f>IFERROR(IF(order[[#This Row],[Product Name]]="","",VLOOKUP(order[[#This Row],[Product Name]],'Setting and Lists'!B:F,2,0)),"")</f>
        <v>ACC8854741</v>
      </c>
      <c r="O83" s="44">
        <v>4366</v>
      </c>
      <c r="P83" s="45">
        <f>IFERROR(IF(order[[#This Row],[Product Name]]="","",VLOOKUP(order[[#This Row],[Product Name]],'Setting and Lists'!B:F,3,0)),"")</f>
        <v>700</v>
      </c>
      <c r="Q83" s="43" t="str">
        <f>IF(OR(order[[#This Row],[Minimum Lot Size]]="",order[[#This Row],[Order Quantity]]=""),"",IF(order[[#This Row],[Order Quantity]]&gt;=order[[#This Row],[Minimum Lot Size]],"Yes","No"))</f>
        <v>Yes</v>
      </c>
      <c r="R83" s="112">
        <v>44166</v>
      </c>
      <c r="S83" s="59">
        <f>IFERROR(IF(OR(order[[#This Row],[Order Quantity]]="",order[[#This Row],[Minimum Lot Size]]=""),"",IF(order[[#This Row],[Product Name]]="","",(order[[#This Row],[Order Quantity]]/order[[#This Row],[Minimum Lot Size]])*VLOOKUP(order[[#This Row],[Product Name]],'Setting and Lists'!B:F,4,0))),"")</f>
        <v>6.2371428571428575</v>
      </c>
      <c r="T83" s="116">
        <f>IF(OR(order[[#This Row],[Operation Lead Time (in days)]]="",order[[#This Row],[Estimated Production Schedule Date]]=""),"",order[[#This Row],[Estimated Production Schedule Date]]+order[[#This Row],[Operation Lead Time (in days)]])</f>
        <v>44172.237142857142</v>
      </c>
      <c r="U83" s="44">
        <v>2</v>
      </c>
      <c r="V83" s="45">
        <f>IFERROR(IF(order[[#This Row],[Product Name]]="","",VLOOKUP(order[[#This Row],[Product Name]],'Setting and Lists'!B:F,5,0)),"")</f>
        <v>1</v>
      </c>
      <c r="W83" s="116">
        <f>IFERROR(IF(OR(order[[#This Row],[Warehouse Stock Keeping Time (in days)]]="",order[[#This Row],[Target Operation Finish Date]]=""),"",order[[#This Row],[Target Operation Finish Date]]+order[[#This Row],[Total OFF Days During Operation Period]]+order[[#This Row],[Warehouse Stock Keeping Time (in days)]]),"")</f>
        <v>44175.237142857142</v>
      </c>
      <c r="X83" s="45">
        <f>IFERROR(IF(order[[#This Row],[Customer Name]]="","",VLOOKUP(order[[#This Row],[Customer Name]],'Setting and Lists'!H:M,6,0)),"")</f>
        <v>2</v>
      </c>
      <c r="Y83" s="116">
        <f>IFERROR(IF(OR(order[[#This Row],[Delivery Lead Time (in days)]]="",order[[#This Row],[Estimated Starting Delivery Date (ETD)]]=""),"",order[[#This Row],[Estimated Starting Delivery Date (ETD)]]+order[[#This Row],[Delivery Lead Time (in days)]]),"")</f>
        <v>44177.237142857142</v>
      </c>
      <c r="Z83" s="119">
        <v>44179.237142857142</v>
      </c>
      <c r="AA83" s="89">
        <f ca="1">IFERROR(IF(order[[#This Row],[Customer Required Date (ETA)]]="","",IF(TODAY()&gt;=order[[#This Row],[Customer Required Date (ETA)]],0,order[[#This Row],[Customer Required Date (ETA)]]-TODAY())),"")</f>
        <v>0</v>
      </c>
      <c r="AB83" s="60" t="str">
        <f>IF(OR(order[[#This Row],[Customer Required Date (ETA)]]="",order[[#This Row],[Estimated Arrive Date (ETA)]]=""),"",IF(order[[#This Row],[Customer Required Date (ETA)]]&gt;=order[[#This Row],[Estimated Arrive Date (ETA)]],"Yes","No"))</f>
        <v>Yes</v>
      </c>
    </row>
    <row r="84" spans="1:28" ht="30" customHeight="1" x14ac:dyDescent="0.25">
      <c r="A84" s="12" t="str">
        <f t="shared" si="1"/>
        <v/>
      </c>
      <c r="B84" s="48" t="s">
        <v>186</v>
      </c>
      <c r="C84" s="38">
        <v>44151</v>
      </c>
      <c r="D84" s="39">
        <f>IF(order[[#This Row],[Order Receiving Date]]="","",MONTH(order[[#This Row],[Order Receiving Date]]))</f>
        <v>11</v>
      </c>
      <c r="E84" s="39" t="str">
        <f>IFERROR(VLOOKUP(order[[#This Row],[Month Number]],Sheet2!B:C,2,0),"")</f>
        <v>Nov</v>
      </c>
      <c r="F84" s="39" t="str">
        <f>IF(order[[#This Row],[Order Receiving Date]]="","","W"&amp;WEEKNUM(order[[#This Row],[Order Receiving Date]],1))</f>
        <v>W47</v>
      </c>
      <c r="G84" s="39">
        <f>IF(order[[#This Row],[Order Receiving Date]]="","",YEAR(order[[#This Row],[Order Receiving Date]]))</f>
        <v>2020</v>
      </c>
      <c r="H84" s="40" t="s">
        <v>66</v>
      </c>
      <c r="I84" s="41" t="str">
        <f>IFERROR(IF(order[[#This Row],[Customer Name]]="","",VLOOKUP(order[[#This Row],[Customer Name]],'Setting and Lists'!H:M,2,0)),"")</f>
        <v>Customer_4@domain.com</v>
      </c>
      <c r="J84" s="41" t="str">
        <f>IFERROR(IF(order[[#This Row],[Customer Name]]="","",VLOOKUP(order[[#This Row],[Customer Name]],'Setting and Lists'!H:M,3,0)),"")</f>
        <v>Hong Kong</v>
      </c>
      <c r="K84" s="41" t="str">
        <f>IFERROR(IF(order[[#This Row],[Customer Name]]="","",VLOOKUP(order[[#This Row],[Customer Name]],'Setting and Lists'!H:M,4,0)),"")</f>
        <v>China</v>
      </c>
      <c r="L84" s="41" t="str">
        <f>IFERROR(IF(order[[#This Row],[Customer Name]]="","",VLOOKUP(order[[#This Row],[Customer Name]],'Setting and Lists'!H:M,5,0)),"")</f>
        <v>Asia</v>
      </c>
      <c r="M84" s="42" t="s">
        <v>51</v>
      </c>
      <c r="N84" s="43" t="str">
        <f>IFERROR(IF(order[[#This Row],[Product Name]]="","",VLOOKUP(order[[#This Row],[Product Name]],'Setting and Lists'!B:F,2,0)),"")</f>
        <v>ACC3215124</v>
      </c>
      <c r="O84" s="44">
        <v>8759</v>
      </c>
      <c r="P84" s="45">
        <f>IFERROR(IF(order[[#This Row],[Product Name]]="","",VLOOKUP(order[[#This Row],[Product Name]],'Setting and Lists'!B:F,3,0)),"")</f>
        <v>800</v>
      </c>
      <c r="Q84" s="43" t="str">
        <f>IF(OR(order[[#This Row],[Minimum Lot Size]]="",order[[#This Row],[Order Quantity]]=""),"",IF(order[[#This Row],[Order Quantity]]&gt;=order[[#This Row],[Minimum Lot Size]],"Yes","No"))</f>
        <v>Yes</v>
      </c>
      <c r="R84" s="112">
        <v>44153</v>
      </c>
      <c r="S84" s="59">
        <f>IFERROR(IF(OR(order[[#This Row],[Order Quantity]]="",order[[#This Row],[Minimum Lot Size]]=""),"",IF(order[[#This Row],[Product Name]]="","",(order[[#This Row],[Order Quantity]]/order[[#This Row],[Minimum Lot Size]])*VLOOKUP(order[[#This Row],[Product Name]],'Setting and Lists'!B:F,4,0))),"")</f>
        <v>10.94875</v>
      </c>
      <c r="T84" s="116">
        <f>IF(OR(order[[#This Row],[Operation Lead Time (in days)]]="",order[[#This Row],[Estimated Production Schedule Date]]=""),"",order[[#This Row],[Estimated Production Schedule Date]]+order[[#This Row],[Operation Lead Time (in days)]])</f>
        <v>44163.948750000003</v>
      </c>
      <c r="U84" s="44">
        <v>1</v>
      </c>
      <c r="V84" s="45">
        <f>IFERROR(IF(order[[#This Row],[Product Name]]="","",VLOOKUP(order[[#This Row],[Product Name]],'Setting and Lists'!B:F,5,0)),"")</f>
        <v>1</v>
      </c>
      <c r="W84" s="116">
        <f>IFERROR(IF(OR(order[[#This Row],[Warehouse Stock Keeping Time (in days)]]="",order[[#This Row],[Target Operation Finish Date]]=""),"",order[[#This Row],[Target Operation Finish Date]]+order[[#This Row],[Total OFF Days During Operation Period]]+order[[#This Row],[Warehouse Stock Keeping Time (in days)]]),"")</f>
        <v>44165.948750000003</v>
      </c>
      <c r="X84" s="45">
        <f>IFERROR(IF(order[[#This Row],[Customer Name]]="","",VLOOKUP(order[[#This Row],[Customer Name]],'Setting and Lists'!H:M,6,0)),"")</f>
        <v>4</v>
      </c>
      <c r="Y84" s="116">
        <f>IFERROR(IF(OR(order[[#This Row],[Delivery Lead Time (in days)]]="",order[[#This Row],[Estimated Starting Delivery Date (ETD)]]=""),"",order[[#This Row],[Estimated Starting Delivery Date (ETD)]]+order[[#This Row],[Delivery Lead Time (in days)]]),"")</f>
        <v>44169.948750000003</v>
      </c>
      <c r="Z84" s="119">
        <v>44171.948750000003</v>
      </c>
      <c r="AA84" s="89">
        <f ca="1">IFERROR(IF(order[[#This Row],[Customer Required Date (ETA)]]="","",IF(TODAY()&gt;=order[[#This Row],[Customer Required Date (ETA)]],0,order[[#This Row],[Customer Required Date (ETA)]]-TODAY())),"")</f>
        <v>0</v>
      </c>
      <c r="AB84" s="60" t="str">
        <f>IF(OR(order[[#This Row],[Customer Required Date (ETA)]]="",order[[#This Row],[Estimated Arrive Date (ETA)]]=""),"",IF(order[[#This Row],[Customer Required Date (ETA)]]&gt;=order[[#This Row],[Estimated Arrive Date (ETA)]],"Yes","No"))</f>
        <v>Yes</v>
      </c>
    </row>
    <row r="85" spans="1:28" ht="30" customHeight="1" x14ac:dyDescent="0.25">
      <c r="A85" s="12" t="str">
        <f t="shared" si="1"/>
        <v/>
      </c>
      <c r="B85" s="48" t="s">
        <v>187</v>
      </c>
      <c r="C85" s="38">
        <v>44126</v>
      </c>
      <c r="D85" s="39">
        <f>IF(order[[#This Row],[Order Receiving Date]]="","",MONTH(order[[#This Row],[Order Receiving Date]]))</f>
        <v>10</v>
      </c>
      <c r="E85" s="39" t="str">
        <f>IFERROR(VLOOKUP(order[[#This Row],[Month Number]],Sheet2!B:C,2,0),"")</f>
        <v>Oct</v>
      </c>
      <c r="F85" s="39" t="str">
        <f>IF(order[[#This Row],[Order Receiving Date]]="","","W"&amp;WEEKNUM(order[[#This Row],[Order Receiving Date]],1))</f>
        <v>W43</v>
      </c>
      <c r="G85" s="39">
        <f>IF(order[[#This Row],[Order Receiving Date]]="","",YEAR(order[[#This Row],[Order Receiving Date]]))</f>
        <v>2020</v>
      </c>
      <c r="H85" s="40" t="s">
        <v>64</v>
      </c>
      <c r="I85" s="41" t="str">
        <f>IFERROR(IF(order[[#This Row],[Customer Name]]="","",VLOOKUP(order[[#This Row],[Customer Name]],'Setting and Lists'!H:M,2,0)),"")</f>
        <v>Customer_2@domain.com</v>
      </c>
      <c r="J85" s="41" t="str">
        <f>IFERROR(IF(order[[#This Row],[Customer Name]]="","",VLOOKUP(order[[#This Row],[Customer Name]],'Setting and Lists'!H:M,3,0)),"")</f>
        <v>Cairo</v>
      </c>
      <c r="K85" s="41" t="str">
        <f>IFERROR(IF(order[[#This Row],[Customer Name]]="","",VLOOKUP(order[[#This Row],[Customer Name]],'Setting and Lists'!H:M,4,0)),"")</f>
        <v>Egypt</v>
      </c>
      <c r="L85" s="41" t="str">
        <f>IFERROR(IF(order[[#This Row],[Customer Name]]="","",VLOOKUP(order[[#This Row],[Customer Name]],'Setting and Lists'!H:M,5,0)),"")</f>
        <v>Middle East</v>
      </c>
      <c r="M85" s="42" t="s">
        <v>51</v>
      </c>
      <c r="N85" s="43" t="str">
        <f>IFERROR(IF(order[[#This Row],[Product Name]]="","",VLOOKUP(order[[#This Row],[Product Name]],'Setting and Lists'!B:F,2,0)),"")</f>
        <v>ACC3215124</v>
      </c>
      <c r="O85" s="44">
        <v>9141</v>
      </c>
      <c r="P85" s="45">
        <f>IFERROR(IF(order[[#This Row],[Product Name]]="","",VLOOKUP(order[[#This Row],[Product Name]],'Setting and Lists'!B:F,3,0)),"")</f>
        <v>800</v>
      </c>
      <c r="Q85" s="43" t="str">
        <f>IF(OR(order[[#This Row],[Minimum Lot Size]]="",order[[#This Row],[Order Quantity]]=""),"",IF(order[[#This Row],[Order Quantity]]&gt;=order[[#This Row],[Minimum Lot Size]],"Yes","No"))</f>
        <v>Yes</v>
      </c>
      <c r="R85" s="112">
        <v>44128</v>
      </c>
      <c r="S85" s="59">
        <f>IFERROR(IF(OR(order[[#This Row],[Order Quantity]]="",order[[#This Row],[Minimum Lot Size]]=""),"",IF(order[[#This Row],[Product Name]]="","",(order[[#This Row],[Order Quantity]]/order[[#This Row],[Minimum Lot Size]])*VLOOKUP(order[[#This Row],[Product Name]],'Setting and Lists'!B:F,4,0))),"")</f>
        <v>11.42625</v>
      </c>
      <c r="T85" s="116">
        <f>IF(OR(order[[#This Row],[Operation Lead Time (in days)]]="",order[[#This Row],[Estimated Production Schedule Date]]=""),"",order[[#This Row],[Estimated Production Schedule Date]]+order[[#This Row],[Operation Lead Time (in days)]])</f>
        <v>44139.426249999997</v>
      </c>
      <c r="U85" s="44">
        <v>2</v>
      </c>
      <c r="V85" s="45">
        <f>IFERROR(IF(order[[#This Row],[Product Name]]="","",VLOOKUP(order[[#This Row],[Product Name]],'Setting and Lists'!B:F,5,0)),"")</f>
        <v>1</v>
      </c>
      <c r="W85" s="116">
        <f>IFERROR(IF(OR(order[[#This Row],[Warehouse Stock Keeping Time (in days)]]="",order[[#This Row],[Target Operation Finish Date]]=""),"",order[[#This Row],[Target Operation Finish Date]]+order[[#This Row],[Total OFF Days During Operation Period]]+order[[#This Row],[Warehouse Stock Keeping Time (in days)]]),"")</f>
        <v>44142.426249999997</v>
      </c>
      <c r="X85" s="45">
        <f>IFERROR(IF(order[[#This Row],[Customer Name]]="","",VLOOKUP(order[[#This Row],[Customer Name]],'Setting and Lists'!H:M,6,0)),"")</f>
        <v>2</v>
      </c>
      <c r="Y85" s="116">
        <f>IFERROR(IF(OR(order[[#This Row],[Delivery Lead Time (in days)]]="",order[[#This Row],[Estimated Starting Delivery Date (ETD)]]=""),"",order[[#This Row],[Estimated Starting Delivery Date (ETD)]]+order[[#This Row],[Delivery Lead Time (in days)]]),"")</f>
        <v>44144.426249999997</v>
      </c>
      <c r="Z85" s="119">
        <v>44146.426249999997</v>
      </c>
      <c r="AA85" s="89">
        <f ca="1">IFERROR(IF(order[[#This Row],[Customer Required Date (ETA)]]="","",IF(TODAY()&gt;=order[[#This Row],[Customer Required Date (ETA)]],0,order[[#This Row],[Customer Required Date (ETA)]]-TODAY())),"")</f>
        <v>0</v>
      </c>
      <c r="AB85" s="60" t="str">
        <f>IF(OR(order[[#This Row],[Customer Required Date (ETA)]]="",order[[#This Row],[Estimated Arrive Date (ETA)]]=""),"",IF(order[[#This Row],[Customer Required Date (ETA)]]&gt;=order[[#This Row],[Estimated Arrive Date (ETA)]],"Yes","No"))</f>
        <v>Yes</v>
      </c>
    </row>
    <row r="86" spans="1:28" ht="30" customHeight="1" x14ac:dyDescent="0.25">
      <c r="A86" s="12" t="str">
        <f t="shared" si="1"/>
        <v/>
      </c>
      <c r="B86" s="48" t="s">
        <v>188</v>
      </c>
      <c r="C86" s="38">
        <v>44225</v>
      </c>
      <c r="D86" s="39">
        <f>IF(order[[#This Row],[Order Receiving Date]]="","",MONTH(order[[#This Row],[Order Receiving Date]]))</f>
        <v>1</v>
      </c>
      <c r="E86" s="39" t="str">
        <f>IFERROR(VLOOKUP(order[[#This Row],[Month Number]],Sheet2!B:C,2,0),"")</f>
        <v>Jan</v>
      </c>
      <c r="F86" s="39" t="str">
        <f>IF(order[[#This Row],[Order Receiving Date]]="","","W"&amp;WEEKNUM(order[[#This Row],[Order Receiving Date]],1))</f>
        <v>W5</v>
      </c>
      <c r="G86" s="39">
        <f>IF(order[[#This Row],[Order Receiving Date]]="","",YEAR(order[[#This Row],[Order Receiving Date]]))</f>
        <v>2021</v>
      </c>
      <c r="H86" s="40" t="s">
        <v>66</v>
      </c>
      <c r="I86" s="41" t="str">
        <f>IFERROR(IF(order[[#This Row],[Customer Name]]="","",VLOOKUP(order[[#This Row],[Customer Name]],'Setting and Lists'!H:M,2,0)),"")</f>
        <v>Customer_4@domain.com</v>
      </c>
      <c r="J86" s="41" t="str">
        <f>IFERROR(IF(order[[#This Row],[Customer Name]]="","",VLOOKUP(order[[#This Row],[Customer Name]],'Setting and Lists'!H:M,3,0)),"")</f>
        <v>Hong Kong</v>
      </c>
      <c r="K86" s="41" t="str">
        <f>IFERROR(IF(order[[#This Row],[Customer Name]]="","",VLOOKUP(order[[#This Row],[Customer Name]],'Setting and Lists'!H:M,4,0)),"")</f>
        <v>China</v>
      </c>
      <c r="L86" s="41" t="str">
        <f>IFERROR(IF(order[[#This Row],[Customer Name]]="","",VLOOKUP(order[[#This Row],[Customer Name]],'Setting and Lists'!H:M,5,0)),"")</f>
        <v>Asia</v>
      </c>
      <c r="M86" s="42" t="s">
        <v>52</v>
      </c>
      <c r="N86" s="43" t="str">
        <f>IFERROR(IF(order[[#This Row],[Product Name]]="","",VLOOKUP(order[[#This Row],[Product Name]],'Setting and Lists'!B:F,2,0)),"")</f>
        <v>ACC2236584</v>
      </c>
      <c r="O86" s="44">
        <v>6105</v>
      </c>
      <c r="P86" s="45">
        <f>IFERROR(IF(order[[#This Row],[Product Name]]="","",VLOOKUP(order[[#This Row],[Product Name]],'Setting and Lists'!B:F,3,0)),"")</f>
        <v>1000</v>
      </c>
      <c r="Q86" s="43" t="str">
        <f>IF(OR(order[[#This Row],[Minimum Lot Size]]="",order[[#This Row],[Order Quantity]]=""),"",IF(order[[#This Row],[Order Quantity]]&gt;=order[[#This Row],[Minimum Lot Size]],"Yes","No"))</f>
        <v>Yes</v>
      </c>
      <c r="R86" s="112">
        <v>44227</v>
      </c>
      <c r="S86" s="59">
        <f>IFERROR(IF(OR(order[[#This Row],[Order Quantity]]="",order[[#This Row],[Minimum Lot Size]]=""),"",IF(order[[#This Row],[Product Name]]="","",(order[[#This Row],[Order Quantity]]/order[[#This Row],[Minimum Lot Size]])*VLOOKUP(order[[#This Row],[Product Name]],'Setting and Lists'!B:F,4,0))),"")</f>
        <v>9.1575000000000006</v>
      </c>
      <c r="T86" s="116">
        <f>IF(OR(order[[#This Row],[Operation Lead Time (in days)]]="",order[[#This Row],[Estimated Production Schedule Date]]=""),"",order[[#This Row],[Estimated Production Schedule Date]]+order[[#This Row],[Operation Lead Time (in days)]])</f>
        <v>44236.157500000001</v>
      </c>
      <c r="U86" s="44">
        <v>2</v>
      </c>
      <c r="V86" s="45">
        <f>IFERROR(IF(order[[#This Row],[Product Name]]="","",VLOOKUP(order[[#This Row],[Product Name]],'Setting and Lists'!B:F,5,0)),"")</f>
        <v>1</v>
      </c>
      <c r="W86" s="116">
        <f>IFERROR(IF(OR(order[[#This Row],[Warehouse Stock Keeping Time (in days)]]="",order[[#This Row],[Target Operation Finish Date]]=""),"",order[[#This Row],[Target Operation Finish Date]]+order[[#This Row],[Total OFF Days During Operation Period]]+order[[#This Row],[Warehouse Stock Keeping Time (in days)]]),"")</f>
        <v>44239.157500000001</v>
      </c>
      <c r="X86" s="45">
        <f>IFERROR(IF(order[[#This Row],[Customer Name]]="","",VLOOKUP(order[[#This Row],[Customer Name]],'Setting and Lists'!H:M,6,0)),"")</f>
        <v>4</v>
      </c>
      <c r="Y86" s="116">
        <f>IFERROR(IF(OR(order[[#This Row],[Delivery Lead Time (in days)]]="",order[[#This Row],[Estimated Starting Delivery Date (ETD)]]=""),"",order[[#This Row],[Estimated Starting Delivery Date (ETD)]]+order[[#This Row],[Delivery Lead Time (in days)]]),"")</f>
        <v>44243.157500000001</v>
      </c>
      <c r="Z86" s="119">
        <v>44245.157500000001</v>
      </c>
      <c r="AA86" s="89">
        <f ca="1">IFERROR(IF(order[[#This Row],[Customer Required Date (ETA)]]="","",IF(TODAY()&gt;=order[[#This Row],[Customer Required Date (ETA)]],0,order[[#This Row],[Customer Required Date (ETA)]]-TODAY())),"")</f>
        <v>0</v>
      </c>
      <c r="AB86" s="60" t="str">
        <f>IF(OR(order[[#This Row],[Customer Required Date (ETA)]]="",order[[#This Row],[Estimated Arrive Date (ETA)]]=""),"",IF(order[[#This Row],[Customer Required Date (ETA)]]&gt;=order[[#This Row],[Estimated Arrive Date (ETA)]],"Yes","No"))</f>
        <v>Yes</v>
      </c>
    </row>
    <row r="87" spans="1:28" ht="30" customHeight="1" x14ac:dyDescent="0.25">
      <c r="A87" s="12" t="str">
        <f t="shared" si="1"/>
        <v/>
      </c>
      <c r="B87" s="48" t="s">
        <v>189</v>
      </c>
      <c r="C87" s="38">
        <v>44270</v>
      </c>
      <c r="D87" s="39">
        <f>IF(order[[#This Row],[Order Receiving Date]]="","",MONTH(order[[#This Row],[Order Receiving Date]]))</f>
        <v>3</v>
      </c>
      <c r="E87" s="39" t="str">
        <f>IFERROR(VLOOKUP(order[[#This Row],[Month Number]],Sheet2!B:C,2,0),"")</f>
        <v>Mar</v>
      </c>
      <c r="F87" s="39" t="str">
        <f>IF(order[[#This Row],[Order Receiving Date]]="","","W"&amp;WEEKNUM(order[[#This Row],[Order Receiving Date]],1))</f>
        <v>W12</v>
      </c>
      <c r="G87" s="39">
        <f>IF(order[[#This Row],[Order Receiving Date]]="","",YEAR(order[[#This Row],[Order Receiving Date]]))</f>
        <v>2021</v>
      </c>
      <c r="H87" s="40" t="s">
        <v>66</v>
      </c>
      <c r="I87" s="41" t="str">
        <f>IFERROR(IF(order[[#This Row],[Customer Name]]="","",VLOOKUP(order[[#This Row],[Customer Name]],'Setting and Lists'!H:M,2,0)),"")</f>
        <v>Customer_4@domain.com</v>
      </c>
      <c r="J87" s="41" t="str">
        <f>IFERROR(IF(order[[#This Row],[Customer Name]]="","",VLOOKUP(order[[#This Row],[Customer Name]],'Setting and Lists'!H:M,3,0)),"")</f>
        <v>Hong Kong</v>
      </c>
      <c r="K87" s="41" t="str">
        <f>IFERROR(IF(order[[#This Row],[Customer Name]]="","",VLOOKUP(order[[#This Row],[Customer Name]],'Setting and Lists'!H:M,4,0)),"")</f>
        <v>China</v>
      </c>
      <c r="L87" s="41" t="str">
        <f>IFERROR(IF(order[[#This Row],[Customer Name]]="","",VLOOKUP(order[[#This Row],[Customer Name]],'Setting and Lists'!H:M,5,0)),"")</f>
        <v>Asia</v>
      </c>
      <c r="M87" s="42" t="s">
        <v>53</v>
      </c>
      <c r="N87" s="43" t="str">
        <f>IFERROR(IF(order[[#This Row],[Product Name]]="","",VLOOKUP(order[[#This Row],[Product Name]],'Setting and Lists'!B:F,2,0)),"")</f>
        <v>ACC8854741</v>
      </c>
      <c r="O87" s="44">
        <v>5775</v>
      </c>
      <c r="P87" s="45">
        <f>IFERROR(IF(order[[#This Row],[Product Name]]="","",VLOOKUP(order[[#This Row],[Product Name]],'Setting and Lists'!B:F,3,0)),"")</f>
        <v>700</v>
      </c>
      <c r="Q87" s="43" t="str">
        <f>IF(OR(order[[#This Row],[Minimum Lot Size]]="",order[[#This Row],[Order Quantity]]=""),"",IF(order[[#This Row],[Order Quantity]]&gt;=order[[#This Row],[Minimum Lot Size]],"Yes","No"))</f>
        <v>Yes</v>
      </c>
      <c r="R87" s="112">
        <v>44272</v>
      </c>
      <c r="S87" s="59">
        <f>IFERROR(IF(OR(order[[#This Row],[Order Quantity]]="",order[[#This Row],[Minimum Lot Size]]=""),"",IF(order[[#This Row],[Product Name]]="","",(order[[#This Row],[Order Quantity]]/order[[#This Row],[Minimum Lot Size]])*VLOOKUP(order[[#This Row],[Product Name]],'Setting and Lists'!B:F,4,0))),"")</f>
        <v>8.25</v>
      </c>
      <c r="T87" s="116">
        <f>IF(OR(order[[#This Row],[Operation Lead Time (in days)]]="",order[[#This Row],[Estimated Production Schedule Date]]=""),"",order[[#This Row],[Estimated Production Schedule Date]]+order[[#This Row],[Operation Lead Time (in days)]])</f>
        <v>44280.25</v>
      </c>
      <c r="U87" s="44">
        <v>1</v>
      </c>
      <c r="V87" s="45">
        <f>IFERROR(IF(order[[#This Row],[Product Name]]="","",VLOOKUP(order[[#This Row],[Product Name]],'Setting and Lists'!B:F,5,0)),"")</f>
        <v>1</v>
      </c>
      <c r="W87" s="116">
        <f>IFERROR(IF(OR(order[[#This Row],[Warehouse Stock Keeping Time (in days)]]="",order[[#This Row],[Target Operation Finish Date]]=""),"",order[[#This Row],[Target Operation Finish Date]]+order[[#This Row],[Total OFF Days During Operation Period]]+order[[#This Row],[Warehouse Stock Keeping Time (in days)]]),"")</f>
        <v>44282.25</v>
      </c>
      <c r="X87" s="45">
        <f>IFERROR(IF(order[[#This Row],[Customer Name]]="","",VLOOKUP(order[[#This Row],[Customer Name]],'Setting and Lists'!H:M,6,0)),"")</f>
        <v>4</v>
      </c>
      <c r="Y87" s="116">
        <f>IFERROR(IF(OR(order[[#This Row],[Delivery Lead Time (in days)]]="",order[[#This Row],[Estimated Starting Delivery Date (ETD)]]=""),"",order[[#This Row],[Estimated Starting Delivery Date (ETD)]]+order[[#This Row],[Delivery Lead Time (in days)]]),"")</f>
        <v>44286.25</v>
      </c>
      <c r="Z87" s="119">
        <v>44288.25</v>
      </c>
      <c r="AA87" s="89">
        <f ca="1">IFERROR(IF(order[[#This Row],[Customer Required Date (ETA)]]="","",IF(TODAY()&gt;=order[[#This Row],[Customer Required Date (ETA)]],0,order[[#This Row],[Customer Required Date (ETA)]]-TODAY())),"")</f>
        <v>0</v>
      </c>
      <c r="AB87" s="60" t="str">
        <f>IF(OR(order[[#This Row],[Customer Required Date (ETA)]]="",order[[#This Row],[Estimated Arrive Date (ETA)]]=""),"",IF(order[[#This Row],[Customer Required Date (ETA)]]&gt;=order[[#This Row],[Estimated Arrive Date (ETA)]],"Yes","No"))</f>
        <v>Yes</v>
      </c>
    </row>
    <row r="88" spans="1:28" ht="30" customHeight="1" x14ac:dyDescent="0.25">
      <c r="A88" s="12" t="str">
        <f t="shared" si="1"/>
        <v/>
      </c>
      <c r="B88" s="48" t="s">
        <v>190</v>
      </c>
      <c r="C88" s="38">
        <v>44129</v>
      </c>
      <c r="D88" s="39">
        <f>IF(order[[#This Row],[Order Receiving Date]]="","",MONTH(order[[#This Row],[Order Receiving Date]]))</f>
        <v>10</v>
      </c>
      <c r="E88" s="39" t="str">
        <f>IFERROR(VLOOKUP(order[[#This Row],[Month Number]],Sheet2!B:C,2,0),"")</f>
        <v>Oct</v>
      </c>
      <c r="F88" s="39" t="str">
        <f>IF(order[[#This Row],[Order Receiving Date]]="","","W"&amp;WEEKNUM(order[[#This Row],[Order Receiving Date]],1))</f>
        <v>W44</v>
      </c>
      <c r="G88" s="39">
        <f>IF(order[[#This Row],[Order Receiving Date]]="","",YEAR(order[[#This Row],[Order Receiving Date]]))</f>
        <v>2020</v>
      </c>
      <c r="H88" s="40" t="s">
        <v>64</v>
      </c>
      <c r="I88" s="41" t="str">
        <f>IFERROR(IF(order[[#This Row],[Customer Name]]="","",VLOOKUP(order[[#This Row],[Customer Name]],'Setting and Lists'!H:M,2,0)),"")</f>
        <v>Customer_2@domain.com</v>
      </c>
      <c r="J88" s="41" t="str">
        <f>IFERROR(IF(order[[#This Row],[Customer Name]]="","",VLOOKUP(order[[#This Row],[Customer Name]],'Setting and Lists'!H:M,3,0)),"")</f>
        <v>Cairo</v>
      </c>
      <c r="K88" s="41" t="str">
        <f>IFERROR(IF(order[[#This Row],[Customer Name]]="","",VLOOKUP(order[[#This Row],[Customer Name]],'Setting and Lists'!H:M,4,0)),"")</f>
        <v>Egypt</v>
      </c>
      <c r="L88" s="41" t="str">
        <f>IFERROR(IF(order[[#This Row],[Customer Name]]="","",VLOOKUP(order[[#This Row],[Customer Name]],'Setting and Lists'!H:M,5,0)),"")</f>
        <v>Middle East</v>
      </c>
      <c r="M88" s="42" t="s">
        <v>55</v>
      </c>
      <c r="N88" s="43" t="str">
        <f>IFERROR(IF(order[[#This Row],[Product Name]]="","",VLOOKUP(order[[#This Row],[Product Name]],'Setting and Lists'!B:F,2,0)),"")</f>
        <v>ACC5858470</v>
      </c>
      <c r="O88" s="44">
        <v>8842</v>
      </c>
      <c r="P88" s="45">
        <f>IFERROR(IF(order[[#This Row],[Product Name]]="","",VLOOKUP(order[[#This Row],[Product Name]],'Setting and Lists'!B:F,3,0)),"")</f>
        <v>1200</v>
      </c>
      <c r="Q88" s="43" t="str">
        <f>IF(OR(order[[#This Row],[Minimum Lot Size]]="",order[[#This Row],[Order Quantity]]=""),"",IF(order[[#This Row],[Order Quantity]]&gt;=order[[#This Row],[Minimum Lot Size]],"Yes","No"))</f>
        <v>Yes</v>
      </c>
      <c r="R88" s="112">
        <v>44131</v>
      </c>
      <c r="S88" s="59">
        <f>IFERROR(IF(OR(order[[#This Row],[Order Quantity]]="",order[[#This Row],[Minimum Lot Size]]=""),"",IF(order[[#This Row],[Product Name]]="","",(order[[#This Row],[Order Quantity]]/order[[#This Row],[Minimum Lot Size]])*VLOOKUP(order[[#This Row],[Product Name]],'Setting and Lists'!B:F,4,0))),"")</f>
        <v>14.736666666666666</v>
      </c>
      <c r="T88" s="116">
        <f>IF(OR(order[[#This Row],[Operation Lead Time (in days)]]="",order[[#This Row],[Estimated Production Schedule Date]]=""),"",order[[#This Row],[Estimated Production Schedule Date]]+order[[#This Row],[Operation Lead Time (in days)]])</f>
        <v>44145.736666666664</v>
      </c>
      <c r="U88" s="44">
        <v>2</v>
      </c>
      <c r="V88" s="45">
        <f>IFERROR(IF(order[[#This Row],[Product Name]]="","",VLOOKUP(order[[#This Row],[Product Name]],'Setting and Lists'!B:F,5,0)),"")</f>
        <v>1</v>
      </c>
      <c r="W88" s="116">
        <f>IFERROR(IF(OR(order[[#This Row],[Warehouse Stock Keeping Time (in days)]]="",order[[#This Row],[Target Operation Finish Date]]=""),"",order[[#This Row],[Target Operation Finish Date]]+order[[#This Row],[Total OFF Days During Operation Period]]+order[[#This Row],[Warehouse Stock Keeping Time (in days)]]),"")</f>
        <v>44148.736666666664</v>
      </c>
      <c r="X88" s="45">
        <f>IFERROR(IF(order[[#This Row],[Customer Name]]="","",VLOOKUP(order[[#This Row],[Customer Name]],'Setting and Lists'!H:M,6,0)),"")</f>
        <v>2</v>
      </c>
      <c r="Y88" s="116">
        <f>IFERROR(IF(OR(order[[#This Row],[Delivery Lead Time (in days)]]="",order[[#This Row],[Estimated Starting Delivery Date (ETD)]]=""),"",order[[#This Row],[Estimated Starting Delivery Date (ETD)]]+order[[#This Row],[Delivery Lead Time (in days)]]),"")</f>
        <v>44150.736666666664</v>
      </c>
      <c r="Z88" s="119">
        <v>44152.736666666664</v>
      </c>
      <c r="AA88" s="89">
        <f ca="1">IFERROR(IF(order[[#This Row],[Customer Required Date (ETA)]]="","",IF(TODAY()&gt;=order[[#This Row],[Customer Required Date (ETA)]],0,order[[#This Row],[Customer Required Date (ETA)]]-TODAY())),"")</f>
        <v>0</v>
      </c>
      <c r="AB88" s="60" t="str">
        <f>IF(OR(order[[#This Row],[Customer Required Date (ETA)]]="",order[[#This Row],[Estimated Arrive Date (ETA)]]=""),"",IF(order[[#This Row],[Customer Required Date (ETA)]]&gt;=order[[#This Row],[Estimated Arrive Date (ETA)]],"Yes","No"))</f>
        <v>Yes</v>
      </c>
    </row>
    <row r="89" spans="1:28" ht="30" customHeight="1" x14ac:dyDescent="0.25">
      <c r="A89" s="12" t="str">
        <f t="shared" si="1"/>
        <v/>
      </c>
      <c r="B89" s="48" t="s">
        <v>191</v>
      </c>
      <c r="C89" s="38">
        <v>44170</v>
      </c>
      <c r="D89" s="39">
        <f>IF(order[[#This Row],[Order Receiving Date]]="","",MONTH(order[[#This Row],[Order Receiving Date]]))</f>
        <v>12</v>
      </c>
      <c r="E89" s="39" t="str">
        <f>IFERROR(VLOOKUP(order[[#This Row],[Month Number]],Sheet2!B:C,2,0),"")</f>
        <v>Dec</v>
      </c>
      <c r="F89" s="39" t="str">
        <f>IF(order[[#This Row],[Order Receiving Date]]="","","W"&amp;WEEKNUM(order[[#This Row],[Order Receiving Date]],1))</f>
        <v>W49</v>
      </c>
      <c r="G89" s="39">
        <f>IF(order[[#This Row],[Order Receiving Date]]="","",YEAR(order[[#This Row],[Order Receiving Date]]))</f>
        <v>2020</v>
      </c>
      <c r="H89" s="40" t="s">
        <v>63</v>
      </c>
      <c r="I89" s="41" t="str">
        <f>IFERROR(IF(order[[#This Row],[Customer Name]]="","",VLOOKUP(order[[#This Row],[Customer Name]],'Setting and Lists'!H:M,2,0)),"")</f>
        <v>Customer_1@domain.com</v>
      </c>
      <c r="J89" s="41" t="str">
        <f>IFERROR(IF(order[[#This Row],[Customer Name]]="","",VLOOKUP(order[[#This Row],[Customer Name]],'Setting and Lists'!H:M,3,0)),"")</f>
        <v>Lyon</v>
      </c>
      <c r="K89" s="41" t="str">
        <f>IFERROR(IF(order[[#This Row],[Customer Name]]="","",VLOOKUP(order[[#This Row],[Customer Name]],'Setting and Lists'!H:M,4,0)),"")</f>
        <v>France</v>
      </c>
      <c r="L89" s="41" t="str">
        <f>IFERROR(IF(order[[#This Row],[Customer Name]]="","",VLOOKUP(order[[#This Row],[Customer Name]],'Setting and Lists'!H:M,5,0)),"")</f>
        <v>Europe</v>
      </c>
      <c r="M89" s="42" t="s">
        <v>52</v>
      </c>
      <c r="N89" s="43" t="str">
        <f>IFERROR(IF(order[[#This Row],[Product Name]]="","",VLOOKUP(order[[#This Row],[Product Name]],'Setting and Lists'!B:F,2,0)),"")</f>
        <v>ACC2236584</v>
      </c>
      <c r="O89" s="44">
        <v>7097</v>
      </c>
      <c r="P89" s="45">
        <f>IFERROR(IF(order[[#This Row],[Product Name]]="","",VLOOKUP(order[[#This Row],[Product Name]],'Setting and Lists'!B:F,3,0)),"")</f>
        <v>1000</v>
      </c>
      <c r="Q89" s="43" t="str">
        <f>IF(OR(order[[#This Row],[Minimum Lot Size]]="",order[[#This Row],[Order Quantity]]=""),"",IF(order[[#This Row],[Order Quantity]]&gt;=order[[#This Row],[Minimum Lot Size]],"Yes","No"))</f>
        <v>Yes</v>
      </c>
      <c r="R89" s="112">
        <v>44172</v>
      </c>
      <c r="S89" s="59">
        <f>IFERROR(IF(OR(order[[#This Row],[Order Quantity]]="",order[[#This Row],[Minimum Lot Size]]=""),"",IF(order[[#This Row],[Product Name]]="","",(order[[#This Row],[Order Quantity]]/order[[#This Row],[Minimum Lot Size]])*VLOOKUP(order[[#This Row],[Product Name]],'Setting and Lists'!B:F,4,0))),"")</f>
        <v>10.6455</v>
      </c>
      <c r="T89" s="116">
        <f>IF(OR(order[[#This Row],[Operation Lead Time (in days)]]="",order[[#This Row],[Estimated Production Schedule Date]]=""),"",order[[#This Row],[Estimated Production Schedule Date]]+order[[#This Row],[Operation Lead Time (in days)]])</f>
        <v>44182.645499999999</v>
      </c>
      <c r="U89" s="44">
        <v>2</v>
      </c>
      <c r="V89" s="45">
        <f>IFERROR(IF(order[[#This Row],[Product Name]]="","",VLOOKUP(order[[#This Row],[Product Name]],'Setting and Lists'!B:F,5,0)),"")</f>
        <v>1</v>
      </c>
      <c r="W89" s="116">
        <f>IFERROR(IF(OR(order[[#This Row],[Warehouse Stock Keeping Time (in days)]]="",order[[#This Row],[Target Operation Finish Date]]=""),"",order[[#This Row],[Target Operation Finish Date]]+order[[#This Row],[Total OFF Days During Operation Period]]+order[[#This Row],[Warehouse Stock Keeping Time (in days)]]),"")</f>
        <v>44185.645499999999</v>
      </c>
      <c r="X89" s="45">
        <f>IFERROR(IF(order[[#This Row],[Customer Name]]="","",VLOOKUP(order[[#This Row],[Customer Name]],'Setting and Lists'!H:M,6,0)),"")</f>
        <v>3</v>
      </c>
      <c r="Y89" s="116">
        <f>IFERROR(IF(OR(order[[#This Row],[Delivery Lead Time (in days)]]="",order[[#This Row],[Estimated Starting Delivery Date (ETD)]]=""),"",order[[#This Row],[Estimated Starting Delivery Date (ETD)]]+order[[#This Row],[Delivery Lead Time (in days)]]),"")</f>
        <v>44188.645499999999</v>
      </c>
      <c r="Z89" s="119">
        <v>44190.645499999999</v>
      </c>
      <c r="AA89" s="89">
        <f ca="1">IFERROR(IF(order[[#This Row],[Customer Required Date (ETA)]]="","",IF(TODAY()&gt;=order[[#This Row],[Customer Required Date (ETA)]],0,order[[#This Row],[Customer Required Date (ETA)]]-TODAY())),"")</f>
        <v>0</v>
      </c>
      <c r="AB89" s="60" t="str">
        <f>IF(OR(order[[#This Row],[Customer Required Date (ETA)]]="",order[[#This Row],[Estimated Arrive Date (ETA)]]=""),"",IF(order[[#This Row],[Customer Required Date (ETA)]]&gt;=order[[#This Row],[Estimated Arrive Date (ETA)]],"Yes","No"))</f>
        <v>Yes</v>
      </c>
    </row>
    <row r="90" spans="1:28" ht="30" customHeight="1" x14ac:dyDescent="0.25">
      <c r="A90" s="12" t="str">
        <f t="shared" si="1"/>
        <v/>
      </c>
      <c r="B90" s="48" t="s">
        <v>192</v>
      </c>
      <c r="C90" s="38">
        <v>44098</v>
      </c>
      <c r="D90" s="39">
        <f>IF(order[[#This Row],[Order Receiving Date]]="","",MONTH(order[[#This Row],[Order Receiving Date]]))</f>
        <v>9</v>
      </c>
      <c r="E90" s="39" t="str">
        <f>IFERROR(VLOOKUP(order[[#This Row],[Month Number]],Sheet2!B:C,2,0),"")</f>
        <v>Sep</v>
      </c>
      <c r="F90" s="39" t="str">
        <f>IF(order[[#This Row],[Order Receiving Date]]="","","W"&amp;WEEKNUM(order[[#This Row],[Order Receiving Date]],1))</f>
        <v>W39</v>
      </c>
      <c r="G90" s="39">
        <f>IF(order[[#This Row],[Order Receiving Date]]="","",YEAR(order[[#This Row],[Order Receiving Date]]))</f>
        <v>2020</v>
      </c>
      <c r="H90" s="40" t="s">
        <v>65</v>
      </c>
      <c r="I90" s="41" t="str">
        <f>IFERROR(IF(order[[#This Row],[Customer Name]]="","",VLOOKUP(order[[#This Row],[Customer Name]],'Setting and Lists'!H:M,2,0)),"")</f>
        <v>Customer_3@domain.com</v>
      </c>
      <c r="J90" s="41" t="str">
        <f>IFERROR(IF(order[[#This Row],[Customer Name]]="","",VLOOKUP(order[[#This Row],[Customer Name]],'Setting and Lists'!H:M,3,0)),"")</f>
        <v>Rio de Janeiro</v>
      </c>
      <c r="K90" s="41" t="str">
        <f>IFERROR(IF(order[[#This Row],[Customer Name]]="","",VLOOKUP(order[[#This Row],[Customer Name]],'Setting and Lists'!H:M,4,0)),"")</f>
        <v>Brazil</v>
      </c>
      <c r="L90" s="41" t="str">
        <f>IFERROR(IF(order[[#This Row],[Customer Name]]="","",VLOOKUP(order[[#This Row],[Customer Name]],'Setting and Lists'!H:M,5,0)),"")</f>
        <v>South America</v>
      </c>
      <c r="M90" s="42" t="s">
        <v>51</v>
      </c>
      <c r="N90" s="43" t="str">
        <f>IFERROR(IF(order[[#This Row],[Product Name]]="","",VLOOKUP(order[[#This Row],[Product Name]],'Setting and Lists'!B:F,2,0)),"")</f>
        <v>ACC3215124</v>
      </c>
      <c r="O90" s="44">
        <v>5078</v>
      </c>
      <c r="P90" s="45">
        <f>IFERROR(IF(order[[#This Row],[Product Name]]="","",VLOOKUP(order[[#This Row],[Product Name]],'Setting and Lists'!B:F,3,0)),"")</f>
        <v>800</v>
      </c>
      <c r="Q90" s="43" t="str">
        <f>IF(OR(order[[#This Row],[Minimum Lot Size]]="",order[[#This Row],[Order Quantity]]=""),"",IF(order[[#This Row],[Order Quantity]]&gt;=order[[#This Row],[Minimum Lot Size]],"Yes","No"))</f>
        <v>Yes</v>
      </c>
      <c r="R90" s="112">
        <v>44100</v>
      </c>
      <c r="S90" s="59">
        <f>IFERROR(IF(OR(order[[#This Row],[Order Quantity]]="",order[[#This Row],[Minimum Lot Size]]=""),"",IF(order[[#This Row],[Product Name]]="","",(order[[#This Row],[Order Quantity]]/order[[#This Row],[Minimum Lot Size]])*VLOOKUP(order[[#This Row],[Product Name]],'Setting and Lists'!B:F,4,0))),"")</f>
        <v>6.3475000000000001</v>
      </c>
      <c r="T90" s="116">
        <f>IF(OR(order[[#This Row],[Operation Lead Time (in days)]]="",order[[#This Row],[Estimated Production Schedule Date]]=""),"",order[[#This Row],[Estimated Production Schedule Date]]+order[[#This Row],[Operation Lead Time (in days)]])</f>
        <v>44106.347500000003</v>
      </c>
      <c r="U90" s="44">
        <v>1</v>
      </c>
      <c r="V90" s="45">
        <f>IFERROR(IF(order[[#This Row],[Product Name]]="","",VLOOKUP(order[[#This Row],[Product Name]],'Setting and Lists'!B:F,5,0)),"")</f>
        <v>1</v>
      </c>
      <c r="W90" s="116">
        <f>IFERROR(IF(OR(order[[#This Row],[Warehouse Stock Keeping Time (in days)]]="",order[[#This Row],[Target Operation Finish Date]]=""),"",order[[#This Row],[Target Operation Finish Date]]+order[[#This Row],[Total OFF Days During Operation Period]]+order[[#This Row],[Warehouse Stock Keeping Time (in days)]]),"")</f>
        <v>44108.347500000003</v>
      </c>
      <c r="X90" s="45">
        <f>IFERROR(IF(order[[#This Row],[Customer Name]]="","",VLOOKUP(order[[#This Row],[Customer Name]],'Setting and Lists'!H:M,6,0)),"")</f>
        <v>3</v>
      </c>
      <c r="Y90" s="116">
        <f>IFERROR(IF(OR(order[[#This Row],[Delivery Lead Time (in days)]]="",order[[#This Row],[Estimated Starting Delivery Date (ETD)]]=""),"",order[[#This Row],[Estimated Starting Delivery Date (ETD)]]+order[[#This Row],[Delivery Lead Time (in days)]]),"")</f>
        <v>44111.347500000003</v>
      </c>
      <c r="Z90" s="119">
        <v>44113.347500000003</v>
      </c>
      <c r="AA90" s="89">
        <f ca="1">IFERROR(IF(order[[#This Row],[Customer Required Date (ETA)]]="","",IF(TODAY()&gt;=order[[#This Row],[Customer Required Date (ETA)]],0,order[[#This Row],[Customer Required Date (ETA)]]-TODAY())),"")</f>
        <v>0</v>
      </c>
      <c r="AB90" s="60" t="str">
        <f>IF(OR(order[[#This Row],[Customer Required Date (ETA)]]="",order[[#This Row],[Estimated Arrive Date (ETA)]]=""),"",IF(order[[#This Row],[Customer Required Date (ETA)]]&gt;=order[[#This Row],[Estimated Arrive Date (ETA)]],"Yes","No"))</f>
        <v>Yes</v>
      </c>
    </row>
    <row r="91" spans="1:28" ht="30" customHeight="1" x14ac:dyDescent="0.25">
      <c r="A91" s="12" t="str">
        <f t="shared" si="1"/>
        <v/>
      </c>
      <c r="B91" s="48" t="s">
        <v>193</v>
      </c>
      <c r="C91" s="38">
        <v>44198</v>
      </c>
      <c r="D91" s="39">
        <f>IF(order[[#This Row],[Order Receiving Date]]="","",MONTH(order[[#This Row],[Order Receiving Date]]))</f>
        <v>1</v>
      </c>
      <c r="E91" s="39" t="str">
        <f>IFERROR(VLOOKUP(order[[#This Row],[Month Number]],Sheet2!B:C,2,0),"")</f>
        <v>Jan</v>
      </c>
      <c r="F91" s="39" t="str">
        <f>IF(order[[#This Row],[Order Receiving Date]]="","","W"&amp;WEEKNUM(order[[#This Row],[Order Receiving Date]],1))</f>
        <v>W1</v>
      </c>
      <c r="G91" s="39">
        <f>IF(order[[#This Row],[Order Receiving Date]]="","",YEAR(order[[#This Row],[Order Receiving Date]]))</f>
        <v>2021</v>
      </c>
      <c r="H91" s="40" t="s">
        <v>66</v>
      </c>
      <c r="I91" s="41" t="str">
        <f>IFERROR(IF(order[[#This Row],[Customer Name]]="","",VLOOKUP(order[[#This Row],[Customer Name]],'Setting and Lists'!H:M,2,0)),"")</f>
        <v>Customer_4@domain.com</v>
      </c>
      <c r="J91" s="41" t="str">
        <f>IFERROR(IF(order[[#This Row],[Customer Name]]="","",VLOOKUP(order[[#This Row],[Customer Name]],'Setting and Lists'!H:M,3,0)),"")</f>
        <v>Hong Kong</v>
      </c>
      <c r="K91" s="41" t="str">
        <f>IFERROR(IF(order[[#This Row],[Customer Name]]="","",VLOOKUP(order[[#This Row],[Customer Name]],'Setting and Lists'!H:M,4,0)),"")</f>
        <v>China</v>
      </c>
      <c r="L91" s="41" t="str">
        <f>IFERROR(IF(order[[#This Row],[Customer Name]]="","",VLOOKUP(order[[#This Row],[Customer Name]],'Setting and Lists'!H:M,5,0)),"")</f>
        <v>Asia</v>
      </c>
      <c r="M91" s="42" t="s">
        <v>54</v>
      </c>
      <c r="N91" s="43" t="str">
        <f>IFERROR(IF(order[[#This Row],[Product Name]]="","",VLOOKUP(order[[#This Row],[Product Name]],'Setting and Lists'!B:F,2,0)),"")</f>
        <v>ACC1400205</v>
      </c>
      <c r="O91" s="44">
        <v>8137</v>
      </c>
      <c r="P91" s="45">
        <f>IFERROR(IF(order[[#This Row],[Product Name]]="","",VLOOKUP(order[[#This Row],[Product Name]],'Setting and Lists'!B:F,3,0)),"")</f>
        <v>500</v>
      </c>
      <c r="Q91" s="43" t="str">
        <f>IF(OR(order[[#This Row],[Minimum Lot Size]]="",order[[#This Row],[Order Quantity]]=""),"",IF(order[[#This Row],[Order Quantity]]&gt;=order[[#This Row],[Minimum Lot Size]],"Yes","No"))</f>
        <v>Yes</v>
      </c>
      <c r="R91" s="112">
        <v>44200</v>
      </c>
      <c r="S91" s="59">
        <f>IFERROR(IF(OR(order[[#This Row],[Order Quantity]]="",order[[#This Row],[Minimum Lot Size]]=""),"",IF(order[[#This Row],[Product Name]]="","",(order[[#This Row],[Order Quantity]]/order[[#This Row],[Minimum Lot Size]])*VLOOKUP(order[[#This Row],[Product Name]],'Setting and Lists'!B:F,4,0))),"")</f>
        <v>16.274000000000001</v>
      </c>
      <c r="T91" s="116">
        <f>IF(OR(order[[#This Row],[Operation Lead Time (in days)]]="",order[[#This Row],[Estimated Production Schedule Date]]=""),"",order[[#This Row],[Estimated Production Schedule Date]]+order[[#This Row],[Operation Lead Time (in days)]])</f>
        <v>44216.273999999998</v>
      </c>
      <c r="U91" s="44">
        <v>2</v>
      </c>
      <c r="V91" s="45">
        <f>IFERROR(IF(order[[#This Row],[Product Name]]="","",VLOOKUP(order[[#This Row],[Product Name]],'Setting and Lists'!B:F,5,0)),"")</f>
        <v>1</v>
      </c>
      <c r="W91" s="116">
        <f>IFERROR(IF(OR(order[[#This Row],[Warehouse Stock Keeping Time (in days)]]="",order[[#This Row],[Target Operation Finish Date]]=""),"",order[[#This Row],[Target Operation Finish Date]]+order[[#This Row],[Total OFF Days During Operation Period]]+order[[#This Row],[Warehouse Stock Keeping Time (in days)]]),"")</f>
        <v>44219.273999999998</v>
      </c>
      <c r="X91" s="45">
        <f>IFERROR(IF(order[[#This Row],[Customer Name]]="","",VLOOKUP(order[[#This Row],[Customer Name]],'Setting and Lists'!H:M,6,0)),"")</f>
        <v>4</v>
      </c>
      <c r="Y91" s="116">
        <f>IFERROR(IF(OR(order[[#This Row],[Delivery Lead Time (in days)]]="",order[[#This Row],[Estimated Starting Delivery Date (ETD)]]=""),"",order[[#This Row],[Estimated Starting Delivery Date (ETD)]]+order[[#This Row],[Delivery Lead Time (in days)]]),"")</f>
        <v>44223.273999999998</v>
      </c>
      <c r="Z91" s="119">
        <v>44225.273999999998</v>
      </c>
      <c r="AA91" s="89">
        <f ca="1">IFERROR(IF(order[[#This Row],[Customer Required Date (ETA)]]="","",IF(TODAY()&gt;=order[[#This Row],[Customer Required Date (ETA)]],0,order[[#This Row],[Customer Required Date (ETA)]]-TODAY())),"")</f>
        <v>0</v>
      </c>
      <c r="AB91" s="60" t="str">
        <f>IF(OR(order[[#This Row],[Customer Required Date (ETA)]]="",order[[#This Row],[Estimated Arrive Date (ETA)]]=""),"",IF(order[[#This Row],[Customer Required Date (ETA)]]&gt;=order[[#This Row],[Estimated Arrive Date (ETA)]],"Yes","No"))</f>
        <v>Yes</v>
      </c>
    </row>
    <row r="92" spans="1:28" ht="30" customHeight="1" x14ac:dyDescent="0.25">
      <c r="A92" s="12" t="str">
        <f t="shared" si="1"/>
        <v/>
      </c>
      <c r="B92" s="48" t="s">
        <v>194</v>
      </c>
      <c r="C92" s="38">
        <v>44149</v>
      </c>
      <c r="D92" s="39">
        <f>IF(order[[#This Row],[Order Receiving Date]]="","",MONTH(order[[#This Row],[Order Receiving Date]]))</f>
        <v>11</v>
      </c>
      <c r="E92" s="39" t="str">
        <f>IFERROR(VLOOKUP(order[[#This Row],[Month Number]],Sheet2!B:C,2,0),"")</f>
        <v>Nov</v>
      </c>
      <c r="F92" s="39" t="str">
        <f>IF(order[[#This Row],[Order Receiving Date]]="","","W"&amp;WEEKNUM(order[[#This Row],[Order Receiving Date]],1))</f>
        <v>W46</v>
      </c>
      <c r="G92" s="39">
        <f>IF(order[[#This Row],[Order Receiving Date]]="","",YEAR(order[[#This Row],[Order Receiving Date]]))</f>
        <v>2020</v>
      </c>
      <c r="H92" s="40" t="s">
        <v>64</v>
      </c>
      <c r="I92" s="41" t="str">
        <f>IFERROR(IF(order[[#This Row],[Customer Name]]="","",VLOOKUP(order[[#This Row],[Customer Name]],'Setting and Lists'!H:M,2,0)),"")</f>
        <v>Customer_2@domain.com</v>
      </c>
      <c r="J92" s="41" t="str">
        <f>IFERROR(IF(order[[#This Row],[Customer Name]]="","",VLOOKUP(order[[#This Row],[Customer Name]],'Setting and Lists'!H:M,3,0)),"")</f>
        <v>Cairo</v>
      </c>
      <c r="K92" s="41" t="str">
        <f>IFERROR(IF(order[[#This Row],[Customer Name]]="","",VLOOKUP(order[[#This Row],[Customer Name]],'Setting and Lists'!H:M,4,0)),"")</f>
        <v>Egypt</v>
      </c>
      <c r="L92" s="41" t="str">
        <f>IFERROR(IF(order[[#This Row],[Customer Name]]="","",VLOOKUP(order[[#This Row],[Customer Name]],'Setting and Lists'!H:M,5,0)),"")</f>
        <v>Middle East</v>
      </c>
      <c r="M92" s="42" t="s">
        <v>54</v>
      </c>
      <c r="N92" s="43" t="str">
        <f>IFERROR(IF(order[[#This Row],[Product Name]]="","",VLOOKUP(order[[#This Row],[Product Name]],'Setting and Lists'!B:F,2,0)),"")</f>
        <v>ACC1400205</v>
      </c>
      <c r="O92" s="44">
        <v>8132</v>
      </c>
      <c r="P92" s="45">
        <f>IFERROR(IF(order[[#This Row],[Product Name]]="","",VLOOKUP(order[[#This Row],[Product Name]],'Setting and Lists'!B:F,3,0)),"")</f>
        <v>500</v>
      </c>
      <c r="Q92" s="43" t="str">
        <f>IF(OR(order[[#This Row],[Minimum Lot Size]]="",order[[#This Row],[Order Quantity]]=""),"",IF(order[[#This Row],[Order Quantity]]&gt;=order[[#This Row],[Minimum Lot Size]],"Yes","No"))</f>
        <v>Yes</v>
      </c>
      <c r="R92" s="112">
        <v>44151</v>
      </c>
      <c r="S92" s="59">
        <f>IFERROR(IF(OR(order[[#This Row],[Order Quantity]]="",order[[#This Row],[Minimum Lot Size]]=""),"",IF(order[[#This Row],[Product Name]]="","",(order[[#This Row],[Order Quantity]]/order[[#This Row],[Minimum Lot Size]])*VLOOKUP(order[[#This Row],[Product Name]],'Setting and Lists'!B:F,4,0))),"")</f>
        <v>16.263999999999999</v>
      </c>
      <c r="T92" s="116">
        <f>IF(OR(order[[#This Row],[Operation Lead Time (in days)]]="",order[[#This Row],[Estimated Production Schedule Date]]=""),"",order[[#This Row],[Estimated Production Schedule Date]]+order[[#This Row],[Operation Lead Time (in days)]])</f>
        <v>44167.264000000003</v>
      </c>
      <c r="U92" s="44">
        <v>4</v>
      </c>
      <c r="V92" s="45">
        <f>IFERROR(IF(order[[#This Row],[Product Name]]="","",VLOOKUP(order[[#This Row],[Product Name]],'Setting and Lists'!B:F,5,0)),"")</f>
        <v>1</v>
      </c>
      <c r="W92" s="116">
        <f>IFERROR(IF(OR(order[[#This Row],[Warehouse Stock Keeping Time (in days)]]="",order[[#This Row],[Target Operation Finish Date]]=""),"",order[[#This Row],[Target Operation Finish Date]]+order[[#This Row],[Total OFF Days During Operation Period]]+order[[#This Row],[Warehouse Stock Keeping Time (in days)]]),"")</f>
        <v>44172.264000000003</v>
      </c>
      <c r="X92" s="45">
        <f>IFERROR(IF(order[[#This Row],[Customer Name]]="","",VLOOKUP(order[[#This Row],[Customer Name]],'Setting and Lists'!H:M,6,0)),"")</f>
        <v>2</v>
      </c>
      <c r="Y92" s="116">
        <f>IFERROR(IF(OR(order[[#This Row],[Delivery Lead Time (in days)]]="",order[[#This Row],[Estimated Starting Delivery Date (ETD)]]=""),"",order[[#This Row],[Estimated Starting Delivery Date (ETD)]]+order[[#This Row],[Delivery Lead Time (in days)]]),"")</f>
        <v>44174.264000000003</v>
      </c>
      <c r="Z92" s="119">
        <v>44176.264000000003</v>
      </c>
      <c r="AA92" s="89">
        <f ca="1">IFERROR(IF(order[[#This Row],[Customer Required Date (ETA)]]="","",IF(TODAY()&gt;=order[[#This Row],[Customer Required Date (ETA)]],0,order[[#This Row],[Customer Required Date (ETA)]]-TODAY())),"")</f>
        <v>0</v>
      </c>
      <c r="AB92" s="60" t="str">
        <f>IF(OR(order[[#This Row],[Customer Required Date (ETA)]]="",order[[#This Row],[Estimated Arrive Date (ETA)]]=""),"",IF(order[[#This Row],[Customer Required Date (ETA)]]&gt;=order[[#This Row],[Estimated Arrive Date (ETA)]],"Yes","No"))</f>
        <v>Yes</v>
      </c>
    </row>
    <row r="93" spans="1:28" ht="30" customHeight="1" x14ac:dyDescent="0.25">
      <c r="A93" s="12" t="str">
        <f t="shared" si="1"/>
        <v/>
      </c>
      <c r="B93" s="48" t="s">
        <v>195</v>
      </c>
      <c r="C93" s="38">
        <v>44123</v>
      </c>
      <c r="D93" s="39">
        <f>IF(order[[#This Row],[Order Receiving Date]]="","",MONTH(order[[#This Row],[Order Receiving Date]]))</f>
        <v>10</v>
      </c>
      <c r="E93" s="39" t="str">
        <f>IFERROR(VLOOKUP(order[[#This Row],[Month Number]],Sheet2!B:C,2,0),"")</f>
        <v>Oct</v>
      </c>
      <c r="F93" s="39" t="str">
        <f>IF(order[[#This Row],[Order Receiving Date]]="","","W"&amp;WEEKNUM(order[[#This Row],[Order Receiving Date]],1))</f>
        <v>W43</v>
      </c>
      <c r="G93" s="39">
        <f>IF(order[[#This Row],[Order Receiving Date]]="","",YEAR(order[[#This Row],[Order Receiving Date]]))</f>
        <v>2020</v>
      </c>
      <c r="H93" s="40" t="s">
        <v>66</v>
      </c>
      <c r="I93" s="41" t="str">
        <f>IFERROR(IF(order[[#This Row],[Customer Name]]="","",VLOOKUP(order[[#This Row],[Customer Name]],'Setting and Lists'!H:M,2,0)),"")</f>
        <v>Customer_4@domain.com</v>
      </c>
      <c r="J93" s="41" t="str">
        <f>IFERROR(IF(order[[#This Row],[Customer Name]]="","",VLOOKUP(order[[#This Row],[Customer Name]],'Setting and Lists'!H:M,3,0)),"")</f>
        <v>Hong Kong</v>
      </c>
      <c r="K93" s="41" t="str">
        <f>IFERROR(IF(order[[#This Row],[Customer Name]]="","",VLOOKUP(order[[#This Row],[Customer Name]],'Setting and Lists'!H:M,4,0)),"")</f>
        <v>China</v>
      </c>
      <c r="L93" s="41" t="str">
        <f>IFERROR(IF(order[[#This Row],[Customer Name]]="","",VLOOKUP(order[[#This Row],[Customer Name]],'Setting and Lists'!H:M,5,0)),"")</f>
        <v>Asia</v>
      </c>
      <c r="M93" s="42" t="s">
        <v>55</v>
      </c>
      <c r="N93" s="43" t="str">
        <f>IFERROR(IF(order[[#This Row],[Product Name]]="","",VLOOKUP(order[[#This Row],[Product Name]],'Setting and Lists'!B:F,2,0)),"")</f>
        <v>ACC5858470</v>
      </c>
      <c r="O93" s="44">
        <v>5764</v>
      </c>
      <c r="P93" s="45">
        <f>IFERROR(IF(order[[#This Row],[Product Name]]="","",VLOOKUP(order[[#This Row],[Product Name]],'Setting and Lists'!B:F,3,0)),"")</f>
        <v>1200</v>
      </c>
      <c r="Q93" s="43" t="str">
        <f>IF(OR(order[[#This Row],[Minimum Lot Size]]="",order[[#This Row],[Order Quantity]]=""),"",IF(order[[#This Row],[Order Quantity]]&gt;=order[[#This Row],[Minimum Lot Size]],"Yes","No"))</f>
        <v>Yes</v>
      </c>
      <c r="R93" s="112">
        <v>44125</v>
      </c>
      <c r="S93" s="59">
        <f>IFERROR(IF(OR(order[[#This Row],[Order Quantity]]="",order[[#This Row],[Minimum Lot Size]]=""),"",IF(order[[#This Row],[Product Name]]="","",(order[[#This Row],[Order Quantity]]/order[[#This Row],[Minimum Lot Size]])*VLOOKUP(order[[#This Row],[Product Name]],'Setting and Lists'!B:F,4,0))),"")</f>
        <v>9.6066666666666674</v>
      </c>
      <c r="T93" s="116">
        <f>IF(OR(order[[#This Row],[Operation Lead Time (in days)]]="",order[[#This Row],[Estimated Production Schedule Date]]=""),"",order[[#This Row],[Estimated Production Schedule Date]]+order[[#This Row],[Operation Lead Time (in days)]])</f>
        <v>44134.606666666667</v>
      </c>
      <c r="U93" s="44">
        <v>3</v>
      </c>
      <c r="V93" s="45">
        <f>IFERROR(IF(order[[#This Row],[Product Name]]="","",VLOOKUP(order[[#This Row],[Product Name]],'Setting and Lists'!B:F,5,0)),"")</f>
        <v>1</v>
      </c>
      <c r="W93" s="116">
        <f>IFERROR(IF(OR(order[[#This Row],[Warehouse Stock Keeping Time (in days)]]="",order[[#This Row],[Target Operation Finish Date]]=""),"",order[[#This Row],[Target Operation Finish Date]]+order[[#This Row],[Total OFF Days During Operation Period]]+order[[#This Row],[Warehouse Stock Keeping Time (in days)]]),"")</f>
        <v>44138.606666666667</v>
      </c>
      <c r="X93" s="45">
        <f>IFERROR(IF(order[[#This Row],[Customer Name]]="","",VLOOKUP(order[[#This Row],[Customer Name]],'Setting and Lists'!H:M,6,0)),"")</f>
        <v>4</v>
      </c>
      <c r="Y93" s="116">
        <f>IFERROR(IF(OR(order[[#This Row],[Delivery Lead Time (in days)]]="",order[[#This Row],[Estimated Starting Delivery Date (ETD)]]=""),"",order[[#This Row],[Estimated Starting Delivery Date (ETD)]]+order[[#This Row],[Delivery Lead Time (in days)]]),"")</f>
        <v>44142.606666666667</v>
      </c>
      <c r="Z93" s="119">
        <v>44144.606666666667</v>
      </c>
      <c r="AA93" s="89">
        <f ca="1">IFERROR(IF(order[[#This Row],[Customer Required Date (ETA)]]="","",IF(TODAY()&gt;=order[[#This Row],[Customer Required Date (ETA)]],0,order[[#This Row],[Customer Required Date (ETA)]]-TODAY())),"")</f>
        <v>0</v>
      </c>
      <c r="AB93" s="60" t="str">
        <f>IF(OR(order[[#This Row],[Customer Required Date (ETA)]]="",order[[#This Row],[Estimated Arrive Date (ETA)]]=""),"",IF(order[[#This Row],[Customer Required Date (ETA)]]&gt;=order[[#This Row],[Estimated Arrive Date (ETA)]],"Yes","No"))</f>
        <v>Yes</v>
      </c>
    </row>
    <row r="94" spans="1:28" ht="30" customHeight="1" x14ac:dyDescent="0.25">
      <c r="A94" s="12" t="str">
        <f t="shared" si="1"/>
        <v/>
      </c>
      <c r="B94" s="48" t="s">
        <v>196</v>
      </c>
      <c r="C94" s="38">
        <v>44239</v>
      </c>
      <c r="D94" s="39">
        <f>IF(order[[#This Row],[Order Receiving Date]]="","",MONTH(order[[#This Row],[Order Receiving Date]]))</f>
        <v>2</v>
      </c>
      <c r="E94" s="39" t="str">
        <f>IFERROR(VLOOKUP(order[[#This Row],[Month Number]],Sheet2!B:C,2,0),"")</f>
        <v>Feb</v>
      </c>
      <c r="F94" s="39" t="str">
        <f>IF(order[[#This Row],[Order Receiving Date]]="","","W"&amp;WEEKNUM(order[[#This Row],[Order Receiving Date]],1))</f>
        <v>W7</v>
      </c>
      <c r="G94" s="39">
        <f>IF(order[[#This Row],[Order Receiving Date]]="","",YEAR(order[[#This Row],[Order Receiving Date]]))</f>
        <v>2021</v>
      </c>
      <c r="H94" s="40" t="s">
        <v>66</v>
      </c>
      <c r="I94" s="41" t="str">
        <f>IFERROR(IF(order[[#This Row],[Customer Name]]="","",VLOOKUP(order[[#This Row],[Customer Name]],'Setting and Lists'!H:M,2,0)),"")</f>
        <v>Customer_4@domain.com</v>
      </c>
      <c r="J94" s="41" t="str">
        <f>IFERROR(IF(order[[#This Row],[Customer Name]]="","",VLOOKUP(order[[#This Row],[Customer Name]],'Setting and Lists'!H:M,3,0)),"")</f>
        <v>Hong Kong</v>
      </c>
      <c r="K94" s="41" t="str">
        <f>IFERROR(IF(order[[#This Row],[Customer Name]]="","",VLOOKUP(order[[#This Row],[Customer Name]],'Setting and Lists'!H:M,4,0)),"")</f>
        <v>China</v>
      </c>
      <c r="L94" s="41" t="str">
        <f>IFERROR(IF(order[[#This Row],[Customer Name]]="","",VLOOKUP(order[[#This Row],[Customer Name]],'Setting and Lists'!H:M,5,0)),"")</f>
        <v>Asia</v>
      </c>
      <c r="M94" s="42" t="s">
        <v>56</v>
      </c>
      <c r="N94" s="43" t="str">
        <f>IFERROR(IF(order[[#This Row],[Product Name]]="","",VLOOKUP(order[[#This Row],[Product Name]],'Setting and Lists'!B:F,2,0)),"")</f>
        <v>ACC2354474</v>
      </c>
      <c r="O94" s="44">
        <v>9640</v>
      </c>
      <c r="P94" s="45">
        <f>IFERROR(IF(order[[#This Row],[Product Name]]="","",VLOOKUP(order[[#This Row],[Product Name]],'Setting and Lists'!B:F,3,0)),"")</f>
        <v>1000</v>
      </c>
      <c r="Q94" s="43" t="str">
        <f>IF(OR(order[[#This Row],[Minimum Lot Size]]="",order[[#This Row],[Order Quantity]]=""),"",IF(order[[#This Row],[Order Quantity]]&gt;=order[[#This Row],[Minimum Lot Size]],"Yes","No"))</f>
        <v>Yes</v>
      </c>
      <c r="R94" s="112">
        <v>44241</v>
      </c>
      <c r="S94" s="59">
        <f>IFERROR(IF(OR(order[[#This Row],[Order Quantity]]="",order[[#This Row],[Minimum Lot Size]]=""),"",IF(order[[#This Row],[Product Name]]="","",(order[[#This Row],[Order Quantity]]/order[[#This Row],[Minimum Lot Size]])*VLOOKUP(order[[#This Row],[Product Name]],'Setting and Lists'!B:F,4,0))),"")</f>
        <v>14.46</v>
      </c>
      <c r="T94" s="116">
        <f>IF(OR(order[[#This Row],[Operation Lead Time (in days)]]="",order[[#This Row],[Estimated Production Schedule Date]]=""),"",order[[#This Row],[Estimated Production Schedule Date]]+order[[#This Row],[Operation Lead Time (in days)]])</f>
        <v>44255.46</v>
      </c>
      <c r="U94" s="44">
        <v>4</v>
      </c>
      <c r="V94" s="45">
        <f>IFERROR(IF(order[[#This Row],[Product Name]]="","",VLOOKUP(order[[#This Row],[Product Name]],'Setting and Lists'!B:F,5,0)),"")</f>
        <v>1</v>
      </c>
      <c r="W94" s="116">
        <f>IFERROR(IF(OR(order[[#This Row],[Warehouse Stock Keeping Time (in days)]]="",order[[#This Row],[Target Operation Finish Date]]=""),"",order[[#This Row],[Target Operation Finish Date]]+order[[#This Row],[Total OFF Days During Operation Period]]+order[[#This Row],[Warehouse Stock Keeping Time (in days)]]),"")</f>
        <v>44260.46</v>
      </c>
      <c r="X94" s="45">
        <f>IFERROR(IF(order[[#This Row],[Customer Name]]="","",VLOOKUP(order[[#This Row],[Customer Name]],'Setting and Lists'!H:M,6,0)),"")</f>
        <v>4</v>
      </c>
      <c r="Y94" s="116">
        <f>IFERROR(IF(OR(order[[#This Row],[Delivery Lead Time (in days)]]="",order[[#This Row],[Estimated Starting Delivery Date (ETD)]]=""),"",order[[#This Row],[Estimated Starting Delivery Date (ETD)]]+order[[#This Row],[Delivery Lead Time (in days)]]),"")</f>
        <v>44264.46</v>
      </c>
      <c r="Z94" s="119">
        <v>44266.46</v>
      </c>
      <c r="AA94" s="89">
        <f ca="1">IFERROR(IF(order[[#This Row],[Customer Required Date (ETA)]]="","",IF(TODAY()&gt;=order[[#This Row],[Customer Required Date (ETA)]],0,order[[#This Row],[Customer Required Date (ETA)]]-TODAY())),"")</f>
        <v>0</v>
      </c>
      <c r="AB94" s="60" t="str">
        <f>IF(OR(order[[#This Row],[Customer Required Date (ETA)]]="",order[[#This Row],[Estimated Arrive Date (ETA)]]=""),"",IF(order[[#This Row],[Customer Required Date (ETA)]]&gt;=order[[#This Row],[Estimated Arrive Date (ETA)]],"Yes","No"))</f>
        <v>Yes</v>
      </c>
    </row>
    <row r="95" spans="1:28" ht="30" customHeight="1" x14ac:dyDescent="0.25">
      <c r="A95" s="12" t="str">
        <f t="shared" si="1"/>
        <v/>
      </c>
      <c r="B95" s="48" t="s">
        <v>197</v>
      </c>
      <c r="C95" s="38">
        <v>44197</v>
      </c>
      <c r="D95" s="39">
        <f>IF(order[[#This Row],[Order Receiving Date]]="","",MONTH(order[[#This Row],[Order Receiving Date]]))</f>
        <v>1</v>
      </c>
      <c r="E95" s="39" t="str">
        <f>IFERROR(VLOOKUP(order[[#This Row],[Month Number]],Sheet2!B:C,2,0),"")</f>
        <v>Jan</v>
      </c>
      <c r="F95" s="39" t="str">
        <f>IF(order[[#This Row],[Order Receiving Date]]="","","W"&amp;WEEKNUM(order[[#This Row],[Order Receiving Date]],1))</f>
        <v>W1</v>
      </c>
      <c r="G95" s="39">
        <f>IF(order[[#This Row],[Order Receiving Date]]="","",YEAR(order[[#This Row],[Order Receiving Date]]))</f>
        <v>2021</v>
      </c>
      <c r="H95" s="40" t="s">
        <v>63</v>
      </c>
      <c r="I95" s="41" t="str">
        <f>IFERROR(IF(order[[#This Row],[Customer Name]]="","",VLOOKUP(order[[#This Row],[Customer Name]],'Setting and Lists'!H:M,2,0)),"")</f>
        <v>Customer_1@domain.com</v>
      </c>
      <c r="J95" s="41" t="str">
        <f>IFERROR(IF(order[[#This Row],[Customer Name]]="","",VLOOKUP(order[[#This Row],[Customer Name]],'Setting and Lists'!H:M,3,0)),"")</f>
        <v>Lyon</v>
      </c>
      <c r="K95" s="41" t="str">
        <f>IFERROR(IF(order[[#This Row],[Customer Name]]="","",VLOOKUP(order[[#This Row],[Customer Name]],'Setting and Lists'!H:M,4,0)),"")</f>
        <v>France</v>
      </c>
      <c r="L95" s="41" t="str">
        <f>IFERROR(IF(order[[#This Row],[Customer Name]]="","",VLOOKUP(order[[#This Row],[Customer Name]],'Setting and Lists'!H:M,5,0)),"")</f>
        <v>Europe</v>
      </c>
      <c r="M95" s="42" t="s">
        <v>54</v>
      </c>
      <c r="N95" s="43" t="str">
        <f>IFERROR(IF(order[[#This Row],[Product Name]]="","",VLOOKUP(order[[#This Row],[Product Name]],'Setting and Lists'!B:F,2,0)),"")</f>
        <v>ACC1400205</v>
      </c>
      <c r="O95" s="44">
        <v>9643</v>
      </c>
      <c r="P95" s="45">
        <f>IFERROR(IF(order[[#This Row],[Product Name]]="","",VLOOKUP(order[[#This Row],[Product Name]],'Setting and Lists'!B:F,3,0)),"")</f>
        <v>500</v>
      </c>
      <c r="Q95" s="43" t="str">
        <f>IF(OR(order[[#This Row],[Minimum Lot Size]]="",order[[#This Row],[Order Quantity]]=""),"",IF(order[[#This Row],[Order Quantity]]&gt;=order[[#This Row],[Minimum Lot Size]],"Yes","No"))</f>
        <v>Yes</v>
      </c>
      <c r="R95" s="112">
        <v>44199</v>
      </c>
      <c r="S95" s="59">
        <f>IFERROR(IF(OR(order[[#This Row],[Order Quantity]]="",order[[#This Row],[Minimum Lot Size]]=""),"",IF(order[[#This Row],[Product Name]]="","",(order[[#This Row],[Order Quantity]]/order[[#This Row],[Minimum Lot Size]])*VLOOKUP(order[[#This Row],[Product Name]],'Setting and Lists'!B:F,4,0))),"")</f>
        <v>19.286000000000001</v>
      </c>
      <c r="T95" s="116">
        <f>IF(OR(order[[#This Row],[Operation Lead Time (in days)]]="",order[[#This Row],[Estimated Production Schedule Date]]=""),"",order[[#This Row],[Estimated Production Schedule Date]]+order[[#This Row],[Operation Lead Time (in days)]])</f>
        <v>44218.286</v>
      </c>
      <c r="U95" s="44">
        <v>3</v>
      </c>
      <c r="V95" s="45">
        <f>IFERROR(IF(order[[#This Row],[Product Name]]="","",VLOOKUP(order[[#This Row],[Product Name]],'Setting and Lists'!B:F,5,0)),"")</f>
        <v>1</v>
      </c>
      <c r="W95" s="116">
        <f>IFERROR(IF(OR(order[[#This Row],[Warehouse Stock Keeping Time (in days)]]="",order[[#This Row],[Target Operation Finish Date]]=""),"",order[[#This Row],[Target Operation Finish Date]]+order[[#This Row],[Total OFF Days During Operation Period]]+order[[#This Row],[Warehouse Stock Keeping Time (in days)]]),"")</f>
        <v>44222.286</v>
      </c>
      <c r="X95" s="45">
        <f>IFERROR(IF(order[[#This Row],[Customer Name]]="","",VLOOKUP(order[[#This Row],[Customer Name]],'Setting and Lists'!H:M,6,0)),"")</f>
        <v>3</v>
      </c>
      <c r="Y95" s="116">
        <f>IFERROR(IF(OR(order[[#This Row],[Delivery Lead Time (in days)]]="",order[[#This Row],[Estimated Starting Delivery Date (ETD)]]=""),"",order[[#This Row],[Estimated Starting Delivery Date (ETD)]]+order[[#This Row],[Delivery Lead Time (in days)]]),"")</f>
        <v>44225.286</v>
      </c>
      <c r="Z95" s="119">
        <v>44227.286</v>
      </c>
      <c r="AA95" s="89">
        <f ca="1">IFERROR(IF(order[[#This Row],[Customer Required Date (ETA)]]="","",IF(TODAY()&gt;=order[[#This Row],[Customer Required Date (ETA)]],0,order[[#This Row],[Customer Required Date (ETA)]]-TODAY())),"")</f>
        <v>0</v>
      </c>
      <c r="AB95" s="60" t="str">
        <f>IF(OR(order[[#This Row],[Customer Required Date (ETA)]]="",order[[#This Row],[Estimated Arrive Date (ETA)]]=""),"",IF(order[[#This Row],[Customer Required Date (ETA)]]&gt;=order[[#This Row],[Estimated Arrive Date (ETA)]],"Yes","No"))</f>
        <v>Yes</v>
      </c>
    </row>
    <row r="96" spans="1:28" ht="30" customHeight="1" x14ac:dyDescent="0.25">
      <c r="A96" s="12" t="str">
        <f t="shared" si="1"/>
        <v/>
      </c>
      <c r="B96" s="48" t="s">
        <v>198</v>
      </c>
      <c r="C96" s="38">
        <v>44095</v>
      </c>
      <c r="D96" s="39">
        <f>IF(order[[#This Row],[Order Receiving Date]]="","",MONTH(order[[#This Row],[Order Receiving Date]]))</f>
        <v>9</v>
      </c>
      <c r="E96" s="39" t="str">
        <f>IFERROR(VLOOKUP(order[[#This Row],[Month Number]],Sheet2!B:C,2,0),"")</f>
        <v>Sep</v>
      </c>
      <c r="F96" s="39" t="str">
        <f>IF(order[[#This Row],[Order Receiving Date]]="","","W"&amp;WEEKNUM(order[[#This Row],[Order Receiving Date]],1))</f>
        <v>W39</v>
      </c>
      <c r="G96" s="39">
        <f>IF(order[[#This Row],[Order Receiving Date]]="","",YEAR(order[[#This Row],[Order Receiving Date]]))</f>
        <v>2020</v>
      </c>
      <c r="H96" s="40" t="s">
        <v>66</v>
      </c>
      <c r="I96" s="41" t="str">
        <f>IFERROR(IF(order[[#This Row],[Customer Name]]="","",VLOOKUP(order[[#This Row],[Customer Name]],'Setting and Lists'!H:M,2,0)),"")</f>
        <v>Customer_4@domain.com</v>
      </c>
      <c r="J96" s="41" t="str">
        <f>IFERROR(IF(order[[#This Row],[Customer Name]]="","",VLOOKUP(order[[#This Row],[Customer Name]],'Setting and Lists'!H:M,3,0)),"")</f>
        <v>Hong Kong</v>
      </c>
      <c r="K96" s="41" t="str">
        <f>IFERROR(IF(order[[#This Row],[Customer Name]]="","",VLOOKUP(order[[#This Row],[Customer Name]],'Setting and Lists'!H:M,4,0)),"")</f>
        <v>China</v>
      </c>
      <c r="L96" s="41" t="str">
        <f>IFERROR(IF(order[[#This Row],[Customer Name]]="","",VLOOKUP(order[[#This Row],[Customer Name]],'Setting and Lists'!H:M,5,0)),"")</f>
        <v>Asia</v>
      </c>
      <c r="M96" s="42" t="s">
        <v>52</v>
      </c>
      <c r="N96" s="43" t="str">
        <f>IFERROR(IF(order[[#This Row],[Product Name]]="","",VLOOKUP(order[[#This Row],[Product Name]],'Setting and Lists'!B:F,2,0)),"")</f>
        <v>ACC2236584</v>
      </c>
      <c r="O96" s="44">
        <v>8400</v>
      </c>
      <c r="P96" s="45">
        <f>IFERROR(IF(order[[#This Row],[Product Name]]="","",VLOOKUP(order[[#This Row],[Product Name]],'Setting and Lists'!B:F,3,0)),"")</f>
        <v>1000</v>
      </c>
      <c r="Q96" s="43" t="str">
        <f>IF(OR(order[[#This Row],[Minimum Lot Size]]="",order[[#This Row],[Order Quantity]]=""),"",IF(order[[#This Row],[Order Quantity]]&gt;=order[[#This Row],[Minimum Lot Size]],"Yes","No"))</f>
        <v>Yes</v>
      </c>
      <c r="R96" s="112">
        <v>44097</v>
      </c>
      <c r="S96" s="59">
        <f>IFERROR(IF(OR(order[[#This Row],[Order Quantity]]="",order[[#This Row],[Minimum Lot Size]]=""),"",IF(order[[#This Row],[Product Name]]="","",(order[[#This Row],[Order Quantity]]/order[[#This Row],[Minimum Lot Size]])*VLOOKUP(order[[#This Row],[Product Name]],'Setting and Lists'!B:F,4,0))),"")</f>
        <v>12.600000000000001</v>
      </c>
      <c r="T96" s="116">
        <f>IF(OR(order[[#This Row],[Operation Lead Time (in days)]]="",order[[#This Row],[Estimated Production Schedule Date]]=""),"",order[[#This Row],[Estimated Production Schedule Date]]+order[[#This Row],[Operation Lead Time (in days)]])</f>
        <v>44109.599999999999</v>
      </c>
      <c r="U96" s="44">
        <v>4</v>
      </c>
      <c r="V96" s="45">
        <f>IFERROR(IF(order[[#This Row],[Product Name]]="","",VLOOKUP(order[[#This Row],[Product Name]],'Setting and Lists'!B:F,5,0)),"")</f>
        <v>1</v>
      </c>
      <c r="W96" s="116">
        <f>IFERROR(IF(OR(order[[#This Row],[Warehouse Stock Keeping Time (in days)]]="",order[[#This Row],[Target Operation Finish Date]]=""),"",order[[#This Row],[Target Operation Finish Date]]+order[[#This Row],[Total OFF Days During Operation Period]]+order[[#This Row],[Warehouse Stock Keeping Time (in days)]]),"")</f>
        <v>44114.6</v>
      </c>
      <c r="X96" s="45">
        <f>IFERROR(IF(order[[#This Row],[Customer Name]]="","",VLOOKUP(order[[#This Row],[Customer Name]],'Setting and Lists'!H:M,6,0)),"")</f>
        <v>4</v>
      </c>
      <c r="Y96" s="116">
        <f>IFERROR(IF(OR(order[[#This Row],[Delivery Lead Time (in days)]]="",order[[#This Row],[Estimated Starting Delivery Date (ETD)]]=""),"",order[[#This Row],[Estimated Starting Delivery Date (ETD)]]+order[[#This Row],[Delivery Lead Time (in days)]]),"")</f>
        <v>44118.6</v>
      </c>
      <c r="Z96" s="119">
        <v>44120.6</v>
      </c>
      <c r="AA96" s="89">
        <f ca="1">IFERROR(IF(order[[#This Row],[Customer Required Date (ETA)]]="","",IF(TODAY()&gt;=order[[#This Row],[Customer Required Date (ETA)]],0,order[[#This Row],[Customer Required Date (ETA)]]-TODAY())),"")</f>
        <v>0</v>
      </c>
      <c r="AB96" s="60" t="str">
        <f>IF(OR(order[[#This Row],[Customer Required Date (ETA)]]="",order[[#This Row],[Estimated Arrive Date (ETA)]]=""),"",IF(order[[#This Row],[Customer Required Date (ETA)]]&gt;=order[[#This Row],[Estimated Arrive Date (ETA)]],"Yes","No"))</f>
        <v>Yes</v>
      </c>
    </row>
    <row r="97" spans="1:28" ht="30" customHeight="1" x14ac:dyDescent="0.25">
      <c r="A97" s="12" t="str">
        <f t="shared" si="1"/>
        <v/>
      </c>
      <c r="B97" s="48" t="s">
        <v>199</v>
      </c>
      <c r="C97" s="38">
        <v>44099</v>
      </c>
      <c r="D97" s="39">
        <f>IF(order[[#This Row],[Order Receiving Date]]="","",MONTH(order[[#This Row],[Order Receiving Date]]))</f>
        <v>9</v>
      </c>
      <c r="E97" s="39" t="str">
        <f>IFERROR(VLOOKUP(order[[#This Row],[Month Number]],Sheet2!B:C,2,0),"")</f>
        <v>Sep</v>
      </c>
      <c r="F97" s="39" t="str">
        <f>IF(order[[#This Row],[Order Receiving Date]]="","","W"&amp;WEEKNUM(order[[#This Row],[Order Receiving Date]],1))</f>
        <v>W39</v>
      </c>
      <c r="G97" s="39">
        <f>IF(order[[#This Row],[Order Receiving Date]]="","",YEAR(order[[#This Row],[Order Receiving Date]]))</f>
        <v>2020</v>
      </c>
      <c r="H97" s="40" t="s">
        <v>64</v>
      </c>
      <c r="I97" s="41" t="str">
        <f>IFERROR(IF(order[[#This Row],[Customer Name]]="","",VLOOKUP(order[[#This Row],[Customer Name]],'Setting and Lists'!H:M,2,0)),"")</f>
        <v>Customer_2@domain.com</v>
      </c>
      <c r="J97" s="41" t="str">
        <f>IFERROR(IF(order[[#This Row],[Customer Name]]="","",VLOOKUP(order[[#This Row],[Customer Name]],'Setting and Lists'!H:M,3,0)),"")</f>
        <v>Cairo</v>
      </c>
      <c r="K97" s="41" t="str">
        <f>IFERROR(IF(order[[#This Row],[Customer Name]]="","",VLOOKUP(order[[#This Row],[Customer Name]],'Setting and Lists'!H:M,4,0)),"")</f>
        <v>Egypt</v>
      </c>
      <c r="L97" s="41" t="str">
        <f>IFERROR(IF(order[[#This Row],[Customer Name]]="","",VLOOKUP(order[[#This Row],[Customer Name]],'Setting and Lists'!H:M,5,0)),"")</f>
        <v>Middle East</v>
      </c>
      <c r="M97" s="42" t="s">
        <v>56</v>
      </c>
      <c r="N97" s="43" t="str">
        <f>IFERROR(IF(order[[#This Row],[Product Name]]="","",VLOOKUP(order[[#This Row],[Product Name]],'Setting and Lists'!B:F,2,0)),"")</f>
        <v>ACC2354474</v>
      </c>
      <c r="O97" s="44">
        <v>5652</v>
      </c>
      <c r="P97" s="45">
        <f>IFERROR(IF(order[[#This Row],[Product Name]]="","",VLOOKUP(order[[#This Row],[Product Name]],'Setting and Lists'!B:F,3,0)),"")</f>
        <v>1000</v>
      </c>
      <c r="Q97" s="43" t="str">
        <f>IF(OR(order[[#This Row],[Minimum Lot Size]]="",order[[#This Row],[Order Quantity]]=""),"",IF(order[[#This Row],[Order Quantity]]&gt;=order[[#This Row],[Minimum Lot Size]],"Yes","No"))</f>
        <v>Yes</v>
      </c>
      <c r="R97" s="112">
        <v>44101</v>
      </c>
      <c r="S97" s="59">
        <f>IFERROR(IF(OR(order[[#This Row],[Order Quantity]]="",order[[#This Row],[Minimum Lot Size]]=""),"",IF(order[[#This Row],[Product Name]]="","",(order[[#This Row],[Order Quantity]]/order[[#This Row],[Minimum Lot Size]])*VLOOKUP(order[[#This Row],[Product Name]],'Setting and Lists'!B:F,4,0))),"")</f>
        <v>8.4779999999999998</v>
      </c>
      <c r="T97" s="116">
        <f>IF(OR(order[[#This Row],[Operation Lead Time (in days)]]="",order[[#This Row],[Estimated Production Schedule Date]]=""),"",order[[#This Row],[Estimated Production Schedule Date]]+order[[#This Row],[Operation Lead Time (in days)]])</f>
        <v>44109.478000000003</v>
      </c>
      <c r="U97" s="44">
        <v>4</v>
      </c>
      <c r="V97" s="45">
        <f>IFERROR(IF(order[[#This Row],[Product Name]]="","",VLOOKUP(order[[#This Row],[Product Name]],'Setting and Lists'!B:F,5,0)),"")</f>
        <v>1</v>
      </c>
      <c r="W97" s="116">
        <f>IFERROR(IF(OR(order[[#This Row],[Warehouse Stock Keeping Time (in days)]]="",order[[#This Row],[Target Operation Finish Date]]=""),"",order[[#This Row],[Target Operation Finish Date]]+order[[#This Row],[Total OFF Days During Operation Period]]+order[[#This Row],[Warehouse Stock Keeping Time (in days)]]),"")</f>
        <v>44114.478000000003</v>
      </c>
      <c r="X97" s="45">
        <f>IFERROR(IF(order[[#This Row],[Customer Name]]="","",VLOOKUP(order[[#This Row],[Customer Name]],'Setting and Lists'!H:M,6,0)),"")</f>
        <v>2</v>
      </c>
      <c r="Y97" s="116">
        <f>IFERROR(IF(OR(order[[#This Row],[Delivery Lead Time (in days)]]="",order[[#This Row],[Estimated Starting Delivery Date (ETD)]]=""),"",order[[#This Row],[Estimated Starting Delivery Date (ETD)]]+order[[#This Row],[Delivery Lead Time (in days)]]),"")</f>
        <v>44116.478000000003</v>
      </c>
      <c r="Z97" s="119">
        <v>44118.478000000003</v>
      </c>
      <c r="AA97" s="89">
        <f ca="1">IFERROR(IF(order[[#This Row],[Customer Required Date (ETA)]]="","",IF(TODAY()&gt;=order[[#This Row],[Customer Required Date (ETA)]],0,order[[#This Row],[Customer Required Date (ETA)]]-TODAY())),"")</f>
        <v>0</v>
      </c>
      <c r="AB97" s="60" t="str">
        <f>IF(OR(order[[#This Row],[Customer Required Date (ETA)]]="",order[[#This Row],[Estimated Arrive Date (ETA)]]=""),"",IF(order[[#This Row],[Customer Required Date (ETA)]]&gt;=order[[#This Row],[Estimated Arrive Date (ETA)]],"Yes","No"))</f>
        <v>Yes</v>
      </c>
    </row>
    <row r="98" spans="1:28" ht="30" customHeight="1" x14ac:dyDescent="0.25">
      <c r="A98" s="12" t="str">
        <f t="shared" si="1"/>
        <v/>
      </c>
      <c r="B98" s="48" t="s">
        <v>200</v>
      </c>
      <c r="C98" s="38">
        <v>44210</v>
      </c>
      <c r="D98" s="39">
        <f>IF(order[[#This Row],[Order Receiving Date]]="","",MONTH(order[[#This Row],[Order Receiving Date]]))</f>
        <v>1</v>
      </c>
      <c r="E98" s="39" t="str">
        <f>IFERROR(VLOOKUP(order[[#This Row],[Month Number]],Sheet2!B:C,2,0),"")</f>
        <v>Jan</v>
      </c>
      <c r="F98" s="39" t="str">
        <f>IF(order[[#This Row],[Order Receiving Date]]="","","W"&amp;WEEKNUM(order[[#This Row],[Order Receiving Date]],1))</f>
        <v>W3</v>
      </c>
      <c r="G98" s="39">
        <f>IF(order[[#This Row],[Order Receiving Date]]="","",YEAR(order[[#This Row],[Order Receiving Date]]))</f>
        <v>2021</v>
      </c>
      <c r="H98" s="40" t="s">
        <v>65</v>
      </c>
      <c r="I98" s="41" t="str">
        <f>IFERROR(IF(order[[#This Row],[Customer Name]]="","",VLOOKUP(order[[#This Row],[Customer Name]],'Setting and Lists'!H:M,2,0)),"")</f>
        <v>Customer_3@domain.com</v>
      </c>
      <c r="J98" s="41" t="str">
        <f>IFERROR(IF(order[[#This Row],[Customer Name]]="","",VLOOKUP(order[[#This Row],[Customer Name]],'Setting and Lists'!H:M,3,0)),"")</f>
        <v>Rio de Janeiro</v>
      </c>
      <c r="K98" s="41" t="str">
        <f>IFERROR(IF(order[[#This Row],[Customer Name]]="","",VLOOKUP(order[[#This Row],[Customer Name]],'Setting and Lists'!H:M,4,0)),"")</f>
        <v>Brazil</v>
      </c>
      <c r="L98" s="41" t="str">
        <f>IFERROR(IF(order[[#This Row],[Customer Name]]="","",VLOOKUP(order[[#This Row],[Customer Name]],'Setting and Lists'!H:M,5,0)),"")</f>
        <v>South America</v>
      </c>
      <c r="M98" s="42" t="s">
        <v>51</v>
      </c>
      <c r="N98" s="43" t="str">
        <f>IFERROR(IF(order[[#This Row],[Product Name]]="","",VLOOKUP(order[[#This Row],[Product Name]],'Setting and Lists'!B:F,2,0)),"")</f>
        <v>ACC3215124</v>
      </c>
      <c r="O98" s="44">
        <v>6288</v>
      </c>
      <c r="P98" s="45">
        <f>IFERROR(IF(order[[#This Row],[Product Name]]="","",VLOOKUP(order[[#This Row],[Product Name]],'Setting and Lists'!B:F,3,0)),"")</f>
        <v>800</v>
      </c>
      <c r="Q98" s="43" t="str">
        <f>IF(OR(order[[#This Row],[Minimum Lot Size]]="",order[[#This Row],[Order Quantity]]=""),"",IF(order[[#This Row],[Order Quantity]]&gt;=order[[#This Row],[Minimum Lot Size]],"Yes","No"))</f>
        <v>Yes</v>
      </c>
      <c r="R98" s="112">
        <v>44212</v>
      </c>
      <c r="S98" s="59">
        <f>IFERROR(IF(OR(order[[#This Row],[Order Quantity]]="",order[[#This Row],[Minimum Lot Size]]=""),"",IF(order[[#This Row],[Product Name]]="","",(order[[#This Row],[Order Quantity]]/order[[#This Row],[Minimum Lot Size]])*VLOOKUP(order[[#This Row],[Product Name]],'Setting and Lists'!B:F,4,0))),"")</f>
        <v>7.86</v>
      </c>
      <c r="T98" s="116">
        <f>IF(OR(order[[#This Row],[Operation Lead Time (in days)]]="",order[[#This Row],[Estimated Production Schedule Date]]=""),"",order[[#This Row],[Estimated Production Schedule Date]]+order[[#This Row],[Operation Lead Time (in days)]])</f>
        <v>44219.86</v>
      </c>
      <c r="U98" s="44">
        <v>2</v>
      </c>
      <c r="V98" s="45">
        <f>IFERROR(IF(order[[#This Row],[Product Name]]="","",VLOOKUP(order[[#This Row],[Product Name]],'Setting and Lists'!B:F,5,0)),"")</f>
        <v>1</v>
      </c>
      <c r="W98" s="116">
        <f>IFERROR(IF(OR(order[[#This Row],[Warehouse Stock Keeping Time (in days)]]="",order[[#This Row],[Target Operation Finish Date]]=""),"",order[[#This Row],[Target Operation Finish Date]]+order[[#This Row],[Total OFF Days During Operation Period]]+order[[#This Row],[Warehouse Stock Keeping Time (in days)]]),"")</f>
        <v>44222.86</v>
      </c>
      <c r="X98" s="45">
        <f>IFERROR(IF(order[[#This Row],[Customer Name]]="","",VLOOKUP(order[[#This Row],[Customer Name]],'Setting and Lists'!H:M,6,0)),"")</f>
        <v>3</v>
      </c>
      <c r="Y98" s="116">
        <f>IFERROR(IF(OR(order[[#This Row],[Delivery Lead Time (in days)]]="",order[[#This Row],[Estimated Starting Delivery Date (ETD)]]=""),"",order[[#This Row],[Estimated Starting Delivery Date (ETD)]]+order[[#This Row],[Delivery Lead Time (in days)]]),"")</f>
        <v>44225.86</v>
      </c>
      <c r="Z98" s="119">
        <v>44227.86</v>
      </c>
      <c r="AA98" s="89">
        <f ca="1">IFERROR(IF(order[[#This Row],[Customer Required Date (ETA)]]="","",IF(TODAY()&gt;=order[[#This Row],[Customer Required Date (ETA)]],0,order[[#This Row],[Customer Required Date (ETA)]]-TODAY())),"")</f>
        <v>0</v>
      </c>
      <c r="AB98" s="60" t="str">
        <f>IF(OR(order[[#This Row],[Customer Required Date (ETA)]]="",order[[#This Row],[Estimated Arrive Date (ETA)]]=""),"",IF(order[[#This Row],[Customer Required Date (ETA)]]&gt;=order[[#This Row],[Estimated Arrive Date (ETA)]],"Yes","No"))</f>
        <v>Yes</v>
      </c>
    </row>
    <row r="99" spans="1:28" ht="30" customHeight="1" x14ac:dyDescent="0.25">
      <c r="A99" s="12" t="str">
        <f t="shared" si="1"/>
        <v/>
      </c>
      <c r="B99" s="48" t="s">
        <v>201</v>
      </c>
      <c r="C99" s="38">
        <v>44097</v>
      </c>
      <c r="D99" s="39">
        <f>IF(order[[#This Row],[Order Receiving Date]]="","",MONTH(order[[#This Row],[Order Receiving Date]]))</f>
        <v>9</v>
      </c>
      <c r="E99" s="39" t="str">
        <f>IFERROR(VLOOKUP(order[[#This Row],[Month Number]],Sheet2!B:C,2,0),"")</f>
        <v>Sep</v>
      </c>
      <c r="F99" s="39" t="str">
        <f>IF(order[[#This Row],[Order Receiving Date]]="","","W"&amp;WEEKNUM(order[[#This Row],[Order Receiving Date]],1))</f>
        <v>W39</v>
      </c>
      <c r="G99" s="39">
        <f>IF(order[[#This Row],[Order Receiving Date]]="","",YEAR(order[[#This Row],[Order Receiving Date]]))</f>
        <v>2020</v>
      </c>
      <c r="H99" s="40" t="s">
        <v>66</v>
      </c>
      <c r="I99" s="41" t="str">
        <f>IFERROR(IF(order[[#This Row],[Customer Name]]="","",VLOOKUP(order[[#This Row],[Customer Name]],'Setting and Lists'!H:M,2,0)),"")</f>
        <v>Customer_4@domain.com</v>
      </c>
      <c r="J99" s="41" t="str">
        <f>IFERROR(IF(order[[#This Row],[Customer Name]]="","",VLOOKUP(order[[#This Row],[Customer Name]],'Setting and Lists'!H:M,3,0)),"")</f>
        <v>Hong Kong</v>
      </c>
      <c r="K99" s="41" t="str">
        <f>IFERROR(IF(order[[#This Row],[Customer Name]]="","",VLOOKUP(order[[#This Row],[Customer Name]],'Setting and Lists'!H:M,4,0)),"")</f>
        <v>China</v>
      </c>
      <c r="L99" s="41" t="str">
        <f>IFERROR(IF(order[[#This Row],[Customer Name]]="","",VLOOKUP(order[[#This Row],[Customer Name]],'Setting and Lists'!H:M,5,0)),"")</f>
        <v>Asia</v>
      </c>
      <c r="M99" s="42" t="s">
        <v>56</v>
      </c>
      <c r="N99" s="43" t="str">
        <f>IFERROR(IF(order[[#This Row],[Product Name]]="","",VLOOKUP(order[[#This Row],[Product Name]],'Setting and Lists'!B:F,2,0)),"")</f>
        <v>ACC2354474</v>
      </c>
      <c r="O99" s="44">
        <v>8686</v>
      </c>
      <c r="P99" s="45">
        <f>IFERROR(IF(order[[#This Row],[Product Name]]="","",VLOOKUP(order[[#This Row],[Product Name]],'Setting and Lists'!B:F,3,0)),"")</f>
        <v>1000</v>
      </c>
      <c r="Q99" s="43" t="str">
        <f>IF(OR(order[[#This Row],[Minimum Lot Size]]="",order[[#This Row],[Order Quantity]]=""),"",IF(order[[#This Row],[Order Quantity]]&gt;=order[[#This Row],[Minimum Lot Size]],"Yes","No"))</f>
        <v>Yes</v>
      </c>
      <c r="R99" s="112">
        <v>44099</v>
      </c>
      <c r="S99" s="59">
        <f>IFERROR(IF(OR(order[[#This Row],[Order Quantity]]="",order[[#This Row],[Minimum Lot Size]]=""),"",IF(order[[#This Row],[Product Name]]="","",(order[[#This Row],[Order Quantity]]/order[[#This Row],[Minimum Lot Size]])*VLOOKUP(order[[#This Row],[Product Name]],'Setting and Lists'!B:F,4,0))),"")</f>
        <v>13.029</v>
      </c>
      <c r="T99" s="116">
        <f>IF(OR(order[[#This Row],[Operation Lead Time (in days)]]="",order[[#This Row],[Estimated Production Schedule Date]]=""),"",order[[#This Row],[Estimated Production Schedule Date]]+order[[#This Row],[Operation Lead Time (in days)]])</f>
        <v>44112.029000000002</v>
      </c>
      <c r="U99" s="44">
        <v>2</v>
      </c>
      <c r="V99" s="45">
        <f>IFERROR(IF(order[[#This Row],[Product Name]]="","",VLOOKUP(order[[#This Row],[Product Name]],'Setting and Lists'!B:F,5,0)),"")</f>
        <v>1</v>
      </c>
      <c r="W99" s="116">
        <f>IFERROR(IF(OR(order[[#This Row],[Warehouse Stock Keeping Time (in days)]]="",order[[#This Row],[Target Operation Finish Date]]=""),"",order[[#This Row],[Target Operation Finish Date]]+order[[#This Row],[Total OFF Days During Operation Period]]+order[[#This Row],[Warehouse Stock Keeping Time (in days)]]),"")</f>
        <v>44115.029000000002</v>
      </c>
      <c r="X99" s="45">
        <f>IFERROR(IF(order[[#This Row],[Customer Name]]="","",VLOOKUP(order[[#This Row],[Customer Name]],'Setting and Lists'!H:M,6,0)),"")</f>
        <v>4</v>
      </c>
      <c r="Y99" s="116">
        <f>IFERROR(IF(OR(order[[#This Row],[Delivery Lead Time (in days)]]="",order[[#This Row],[Estimated Starting Delivery Date (ETD)]]=""),"",order[[#This Row],[Estimated Starting Delivery Date (ETD)]]+order[[#This Row],[Delivery Lead Time (in days)]]),"")</f>
        <v>44119.029000000002</v>
      </c>
      <c r="Z99" s="119">
        <v>44121.029000000002</v>
      </c>
      <c r="AA99" s="89">
        <f ca="1">IFERROR(IF(order[[#This Row],[Customer Required Date (ETA)]]="","",IF(TODAY()&gt;=order[[#This Row],[Customer Required Date (ETA)]],0,order[[#This Row],[Customer Required Date (ETA)]]-TODAY())),"")</f>
        <v>0</v>
      </c>
      <c r="AB99" s="60" t="str">
        <f>IF(OR(order[[#This Row],[Customer Required Date (ETA)]]="",order[[#This Row],[Estimated Arrive Date (ETA)]]=""),"",IF(order[[#This Row],[Customer Required Date (ETA)]]&gt;=order[[#This Row],[Estimated Arrive Date (ETA)]],"Yes","No"))</f>
        <v>Yes</v>
      </c>
    </row>
    <row r="100" spans="1:28" ht="30" customHeight="1" x14ac:dyDescent="0.25">
      <c r="A100" s="12" t="str">
        <f t="shared" si="1"/>
        <v/>
      </c>
      <c r="B100" s="48" t="s">
        <v>202</v>
      </c>
      <c r="C100" s="38">
        <v>44102</v>
      </c>
      <c r="D100" s="39">
        <f>IF(order[[#This Row],[Order Receiving Date]]="","",MONTH(order[[#This Row],[Order Receiving Date]]))</f>
        <v>9</v>
      </c>
      <c r="E100" s="39" t="str">
        <f>IFERROR(VLOOKUP(order[[#This Row],[Month Number]],Sheet2!B:C,2,0),"")</f>
        <v>Sep</v>
      </c>
      <c r="F100" s="39" t="str">
        <f>IF(order[[#This Row],[Order Receiving Date]]="","","W"&amp;WEEKNUM(order[[#This Row],[Order Receiving Date]],1))</f>
        <v>W40</v>
      </c>
      <c r="G100" s="39">
        <f>IF(order[[#This Row],[Order Receiving Date]]="","",YEAR(order[[#This Row],[Order Receiving Date]]))</f>
        <v>2020</v>
      </c>
      <c r="H100" s="40" t="s">
        <v>65</v>
      </c>
      <c r="I100" s="41" t="str">
        <f>IFERROR(IF(order[[#This Row],[Customer Name]]="","",VLOOKUP(order[[#This Row],[Customer Name]],'Setting and Lists'!H:M,2,0)),"")</f>
        <v>Customer_3@domain.com</v>
      </c>
      <c r="J100" s="41" t="str">
        <f>IFERROR(IF(order[[#This Row],[Customer Name]]="","",VLOOKUP(order[[#This Row],[Customer Name]],'Setting and Lists'!H:M,3,0)),"")</f>
        <v>Rio de Janeiro</v>
      </c>
      <c r="K100" s="41" t="str">
        <f>IFERROR(IF(order[[#This Row],[Customer Name]]="","",VLOOKUP(order[[#This Row],[Customer Name]],'Setting and Lists'!H:M,4,0)),"")</f>
        <v>Brazil</v>
      </c>
      <c r="L100" s="41" t="str">
        <f>IFERROR(IF(order[[#This Row],[Customer Name]]="","",VLOOKUP(order[[#This Row],[Customer Name]],'Setting and Lists'!H:M,5,0)),"")</f>
        <v>South America</v>
      </c>
      <c r="M100" s="42" t="s">
        <v>56</v>
      </c>
      <c r="N100" s="43" t="str">
        <f>IFERROR(IF(order[[#This Row],[Product Name]]="","",VLOOKUP(order[[#This Row],[Product Name]],'Setting and Lists'!B:F,2,0)),"")</f>
        <v>ACC2354474</v>
      </c>
      <c r="O100" s="44">
        <v>7618</v>
      </c>
      <c r="P100" s="45">
        <f>IFERROR(IF(order[[#This Row],[Product Name]]="","",VLOOKUP(order[[#This Row],[Product Name]],'Setting and Lists'!B:F,3,0)),"")</f>
        <v>1000</v>
      </c>
      <c r="Q100" s="43" t="str">
        <f>IF(OR(order[[#This Row],[Minimum Lot Size]]="",order[[#This Row],[Order Quantity]]=""),"",IF(order[[#This Row],[Order Quantity]]&gt;=order[[#This Row],[Minimum Lot Size]],"Yes","No"))</f>
        <v>Yes</v>
      </c>
      <c r="R100" s="112">
        <v>44104</v>
      </c>
      <c r="S100" s="59">
        <f>IFERROR(IF(OR(order[[#This Row],[Order Quantity]]="",order[[#This Row],[Minimum Lot Size]]=""),"",IF(order[[#This Row],[Product Name]]="","",(order[[#This Row],[Order Quantity]]/order[[#This Row],[Minimum Lot Size]])*VLOOKUP(order[[#This Row],[Product Name]],'Setting and Lists'!B:F,4,0))),"")</f>
        <v>11.427</v>
      </c>
      <c r="T100" s="116">
        <f>IF(OR(order[[#This Row],[Operation Lead Time (in days)]]="",order[[#This Row],[Estimated Production Schedule Date]]=""),"",order[[#This Row],[Estimated Production Schedule Date]]+order[[#This Row],[Operation Lead Time (in days)]])</f>
        <v>44115.427000000003</v>
      </c>
      <c r="U100" s="44">
        <v>4</v>
      </c>
      <c r="V100" s="45">
        <f>IFERROR(IF(order[[#This Row],[Product Name]]="","",VLOOKUP(order[[#This Row],[Product Name]],'Setting and Lists'!B:F,5,0)),"")</f>
        <v>1</v>
      </c>
      <c r="W100" s="116">
        <f>IFERROR(IF(OR(order[[#This Row],[Warehouse Stock Keeping Time (in days)]]="",order[[#This Row],[Target Operation Finish Date]]=""),"",order[[#This Row],[Target Operation Finish Date]]+order[[#This Row],[Total OFF Days During Operation Period]]+order[[#This Row],[Warehouse Stock Keeping Time (in days)]]),"")</f>
        <v>44120.427000000003</v>
      </c>
      <c r="X100" s="45">
        <f>IFERROR(IF(order[[#This Row],[Customer Name]]="","",VLOOKUP(order[[#This Row],[Customer Name]],'Setting and Lists'!H:M,6,0)),"")</f>
        <v>3</v>
      </c>
      <c r="Y100" s="116">
        <f>IFERROR(IF(OR(order[[#This Row],[Delivery Lead Time (in days)]]="",order[[#This Row],[Estimated Starting Delivery Date (ETD)]]=""),"",order[[#This Row],[Estimated Starting Delivery Date (ETD)]]+order[[#This Row],[Delivery Lead Time (in days)]]),"")</f>
        <v>44123.427000000003</v>
      </c>
      <c r="Z100" s="119">
        <v>44125.427000000003</v>
      </c>
      <c r="AA100" s="89">
        <f ca="1">IFERROR(IF(order[[#This Row],[Customer Required Date (ETA)]]="","",IF(TODAY()&gt;=order[[#This Row],[Customer Required Date (ETA)]],0,order[[#This Row],[Customer Required Date (ETA)]]-TODAY())),"")</f>
        <v>0</v>
      </c>
      <c r="AB100" s="60" t="str">
        <f>IF(OR(order[[#This Row],[Customer Required Date (ETA)]]="",order[[#This Row],[Estimated Arrive Date (ETA)]]=""),"",IF(order[[#This Row],[Customer Required Date (ETA)]]&gt;=order[[#This Row],[Estimated Arrive Date (ETA)]],"Yes","No"))</f>
        <v>Yes</v>
      </c>
    </row>
    <row r="101" spans="1:28" ht="30" customHeight="1" x14ac:dyDescent="0.25">
      <c r="A101" s="12" t="str">
        <f t="shared" si="1"/>
        <v/>
      </c>
      <c r="B101" s="48" t="s">
        <v>203</v>
      </c>
      <c r="C101" s="38">
        <v>44186</v>
      </c>
      <c r="D101" s="39">
        <f>IF(order[[#This Row],[Order Receiving Date]]="","",MONTH(order[[#This Row],[Order Receiving Date]]))</f>
        <v>12</v>
      </c>
      <c r="E101" s="39" t="str">
        <f>IFERROR(VLOOKUP(order[[#This Row],[Month Number]],Sheet2!B:C,2,0),"")</f>
        <v>Dec</v>
      </c>
      <c r="F101" s="39" t="str">
        <f>IF(order[[#This Row],[Order Receiving Date]]="","","W"&amp;WEEKNUM(order[[#This Row],[Order Receiving Date]],1))</f>
        <v>W52</v>
      </c>
      <c r="G101" s="39">
        <f>IF(order[[#This Row],[Order Receiving Date]]="","",YEAR(order[[#This Row],[Order Receiving Date]]))</f>
        <v>2020</v>
      </c>
      <c r="H101" s="40" t="s">
        <v>63</v>
      </c>
      <c r="I101" s="41" t="str">
        <f>IFERROR(IF(order[[#This Row],[Customer Name]]="","",VLOOKUP(order[[#This Row],[Customer Name]],'Setting and Lists'!H:M,2,0)),"")</f>
        <v>Customer_1@domain.com</v>
      </c>
      <c r="J101" s="41" t="str">
        <f>IFERROR(IF(order[[#This Row],[Customer Name]]="","",VLOOKUP(order[[#This Row],[Customer Name]],'Setting and Lists'!H:M,3,0)),"")</f>
        <v>Lyon</v>
      </c>
      <c r="K101" s="41" t="str">
        <f>IFERROR(IF(order[[#This Row],[Customer Name]]="","",VLOOKUP(order[[#This Row],[Customer Name]],'Setting and Lists'!H:M,4,0)),"")</f>
        <v>France</v>
      </c>
      <c r="L101" s="41" t="str">
        <f>IFERROR(IF(order[[#This Row],[Customer Name]]="","",VLOOKUP(order[[#This Row],[Customer Name]],'Setting and Lists'!H:M,5,0)),"")</f>
        <v>Europe</v>
      </c>
      <c r="M101" s="42" t="s">
        <v>51</v>
      </c>
      <c r="N101" s="43" t="str">
        <f>IFERROR(IF(order[[#This Row],[Product Name]]="","",VLOOKUP(order[[#This Row],[Product Name]],'Setting and Lists'!B:F,2,0)),"")</f>
        <v>ACC3215124</v>
      </c>
      <c r="O101" s="44">
        <v>8426</v>
      </c>
      <c r="P101" s="45">
        <f>IFERROR(IF(order[[#This Row],[Product Name]]="","",VLOOKUP(order[[#This Row],[Product Name]],'Setting and Lists'!B:F,3,0)),"")</f>
        <v>800</v>
      </c>
      <c r="Q101" s="43" t="str">
        <f>IF(OR(order[[#This Row],[Minimum Lot Size]]="",order[[#This Row],[Order Quantity]]=""),"",IF(order[[#This Row],[Order Quantity]]&gt;=order[[#This Row],[Minimum Lot Size]],"Yes","No"))</f>
        <v>Yes</v>
      </c>
      <c r="R101" s="112">
        <v>44188</v>
      </c>
      <c r="S101" s="59">
        <f>IFERROR(IF(OR(order[[#This Row],[Order Quantity]]="",order[[#This Row],[Minimum Lot Size]]=""),"",IF(order[[#This Row],[Product Name]]="","",(order[[#This Row],[Order Quantity]]/order[[#This Row],[Minimum Lot Size]])*VLOOKUP(order[[#This Row],[Product Name]],'Setting and Lists'!B:F,4,0))),"")</f>
        <v>10.532500000000001</v>
      </c>
      <c r="T101" s="116">
        <f>IF(OR(order[[#This Row],[Operation Lead Time (in days)]]="",order[[#This Row],[Estimated Production Schedule Date]]=""),"",order[[#This Row],[Estimated Production Schedule Date]]+order[[#This Row],[Operation Lead Time (in days)]])</f>
        <v>44198.532500000001</v>
      </c>
      <c r="U101" s="44">
        <v>4</v>
      </c>
      <c r="V101" s="45">
        <f>IFERROR(IF(order[[#This Row],[Product Name]]="","",VLOOKUP(order[[#This Row],[Product Name]],'Setting and Lists'!B:F,5,0)),"")</f>
        <v>1</v>
      </c>
      <c r="W101" s="116">
        <f>IFERROR(IF(OR(order[[#This Row],[Warehouse Stock Keeping Time (in days)]]="",order[[#This Row],[Target Operation Finish Date]]=""),"",order[[#This Row],[Target Operation Finish Date]]+order[[#This Row],[Total OFF Days During Operation Period]]+order[[#This Row],[Warehouse Stock Keeping Time (in days)]]),"")</f>
        <v>44203.532500000001</v>
      </c>
      <c r="X101" s="45">
        <f>IFERROR(IF(order[[#This Row],[Customer Name]]="","",VLOOKUP(order[[#This Row],[Customer Name]],'Setting and Lists'!H:M,6,0)),"")</f>
        <v>3</v>
      </c>
      <c r="Y101" s="116">
        <f>IFERROR(IF(OR(order[[#This Row],[Delivery Lead Time (in days)]]="",order[[#This Row],[Estimated Starting Delivery Date (ETD)]]=""),"",order[[#This Row],[Estimated Starting Delivery Date (ETD)]]+order[[#This Row],[Delivery Lead Time (in days)]]),"")</f>
        <v>44206.532500000001</v>
      </c>
      <c r="Z101" s="119">
        <v>44208.532500000001</v>
      </c>
      <c r="AA101" s="89">
        <f ca="1">IFERROR(IF(order[[#This Row],[Customer Required Date (ETA)]]="","",IF(TODAY()&gt;=order[[#This Row],[Customer Required Date (ETA)]],0,order[[#This Row],[Customer Required Date (ETA)]]-TODAY())),"")</f>
        <v>0</v>
      </c>
      <c r="AB101" s="60" t="str">
        <f>IF(OR(order[[#This Row],[Customer Required Date (ETA)]]="",order[[#This Row],[Estimated Arrive Date (ETA)]]=""),"",IF(order[[#This Row],[Customer Required Date (ETA)]]&gt;=order[[#This Row],[Estimated Arrive Date (ETA)]],"Yes","No"))</f>
        <v>Yes</v>
      </c>
    </row>
    <row r="102" spans="1:28" ht="30" customHeight="1" x14ac:dyDescent="0.25">
      <c r="A102" s="12" t="str">
        <f t="shared" si="1"/>
        <v/>
      </c>
      <c r="B102" s="48" t="s">
        <v>204</v>
      </c>
      <c r="C102" s="38">
        <v>44153</v>
      </c>
      <c r="D102" s="39">
        <f>IF(order[[#This Row],[Order Receiving Date]]="","",MONTH(order[[#This Row],[Order Receiving Date]]))</f>
        <v>11</v>
      </c>
      <c r="E102" s="39" t="str">
        <f>IFERROR(VLOOKUP(order[[#This Row],[Month Number]],Sheet2!B:C,2,0),"")</f>
        <v>Nov</v>
      </c>
      <c r="F102" s="39" t="str">
        <f>IF(order[[#This Row],[Order Receiving Date]]="","","W"&amp;WEEKNUM(order[[#This Row],[Order Receiving Date]],1))</f>
        <v>W47</v>
      </c>
      <c r="G102" s="39">
        <f>IF(order[[#This Row],[Order Receiving Date]]="","",YEAR(order[[#This Row],[Order Receiving Date]]))</f>
        <v>2020</v>
      </c>
      <c r="H102" s="40" t="s">
        <v>64</v>
      </c>
      <c r="I102" s="41" t="str">
        <f>IFERROR(IF(order[[#This Row],[Customer Name]]="","",VLOOKUP(order[[#This Row],[Customer Name]],'Setting and Lists'!H:M,2,0)),"")</f>
        <v>Customer_2@domain.com</v>
      </c>
      <c r="J102" s="41" t="str">
        <f>IFERROR(IF(order[[#This Row],[Customer Name]]="","",VLOOKUP(order[[#This Row],[Customer Name]],'Setting and Lists'!H:M,3,0)),"")</f>
        <v>Cairo</v>
      </c>
      <c r="K102" s="41" t="str">
        <f>IFERROR(IF(order[[#This Row],[Customer Name]]="","",VLOOKUP(order[[#This Row],[Customer Name]],'Setting and Lists'!H:M,4,0)),"")</f>
        <v>Egypt</v>
      </c>
      <c r="L102" s="41" t="str">
        <f>IFERROR(IF(order[[#This Row],[Customer Name]]="","",VLOOKUP(order[[#This Row],[Customer Name]],'Setting and Lists'!H:M,5,0)),"")</f>
        <v>Middle East</v>
      </c>
      <c r="M102" s="42" t="s">
        <v>56</v>
      </c>
      <c r="N102" s="43" t="str">
        <f>IFERROR(IF(order[[#This Row],[Product Name]]="","",VLOOKUP(order[[#This Row],[Product Name]],'Setting and Lists'!B:F,2,0)),"")</f>
        <v>ACC2354474</v>
      </c>
      <c r="O102" s="44">
        <v>4586</v>
      </c>
      <c r="P102" s="45">
        <f>IFERROR(IF(order[[#This Row],[Product Name]]="","",VLOOKUP(order[[#This Row],[Product Name]],'Setting and Lists'!B:F,3,0)),"")</f>
        <v>1000</v>
      </c>
      <c r="Q102" s="43" t="str">
        <f>IF(OR(order[[#This Row],[Minimum Lot Size]]="",order[[#This Row],[Order Quantity]]=""),"",IF(order[[#This Row],[Order Quantity]]&gt;=order[[#This Row],[Minimum Lot Size]],"Yes","No"))</f>
        <v>Yes</v>
      </c>
      <c r="R102" s="112">
        <v>44155</v>
      </c>
      <c r="S102" s="59">
        <f>IFERROR(IF(OR(order[[#This Row],[Order Quantity]]="",order[[#This Row],[Minimum Lot Size]]=""),"",IF(order[[#This Row],[Product Name]]="","",(order[[#This Row],[Order Quantity]]/order[[#This Row],[Minimum Lot Size]])*VLOOKUP(order[[#This Row],[Product Name]],'Setting and Lists'!B:F,4,0))),"")</f>
        <v>6.8790000000000004</v>
      </c>
      <c r="T102" s="116">
        <f>IF(OR(order[[#This Row],[Operation Lead Time (in days)]]="",order[[#This Row],[Estimated Production Schedule Date]]=""),"",order[[#This Row],[Estimated Production Schedule Date]]+order[[#This Row],[Operation Lead Time (in days)]])</f>
        <v>44161.879000000001</v>
      </c>
      <c r="U102" s="44">
        <v>4</v>
      </c>
      <c r="V102" s="45">
        <f>IFERROR(IF(order[[#This Row],[Product Name]]="","",VLOOKUP(order[[#This Row],[Product Name]],'Setting and Lists'!B:F,5,0)),"")</f>
        <v>1</v>
      </c>
      <c r="W102" s="116">
        <f>IFERROR(IF(OR(order[[#This Row],[Warehouse Stock Keeping Time (in days)]]="",order[[#This Row],[Target Operation Finish Date]]=""),"",order[[#This Row],[Target Operation Finish Date]]+order[[#This Row],[Total OFF Days During Operation Period]]+order[[#This Row],[Warehouse Stock Keeping Time (in days)]]),"")</f>
        <v>44166.879000000001</v>
      </c>
      <c r="X102" s="45">
        <f>IFERROR(IF(order[[#This Row],[Customer Name]]="","",VLOOKUP(order[[#This Row],[Customer Name]],'Setting and Lists'!H:M,6,0)),"")</f>
        <v>2</v>
      </c>
      <c r="Y102" s="116">
        <f>IFERROR(IF(OR(order[[#This Row],[Delivery Lead Time (in days)]]="",order[[#This Row],[Estimated Starting Delivery Date (ETD)]]=""),"",order[[#This Row],[Estimated Starting Delivery Date (ETD)]]+order[[#This Row],[Delivery Lead Time (in days)]]),"")</f>
        <v>44168.879000000001</v>
      </c>
      <c r="Z102" s="119">
        <v>44170.879000000001</v>
      </c>
      <c r="AA102" s="89">
        <f ca="1">IFERROR(IF(order[[#This Row],[Customer Required Date (ETA)]]="","",IF(TODAY()&gt;=order[[#This Row],[Customer Required Date (ETA)]],0,order[[#This Row],[Customer Required Date (ETA)]]-TODAY())),"")</f>
        <v>0</v>
      </c>
      <c r="AB102" s="60" t="str">
        <f>IF(OR(order[[#This Row],[Customer Required Date (ETA)]]="",order[[#This Row],[Estimated Arrive Date (ETA)]]=""),"",IF(order[[#This Row],[Customer Required Date (ETA)]]&gt;=order[[#This Row],[Estimated Arrive Date (ETA)]],"Yes","No"))</f>
        <v>Yes</v>
      </c>
    </row>
    <row r="103" spans="1:28" ht="30" customHeight="1" x14ac:dyDescent="0.25">
      <c r="A103" s="12" t="str">
        <f t="shared" si="1"/>
        <v/>
      </c>
      <c r="B103" s="48" t="s">
        <v>205</v>
      </c>
      <c r="C103" s="38">
        <v>44279</v>
      </c>
      <c r="D103" s="39">
        <f>IF(order[[#This Row],[Order Receiving Date]]="","",MONTH(order[[#This Row],[Order Receiving Date]]))</f>
        <v>3</v>
      </c>
      <c r="E103" s="39" t="str">
        <f>IFERROR(VLOOKUP(order[[#This Row],[Month Number]],Sheet2!B:C,2,0),"")</f>
        <v>Mar</v>
      </c>
      <c r="F103" s="39" t="str">
        <f>IF(order[[#This Row],[Order Receiving Date]]="","","W"&amp;WEEKNUM(order[[#This Row],[Order Receiving Date]],1))</f>
        <v>W13</v>
      </c>
      <c r="G103" s="39">
        <f>IF(order[[#This Row],[Order Receiving Date]]="","",YEAR(order[[#This Row],[Order Receiving Date]]))</f>
        <v>2021</v>
      </c>
      <c r="H103" s="40" t="s">
        <v>63</v>
      </c>
      <c r="I103" s="41" t="str">
        <f>IFERROR(IF(order[[#This Row],[Customer Name]]="","",VLOOKUP(order[[#This Row],[Customer Name]],'Setting and Lists'!H:M,2,0)),"")</f>
        <v>Customer_1@domain.com</v>
      </c>
      <c r="J103" s="41" t="str">
        <f>IFERROR(IF(order[[#This Row],[Customer Name]]="","",VLOOKUP(order[[#This Row],[Customer Name]],'Setting and Lists'!H:M,3,0)),"")</f>
        <v>Lyon</v>
      </c>
      <c r="K103" s="41" t="str">
        <f>IFERROR(IF(order[[#This Row],[Customer Name]]="","",VLOOKUP(order[[#This Row],[Customer Name]],'Setting and Lists'!H:M,4,0)),"")</f>
        <v>France</v>
      </c>
      <c r="L103" s="41" t="str">
        <f>IFERROR(IF(order[[#This Row],[Customer Name]]="","",VLOOKUP(order[[#This Row],[Customer Name]],'Setting and Lists'!H:M,5,0)),"")</f>
        <v>Europe</v>
      </c>
      <c r="M103" s="42" t="s">
        <v>56</v>
      </c>
      <c r="N103" s="43" t="str">
        <f>IFERROR(IF(order[[#This Row],[Product Name]]="","",VLOOKUP(order[[#This Row],[Product Name]],'Setting and Lists'!B:F,2,0)),"")</f>
        <v>ACC2354474</v>
      </c>
      <c r="O103" s="44">
        <v>5047</v>
      </c>
      <c r="P103" s="45">
        <f>IFERROR(IF(order[[#This Row],[Product Name]]="","",VLOOKUP(order[[#This Row],[Product Name]],'Setting and Lists'!B:F,3,0)),"")</f>
        <v>1000</v>
      </c>
      <c r="Q103" s="43" t="str">
        <f>IF(OR(order[[#This Row],[Minimum Lot Size]]="",order[[#This Row],[Order Quantity]]=""),"",IF(order[[#This Row],[Order Quantity]]&gt;=order[[#This Row],[Minimum Lot Size]],"Yes","No"))</f>
        <v>Yes</v>
      </c>
      <c r="R103" s="112">
        <v>44281</v>
      </c>
      <c r="S103" s="59">
        <f>IFERROR(IF(OR(order[[#This Row],[Order Quantity]]="",order[[#This Row],[Minimum Lot Size]]=""),"",IF(order[[#This Row],[Product Name]]="","",(order[[#This Row],[Order Quantity]]/order[[#This Row],[Minimum Lot Size]])*VLOOKUP(order[[#This Row],[Product Name]],'Setting and Lists'!B:F,4,0))),"")</f>
        <v>7.5704999999999991</v>
      </c>
      <c r="T103" s="116">
        <f>IF(OR(order[[#This Row],[Operation Lead Time (in days)]]="",order[[#This Row],[Estimated Production Schedule Date]]=""),"",order[[#This Row],[Estimated Production Schedule Date]]+order[[#This Row],[Operation Lead Time (in days)]])</f>
        <v>44288.570500000002</v>
      </c>
      <c r="U103" s="44">
        <v>4</v>
      </c>
      <c r="V103" s="45">
        <f>IFERROR(IF(order[[#This Row],[Product Name]]="","",VLOOKUP(order[[#This Row],[Product Name]],'Setting and Lists'!B:F,5,0)),"")</f>
        <v>1</v>
      </c>
      <c r="W103" s="116">
        <f>IFERROR(IF(OR(order[[#This Row],[Warehouse Stock Keeping Time (in days)]]="",order[[#This Row],[Target Operation Finish Date]]=""),"",order[[#This Row],[Target Operation Finish Date]]+order[[#This Row],[Total OFF Days During Operation Period]]+order[[#This Row],[Warehouse Stock Keeping Time (in days)]]),"")</f>
        <v>44293.570500000002</v>
      </c>
      <c r="X103" s="45">
        <f>IFERROR(IF(order[[#This Row],[Customer Name]]="","",VLOOKUP(order[[#This Row],[Customer Name]],'Setting and Lists'!H:M,6,0)),"")</f>
        <v>3</v>
      </c>
      <c r="Y103" s="116">
        <f>IFERROR(IF(OR(order[[#This Row],[Delivery Lead Time (in days)]]="",order[[#This Row],[Estimated Starting Delivery Date (ETD)]]=""),"",order[[#This Row],[Estimated Starting Delivery Date (ETD)]]+order[[#This Row],[Delivery Lead Time (in days)]]),"")</f>
        <v>44296.570500000002</v>
      </c>
      <c r="Z103" s="119">
        <v>44298.570500000002</v>
      </c>
      <c r="AA103" s="89">
        <f ca="1">IFERROR(IF(order[[#This Row],[Customer Required Date (ETA)]]="","",IF(TODAY()&gt;=order[[#This Row],[Customer Required Date (ETA)]],0,order[[#This Row],[Customer Required Date (ETA)]]-TODAY())),"")</f>
        <v>0</v>
      </c>
      <c r="AB103" s="60" t="str">
        <f>IF(OR(order[[#This Row],[Customer Required Date (ETA)]]="",order[[#This Row],[Estimated Arrive Date (ETA)]]=""),"",IF(order[[#This Row],[Customer Required Date (ETA)]]&gt;=order[[#This Row],[Estimated Arrive Date (ETA)]],"Yes","No"))</f>
        <v>Yes</v>
      </c>
    </row>
    <row r="104" spans="1:28" ht="30" customHeight="1" x14ac:dyDescent="0.25">
      <c r="A104" s="12" t="str">
        <f t="shared" si="1"/>
        <v/>
      </c>
      <c r="B104" s="48" t="s">
        <v>206</v>
      </c>
      <c r="C104" s="38">
        <v>44230</v>
      </c>
      <c r="D104" s="39">
        <f>IF(order[[#This Row],[Order Receiving Date]]="","",MONTH(order[[#This Row],[Order Receiving Date]]))</f>
        <v>2</v>
      </c>
      <c r="E104" s="39" t="str">
        <f>IFERROR(VLOOKUP(order[[#This Row],[Month Number]],Sheet2!B:C,2,0),"")</f>
        <v>Feb</v>
      </c>
      <c r="F104" s="39" t="str">
        <f>IF(order[[#This Row],[Order Receiving Date]]="","","W"&amp;WEEKNUM(order[[#This Row],[Order Receiving Date]],1))</f>
        <v>W6</v>
      </c>
      <c r="G104" s="39">
        <f>IF(order[[#This Row],[Order Receiving Date]]="","",YEAR(order[[#This Row],[Order Receiving Date]]))</f>
        <v>2021</v>
      </c>
      <c r="H104" s="40" t="s">
        <v>65</v>
      </c>
      <c r="I104" s="41" t="str">
        <f>IFERROR(IF(order[[#This Row],[Customer Name]]="","",VLOOKUP(order[[#This Row],[Customer Name]],'Setting and Lists'!H:M,2,0)),"")</f>
        <v>Customer_3@domain.com</v>
      </c>
      <c r="J104" s="41" t="str">
        <f>IFERROR(IF(order[[#This Row],[Customer Name]]="","",VLOOKUP(order[[#This Row],[Customer Name]],'Setting and Lists'!H:M,3,0)),"")</f>
        <v>Rio de Janeiro</v>
      </c>
      <c r="K104" s="41" t="str">
        <f>IFERROR(IF(order[[#This Row],[Customer Name]]="","",VLOOKUP(order[[#This Row],[Customer Name]],'Setting and Lists'!H:M,4,0)),"")</f>
        <v>Brazil</v>
      </c>
      <c r="L104" s="41" t="str">
        <f>IFERROR(IF(order[[#This Row],[Customer Name]]="","",VLOOKUP(order[[#This Row],[Customer Name]],'Setting and Lists'!H:M,5,0)),"")</f>
        <v>South America</v>
      </c>
      <c r="M104" s="42" t="s">
        <v>53</v>
      </c>
      <c r="N104" s="43" t="str">
        <f>IFERROR(IF(order[[#This Row],[Product Name]]="","",VLOOKUP(order[[#This Row],[Product Name]],'Setting and Lists'!B:F,2,0)),"")</f>
        <v>ACC8854741</v>
      </c>
      <c r="O104" s="44">
        <v>8811</v>
      </c>
      <c r="P104" s="45">
        <f>IFERROR(IF(order[[#This Row],[Product Name]]="","",VLOOKUP(order[[#This Row],[Product Name]],'Setting and Lists'!B:F,3,0)),"")</f>
        <v>700</v>
      </c>
      <c r="Q104" s="43" t="str">
        <f>IF(OR(order[[#This Row],[Minimum Lot Size]]="",order[[#This Row],[Order Quantity]]=""),"",IF(order[[#This Row],[Order Quantity]]&gt;=order[[#This Row],[Minimum Lot Size]],"Yes","No"))</f>
        <v>Yes</v>
      </c>
      <c r="R104" s="112">
        <v>44232</v>
      </c>
      <c r="S104" s="59">
        <f>IFERROR(IF(OR(order[[#This Row],[Order Quantity]]="",order[[#This Row],[Minimum Lot Size]]=""),"",IF(order[[#This Row],[Product Name]]="","",(order[[#This Row],[Order Quantity]]/order[[#This Row],[Minimum Lot Size]])*VLOOKUP(order[[#This Row],[Product Name]],'Setting and Lists'!B:F,4,0))),"")</f>
        <v>12.587142857142856</v>
      </c>
      <c r="T104" s="116">
        <f>IF(OR(order[[#This Row],[Operation Lead Time (in days)]]="",order[[#This Row],[Estimated Production Schedule Date]]=""),"",order[[#This Row],[Estimated Production Schedule Date]]+order[[#This Row],[Operation Lead Time (in days)]])</f>
        <v>44244.587142857141</v>
      </c>
      <c r="U104" s="44">
        <v>3</v>
      </c>
      <c r="V104" s="45">
        <f>IFERROR(IF(order[[#This Row],[Product Name]]="","",VLOOKUP(order[[#This Row],[Product Name]],'Setting and Lists'!B:F,5,0)),"")</f>
        <v>1</v>
      </c>
      <c r="W104" s="116">
        <f>IFERROR(IF(OR(order[[#This Row],[Warehouse Stock Keeping Time (in days)]]="",order[[#This Row],[Target Operation Finish Date]]=""),"",order[[#This Row],[Target Operation Finish Date]]+order[[#This Row],[Total OFF Days During Operation Period]]+order[[#This Row],[Warehouse Stock Keeping Time (in days)]]),"")</f>
        <v>44248.587142857141</v>
      </c>
      <c r="X104" s="45">
        <f>IFERROR(IF(order[[#This Row],[Customer Name]]="","",VLOOKUP(order[[#This Row],[Customer Name]],'Setting and Lists'!H:M,6,0)),"")</f>
        <v>3</v>
      </c>
      <c r="Y104" s="116">
        <f>IFERROR(IF(OR(order[[#This Row],[Delivery Lead Time (in days)]]="",order[[#This Row],[Estimated Starting Delivery Date (ETD)]]=""),"",order[[#This Row],[Estimated Starting Delivery Date (ETD)]]+order[[#This Row],[Delivery Lead Time (in days)]]),"")</f>
        <v>44251.587142857141</v>
      </c>
      <c r="Z104" s="119">
        <v>44253.587142857141</v>
      </c>
      <c r="AA104" s="89">
        <f ca="1">IFERROR(IF(order[[#This Row],[Customer Required Date (ETA)]]="","",IF(TODAY()&gt;=order[[#This Row],[Customer Required Date (ETA)]],0,order[[#This Row],[Customer Required Date (ETA)]]-TODAY())),"")</f>
        <v>0</v>
      </c>
      <c r="AB104" s="60" t="str">
        <f>IF(OR(order[[#This Row],[Customer Required Date (ETA)]]="",order[[#This Row],[Estimated Arrive Date (ETA)]]=""),"",IF(order[[#This Row],[Customer Required Date (ETA)]]&gt;=order[[#This Row],[Estimated Arrive Date (ETA)]],"Yes","No"))</f>
        <v>Yes</v>
      </c>
    </row>
    <row r="105" spans="1:28" ht="30" customHeight="1" x14ac:dyDescent="0.25">
      <c r="A105" s="12" t="str">
        <f t="shared" si="1"/>
        <v/>
      </c>
      <c r="B105" s="48" t="s">
        <v>207</v>
      </c>
      <c r="C105" s="38">
        <v>44248</v>
      </c>
      <c r="D105" s="39">
        <f>IF(order[[#This Row],[Order Receiving Date]]="","",MONTH(order[[#This Row],[Order Receiving Date]]))</f>
        <v>2</v>
      </c>
      <c r="E105" s="39" t="str">
        <f>IFERROR(VLOOKUP(order[[#This Row],[Month Number]],Sheet2!B:C,2,0),"")</f>
        <v>Feb</v>
      </c>
      <c r="F105" s="39" t="str">
        <f>IF(order[[#This Row],[Order Receiving Date]]="","","W"&amp;WEEKNUM(order[[#This Row],[Order Receiving Date]],1))</f>
        <v>W9</v>
      </c>
      <c r="G105" s="39">
        <f>IF(order[[#This Row],[Order Receiving Date]]="","",YEAR(order[[#This Row],[Order Receiving Date]]))</f>
        <v>2021</v>
      </c>
      <c r="H105" s="40" t="s">
        <v>66</v>
      </c>
      <c r="I105" s="41" t="str">
        <f>IFERROR(IF(order[[#This Row],[Customer Name]]="","",VLOOKUP(order[[#This Row],[Customer Name]],'Setting and Lists'!H:M,2,0)),"")</f>
        <v>Customer_4@domain.com</v>
      </c>
      <c r="J105" s="41" t="str">
        <f>IFERROR(IF(order[[#This Row],[Customer Name]]="","",VLOOKUP(order[[#This Row],[Customer Name]],'Setting and Lists'!H:M,3,0)),"")</f>
        <v>Hong Kong</v>
      </c>
      <c r="K105" s="41" t="str">
        <f>IFERROR(IF(order[[#This Row],[Customer Name]]="","",VLOOKUP(order[[#This Row],[Customer Name]],'Setting and Lists'!H:M,4,0)),"")</f>
        <v>China</v>
      </c>
      <c r="L105" s="41" t="str">
        <f>IFERROR(IF(order[[#This Row],[Customer Name]]="","",VLOOKUP(order[[#This Row],[Customer Name]],'Setting and Lists'!H:M,5,0)),"")</f>
        <v>Asia</v>
      </c>
      <c r="M105" s="42" t="s">
        <v>56</v>
      </c>
      <c r="N105" s="43" t="str">
        <f>IFERROR(IF(order[[#This Row],[Product Name]]="","",VLOOKUP(order[[#This Row],[Product Name]],'Setting and Lists'!B:F,2,0)),"")</f>
        <v>ACC2354474</v>
      </c>
      <c r="O105" s="44">
        <v>9207</v>
      </c>
      <c r="P105" s="45">
        <f>IFERROR(IF(order[[#This Row],[Product Name]]="","",VLOOKUP(order[[#This Row],[Product Name]],'Setting and Lists'!B:F,3,0)),"")</f>
        <v>1000</v>
      </c>
      <c r="Q105" s="43" t="str">
        <f>IF(OR(order[[#This Row],[Minimum Lot Size]]="",order[[#This Row],[Order Quantity]]=""),"",IF(order[[#This Row],[Order Quantity]]&gt;=order[[#This Row],[Minimum Lot Size]],"Yes","No"))</f>
        <v>Yes</v>
      </c>
      <c r="R105" s="112">
        <v>44250</v>
      </c>
      <c r="S105" s="59">
        <f>IFERROR(IF(OR(order[[#This Row],[Order Quantity]]="",order[[#This Row],[Minimum Lot Size]]=""),"",IF(order[[#This Row],[Product Name]]="","",(order[[#This Row],[Order Quantity]]/order[[#This Row],[Minimum Lot Size]])*VLOOKUP(order[[#This Row],[Product Name]],'Setting and Lists'!B:F,4,0))),"")</f>
        <v>13.810500000000001</v>
      </c>
      <c r="T105" s="116">
        <f>IF(OR(order[[#This Row],[Operation Lead Time (in days)]]="",order[[#This Row],[Estimated Production Schedule Date]]=""),"",order[[#This Row],[Estimated Production Schedule Date]]+order[[#This Row],[Operation Lead Time (in days)]])</f>
        <v>44263.8105</v>
      </c>
      <c r="U105" s="44">
        <v>3</v>
      </c>
      <c r="V105" s="45">
        <f>IFERROR(IF(order[[#This Row],[Product Name]]="","",VLOOKUP(order[[#This Row],[Product Name]],'Setting and Lists'!B:F,5,0)),"")</f>
        <v>1</v>
      </c>
      <c r="W105" s="116">
        <f>IFERROR(IF(OR(order[[#This Row],[Warehouse Stock Keeping Time (in days)]]="",order[[#This Row],[Target Operation Finish Date]]=""),"",order[[#This Row],[Target Operation Finish Date]]+order[[#This Row],[Total OFF Days During Operation Period]]+order[[#This Row],[Warehouse Stock Keeping Time (in days)]]),"")</f>
        <v>44267.8105</v>
      </c>
      <c r="X105" s="45">
        <f>IFERROR(IF(order[[#This Row],[Customer Name]]="","",VLOOKUP(order[[#This Row],[Customer Name]],'Setting and Lists'!H:M,6,0)),"")</f>
        <v>4</v>
      </c>
      <c r="Y105" s="116">
        <f>IFERROR(IF(OR(order[[#This Row],[Delivery Lead Time (in days)]]="",order[[#This Row],[Estimated Starting Delivery Date (ETD)]]=""),"",order[[#This Row],[Estimated Starting Delivery Date (ETD)]]+order[[#This Row],[Delivery Lead Time (in days)]]),"")</f>
        <v>44271.8105</v>
      </c>
      <c r="Z105" s="119">
        <v>44273.8105</v>
      </c>
      <c r="AA105" s="89">
        <f ca="1">IFERROR(IF(order[[#This Row],[Customer Required Date (ETA)]]="","",IF(TODAY()&gt;=order[[#This Row],[Customer Required Date (ETA)]],0,order[[#This Row],[Customer Required Date (ETA)]]-TODAY())),"")</f>
        <v>0</v>
      </c>
      <c r="AB105" s="60" t="str">
        <f>IF(OR(order[[#This Row],[Customer Required Date (ETA)]]="",order[[#This Row],[Estimated Arrive Date (ETA)]]=""),"",IF(order[[#This Row],[Customer Required Date (ETA)]]&gt;=order[[#This Row],[Estimated Arrive Date (ETA)]],"Yes","No"))</f>
        <v>Yes</v>
      </c>
    </row>
    <row r="106" spans="1:28" ht="30" customHeight="1" x14ac:dyDescent="0.25">
      <c r="A106" s="12" t="str">
        <f t="shared" si="1"/>
        <v/>
      </c>
      <c r="B106" s="48" t="s">
        <v>208</v>
      </c>
      <c r="C106" s="38">
        <v>44306</v>
      </c>
      <c r="D106" s="39">
        <f>IF(order[[#This Row],[Order Receiving Date]]="","",MONTH(order[[#This Row],[Order Receiving Date]]))</f>
        <v>4</v>
      </c>
      <c r="E106" s="39" t="str">
        <f>IFERROR(VLOOKUP(order[[#This Row],[Month Number]],Sheet2!B:C,2,0),"")</f>
        <v>Apr</v>
      </c>
      <c r="F106" s="39" t="str">
        <f>IF(order[[#This Row],[Order Receiving Date]]="","","W"&amp;WEEKNUM(order[[#This Row],[Order Receiving Date]],1))</f>
        <v>W17</v>
      </c>
      <c r="G106" s="39">
        <f>IF(order[[#This Row],[Order Receiving Date]]="","",YEAR(order[[#This Row],[Order Receiving Date]]))</f>
        <v>2021</v>
      </c>
      <c r="H106" s="40" t="s">
        <v>64</v>
      </c>
      <c r="I106" s="41" t="str">
        <f>IFERROR(IF(order[[#This Row],[Customer Name]]="","",VLOOKUP(order[[#This Row],[Customer Name]],'Setting and Lists'!H:M,2,0)),"")</f>
        <v>Customer_2@domain.com</v>
      </c>
      <c r="J106" s="41" t="str">
        <f>IFERROR(IF(order[[#This Row],[Customer Name]]="","",VLOOKUP(order[[#This Row],[Customer Name]],'Setting and Lists'!H:M,3,0)),"")</f>
        <v>Cairo</v>
      </c>
      <c r="K106" s="41" t="str">
        <f>IFERROR(IF(order[[#This Row],[Customer Name]]="","",VLOOKUP(order[[#This Row],[Customer Name]],'Setting and Lists'!H:M,4,0)),"")</f>
        <v>Egypt</v>
      </c>
      <c r="L106" s="41" t="str">
        <f>IFERROR(IF(order[[#This Row],[Customer Name]]="","",VLOOKUP(order[[#This Row],[Customer Name]],'Setting and Lists'!H:M,5,0)),"")</f>
        <v>Middle East</v>
      </c>
      <c r="M106" s="42" t="s">
        <v>51</v>
      </c>
      <c r="N106" s="43" t="str">
        <f>IFERROR(IF(order[[#This Row],[Product Name]]="","",VLOOKUP(order[[#This Row],[Product Name]],'Setting and Lists'!B:F,2,0)),"")</f>
        <v>ACC3215124</v>
      </c>
      <c r="O106" s="44">
        <v>5249</v>
      </c>
      <c r="P106" s="45">
        <f>IFERROR(IF(order[[#This Row],[Product Name]]="","",VLOOKUP(order[[#This Row],[Product Name]],'Setting and Lists'!B:F,3,0)),"")</f>
        <v>800</v>
      </c>
      <c r="Q106" s="43" t="str">
        <f>IF(OR(order[[#This Row],[Minimum Lot Size]]="",order[[#This Row],[Order Quantity]]=""),"",IF(order[[#This Row],[Order Quantity]]&gt;=order[[#This Row],[Minimum Lot Size]],"Yes","No"))</f>
        <v>Yes</v>
      </c>
      <c r="R106" s="112">
        <v>44308</v>
      </c>
      <c r="S106" s="59">
        <f>IFERROR(IF(OR(order[[#This Row],[Order Quantity]]="",order[[#This Row],[Minimum Lot Size]]=""),"",IF(order[[#This Row],[Product Name]]="","",(order[[#This Row],[Order Quantity]]/order[[#This Row],[Minimum Lot Size]])*VLOOKUP(order[[#This Row],[Product Name]],'Setting and Lists'!B:F,4,0))),"")</f>
        <v>6.5612500000000002</v>
      </c>
      <c r="T106" s="116">
        <f>IF(OR(order[[#This Row],[Operation Lead Time (in days)]]="",order[[#This Row],[Estimated Production Schedule Date]]=""),"",order[[#This Row],[Estimated Production Schedule Date]]+order[[#This Row],[Operation Lead Time (in days)]])</f>
        <v>44314.561249999999</v>
      </c>
      <c r="U106" s="44">
        <v>2</v>
      </c>
      <c r="V106" s="45">
        <f>IFERROR(IF(order[[#This Row],[Product Name]]="","",VLOOKUP(order[[#This Row],[Product Name]],'Setting and Lists'!B:F,5,0)),"")</f>
        <v>1</v>
      </c>
      <c r="W106" s="116">
        <f>IFERROR(IF(OR(order[[#This Row],[Warehouse Stock Keeping Time (in days)]]="",order[[#This Row],[Target Operation Finish Date]]=""),"",order[[#This Row],[Target Operation Finish Date]]+order[[#This Row],[Total OFF Days During Operation Period]]+order[[#This Row],[Warehouse Stock Keeping Time (in days)]]),"")</f>
        <v>44317.561249999999</v>
      </c>
      <c r="X106" s="45">
        <f>IFERROR(IF(order[[#This Row],[Customer Name]]="","",VLOOKUP(order[[#This Row],[Customer Name]],'Setting and Lists'!H:M,6,0)),"")</f>
        <v>2</v>
      </c>
      <c r="Y106" s="116">
        <f>IFERROR(IF(OR(order[[#This Row],[Delivery Lead Time (in days)]]="",order[[#This Row],[Estimated Starting Delivery Date (ETD)]]=""),"",order[[#This Row],[Estimated Starting Delivery Date (ETD)]]+order[[#This Row],[Delivery Lead Time (in days)]]),"")</f>
        <v>44319.561249999999</v>
      </c>
      <c r="Z106" s="119">
        <v>44321.561249999999</v>
      </c>
      <c r="AA106" s="89">
        <f ca="1">IFERROR(IF(order[[#This Row],[Customer Required Date (ETA)]]="","",IF(TODAY()&gt;=order[[#This Row],[Customer Required Date (ETA)]],0,order[[#This Row],[Customer Required Date (ETA)]]-TODAY())),"")</f>
        <v>0</v>
      </c>
      <c r="AB106" s="60" t="str">
        <f>IF(OR(order[[#This Row],[Customer Required Date (ETA)]]="",order[[#This Row],[Estimated Arrive Date (ETA)]]=""),"",IF(order[[#This Row],[Customer Required Date (ETA)]]&gt;=order[[#This Row],[Estimated Arrive Date (ETA)]],"Yes","No"))</f>
        <v>Yes</v>
      </c>
    </row>
    <row r="107" spans="1:28" ht="30" customHeight="1" x14ac:dyDescent="0.25">
      <c r="A107" s="12" t="str">
        <f t="shared" si="1"/>
        <v/>
      </c>
      <c r="B107" s="48" t="s">
        <v>209</v>
      </c>
      <c r="C107" s="38">
        <v>44157</v>
      </c>
      <c r="D107" s="39">
        <f>IF(order[[#This Row],[Order Receiving Date]]="","",MONTH(order[[#This Row],[Order Receiving Date]]))</f>
        <v>11</v>
      </c>
      <c r="E107" s="39" t="str">
        <f>IFERROR(VLOOKUP(order[[#This Row],[Month Number]],Sheet2!B:C,2,0),"")</f>
        <v>Nov</v>
      </c>
      <c r="F107" s="39" t="str">
        <f>IF(order[[#This Row],[Order Receiving Date]]="","","W"&amp;WEEKNUM(order[[#This Row],[Order Receiving Date]],1))</f>
        <v>W48</v>
      </c>
      <c r="G107" s="39">
        <f>IF(order[[#This Row],[Order Receiving Date]]="","",YEAR(order[[#This Row],[Order Receiving Date]]))</f>
        <v>2020</v>
      </c>
      <c r="H107" s="40" t="s">
        <v>65</v>
      </c>
      <c r="I107" s="41" t="str">
        <f>IFERROR(IF(order[[#This Row],[Customer Name]]="","",VLOOKUP(order[[#This Row],[Customer Name]],'Setting and Lists'!H:M,2,0)),"")</f>
        <v>Customer_3@domain.com</v>
      </c>
      <c r="J107" s="41" t="str">
        <f>IFERROR(IF(order[[#This Row],[Customer Name]]="","",VLOOKUP(order[[#This Row],[Customer Name]],'Setting and Lists'!H:M,3,0)),"")</f>
        <v>Rio de Janeiro</v>
      </c>
      <c r="K107" s="41" t="str">
        <f>IFERROR(IF(order[[#This Row],[Customer Name]]="","",VLOOKUP(order[[#This Row],[Customer Name]],'Setting and Lists'!H:M,4,0)),"")</f>
        <v>Brazil</v>
      </c>
      <c r="L107" s="41" t="str">
        <f>IFERROR(IF(order[[#This Row],[Customer Name]]="","",VLOOKUP(order[[#This Row],[Customer Name]],'Setting and Lists'!H:M,5,0)),"")</f>
        <v>South America</v>
      </c>
      <c r="M107" s="42" t="s">
        <v>56</v>
      </c>
      <c r="N107" s="43" t="str">
        <f>IFERROR(IF(order[[#This Row],[Product Name]]="","",VLOOKUP(order[[#This Row],[Product Name]],'Setting and Lists'!B:F,2,0)),"")</f>
        <v>ACC2354474</v>
      </c>
      <c r="O107" s="44">
        <v>4503</v>
      </c>
      <c r="P107" s="45">
        <f>IFERROR(IF(order[[#This Row],[Product Name]]="","",VLOOKUP(order[[#This Row],[Product Name]],'Setting and Lists'!B:F,3,0)),"")</f>
        <v>1000</v>
      </c>
      <c r="Q107" s="43" t="str">
        <f>IF(OR(order[[#This Row],[Minimum Lot Size]]="",order[[#This Row],[Order Quantity]]=""),"",IF(order[[#This Row],[Order Quantity]]&gt;=order[[#This Row],[Minimum Lot Size]],"Yes","No"))</f>
        <v>Yes</v>
      </c>
      <c r="R107" s="112">
        <v>44159</v>
      </c>
      <c r="S107" s="59">
        <f>IFERROR(IF(OR(order[[#This Row],[Order Quantity]]="",order[[#This Row],[Minimum Lot Size]]=""),"",IF(order[[#This Row],[Product Name]]="","",(order[[#This Row],[Order Quantity]]/order[[#This Row],[Minimum Lot Size]])*VLOOKUP(order[[#This Row],[Product Name]],'Setting and Lists'!B:F,4,0))),"")</f>
        <v>6.7545000000000002</v>
      </c>
      <c r="T107" s="116">
        <f>IF(OR(order[[#This Row],[Operation Lead Time (in days)]]="",order[[#This Row],[Estimated Production Schedule Date]]=""),"",order[[#This Row],[Estimated Production Schedule Date]]+order[[#This Row],[Operation Lead Time (in days)]])</f>
        <v>44165.754500000003</v>
      </c>
      <c r="U107" s="44">
        <v>4</v>
      </c>
      <c r="V107" s="45">
        <f>IFERROR(IF(order[[#This Row],[Product Name]]="","",VLOOKUP(order[[#This Row],[Product Name]],'Setting and Lists'!B:F,5,0)),"")</f>
        <v>1</v>
      </c>
      <c r="W107" s="116">
        <f>IFERROR(IF(OR(order[[#This Row],[Warehouse Stock Keeping Time (in days)]]="",order[[#This Row],[Target Operation Finish Date]]=""),"",order[[#This Row],[Target Operation Finish Date]]+order[[#This Row],[Total OFF Days During Operation Period]]+order[[#This Row],[Warehouse Stock Keeping Time (in days)]]),"")</f>
        <v>44170.754500000003</v>
      </c>
      <c r="X107" s="45">
        <f>IFERROR(IF(order[[#This Row],[Customer Name]]="","",VLOOKUP(order[[#This Row],[Customer Name]],'Setting and Lists'!H:M,6,0)),"")</f>
        <v>3</v>
      </c>
      <c r="Y107" s="116">
        <f>IFERROR(IF(OR(order[[#This Row],[Delivery Lead Time (in days)]]="",order[[#This Row],[Estimated Starting Delivery Date (ETD)]]=""),"",order[[#This Row],[Estimated Starting Delivery Date (ETD)]]+order[[#This Row],[Delivery Lead Time (in days)]]),"")</f>
        <v>44173.754500000003</v>
      </c>
      <c r="Z107" s="119">
        <v>44175.754500000003</v>
      </c>
      <c r="AA107" s="89">
        <f ca="1">IFERROR(IF(order[[#This Row],[Customer Required Date (ETA)]]="","",IF(TODAY()&gt;=order[[#This Row],[Customer Required Date (ETA)]],0,order[[#This Row],[Customer Required Date (ETA)]]-TODAY())),"")</f>
        <v>0</v>
      </c>
      <c r="AB107" s="60" t="str">
        <f>IF(OR(order[[#This Row],[Customer Required Date (ETA)]]="",order[[#This Row],[Estimated Arrive Date (ETA)]]=""),"",IF(order[[#This Row],[Customer Required Date (ETA)]]&gt;=order[[#This Row],[Estimated Arrive Date (ETA)]],"Yes","No"))</f>
        <v>Yes</v>
      </c>
    </row>
    <row r="108" spans="1:28" ht="30" customHeight="1" x14ac:dyDescent="0.25">
      <c r="A108" s="12" t="str">
        <f t="shared" si="1"/>
        <v/>
      </c>
      <c r="B108" s="48" t="s">
        <v>210</v>
      </c>
      <c r="C108" s="38">
        <v>44132</v>
      </c>
      <c r="D108" s="39">
        <f>IF(order[[#This Row],[Order Receiving Date]]="","",MONTH(order[[#This Row],[Order Receiving Date]]))</f>
        <v>10</v>
      </c>
      <c r="E108" s="39" t="str">
        <f>IFERROR(VLOOKUP(order[[#This Row],[Month Number]],Sheet2!B:C,2,0),"")</f>
        <v>Oct</v>
      </c>
      <c r="F108" s="39" t="str">
        <f>IF(order[[#This Row],[Order Receiving Date]]="","","W"&amp;WEEKNUM(order[[#This Row],[Order Receiving Date]],1))</f>
        <v>W44</v>
      </c>
      <c r="G108" s="39">
        <f>IF(order[[#This Row],[Order Receiving Date]]="","",YEAR(order[[#This Row],[Order Receiving Date]]))</f>
        <v>2020</v>
      </c>
      <c r="H108" s="40" t="s">
        <v>65</v>
      </c>
      <c r="I108" s="41" t="str">
        <f>IFERROR(IF(order[[#This Row],[Customer Name]]="","",VLOOKUP(order[[#This Row],[Customer Name]],'Setting and Lists'!H:M,2,0)),"")</f>
        <v>Customer_3@domain.com</v>
      </c>
      <c r="J108" s="41" t="str">
        <f>IFERROR(IF(order[[#This Row],[Customer Name]]="","",VLOOKUP(order[[#This Row],[Customer Name]],'Setting and Lists'!H:M,3,0)),"")</f>
        <v>Rio de Janeiro</v>
      </c>
      <c r="K108" s="41" t="str">
        <f>IFERROR(IF(order[[#This Row],[Customer Name]]="","",VLOOKUP(order[[#This Row],[Customer Name]],'Setting and Lists'!H:M,4,0)),"")</f>
        <v>Brazil</v>
      </c>
      <c r="L108" s="41" t="str">
        <f>IFERROR(IF(order[[#This Row],[Customer Name]]="","",VLOOKUP(order[[#This Row],[Customer Name]],'Setting and Lists'!H:M,5,0)),"")</f>
        <v>South America</v>
      </c>
      <c r="M108" s="42" t="s">
        <v>51</v>
      </c>
      <c r="N108" s="43" t="str">
        <f>IFERROR(IF(order[[#This Row],[Product Name]]="","",VLOOKUP(order[[#This Row],[Product Name]],'Setting and Lists'!B:F,2,0)),"")</f>
        <v>ACC3215124</v>
      </c>
      <c r="O108" s="44">
        <v>6764</v>
      </c>
      <c r="P108" s="45">
        <f>IFERROR(IF(order[[#This Row],[Product Name]]="","",VLOOKUP(order[[#This Row],[Product Name]],'Setting and Lists'!B:F,3,0)),"")</f>
        <v>800</v>
      </c>
      <c r="Q108" s="43" t="str">
        <f>IF(OR(order[[#This Row],[Minimum Lot Size]]="",order[[#This Row],[Order Quantity]]=""),"",IF(order[[#This Row],[Order Quantity]]&gt;=order[[#This Row],[Minimum Lot Size]],"Yes","No"))</f>
        <v>Yes</v>
      </c>
      <c r="R108" s="112">
        <v>44134</v>
      </c>
      <c r="S108" s="59">
        <f>IFERROR(IF(OR(order[[#This Row],[Order Quantity]]="",order[[#This Row],[Minimum Lot Size]]=""),"",IF(order[[#This Row],[Product Name]]="","",(order[[#This Row],[Order Quantity]]/order[[#This Row],[Minimum Lot Size]])*VLOOKUP(order[[#This Row],[Product Name]],'Setting and Lists'!B:F,4,0))),"")</f>
        <v>8.4550000000000001</v>
      </c>
      <c r="T108" s="116">
        <f>IF(OR(order[[#This Row],[Operation Lead Time (in days)]]="",order[[#This Row],[Estimated Production Schedule Date]]=""),"",order[[#This Row],[Estimated Production Schedule Date]]+order[[#This Row],[Operation Lead Time (in days)]])</f>
        <v>44142.455000000002</v>
      </c>
      <c r="U108" s="44">
        <v>3</v>
      </c>
      <c r="V108" s="45">
        <f>IFERROR(IF(order[[#This Row],[Product Name]]="","",VLOOKUP(order[[#This Row],[Product Name]],'Setting and Lists'!B:F,5,0)),"")</f>
        <v>1</v>
      </c>
      <c r="W108" s="116">
        <f>IFERROR(IF(OR(order[[#This Row],[Warehouse Stock Keeping Time (in days)]]="",order[[#This Row],[Target Operation Finish Date]]=""),"",order[[#This Row],[Target Operation Finish Date]]+order[[#This Row],[Total OFF Days During Operation Period]]+order[[#This Row],[Warehouse Stock Keeping Time (in days)]]),"")</f>
        <v>44146.455000000002</v>
      </c>
      <c r="X108" s="45">
        <f>IFERROR(IF(order[[#This Row],[Customer Name]]="","",VLOOKUP(order[[#This Row],[Customer Name]],'Setting and Lists'!H:M,6,0)),"")</f>
        <v>3</v>
      </c>
      <c r="Y108" s="116">
        <f>IFERROR(IF(OR(order[[#This Row],[Delivery Lead Time (in days)]]="",order[[#This Row],[Estimated Starting Delivery Date (ETD)]]=""),"",order[[#This Row],[Estimated Starting Delivery Date (ETD)]]+order[[#This Row],[Delivery Lead Time (in days)]]),"")</f>
        <v>44149.455000000002</v>
      </c>
      <c r="Z108" s="119">
        <v>44151.455000000002</v>
      </c>
      <c r="AA108" s="89">
        <f ca="1">IFERROR(IF(order[[#This Row],[Customer Required Date (ETA)]]="","",IF(TODAY()&gt;=order[[#This Row],[Customer Required Date (ETA)]],0,order[[#This Row],[Customer Required Date (ETA)]]-TODAY())),"")</f>
        <v>0</v>
      </c>
      <c r="AB108" s="60" t="str">
        <f>IF(OR(order[[#This Row],[Customer Required Date (ETA)]]="",order[[#This Row],[Estimated Arrive Date (ETA)]]=""),"",IF(order[[#This Row],[Customer Required Date (ETA)]]&gt;=order[[#This Row],[Estimated Arrive Date (ETA)]],"Yes","No"))</f>
        <v>Yes</v>
      </c>
    </row>
    <row r="109" spans="1:28" ht="30" customHeight="1" x14ac:dyDescent="0.25">
      <c r="A109" s="12" t="str">
        <f t="shared" si="1"/>
        <v/>
      </c>
      <c r="B109" s="48" t="s">
        <v>211</v>
      </c>
      <c r="C109" s="38">
        <v>44102</v>
      </c>
      <c r="D109" s="39">
        <f>IF(order[[#This Row],[Order Receiving Date]]="","",MONTH(order[[#This Row],[Order Receiving Date]]))</f>
        <v>9</v>
      </c>
      <c r="E109" s="39" t="str">
        <f>IFERROR(VLOOKUP(order[[#This Row],[Month Number]],Sheet2!B:C,2,0),"")</f>
        <v>Sep</v>
      </c>
      <c r="F109" s="39" t="str">
        <f>IF(order[[#This Row],[Order Receiving Date]]="","","W"&amp;WEEKNUM(order[[#This Row],[Order Receiving Date]],1))</f>
        <v>W40</v>
      </c>
      <c r="G109" s="39">
        <f>IF(order[[#This Row],[Order Receiving Date]]="","",YEAR(order[[#This Row],[Order Receiving Date]]))</f>
        <v>2020</v>
      </c>
      <c r="H109" s="40" t="s">
        <v>64</v>
      </c>
      <c r="I109" s="41" t="str">
        <f>IFERROR(IF(order[[#This Row],[Customer Name]]="","",VLOOKUP(order[[#This Row],[Customer Name]],'Setting and Lists'!H:M,2,0)),"")</f>
        <v>Customer_2@domain.com</v>
      </c>
      <c r="J109" s="41" t="str">
        <f>IFERROR(IF(order[[#This Row],[Customer Name]]="","",VLOOKUP(order[[#This Row],[Customer Name]],'Setting and Lists'!H:M,3,0)),"")</f>
        <v>Cairo</v>
      </c>
      <c r="K109" s="41" t="str">
        <f>IFERROR(IF(order[[#This Row],[Customer Name]]="","",VLOOKUP(order[[#This Row],[Customer Name]],'Setting and Lists'!H:M,4,0)),"")</f>
        <v>Egypt</v>
      </c>
      <c r="L109" s="41" t="str">
        <f>IFERROR(IF(order[[#This Row],[Customer Name]]="","",VLOOKUP(order[[#This Row],[Customer Name]],'Setting and Lists'!H:M,5,0)),"")</f>
        <v>Middle East</v>
      </c>
      <c r="M109" s="42" t="s">
        <v>54</v>
      </c>
      <c r="N109" s="43" t="str">
        <f>IFERROR(IF(order[[#This Row],[Product Name]]="","",VLOOKUP(order[[#This Row],[Product Name]],'Setting and Lists'!B:F,2,0)),"")</f>
        <v>ACC1400205</v>
      </c>
      <c r="O109" s="44">
        <v>7192</v>
      </c>
      <c r="P109" s="45">
        <f>IFERROR(IF(order[[#This Row],[Product Name]]="","",VLOOKUP(order[[#This Row],[Product Name]],'Setting and Lists'!B:F,3,0)),"")</f>
        <v>500</v>
      </c>
      <c r="Q109" s="43" t="str">
        <f>IF(OR(order[[#This Row],[Minimum Lot Size]]="",order[[#This Row],[Order Quantity]]=""),"",IF(order[[#This Row],[Order Quantity]]&gt;=order[[#This Row],[Minimum Lot Size]],"Yes","No"))</f>
        <v>Yes</v>
      </c>
      <c r="R109" s="112">
        <v>44104</v>
      </c>
      <c r="S109" s="59">
        <f>IFERROR(IF(OR(order[[#This Row],[Order Quantity]]="",order[[#This Row],[Minimum Lot Size]]=""),"",IF(order[[#This Row],[Product Name]]="","",(order[[#This Row],[Order Quantity]]/order[[#This Row],[Minimum Lot Size]])*VLOOKUP(order[[#This Row],[Product Name]],'Setting and Lists'!B:F,4,0))),"")</f>
        <v>14.384</v>
      </c>
      <c r="T109" s="116">
        <f>IF(OR(order[[#This Row],[Operation Lead Time (in days)]]="",order[[#This Row],[Estimated Production Schedule Date]]=""),"",order[[#This Row],[Estimated Production Schedule Date]]+order[[#This Row],[Operation Lead Time (in days)]])</f>
        <v>44118.383999999998</v>
      </c>
      <c r="U109" s="44">
        <v>4</v>
      </c>
      <c r="V109" s="45">
        <f>IFERROR(IF(order[[#This Row],[Product Name]]="","",VLOOKUP(order[[#This Row],[Product Name]],'Setting and Lists'!B:F,5,0)),"")</f>
        <v>1</v>
      </c>
      <c r="W109" s="116">
        <f>IFERROR(IF(OR(order[[#This Row],[Warehouse Stock Keeping Time (in days)]]="",order[[#This Row],[Target Operation Finish Date]]=""),"",order[[#This Row],[Target Operation Finish Date]]+order[[#This Row],[Total OFF Days During Operation Period]]+order[[#This Row],[Warehouse Stock Keeping Time (in days)]]),"")</f>
        <v>44123.383999999998</v>
      </c>
      <c r="X109" s="45">
        <f>IFERROR(IF(order[[#This Row],[Customer Name]]="","",VLOOKUP(order[[#This Row],[Customer Name]],'Setting and Lists'!H:M,6,0)),"")</f>
        <v>2</v>
      </c>
      <c r="Y109" s="116">
        <f>IFERROR(IF(OR(order[[#This Row],[Delivery Lead Time (in days)]]="",order[[#This Row],[Estimated Starting Delivery Date (ETD)]]=""),"",order[[#This Row],[Estimated Starting Delivery Date (ETD)]]+order[[#This Row],[Delivery Lead Time (in days)]]),"")</f>
        <v>44125.383999999998</v>
      </c>
      <c r="Z109" s="119">
        <v>44127.383999999998</v>
      </c>
      <c r="AA109" s="89">
        <f ca="1">IFERROR(IF(order[[#This Row],[Customer Required Date (ETA)]]="","",IF(TODAY()&gt;=order[[#This Row],[Customer Required Date (ETA)]],0,order[[#This Row],[Customer Required Date (ETA)]]-TODAY())),"")</f>
        <v>0</v>
      </c>
      <c r="AB109" s="60" t="str">
        <f>IF(OR(order[[#This Row],[Customer Required Date (ETA)]]="",order[[#This Row],[Estimated Arrive Date (ETA)]]=""),"",IF(order[[#This Row],[Customer Required Date (ETA)]]&gt;=order[[#This Row],[Estimated Arrive Date (ETA)]],"Yes","No"))</f>
        <v>Yes</v>
      </c>
    </row>
    <row r="110" spans="1:28" ht="30" customHeight="1" x14ac:dyDescent="0.25">
      <c r="A110" s="12" t="str">
        <f t="shared" si="1"/>
        <v/>
      </c>
      <c r="B110" s="48" t="s">
        <v>212</v>
      </c>
      <c r="C110" s="38">
        <v>44268</v>
      </c>
      <c r="D110" s="39">
        <f>IF(order[[#This Row],[Order Receiving Date]]="","",MONTH(order[[#This Row],[Order Receiving Date]]))</f>
        <v>3</v>
      </c>
      <c r="E110" s="39" t="str">
        <f>IFERROR(VLOOKUP(order[[#This Row],[Month Number]],Sheet2!B:C,2,0),"")</f>
        <v>Mar</v>
      </c>
      <c r="F110" s="39" t="str">
        <f>IF(order[[#This Row],[Order Receiving Date]]="","","W"&amp;WEEKNUM(order[[#This Row],[Order Receiving Date]],1))</f>
        <v>W11</v>
      </c>
      <c r="G110" s="39">
        <f>IF(order[[#This Row],[Order Receiving Date]]="","",YEAR(order[[#This Row],[Order Receiving Date]]))</f>
        <v>2021</v>
      </c>
      <c r="H110" s="40" t="s">
        <v>64</v>
      </c>
      <c r="I110" s="41" t="str">
        <f>IFERROR(IF(order[[#This Row],[Customer Name]]="","",VLOOKUP(order[[#This Row],[Customer Name]],'Setting and Lists'!H:M,2,0)),"")</f>
        <v>Customer_2@domain.com</v>
      </c>
      <c r="J110" s="41" t="str">
        <f>IFERROR(IF(order[[#This Row],[Customer Name]]="","",VLOOKUP(order[[#This Row],[Customer Name]],'Setting and Lists'!H:M,3,0)),"")</f>
        <v>Cairo</v>
      </c>
      <c r="K110" s="41" t="str">
        <f>IFERROR(IF(order[[#This Row],[Customer Name]]="","",VLOOKUP(order[[#This Row],[Customer Name]],'Setting and Lists'!H:M,4,0)),"")</f>
        <v>Egypt</v>
      </c>
      <c r="L110" s="41" t="str">
        <f>IFERROR(IF(order[[#This Row],[Customer Name]]="","",VLOOKUP(order[[#This Row],[Customer Name]],'Setting and Lists'!H:M,5,0)),"")</f>
        <v>Middle East</v>
      </c>
      <c r="M110" s="42" t="s">
        <v>53</v>
      </c>
      <c r="N110" s="43" t="str">
        <f>IFERROR(IF(order[[#This Row],[Product Name]]="","",VLOOKUP(order[[#This Row],[Product Name]],'Setting and Lists'!B:F,2,0)),"")</f>
        <v>ACC8854741</v>
      </c>
      <c r="O110" s="44">
        <v>8429</v>
      </c>
      <c r="P110" s="45">
        <f>IFERROR(IF(order[[#This Row],[Product Name]]="","",VLOOKUP(order[[#This Row],[Product Name]],'Setting and Lists'!B:F,3,0)),"")</f>
        <v>700</v>
      </c>
      <c r="Q110" s="43" t="str">
        <f>IF(OR(order[[#This Row],[Minimum Lot Size]]="",order[[#This Row],[Order Quantity]]=""),"",IF(order[[#This Row],[Order Quantity]]&gt;=order[[#This Row],[Minimum Lot Size]],"Yes","No"))</f>
        <v>Yes</v>
      </c>
      <c r="R110" s="112">
        <v>44270</v>
      </c>
      <c r="S110" s="59">
        <f>IFERROR(IF(OR(order[[#This Row],[Order Quantity]]="",order[[#This Row],[Minimum Lot Size]]=""),"",IF(order[[#This Row],[Product Name]]="","",(order[[#This Row],[Order Quantity]]/order[[#This Row],[Minimum Lot Size]])*VLOOKUP(order[[#This Row],[Product Name]],'Setting and Lists'!B:F,4,0))),"")</f>
        <v>12.041428571428572</v>
      </c>
      <c r="T110" s="116">
        <f>IF(OR(order[[#This Row],[Operation Lead Time (in days)]]="",order[[#This Row],[Estimated Production Schedule Date]]=""),"",order[[#This Row],[Estimated Production Schedule Date]]+order[[#This Row],[Operation Lead Time (in days)]])</f>
        <v>44282.041428571429</v>
      </c>
      <c r="U110" s="44">
        <v>2</v>
      </c>
      <c r="V110" s="45">
        <f>IFERROR(IF(order[[#This Row],[Product Name]]="","",VLOOKUP(order[[#This Row],[Product Name]],'Setting and Lists'!B:F,5,0)),"")</f>
        <v>1</v>
      </c>
      <c r="W110" s="116">
        <f>IFERROR(IF(OR(order[[#This Row],[Warehouse Stock Keeping Time (in days)]]="",order[[#This Row],[Target Operation Finish Date]]=""),"",order[[#This Row],[Target Operation Finish Date]]+order[[#This Row],[Total OFF Days During Operation Period]]+order[[#This Row],[Warehouse Stock Keeping Time (in days)]]),"")</f>
        <v>44285.041428571429</v>
      </c>
      <c r="X110" s="45">
        <f>IFERROR(IF(order[[#This Row],[Customer Name]]="","",VLOOKUP(order[[#This Row],[Customer Name]],'Setting and Lists'!H:M,6,0)),"")</f>
        <v>2</v>
      </c>
      <c r="Y110" s="116">
        <f>IFERROR(IF(OR(order[[#This Row],[Delivery Lead Time (in days)]]="",order[[#This Row],[Estimated Starting Delivery Date (ETD)]]=""),"",order[[#This Row],[Estimated Starting Delivery Date (ETD)]]+order[[#This Row],[Delivery Lead Time (in days)]]),"")</f>
        <v>44287.041428571429</v>
      </c>
      <c r="Z110" s="119">
        <v>44289.041428571429</v>
      </c>
      <c r="AA110" s="89">
        <f ca="1">IFERROR(IF(order[[#This Row],[Customer Required Date (ETA)]]="","",IF(TODAY()&gt;=order[[#This Row],[Customer Required Date (ETA)]],0,order[[#This Row],[Customer Required Date (ETA)]]-TODAY())),"")</f>
        <v>0</v>
      </c>
      <c r="AB110" s="60" t="str">
        <f>IF(OR(order[[#This Row],[Customer Required Date (ETA)]]="",order[[#This Row],[Estimated Arrive Date (ETA)]]=""),"",IF(order[[#This Row],[Customer Required Date (ETA)]]&gt;=order[[#This Row],[Estimated Arrive Date (ETA)]],"Yes","No"))</f>
        <v>Yes</v>
      </c>
    </row>
    <row r="111" spans="1:28" ht="30" customHeight="1" x14ac:dyDescent="0.25">
      <c r="A111" s="12" t="str">
        <f t="shared" si="1"/>
        <v/>
      </c>
      <c r="B111" s="48" t="s">
        <v>213</v>
      </c>
      <c r="C111" s="38">
        <v>44078</v>
      </c>
      <c r="D111" s="39">
        <f>IF(order[[#This Row],[Order Receiving Date]]="","",MONTH(order[[#This Row],[Order Receiving Date]]))</f>
        <v>9</v>
      </c>
      <c r="E111" s="39" t="str">
        <f>IFERROR(VLOOKUP(order[[#This Row],[Month Number]],Sheet2!B:C,2,0),"")</f>
        <v>Sep</v>
      </c>
      <c r="F111" s="39" t="str">
        <f>IF(order[[#This Row],[Order Receiving Date]]="","","W"&amp;WEEKNUM(order[[#This Row],[Order Receiving Date]],1))</f>
        <v>W36</v>
      </c>
      <c r="G111" s="39">
        <f>IF(order[[#This Row],[Order Receiving Date]]="","",YEAR(order[[#This Row],[Order Receiving Date]]))</f>
        <v>2020</v>
      </c>
      <c r="H111" s="40" t="s">
        <v>65</v>
      </c>
      <c r="I111" s="41" t="str">
        <f>IFERROR(IF(order[[#This Row],[Customer Name]]="","",VLOOKUP(order[[#This Row],[Customer Name]],'Setting and Lists'!H:M,2,0)),"")</f>
        <v>Customer_3@domain.com</v>
      </c>
      <c r="J111" s="41" t="str">
        <f>IFERROR(IF(order[[#This Row],[Customer Name]]="","",VLOOKUP(order[[#This Row],[Customer Name]],'Setting and Lists'!H:M,3,0)),"")</f>
        <v>Rio de Janeiro</v>
      </c>
      <c r="K111" s="41" t="str">
        <f>IFERROR(IF(order[[#This Row],[Customer Name]]="","",VLOOKUP(order[[#This Row],[Customer Name]],'Setting and Lists'!H:M,4,0)),"")</f>
        <v>Brazil</v>
      </c>
      <c r="L111" s="41" t="str">
        <f>IFERROR(IF(order[[#This Row],[Customer Name]]="","",VLOOKUP(order[[#This Row],[Customer Name]],'Setting and Lists'!H:M,5,0)),"")</f>
        <v>South America</v>
      </c>
      <c r="M111" s="42" t="s">
        <v>56</v>
      </c>
      <c r="N111" s="43" t="str">
        <f>IFERROR(IF(order[[#This Row],[Product Name]]="","",VLOOKUP(order[[#This Row],[Product Name]],'Setting and Lists'!B:F,2,0)),"")</f>
        <v>ACC2354474</v>
      </c>
      <c r="O111" s="44">
        <v>4155</v>
      </c>
      <c r="P111" s="45">
        <f>IFERROR(IF(order[[#This Row],[Product Name]]="","",VLOOKUP(order[[#This Row],[Product Name]],'Setting and Lists'!B:F,3,0)),"")</f>
        <v>1000</v>
      </c>
      <c r="Q111" s="43" t="str">
        <f>IF(OR(order[[#This Row],[Minimum Lot Size]]="",order[[#This Row],[Order Quantity]]=""),"",IF(order[[#This Row],[Order Quantity]]&gt;=order[[#This Row],[Minimum Lot Size]],"Yes","No"))</f>
        <v>Yes</v>
      </c>
      <c r="R111" s="112">
        <v>44080</v>
      </c>
      <c r="S111" s="59">
        <f>IFERROR(IF(OR(order[[#This Row],[Order Quantity]]="",order[[#This Row],[Minimum Lot Size]]=""),"",IF(order[[#This Row],[Product Name]]="","",(order[[#This Row],[Order Quantity]]/order[[#This Row],[Minimum Lot Size]])*VLOOKUP(order[[#This Row],[Product Name]],'Setting and Lists'!B:F,4,0))),"")</f>
        <v>6.2324999999999999</v>
      </c>
      <c r="T111" s="116">
        <f>IF(OR(order[[#This Row],[Operation Lead Time (in days)]]="",order[[#This Row],[Estimated Production Schedule Date]]=""),"",order[[#This Row],[Estimated Production Schedule Date]]+order[[#This Row],[Operation Lead Time (in days)]])</f>
        <v>44086.232499999998</v>
      </c>
      <c r="U111" s="44">
        <v>3</v>
      </c>
      <c r="V111" s="45">
        <f>IFERROR(IF(order[[#This Row],[Product Name]]="","",VLOOKUP(order[[#This Row],[Product Name]],'Setting and Lists'!B:F,5,0)),"")</f>
        <v>1</v>
      </c>
      <c r="W111" s="116">
        <f>IFERROR(IF(OR(order[[#This Row],[Warehouse Stock Keeping Time (in days)]]="",order[[#This Row],[Target Operation Finish Date]]=""),"",order[[#This Row],[Target Operation Finish Date]]+order[[#This Row],[Total OFF Days During Operation Period]]+order[[#This Row],[Warehouse Stock Keeping Time (in days)]]),"")</f>
        <v>44090.232499999998</v>
      </c>
      <c r="X111" s="45">
        <f>IFERROR(IF(order[[#This Row],[Customer Name]]="","",VLOOKUP(order[[#This Row],[Customer Name]],'Setting and Lists'!H:M,6,0)),"")</f>
        <v>3</v>
      </c>
      <c r="Y111" s="116">
        <f>IFERROR(IF(OR(order[[#This Row],[Delivery Lead Time (in days)]]="",order[[#This Row],[Estimated Starting Delivery Date (ETD)]]=""),"",order[[#This Row],[Estimated Starting Delivery Date (ETD)]]+order[[#This Row],[Delivery Lead Time (in days)]]),"")</f>
        <v>44093.232499999998</v>
      </c>
      <c r="Z111" s="119">
        <v>44095.232499999998</v>
      </c>
      <c r="AA111" s="89">
        <f ca="1">IFERROR(IF(order[[#This Row],[Customer Required Date (ETA)]]="","",IF(TODAY()&gt;=order[[#This Row],[Customer Required Date (ETA)]],0,order[[#This Row],[Customer Required Date (ETA)]]-TODAY())),"")</f>
        <v>0</v>
      </c>
      <c r="AB111" s="60" t="str">
        <f>IF(OR(order[[#This Row],[Customer Required Date (ETA)]]="",order[[#This Row],[Estimated Arrive Date (ETA)]]=""),"",IF(order[[#This Row],[Customer Required Date (ETA)]]&gt;=order[[#This Row],[Estimated Arrive Date (ETA)]],"Yes","No"))</f>
        <v>Yes</v>
      </c>
    </row>
    <row r="112" spans="1:28" ht="30" customHeight="1" x14ac:dyDescent="0.25">
      <c r="A112" s="12" t="str">
        <f t="shared" si="1"/>
        <v/>
      </c>
      <c r="B112" s="48" t="s">
        <v>214</v>
      </c>
      <c r="C112" s="38">
        <v>44114</v>
      </c>
      <c r="D112" s="39">
        <f>IF(order[[#This Row],[Order Receiving Date]]="","",MONTH(order[[#This Row],[Order Receiving Date]]))</f>
        <v>10</v>
      </c>
      <c r="E112" s="39" t="str">
        <f>IFERROR(VLOOKUP(order[[#This Row],[Month Number]],Sheet2!B:C,2,0),"")</f>
        <v>Oct</v>
      </c>
      <c r="F112" s="39" t="str">
        <f>IF(order[[#This Row],[Order Receiving Date]]="","","W"&amp;WEEKNUM(order[[#This Row],[Order Receiving Date]],1))</f>
        <v>W41</v>
      </c>
      <c r="G112" s="39">
        <f>IF(order[[#This Row],[Order Receiving Date]]="","",YEAR(order[[#This Row],[Order Receiving Date]]))</f>
        <v>2020</v>
      </c>
      <c r="H112" s="40" t="s">
        <v>65</v>
      </c>
      <c r="I112" s="41" t="str">
        <f>IFERROR(IF(order[[#This Row],[Customer Name]]="","",VLOOKUP(order[[#This Row],[Customer Name]],'Setting and Lists'!H:M,2,0)),"")</f>
        <v>Customer_3@domain.com</v>
      </c>
      <c r="J112" s="41" t="str">
        <f>IFERROR(IF(order[[#This Row],[Customer Name]]="","",VLOOKUP(order[[#This Row],[Customer Name]],'Setting and Lists'!H:M,3,0)),"")</f>
        <v>Rio de Janeiro</v>
      </c>
      <c r="K112" s="41" t="str">
        <f>IFERROR(IF(order[[#This Row],[Customer Name]]="","",VLOOKUP(order[[#This Row],[Customer Name]],'Setting and Lists'!H:M,4,0)),"")</f>
        <v>Brazil</v>
      </c>
      <c r="L112" s="41" t="str">
        <f>IFERROR(IF(order[[#This Row],[Customer Name]]="","",VLOOKUP(order[[#This Row],[Customer Name]],'Setting and Lists'!H:M,5,0)),"")</f>
        <v>South America</v>
      </c>
      <c r="M112" s="42" t="s">
        <v>52</v>
      </c>
      <c r="N112" s="43" t="str">
        <f>IFERROR(IF(order[[#This Row],[Product Name]]="","",VLOOKUP(order[[#This Row],[Product Name]],'Setting and Lists'!B:F,2,0)),"")</f>
        <v>ACC2236584</v>
      </c>
      <c r="O112" s="44">
        <v>8895</v>
      </c>
      <c r="P112" s="45">
        <f>IFERROR(IF(order[[#This Row],[Product Name]]="","",VLOOKUP(order[[#This Row],[Product Name]],'Setting and Lists'!B:F,3,0)),"")</f>
        <v>1000</v>
      </c>
      <c r="Q112" s="43" t="str">
        <f>IF(OR(order[[#This Row],[Minimum Lot Size]]="",order[[#This Row],[Order Quantity]]=""),"",IF(order[[#This Row],[Order Quantity]]&gt;=order[[#This Row],[Minimum Lot Size]],"Yes","No"))</f>
        <v>Yes</v>
      </c>
      <c r="R112" s="112">
        <v>44116</v>
      </c>
      <c r="S112" s="59">
        <f>IFERROR(IF(OR(order[[#This Row],[Order Quantity]]="",order[[#This Row],[Minimum Lot Size]]=""),"",IF(order[[#This Row],[Product Name]]="","",(order[[#This Row],[Order Quantity]]/order[[#This Row],[Minimum Lot Size]])*VLOOKUP(order[[#This Row],[Product Name]],'Setting and Lists'!B:F,4,0))),"")</f>
        <v>13.342499999999999</v>
      </c>
      <c r="T112" s="116">
        <f>IF(OR(order[[#This Row],[Operation Lead Time (in days)]]="",order[[#This Row],[Estimated Production Schedule Date]]=""),"",order[[#This Row],[Estimated Production Schedule Date]]+order[[#This Row],[Operation Lead Time (in days)]])</f>
        <v>44129.342499999999</v>
      </c>
      <c r="U112" s="44">
        <v>4</v>
      </c>
      <c r="V112" s="45">
        <f>IFERROR(IF(order[[#This Row],[Product Name]]="","",VLOOKUP(order[[#This Row],[Product Name]],'Setting and Lists'!B:F,5,0)),"")</f>
        <v>1</v>
      </c>
      <c r="W112" s="116">
        <f>IFERROR(IF(OR(order[[#This Row],[Warehouse Stock Keeping Time (in days)]]="",order[[#This Row],[Target Operation Finish Date]]=""),"",order[[#This Row],[Target Operation Finish Date]]+order[[#This Row],[Total OFF Days During Operation Period]]+order[[#This Row],[Warehouse Stock Keeping Time (in days)]]),"")</f>
        <v>44134.342499999999</v>
      </c>
      <c r="X112" s="45">
        <f>IFERROR(IF(order[[#This Row],[Customer Name]]="","",VLOOKUP(order[[#This Row],[Customer Name]],'Setting and Lists'!H:M,6,0)),"")</f>
        <v>3</v>
      </c>
      <c r="Y112" s="116">
        <f>IFERROR(IF(OR(order[[#This Row],[Delivery Lead Time (in days)]]="",order[[#This Row],[Estimated Starting Delivery Date (ETD)]]=""),"",order[[#This Row],[Estimated Starting Delivery Date (ETD)]]+order[[#This Row],[Delivery Lead Time (in days)]]),"")</f>
        <v>44137.342499999999</v>
      </c>
      <c r="Z112" s="119">
        <v>44139.342499999999</v>
      </c>
      <c r="AA112" s="89">
        <f ca="1">IFERROR(IF(order[[#This Row],[Customer Required Date (ETA)]]="","",IF(TODAY()&gt;=order[[#This Row],[Customer Required Date (ETA)]],0,order[[#This Row],[Customer Required Date (ETA)]]-TODAY())),"")</f>
        <v>0</v>
      </c>
      <c r="AB112" s="60" t="str">
        <f>IF(OR(order[[#This Row],[Customer Required Date (ETA)]]="",order[[#This Row],[Estimated Arrive Date (ETA)]]=""),"",IF(order[[#This Row],[Customer Required Date (ETA)]]&gt;=order[[#This Row],[Estimated Arrive Date (ETA)]],"Yes","No"))</f>
        <v>Yes</v>
      </c>
    </row>
    <row r="113" spans="1:28" ht="30" customHeight="1" x14ac:dyDescent="0.25">
      <c r="A113" s="12" t="str">
        <f t="shared" si="1"/>
        <v/>
      </c>
      <c r="B113" s="48" t="s">
        <v>215</v>
      </c>
      <c r="C113" s="38">
        <v>44126</v>
      </c>
      <c r="D113" s="39">
        <f>IF(order[[#This Row],[Order Receiving Date]]="","",MONTH(order[[#This Row],[Order Receiving Date]]))</f>
        <v>10</v>
      </c>
      <c r="E113" s="39" t="str">
        <f>IFERROR(VLOOKUP(order[[#This Row],[Month Number]],Sheet2!B:C,2,0),"")</f>
        <v>Oct</v>
      </c>
      <c r="F113" s="39" t="str">
        <f>IF(order[[#This Row],[Order Receiving Date]]="","","W"&amp;WEEKNUM(order[[#This Row],[Order Receiving Date]],1))</f>
        <v>W43</v>
      </c>
      <c r="G113" s="39">
        <f>IF(order[[#This Row],[Order Receiving Date]]="","",YEAR(order[[#This Row],[Order Receiving Date]]))</f>
        <v>2020</v>
      </c>
      <c r="H113" s="40" t="s">
        <v>66</v>
      </c>
      <c r="I113" s="41" t="str">
        <f>IFERROR(IF(order[[#This Row],[Customer Name]]="","",VLOOKUP(order[[#This Row],[Customer Name]],'Setting and Lists'!H:M,2,0)),"")</f>
        <v>Customer_4@domain.com</v>
      </c>
      <c r="J113" s="41" t="str">
        <f>IFERROR(IF(order[[#This Row],[Customer Name]]="","",VLOOKUP(order[[#This Row],[Customer Name]],'Setting and Lists'!H:M,3,0)),"")</f>
        <v>Hong Kong</v>
      </c>
      <c r="K113" s="41" t="str">
        <f>IFERROR(IF(order[[#This Row],[Customer Name]]="","",VLOOKUP(order[[#This Row],[Customer Name]],'Setting and Lists'!H:M,4,0)),"")</f>
        <v>China</v>
      </c>
      <c r="L113" s="41" t="str">
        <f>IFERROR(IF(order[[#This Row],[Customer Name]]="","",VLOOKUP(order[[#This Row],[Customer Name]],'Setting and Lists'!H:M,5,0)),"")</f>
        <v>Asia</v>
      </c>
      <c r="M113" s="42" t="s">
        <v>56</v>
      </c>
      <c r="N113" s="43" t="str">
        <f>IFERROR(IF(order[[#This Row],[Product Name]]="","",VLOOKUP(order[[#This Row],[Product Name]],'Setting and Lists'!B:F,2,0)),"")</f>
        <v>ACC2354474</v>
      </c>
      <c r="O113" s="44">
        <v>4377</v>
      </c>
      <c r="P113" s="45">
        <f>IFERROR(IF(order[[#This Row],[Product Name]]="","",VLOOKUP(order[[#This Row],[Product Name]],'Setting and Lists'!B:F,3,0)),"")</f>
        <v>1000</v>
      </c>
      <c r="Q113" s="43" t="str">
        <f>IF(OR(order[[#This Row],[Minimum Lot Size]]="",order[[#This Row],[Order Quantity]]=""),"",IF(order[[#This Row],[Order Quantity]]&gt;=order[[#This Row],[Minimum Lot Size]],"Yes","No"))</f>
        <v>Yes</v>
      </c>
      <c r="R113" s="112">
        <v>44128</v>
      </c>
      <c r="S113" s="59">
        <f>IFERROR(IF(OR(order[[#This Row],[Order Quantity]]="",order[[#This Row],[Minimum Lot Size]]=""),"",IF(order[[#This Row],[Product Name]]="","",(order[[#This Row],[Order Quantity]]/order[[#This Row],[Minimum Lot Size]])*VLOOKUP(order[[#This Row],[Product Name]],'Setting and Lists'!B:F,4,0))),"")</f>
        <v>6.5655000000000001</v>
      </c>
      <c r="T113" s="116">
        <f>IF(OR(order[[#This Row],[Operation Lead Time (in days)]]="",order[[#This Row],[Estimated Production Schedule Date]]=""),"",order[[#This Row],[Estimated Production Schedule Date]]+order[[#This Row],[Operation Lead Time (in days)]])</f>
        <v>44134.565499999997</v>
      </c>
      <c r="U113" s="44">
        <v>3</v>
      </c>
      <c r="V113" s="45">
        <f>IFERROR(IF(order[[#This Row],[Product Name]]="","",VLOOKUP(order[[#This Row],[Product Name]],'Setting and Lists'!B:F,5,0)),"")</f>
        <v>1</v>
      </c>
      <c r="W113" s="116">
        <f>IFERROR(IF(OR(order[[#This Row],[Warehouse Stock Keeping Time (in days)]]="",order[[#This Row],[Target Operation Finish Date]]=""),"",order[[#This Row],[Target Operation Finish Date]]+order[[#This Row],[Total OFF Days During Operation Period]]+order[[#This Row],[Warehouse Stock Keeping Time (in days)]]),"")</f>
        <v>44138.565499999997</v>
      </c>
      <c r="X113" s="45">
        <f>IFERROR(IF(order[[#This Row],[Customer Name]]="","",VLOOKUP(order[[#This Row],[Customer Name]],'Setting and Lists'!H:M,6,0)),"")</f>
        <v>4</v>
      </c>
      <c r="Y113" s="116">
        <f>IFERROR(IF(OR(order[[#This Row],[Delivery Lead Time (in days)]]="",order[[#This Row],[Estimated Starting Delivery Date (ETD)]]=""),"",order[[#This Row],[Estimated Starting Delivery Date (ETD)]]+order[[#This Row],[Delivery Lead Time (in days)]]),"")</f>
        <v>44142.565499999997</v>
      </c>
      <c r="Z113" s="119">
        <v>44144.565499999997</v>
      </c>
      <c r="AA113" s="89">
        <f ca="1">IFERROR(IF(order[[#This Row],[Customer Required Date (ETA)]]="","",IF(TODAY()&gt;=order[[#This Row],[Customer Required Date (ETA)]],0,order[[#This Row],[Customer Required Date (ETA)]]-TODAY())),"")</f>
        <v>0</v>
      </c>
      <c r="AB113" s="60" t="str">
        <f>IF(OR(order[[#This Row],[Customer Required Date (ETA)]]="",order[[#This Row],[Estimated Arrive Date (ETA)]]=""),"",IF(order[[#This Row],[Customer Required Date (ETA)]]&gt;=order[[#This Row],[Estimated Arrive Date (ETA)]],"Yes","No"))</f>
        <v>Yes</v>
      </c>
    </row>
    <row r="114" spans="1:28" ht="30" customHeight="1" x14ac:dyDescent="0.25">
      <c r="A114" s="12" t="str">
        <f t="shared" si="1"/>
        <v/>
      </c>
      <c r="B114" s="48" t="s">
        <v>216</v>
      </c>
      <c r="C114" s="38">
        <v>44212</v>
      </c>
      <c r="D114" s="39">
        <f>IF(order[[#This Row],[Order Receiving Date]]="","",MONTH(order[[#This Row],[Order Receiving Date]]))</f>
        <v>1</v>
      </c>
      <c r="E114" s="39" t="str">
        <f>IFERROR(VLOOKUP(order[[#This Row],[Month Number]],Sheet2!B:C,2,0),"")</f>
        <v>Jan</v>
      </c>
      <c r="F114" s="39" t="str">
        <f>IF(order[[#This Row],[Order Receiving Date]]="","","W"&amp;WEEKNUM(order[[#This Row],[Order Receiving Date]],1))</f>
        <v>W3</v>
      </c>
      <c r="G114" s="39">
        <f>IF(order[[#This Row],[Order Receiving Date]]="","",YEAR(order[[#This Row],[Order Receiving Date]]))</f>
        <v>2021</v>
      </c>
      <c r="H114" s="40" t="s">
        <v>63</v>
      </c>
      <c r="I114" s="41" t="str">
        <f>IFERROR(IF(order[[#This Row],[Customer Name]]="","",VLOOKUP(order[[#This Row],[Customer Name]],'Setting and Lists'!H:M,2,0)),"")</f>
        <v>Customer_1@domain.com</v>
      </c>
      <c r="J114" s="41" t="str">
        <f>IFERROR(IF(order[[#This Row],[Customer Name]]="","",VLOOKUP(order[[#This Row],[Customer Name]],'Setting and Lists'!H:M,3,0)),"")</f>
        <v>Lyon</v>
      </c>
      <c r="K114" s="41" t="str">
        <f>IFERROR(IF(order[[#This Row],[Customer Name]]="","",VLOOKUP(order[[#This Row],[Customer Name]],'Setting and Lists'!H:M,4,0)),"")</f>
        <v>France</v>
      </c>
      <c r="L114" s="41" t="str">
        <f>IFERROR(IF(order[[#This Row],[Customer Name]]="","",VLOOKUP(order[[#This Row],[Customer Name]],'Setting and Lists'!H:M,5,0)),"")</f>
        <v>Europe</v>
      </c>
      <c r="M114" s="42" t="s">
        <v>53</v>
      </c>
      <c r="N114" s="43" t="str">
        <f>IFERROR(IF(order[[#This Row],[Product Name]]="","",VLOOKUP(order[[#This Row],[Product Name]],'Setting and Lists'!B:F,2,0)),"")</f>
        <v>ACC8854741</v>
      </c>
      <c r="O114" s="44">
        <v>9859</v>
      </c>
      <c r="P114" s="45">
        <f>IFERROR(IF(order[[#This Row],[Product Name]]="","",VLOOKUP(order[[#This Row],[Product Name]],'Setting and Lists'!B:F,3,0)),"")</f>
        <v>700</v>
      </c>
      <c r="Q114" s="43" t="str">
        <f>IF(OR(order[[#This Row],[Minimum Lot Size]]="",order[[#This Row],[Order Quantity]]=""),"",IF(order[[#This Row],[Order Quantity]]&gt;=order[[#This Row],[Minimum Lot Size]],"Yes","No"))</f>
        <v>Yes</v>
      </c>
      <c r="R114" s="112">
        <v>44214</v>
      </c>
      <c r="S114" s="59">
        <f>IFERROR(IF(OR(order[[#This Row],[Order Quantity]]="",order[[#This Row],[Minimum Lot Size]]=""),"",IF(order[[#This Row],[Product Name]]="","",(order[[#This Row],[Order Quantity]]/order[[#This Row],[Minimum Lot Size]])*VLOOKUP(order[[#This Row],[Product Name]],'Setting and Lists'!B:F,4,0))),"")</f>
        <v>14.084285714285715</v>
      </c>
      <c r="T114" s="116">
        <f>IF(OR(order[[#This Row],[Operation Lead Time (in days)]]="",order[[#This Row],[Estimated Production Schedule Date]]=""),"",order[[#This Row],[Estimated Production Schedule Date]]+order[[#This Row],[Operation Lead Time (in days)]])</f>
        <v>44228.084285714285</v>
      </c>
      <c r="U114" s="44">
        <v>3</v>
      </c>
      <c r="V114" s="45">
        <f>IFERROR(IF(order[[#This Row],[Product Name]]="","",VLOOKUP(order[[#This Row],[Product Name]],'Setting and Lists'!B:F,5,0)),"")</f>
        <v>1</v>
      </c>
      <c r="W114" s="116">
        <f>IFERROR(IF(OR(order[[#This Row],[Warehouse Stock Keeping Time (in days)]]="",order[[#This Row],[Target Operation Finish Date]]=""),"",order[[#This Row],[Target Operation Finish Date]]+order[[#This Row],[Total OFF Days During Operation Period]]+order[[#This Row],[Warehouse Stock Keeping Time (in days)]]),"")</f>
        <v>44232.084285714285</v>
      </c>
      <c r="X114" s="45">
        <f>IFERROR(IF(order[[#This Row],[Customer Name]]="","",VLOOKUP(order[[#This Row],[Customer Name]],'Setting and Lists'!H:M,6,0)),"")</f>
        <v>3</v>
      </c>
      <c r="Y114" s="116">
        <f>IFERROR(IF(OR(order[[#This Row],[Delivery Lead Time (in days)]]="",order[[#This Row],[Estimated Starting Delivery Date (ETD)]]=""),"",order[[#This Row],[Estimated Starting Delivery Date (ETD)]]+order[[#This Row],[Delivery Lead Time (in days)]]),"")</f>
        <v>44235.084285714285</v>
      </c>
      <c r="Z114" s="119">
        <v>44237.084285714285</v>
      </c>
      <c r="AA114" s="89">
        <f ca="1">IFERROR(IF(order[[#This Row],[Customer Required Date (ETA)]]="","",IF(TODAY()&gt;=order[[#This Row],[Customer Required Date (ETA)]],0,order[[#This Row],[Customer Required Date (ETA)]]-TODAY())),"")</f>
        <v>0</v>
      </c>
      <c r="AB114" s="60" t="str">
        <f>IF(OR(order[[#This Row],[Customer Required Date (ETA)]]="",order[[#This Row],[Estimated Arrive Date (ETA)]]=""),"",IF(order[[#This Row],[Customer Required Date (ETA)]]&gt;=order[[#This Row],[Estimated Arrive Date (ETA)]],"Yes","No"))</f>
        <v>Yes</v>
      </c>
    </row>
    <row r="115" spans="1:28" ht="30" customHeight="1" x14ac:dyDescent="0.25">
      <c r="A115" s="12" t="str">
        <f t="shared" si="1"/>
        <v/>
      </c>
      <c r="B115" s="48" t="s">
        <v>217</v>
      </c>
      <c r="C115" s="38">
        <v>44105</v>
      </c>
      <c r="D115" s="39">
        <f>IF(order[[#This Row],[Order Receiving Date]]="","",MONTH(order[[#This Row],[Order Receiving Date]]))</f>
        <v>10</v>
      </c>
      <c r="E115" s="39" t="str">
        <f>IFERROR(VLOOKUP(order[[#This Row],[Month Number]],Sheet2!B:C,2,0),"")</f>
        <v>Oct</v>
      </c>
      <c r="F115" s="39" t="str">
        <f>IF(order[[#This Row],[Order Receiving Date]]="","","W"&amp;WEEKNUM(order[[#This Row],[Order Receiving Date]],1))</f>
        <v>W40</v>
      </c>
      <c r="G115" s="39">
        <f>IF(order[[#This Row],[Order Receiving Date]]="","",YEAR(order[[#This Row],[Order Receiving Date]]))</f>
        <v>2020</v>
      </c>
      <c r="H115" s="40" t="s">
        <v>63</v>
      </c>
      <c r="I115" s="41" t="str">
        <f>IFERROR(IF(order[[#This Row],[Customer Name]]="","",VLOOKUP(order[[#This Row],[Customer Name]],'Setting and Lists'!H:M,2,0)),"")</f>
        <v>Customer_1@domain.com</v>
      </c>
      <c r="J115" s="41" t="str">
        <f>IFERROR(IF(order[[#This Row],[Customer Name]]="","",VLOOKUP(order[[#This Row],[Customer Name]],'Setting and Lists'!H:M,3,0)),"")</f>
        <v>Lyon</v>
      </c>
      <c r="K115" s="41" t="str">
        <f>IFERROR(IF(order[[#This Row],[Customer Name]]="","",VLOOKUP(order[[#This Row],[Customer Name]],'Setting and Lists'!H:M,4,0)),"")</f>
        <v>France</v>
      </c>
      <c r="L115" s="41" t="str">
        <f>IFERROR(IF(order[[#This Row],[Customer Name]]="","",VLOOKUP(order[[#This Row],[Customer Name]],'Setting and Lists'!H:M,5,0)),"")</f>
        <v>Europe</v>
      </c>
      <c r="M115" s="42" t="s">
        <v>52</v>
      </c>
      <c r="N115" s="43" t="str">
        <f>IFERROR(IF(order[[#This Row],[Product Name]]="","",VLOOKUP(order[[#This Row],[Product Name]],'Setting and Lists'!B:F,2,0)),"")</f>
        <v>ACC2236584</v>
      </c>
      <c r="O115" s="44">
        <v>5468</v>
      </c>
      <c r="P115" s="45">
        <f>IFERROR(IF(order[[#This Row],[Product Name]]="","",VLOOKUP(order[[#This Row],[Product Name]],'Setting and Lists'!B:F,3,0)),"")</f>
        <v>1000</v>
      </c>
      <c r="Q115" s="43" t="str">
        <f>IF(OR(order[[#This Row],[Minimum Lot Size]]="",order[[#This Row],[Order Quantity]]=""),"",IF(order[[#This Row],[Order Quantity]]&gt;=order[[#This Row],[Minimum Lot Size]],"Yes","No"))</f>
        <v>Yes</v>
      </c>
      <c r="R115" s="112">
        <v>44107</v>
      </c>
      <c r="S115" s="59">
        <f>IFERROR(IF(OR(order[[#This Row],[Order Quantity]]="",order[[#This Row],[Minimum Lot Size]]=""),"",IF(order[[#This Row],[Product Name]]="","",(order[[#This Row],[Order Quantity]]/order[[#This Row],[Minimum Lot Size]])*VLOOKUP(order[[#This Row],[Product Name]],'Setting and Lists'!B:F,4,0))),"")</f>
        <v>8.202</v>
      </c>
      <c r="T115" s="116">
        <f>IF(OR(order[[#This Row],[Operation Lead Time (in days)]]="",order[[#This Row],[Estimated Production Schedule Date]]=""),"",order[[#This Row],[Estimated Production Schedule Date]]+order[[#This Row],[Operation Lead Time (in days)]])</f>
        <v>44115.201999999997</v>
      </c>
      <c r="U115" s="44">
        <v>1</v>
      </c>
      <c r="V115" s="45">
        <f>IFERROR(IF(order[[#This Row],[Product Name]]="","",VLOOKUP(order[[#This Row],[Product Name]],'Setting and Lists'!B:F,5,0)),"")</f>
        <v>1</v>
      </c>
      <c r="W115" s="116">
        <f>IFERROR(IF(OR(order[[#This Row],[Warehouse Stock Keeping Time (in days)]]="",order[[#This Row],[Target Operation Finish Date]]=""),"",order[[#This Row],[Target Operation Finish Date]]+order[[#This Row],[Total OFF Days During Operation Period]]+order[[#This Row],[Warehouse Stock Keeping Time (in days)]]),"")</f>
        <v>44117.201999999997</v>
      </c>
      <c r="X115" s="45">
        <f>IFERROR(IF(order[[#This Row],[Customer Name]]="","",VLOOKUP(order[[#This Row],[Customer Name]],'Setting and Lists'!H:M,6,0)),"")</f>
        <v>3</v>
      </c>
      <c r="Y115" s="116">
        <f>IFERROR(IF(OR(order[[#This Row],[Delivery Lead Time (in days)]]="",order[[#This Row],[Estimated Starting Delivery Date (ETD)]]=""),"",order[[#This Row],[Estimated Starting Delivery Date (ETD)]]+order[[#This Row],[Delivery Lead Time (in days)]]),"")</f>
        <v>44120.201999999997</v>
      </c>
      <c r="Z115" s="119">
        <v>44122.201999999997</v>
      </c>
      <c r="AA115" s="89">
        <f ca="1">IFERROR(IF(order[[#This Row],[Customer Required Date (ETA)]]="","",IF(TODAY()&gt;=order[[#This Row],[Customer Required Date (ETA)]],0,order[[#This Row],[Customer Required Date (ETA)]]-TODAY())),"")</f>
        <v>0</v>
      </c>
      <c r="AB115" s="60" t="str">
        <f>IF(OR(order[[#This Row],[Customer Required Date (ETA)]]="",order[[#This Row],[Estimated Arrive Date (ETA)]]=""),"",IF(order[[#This Row],[Customer Required Date (ETA)]]&gt;=order[[#This Row],[Estimated Arrive Date (ETA)]],"Yes","No"))</f>
        <v>Yes</v>
      </c>
    </row>
    <row r="116" spans="1:28" ht="30" customHeight="1" x14ac:dyDescent="0.25">
      <c r="A116" s="12" t="str">
        <f t="shared" si="1"/>
        <v/>
      </c>
      <c r="B116" s="48" t="s">
        <v>218</v>
      </c>
      <c r="C116" s="38">
        <v>44114</v>
      </c>
      <c r="D116" s="39">
        <f>IF(order[[#This Row],[Order Receiving Date]]="","",MONTH(order[[#This Row],[Order Receiving Date]]))</f>
        <v>10</v>
      </c>
      <c r="E116" s="39" t="str">
        <f>IFERROR(VLOOKUP(order[[#This Row],[Month Number]],Sheet2!B:C,2,0),"")</f>
        <v>Oct</v>
      </c>
      <c r="F116" s="39" t="str">
        <f>IF(order[[#This Row],[Order Receiving Date]]="","","W"&amp;WEEKNUM(order[[#This Row],[Order Receiving Date]],1))</f>
        <v>W41</v>
      </c>
      <c r="G116" s="39">
        <f>IF(order[[#This Row],[Order Receiving Date]]="","",YEAR(order[[#This Row],[Order Receiving Date]]))</f>
        <v>2020</v>
      </c>
      <c r="H116" s="40" t="s">
        <v>63</v>
      </c>
      <c r="I116" s="41" t="str">
        <f>IFERROR(IF(order[[#This Row],[Customer Name]]="","",VLOOKUP(order[[#This Row],[Customer Name]],'Setting and Lists'!H:M,2,0)),"")</f>
        <v>Customer_1@domain.com</v>
      </c>
      <c r="J116" s="41" t="str">
        <f>IFERROR(IF(order[[#This Row],[Customer Name]]="","",VLOOKUP(order[[#This Row],[Customer Name]],'Setting and Lists'!H:M,3,0)),"")</f>
        <v>Lyon</v>
      </c>
      <c r="K116" s="41" t="str">
        <f>IFERROR(IF(order[[#This Row],[Customer Name]]="","",VLOOKUP(order[[#This Row],[Customer Name]],'Setting and Lists'!H:M,4,0)),"")</f>
        <v>France</v>
      </c>
      <c r="L116" s="41" t="str">
        <f>IFERROR(IF(order[[#This Row],[Customer Name]]="","",VLOOKUP(order[[#This Row],[Customer Name]],'Setting and Lists'!H:M,5,0)),"")</f>
        <v>Europe</v>
      </c>
      <c r="M116" s="42" t="s">
        <v>56</v>
      </c>
      <c r="N116" s="43" t="str">
        <f>IFERROR(IF(order[[#This Row],[Product Name]]="","",VLOOKUP(order[[#This Row],[Product Name]],'Setting and Lists'!B:F,2,0)),"")</f>
        <v>ACC2354474</v>
      </c>
      <c r="O116" s="44">
        <v>7299</v>
      </c>
      <c r="P116" s="45">
        <f>IFERROR(IF(order[[#This Row],[Product Name]]="","",VLOOKUP(order[[#This Row],[Product Name]],'Setting and Lists'!B:F,3,0)),"")</f>
        <v>1000</v>
      </c>
      <c r="Q116" s="43" t="str">
        <f>IF(OR(order[[#This Row],[Minimum Lot Size]]="",order[[#This Row],[Order Quantity]]=""),"",IF(order[[#This Row],[Order Quantity]]&gt;=order[[#This Row],[Minimum Lot Size]],"Yes","No"))</f>
        <v>Yes</v>
      </c>
      <c r="R116" s="112">
        <v>44116</v>
      </c>
      <c r="S116" s="59">
        <f>IFERROR(IF(OR(order[[#This Row],[Order Quantity]]="",order[[#This Row],[Minimum Lot Size]]=""),"",IF(order[[#This Row],[Product Name]]="","",(order[[#This Row],[Order Quantity]]/order[[#This Row],[Minimum Lot Size]])*VLOOKUP(order[[#This Row],[Product Name]],'Setting and Lists'!B:F,4,0))),"")</f>
        <v>10.948500000000001</v>
      </c>
      <c r="T116" s="116">
        <f>IF(OR(order[[#This Row],[Operation Lead Time (in days)]]="",order[[#This Row],[Estimated Production Schedule Date]]=""),"",order[[#This Row],[Estimated Production Schedule Date]]+order[[#This Row],[Operation Lead Time (in days)]])</f>
        <v>44126.948499999999</v>
      </c>
      <c r="U116" s="44">
        <v>3</v>
      </c>
      <c r="V116" s="45">
        <f>IFERROR(IF(order[[#This Row],[Product Name]]="","",VLOOKUP(order[[#This Row],[Product Name]],'Setting and Lists'!B:F,5,0)),"")</f>
        <v>1</v>
      </c>
      <c r="W116" s="116">
        <f>IFERROR(IF(OR(order[[#This Row],[Warehouse Stock Keeping Time (in days)]]="",order[[#This Row],[Target Operation Finish Date]]=""),"",order[[#This Row],[Target Operation Finish Date]]+order[[#This Row],[Total OFF Days During Operation Period]]+order[[#This Row],[Warehouse Stock Keeping Time (in days)]]),"")</f>
        <v>44130.948499999999</v>
      </c>
      <c r="X116" s="45">
        <f>IFERROR(IF(order[[#This Row],[Customer Name]]="","",VLOOKUP(order[[#This Row],[Customer Name]],'Setting and Lists'!H:M,6,0)),"")</f>
        <v>3</v>
      </c>
      <c r="Y116" s="116">
        <f>IFERROR(IF(OR(order[[#This Row],[Delivery Lead Time (in days)]]="",order[[#This Row],[Estimated Starting Delivery Date (ETD)]]=""),"",order[[#This Row],[Estimated Starting Delivery Date (ETD)]]+order[[#This Row],[Delivery Lead Time (in days)]]),"")</f>
        <v>44133.948499999999</v>
      </c>
      <c r="Z116" s="119">
        <v>44135.948499999999</v>
      </c>
      <c r="AA116" s="89">
        <f ca="1">IFERROR(IF(order[[#This Row],[Customer Required Date (ETA)]]="","",IF(TODAY()&gt;=order[[#This Row],[Customer Required Date (ETA)]],0,order[[#This Row],[Customer Required Date (ETA)]]-TODAY())),"")</f>
        <v>0</v>
      </c>
      <c r="AB116" s="60" t="str">
        <f>IF(OR(order[[#This Row],[Customer Required Date (ETA)]]="",order[[#This Row],[Estimated Arrive Date (ETA)]]=""),"",IF(order[[#This Row],[Customer Required Date (ETA)]]&gt;=order[[#This Row],[Estimated Arrive Date (ETA)]],"Yes","No"))</f>
        <v>Yes</v>
      </c>
    </row>
    <row r="117" spans="1:28" ht="30" customHeight="1" x14ac:dyDescent="0.25">
      <c r="A117" s="12" t="str">
        <f t="shared" si="1"/>
        <v/>
      </c>
      <c r="B117" s="48" t="s">
        <v>219</v>
      </c>
      <c r="C117" s="38">
        <v>44235</v>
      </c>
      <c r="D117" s="39">
        <f>IF(order[[#This Row],[Order Receiving Date]]="","",MONTH(order[[#This Row],[Order Receiving Date]]))</f>
        <v>2</v>
      </c>
      <c r="E117" s="39" t="str">
        <f>IFERROR(VLOOKUP(order[[#This Row],[Month Number]],Sheet2!B:C,2,0),"")</f>
        <v>Feb</v>
      </c>
      <c r="F117" s="39" t="str">
        <f>IF(order[[#This Row],[Order Receiving Date]]="","","W"&amp;WEEKNUM(order[[#This Row],[Order Receiving Date]],1))</f>
        <v>W7</v>
      </c>
      <c r="G117" s="39">
        <f>IF(order[[#This Row],[Order Receiving Date]]="","",YEAR(order[[#This Row],[Order Receiving Date]]))</f>
        <v>2021</v>
      </c>
      <c r="H117" s="40" t="s">
        <v>66</v>
      </c>
      <c r="I117" s="41" t="str">
        <f>IFERROR(IF(order[[#This Row],[Customer Name]]="","",VLOOKUP(order[[#This Row],[Customer Name]],'Setting and Lists'!H:M,2,0)),"")</f>
        <v>Customer_4@domain.com</v>
      </c>
      <c r="J117" s="41" t="str">
        <f>IFERROR(IF(order[[#This Row],[Customer Name]]="","",VLOOKUP(order[[#This Row],[Customer Name]],'Setting and Lists'!H:M,3,0)),"")</f>
        <v>Hong Kong</v>
      </c>
      <c r="K117" s="41" t="str">
        <f>IFERROR(IF(order[[#This Row],[Customer Name]]="","",VLOOKUP(order[[#This Row],[Customer Name]],'Setting and Lists'!H:M,4,0)),"")</f>
        <v>China</v>
      </c>
      <c r="L117" s="41" t="str">
        <f>IFERROR(IF(order[[#This Row],[Customer Name]]="","",VLOOKUP(order[[#This Row],[Customer Name]],'Setting and Lists'!H:M,5,0)),"")</f>
        <v>Asia</v>
      </c>
      <c r="M117" s="42" t="s">
        <v>53</v>
      </c>
      <c r="N117" s="43" t="str">
        <f>IFERROR(IF(order[[#This Row],[Product Name]]="","",VLOOKUP(order[[#This Row],[Product Name]],'Setting and Lists'!B:F,2,0)),"")</f>
        <v>ACC8854741</v>
      </c>
      <c r="O117" s="44">
        <v>6727</v>
      </c>
      <c r="P117" s="45">
        <f>IFERROR(IF(order[[#This Row],[Product Name]]="","",VLOOKUP(order[[#This Row],[Product Name]],'Setting and Lists'!B:F,3,0)),"")</f>
        <v>700</v>
      </c>
      <c r="Q117" s="43" t="str">
        <f>IF(OR(order[[#This Row],[Minimum Lot Size]]="",order[[#This Row],[Order Quantity]]=""),"",IF(order[[#This Row],[Order Quantity]]&gt;=order[[#This Row],[Minimum Lot Size]],"Yes","No"))</f>
        <v>Yes</v>
      </c>
      <c r="R117" s="112">
        <v>44237</v>
      </c>
      <c r="S117" s="59">
        <f>IFERROR(IF(OR(order[[#This Row],[Order Quantity]]="",order[[#This Row],[Minimum Lot Size]]=""),"",IF(order[[#This Row],[Product Name]]="","",(order[[#This Row],[Order Quantity]]/order[[#This Row],[Minimum Lot Size]])*VLOOKUP(order[[#This Row],[Product Name]],'Setting and Lists'!B:F,4,0))),"")</f>
        <v>9.61</v>
      </c>
      <c r="T117" s="116">
        <f>IF(OR(order[[#This Row],[Operation Lead Time (in days)]]="",order[[#This Row],[Estimated Production Schedule Date]]=""),"",order[[#This Row],[Estimated Production Schedule Date]]+order[[#This Row],[Operation Lead Time (in days)]])</f>
        <v>44246.61</v>
      </c>
      <c r="U117" s="44">
        <v>1</v>
      </c>
      <c r="V117" s="45">
        <f>IFERROR(IF(order[[#This Row],[Product Name]]="","",VLOOKUP(order[[#This Row],[Product Name]],'Setting and Lists'!B:F,5,0)),"")</f>
        <v>1</v>
      </c>
      <c r="W117" s="116">
        <f>IFERROR(IF(OR(order[[#This Row],[Warehouse Stock Keeping Time (in days)]]="",order[[#This Row],[Target Operation Finish Date]]=""),"",order[[#This Row],[Target Operation Finish Date]]+order[[#This Row],[Total OFF Days During Operation Period]]+order[[#This Row],[Warehouse Stock Keeping Time (in days)]]),"")</f>
        <v>44248.61</v>
      </c>
      <c r="X117" s="45">
        <f>IFERROR(IF(order[[#This Row],[Customer Name]]="","",VLOOKUP(order[[#This Row],[Customer Name]],'Setting and Lists'!H:M,6,0)),"")</f>
        <v>4</v>
      </c>
      <c r="Y117" s="116">
        <f>IFERROR(IF(OR(order[[#This Row],[Delivery Lead Time (in days)]]="",order[[#This Row],[Estimated Starting Delivery Date (ETD)]]=""),"",order[[#This Row],[Estimated Starting Delivery Date (ETD)]]+order[[#This Row],[Delivery Lead Time (in days)]]),"")</f>
        <v>44252.61</v>
      </c>
      <c r="Z117" s="119">
        <v>44254.61</v>
      </c>
      <c r="AA117" s="89">
        <f ca="1">IFERROR(IF(order[[#This Row],[Customer Required Date (ETA)]]="","",IF(TODAY()&gt;=order[[#This Row],[Customer Required Date (ETA)]],0,order[[#This Row],[Customer Required Date (ETA)]]-TODAY())),"")</f>
        <v>0</v>
      </c>
      <c r="AB117" s="60" t="str">
        <f>IF(OR(order[[#This Row],[Customer Required Date (ETA)]]="",order[[#This Row],[Estimated Arrive Date (ETA)]]=""),"",IF(order[[#This Row],[Customer Required Date (ETA)]]&gt;=order[[#This Row],[Estimated Arrive Date (ETA)]],"Yes","No"))</f>
        <v>Yes</v>
      </c>
    </row>
    <row r="118" spans="1:28" ht="30" customHeight="1" x14ac:dyDescent="0.25">
      <c r="A118" s="12" t="str">
        <f t="shared" si="1"/>
        <v/>
      </c>
      <c r="B118" s="48" t="s">
        <v>220</v>
      </c>
      <c r="C118" s="38">
        <v>44203</v>
      </c>
      <c r="D118" s="39">
        <f>IF(order[[#This Row],[Order Receiving Date]]="","",MONTH(order[[#This Row],[Order Receiving Date]]))</f>
        <v>1</v>
      </c>
      <c r="E118" s="39" t="str">
        <f>IFERROR(VLOOKUP(order[[#This Row],[Month Number]],Sheet2!B:C,2,0),"")</f>
        <v>Jan</v>
      </c>
      <c r="F118" s="39" t="str">
        <f>IF(order[[#This Row],[Order Receiving Date]]="","","W"&amp;WEEKNUM(order[[#This Row],[Order Receiving Date]],1))</f>
        <v>W2</v>
      </c>
      <c r="G118" s="39">
        <f>IF(order[[#This Row],[Order Receiving Date]]="","",YEAR(order[[#This Row],[Order Receiving Date]]))</f>
        <v>2021</v>
      </c>
      <c r="H118" s="40" t="s">
        <v>63</v>
      </c>
      <c r="I118" s="41" t="str">
        <f>IFERROR(IF(order[[#This Row],[Customer Name]]="","",VLOOKUP(order[[#This Row],[Customer Name]],'Setting and Lists'!H:M,2,0)),"")</f>
        <v>Customer_1@domain.com</v>
      </c>
      <c r="J118" s="41" t="str">
        <f>IFERROR(IF(order[[#This Row],[Customer Name]]="","",VLOOKUP(order[[#This Row],[Customer Name]],'Setting and Lists'!H:M,3,0)),"")</f>
        <v>Lyon</v>
      </c>
      <c r="K118" s="41" t="str">
        <f>IFERROR(IF(order[[#This Row],[Customer Name]]="","",VLOOKUP(order[[#This Row],[Customer Name]],'Setting and Lists'!H:M,4,0)),"")</f>
        <v>France</v>
      </c>
      <c r="L118" s="41" t="str">
        <f>IFERROR(IF(order[[#This Row],[Customer Name]]="","",VLOOKUP(order[[#This Row],[Customer Name]],'Setting and Lists'!H:M,5,0)),"")</f>
        <v>Europe</v>
      </c>
      <c r="M118" s="42" t="s">
        <v>55</v>
      </c>
      <c r="N118" s="43" t="str">
        <f>IFERROR(IF(order[[#This Row],[Product Name]]="","",VLOOKUP(order[[#This Row],[Product Name]],'Setting and Lists'!B:F,2,0)),"")</f>
        <v>ACC5858470</v>
      </c>
      <c r="O118" s="44">
        <v>8006</v>
      </c>
      <c r="P118" s="45">
        <f>IFERROR(IF(order[[#This Row],[Product Name]]="","",VLOOKUP(order[[#This Row],[Product Name]],'Setting and Lists'!B:F,3,0)),"")</f>
        <v>1200</v>
      </c>
      <c r="Q118" s="43" t="str">
        <f>IF(OR(order[[#This Row],[Minimum Lot Size]]="",order[[#This Row],[Order Quantity]]=""),"",IF(order[[#This Row],[Order Quantity]]&gt;=order[[#This Row],[Minimum Lot Size]],"Yes","No"))</f>
        <v>Yes</v>
      </c>
      <c r="R118" s="112">
        <v>44205</v>
      </c>
      <c r="S118" s="59">
        <f>IFERROR(IF(OR(order[[#This Row],[Order Quantity]]="",order[[#This Row],[Minimum Lot Size]]=""),"",IF(order[[#This Row],[Product Name]]="","",(order[[#This Row],[Order Quantity]]/order[[#This Row],[Minimum Lot Size]])*VLOOKUP(order[[#This Row],[Product Name]],'Setting and Lists'!B:F,4,0))),"")</f>
        <v>13.343333333333334</v>
      </c>
      <c r="T118" s="116">
        <f>IF(OR(order[[#This Row],[Operation Lead Time (in days)]]="",order[[#This Row],[Estimated Production Schedule Date]]=""),"",order[[#This Row],[Estimated Production Schedule Date]]+order[[#This Row],[Operation Lead Time (in days)]])</f>
        <v>44218.343333333331</v>
      </c>
      <c r="U118" s="44">
        <v>2</v>
      </c>
      <c r="V118" s="45">
        <f>IFERROR(IF(order[[#This Row],[Product Name]]="","",VLOOKUP(order[[#This Row],[Product Name]],'Setting and Lists'!B:F,5,0)),"")</f>
        <v>1</v>
      </c>
      <c r="W118" s="116">
        <f>IFERROR(IF(OR(order[[#This Row],[Warehouse Stock Keeping Time (in days)]]="",order[[#This Row],[Target Operation Finish Date]]=""),"",order[[#This Row],[Target Operation Finish Date]]+order[[#This Row],[Total OFF Days During Operation Period]]+order[[#This Row],[Warehouse Stock Keeping Time (in days)]]),"")</f>
        <v>44221.343333333331</v>
      </c>
      <c r="X118" s="45">
        <f>IFERROR(IF(order[[#This Row],[Customer Name]]="","",VLOOKUP(order[[#This Row],[Customer Name]],'Setting and Lists'!H:M,6,0)),"")</f>
        <v>3</v>
      </c>
      <c r="Y118" s="116">
        <f>IFERROR(IF(OR(order[[#This Row],[Delivery Lead Time (in days)]]="",order[[#This Row],[Estimated Starting Delivery Date (ETD)]]=""),"",order[[#This Row],[Estimated Starting Delivery Date (ETD)]]+order[[#This Row],[Delivery Lead Time (in days)]]),"")</f>
        <v>44224.343333333331</v>
      </c>
      <c r="Z118" s="119">
        <v>44226.343333333331</v>
      </c>
      <c r="AA118" s="89">
        <f ca="1">IFERROR(IF(order[[#This Row],[Customer Required Date (ETA)]]="","",IF(TODAY()&gt;=order[[#This Row],[Customer Required Date (ETA)]],0,order[[#This Row],[Customer Required Date (ETA)]]-TODAY())),"")</f>
        <v>0</v>
      </c>
      <c r="AB118" s="60" t="str">
        <f>IF(OR(order[[#This Row],[Customer Required Date (ETA)]]="",order[[#This Row],[Estimated Arrive Date (ETA)]]=""),"",IF(order[[#This Row],[Customer Required Date (ETA)]]&gt;=order[[#This Row],[Estimated Arrive Date (ETA)]],"Yes","No"))</f>
        <v>Yes</v>
      </c>
    </row>
    <row r="119" spans="1:28" ht="30" customHeight="1" x14ac:dyDescent="0.25">
      <c r="A119" s="12" t="str">
        <f t="shared" si="1"/>
        <v/>
      </c>
      <c r="B119" s="48" t="s">
        <v>221</v>
      </c>
      <c r="C119" s="38">
        <v>44292</v>
      </c>
      <c r="D119" s="39">
        <f>IF(order[[#This Row],[Order Receiving Date]]="","",MONTH(order[[#This Row],[Order Receiving Date]]))</f>
        <v>4</v>
      </c>
      <c r="E119" s="39" t="str">
        <f>IFERROR(VLOOKUP(order[[#This Row],[Month Number]],Sheet2!B:C,2,0),"")</f>
        <v>Apr</v>
      </c>
      <c r="F119" s="39" t="str">
        <f>IF(order[[#This Row],[Order Receiving Date]]="","","W"&amp;WEEKNUM(order[[#This Row],[Order Receiving Date]],1))</f>
        <v>W15</v>
      </c>
      <c r="G119" s="39">
        <f>IF(order[[#This Row],[Order Receiving Date]]="","",YEAR(order[[#This Row],[Order Receiving Date]]))</f>
        <v>2021</v>
      </c>
      <c r="H119" s="40" t="s">
        <v>64</v>
      </c>
      <c r="I119" s="41" t="str">
        <f>IFERROR(IF(order[[#This Row],[Customer Name]]="","",VLOOKUP(order[[#This Row],[Customer Name]],'Setting and Lists'!H:M,2,0)),"")</f>
        <v>Customer_2@domain.com</v>
      </c>
      <c r="J119" s="41" t="str">
        <f>IFERROR(IF(order[[#This Row],[Customer Name]]="","",VLOOKUP(order[[#This Row],[Customer Name]],'Setting and Lists'!H:M,3,0)),"")</f>
        <v>Cairo</v>
      </c>
      <c r="K119" s="41" t="str">
        <f>IFERROR(IF(order[[#This Row],[Customer Name]]="","",VLOOKUP(order[[#This Row],[Customer Name]],'Setting and Lists'!H:M,4,0)),"")</f>
        <v>Egypt</v>
      </c>
      <c r="L119" s="41" t="str">
        <f>IFERROR(IF(order[[#This Row],[Customer Name]]="","",VLOOKUP(order[[#This Row],[Customer Name]],'Setting and Lists'!H:M,5,0)),"")</f>
        <v>Middle East</v>
      </c>
      <c r="M119" s="42" t="s">
        <v>55</v>
      </c>
      <c r="N119" s="43" t="str">
        <f>IFERROR(IF(order[[#This Row],[Product Name]]="","",VLOOKUP(order[[#This Row],[Product Name]],'Setting and Lists'!B:F,2,0)),"")</f>
        <v>ACC5858470</v>
      </c>
      <c r="O119" s="44">
        <v>8369</v>
      </c>
      <c r="P119" s="45">
        <f>IFERROR(IF(order[[#This Row],[Product Name]]="","",VLOOKUP(order[[#This Row],[Product Name]],'Setting and Lists'!B:F,3,0)),"")</f>
        <v>1200</v>
      </c>
      <c r="Q119" s="43" t="str">
        <f>IF(OR(order[[#This Row],[Minimum Lot Size]]="",order[[#This Row],[Order Quantity]]=""),"",IF(order[[#This Row],[Order Quantity]]&gt;=order[[#This Row],[Minimum Lot Size]],"Yes","No"))</f>
        <v>Yes</v>
      </c>
      <c r="R119" s="112">
        <v>44294</v>
      </c>
      <c r="S119" s="59">
        <f>IFERROR(IF(OR(order[[#This Row],[Order Quantity]]="",order[[#This Row],[Minimum Lot Size]]=""),"",IF(order[[#This Row],[Product Name]]="","",(order[[#This Row],[Order Quantity]]/order[[#This Row],[Minimum Lot Size]])*VLOOKUP(order[[#This Row],[Product Name]],'Setting and Lists'!B:F,4,0))),"")</f>
        <v>13.948333333333334</v>
      </c>
      <c r="T119" s="116">
        <f>IF(OR(order[[#This Row],[Operation Lead Time (in days)]]="",order[[#This Row],[Estimated Production Schedule Date]]=""),"",order[[#This Row],[Estimated Production Schedule Date]]+order[[#This Row],[Operation Lead Time (in days)]])</f>
        <v>44307.948333333334</v>
      </c>
      <c r="U119" s="44">
        <v>2</v>
      </c>
      <c r="V119" s="45">
        <f>IFERROR(IF(order[[#This Row],[Product Name]]="","",VLOOKUP(order[[#This Row],[Product Name]],'Setting and Lists'!B:F,5,0)),"")</f>
        <v>1</v>
      </c>
      <c r="W119" s="116">
        <f>IFERROR(IF(OR(order[[#This Row],[Warehouse Stock Keeping Time (in days)]]="",order[[#This Row],[Target Operation Finish Date]]=""),"",order[[#This Row],[Target Operation Finish Date]]+order[[#This Row],[Total OFF Days During Operation Period]]+order[[#This Row],[Warehouse Stock Keeping Time (in days)]]),"")</f>
        <v>44310.948333333334</v>
      </c>
      <c r="X119" s="45">
        <f>IFERROR(IF(order[[#This Row],[Customer Name]]="","",VLOOKUP(order[[#This Row],[Customer Name]],'Setting and Lists'!H:M,6,0)),"")</f>
        <v>2</v>
      </c>
      <c r="Y119" s="116">
        <f>IFERROR(IF(OR(order[[#This Row],[Delivery Lead Time (in days)]]="",order[[#This Row],[Estimated Starting Delivery Date (ETD)]]=""),"",order[[#This Row],[Estimated Starting Delivery Date (ETD)]]+order[[#This Row],[Delivery Lead Time (in days)]]),"")</f>
        <v>44312.948333333334</v>
      </c>
      <c r="Z119" s="119">
        <v>44314.948333333334</v>
      </c>
      <c r="AA119" s="89">
        <f ca="1">IFERROR(IF(order[[#This Row],[Customer Required Date (ETA)]]="","",IF(TODAY()&gt;=order[[#This Row],[Customer Required Date (ETA)]],0,order[[#This Row],[Customer Required Date (ETA)]]-TODAY())),"")</f>
        <v>0</v>
      </c>
      <c r="AB119" s="60" t="str">
        <f>IF(OR(order[[#This Row],[Customer Required Date (ETA)]]="",order[[#This Row],[Estimated Arrive Date (ETA)]]=""),"",IF(order[[#This Row],[Customer Required Date (ETA)]]&gt;=order[[#This Row],[Estimated Arrive Date (ETA)]],"Yes","No"))</f>
        <v>Yes</v>
      </c>
    </row>
    <row r="120" spans="1:28" ht="30" customHeight="1" x14ac:dyDescent="0.25">
      <c r="A120" s="12" t="str">
        <f t="shared" si="1"/>
        <v/>
      </c>
      <c r="B120" s="48" t="s">
        <v>222</v>
      </c>
      <c r="C120" s="38">
        <v>44171</v>
      </c>
      <c r="D120" s="39">
        <f>IF(order[[#This Row],[Order Receiving Date]]="","",MONTH(order[[#This Row],[Order Receiving Date]]))</f>
        <v>12</v>
      </c>
      <c r="E120" s="39" t="str">
        <f>IFERROR(VLOOKUP(order[[#This Row],[Month Number]],Sheet2!B:C,2,0),"")</f>
        <v>Dec</v>
      </c>
      <c r="F120" s="39" t="str">
        <f>IF(order[[#This Row],[Order Receiving Date]]="","","W"&amp;WEEKNUM(order[[#This Row],[Order Receiving Date]],1))</f>
        <v>W50</v>
      </c>
      <c r="G120" s="39">
        <f>IF(order[[#This Row],[Order Receiving Date]]="","",YEAR(order[[#This Row],[Order Receiving Date]]))</f>
        <v>2020</v>
      </c>
      <c r="H120" s="40" t="s">
        <v>66</v>
      </c>
      <c r="I120" s="41" t="str">
        <f>IFERROR(IF(order[[#This Row],[Customer Name]]="","",VLOOKUP(order[[#This Row],[Customer Name]],'Setting and Lists'!H:M,2,0)),"")</f>
        <v>Customer_4@domain.com</v>
      </c>
      <c r="J120" s="41" t="str">
        <f>IFERROR(IF(order[[#This Row],[Customer Name]]="","",VLOOKUP(order[[#This Row],[Customer Name]],'Setting and Lists'!H:M,3,0)),"")</f>
        <v>Hong Kong</v>
      </c>
      <c r="K120" s="41" t="str">
        <f>IFERROR(IF(order[[#This Row],[Customer Name]]="","",VLOOKUP(order[[#This Row],[Customer Name]],'Setting and Lists'!H:M,4,0)),"")</f>
        <v>China</v>
      </c>
      <c r="L120" s="41" t="str">
        <f>IFERROR(IF(order[[#This Row],[Customer Name]]="","",VLOOKUP(order[[#This Row],[Customer Name]],'Setting and Lists'!H:M,5,0)),"")</f>
        <v>Asia</v>
      </c>
      <c r="M120" s="42" t="s">
        <v>55</v>
      </c>
      <c r="N120" s="43" t="str">
        <f>IFERROR(IF(order[[#This Row],[Product Name]]="","",VLOOKUP(order[[#This Row],[Product Name]],'Setting and Lists'!B:F,2,0)),"")</f>
        <v>ACC5858470</v>
      </c>
      <c r="O120" s="44">
        <v>4374</v>
      </c>
      <c r="P120" s="45">
        <f>IFERROR(IF(order[[#This Row],[Product Name]]="","",VLOOKUP(order[[#This Row],[Product Name]],'Setting and Lists'!B:F,3,0)),"")</f>
        <v>1200</v>
      </c>
      <c r="Q120" s="43" t="str">
        <f>IF(OR(order[[#This Row],[Minimum Lot Size]]="",order[[#This Row],[Order Quantity]]=""),"",IF(order[[#This Row],[Order Quantity]]&gt;=order[[#This Row],[Minimum Lot Size]],"Yes","No"))</f>
        <v>Yes</v>
      </c>
      <c r="R120" s="112">
        <v>44173</v>
      </c>
      <c r="S120" s="59">
        <f>IFERROR(IF(OR(order[[#This Row],[Order Quantity]]="",order[[#This Row],[Minimum Lot Size]]=""),"",IF(order[[#This Row],[Product Name]]="","",(order[[#This Row],[Order Quantity]]/order[[#This Row],[Minimum Lot Size]])*VLOOKUP(order[[#This Row],[Product Name]],'Setting and Lists'!B:F,4,0))),"")</f>
        <v>7.29</v>
      </c>
      <c r="T120" s="116">
        <f>IF(OR(order[[#This Row],[Operation Lead Time (in days)]]="",order[[#This Row],[Estimated Production Schedule Date]]=""),"",order[[#This Row],[Estimated Production Schedule Date]]+order[[#This Row],[Operation Lead Time (in days)]])</f>
        <v>44180.29</v>
      </c>
      <c r="U120" s="44">
        <v>2</v>
      </c>
      <c r="V120" s="45">
        <f>IFERROR(IF(order[[#This Row],[Product Name]]="","",VLOOKUP(order[[#This Row],[Product Name]],'Setting and Lists'!B:F,5,0)),"")</f>
        <v>1</v>
      </c>
      <c r="W120" s="116">
        <f>IFERROR(IF(OR(order[[#This Row],[Warehouse Stock Keeping Time (in days)]]="",order[[#This Row],[Target Operation Finish Date]]=""),"",order[[#This Row],[Target Operation Finish Date]]+order[[#This Row],[Total OFF Days During Operation Period]]+order[[#This Row],[Warehouse Stock Keeping Time (in days)]]),"")</f>
        <v>44183.29</v>
      </c>
      <c r="X120" s="45">
        <f>IFERROR(IF(order[[#This Row],[Customer Name]]="","",VLOOKUP(order[[#This Row],[Customer Name]],'Setting and Lists'!H:M,6,0)),"")</f>
        <v>4</v>
      </c>
      <c r="Y120" s="116">
        <f>IFERROR(IF(OR(order[[#This Row],[Delivery Lead Time (in days)]]="",order[[#This Row],[Estimated Starting Delivery Date (ETD)]]=""),"",order[[#This Row],[Estimated Starting Delivery Date (ETD)]]+order[[#This Row],[Delivery Lead Time (in days)]]),"")</f>
        <v>44187.29</v>
      </c>
      <c r="Z120" s="119">
        <v>44189.29</v>
      </c>
      <c r="AA120" s="89">
        <f ca="1">IFERROR(IF(order[[#This Row],[Customer Required Date (ETA)]]="","",IF(TODAY()&gt;=order[[#This Row],[Customer Required Date (ETA)]],0,order[[#This Row],[Customer Required Date (ETA)]]-TODAY())),"")</f>
        <v>0</v>
      </c>
      <c r="AB120" s="60" t="str">
        <f>IF(OR(order[[#This Row],[Customer Required Date (ETA)]]="",order[[#This Row],[Estimated Arrive Date (ETA)]]=""),"",IF(order[[#This Row],[Customer Required Date (ETA)]]&gt;=order[[#This Row],[Estimated Arrive Date (ETA)]],"Yes","No"))</f>
        <v>Yes</v>
      </c>
    </row>
    <row r="121" spans="1:28" ht="30" customHeight="1" x14ac:dyDescent="0.25">
      <c r="A121" s="12" t="str">
        <f t="shared" si="1"/>
        <v/>
      </c>
      <c r="B121" s="48" t="s">
        <v>223</v>
      </c>
      <c r="C121" s="38">
        <v>44289</v>
      </c>
      <c r="D121" s="39">
        <f>IF(order[[#This Row],[Order Receiving Date]]="","",MONTH(order[[#This Row],[Order Receiving Date]]))</f>
        <v>4</v>
      </c>
      <c r="E121" s="39" t="str">
        <f>IFERROR(VLOOKUP(order[[#This Row],[Month Number]],Sheet2!B:C,2,0),"")</f>
        <v>Apr</v>
      </c>
      <c r="F121" s="39" t="str">
        <f>IF(order[[#This Row],[Order Receiving Date]]="","","W"&amp;WEEKNUM(order[[#This Row],[Order Receiving Date]],1))</f>
        <v>W14</v>
      </c>
      <c r="G121" s="39">
        <f>IF(order[[#This Row],[Order Receiving Date]]="","",YEAR(order[[#This Row],[Order Receiving Date]]))</f>
        <v>2021</v>
      </c>
      <c r="H121" s="40" t="s">
        <v>65</v>
      </c>
      <c r="I121" s="41" t="str">
        <f>IFERROR(IF(order[[#This Row],[Customer Name]]="","",VLOOKUP(order[[#This Row],[Customer Name]],'Setting and Lists'!H:M,2,0)),"")</f>
        <v>Customer_3@domain.com</v>
      </c>
      <c r="J121" s="41" t="str">
        <f>IFERROR(IF(order[[#This Row],[Customer Name]]="","",VLOOKUP(order[[#This Row],[Customer Name]],'Setting and Lists'!H:M,3,0)),"")</f>
        <v>Rio de Janeiro</v>
      </c>
      <c r="K121" s="41" t="str">
        <f>IFERROR(IF(order[[#This Row],[Customer Name]]="","",VLOOKUP(order[[#This Row],[Customer Name]],'Setting and Lists'!H:M,4,0)),"")</f>
        <v>Brazil</v>
      </c>
      <c r="L121" s="41" t="str">
        <f>IFERROR(IF(order[[#This Row],[Customer Name]]="","",VLOOKUP(order[[#This Row],[Customer Name]],'Setting and Lists'!H:M,5,0)),"")</f>
        <v>South America</v>
      </c>
      <c r="M121" s="42" t="s">
        <v>54</v>
      </c>
      <c r="N121" s="43" t="str">
        <f>IFERROR(IF(order[[#This Row],[Product Name]]="","",VLOOKUP(order[[#This Row],[Product Name]],'Setting and Lists'!B:F,2,0)),"")</f>
        <v>ACC1400205</v>
      </c>
      <c r="O121" s="44">
        <v>9576</v>
      </c>
      <c r="P121" s="45">
        <f>IFERROR(IF(order[[#This Row],[Product Name]]="","",VLOOKUP(order[[#This Row],[Product Name]],'Setting and Lists'!B:F,3,0)),"")</f>
        <v>500</v>
      </c>
      <c r="Q121" s="43" t="str">
        <f>IF(OR(order[[#This Row],[Minimum Lot Size]]="",order[[#This Row],[Order Quantity]]=""),"",IF(order[[#This Row],[Order Quantity]]&gt;=order[[#This Row],[Minimum Lot Size]],"Yes","No"))</f>
        <v>Yes</v>
      </c>
      <c r="R121" s="112">
        <v>44291</v>
      </c>
      <c r="S121" s="59">
        <f>IFERROR(IF(OR(order[[#This Row],[Order Quantity]]="",order[[#This Row],[Minimum Lot Size]]=""),"",IF(order[[#This Row],[Product Name]]="","",(order[[#This Row],[Order Quantity]]/order[[#This Row],[Minimum Lot Size]])*VLOOKUP(order[[#This Row],[Product Name]],'Setting and Lists'!B:F,4,0))),"")</f>
        <v>19.152000000000001</v>
      </c>
      <c r="T121" s="116">
        <f>IF(OR(order[[#This Row],[Operation Lead Time (in days)]]="",order[[#This Row],[Estimated Production Schedule Date]]=""),"",order[[#This Row],[Estimated Production Schedule Date]]+order[[#This Row],[Operation Lead Time (in days)]])</f>
        <v>44310.152000000002</v>
      </c>
      <c r="U121" s="44">
        <v>2</v>
      </c>
      <c r="V121" s="45">
        <f>IFERROR(IF(order[[#This Row],[Product Name]]="","",VLOOKUP(order[[#This Row],[Product Name]],'Setting and Lists'!B:F,5,0)),"")</f>
        <v>1</v>
      </c>
      <c r="W121" s="116">
        <f>IFERROR(IF(OR(order[[#This Row],[Warehouse Stock Keeping Time (in days)]]="",order[[#This Row],[Target Operation Finish Date]]=""),"",order[[#This Row],[Target Operation Finish Date]]+order[[#This Row],[Total OFF Days During Operation Period]]+order[[#This Row],[Warehouse Stock Keeping Time (in days)]]),"")</f>
        <v>44313.152000000002</v>
      </c>
      <c r="X121" s="45">
        <f>IFERROR(IF(order[[#This Row],[Customer Name]]="","",VLOOKUP(order[[#This Row],[Customer Name]],'Setting and Lists'!H:M,6,0)),"")</f>
        <v>3</v>
      </c>
      <c r="Y121" s="116">
        <f>IFERROR(IF(OR(order[[#This Row],[Delivery Lead Time (in days)]]="",order[[#This Row],[Estimated Starting Delivery Date (ETD)]]=""),"",order[[#This Row],[Estimated Starting Delivery Date (ETD)]]+order[[#This Row],[Delivery Lead Time (in days)]]),"")</f>
        <v>44316.152000000002</v>
      </c>
      <c r="Z121" s="119">
        <v>44318.152000000002</v>
      </c>
      <c r="AA121" s="89">
        <f ca="1">IFERROR(IF(order[[#This Row],[Customer Required Date (ETA)]]="","",IF(TODAY()&gt;=order[[#This Row],[Customer Required Date (ETA)]],0,order[[#This Row],[Customer Required Date (ETA)]]-TODAY())),"")</f>
        <v>0</v>
      </c>
      <c r="AB121" s="60" t="str">
        <f>IF(OR(order[[#This Row],[Customer Required Date (ETA)]]="",order[[#This Row],[Estimated Arrive Date (ETA)]]=""),"",IF(order[[#This Row],[Customer Required Date (ETA)]]&gt;=order[[#This Row],[Estimated Arrive Date (ETA)]],"Yes","No"))</f>
        <v>Yes</v>
      </c>
    </row>
    <row r="122" spans="1:28" ht="30" customHeight="1" x14ac:dyDescent="0.25">
      <c r="A122" s="12" t="str">
        <f t="shared" si="1"/>
        <v/>
      </c>
      <c r="B122" s="48" t="s">
        <v>224</v>
      </c>
      <c r="C122" s="38">
        <v>44249</v>
      </c>
      <c r="D122" s="39">
        <f>IF(order[[#This Row],[Order Receiving Date]]="","",MONTH(order[[#This Row],[Order Receiving Date]]))</f>
        <v>2</v>
      </c>
      <c r="E122" s="39" t="str">
        <f>IFERROR(VLOOKUP(order[[#This Row],[Month Number]],Sheet2!B:C,2,0),"")</f>
        <v>Feb</v>
      </c>
      <c r="F122" s="39" t="str">
        <f>IF(order[[#This Row],[Order Receiving Date]]="","","W"&amp;WEEKNUM(order[[#This Row],[Order Receiving Date]],1))</f>
        <v>W9</v>
      </c>
      <c r="G122" s="39">
        <f>IF(order[[#This Row],[Order Receiving Date]]="","",YEAR(order[[#This Row],[Order Receiving Date]]))</f>
        <v>2021</v>
      </c>
      <c r="H122" s="40" t="s">
        <v>65</v>
      </c>
      <c r="I122" s="41" t="str">
        <f>IFERROR(IF(order[[#This Row],[Customer Name]]="","",VLOOKUP(order[[#This Row],[Customer Name]],'Setting and Lists'!H:M,2,0)),"")</f>
        <v>Customer_3@domain.com</v>
      </c>
      <c r="J122" s="41" t="str">
        <f>IFERROR(IF(order[[#This Row],[Customer Name]]="","",VLOOKUP(order[[#This Row],[Customer Name]],'Setting and Lists'!H:M,3,0)),"")</f>
        <v>Rio de Janeiro</v>
      </c>
      <c r="K122" s="41" t="str">
        <f>IFERROR(IF(order[[#This Row],[Customer Name]]="","",VLOOKUP(order[[#This Row],[Customer Name]],'Setting and Lists'!H:M,4,0)),"")</f>
        <v>Brazil</v>
      </c>
      <c r="L122" s="41" t="str">
        <f>IFERROR(IF(order[[#This Row],[Customer Name]]="","",VLOOKUP(order[[#This Row],[Customer Name]],'Setting and Lists'!H:M,5,0)),"")</f>
        <v>South America</v>
      </c>
      <c r="M122" s="42" t="s">
        <v>54</v>
      </c>
      <c r="N122" s="43" t="str">
        <f>IFERROR(IF(order[[#This Row],[Product Name]]="","",VLOOKUP(order[[#This Row],[Product Name]],'Setting and Lists'!B:F,2,0)),"")</f>
        <v>ACC1400205</v>
      </c>
      <c r="O122" s="44">
        <v>6950</v>
      </c>
      <c r="P122" s="45">
        <f>IFERROR(IF(order[[#This Row],[Product Name]]="","",VLOOKUP(order[[#This Row],[Product Name]],'Setting and Lists'!B:F,3,0)),"")</f>
        <v>500</v>
      </c>
      <c r="Q122" s="43" t="str">
        <f>IF(OR(order[[#This Row],[Minimum Lot Size]]="",order[[#This Row],[Order Quantity]]=""),"",IF(order[[#This Row],[Order Quantity]]&gt;=order[[#This Row],[Minimum Lot Size]],"Yes","No"))</f>
        <v>Yes</v>
      </c>
      <c r="R122" s="112">
        <v>44251</v>
      </c>
      <c r="S122" s="59">
        <f>IFERROR(IF(OR(order[[#This Row],[Order Quantity]]="",order[[#This Row],[Minimum Lot Size]]=""),"",IF(order[[#This Row],[Product Name]]="","",(order[[#This Row],[Order Quantity]]/order[[#This Row],[Minimum Lot Size]])*VLOOKUP(order[[#This Row],[Product Name]],'Setting and Lists'!B:F,4,0))),"")</f>
        <v>13.9</v>
      </c>
      <c r="T122" s="116">
        <f>IF(OR(order[[#This Row],[Operation Lead Time (in days)]]="",order[[#This Row],[Estimated Production Schedule Date]]=""),"",order[[#This Row],[Estimated Production Schedule Date]]+order[[#This Row],[Operation Lead Time (in days)]])</f>
        <v>44264.9</v>
      </c>
      <c r="U122" s="44">
        <v>2</v>
      </c>
      <c r="V122" s="45">
        <f>IFERROR(IF(order[[#This Row],[Product Name]]="","",VLOOKUP(order[[#This Row],[Product Name]],'Setting and Lists'!B:F,5,0)),"")</f>
        <v>1</v>
      </c>
      <c r="W122" s="116">
        <f>IFERROR(IF(OR(order[[#This Row],[Warehouse Stock Keeping Time (in days)]]="",order[[#This Row],[Target Operation Finish Date]]=""),"",order[[#This Row],[Target Operation Finish Date]]+order[[#This Row],[Total OFF Days During Operation Period]]+order[[#This Row],[Warehouse Stock Keeping Time (in days)]]),"")</f>
        <v>44267.9</v>
      </c>
      <c r="X122" s="45">
        <f>IFERROR(IF(order[[#This Row],[Customer Name]]="","",VLOOKUP(order[[#This Row],[Customer Name]],'Setting and Lists'!H:M,6,0)),"")</f>
        <v>3</v>
      </c>
      <c r="Y122" s="116">
        <f>IFERROR(IF(OR(order[[#This Row],[Delivery Lead Time (in days)]]="",order[[#This Row],[Estimated Starting Delivery Date (ETD)]]=""),"",order[[#This Row],[Estimated Starting Delivery Date (ETD)]]+order[[#This Row],[Delivery Lead Time (in days)]]),"")</f>
        <v>44270.9</v>
      </c>
      <c r="Z122" s="119">
        <v>44272.9</v>
      </c>
      <c r="AA122" s="89">
        <f ca="1">IFERROR(IF(order[[#This Row],[Customer Required Date (ETA)]]="","",IF(TODAY()&gt;=order[[#This Row],[Customer Required Date (ETA)]],0,order[[#This Row],[Customer Required Date (ETA)]]-TODAY())),"")</f>
        <v>0</v>
      </c>
      <c r="AB122" s="60" t="str">
        <f>IF(OR(order[[#This Row],[Customer Required Date (ETA)]]="",order[[#This Row],[Estimated Arrive Date (ETA)]]=""),"",IF(order[[#This Row],[Customer Required Date (ETA)]]&gt;=order[[#This Row],[Estimated Arrive Date (ETA)]],"Yes","No"))</f>
        <v>Yes</v>
      </c>
    </row>
    <row r="123" spans="1:28" ht="30" customHeight="1" x14ac:dyDescent="0.25">
      <c r="A123" s="12" t="str">
        <f t="shared" si="1"/>
        <v/>
      </c>
      <c r="B123" s="48" t="s">
        <v>225</v>
      </c>
      <c r="C123" s="38">
        <v>44203</v>
      </c>
      <c r="D123" s="39">
        <f>IF(order[[#This Row],[Order Receiving Date]]="","",MONTH(order[[#This Row],[Order Receiving Date]]))</f>
        <v>1</v>
      </c>
      <c r="E123" s="39" t="str">
        <f>IFERROR(VLOOKUP(order[[#This Row],[Month Number]],Sheet2!B:C,2,0),"")</f>
        <v>Jan</v>
      </c>
      <c r="F123" s="39" t="str">
        <f>IF(order[[#This Row],[Order Receiving Date]]="","","W"&amp;WEEKNUM(order[[#This Row],[Order Receiving Date]],1))</f>
        <v>W2</v>
      </c>
      <c r="G123" s="39">
        <f>IF(order[[#This Row],[Order Receiving Date]]="","",YEAR(order[[#This Row],[Order Receiving Date]]))</f>
        <v>2021</v>
      </c>
      <c r="H123" s="40" t="s">
        <v>65</v>
      </c>
      <c r="I123" s="41" t="str">
        <f>IFERROR(IF(order[[#This Row],[Customer Name]]="","",VLOOKUP(order[[#This Row],[Customer Name]],'Setting and Lists'!H:M,2,0)),"")</f>
        <v>Customer_3@domain.com</v>
      </c>
      <c r="J123" s="41" t="str">
        <f>IFERROR(IF(order[[#This Row],[Customer Name]]="","",VLOOKUP(order[[#This Row],[Customer Name]],'Setting and Lists'!H:M,3,0)),"")</f>
        <v>Rio de Janeiro</v>
      </c>
      <c r="K123" s="41" t="str">
        <f>IFERROR(IF(order[[#This Row],[Customer Name]]="","",VLOOKUP(order[[#This Row],[Customer Name]],'Setting and Lists'!H:M,4,0)),"")</f>
        <v>Brazil</v>
      </c>
      <c r="L123" s="41" t="str">
        <f>IFERROR(IF(order[[#This Row],[Customer Name]]="","",VLOOKUP(order[[#This Row],[Customer Name]],'Setting and Lists'!H:M,5,0)),"")</f>
        <v>South America</v>
      </c>
      <c r="M123" s="42" t="s">
        <v>54</v>
      </c>
      <c r="N123" s="43" t="str">
        <f>IFERROR(IF(order[[#This Row],[Product Name]]="","",VLOOKUP(order[[#This Row],[Product Name]],'Setting and Lists'!B:F,2,0)),"")</f>
        <v>ACC1400205</v>
      </c>
      <c r="O123" s="44">
        <v>7767</v>
      </c>
      <c r="P123" s="45">
        <f>IFERROR(IF(order[[#This Row],[Product Name]]="","",VLOOKUP(order[[#This Row],[Product Name]],'Setting and Lists'!B:F,3,0)),"")</f>
        <v>500</v>
      </c>
      <c r="Q123" s="43" t="str">
        <f>IF(OR(order[[#This Row],[Minimum Lot Size]]="",order[[#This Row],[Order Quantity]]=""),"",IF(order[[#This Row],[Order Quantity]]&gt;=order[[#This Row],[Minimum Lot Size]],"Yes","No"))</f>
        <v>Yes</v>
      </c>
      <c r="R123" s="112">
        <v>44205</v>
      </c>
      <c r="S123" s="59">
        <f>IFERROR(IF(OR(order[[#This Row],[Order Quantity]]="",order[[#This Row],[Minimum Lot Size]]=""),"",IF(order[[#This Row],[Product Name]]="","",(order[[#This Row],[Order Quantity]]/order[[#This Row],[Minimum Lot Size]])*VLOOKUP(order[[#This Row],[Product Name]],'Setting and Lists'!B:F,4,0))),"")</f>
        <v>15.534000000000001</v>
      </c>
      <c r="T123" s="116">
        <f>IF(OR(order[[#This Row],[Operation Lead Time (in days)]]="",order[[#This Row],[Estimated Production Schedule Date]]=""),"",order[[#This Row],[Estimated Production Schedule Date]]+order[[#This Row],[Operation Lead Time (in days)]])</f>
        <v>44220.534</v>
      </c>
      <c r="U123" s="44">
        <v>1</v>
      </c>
      <c r="V123" s="45">
        <f>IFERROR(IF(order[[#This Row],[Product Name]]="","",VLOOKUP(order[[#This Row],[Product Name]],'Setting and Lists'!B:F,5,0)),"")</f>
        <v>1</v>
      </c>
      <c r="W123" s="116">
        <f>IFERROR(IF(OR(order[[#This Row],[Warehouse Stock Keeping Time (in days)]]="",order[[#This Row],[Target Operation Finish Date]]=""),"",order[[#This Row],[Target Operation Finish Date]]+order[[#This Row],[Total OFF Days During Operation Period]]+order[[#This Row],[Warehouse Stock Keeping Time (in days)]]),"")</f>
        <v>44222.534</v>
      </c>
      <c r="X123" s="45">
        <f>IFERROR(IF(order[[#This Row],[Customer Name]]="","",VLOOKUP(order[[#This Row],[Customer Name]],'Setting and Lists'!H:M,6,0)),"")</f>
        <v>3</v>
      </c>
      <c r="Y123" s="116">
        <f>IFERROR(IF(OR(order[[#This Row],[Delivery Lead Time (in days)]]="",order[[#This Row],[Estimated Starting Delivery Date (ETD)]]=""),"",order[[#This Row],[Estimated Starting Delivery Date (ETD)]]+order[[#This Row],[Delivery Lead Time (in days)]]),"")</f>
        <v>44225.534</v>
      </c>
      <c r="Z123" s="119">
        <v>44227.534</v>
      </c>
      <c r="AA123" s="89">
        <f ca="1">IFERROR(IF(order[[#This Row],[Customer Required Date (ETA)]]="","",IF(TODAY()&gt;=order[[#This Row],[Customer Required Date (ETA)]],0,order[[#This Row],[Customer Required Date (ETA)]]-TODAY())),"")</f>
        <v>0</v>
      </c>
      <c r="AB123" s="60" t="str">
        <f>IF(OR(order[[#This Row],[Customer Required Date (ETA)]]="",order[[#This Row],[Estimated Arrive Date (ETA)]]=""),"",IF(order[[#This Row],[Customer Required Date (ETA)]]&gt;=order[[#This Row],[Estimated Arrive Date (ETA)]],"Yes","No"))</f>
        <v>Yes</v>
      </c>
    </row>
    <row r="124" spans="1:28" ht="30" customHeight="1" x14ac:dyDescent="0.25">
      <c r="A124" s="12" t="str">
        <f t="shared" si="1"/>
        <v/>
      </c>
      <c r="B124" s="48" t="s">
        <v>226</v>
      </c>
      <c r="C124" s="38">
        <v>44234</v>
      </c>
      <c r="D124" s="39">
        <f>IF(order[[#This Row],[Order Receiving Date]]="","",MONTH(order[[#This Row],[Order Receiving Date]]))</f>
        <v>2</v>
      </c>
      <c r="E124" s="39" t="str">
        <f>IFERROR(VLOOKUP(order[[#This Row],[Month Number]],Sheet2!B:C,2,0),"")</f>
        <v>Feb</v>
      </c>
      <c r="F124" s="39" t="str">
        <f>IF(order[[#This Row],[Order Receiving Date]]="","","W"&amp;WEEKNUM(order[[#This Row],[Order Receiving Date]],1))</f>
        <v>W7</v>
      </c>
      <c r="G124" s="39">
        <f>IF(order[[#This Row],[Order Receiving Date]]="","",YEAR(order[[#This Row],[Order Receiving Date]]))</f>
        <v>2021</v>
      </c>
      <c r="H124" s="40" t="s">
        <v>65</v>
      </c>
      <c r="I124" s="41" t="str">
        <f>IFERROR(IF(order[[#This Row],[Customer Name]]="","",VLOOKUP(order[[#This Row],[Customer Name]],'Setting and Lists'!H:M,2,0)),"")</f>
        <v>Customer_3@domain.com</v>
      </c>
      <c r="J124" s="41" t="str">
        <f>IFERROR(IF(order[[#This Row],[Customer Name]]="","",VLOOKUP(order[[#This Row],[Customer Name]],'Setting and Lists'!H:M,3,0)),"")</f>
        <v>Rio de Janeiro</v>
      </c>
      <c r="K124" s="41" t="str">
        <f>IFERROR(IF(order[[#This Row],[Customer Name]]="","",VLOOKUP(order[[#This Row],[Customer Name]],'Setting and Lists'!H:M,4,0)),"")</f>
        <v>Brazil</v>
      </c>
      <c r="L124" s="41" t="str">
        <f>IFERROR(IF(order[[#This Row],[Customer Name]]="","",VLOOKUP(order[[#This Row],[Customer Name]],'Setting and Lists'!H:M,5,0)),"")</f>
        <v>South America</v>
      </c>
      <c r="M124" s="42" t="s">
        <v>53</v>
      </c>
      <c r="N124" s="43" t="str">
        <f>IFERROR(IF(order[[#This Row],[Product Name]]="","",VLOOKUP(order[[#This Row],[Product Name]],'Setting and Lists'!B:F,2,0)),"")</f>
        <v>ACC8854741</v>
      </c>
      <c r="O124" s="44">
        <v>5647</v>
      </c>
      <c r="P124" s="45">
        <f>IFERROR(IF(order[[#This Row],[Product Name]]="","",VLOOKUP(order[[#This Row],[Product Name]],'Setting and Lists'!B:F,3,0)),"")</f>
        <v>700</v>
      </c>
      <c r="Q124" s="43" t="str">
        <f>IF(OR(order[[#This Row],[Minimum Lot Size]]="",order[[#This Row],[Order Quantity]]=""),"",IF(order[[#This Row],[Order Quantity]]&gt;=order[[#This Row],[Minimum Lot Size]],"Yes","No"))</f>
        <v>Yes</v>
      </c>
      <c r="R124" s="112">
        <v>44236</v>
      </c>
      <c r="S124" s="59">
        <f>IFERROR(IF(OR(order[[#This Row],[Order Quantity]]="",order[[#This Row],[Minimum Lot Size]]=""),"",IF(order[[#This Row],[Product Name]]="","",(order[[#This Row],[Order Quantity]]/order[[#This Row],[Minimum Lot Size]])*VLOOKUP(order[[#This Row],[Product Name]],'Setting and Lists'!B:F,4,0))),"")</f>
        <v>8.0671428571428567</v>
      </c>
      <c r="T124" s="116">
        <f>IF(OR(order[[#This Row],[Operation Lead Time (in days)]]="",order[[#This Row],[Estimated Production Schedule Date]]=""),"",order[[#This Row],[Estimated Production Schedule Date]]+order[[#This Row],[Operation Lead Time (in days)]])</f>
        <v>44244.067142857144</v>
      </c>
      <c r="U124" s="44">
        <v>1</v>
      </c>
      <c r="V124" s="45">
        <f>IFERROR(IF(order[[#This Row],[Product Name]]="","",VLOOKUP(order[[#This Row],[Product Name]],'Setting and Lists'!B:F,5,0)),"")</f>
        <v>1</v>
      </c>
      <c r="W124" s="116">
        <f>IFERROR(IF(OR(order[[#This Row],[Warehouse Stock Keeping Time (in days)]]="",order[[#This Row],[Target Operation Finish Date]]=""),"",order[[#This Row],[Target Operation Finish Date]]+order[[#This Row],[Total OFF Days During Operation Period]]+order[[#This Row],[Warehouse Stock Keeping Time (in days)]]),"")</f>
        <v>44246.067142857144</v>
      </c>
      <c r="X124" s="45">
        <f>IFERROR(IF(order[[#This Row],[Customer Name]]="","",VLOOKUP(order[[#This Row],[Customer Name]],'Setting and Lists'!H:M,6,0)),"")</f>
        <v>3</v>
      </c>
      <c r="Y124" s="116">
        <f>IFERROR(IF(OR(order[[#This Row],[Delivery Lead Time (in days)]]="",order[[#This Row],[Estimated Starting Delivery Date (ETD)]]=""),"",order[[#This Row],[Estimated Starting Delivery Date (ETD)]]+order[[#This Row],[Delivery Lead Time (in days)]]),"")</f>
        <v>44249.067142857144</v>
      </c>
      <c r="Z124" s="119">
        <v>44251.067142857144</v>
      </c>
      <c r="AA124" s="89">
        <f ca="1">IFERROR(IF(order[[#This Row],[Customer Required Date (ETA)]]="","",IF(TODAY()&gt;=order[[#This Row],[Customer Required Date (ETA)]],0,order[[#This Row],[Customer Required Date (ETA)]]-TODAY())),"")</f>
        <v>0</v>
      </c>
      <c r="AB124" s="60" t="str">
        <f>IF(OR(order[[#This Row],[Customer Required Date (ETA)]]="",order[[#This Row],[Estimated Arrive Date (ETA)]]=""),"",IF(order[[#This Row],[Customer Required Date (ETA)]]&gt;=order[[#This Row],[Estimated Arrive Date (ETA)]],"Yes","No"))</f>
        <v>Yes</v>
      </c>
    </row>
    <row r="125" spans="1:28" ht="30" customHeight="1" x14ac:dyDescent="0.25">
      <c r="A125" s="12" t="str">
        <f t="shared" si="1"/>
        <v/>
      </c>
      <c r="B125" s="48" t="s">
        <v>227</v>
      </c>
      <c r="C125" s="38">
        <v>44309</v>
      </c>
      <c r="D125" s="39">
        <f>IF(order[[#This Row],[Order Receiving Date]]="","",MONTH(order[[#This Row],[Order Receiving Date]]))</f>
        <v>4</v>
      </c>
      <c r="E125" s="39" t="str">
        <f>IFERROR(VLOOKUP(order[[#This Row],[Month Number]],Sheet2!B:C,2,0),"")</f>
        <v>Apr</v>
      </c>
      <c r="F125" s="39" t="str">
        <f>IF(order[[#This Row],[Order Receiving Date]]="","","W"&amp;WEEKNUM(order[[#This Row],[Order Receiving Date]],1))</f>
        <v>W17</v>
      </c>
      <c r="G125" s="39">
        <f>IF(order[[#This Row],[Order Receiving Date]]="","",YEAR(order[[#This Row],[Order Receiving Date]]))</f>
        <v>2021</v>
      </c>
      <c r="H125" s="40" t="s">
        <v>64</v>
      </c>
      <c r="I125" s="41" t="str">
        <f>IFERROR(IF(order[[#This Row],[Customer Name]]="","",VLOOKUP(order[[#This Row],[Customer Name]],'Setting and Lists'!H:M,2,0)),"")</f>
        <v>Customer_2@domain.com</v>
      </c>
      <c r="J125" s="41" t="str">
        <f>IFERROR(IF(order[[#This Row],[Customer Name]]="","",VLOOKUP(order[[#This Row],[Customer Name]],'Setting and Lists'!H:M,3,0)),"")</f>
        <v>Cairo</v>
      </c>
      <c r="K125" s="41" t="str">
        <f>IFERROR(IF(order[[#This Row],[Customer Name]]="","",VLOOKUP(order[[#This Row],[Customer Name]],'Setting and Lists'!H:M,4,0)),"")</f>
        <v>Egypt</v>
      </c>
      <c r="L125" s="41" t="str">
        <f>IFERROR(IF(order[[#This Row],[Customer Name]]="","",VLOOKUP(order[[#This Row],[Customer Name]],'Setting and Lists'!H:M,5,0)),"")</f>
        <v>Middle East</v>
      </c>
      <c r="M125" s="42" t="s">
        <v>52</v>
      </c>
      <c r="N125" s="43" t="str">
        <f>IFERROR(IF(order[[#This Row],[Product Name]]="","",VLOOKUP(order[[#This Row],[Product Name]],'Setting and Lists'!B:F,2,0)),"")</f>
        <v>ACC2236584</v>
      </c>
      <c r="O125" s="44">
        <v>4844</v>
      </c>
      <c r="P125" s="45">
        <f>IFERROR(IF(order[[#This Row],[Product Name]]="","",VLOOKUP(order[[#This Row],[Product Name]],'Setting and Lists'!B:F,3,0)),"")</f>
        <v>1000</v>
      </c>
      <c r="Q125" s="43" t="str">
        <f>IF(OR(order[[#This Row],[Minimum Lot Size]]="",order[[#This Row],[Order Quantity]]=""),"",IF(order[[#This Row],[Order Quantity]]&gt;=order[[#This Row],[Minimum Lot Size]],"Yes","No"))</f>
        <v>Yes</v>
      </c>
      <c r="R125" s="112">
        <v>44311</v>
      </c>
      <c r="S125" s="59">
        <f>IFERROR(IF(OR(order[[#This Row],[Order Quantity]]="",order[[#This Row],[Minimum Lot Size]]=""),"",IF(order[[#This Row],[Product Name]]="","",(order[[#This Row],[Order Quantity]]/order[[#This Row],[Minimum Lot Size]])*VLOOKUP(order[[#This Row],[Product Name]],'Setting and Lists'!B:F,4,0))),"")</f>
        <v>7.266</v>
      </c>
      <c r="T125" s="116">
        <f>IF(OR(order[[#This Row],[Operation Lead Time (in days)]]="",order[[#This Row],[Estimated Production Schedule Date]]=""),"",order[[#This Row],[Estimated Production Schedule Date]]+order[[#This Row],[Operation Lead Time (in days)]])</f>
        <v>44318.266000000003</v>
      </c>
      <c r="U125" s="44">
        <v>3</v>
      </c>
      <c r="V125" s="45">
        <f>IFERROR(IF(order[[#This Row],[Product Name]]="","",VLOOKUP(order[[#This Row],[Product Name]],'Setting and Lists'!B:F,5,0)),"")</f>
        <v>1</v>
      </c>
      <c r="W125" s="116">
        <f>IFERROR(IF(OR(order[[#This Row],[Warehouse Stock Keeping Time (in days)]]="",order[[#This Row],[Target Operation Finish Date]]=""),"",order[[#This Row],[Target Operation Finish Date]]+order[[#This Row],[Total OFF Days During Operation Period]]+order[[#This Row],[Warehouse Stock Keeping Time (in days)]]),"")</f>
        <v>44322.266000000003</v>
      </c>
      <c r="X125" s="45">
        <f>IFERROR(IF(order[[#This Row],[Customer Name]]="","",VLOOKUP(order[[#This Row],[Customer Name]],'Setting and Lists'!H:M,6,0)),"")</f>
        <v>2</v>
      </c>
      <c r="Y125" s="116">
        <f>IFERROR(IF(OR(order[[#This Row],[Delivery Lead Time (in days)]]="",order[[#This Row],[Estimated Starting Delivery Date (ETD)]]=""),"",order[[#This Row],[Estimated Starting Delivery Date (ETD)]]+order[[#This Row],[Delivery Lead Time (in days)]]),"")</f>
        <v>44324.266000000003</v>
      </c>
      <c r="Z125" s="119">
        <v>44326.266000000003</v>
      </c>
      <c r="AA125" s="89">
        <f ca="1">IFERROR(IF(order[[#This Row],[Customer Required Date (ETA)]]="","",IF(TODAY()&gt;=order[[#This Row],[Customer Required Date (ETA)]],0,order[[#This Row],[Customer Required Date (ETA)]]-TODAY())),"")</f>
        <v>0</v>
      </c>
      <c r="AB125" s="60" t="str">
        <f>IF(OR(order[[#This Row],[Customer Required Date (ETA)]]="",order[[#This Row],[Estimated Arrive Date (ETA)]]=""),"",IF(order[[#This Row],[Customer Required Date (ETA)]]&gt;=order[[#This Row],[Estimated Arrive Date (ETA)]],"Yes","No"))</f>
        <v>Yes</v>
      </c>
    </row>
    <row r="126" spans="1:28" ht="30" customHeight="1" x14ac:dyDescent="0.25">
      <c r="A126" s="12" t="str">
        <f t="shared" si="1"/>
        <v/>
      </c>
      <c r="B126" s="48" t="s">
        <v>228</v>
      </c>
      <c r="C126" s="38">
        <v>44306</v>
      </c>
      <c r="D126" s="39">
        <f>IF(order[[#This Row],[Order Receiving Date]]="","",MONTH(order[[#This Row],[Order Receiving Date]]))</f>
        <v>4</v>
      </c>
      <c r="E126" s="39" t="str">
        <f>IFERROR(VLOOKUP(order[[#This Row],[Month Number]],Sheet2!B:C,2,0),"")</f>
        <v>Apr</v>
      </c>
      <c r="F126" s="39" t="str">
        <f>IF(order[[#This Row],[Order Receiving Date]]="","","W"&amp;WEEKNUM(order[[#This Row],[Order Receiving Date]],1))</f>
        <v>W17</v>
      </c>
      <c r="G126" s="39">
        <f>IF(order[[#This Row],[Order Receiving Date]]="","",YEAR(order[[#This Row],[Order Receiving Date]]))</f>
        <v>2021</v>
      </c>
      <c r="H126" s="40" t="s">
        <v>65</v>
      </c>
      <c r="I126" s="41" t="str">
        <f>IFERROR(IF(order[[#This Row],[Customer Name]]="","",VLOOKUP(order[[#This Row],[Customer Name]],'Setting and Lists'!H:M,2,0)),"")</f>
        <v>Customer_3@domain.com</v>
      </c>
      <c r="J126" s="41" t="str">
        <f>IFERROR(IF(order[[#This Row],[Customer Name]]="","",VLOOKUP(order[[#This Row],[Customer Name]],'Setting and Lists'!H:M,3,0)),"")</f>
        <v>Rio de Janeiro</v>
      </c>
      <c r="K126" s="41" t="str">
        <f>IFERROR(IF(order[[#This Row],[Customer Name]]="","",VLOOKUP(order[[#This Row],[Customer Name]],'Setting and Lists'!H:M,4,0)),"")</f>
        <v>Brazil</v>
      </c>
      <c r="L126" s="41" t="str">
        <f>IFERROR(IF(order[[#This Row],[Customer Name]]="","",VLOOKUP(order[[#This Row],[Customer Name]],'Setting and Lists'!H:M,5,0)),"")</f>
        <v>South America</v>
      </c>
      <c r="M126" s="42" t="s">
        <v>55</v>
      </c>
      <c r="N126" s="43" t="str">
        <f>IFERROR(IF(order[[#This Row],[Product Name]]="","",VLOOKUP(order[[#This Row],[Product Name]],'Setting and Lists'!B:F,2,0)),"")</f>
        <v>ACC5858470</v>
      </c>
      <c r="O126" s="44">
        <v>6419</v>
      </c>
      <c r="P126" s="45">
        <f>IFERROR(IF(order[[#This Row],[Product Name]]="","",VLOOKUP(order[[#This Row],[Product Name]],'Setting and Lists'!B:F,3,0)),"")</f>
        <v>1200</v>
      </c>
      <c r="Q126" s="43" t="str">
        <f>IF(OR(order[[#This Row],[Minimum Lot Size]]="",order[[#This Row],[Order Quantity]]=""),"",IF(order[[#This Row],[Order Quantity]]&gt;=order[[#This Row],[Minimum Lot Size]],"Yes","No"))</f>
        <v>Yes</v>
      </c>
      <c r="R126" s="112">
        <v>44308</v>
      </c>
      <c r="S126" s="59">
        <f>IFERROR(IF(OR(order[[#This Row],[Order Quantity]]="",order[[#This Row],[Minimum Lot Size]]=""),"",IF(order[[#This Row],[Product Name]]="","",(order[[#This Row],[Order Quantity]]/order[[#This Row],[Minimum Lot Size]])*VLOOKUP(order[[#This Row],[Product Name]],'Setting and Lists'!B:F,4,0))),"")</f>
        <v>10.698333333333334</v>
      </c>
      <c r="T126" s="116">
        <f>IF(OR(order[[#This Row],[Operation Lead Time (in days)]]="",order[[#This Row],[Estimated Production Schedule Date]]=""),"",order[[#This Row],[Estimated Production Schedule Date]]+order[[#This Row],[Operation Lead Time (in days)]])</f>
        <v>44318.698333333334</v>
      </c>
      <c r="U126" s="44">
        <v>4</v>
      </c>
      <c r="V126" s="45">
        <f>IFERROR(IF(order[[#This Row],[Product Name]]="","",VLOOKUP(order[[#This Row],[Product Name]],'Setting and Lists'!B:F,5,0)),"")</f>
        <v>1</v>
      </c>
      <c r="W126" s="116">
        <f>IFERROR(IF(OR(order[[#This Row],[Warehouse Stock Keeping Time (in days)]]="",order[[#This Row],[Target Operation Finish Date]]=""),"",order[[#This Row],[Target Operation Finish Date]]+order[[#This Row],[Total OFF Days During Operation Period]]+order[[#This Row],[Warehouse Stock Keeping Time (in days)]]),"")</f>
        <v>44323.698333333334</v>
      </c>
      <c r="X126" s="45">
        <f>IFERROR(IF(order[[#This Row],[Customer Name]]="","",VLOOKUP(order[[#This Row],[Customer Name]],'Setting and Lists'!H:M,6,0)),"")</f>
        <v>3</v>
      </c>
      <c r="Y126" s="116">
        <f>IFERROR(IF(OR(order[[#This Row],[Delivery Lead Time (in days)]]="",order[[#This Row],[Estimated Starting Delivery Date (ETD)]]=""),"",order[[#This Row],[Estimated Starting Delivery Date (ETD)]]+order[[#This Row],[Delivery Lead Time (in days)]]),"")</f>
        <v>44326.698333333334</v>
      </c>
      <c r="Z126" s="119">
        <v>44328.698333333334</v>
      </c>
      <c r="AA126" s="89">
        <f ca="1">IFERROR(IF(order[[#This Row],[Customer Required Date (ETA)]]="","",IF(TODAY()&gt;=order[[#This Row],[Customer Required Date (ETA)]],0,order[[#This Row],[Customer Required Date (ETA)]]-TODAY())),"")</f>
        <v>0</v>
      </c>
      <c r="AB126" s="60" t="str">
        <f>IF(OR(order[[#This Row],[Customer Required Date (ETA)]]="",order[[#This Row],[Estimated Arrive Date (ETA)]]=""),"",IF(order[[#This Row],[Customer Required Date (ETA)]]&gt;=order[[#This Row],[Estimated Arrive Date (ETA)]],"Yes","No"))</f>
        <v>Yes</v>
      </c>
    </row>
    <row r="127" spans="1:28" ht="30" customHeight="1" x14ac:dyDescent="0.25">
      <c r="A127" s="12" t="str">
        <f t="shared" si="1"/>
        <v/>
      </c>
      <c r="B127" s="48" t="s">
        <v>229</v>
      </c>
      <c r="C127" s="38">
        <v>44123</v>
      </c>
      <c r="D127" s="39">
        <f>IF(order[[#This Row],[Order Receiving Date]]="","",MONTH(order[[#This Row],[Order Receiving Date]]))</f>
        <v>10</v>
      </c>
      <c r="E127" s="39" t="str">
        <f>IFERROR(VLOOKUP(order[[#This Row],[Month Number]],Sheet2!B:C,2,0),"")</f>
        <v>Oct</v>
      </c>
      <c r="F127" s="39" t="str">
        <f>IF(order[[#This Row],[Order Receiving Date]]="","","W"&amp;WEEKNUM(order[[#This Row],[Order Receiving Date]],1))</f>
        <v>W43</v>
      </c>
      <c r="G127" s="39">
        <f>IF(order[[#This Row],[Order Receiving Date]]="","",YEAR(order[[#This Row],[Order Receiving Date]]))</f>
        <v>2020</v>
      </c>
      <c r="H127" s="40" t="s">
        <v>66</v>
      </c>
      <c r="I127" s="41" t="str">
        <f>IFERROR(IF(order[[#This Row],[Customer Name]]="","",VLOOKUP(order[[#This Row],[Customer Name]],'Setting and Lists'!H:M,2,0)),"")</f>
        <v>Customer_4@domain.com</v>
      </c>
      <c r="J127" s="41" t="str">
        <f>IFERROR(IF(order[[#This Row],[Customer Name]]="","",VLOOKUP(order[[#This Row],[Customer Name]],'Setting and Lists'!H:M,3,0)),"")</f>
        <v>Hong Kong</v>
      </c>
      <c r="K127" s="41" t="str">
        <f>IFERROR(IF(order[[#This Row],[Customer Name]]="","",VLOOKUP(order[[#This Row],[Customer Name]],'Setting and Lists'!H:M,4,0)),"")</f>
        <v>China</v>
      </c>
      <c r="L127" s="41" t="str">
        <f>IFERROR(IF(order[[#This Row],[Customer Name]]="","",VLOOKUP(order[[#This Row],[Customer Name]],'Setting and Lists'!H:M,5,0)),"")</f>
        <v>Asia</v>
      </c>
      <c r="M127" s="42" t="s">
        <v>53</v>
      </c>
      <c r="N127" s="43" t="str">
        <f>IFERROR(IF(order[[#This Row],[Product Name]]="","",VLOOKUP(order[[#This Row],[Product Name]],'Setting and Lists'!B:F,2,0)),"")</f>
        <v>ACC8854741</v>
      </c>
      <c r="O127" s="44">
        <v>6422</v>
      </c>
      <c r="P127" s="45">
        <f>IFERROR(IF(order[[#This Row],[Product Name]]="","",VLOOKUP(order[[#This Row],[Product Name]],'Setting and Lists'!B:F,3,0)),"")</f>
        <v>700</v>
      </c>
      <c r="Q127" s="43" t="str">
        <f>IF(OR(order[[#This Row],[Minimum Lot Size]]="",order[[#This Row],[Order Quantity]]=""),"",IF(order[[#This Row],[Order Quantity]]&gt;=order[[#This Row],[Minimum Lot Size]],"Yes","No"))</f>
        <v>Yes</v>
      </c>
      <c r="R127" s="112">
        <v>44125</v>
      </c>
      <c r="S127" s="59">
        <f>IFERROR(IF(OR(order[[#This Row],[Order Quantity]]="",order[[#This Row],[Minimum Lot Size]]=""),"",IF(order[[#This Row],[Product Name]]="","",(order[[#This Row],[Order Quantity]]/order[[#This Row],[Minimum Lot Size]])*VLOOKUP(order[[#This Row],[Product Name]],'Setting and Lists'!B:F,4,0))),"")</f>
        <v>9.1742857142857144</v>
      </c>
      <c r="T127" s="116">
        <f>IF(OR(order[[#This Row],[Operation Lead Time (in days)]]="",order[[#This Row],[Estimated Production Schedule Date]]=""),"",order[[#This Row],[Estimated Production Schedule Date]]+order[[#This Row],[Operation Lead Time (in days)]])</f>
        <v>44134.174285714289</v>
      </c>
      <c r="U127" s="44">
        <v>3</v>
      </c>
      <c r="V127" s="45">
        <f>IFERROR(IF(order[[#This Row],[Product Name]]="","",VLOOKUP(order[[#This Row],[Product Name]],'Setting and Lists'!B:F,5,0)),"")</f>
        <v>1</v>
      </c>
      <c r="W127" s="116">
        <f>IFERROR(IF(OR(order[[#This Row],[Warehouse Stock Keeping Time (in days)]]="",order[[#This Row],[Target Operation Finish Date]]=""),"",order[[#This Row],[Target Operation Finish Date]]+order[[#This Row],[Total OFF Days During Operation Period]]+order[[#This Row],[Warehouse Stock Keeping Time (in days)]]),"")</f>
        <v>44138.174285714289</v>
      </c>
      <c r="X127" s="45">
        <f>IFERROR(IF(order[[#This Row],[Customer Name]]="","",VLOOKUP(order[[#This Row],[Customer Name]],'Setting and Lists'!H:M,6,0)),"")</f>
        <v>4</v>
      </c>
      <c r="Y127" s="116">
        <f>IFERROR(IF(OR(order[[#This Row],[Delivery Lead Time (in days)]]="",order[[#This Row],[Estimated Starting Delivery Date (ETD)]]=""),"",order[[#This Row],[Estimated Starting Delivery Date (ETD)]]+order[[#This Row],[Delivery Lead Time (in days)]]),"")</f>
        <v>44142.174285714289</v>
      </c>
      <c r="Z127" s="119">
        <v>44144.174285714289</v>
      </c>
      <c r="AA127" s="89">
        <f ca="1">IFERROR(IF(order[[#This Row],[Customer Required Date (ETA)]]="","",IF(TODAY()&gt;=order[[#This Row],[Customer Required Date (ETA)]],0,order[[#This Row],[Customer Required Date (ETA)]]-TODAY())),"")</f>
        <v>0</v>
      </c>
      <c r="AB127" s="60" t="str">
        <f>IF(OR(order[[#This Row],[Customer Required Date (ETA)]]="",order[[#This Row],[Estimated Arrive Date (ETA)]]=""),"",IF(order[[#This Row],[Customer Required Date (ETA)]]&gt;=order[[#This Row],[Estimated Arrive Date (ETA)]],"Yes","No"))</f>
        <v>Yes</v>
      </c>
    </row>
    <row r="128" spans="1:28" ht="30" customHeight="1" x14ac:dyDescent="0.25">
      <c r="A128" s="12" t="str">
        <f t="shared" si="1"/>
        <v/>
      </c>
      <c r="B128" s="48" t="s">
        <v>230</v>
      </c>
      <c r="C128" s="38">
        <v>44293</v>
      </c>
      <c r="D128" s="39">
        <f>IF(order[[#This Row],[Order Receiving Date]]="","",MONTH(order[[#This Row],[Order Receiving Date]]))</f>
        <v>4</v>
      </c>
      <c r="E128" s="39" t="str">
        <f>IFERROR(VLOOKUP(order[[#This Row],[Month Number]],Sheet2!B:C,2,0),"")</f>
        <v>Apr</v>
      </c>
      <c r="F128" s="39" t="str">
        <f>IF(order[[#This Row],[Order Receiving Date]]="","","W"&amp;WEEKNUM(order[[#This Row],[Order Receiving Date]],1))</f>
        <v>W15</v>
      </c>
      <c r="G128" s="39">
        <f>IF(order[[#This Row],[Order Receiving Date]]="","",YEAR(order[[#This Row],[Order Receiving Date]]))</f>
        <v>2021</v>
      </c>
      <c r="H128" s="40" t="s">
        <v>64</v>
      </c>
      <c r="I128" s="41" t="str">
        <f>IFERROR(IF(order[[#This Row],[Customer Name]]="","",VLOOKUP(order[[#This Row],[Customer Name]],'Setting and Lists'!H:M,2,0)),"")</f>
        <v>Customer_2@domain.com</v>
      </c>
      <c r="J128" s="41" t="str">
        <f>IFERROR(IF(order[[#This Row],[Customer Name]]="","",VLOOKUP(order[[#This Row],[Customer Name]],'Setting and Lists'!H:M,3,0)),"")</f>
        <v>Cairo</v>
      </c>
      <c r="K128" s="41" t="str">
        <f>IFERROR(IF(order[[#This Row],[Customer Name]]="","",VLOOKUP(order[[#This Row],[Customer Name]],'Setting and Lists'!H:M,4,0)),"")</f>
        <v>Egypt</v>
      </c>
      <c r="L128" s="41" t="str">
        <f>IFERROR(IF(order[[#This Row],[Customer Name]]="","",VLOOKUP(order[[#This Row],[Customer Name]],'Setting and Lists'!H:M,5,0)),"")</f>
        <v>Middle East</v>
      </c>
      <c r="M128" s="42" t="s">
        <v>56</v>
      </c>
      <c r="N128" s="43" t="str">
        <f>IFERROR(IF(order[[#This Row],[Product Name]]="","",VLOOKUP(order[[#This Row],[Product Name]],'Setting and Lists'!B:F,2,0)),"")</f>
        <v>ACC2354474</v>
      </c>
      <c r="O128" s="44">
        <v>5800</v>
      </c>
      <c r="P128" s="45">
        <f>IFERROR(IF(order[[#This Row],[Product Name]]="","",VLOOKUP(order[[#This Row],[Product Name]],'Setting and Lists'!B:F,3,0)),"")</f>
        <v>1000</v>
      </c>
      <c r="Q128" s="43" t="str">
        <f>IF(OR(order[[#This Row],[Minimum Lot Size]]="",order[[#This Row],[Order Quantity]]=""),"",IF(order[[#This Row],[Order Quantity]]&gt;=order[[#This Row],[Minimum Lot Size]],"Yes","No"))</f>
        <v>Yes</v>
      </c>
      <c r="R128" s="112">
        <v>44295</v>
      </c>
      <c r="S128" s="59">
        <f>IFERROR(IF(OR(order[[#This Row],[Order Quantity]]="",order[[#This Row],[Minimum Lot Size]]=""),"",IF(order[[#This Row],[Product Name]]="","",(order[[#This Row],[Order Quantity]]/order[[#This Row],[Minimum Lot Size]])*VLOOKUP(order[[#This Row],[Product Name]],'Setting and Lists'!B:F,4,0))),"")</f>
        <v>8.6999999999999993</v>
      </c>
      <c r="T128" s="116">
        <f>IF(OR(order[[#This Row],[Operation Lead Time (in days)]]="",order[[#This Row],[Estimated Production Schedule Date]]=""),"",order[[#This Row],[Estimated Production Schedule Date]]+order[[#This Row],[Operation Lead Time (in days)]])</f>
        <v>44303.7</v>
      </c>
      <c r="U128" s="44">
        <v>2</v>
      </c>
      <c r="V128" s="45">
        <f>IFERROR(IF(order[[#This Row],[Product Name]]="","",VLOOKUP(order[[#This Row],[Product Name]],'Setting and Lists'!B:F,5,0)),"")</f>
        <v>1</v>
      </c>
      <c r="W128" s="116">
        <f>IFERROR(IF(OR(order[[#This Row],[Warehouse Stock Keeping Time (in days)]]="",order[[#This Row],[Target Operation Finish Date]]=""),"",order[[#This Row],[Target Operation Finish Date]]+order[[#This Row],[Total OFF Days During Operation Period]]+order[[#This Row],[Warehouse Stock Keeping Time (in days)]]),"")</f>
        <v>44306.7</v>
      </c>
      <c r="X128" s="45">
        <f>IFERROR(IF(order[[#This Row],[Customer Name]]="","",VLOOKUP(order[[#This Row],[Customer Name]],'Setting and Lists'!H:M,6,0)),"")</f>
        <v>2</v>
      </c>
      <c r="Y128" s="116">
        <f>IFERROR(IF(OR(order[[#This Row],[Delivery Lead Time (in days)]]="",order[[#This Row],[Estimated Starting Delivery Date (ETD)]]=""),"",order[[#This Row],[Estimated Starting Delivery Date (ETD)]]+order[[#This Row],[Delivery Lead Time (in days)]]),"")</f>
        <v>44308.7</v>
      </c>
      <c r="Z128" s="119">
        <v>44310.7</v>
      </c>
      <c r="AA128" s="89">
        <f ca="1">IFERROR(IF(order[[#This Row],[Customer Required Date (ETA)]]="","",IF(TODAY()&gt;=order[[#This Row],[Customer Required Date (ETA)]],0,order[[#This Row],[Customer Required Date (ETA)]]-TODAY())),"")</f>
        <v>0</v>
      </c>
      <c r="AB128" s="60" t="str">
        <f>IF(OR(order[[#This Row],[Customer Required Date (ETA)]]="",order[[#This Row],[Estimated Arrive Date (ETA)]]=""),"",IF(order[[#This Row],[Customer Required Date (ETA)]]&gt;=order[[#This Row],[Estimated Arrive Date (ETA)]],"Yes","No"))</f>
        <v>Yes</v>
      </c>
    </row>
    <row r="129" spans="1:28" ht="30" customHeight="1" x14ac:dyDescent="0.25">
      <c r="A129" s="12" t="str">
        <f t="shared" si="1"/>
        <v/>
      </c>
      <c r="B129" s="48" t="s">
        <v>231</v>
      </c>
      <c r="C129" s="38">
        <v>44222</v>
      </c>
      <c r="D129" s="39">
        <f>IF(order[[#This Row],[Order Receiving Date]]="","",MONTH(order[[#This Row],[Order Receiving Date]]))</f>
        <v>1</v>
      </c>
      <c r="E129" s="39" t="str">
        <f>IFERROR(VLOOKUP(order[[#This Row],[Month Number]],Sheet2!B:C,2,0),"")</f>
        <v>Jan</v>
      </c>
      <c r="F129" s="39" t="str">
        <f>IF(order[[#This Row],[Order Receiving Date]]="","","W"&amp;WEEKNUM(order[[#This Row],[Order Receiving Date]],1))</f>
        <v>W5</v>
      </c>
      <c r="G129" s="39">
        <f>IF(order[[#This Row],[Order Receiving Date]]="","",YEAR(order[[#This Row],[Order Receiving Date]]))</f>
        <v>2021</v>
      </c>
      <c r="H129" s="40" t="s">
        <v>65</v>
      </c>
      <c r="I129" s="41" t="str">
        <f>IFERROR(IF(order[[#This Row],[Customer Name]]="","",VLOOKUP(order[[#This Row],[Customer Name]],'Setting and Lists'!H:M,2,0)),"")</f>
        <v>Customer_3@domain.com</v>
      </c>
      <c r="J129" s="41" t="str">
        <f>IFERROR(IF(order[[#This Row],[Customer Name]]="","",VLOOKUP(order[[#This Row],[Customer Name]],'Setting and Lists'!H:M,3,0)),"")</f>
        <v>Rio de Janeiro</v>
      </c>
      <c r="K129" s="41" t="str">
        <f>IFERROR(IF(order[[#This Row],[Customer Name]]="","",VLOOKUP(order[[#This Row],[Customer Name]],'Setting and Lists'!H:M,4,0)),"")</f>
        <v>Brazil</v>
      </c>
      <c r="L129" s="41" t="str">
        <f>IFERROR(IF(order[[#This Row],[Customer Name]]="","",VLOOKUP(order[[#This Row],[Customer Name]],'Setting and Lists'!H:M,5,0)),"")</f>
        <v>South America</v>
      </c>
      <c r="M129" s="42" t="s">
        <v>55</v>
      </c>
      <c r="N129" s="43" t="str">
        <f>IFERROR(IF(order[[#This Row],[Product Name]]="","",VLOOKUP(order[[#This Row],[Product Name]],'Setting and Lists'!B:F,2,0)),"")</f>
        <v>ACC5858470</v>
      </c>
      <c r="O129" s="44">
        <v>4353</v>
      </c>
      <c r="P129" s="45">
        <f>IFERROR(IF(order[[#This Row],[Product Name]]="","",VLOOKUP(order[[#This Row],[Product Name]],'Setting and Lists'!B:F,3,0)),"")</f>
        <v>1200</v>
      </c>
      <c r="Q129" s="43" t="str">
        <f>IF(OR(order[[#This Row],[Minimum Lot Size]]="",order[[#This Row],[Order Quantity]]=""),"",IF(order[[#This Row],[Order Quantity]]&gt;=order[[#This Row],[Minimum Lot Size]],"Yes","No"))</f>
        <v>Yes</v>
      </c>
      <c r="R129" s="112">
        <v>44224</v>
      </c>
      <c r="S129" s="59">
        <f>IFERROR(IF(OR(order[[#This Row],[Order Quantity]]="",order[[#This Row],[Minimum Lot Size]]=""),"",IF(order[[#This Row],[Product Name]]="","",(order[[#This Row],[Order Quantity]]/order[[#This Row],[Minimum Lot Size]])*VLOOKUP(order[[#This Row],[Product Name]],'Setting and Lists'!B:F,4,0))),"")</f>
        <v>7.2549999999999999</v>
      </c>
      <c r="T129" s="116">
        <f>IF(OR(order[[#This Row],[Operation Lead Time (in days)]]="",order[[#This Row],[Estimated Production Schedule Date]]=""),"",order[[#This Row],[Estimated Production Schedule Date]]+order[[#This Row],[Operation Lead Time (in days)]])</f>
        <v>44231.254999999997</v>
      </c>
      <c r="U129" s="44">
        <v>3</v>
      </c>
      <c r="V129" s="45">
        <f>IFERROR(IF(order[[#This Row],[Product Name]]="","",VLOOKUP(order[[#This Row],[Product Name]],'Setting and Lists'!B:F,5,0)),"")</f>
        <v>1</v>
      </c>
      <c r="W129" s="116">
        <f>IFERROR(IF(OR(order[[#This Row],[Warehouse Stock Keeping Time (in days)]]="",order[[#This Row],[Target Operation Finish Date]]=""),"",order[[#This Row],[Target Operation Finish Date]]+order[[#This Row],[Total OFF Days During Operation Period]]+order[[#This Row],[Warehouse Stock Keeping Time (in days)]]),"")</f>
        <v>44235.254999999997</v>
      </c>
      <c r="X129" s="45">
        <f>IFERROR(IF(order[[#This Row],[Customer Name]]="","",VLOOKUP(order[[#This Row],[Customer Name]],'Setting and Lists'!H:M,6,0)),"")</f>
        <v>3</v>
      </c>
      <c r="Y129" s="116">
        <f>IFERROR(IF(OR(order[[#This Row],[Delivery Lead Time (in days)]]="",order[[#This Row],[Estimated Starting Delivery Date (ETD)]]=""),"",order[[#This Row],[Estimated Starting Delivery Date (ETD)]]+order[[#This Row],[Delivery Lead Time (in days)]]),"")</f>
        <v>44238.254999999997</v>
      </c>
      <c r="Z129" s="119">
        <v>44240.254999999997</v>
      </c>
      <c r="AA129" s="89">
        <f ca="1">IFERROR(IF(order[[#This Row],[Customer Required Date (ETA)]]="","",IF(TODAY()&gt;=order[[#This Row],[Customer Required Date (ETA)]],0,order[[#This Row],[Customer Required Date (ETA)]]-TODAY())),"")</f>
        <v>0</v>
      </c>
      <c r="AB129" s="60" t="str">
        <f>IF(OR(order[[#This Row],[Customer Required Date (ETA)]]="",order[[#This Row],[Estimated Arrive Date (ETA)]]=""),"",IF(order[[#This Row],[Customer Required Date (ETA)]]&gt;=order[[#This Row],[Estimated Arrive Date (ETA)]],"Yes","No"))</f>
        <v>Yes</v>
      </c>
    </row>
    <row r="130" spans="1:28" ht="30" customHeight="1" x14ac:dyDescent="0.25">
      <c r="A130" s="12" t="str">
        <f t="shared" si="1"/>
        <v/>
      </c>
      <c r="B130" s="48" t="s">
        <v>232</v>
      </c>
      <c r="C130" s="38">
        <v>44146</v>
      </c>
      <c r="D130" s="39">
        <f>IF(order[[#This Row],[Order Receiving Date]]="","",MONTH(order[[#This Row],[Order Receiving Date]]))</f>
        <v>11</v>
      </c>
      <c r="E130" s="39" t="str">
        <f>IFERROR(VLOOKUP(order[[#This Row],[Month Number]],Sheet2!B:C,2,0),"")</f>
        <v>Nov</v>
      </c>
      <c r="F130" s="39" t="str">
        <f>IF(order[[#This Row],[Order Receiving Date]]="","","W"&amp;WEEKNUM(order[[#This Row],[Order Receiving Date]],1))</f>
        <v>W46</v>
      </c>
      <c r="G130" s="39">
        <f>IF(order[[#This Row],[Order Receiving Date]]="","",YEAR(order[[#This Row],[Order Receiving Date]]))</f>
        <v>2020</v>
      </c>
      <c r="H130" s="40" t="s">
        <v>64</v>
      </c>
      <c r="I130" s="41" t="str">
        <f>IFERROR(IF(order[[#This Row],[Customer Name]]="","",VLOOKUP(order[[#This Row],[Customer Name]],'Setting and Lists'!H:M,2,0)),"")</f>
        <v>Customer_2@domain.com</v>
      </c>
      <c r="J130" s="41" t="str">
        <f>IFERROR(IF(order[[#This Row],[Customer Name]]="","",VLOOKUP(order[[#This Row],[Customer Name]],'Setting and Lists'!H:M,3,0)),"")</f>
        <v>Cairo</v>
      </c>
      <c r="K130" s="41" t="str">
        <f>IFERROR(IF(order[[#This Row],[Customer Name]]="","",VLOOKUP(order[[#This Row],[Customer Name]],'Setting and Lists'!H:M,4,0)),"")</f>
        <v>Egypt</v>
      </c>
      <c r="L130" s="41" t="str">
        <f>IFERROR(IF(order[[#This Row],[Customer Name]]="","",VLOOKUP(order[[#This Row],[Customer Name]],'Setting and Lists'!H:M,5,0)),"")</f>
        <v>Middle East</v>
      </c>
      <c r="M130" s="42" t="s">
        <v>52</v>
      </c>
      <c r="N130" s="43" t="str">
        <f>IFERROR(IF(order[[#This Row],[Product Name]]="","",VLOOKUP(order[[#This Row],[Product Name]],'Setting and Lists'!B:F,2,0)),"")</f>
        <v>ACC2236584</v>
      </c>
      <c r="O130" s="44">
        <v>7747</v>
      </c>
      <c r="P130" s="45">
        <f>IFERROR(IF(order[[#This Row],[Product Name]]="","",VLOOKUP(order[[#This Row],[Product Name]],'Setting and Lists'!B:F,3,0)),"")</f>
        <v>1000</v>
      </c>
      <c r="Q130" s="43" t="str">
        <f>IF(OR(order[[#This Row],[Minimum Lot Size]]="",order[[#This Row],[Order Quantity]]=""),"",IF(order[[#This Row],[Order Quantity]]&gt;=order[[#This Row],[Minimum Lot Size]],"Yes","No"))</f>
        <v>Yes</v>
      </c>
      <c r="R130" s="112">
        <v>44148</v>
      </c>
      <c r="S130" s="59">
        <f>IFERROR(IF(OR(order[[#This Row],[Order Quantity]]="",order[[#This Row],[Minimum Lot Size]]=""),"",IF(order[[#This Row],[Product Name]]="","",(order[[#This Row],[Order Quantity]]/order[[#This Row],[Minimum Lot Size]])*VLOOKUP(order[[#This Row],[Product Name]],'Setting and Lists'!B:F,4,0))),"")</f>
        <v>11.6205</v>
      </c>
      <c r="T130" s="116">
        <f>IF(OR(order[[#This Row],[Operation Lead Time (in days)]]="",order[[#This Row],[Estimated Production Schedule Date]]=""),"",order[[#This Row],[Estimated Production Schedule Date]]+order[[#This Row],[Operation Lead Time (in days)]])</f>
        <v>44159.620499999997</v>
      </c>
      <c r="U130" s="44">
        <v>1</v>
      </c>
      <c r="V130" s="45">
        <f>IFERROR(IF(order[[#This Row],[Product Name]]="","",VLOOKUP(order[[#This Row],[Product Name]],'Setting and Lists'!B:F,5,0)),"")</f>
        <v>1</v>
      </c>
      <c r="W130" s="116">
        <f>IFERROR(IF(OR(order[[#This Row],[Warehouse Stock Keeping Time (in days)]]="",order[[#This Row],[Target Operation Finish Date]]=""),"",order[[#This Row],[Target Operation Finish Date]]+order[[#This Row],[Total OFF Days During Operation Period]]+order[[#This Row],[Warehouse Stock Keeping Time (in days)]]),"")</f>
        <v>44161.620499999997</v>
      </c>
      <c r="X130" s="45">
        <f>IFERROR(IF(order[[#This Row],[Customer Name]]="","",VLOOKUP(order[[#This Row],[Customer Name]],'Setting and Lists'!H:M,6,0)),"")</f>
        <v>2</v>
      </c>
      <c r="Y130" s="116">
        <f>IFERROR(IF(OR(order[[#This Row],[Delivery Lead Time (in days)]]="",order[[#This Row],[Estimated Starting Delivery Date (ETD)]]=""),"",order[[#This Row],[Estimated Starting Delivery Date (ETD)]]+order[[#This Row],[Delivery Lead Time (in days)]]),"")</f>
        <v>44163.620499999997</v>
      </c>
      <c r="Z130" s="119">
        <v>44165.620499999997</v>
      </c>
      <c r="AA130" s="89">
        <f ca="1">IFERROR(IF(order[[#This Row],[Customer Required Date (ETA)]]="","",IF(TODAY()&gt;=order[[#This Row],[Customer Required Date (ETA)]],0,order[[#This Row],[Customer Required Date (ETA)]]-TODAY())),"")</f>
        <v>0</v>
      </c>
      <c r="AB130" s="60" t="str">
        <f>IF(OR(order[[#This Row],[Customer Required Date (ETA)]]="",order[[#This Row],[Estimated Arrive Date (ETA)]]=""),"",IF(order[[#This Row],[Customer Required Date (ETA)]]&gt;=order[[#This Row],[Estimated Arrive Date (ETA)]],"Yes","No"))</f>
        <v>Yes</v>
      </c>
    </row>
    <row r="131" spans="1:28" ht="30" customHeight="1" x14ac:dyDescent="0.25">
      <c r="A131" s="12" t="str">
        <f t="shared" si="1"/>
        <v/>
      </c>
      <c r="B131" s="48" t="s">
        <v>233</v>
      </c>
      <c r="C131" s="38">
        <v>44224</v>
      </c>
      <c r="D131" s="39">
        <f>IF(order[[#This Row],[Order Receiving Date]]="","",MONTH(order[[#This Row],[Order Receiving Date]]))</f>
        <v>1</v>
      </c>
      <c r="E131" s="39" t="str">
        <f>IFERROR(VLOOKUP(order[[#This Row],[Month Number]],Sheet2!B:C,2,0),"")</f>
        <v>Jan</v>
      </c>
      <c r="F131" s="39" t="str">
        <f>IF(order[[#This Row],[Order Receiving Date]]="","","W"&amp;WEEKNUM(order[[#This Row],[Order Receiving Date]],1))</f>
        <v>W5</v>
      </c>
      <c r="G131" s="39">
        <f>IF(order[[#This Row],[Order Receiving Date]]="","",YEAR(order[[#This Row],[Order Receiving Date]]))</f>
        <v>2021</v>
      </c>
      <c r="H131" s="40" t="s">
        <v>64</v>
      </c>
      <c r="I131" s="41" t="str">
        <f>IFERROR(IF(order[[#This Row],[Customer Name]]="","",VLOOKUP(order[[#This Row],[Customer Name]],'Setting and Lists'!H:M,2,0)),"")</f>
        <v>Customer_2@domain.com</v>
      </c>
      <c r="J131" s="41" t="str">
        <f>IFERROR(IF(order[[#This Row],[Customer Name]]="","",VLOOKUP(order[[#This Row],[Customer Name]],'Setting and Lists'!H:M,3,0)),"")</f>
        <v>Cairo</v>
      </c>
      <c r="K131" s="41" t="str">
        <f>IFERROR(IF(order[[#This Row],[Customer Name]]="","",VLOOKUP(order[[#This Row],[Customer Name]],'Setting and Lists'!H:M,4,0)),"")</f>
        <v>Egypt</v>
      </c>
      <c r="L131" s="41" t="str">
        <f>IFERROR(IF(order[[#This Row],[Customer Name]]="","",VLOOKUP(order[[#This Row],[Customer Name]],'Setting and Lists'!H:M,5,0)),"")</f>
        <v>Middle East</v>
      </c>
      <c r="M131" s="42" t="s">
        <v>56</v>
      </c>
      <c r="N131" s="43" t="str">
        <f>IFERROR(IF(order[[#This Row],[Product Name]]="","",VLOOKUP(order[[#This Row],[Product Name]],'Setting and Lists'!B:F,2,0)),"")</f>
        <v>ACC2354474</v>
      </c>
      <c r="O131" s="44">
        <v>7146</v>
      </c>
      <c r="P131" s="45">
        <f>IFERROR(IF(order[[#This Row],[Product Name]]="","",VLOOKUP(order[[#This Row],[Product Name]],'Setting and Lists'!B:F,3,0)),"")</f>
        <v>1000</v>
      </c>
      <c r="Q131" s="43" t="str">
        <f>IF(OR(order[[#This Row],[Minimum Lot Size]]="",order[[#This Row],[Order Quantity]]=""),"",IF(order[[#This Row],[Order Quantity]]&gt;=order[[#This Row],[Minimum Lot Size]],"Yes","No"))</f>
        <v>Yes</v>
      </c>
      <c r="R131" s="112">
        <v>44226</v>
      </c>
      <c r="S131" s="59">
        <f>IFERROR(IF(OR(order[[#This Row],[Order Quantity]]="",order[[#This Row],[Minimum Lot Size]]=""),"",IF(order[[#This Row],[Product Name]]="","",(order[[#This Row],[Order Quantity]]/order[[#This Row],[Minimum Lot Size]])*VLOOKUP(order[[#This Row],[Product Name]],'Setting and Lists'!B:F,4,0))),"")</f>
        <v>10.718999999999999</v>
      </c>
      <c r="T131" s="116">
        <f>IF(OR(order[[#This Row],[Operation Lead Time (in days)]]="",order[[#This Row],[Estimated Production Schedule Date]]=""),"",order[[#This Row],[Estimated Production Schedule Date]]+order[[#This Row],[Operation Lead Time (in days)]])</f>
        <v>44236.718999999997</v>
      </c>
      <c r="U131" s="44">
        <v>1</v>
      </c>
      <c r="V131" s="45">
        <f>IFERROR(IF(order[[#This Row],[Product Name]]="","",VLOOKUP(order[[#This Row],[Product Name]],'Setting and Lists'!B:F,5,0)),"")</f>
        <v>1</v>
      </c>
      <c r="W131" s="116">
        <f>IFERROR(IF(OR(order[[#This Row],[Warehouse Stock Keeping Time (in days)]]="",order[[#This Row],[Target Operation Finish Date]]=""),"",order[[#This Row],[Target Operation Finish Date]]+order[[#This Row],[Total OFF Days During Operation Period]]+order[[#This Row],[Warehouse Stock Keeping Time (in days)]]),"")</f>
        <v>44238.718999999997</v>
      </c>
      <c r="X131" s="45">
        <f>IFERROR(IF(order[[#This Row],[Customer Name]]="","",VLOOKUP(order[[#This Row],[Customer Name]],'Setting and Lists'!H:M,6,0)),"")</f>
        <v>2</v>
      </c>
      <c r="Y131" s="116">
        <f>IFERROR(IF(OR(order[[#This Row],[Delivery Lead Time (in days)]]="",order[[#This Row],[Estimated Starting Delivery Date (ETD)]]=""),"",order[[#This Row],[Estimated Starting Delivery Date (ETD)]]+order[[#This Row],[Delivery Lead Time (in days)]]),"")</f>
        <v>44240.718999999997</v>
      </c>
      <c r="Z131" s="119">
        <v>44242.718999999997</v>
      </c>
      <c r="AA131" s="89">
        <f ca="1">IFERROR(IF(order[[#This Row],[Customer Required Date (ETA)]]="","",IF(TODAY()&gt;=order[[#This Row],[Customer Required Date (ETA)]],0,order[[#This Row],[Customer Required Date (ETA)]]-TODAY())),"")</f>
        <v>0</v>
      </c>
      <c r="AB131" s="60" t="str">
        <f>IF(OR(order[[#This Row],[Customer Required Date (ETA)]]="",order[[#This Row],[Estimated Arrive Date (ETA)]]=""),"",IF(order[[#This Row],[Customer Required Date (ETA)]]&gt;=order[[#This Row],[Estimated Arrive Date (ETA)]],"Yes","No"))</f>
        <v>Yes</v>
      </c>
    </row>
    <row r="132" spans="1:28" ht="30" customHeight="1" x14ac:dyDescent="0.25">
      <c r="A132" s="12" t="str">
        <f t="shared" ref="A132:A195" si="2">IF(AND(B131&lt;&gt;"",B132=""),$A$3&amp;"---&gt;","")</f>
        <v/>
      </c>
      <c r="B132" s="48" t="s">
        <v>234</v>
      </c>
      <c r="C132" s="38">
        <v>44295</v>
      </c>
      <c r="D132" s="39">
        <f>IF(order[[#This Row],[Order Receiving Date]]="","",MONTH(order[[#This Row],[Order Receiving Date]]))</f>
        <v>4</v>
      </c>
      <c r="E132" s="39" t="str">
        <f>IFERROR(VLOOKUP(order[[#This Row],[Month Number]],Sheet2!B:C,2,0),"")</f>
        <v>Apr</v>
      </c>
      <c r="F132" s="39" t="str">
        <f>IF(order[[#This Row],[Order Receiving Date]]="","","W"&amp;WEEKNUM(order[[#This Row],[Order Receiving Date]],1))</f>
        <v>W15</v>
      </c>
      <c r="G132" s="39">
        <f>IF(order[[#This Row],[Order Receiving Date]]="","",YEAR(order[[#This Row],[Order Receiving Date]]))</f>
        <v>2021</v>
      </c>
      <c r="H132" s="40" t="s">
        <v>65</v>
      </c>
      <c r="I132" s="41" t="str">
        <f>IFERROR(IF(order[[#This Row],[Customer Name]]="","",VLOOKUP(order[[#This Row],[Customer Name]],'Setting and Lists'!H:M,2,0)),"")</f>
        <v>Customer_3@domain.com</v>
      </c>
      <c r="J132" s="41" t="str">
        <f>IFERROR(IF(order[[#This Row],[Customer Name]]="","",VLOOKUP(order[[#This Row],[Customer Name]],'Setting and Lists'!H:M,3,0)),"")</f>
        <v>Rio de Janeiro</v>
      </c>
      <c r="K132" s="41" t="str">
        <f>IFERROR(IF(order[[#This Row],[Customer Name]]="","",VLOOKUP(order[[#This Row],[Customer Name]],'Setting and Lists'!H:M,4,0)),"")</f>
        <v>Brazil</v>
      </c>
      <c r="L132" s="41" t="str">
        <f>IFERROR(IF(order[[#This Row],[Customer Name]]="","",VLOOKUP(order[[#This Row],[Customer Name]],'Setting and Lists'!H:M,5,0)),"")</f>
        <v>South America</v>
      </c>
      <c r="M132" s="42" t="s">
        <v>54</v>
      </c>
      <c r="N132" s="43" t="str">
        <f>IFERROR(IF(order[[#This Row],[Product Name]]="","",VLOOKUP(order[[#This Row],[Product Name]],'Setting and Lists'!B:F,2,0)),"")</f>
        <v>ACC1400205</v>
      </c>
      <c r="O132" s="44">
        <v>4199</v>
      </c>
      <c r="P132" s="45">
        <f>IFERROR(IF(order[[#This Row],[Product Name]]="","",VLOOKUP(order[[#This Row],[Product Name]],'Setting and Lists'!B:F,3,0)),"")</f>
        <v>500</v>
      </c>
      <c r="Q132" s="43" t="str">
        <f>IF(OR(order[[#This Row],[Minimum Lot Size]]="",order[[#This Row],[Order Quantity]]=""),"",IF(order[[#This Row],[Order Quantity]]&gt;=order[[#This Row],[Minimum Lot Size]],"Yes","No"))</f>
        <v>Yes</v>
      </c>
      <c r="R132" s="112">
        <v>44297</v>
      </c>
      <c r="S132" s="59">
        <f>IFERROR(IF(OR(order[[#This Row],[Order Quantity]]="",order[[#This Row],[Minimum Lot Size]]=""),"",IF(order[[#This Row],[Product Name]]="","",(order[[#This Row],[Order Quantity]]/order[[#This Row],[Minimum Lot Size]])*VLOOKUP(order[[#This Row],[Product Name]],'Setting and Lists'!B:F,4,0))),"")</f>
        <v>8.3979999999999997</v>
      </c>
      <c r="T132" s="116">
        <f>IF(OR(order[[#This Row],[Operation Lead Time (in days)]]="",order[[#This Row],[Estimated Production Schedule Date]]=""),"",order[[#This Row],[Estimated Production Schedule Date]]+order[[#This Row],[Operation Lead Time (in days)]])</f>
        <v>44305.398000000001</v>
      </c>
      <c r="U132" s="44">
        <v>3</v>
      </c>
      <c r="V132" s="45">
        <f>IFERROR(IF(order[[#This Row],[Product Name]]="","",VLOOKUP(order[[#This Row],[Product Name]],'Setting and Lists'!B:F,5,0)),"")</f>
        <v>1</v>
      </c>
      <c r="W132" s="116">
        <f>IFERROR(IF(OR(order[[#This Row],[Warehouse Stock Keeping Time (in days)]]="",order[[#This Row],[Target Operation Finish Date]]=""),"",order[[#This Row],[Target Operation Finish Date]]+order[[#This Row],[Total OFF Days During Operation Period]]+order[[#This Row],[Warehouse Stock Keeping Time (in days)]]),"")</f>
        <v>44309.398000000001</v>
      </c>
      <c r="X132" s="45">
        <f>IFERROR(IF(order[[#This Row],[Customer Name]]="","",VLOOKUP(order[[#This Row],[Customer Name]],'Setting and Lists'!H:M,6,0)),"")</f>
        <v>3</v>
      </c>
      <c r="Y132" s="116">
        <f>IFERROR(IF(OR(order[[#This Row],[Delivery Lead Time (in days)]]="",order[[#This Row],[Estimated Starting Delivery Date (ETD)]]=""),"",order[[#This Row],[Estimated Starting Delivery Date (ETD)]]+order[[#This Row],[Delivery Lead Time (in days)]]),"")</f>
        <v>44312.398000000001</v>
      </c>
      <c r="Z132" s="119">
        <v>44314.398000000001</v>
      </c>
      <c r="AA132" s="89">
        <f ca="1">IFERROR(IF(order[[#This Row],[Customer Required Date (ETA)]]="","",IF(TODAY()&gt;=order[[#This Row],[Customer Required Date (ETA)]],0,order[[#This Row],[Customer Required Date (ETA)]]-TODAY())),"")</f>
        <v>0</v>
      </c>
      <c r="AB132" s="60" t="str">
        <f>IF(OR(order[[#This Row],[Customer Required Date (ETA)]]="",order[[#This Row],[Estimated Arrive Date (ETA)]]=""),"",IF(order[[#This Row],[Customer Required Date (ETA)]]&gt;=order[[#This Row],[Estimated Arrive Date (ETA)]],"Yes","No"))</f>
        <v>Yes</v>
      </c>
    </row>
    <row r="133" spans="1:28" ht="30" customHeight="1" x14ac:dyDescent="0.25">
      <c r="A133" s="12" t="str">
        <f t="shared" si="2"/>
        <v/>
      </c>
      <c r="B133" s="48" t="s">
        <v>235</v>
      </c>
      <c r="C133" s="38">
        <v>44190</v>
      </c>
      <c r="D133" s="39">
        <f>IF(order[[#This Row],[Order Receiving Date]]="","",MONTH(order[[#This Row],[Order Receiving Date]]))</f>
        <v>12</v>
      </c>
      <c r="E133" s="39" t="str">
        <f>IFERROR(VLOOKUP(order[[#This Row],[Month Number]],Sheet2!B:C,2,0),"")</f>
        <v>Dec</v>
      </c>
      <c r="F133" s="39" t="str">
        <f>IF(order[[#This Row],[Order Receiving Date]]="","","W"&amp;WEEKNUM(order[[#This Row],[Order Receiving Date]],1))</f>
        <v>W52</v>
      </c>
      <c r="G133" s="39">
        <f>IF(order[[#This Row],[Order Receiving Date]]="","",YEAR(order[[#This Row],[Order Receiving Date]]))</f>
        <v>2020</v>
      </c>
      <c r="H133" s="40" t="s">
        <v>63</v>
      </c>
      <c r="I133" s="41" t="str">
        <f>IFERROR(IF(order[[#This Row],[Customer Name]]="","",VLOOKUP(order[[#This Row],[Customer Name]],'Setting and Lists'!H:M,2,0)),"")</f>
        <v>Customer_1@domain.com</v>
      </c>
      <c r="J133" s="41" t="str">
        <f>IFERROR(IF(order[[#This Row],[Customer Name]]="","",VLOOKUP(order[[#This Row],[Customer Name]],'Setting and Lists'!H:M,3,0)),"")</f>
        <v>Lyon</v>
      </c>
      <c r="K133" s="41" t="str">
        <f>IFERROR(IF(order[[#This Row],[Customer Name]]="","",VLOOKUP(order[[#This Row],[Customer Name]],'Setting and Lists'!H:M,4,0)),"")</f>
        <v>France</v>
      </c>
      <c r="L133" s="41" t="str">
        <f>IFERROR(IF(order[[#This Row],[Customer Name]]="","",VLOOKUP(order[[#This Row],[Customer Name]],'Setting and Lists'!H:M,5,0)),"")</f>
        <v>Europe</v>
      </c>
      <c r="M133" s="42" t="s">
        <v>52</v>
      </c>
      <c r="N133" s="43" t="str">
        <f>IFERROR(IF(order[[#This Row],[Product Name]]="","",VLOOKUP(order[[#This Row],[Product Name]],'Setting and Lists'!B:F,2,0)),"")</f>
        <v>ACC2236584</v>
      </c>
      <c r="O133" s="44">
        <v>9487</v>
      </c>
      <c r="P133" s="45">
        <f>IFERROR(IF(order[[#This Row],[Product Name]]="","",VLOOKUP(order[[#This Row],[Product Name]],'Setting and Lists'!B:F,3,0)),"")</f>
        <v>1000</v>
      </c>
      <c r="Q133" s="43" t="str">
        <f>IF(OR(order[[#This Row],[Minimum Lot Size]]="",order[[#This Row],[Order Quantity]]=""),"",IF(order[[#This Row],[Order Quantity]]&gt;=order[[#This Row],[Minimum Lot Size]],"Yes","No"))</f>
        <v>Yes</v>
      </c>
      <c r="R133" s="112">
        <v>44192</v>
      </c>
      <c r="S133" s="59">
        <f>IFERROR(IF(OR(order[[#This Row],[Order Quantity]]="",order[[#This Row],[Minimum Lot Size]]=""),"",IF(order[[#This Row],[Product Name]]="","",(order[[#This Row],[Order Quantity]]/order[[#This Row],[Minimum Lot Size]])*VLOOKUP(order[[#This Row],[Product Name]],'Setting and Lists'!B:F,4,0))),"")</f>
        <v>14.230499999999999</v>
      </c>
      <c r="T133" s="116">
        <f>IF(OR(order[[#This Row],[Operation Lead Time (in days)]]="",order[[#This Row],[Estimated Production Schedule Date]]=""),"",order[[#This Row],[Estimated Production Schedule Date]]+order[[#This Row],[Operation Lead Time (in days)]])</f>
        <v>44206.230499999998</v>
      </c>
      <c r="U133" s="44">
        <v>2</v>
      </c>
      <c r="V133" s="45">
        <f>IFERROR(IF(order[[#This Row],[Product Name]]="","",VLOOKUP(order[[#This Row],[Product Name]],'Setting and Lists'!B:F,5,0)),"")</f>
        <v>1</v>
      </c>
      <c r="W133" s="116">
        <f>IFERROR(IF(OR(order[[#This Row],[Warehouse Stock Keeping Time (in days)]]="",order[[#This Row],[Target Operation Finish Date]]=""),"",order[[#This Row],[Target Operation Finish Date]]+order[[#This Row],[Total OFF Days During Operation Period]]+order[[#This Row],[Warehouse Stock Keeping Time (in days)]]),"")</f>
        <v>44209.230499999998</v>
      </c>
      <c r="X133" s="45">
        <f>IFERROR(IF(order[[#This Row],[Customer Name]]="","",VLOOKUP(order[[#This Row],[Customer Name]],'Setting and Lists'!H:M,6,0)),"")</f>
        <v>3</v>
      </c>
      <c r="Y133" s="116">
        <f>IFERROR(IF(OR(order[[#This Row],[Delivery Lead Time (in days)]]="",order[[#This Row],[Estimated Starting Delivery Date (ETD)]]=""),"",order[[#This Row],[Estimated Starting Delivery Date (ETD)]]+order[[#This Row],[Delivery Lead Time (in days)]]),"")</f>
        <v>44212.230499999998</v>
      </c>
      <c r="Z133" s="119">
        <v>44214.230499999998</v>
      </c>
      <c r="AA133" s="89">
        <f ca="1">IFERROR(IF(order[[#This Row],[Customer Required Date (ETA)]]="","",IF(TODAY()&gt;=order[[#This Row],[Customer Required Date (ETA)]],0,order[[#This Row],[Customer Required Date (ETA)]]-TODAY())),"")</f>
        <v>0</v>
      </c>
      <c r="AB133" s="60" t="str">
        <f>IF(OR(order[[#This Row],[Customer Required Date (ETA)]]="",order[[#This Row],[Estimated Arrive Date (ETA)]]=""),"",IF(order[[#This Row],[Customer Required Date (ETA)]]&gt;=order[[#This Row],[Estimated Arrive Date (ETA)]],"Yes","No"))</f>
        <v>Yes</v>
      </c>
    </row>
    <row r="134" spans="1:28" ht="30" customHeight="1" x14ac:dyDescent="0.25">
      <c r="A134" s="12" t="str">
        <f t="shared" si="2"/>
        <v/>
      </c>
      <c r="B134" s="48" t="s">
        <v>236</v>
      </c>
      <c r="C134" s="38">
        <v>44178</v>
      </c>
      <c r="D134" s="39">
        <f>IF(order[[#This Row],[Order Receiving Date]]="","",MONTH(order[[#This Row],[Order Receiving Date]]))</f>
        <v>12</v>
      </c>
      <c r="E134" s="39" t="str">
        <f>IFERROR(VLOOKUP(order[[#This Row],[Month Number]],Sheet2!B:C,2,0),"")</f>
        <v>Dec</v>
      </c>
      <c r="F134" s="39" t="str">
        <f>IF(order[[#This Row],[Order Receiving Date]]="","","W"&amp;WEEKNUM(order[[#This Row],[Order Receiving Date]],1))</f>
        <v>W51</v>
      </c>
      <c r="G134" s="39">
        <f>IF(order[[#This Row],[Order Receiving Date]]="","",YEAR(order[[#This Row],[Order Receiving Date]]))</f>
        <v>2020</v>
      </c>
      <c r="H134" s="40" t="s">
        <v>63</v>
      </c>
      <c r="I134" s="41" t="str">
        <f>IFERROR(IF(order[[#This Row],[Customer Name]]="","",VLOOKUP(order[[#This Row],[Customer Name]],'Setting and Lists'!H:M,2,0)),"")</f>
        <v>Customer_1@domain.com</v>
      </c>
      <c r="J134" s="41" t="str">
        <f>IFERROR(IF(order[[#This Row],[Customer Name]]="","",VLOOKUP(order[[#This Row],[Customer Name]],'Setting and Lists'!H:M,3,0)),"")</f>
        <v>Lyon</v>
      </c>
      <c r="K134" s="41" t="str">
        <f>IFERROR(IF(order[[#This Row],[Customer Name]]="","",VLOOKUP(order[[#This Row],[Customer Name]],'Setting and Lists'!H:M,4,0)),"")</f>
        <v>France</v>
      </c>
      <c r="L134" s="41" t="str">
        <f>IFERROR(IF(order[[#This Row],[Customer Name]]="","",VLOOKUP(order[[#This Row],[Customer Name]],'Setting and Lists'!H:M,5,0)),"")</f>
        <v>Europe</v>
      </c>
      <c r="M134" s="42" t="s">
        <v>53</v>
      </c>
      <c r="N134" s="43" t="str">
        <f>IFERROR(IF(order[[#This Row],[Product Name]]="","",VLOOKUP(order[[#This Row],[Product Name]],'Setting and Lists'!B:F,2,0)),"")</f>
        <v>ACC8854741</v>
      </c>
      <c r="O134" s="44">
        <v>4998</v>
      </c>
      <c r="P134" s="45">
        <f>IFERROR(IF(order[[#This Row],[Product Name]]="","",VLOOKUP(order[[#This Row],[Product Name]],'Setting and Lists'!B:F,3,0)),"")</f>
        <v>700</v>
      </c>
      <c r="Q134" s="43" t="str">
        <f>IF(OR(order[[#This Row],[Minimum Lot Size]]="",order[[#This Row],[Order Quantity]]=""),"",IF(order[[#This Row],[Order Quantity]]&gt;=order[[#This Row],[Minimum Lot Size]],"Yes","No"))</f>
        <v>Yes</v>
      </c>
      <c r="R134" s="112">
        <v>44180</v>
      </c>
      <c r="S134" s="59">
        <f>IFERROR(IF(OR(order[[#This Row],[Order Quantity]]="",order[[#This Row],[Minimum Lot Size]]=""),"",IF(order[[#This Row],[Product Name]]="","",(order[[#This Row],[Order Quantity]]/order[[#This Row],[Minimum Lot Size]])*VLOOKUP(order[[#This Row],[Product Name]],'Setting and Lists'!B:F,4,0))),"")</f>
        <v>7.14</v>
      </c>
      <c r="T134" s="116">
        <f>IF(OR(order[[#This Row],[Operation Lead Time (in days)]]="",order[[#This Row],[Estimated Production Schedule Date]]=""),"",order[[#This Row],[Estimated Production Schedule Date]]+order[[#This Row],[Operation Lead Time (in days)]])</f>
        <v>44187.14</v>
      </c>
      <c r="U134" s="44">
        <v>2</v>
      </c>
      <c r="V134" s="45">
        <f>IFERROR(IF(order[[#This Row],[Product Name]]="","",VLOOKUP(order[[#This Row],[Product Name]],'Setting and Lists'!B:F,5,0)),"")</f>
        <v>1</v>
      </c>
      <c r="W134" s="116">
        <f>IFERROR(IF(OR(order[[#This Row],[Warehouse Stock Keeping Time (in days)]]="",order[[#This Row],[Target Operation Finish Date]]=""),"",order[[#This Row],[Target Operation Finish Date]]+order[[#This Row],[Total OFF Days During Operation Period]]+order[[#This Row],[Warehouse Stock Keeping Time (in days)]]),"")</f>
        <v>44190.14</v>
      </c>
      <c r="X134" s="45">
        <f>IFERROR(IF(order[[#This Row],[Customer Name]]="","",VLOOKUP(order[[#This Row],[Customer Name]],'Setting and Lists'!H:M,6,0)),"")</f>
        <v>3</v>
      </c>
      <c r="Y134" s="116">
        <f>IFERROR(IF(OR(order[[#This Row],[Delivery Lead Time (in days)]]="",order[[#This Row],[Estimated Starting Delivery Date (ETD)]]=""),"",order[[#This Row],[Estimated Starting Delivery Date (ETD)]]+order[[#This Row],[Delivery Lead Time (in days)]]),"")</f>
        <v>44193.14</v>
      </c>
      <c r="Z134" s="119">
        <v>44195.14</v>
      </c>
      <c r="AA134" s="89">
        <f ca="1">IFERROR(IF(order[[#This Row],[Customer Required Date (ETA)]]="","",IF(TODAY()&gt;=order[[#This Row],[Customer Required Date (ETA)]],0,order[[#This Row],[Customer Required Date (ETA)]]-TODAY())),"")</f>
        <v>0</v>
      </c>
      <c r="AB134" s="60" t="str">
        <f>IF(OR(order[[#This Row],[Customer Required Date (ETA)]]="",order[[#This Row],[Estimated Arrive Date (ETA)]]=""),"",IF(order[[#This Row],[Customer Required Date (ETA)]]&gt;=order[[#This Row],[Estimated Arrive Date (ETA)]],"Yes","No"))</f>
        <v>Yes</v>
      </c>
    </row>
    <row r="135" spans="1:28" ht="30" customHeight="1" x14ac:dyDescent="0.25">
      <c r="A135" s="12" t="str">
        <f t="shared" si="2"/>
        <v/>
      </c>
      <c r="B135" s="48" t="s">
        <v>237</v>
      </c>
      <c r="C135" s="38">
        <v>44305</v>
      </c>
      <c r="D135" s="39">
        <f>IF(order[[#This Row],[Order Receiving Date]]="","",MONTH(order[[#This Row],[Order Receiving Date]]))</f>
        <v>4</v>
      </c>
      <c r="E135" s="39" t="str">
        <f>IFERROR(VLOOKUP(order[[#This Row],[Month Number]],Sheet2!B:C,2,0),"")</f>
        <v>Apr</v>
      </c>
      <c r="F135" s="39" t="str">
        <f>IF(order[[#This Row],[Order Receiving Date]]="","","W"&amp;WEEKNUM(order[[#This Row],[Order Receiving Date]],1))</f>
        <v>W17</v>
      </c>
      <c r="G135" s="39">
        <f>IF(order[[#This Row],[Order Receiving Date]]="","",YEAR(order[[#This Row],[Order Receiving Date]]))</f>
        <v>2021</v>
      </c>
      <c r="H135" s="40" t="s">
        <v>65</v>
      </c>
      <c r="I135" s="41" t="str">
        <f>IFERROR(IF(order[[#This Row],[Customer Name]]="","",VLOOKUP(order[[#This Row],[Customer Name]],'Setting and Lists'!H:M,2,0)),"")</f>
        <v>Customer_3@domain.com</v>
      </c>
      <c r="J135" s="41" t="str">
        <f>IFERROR(IF(order[[#This Row],[Customer Name]]="","",VLOOKUP(order[[#This Row],[Customer Name]],'Setting and Lists'!H:M,3,0)),"")</f>
        <v>Rio de Janeiro</v>
      </c>
      <c r="K135" s="41" t="str">
        <f>IFERROR(IF(order[[#This Row],[Customer Name]]="","",VLOOKUP(order[[#This Row],[Customer Name]],'Setting and Lists'!H:M,4,0)),"")</f>
        <v>Brazil</v>
      </c>
      <c r="L135" s="41" t="str">
        <f>IFERROR(IF(order[[#This Row],[Customer Name]]="","",VLOOKUP(order[[#This Row],[Customer Name]],'Setting and Lists'!H:M,5,0)),"")</f>
        <v>South America</v>
      </c>
      <c r="M135" s="42" t="s">
        <v>51</v>
      </c>
      <c r="N135" s="43" t="str">
        <f>IFERROR(IF(order[[#This Row],[Product Name]]="","",VLOOKUP(order[[#This Row],[Product Name]],'Setting and Lists'!B:F,2,0)),"")</f>
        <v>ACC3215124</v>
      </c>
      <c r="O135" s="44">
        <v>6987</v>
      </c>
      <c r="P135" s="45">
        <f>IFERROR(IF(order[[#This Row],[Product Name]]="","",VLOOKUP(order[[#This Row],[Product Name]],'Setting and Lists'!B:F,3,0)),"")</f>
        <v>800</v>
      </c>
      <c r="Q135" s="43" t="str">
        <f>IF(OR(order[[#This Row],[Minimum Lot Size]]="",order[[#This Row],[Order Quantity]]=""),"",IF(order[[#This Row],[Order Quantity]]&gt;=order[[#This Row],[Minimum Lot Size]],"Yes","No"))</f>
        <v>Yes</v>
      </c>
      <c r="R135" s="112">
        <v>44307</v>
      </c>
      <c r="S135" s="59">
        <f>IFERROR(IF(OR(order[[#This Row],[Order Quantity]]="",order[[#This Row],[Minimum Lot Size]]=""),"",IF(order[[#This Row],[Product Name]]="","",(order[[#This Row],[Order Quantity]]/order[[#This Row],[Minimum Lot Size]])*VLOOKUP(order[[#This Row],[Product Name]],'Setting and Lists'!B:F,4,0))),"")</f>
        <v>8.7337500000000006</v>
      </c>
      <c r="T135" s="116">
        <f>IF(OR(order[[#This Row],[Operation Lead Time (in days)]]="",order[[#This Row],[Estimated Production Schedule Date]]=""),"",order[[#This Row],[Estimated Production Schedule Date]]+order[[#This Row],[Operation Lead Time (in days)]])</f>
        <v>44315.733749999999</v>
      </c>
      <c r="U135" s="44">
        <v>4</v>
      </c>
      <c r="V135" s="45">
        <f>IFERROR(IF(order[[#This Row],[Product Name]]="","",VLOOKUP(order[[#This Row],[Product Name]],'Setting and Lists'!B:F,5,0)),"")</f>
        <v>1</v>
      </c>
      <c r="W135" s="116">
        <f>IFERROR(IF(OR(order[[#This Row],[Warehouse Stock Keeping Time (in days)]]="",order[[#This Row],[Target Operation Finish Date]]=""),"",order[[#This Row],[Target Operation Finish Date]]+order[[#This Row],[Total OFF Days During Operation Period]]+order[[#This Row],[Warehouse Stock Keeping Time (in days)]]),"")</f>
        <v>44320.733749999999</v>
      </c>
      <c r="X135" s="45">
        <f>IFERROR(IF(order[[#This Row],[Customer Name]]="","",VLOOKUP(order[[#This Row],[Customer Name]],'Setting and Lists'!H:M,6,0)),"")</f>
        <v>3</v>
      </c>
      <c r="Y135" s="116">
        <f>IFERROR(IF(OR(order[[#This Row],[Delivery Lead Time (in days)]]="",order[[#This Row],[Estimated Starting Delivery Date (ETD)]]=""),"",order[[#This Row],[Estimated Starting Delivery Date (ETD)]]+order[[#This Row],[Delivery Lead Time (in days)]]),"")</f>
        <v>44323.733749999999</v>
      </c>
      <c r="Z135" s="119">
        <v>44325.733749999999</v>
      </c>
      <c r="AA135" s="89">
        <f ca="1">IFERROR(IF(order[[#This Row],[Customer Required Date (ETA)]]="","",IF(TODAY()&gt;=order[[#This Row],[Customer Required Date (ETA)]],0,order[[#This Row],[Customer Required Date (ETA)]]-TODAY())),"")</f>
        <v>0</v>
      </c>
      <c r="AB135" s="60" t="str">
        <f>IF(OR(order[[#This Row],[Customer Required Date (ETA)]]="",order[[#This Row],[Estimated Arrive Date (ETA)]]=""),"",IF(order[[#This Row],[Customer Required Date (ETA)]]&gt;=order[[#This Row],[Estimated Arrive Date (ETA)]],"Yes","No"))</f>
        <v>Yes</v>
      </c>
    </row>
    <row r="136" spans="1:28" ht="30" customHeight="1" x14ac:dyDescent="0.25">
      <c r="A136" s="12" t="str">
        <f t="shared" si="2"/>
        <v/>
      </c>
      <c r="B136" s="48" t="s">
        <v>238</v>
      </c>
      <c r="C136" s="38">
        <v>44104</v>
      </c>
      <c r="D136" s="39">
        <f>IF(order[[#This Row],[Order Receiving Date]]="","",MONTH(order[[#This Row],[Order Receiving Date]]))</f>
        <v>9</v>
      </c>
      <c r="E136" s="39" t="str">
        <f>IFERROR(VLOOKUP(order[[#This Row],[Month Number]],Sheet2!B:C,2,0),"")</f>
        <v>Sep</v>
      </c>
      <c r="F136" s="39" t="str">
        <f>IF(order[[#This Row],[Order Receiving Date]]="","","W"&amp;WEEKNUM(order[[#This Row],[Order Receiving Date]],1))</f>
        <v>W40</v>
      </c>
      <c r="G136" s="39">
        <f>IF(order[[#This Row],[Order Receiving Date]]="","",YEAR(order[[#This Row],[Order Receiving Date]]))</f>
        <v>2020</v>
      </c>
      <c r="H136" s="40" t="s">
        <v>64</v>
      </c>
      <c r="I136" s="41" t="str">
        <f>IFERROR(IF(order[[#This Row],[Customer Name]]="","",VLOOKUP(order[[#This Row],[Customer Name]],'Setting and Lists'!H:M,2,0)),"")</f>
        <v>Customer_2@domain.com</v>
      </c>
      <c r="J136" s="41" t="str">
        <f>IFERROR(IF(order[[#This Row],[Customer Name]]="","",VLOOKUP(order[[#This Row],[Customer Name]],'Setting and Lists'!H:M,3,0)),"")</f>
        <v>Cairo</v>
      </c>
      <c r="K136" s="41" t="str">
        <f>IFERROR(IF(order[[#This Row],[Customer Name]]="","",VLOOKUP(order[[#This Row],[Customer Name]],'Setting and Lists'!H:M,4,0)),"")</f>
        <v>Egypt</v>
      </c>
      <c r="L136" s="41" t="str">
        <f>IFERROR(IF(order[[#This Row],[Customer Name]]="","",VLOOKUP(order[[#This Row],[Customer Name]],'Setting and Lists'!H:M,5,0)),"")</f>
        <v>Middle East</v>
      </c>
      <c r="M136" s="42" t="s">
        <v>54</v>
      </c>
      <c r="N136" s="43" t="str">
        <f>IFERROR(IF(order[[#This Row],[Product Name]]="","",VLOOKUP(order[[#This Row],[Product Name]],'Setting and Lists'!B:F,2,0)),"")</f>
        <v>ACC1400205</v>
      </c>
      <c r="O136" s="44">
        <v>8610</v>
      </c>
      <c r="P136" s="45">
        <f>IFERROR(IF(order[[#This Row],[Product Name]]="","",VLOOKUP(order[[#This Row],[Product Name]],'Setting and Lists'!B:F,3,0)),"")</f>
        <v>500</v>
      </c>
      <c r="Q136" s="43" t="str">
        <f>IF(OR(order[[#This Row],[Minimum Lot Size]]="",order[[#This Row],[Order Quantity]]=""),"",IF(order[[#This Row],[Order Quantity]]&gt;=order[[#This Row],[Minimum Lot Size]],"Yes","No"))</f>
        <v>Yes</v>
      </c>
      <c r="R136" s="112">
        <v>44106</v>
      </c>
      <c r="S136" s="59">
        <f>IFERROR(IF(OR(order[[#This Row],[Order Quantity]]="",order[[#This Row],[Minimum Lot Size]]=""),"",IF(order[[#This Row],[Product Name]]="","",(order[[#This Row],[Order Quantity]]/order[[#This Row],[Minimum Lot Size]])*VLOOKUP(order[[#This Row],[Product Name]],'Setting and Lists'!B:F,4,0))),"")</f>
        <v>17.22</v>
      </c>
      <c r="T136" s="116">
        <f>IF(OR(order[[#This Row],[Operation Lead Time (in days)]]="",order[[#This Row],[Estimated Production Schedule Date]]=""),"",order[[#This Row],[Estimated Production Schedule Date]]+order[[#This Row],[Operation Lead Time (in days)]])</f>
        <v>44123.22</v>
      </c>
      <c r="U136" s="44">
        <v>1</v>
      </c>
      <c r="V136" s="45">
        <f>IFERROR(IF(order[[#This Row],[Product Name]]="","",VLOOKUP(order[[#This Row],[Product Name]],'Setting and Lists'!B:F,5,0)),"")</f>
        <v>1</v>
      </c>
      <c r="W136" s="116">
        <f>IFERROR(IF(OR(order[[#This Row],[Warehouse Stock Keeping Time (in days)]]="",order[[#This Row],[Target Operation Finish Date]]=""),"",order[[#This Row],[Target Operation Finish Date]]+order[[#This Row],[Total OFF Days During Operation Period]]+order[[#This Row],[Warehouse Stock Keeping Time (in days)]]),"")</f>
        <v>44125.22</v>
      </c>
      <c r="X136" s="45">
        <f>IFERROR(IF(order[[#This Row],[Customer Name]]="","",VLOOKUP(order[[#This Row],[Customer Name]],'Setting and Lists'!H:M,6,0)),"")</f>
        <v>2</v>
      </c>
      <c r="Y136" s="116">
        <f>IFERROR(IF(OR(order[[#This Row],[Delivery Lead Time (in days)]]="",order[[#This Row],[Estimated Starting Delivery Date (ETD)]]=""),"",order[[#This Row],[Estimated Starting Delivery Date (ETD)]]+order[[#This Row],[Delivery Lead Time (in days)]]),"")</f>
        <v>44127.22</v>
      </c>
      <c r="Z136" s="119">
        <v>44129.22</v>
      </c>
      <c r="AA136" s="89">
        <f ca="1">IFERROR(IF(order[[#This Row],[Customer Required Date (ETA)]]="","",IF(TODAY()&gt;=order[[#This Row],[Customer Required Date (ETA)]],0,order[[#This Row],[Customer Required Date (ETA)]]-TODAY())),"")</f>
        <v>0</v>
      </c>
      <c r="AB136" s="60" t="str">
        <f>IF(OR(order[[#This Row],[Customer Required Date (ETA)]]="",order[[#This Row],[Estimated Arrive Date (ETA)]]=""),"",IF(order[[#This Row],[Customer Required Date (ETA)]]&gt;=order[[#This Row],[Estimated Arrive Date (ETA)]],"Yes","No"))</f>
        <v>Yes</v>
      </c>
    </row>
    <row r="137" spans="1:28" ht="30" customHeight="1" x14ac:dyDescent="0.25">
      <c r="A137" s="12" t="str">
        <f t="shared" si="2"/>
        <v/>
      </c>
      <c r="B137" s="48" t="s">
        <v>239</v>
      </c>
      <c r="C137" s="38">
        <v>44087</v>
      </c>
      <c r="D137" s="39">
        <f>IF(order[[#This Row],[Order Receiving Date]]="","",MONTH(order[[#This Row],[Order Receiving Date]]))</f>
        <v>9</v>
      </c>
      <c r="E137" s="39" t="str">
        <f>IFERROR(VLOOKUP(order[[#This Row],[Month Number]],Sheet2!B:C,2,0),"")</f>
        <v>Sep</v>
      </c>
      <c r="F137" s="39" t="str">
        <f>IF(order[[#This Row],[Order Receiving Date]]="","","W"&amp;WEEKNUM(order[[#This Row],[Order Receiving Date]],1))</f>
        <v>W38</v>
      </c>
      <c r="G137" s="39">
        <f>IF(order[[#This Row],[Order Receiving Date]]="","",YEAR(order[[#This Row],[Order Receiving Date]]))</f>
        <v>2020</v>
      </c>
      <c r="H137" s="40" t="s">
        <v>65</v>
      </c>
      <c r="I137" s="41" t="str">
        <f>IFERROR(IF(order[[#This Row],[Customer Name]]="","",VLOOKUP(order[[#This Row],[Customer Name]],'Setting and Lists'!H:M,2,0)),"")</f>
        <v>Customer_3@domain.com</v>
      </c>
      <c r="J137" s="41" t="str">
        <f>IFERROR(IF(order[[#This Row],[Customer Name]]="","",VLOOKUP(order[[#This Row],[Customer Name]],'Setting and Lists'!H:M,3,0)),"")</f>
        <v>Rio de Janeiro</v>
      </c>
      <c r="K137" s="41" t="str">
        <f>IFERROR(IF(order[[#This Row],[Customer Name]]="","",VLOOKUP(order[[#This Row],[Customer Name]],'Setting and Lists'!H:M,4,0)),"")</f>
        <v>Brazil</v>
      </c>
      <c r="L137" s="41" t="str">
        <f>IFERROR(IF(order[[#This Row],[Customer Name]]="","",VLOOKUP(order[[#This Row],[Customer Name]],'Setting and Lists'!H:M,5,0)),"")</f>
        <v>South America</v>
      </c>
      <c r="M137" s="42" t="s">
        <v>54</v>
      </c>
      <c r="N137" s="43" t="str">
        <f>IFERROR(IF(order[[#This Row],[Product Name]]="","",VLOOKUP(order[[#This Row],[Product Name]],'Setting and Lists'!B:F,2,0)),"")</f>
        <v>ACC1400205</v>
      </c>
      <c r="O137" s="44">
        <v>7458</v>
      </c>
      <c r="P137" s="45">
        <f>IFERROR(IF(order[[#This Row],[Product Name]]="","",VLOOKUP(order[[#This Row],[Product Name]],'Setting and Lists'!B:F,3,0)),"")</f>
        <v>500</v>
      </c>
      <c r="Q137" s="43" t="str">
        <f>IF(OR(order[[#This Row],[Minimum Lot Size]]="",order[[#This Row],[Order Quantity]]=""),"",IF(order[[#This Row],[Order Quantity]]&gt;=order[[#This Row],[Minimum Lot Size]],"Yes","No"))</f>
        <v>Yes</v>
      </c>
      <c r="R137" s="112">
        <v>44089</v>
      </c>
      <c r="S137" s="59">
        <f>IFERROR(IF(OR(order[[#This Row],[Order Quantity]]="",order[[#This Row],[Minimum Lot Size]]=""),"",IF(order[[#This Row],[Product Name]]="","",(order[[#This Row],[Order Quantity]]/order[[#This Row],[Minimum Lot Size]])*VLOOKUP(order[[#This Row],[Product Name]],'Setting and Lists'!B:F,4,0))),"")</f>
        <v>14.916</v>
      </c>
      <c r="T137" s="116">
        <f>IF(OR(order[[#This Row],[Operation Lead Time (in days)]]="",order[[#This Row],[Estimated Production Schedule Date]]=""),"",order[[#This Row],[Estimated Production Schedule Date]]+order[[#This Row],[Operation Lead Time (in days)]])</f>
        <v>44103.915999999997</v>
      </c>
      <c r="U137" s="44">
        <v>2</v>
      </c>
      <c r="V137" s="45">
        <f>IFERROR(IF(order[[#This Row],[Product Name]]="","",VLOOKUP(order[[#This Row],[Product Name]],'Setting and Lists'!B:F,5,0)),"")</f>
        <v>1</v>
      </c>
      <c r="W137" s="116">
        <f>IFERROR(IF(OR(order[[#This Row],[Warehouse Stock Keeping Time (in days)]]="",order[[#This Row],[Target Operation Finish Date]]=""),"",order[[#This Row],[Target Operation Finish Date]]+order[[#This Row],[Total OFF Days During Operation Period]]+order[[#This Row],[Warehouse Stock Keeping Time (in days)]]),"")</f>
        <v>44106.915999999997</v>
      </c>
      <c r="X137" s="45">
        <f>IFERROR(IF(order[[#This Row],[Customer Name]]="","",VLOOKUP(order[[#This Row],[Customer Name]],'Setting and Lists'!H:M,6,0)),"")</f>
        <v>3</v>
      </c>
      <c r="Y137" s="116">
        <f>IFERROR(IF(OR(order[[#This Row],[Delivery Lead Time (in days)]]="",order[[#This Row],[Estimated Starting Delivery Date (ETD)]]=""),"",order[[#This Row],[Estimated Starting Delivery Date (ETD)]]+order[[#This Row],[Delivery Lead Time (in days)]]),"")</f>
        <v>44109.915999999997</v>
      </c>
      <c r="Z137" s="119">
        <v>44111.915999999997</v>
      </c>
      <c r="AA137" s="89">
        <f ca="1">IFERROR(IF(order[[#This Row],[Customer Required Date (ETA)]]="","",IF(TODAY()&gt;=order[[#This Row],[Customer Required Date (ETA)]],0,order[[#This Row],[Customer Required Date (ETA)]]-TODAY())),"")</f>
        <v>0</v>
      </c>
      <c r="AB137" s="60" t="str">
        <f>IF(OR(order[[#This Row],[Customer Required Date (ETA)]]="",order[[#This Row],[Estimated Arrive Date (ETA)]]=""),"",IF(order[[#This Row],[Customer Required Date (ETA)]]&gt;=order[[#This Row],[Estimated Arrive Date (ETA)]],"Yes","No"))</f>
        <v>Yes</v>
      </c>
    </row>
    <row r="138" spans="1:28" ht="30" customHeight="1" x14ac:dyDescent="0.25">
      <c r="A138" s="12" t="str">
        <f t="shared" si="2"/>
        <v/>
      </c>
      <c r="B138" s="48" t="s">
        <v>240</v>
      </c>
      <c r="C138" s="38">
        <v>44279</v>
      </c>
      <c r="D138" s="39">
        <f>IF(order[[#This Row],[Order Receiving Date]]="","",MONTH(order[[#This Row],[Order Receiving Date]]))</f>
        <v>3</v>
      </c>
      <c r="E138" s="39" t="str">
        <f>IFERROR(VLOOKUP(order[[#This Row],[Month Number]],Sheet2!B:C,2,0),"")</f>
        <v>Mar</v>
      </c>
      <c r="F138" s="39" t="str">
        <f>IF(order[[#This Row],[Order Receiving Date]]="","","W"&amp;WEEKNUM(order[[#This Row],[Order Receiving Date]],1))</f>
        <v>W13</v>
      </c>
      <c r="G138" s="39">
        <f>IF(order[[#This Row],[Order Receiving Date]]="","",YEAR(order[[#This Row],[Order Receiving Date]]))</f>
        <v>2021</v>
      </c>
      <c r="H138" s="40" t="s">
        <v>63</v>
      </c>
      <c r="I138" s="41" t="str">
        <f>IFERROR(IF(order[[#This Row],[Customer Name]]="","",VLOOKUP(order[[#This Row],[Customer Name]],'Setting and Lists'!H:M,2,0)),"")</f>
        <v>Customer_1@domain.com</v>
      </c>
      <c r="J138" s="41" t="str">
        <f>IFERROR(IF(order[[#This Row],[Customer Name]]="","",VLOOKUP(order[[#This Row],[Customer Name]],'Setting and Lists'!H:M,3,0)),"")</f>
        <v>Lyon</v>
      </c>
      <c r="K138" s="41" t="str">
        <f>IFERROR(IF(order[[#This Row],[Customer Name]]="","",VLOOKUP(order[[#This Row],[Customer Name]],'Setting and Lists'!H:M,4,0)),"")</f>
        <v>France</v>
      </c>
      <c r="L138" s="41" t="str">
        <f>IFERROR(IF(order[[#This Row],[Customer Name]]="","",VLOOKUP(order[[#This Row],[Customer Name]],'Setting and Lists'!H:M,5,0)),"")</f>
        <v>Europe</v>
      </c>
      <c r="M138" s="42" t="s">
        <v>55</v>
      </c>
      <c r="N138" s="43" t="str">
        <f>IFERROR(IF(order[[#This Row],[Product Name]]="","",VLOOKUP(order[[#This Row],[Product Name]],'Setting and Lists'!B:F,2,0)),"")</f>
        <v>ACC5858470</v>
      </c>
      <c r="O138" s="44">
        <v>5141</v>
      </c>
      <c r="P138" s="45">
        <f>IFERROR(IF(order[[#This Row],[Product Name]]="","",VLOOKUP(order[[#This Row],[Product Name]],'Setting and Lists'!B:F,3,0)),"")</f>
        <v>1200</v>
      </c>
      <c r="Q138" s="43" t="str">
        <f>IF(OR(order[[#This Row],[Minimum Lot Size]]="",order[[#This Row],[Order Quantity]]=""),"",IF(order[[#This Row],[Order Quantity]]&gt;=order[[#This Row],[Minimum Lot Size]],"Yes","No"))</f>
        <v>Yes</v>
      </c>
      <c r="R138" s="112">
        <v>44281</v>
      </c>
      <c r="S138" s="59">
        <f>IFERROR(IF(OR(order[[#This Row],[Order Quantity]]="",order[[#This Row],[Minimum Lot Size]]=""),"",IF(order[[#This Row],[Product Name]]="","",(order[[#This Row],[Order Quantity]]/order[[#This Row],[Minimum Lot Size]])*VLOOKUP(order[[#This Row],[Product Name]],'Setting and Lists'!B:F,4,0))),"")</f>
        <v>8.5683333333333334</v>
      </c>
      <c r="T138" s="116">
        <f>IF(OR(order[[#This Row],[Operation Lead Time (in days)]]="",order[[#This Row],[Estimated Production Schedule Date]]=""),"",order[[#This Row],[Estimated Production Schedule Date]]+order[[#This Row],[Operation Lead Time (in days)]])</f>
        <v>44289.568333333336</v>
      </c>
      <c r="U138" s="44">
        <v>4</v>
      </c>
      <c r="V138" s="45">
        <f>IFERROR(IF(order[[#This Row],[Product Name]]="","",VLOOKUP(order[[#This Row],[Product Name]],'Setting and Lists'!B:F,5,0)),"")</f>
        <v>1</v>
      </c>
      <c r="W138" s="116">
        <f>IFERROR(IF(OR(order[[#This Row],[Warehouse Stock Keeping Time (in days)]]="",order[[#This Row],[Target Operation Finish Date]]=""),"",order[[#This Row],[Target Operation Finish Date]]+order[[#This Row],[Total OFF Days During Operation Period]]+order[[#This Row],[Warehouse Stock Keeping Time (in days)]]),"")</f>
        <v>44294.568333333336</v>
      </c>
      <c r="X138" s="45">
        <f>IFERROR(IF(order[[#This Row],[Customer Name]]="","",VLOOKUP(order[[#This Row],[Customer Name]],'Setting and Lists'!H:M,6,0)),"")</f>
        <v>3</v>
      </c>
      <c r="Y138" s="116">
        <f>IFERROR(IF(OR(order[[#This Row],[Delivery Lead Time (in days)]]="",order[[#This Row],[Estimated Starting Delivery Date (ETD)]]=""),"",order[[#This Row],[Estimated Starting Delivery Date (ETD)]]+order[[#This Row],[Delivery Lead Time (in days)]]),"")</f>
        <v>44297.568333333336</v>
      </c>
      <c r="Z138" s="119">
        <v>44299.568333333336</v>
      </c>
      <c r="AA138" s="89">
        <f ca="1">IFERROR(IF(order[[#This Row],[Customer Required Date (ETA)]]="","",IF(TODAY()&gt;=order[[#This Row],[Customer Required Date (ETA)]],0,order[[#This Row],[Customer Required Date (ETA)]]-TODAY())),"")</f>
        <v>0</v>
      </c>
      <c r="AB138" s="60" t="str">
        <f>IF(OR(order[[#This Row],[Customer Required Date (ETA)]]="",order[[#This Row],[Estimated Arrive Date (ETA)]]=""),"",IF(order[[#This Row],[Customer Required Date (ETA)]]&gt;=order[[#This Row],[Estimated Arrive Date (ETA)]],"Yes","No"))</f>
        <v>Yes</v>
      </c>
    </row>
    <row r="139" spans="1:28" ht="30" customHeight="1" x14ac:dyDescent="0.25">
      <c r="A139" s="12" t="str">
        <f t="shared" si="2"/>
        <v/>
      </c>
      <c r="B139" s="48" t="s">
        <v>241</v>
      </c>
      <c r="C139" s="38">
        <v>44181</v>
      </c>
      <c r="D139" s="39">
        <f>IF(order[[#This Row],[Order Receiving Date]]="","",MONTH(order[[#This Row],[Order Receiving Date]]))</f>
        <v>12</v>
      </c>
      <c r="E139" s="39" t="str">
        <f>IFERROR(VLOOKUP(order[[#This Row],[Month Number]],Sheet2!B:C,2,0),"")</f>
        <v>Dec</v>
      </c>
      <c r="F139" s="39" t="str">
        <f>IF(order[[#This Row],[Order Receiving Date]]="","","W"&amp;WEEKNUM(order[[#This Row],[Order Receiving Date]],1))</f>
        <v>W51</v>
      </c>
      <c r="G139" s="39">
        <f>IF(order[[#This Row],[Order Receiving Date]]="","",YEAR(order[[#This Row],[Order Receiving Date]]))</f>
        <v>2020</v>
      </c>
      <c r="H139" s="40" t="s">
        <v>65</v>
      </c>
      <c r="I139" s="41" t="str">
        <f>IFERROR(IF(order[[#This Row],[Customer Name]]="","",VLOOKUP(order[[#This Row],[Customer Name]],'Setting and Lists'!H:M,2,0)),"")</f>
        <v>Customer_3@domain.com</v>
      </c>
      <c r="J139" s="41" t="str">
        <f>IFERROR(IF(order[[#This Row],[Customer Name]]="","",VLOOKUP(order[[#This Row],[Customer Name]],'Setting and Lists'!H:M,3,0)),"")</f>
        <v>Rio de Janeiro</v>
      </c>
      <c r="K139" s="41" t="str">
        <f>IFERROR(IF(order[[#This Row],[Customer Name]]="","",VLOOKUP(order[[#This Row],[Customer Name]],'Setting and Lists'!H:M,4,0)),"")</f>
        <v>Brazil</v>
      </c>
      <c r="L139" s="41" t="str">
        <f>IFERROR(IF(order[[#This Row],[Customer Name]]="","",VLOOKUP(order[[#This Row],[Customer Name]],'Setting and Lists'!H:M,5,0)),"")</f>
        <v>South America</v>
      </c>
      <c r="M139" s="42" t="s">
        <v>55</v>
      </c>
      <c r="N139" s="43" t="str">
        <f>IFERROR(IF(order[[#This Row],[Product Name]]="","",VLOOKUP(order[[#This Row],[Product Name]],'Setting and Lists'!B:F,2,0)),"")</f>
        <v>ACC5858470</v>
      </c>
      <c r="O139" s="44">
        <v>4343</v>
      </c>
      <c r="P139" s="45">
        <f>IFERROR(IF(order[[#This Row],[Product Name]]="","",VLOOKUP(order[[#This Row],[Product Name]],'Setting and Lists'!B:F,3,0)),"")</f>
        <v>1200</v>
      </c>
      <c r="Q139" s="43" t="str">
        <f>IF(OR(order[[#This Row],[Minimum Lot Size]]="",order[[#This Row],[Order Quantity]]=""),"",IF(order[[#This Row],[Order Quantity]]&gt;=order[[#This Row],[Minimum Lot Size]],"Yes","No"))</f>
        <v>Yes</v>
      </c>
      <c r="R139" s="112">
        <v>44183</v>
      </c>
      <c r="S139" s="59">
        <f>IFERROR(IF(OR(order[[#This Row],[Order Quantity]]="",order[[#This Row],[Minimum Lot Size]]=""),"",IF(order[[#This Row],[Product Name]]="","",(order[[#This Row],[Order Quantity]]/order[[#This Row],[Minimum Lot Size]])*VLOOKUP(order[[#This Row],[Product Name]],'Setting and Lists'!B:F,4,0))),"")</f>
        <v>7.2383333333333333</v>
      </c>
      <c r="T139" s="116">
        <f>IF(OR(order[[#This Row],[Operation Lead Time (in days)]]="",order[[#This Row],[Estimated Production Schedule Date]]=""),"",order[[#This Row],[Estimated Production Schedule Date]]+order[[#This Row],[Operation Lead Time (in days)]])</f>
        <v>44190.238333333335</v>
      </c>
      <c r="U139" s="44">
        <v>3</v>
      </c>
      <c r="V139" s="45">
        <f>IFERROR(IF(order[[#This Row],[Product Name]]="","",VLOOKUP(order[[#This Row],[Product Name]],'Setting and Lists'!B:F,5,0)),"")</f>
        <v>1</v>
      </c>
      <c r="W139" s="116">
        <f>IFERROR(IF(OR(order[[#This Row],[Warehouse Stock Keeping Time (in days)]]="",order[[#This Row],[Target Operation Finish Date]]=""),"",order[[#This Row],[Target Operation Finish Date]]+order[[#This Row],[Total OFF Days During Operation Period]]+order[[#This Row],[Warehouse Stock Keeping Time (in days)]]),"")</f>
        <v>44194.238333333335</v>
      </c>
      <c r="X139" s="45">
        <f>IFERROR(IF(order[[#This Row],[Customer Name]]="","",VLOOKUP(order[[#This Row],[Customer Name]],'Setting and Lists'!H:M,6,0)),"")</f>
        <v>3</v>
      </c>
      <c r="Y139" s="116">
        <f>IFERROR(IF(OR(order[[#This Row],[Delivery Lead Time (in days)]]="",order[[#This Row],[Estimated Starting Delivery Date (ETD)]]=""),"",order[[#This Row],[Estimated Starting Delivery Date (ETD)]]+order[[#This Row],[Delivery Lead Time (in days)]]),"")</f>
        <v>44197.238333333335</v>
      </c>
      <c r="Z139" s="119">
        <v>44199.238333333335</v>
      </c>
      <c r="AA139" s="89">
        <f ca="1">IFERROR(IF(order[[#This Row],[Customer Required Date (ETA)]]="","",IF(TODAY()&gt;=order[[#This Row],[Customer Required Date (ETA)]],0,order[[#This Row],[Customer Required Date (ETA)]]-TODAY())),"")</f>
        <v>0</v>
      </c>
      <c r="AB139" s="60" t="str">
        <f>IF(OR(order[[#This Row],[Customer Required Date (ETA)]]="",order[[#This Row],[Estimated Arrive Date (ETA)]]=""),"",IF(order[[#This Row],[Customer Required Date (ETA)]]&gt;=order[[#This Row],[Estimated Arrive Date (ETA)]],"Yes","No"))</f>
        <v>Yes</v>
      </c>
    </row>
    <row r="140" spans="1:28" ht="30" customHeight="1" x14ac:dyDescent="0.25">
      <c r="A140" s="12" t="str">
        <f t="shared" si="2"/>
        <v/>
      </c>
      <c r="B140" s="48" t="s">
        <v>242</v>
      </c>
      <c r="C140" s="38">
        <v>44214</v>
      </c>
      <c r="D140" s="39">
        <f>IF(order[[#This Row],[Order Receiving Date]]="","",MONTH(order[[#This Row],[Order Receiving Date]]))</f>
        <v>1</v>
      </c>
      <c r="E140" s="39" t="str">
        <f>IFERROR(VLOOKUP(order[[#This Row],[Month Number]],Sheet2!B:C,2,0),"")</f>
        <v>Jan</v>
      </c>
      <c r="F140" s="39" t="str">
        <f>IF(order[[#This Row],[Order Receiving Date]]="","","W"&amp;WEEKNUM(order[[#This Row],[Order Receiving Date]],1))</f>
        <v>W4</v>
      </c>
      <c r="G140" s="39">
        <f>IF(order[[#This Row],[Order Receiving Date]]="","",YEAR(order[[#This Row],[Order Receiving Date]]))</f>
        <v>2021</v>
      </c>
      <c r="H140" s="40" t="s">
        <v>63</v>
      </c>
      <c r="I140" s="41" t="str">
        <f>IFERROR(IF(order[[#This Row],[Customer Name]]="","",VLOOKUP(order[[#This Row],[Customer Name]],'Setting and Lists'!H:M,2,0)),"")</f>
        <v>Customer_1@domain.com</v>
      </c>
      <c r="J140" s="41" t="str">
        <f>IFERROR(IF(order[[#This Row],[Customer Name]]="","",VLOOKUP(order[[#This Row],[Customer Name]],'Setting and Lists'!H:M,3,0)),"")</f>
        <v>Lyon</v>
      </c>
      <c r="K140" s="41" t="str">
        <f>IFERROR(IF(order[[#This Row],[Customer Name]]="","",VLOOKUP(order[[#This Row],[Customer Name]],'Setting and Lists'!H:M,4,0)),"")</f>
        <v>France</v>
      </c>
      <c r="L140" s="41" t="str">
        <f>IFERROR(IF(order[[#This Row],[Customer Name]]="","",VLOOKUP(order[[#This Row],[Customer Name]],'Setting and Lists'!H:M,5,0)),"")</f>
        <v>Europe</v>
      </c>
      <c r="M140" s="42" t="s">
        <v>53</v>
      </c>
      <c r="N140" s="43" t="str">
        <f>IFERROR(IF(order[[#This Row],[Product Name]]="","",VLOOKUP(order[[#This Row],[Product Name]],'Setting and Lists'!B:F,2,0)),"")</f>
        <v>ACC8854741</v>
      </c>
      <c r="O140" s="44">
        <v>7436</v>
      </c>
      <c r="P140" s="45">
        <f>IFERROR(IF(order[[#This Row],[Product Name]]="","",VLOOKUP(order[[#This Row],[Product Name]],'Setting and Lists'!B:F,3,0)),"")</f>
        <v>700</v>
      </c>
      <c r="Q140" s="43" t="str">
        <f>IF(OR(order[[#This Row],[Minimum Lot Size]]="",order[[#This Row],[Order Quantity]]=""),"",IF(order[[#This Row],[Order Quantity]]&gt;=order[[#This Row],[Minimum Lot Size]],"Yes","No"))</f>
        <v>Yes</v>
      </c>
      <c r="R140" s="112">
        <v>44216</v>
      </c>
      <c r="S140" s="59">
        <f>IFERROR(IF(OR(order[[#This Row],[Order Quantity]]="",order[[#This Row],[Minimum Lot Size]]=""),"",IF(order[[#This Row],[Product Name]]="","",(order[[#This Row],[Order Quantity]]/order[[#This Row],[Minimum Lot Size]])*VLOOKUP(order[[#This Row],[Product Name]],'Setting and Lists'!B:F,4,0))),"")</f>
        <v>10.622857142857143</v>
      </c>
      <c r="T140" s="116">
        <f>IF(OR(order[[#This Row],[Operation Lead Time (in days)]]="",order[[#This Row],[Estimated Production Schedule Date]]=""),"",order[[#This Row],[Estimated Production Schedule Date]]+order[[#This Row],[Operation Lead Time (in days)]])</f>
        <v>44226.622857142858</v>
      </c>
      <c r="U140" s="44">
        <v>1</v>
      </c>
      <c r="V140" s="45">
        <f>IFERROR(IF(order[[#This Row],[Product Name]]="","",VLOOKUP(order[[#This Row],[Product Name]],'Setting and Lists'!B:F,5,0)),"")</f>
        <v>1</v>
      </c>
      <c r="W140" s="116">
        <f>IFERROR(IF(OR(order[[#This Row],[Warehouse Stock Keeping Time (in days)]]="",order[[#This Row],[Target Operation Finish Date]]=""),"",order[[#This Row],[Target Operation Finish Date]]+order[[#This Row],[Total OFF Days During Operation Period]]+order[[#This Row],[Warehouse Stock Keeping Time (in days)]]),"")</f>
        <v>44228.622857142858</v>
      </c>
      <c r="X140" s="45">
        <f>IFERROR(IF(order[[#This Row],[Customer Name]]="","",VLOOKUP(order[[#This Row],[Customer Name]],'Setting and Lists'!H:M,6,0)),"")</f>
        <v>3</v>
      </c>
      <c r="Y140" s="116">
        <f>IFERROR(IF(OR(order[[#This Row],[Delivery Lead Time (in days)]]="",order[[#This Row],[Estimated Starting Delivery Date (ETD)]]=""),"",order[[#This Row],[Estimated Starting Delivery Date (ETD)]]+order[[#This Row],[Delivery Lead Time (in days)]]),"")</f>
        <v>44231.622857142858</v>
      </c>
      <c r="Z140" s="119">
        <v>44233.622857142858</v>
      </c>
      <c r="AA140" s="89">
        <f ca="1">IFERROR(IF(order[[#This Row],[Customer Required Date (ETA)]]="","",IF(TODAY()&gt;=order[[#This Row],[Customer Required Date (ETA)]],0,order[[#This Row],[Customer Required Date (ETA)]]-TODAY())),"")</f>
        <v>0</v>
      </c>
      <c r="AB140" s="60" t="str">
        <f>IF(OR(order[[#This Row],[Customer Required Date (ETA)]]="",order[[#This Row],[Estimated Arrive Date (ETA)]]=""),"",IF(order[[#This Row],[Customer Required Date (ETA)]]&gt;=order[[#This Row],[Estimated Arrive Date (ETA)]],"Yes","No"))</f>
        <v>Yes</v>
      </c>
    </row>
    <row r="141" spans="1:28" ht="30" customHeight="1" x14ac:dyDescent="0.25">
      <c r="A141" s="12" t="str">
        <f t="shared" si="2"/>
        <v/>
      </c>
      <c r="B141" s="48" t="s">
        <v>243</v>
      </c>
      <c r="C141" s="38">
        <v>44169</v>
      </c>
      <c r="D141" s="39">
        <f>IF(order[[#This Row],[Order Receiving Date]]="","",MONTH(order[[#This Row],[Order Receiving Date]]))</f>
        <v>12</v>
      </c>
      <c r="E141" s="39" t="str">
        <f>IFERROR(VLOOKUP(order[[#This Row],[Month Number]],Sheet2!B:C,2,0),"")</f>
        <v>Dec</v>
      </c>
      <c r="F141" s="39" t="str">
        <f>IF(order[[#This Row],[Order Receiving Date]]="","","W"&amp;WEEKNUM(order[[#This Row],[Order Receiving Date]],1))</f>
        <v>W49</v>
      </c>
      <c r="G141" s="39">
        <f>IF(order[[#This Row],[Order Receiving Date]]="","",YEAR(order[[#This Row],[Order Receiving Date]]))</f>
        <v>2020</v>
      </c>
      <c r="H141" s="40" t="s">
        <v>65</v>
      </c>
      <c r="I141" s="41" t="str">
        <f>IFERROR(IF(order[[#This Row],[Customer Name]]="","",VLOOKUP(order[[#This Row],[Customer Name]],'Setting and Lists'!H:M,2,0)),"")</f>
        <v>Customer_3@domain.com</v>
      </c>
      <c r="J141" s="41" t="str">
        <f>IFERROR(IF(order[[#This Row],[Customer Name]]="","",VLOOKUP(order[[#This Row],[Customer Name]],'Setting and Lists'!H:M,3,0)),"")</f>
        <v>Rio de Janeiro</v>
      </c>
      <c r="K141" s="41" t="str">
        <f>IFERROR(IF(order[[#This Row],[Customer Name]]="","",VLOOKUP(order[[#This Row],[Customer Name]],'Setting and Lists'!H:M,4,0)),"")</f>
        <v>Brazil</v>
      </c>
      <c r="L141" s="41" t="str">
        <f>IFERROR(IF(order[[#This Row],[Customer Name]]="","",VLOOKUP(order[[#This Row],[Customer Name]],'Setting and Lists'!H:M,5,0)),"")</f>
        <v>South America</v>
      </c>
      <c r="M141" s="42" t="s">
        <v>54</v>
      </c>
      <c r="N141" s="43" t="str">
        <f>IFERROR(IF(order[[#This Row],[Product Name]]="","",VLOOKUP(order[[#This Row],[Product Name]],'Setting and Lists'!B:F,2,0)),"")</f>
        <v>ACC1400205</v>
      </c>
      <c r="O141" s="44">
        <v>9619</v>
      </c>
      <c r="P141" s="45">
        <f>IFERROR(IF(order[[#This Row],[Product Name]]="","",VLOOKUP(order[[#This Row],[Product Name]],'Setting and Lists'!B:F,3,0)),"")</f>
        <v>500</v>
      </c>
      <c r="Q141" s="43" t="str">
        <f>IF(OR(order[[#This Row],[Minimum Lot Size]]="",order[[#This Row],[Order Quantity]]=""),"",IF(order[[#This Row],[Order Quantity]]&gt;=order[[#This Row],[Minimum Lot Size]],"Yes","No"))</f>
        <v>Yes</v>
      </c>
      <c r="R141" s="112">
        <v>44171</v>
      </c>
      <c r="S141" s="59">
        <f>IFERROR(IF(OR(order[[#This Row],[Order Quantity]]="",order[[#This Row],[Minimum Lot Size]]=""),"",IF(order[[#This Row],[Product Name]]="","",(order[[#This Row],[Order Quantity]]/order[[#This Row],[Minimum Lot Size]])*VLOOKUP(order[[#This Row],[Product Name]],'Setting and Lists'!B:F,4,0))),"")</f>
        <v>19.238</v>
      </c>
      <c r="T141" s="116">
        <f>IF(OR(order[[#This Row],[Operation Lead Time (in days)]]="",order[[#This Row],[Estimated Production Schedule Date]]=""),"",order[[#This Row],[Estimated Production Schedule Date]]+order[[#This Row],[Operation Lead Time (in days)]])</f>
        <v>44190.237999999998</v>
      </c>
      <c r="U141" s="44">
        <v>4</v>
      </c>
      <c r="V141" s="45">
        <f>IFERROR(IF(order[[#This Row],[Product Name]]="","",VLOOKUP(order[[#This Row],[Product Name]],'Setting and Lists'!B:F,5,0)),"")</f>
        <v>1</v>
      </c>
      <c r="W141" s="116">
        <f>IFERROR(IF(OR(order[[#This Row],[Warehouse Stock Keeping Time (in days)]]="",order[[#This Row],[Target Operation Finish Date]]=""),"",order[[#This Row],[Target Operation Finish Date]]+order[[#This Row],[Total OFF Days During Operation Period]]+order[[#This Row],[Warehouse Stock Keeping Time (in days)]]),"")</f>
        <v>44195.237999999998</v>
      </c>
      <c r="X141" s="45">
        <f>IFERROR(IF(order[[#This Row],[Customer Name]]="","",VLOOKUP(order[[#This Row],[Customer Name]],'Setting and Lists'!H:M,6,0)),"")</f>
        <v>3</v>
      </c>
      <c r="Y141" s="116">
        <f>IFERROR(IF(OR(order[[#This Row],[Delivery Lead Time (in days)]]="",order[[#This Row],[Estimated Starting Delivery Date (ETD)]]=""),"",order[[#This Row],[Estimated Starting Delivery Date (ETD)]]+order[[#This Row],[Delivery Lead Time (in days)]]),"")</f>
        <v>44198.237999999998</v>
      </c>
      <c r="Z141" s="119">
        <v>44200.237999999998</v>
      </c>
      <c r="AA141" s="89">
        <f ca="1">IFERROR(IF(order[[#This Row],[Customer Required Date (ETA)]]="","",IF(TODAY()&gt;=order[[#This Row],[Customer Required Date (ETA)]],0,order[[#This Row],[Customer Required Date (ETA)]]-TODAY())),"")</f>
        <v>0</v>
      </c>
      <c r="AB141" s="60" t="str">
        <f>IF(OR(order[[#This Row],[Customer Required Date (ETA)]]="",order[[#This Row],[Estimated Arrive Date (ETA)]]=""),"",IF(order[[#This Row],[Customer Required Date (ETA)]]&gt;=order[[#This Row],[Estimated Arrive Date (ETA)]],"Yes","No"))</f>
        <v>Yes</v>
      </c>
    </row>
    <row r="142" spans="1:28" ht="30" customHeight="1" x14ac:dyDescent="0.25">
      <c r="A142" s="12" t="str">
        <f t="shared" si="2"/>
        <v/>
      </c>
      <c r="B142" s="48" t="s">
        <v>244</v>
      </c>
      <c r="C142" s="38">
        <v>44300</v>
      </c>
      <c r="D142" s="39">
        <f>IF(order[[#This Row],[Order Receiving Date]]="","",MONTH(order[[#This Row],[Order Receiving Date]]))</f>
        <v>4</v>
      </c>
      <c r="E142" s="39" t="str">
        <f>IFERROR(VLOOKUP(order[[#This Row],[Month Number]],Sheet2!B:C,2,0),"")</f>
        <v>Apr</v>
      </c>
      <c r="F142" s="39" t="str">
        <f>IF(order[[#This Row],[Order Receiving Date]]="","","W"&amp;WEEKNUM(order[[#This Row],[Order Receiving Date]],1))</f>
        <v>W16</v>
      </c>
      <c r="G142" s="39">
        <f>IF(order[[#This Row],[Order Receiving Date]]="","",YEAR(order[[#This Row],[Order Receiving Date]]))</f>
        <v>2021</v>
      </c>
      <c r="H142" s="40" t="s">
        <v>65</v>
      </c>
      <c r="I142" s="41" t="str">
        <f>IFERROR(IF(order[[#This Row],[Customer Name]]="","",VLOOKUP(order[[#This Row],[Customer Name]],'Setting and Lists'!H:M,2,0)),"")</f>
        <v>Customer_3@domain.com</v>
      </c>
      <c r="J142" s="41" t="str">
        <f>IFERROR(IF(order[[#This Row],[Customer Name]]="","",VLOOKUP(order[[#This Row],[Customer Name]],'Setting and Lists'!H:M,3,0)),"")</f>
        <v>Rio de Janeiro</v>
      </c>
      <c r="K142" s="41" t="str">
        <f>IFERROR(IF(order[[#This Row],[Customer Name]]="","",VLOOKUP(order[[#This Row],[Customer Name]],'Setting and Lists'!H:M,4,0)),"")</f>
        <v>Brazil</v>
      </c>
      <c r="L142" s="41" t="str">
        <f>IFERROR(IF(order[[#This Row],[Customer Name]]="","",VLOOKUP(order[[#This Row],[Customer Name]],'Setting and Lists'!H:M,5,0)),"")</f>
        <v>South America</v>
      </c>
      <c r="M142" s="42" t="s">
        <v>55</v>
      </c>
      <c r="N142" s="43" t="str">
        <f>IFERROR(IF(order[[#This Row],[Product Name]]="","",VLOOKUP(order[[#This Row],[Product Name]],'Setting and Lists'!B:F,2,0)),"")</f>
        <v>ACC5858470</v>
      </c>
      <c r="O142" s="44">
        <v>6930</v>
      </c>
      <c r="P142" s="45">
        <f>IFERROR(IF(order[[#This Row],[Product Name]]="","",VLOOKUP(order[[#This Row],[Product Name]],'Setting and Lists'!B:F,3,0)),"")</f>
        <v>1200</v>
      </c>
      <c r="Q142" s="43" t="str">
        <f>IF(OR(order[[#This Row],[Minimum Lot Size]]="",order[[#This Row],[Order Quantity]]=""),"",IF(order[[#This Row],[Order Quantity]]&gt;=order[[#This Row],[Minimum Lot Size]],"Yes","No"))</f>
        <v>Yes</v>
      </c>
      <c r="R142" s="112">
        <v>44302</v>
      </c>
      <c r="S142" s="59">
        <f>IFERROR(IF(OR(order[[#This Row],[Order Quantity]]="",order[[#This Row],[Minimum Lot Size]]=""),"",IF(order[[#This Row],[Product Name]]="","",(order[[#This Row],[Order Quantity]]/order[[#This Row],[Minimum Lot Size]])*VLOOKUP(order[[#This Row],[Product Name]],'Setting and Lists'!B:F,4,0))),"")</f>
        <v>11.55</v>
      </c>
      <c r="T142" s="116">
        <f>IF(OR(order[[#This Row],[Operation Lead Time (in days)]]="",order[[#This Row],[Estimated Production Schedule Date]]=""),"",order[[#This Row],[Estimated Production Schedule Date]]+order[[#This Row],[Operation Lead Time (in days)]])</f>
        <v>44313.55</v>
      </c>
      <c r="U142" s="44">
        <v>4</v>
      </c>
      <c r="V142" s="45">
        <f>IFERROR(IF(order[[#This Row],[Product Name]]="","",VLOOKUP(order[[#This Row],[Product Name]],'Setting and Lists'!B:F,5,0)),"")</f>
        <v>1</v>
      </c>
      <c r="W142" s="116">
        <f>IFERROR(IF(OR(order[[#This Row],[Warehouse Stock Keeping Time (in days)]]="",order[[#This Row],[Target Operation Finish Date]]=""),"",order[[#This Row],[Target Operation Finish Date]]+order[[#This Row],[Total OFF Days During Operation Period]]+order[[#This Row],[Warehouse Stock Keeping Time (in days)]]),"")</f>
        <v>44318.55</v>
      </c>
      <c r="X142" s="45">
        <f>IFERROR(IF(order[[#This Row],[Customer Name]]="","",VLOOKUP(order[[#This Row],[Customer Name]],'Setting and Lists'!H:M,6,0)),"")</f>
        <v>3</v>
      </c>
      <c r="Y142" s="116">
        <f>IFERROR(IF(OR(order[[#This Row],[Delivery Lead Time (in days)]]="",order[[#This Row],[Estimated Starting Delivery Date (ETD)]]=""),"",order[[#This Row],[Estimated Starting Delivery Date (ETD)]]+order[[#This Row],[Delivery Lead Time (in days)]]),"")</f>
        <v>44321.55</v>
      </c>
      <c r="Z142" s="119">
        <v>44323.55</v>
      </c>
      <c r="AA142" s="89">
        <f ca="1">IFERROR(IF(order[[#This Row],[Customer Required Date (ETA)]]="","",IF(TODAY()&gt;=order[[#This Row],[Customer Required Date (ETA)]],0,order[[#This Row],[Customer Required Date (ETA)]]-TODAY())),"")</f>
        <v>0</v>
      </c>
      <c r="AB142" s="60" t="str">
        <f>IF(OR(order[[#This Row],[Customer Required Date (ETA)]]="",order[[#This Row],[Estimated Arrive Date (ETA)]]=""),"",IF(order[[#This Row],[Customer Required Date (ETA)]]&gt;=order[[#This Row],[Estimated Arrive Date (ETA)]],"Yes","No"))</f>
        <v>Yes</v>
      </c>
    </row>
    <row r="143" spans="1:28" ht="30" customHeight="1" x14ac:dyDescent="0.25">
      <c r="A143" s="12" t="str">
        <f t="shared" si="2"/>
        <v/>
      </c>
      <c r="B143" s="48" t="s">
        <v>245</v>
      </c>
      <c r="C143" s="38">
        <v>44201</v>
      </c>
      <c r="D143" s="39">
        <f>IF(order[[#This Row],[Order Receiving Date]]="","",MONTH(order[[#This Row],[Order Receiving Date]]))</f>
        <v>1</v>
      </c>
      <c r="E143" s="39" t="str">
        <f>IFERROR(VLOOKUP(order[[#This Row],[Month Number]],Sheet2!B:C,2,0),"")</f>
        <v>Jan</v>
      </c>
      <c r="F143" s="39" t="str">
        <f>IF(order[[#This Row],[Order Receiving Date]]="","","W"&amp;WEEKNUM(order[[#This Row],[Order Receiving Date]],1))</f>
        <v>W2</v>
      </c>
      <c r="G143" s="39">
        <f>IF(order[[#This Row],[Order Receiving Date]]="","",YEAR(order[[#This Row],[Order Receiving Date]]))</f>
        <v>2021</v>
      </c>
      <c r="H143" s="40" t="s">
        <v>65</v>
      </c>
      <c r="I143" s="41" t="str">
        <f>IFERROR(IF(order[[#This Row],[Customer Name]]="","",VLOOKUP(order[[#This Row],[Customer Name]],'Setting and Lists'!H:M,2,0)),"")</f>
        <v>Customer_3@domain.com</v>
      </c>
      <c r="J143" s="41" t="str">
        <f>IFERROR(IF(order[[#This Row],[Customer Name]]="","",VLOOKUP(order[[#This Row],[Customer Name]],'Setting and Lists'!H:M,3,0)),"")</f>
        <v>Rio de Janeiro</v>
      </c>
      <c r="K143" s="41" t="str">
        <f>IFERROR(IF(order[[#This Row],[Customer Name]]="","",VLOOKUP(order[[#This Row],[Customer Name]],'Setting and Lists'!H:M,4,0)),"")</f>
        <v>Brazil</v>
      </c>
      <c r="L143" s="41" t="str">
        <f>IFERROR(IF(order[[#This Row],[Customer Name]]="","",VLOOKUP(order[[#This Row],[Customer Name]],'Setting and Lists'!H:M,5,0)),"")</f>
        <v>South America</v>
      </c>
      <c r="M143" s="42" t="s">
        <v>56</v>
      </c>
      <c r="N143" s="43" t="str">
        <f>IFERROR(IF(order[[#This Row],[Product Name]]="","",VLOOKUP(order[[#This Row],[Product Name]],'Setting and Lists'!B:F,2,0)),"")</f>
        <v>ACC2354474</v>
      </c>
      <c r="O143" s="44">
        <v>7586</v>
      </c>
      <c r="P143" s="45">
        <f>IFERROR(IF(order[[#This Row],[Product Name]]="","",VLOOKUP(order[[#This Row],[Product Name]],'Setting and Lists'!B:F,3,0)),"")</f>
        <v>1000</v>
      </c>
      <c r="Q143" s="43" t="str">
        <f>IF(OR(order[[#This Row],[Minimum Lot Size]]="",order[[#This Row],[Order Quantity]]=""),"",IF(order[[#This Row],[Order Quantity]]&gt;=order[[#This Row],[Minimum Lot Size]],"Yes","No"))</f>
        <v>Yes</v>
      </c>
      <c r="R143" s="112">
        <v>44203</v>
      </c>
      <c r="S143" s="59">
        <f>IFERROR(IF(OR(order[[#This Row],[Order Quantity]]="",order[[#This Row],[Minimum Lot Size]]=""),"",IF(order[[#This Row],[Product Name]]="","",(order[[#This Row],[Order Quantity]]/order[[#This Row],[Minimum Lot Size]])*VLOOKUP(order[[#This Row],[Product Name]],'Setting and Lists'!B:F,4,0))),"")</f>
        <v>11.379000000000001</v>
      </c>
      <c r="T143" s="116">
        <f>IF(OR(order[[#This Row],[Operation Lead Time (in days)]]="",order[[#This Row],[Estimated Production Schedule Date]]=""),"",order[[#This Row],[Estimated Production Schedule Date]]+order[[#This Row],[Operation Lead Time (in days)]])</f>
        <v>44214.379000000001</v>
      </c>
      <c r="U143" s="44">
        <v>2</v>
      </c>
      <c r="V143" s="45">
        <f>IFERROR(IF(order[[#This Row],[Product Name]]="","",VLOOKUP(order[[#This Row],[Product Name]],'Setting and Lists'!B:F,5,0)),"")</f>
        <v>1</v>
      </c>
      <c r="W143" s="116">
        <f>IFERROR(IF(OR(order[[#This Row],[Warehouse Stock Keeping Time (in days)]]="",order[[#This Row],[Target Operation Finish Date]]=""),"",order[[#This Row],[Target Operation Finish Date]]+order[[#This Row],[Total OFF Days During Operation Period]]+order[[#This Row],[Warehouse Stock Keeping Time (in days)]]),"")</f>
        <v>44217.379000000001</v>
      </c>
      <c r="X143" s="45">
        <f>IFERROR(IF(order[[#This Row],[Customer Name]]="","",VLOOKUP(order[[#This Row],[Customer Name]],'Setting and Lists'!H:M,6,0)),"")</f>
        <v>3</v>
      </c>
      <c r="Y143" s="116">
        <f>IFERROR(IF(OR(order[[#This Row],[Delivery Lead Time (in days)]]="",order[[#This Row],[Estimated Starting Delivery Date (ETD)]]=""),"",order[[#This Row],[Estimated Starting Delivery Date (ETD)]]+order[[#This Row],[Delivery Lead Time (in days)]]),"")</f>
        <v>44220.379000000001</v>
      </c>
      <c r="Z143" s="119">
        <v>44222.379000000001</v>
      </c>
      <c r="AA143" s="89">
        <f ca="1">IFERROR(IF(order[[#This Row],[Customer Required Date (ETA)]]="","",IF(TODAY()&gt;=order[[#This Row],[Customer Required Date (ETA)]],0,order[[#This Row],[Customer Required Date (ETA)]]-TODAY())),"")</f>
        <v>0</v>
      </c>
      <c r="AB143" s="60" t="str">
        <f>IF(OR(order[[#This Row],[Customer Required Date (ETA)]]="",order[[#This Row],[Estimated Arrive Date (ETA)]]=""),"",IF(order[[#This Row],[Customer Required Date (ETA)]]&gt;=order[[#This Row],[Estimated Arrive Date (ETA)]],"Yes","No"))</f>
        <v>Yes</v>
      </c>
    </row>
    <row r="144" spans="1:28" ht="30" customHeight="1" x14ac:dyDescent="0.25">
      <c r="A144" s="12" t="str">
        <f t="shared" si="2"/>
        <v/>
      </c>
      <c r="B144" s="48" t="s">
        <v>246</v>
      </c>
      <c r="C144" s="38">
        <v>44253</v>
      </c>
      <c r="D144" s="39">
        <f>IF(order[[#This Row],[Order Receiving Date]]="","",MONTH(order[[#This Row],[Order Receiving Date]]))</f>
        <v>2</v>
      </c>
      <c r="E144" s="39" t="str">
        <f>IFERROR(VLOOKUP(order[[#This Row],[Month Number]],Sheet2!B:C,2,0),"")</f>
        <v>Feb</v>
      </c>
      <c r="F144" s="39" t="str">
        <f>IF(order[[#This Row],[Order Receiving Date]]="","","W"&amp;WEEKNUM(order[[#This Row],[Order Receiving Date]],1))</f>
        <v>W9</v>
      </c>
      <c r="G144" s="39">
        <f>IF(order[[#This Row],[Order Receiving Date]]="","",YEAR(order[[#This Row],[Order Receiving Date]]))</f>
        <v>2021</v>
      </c>
      <c r="H144" s="40" t="s">
        <v>65</v>
      </c>
      <c r="I144" s="41" t="str">
        <f>IFERROR(IF(order[[#This Row],[Customer Name]]="","",VLOOKUP(order[[#This Row],[Customer Name]],'Setting and Lists'!H:M,2,0)),"")</f>
        <v>Customer_3@domain.com</v>
      </c>
      <c r="J144" s="41" t="str">
        <f>IFERROR(IF(order[[#This Row],[Customer Name]]="","",VLOOKUP(order[[#This Row],[Customer Name]],'Setting and Lists'!H:M,3,0)),"")</f>
        <v>Rio de Janeiro</v>
      </c>
      <c r="K144" s="41" t="str">
        <f>IFERROR(IF(order[[#This Row],[Customer Name]]="","",VLOOKUP(order[[#This Row],[Customer Name]],'Setting and Lists'!H:M,4,0)),"")</f>
        <v>Brazil</v>
      </c>
      <c r="L144" s="41" t="str">
        <f>IFERROR(IF(order[[#This Row],[Customer Name]]="","",VLOOKUP(order[[#This Row],[Customer Name]],'Setting and Lists'!H:M,5,0)),"")</f>
        <v>South America</v>
      </c>
      <c r="M144" s="42" t="s">
        <v>54</v>
      </c>
      <c r="N144" s="43" t="str">
        <f>IFERROR(IF(order[[#This Row],[Product Name]]="","",VLOOKUP(order[[#This Row],[Product Name]],'Setting and Lists'!B:F,2,0)),"")</f>
        <v>ACC1400205</v>
      </c>
      <c r="O144" s="44">
        <v>4352</v>
      </c>
      <c r="P144" s="45">
        <f>IFERROR(IF(order[[#This Row],[Product Name]]="","",VLOOKUP(order[[#This Row],[Product Name]],'Setting and Lists'!B:F,3,0)),"")</f>
        <v>500</v>
      </c>
      <c r="Q144" s="43" t="str">
        <f>IF(OR(order[[#This Row],[Minimum Lot Size]]="",order[[#This Row],[Order Quantity]]=""),"",IF(order[[#This Row],[Order Quantity]]&gt;=order[[#This Row],[Minimum Lot Size]],"Yes","No"))</f>
        <v>Yes</v>
      </c>
      <c r="R144" s="112">
        <v>44255</v>
      </c>
      <c r="S144" s="59">
        <f>IFERROR(IF(OR(order[[#This Row],[Order Quantity]]="",order[[#This Row],[Minimum Lot Size]]=""),"",IF(order[[#This Row],[Product Name]]="","",(order[[#This Row],[Order Quantity]]/order[[#This Row],[Minimum Lot Size]])*VLOOKUP(order[[#This Row],[Product Name]],'Setting and Lists'!B:F,4,0))),"")</f>
        <v>8.7040000000000006</v>
      </c>
      <c r="T144" s="116">
        <f>IF(OR(order[[#This Row],[Operation Lead Time (in days)]]="",order[[#This Row],[Estimated Production Schedule Date]]=""),"",order[[#This Row],[Estimated Production Schedule Date]]+order[[#This Row],[Operation Lead Time (in days)]])</f>
        <v>44263.703999999998</v>
      </c>
      <c r="U144" s="44">
        <v>4</v>
      </c>
      <c r="V144" s="45">
        <f>IFERROR(IF(order[[#This Row],[Product Name]]="","",VLOOKUP(order[[#This Row],[Product Name]],'Setting and Lists'!B:F,5,0)),"")</f>
        <v>1</v>
      </c>
      <c r="W144" s="116">
        <f>IFERROR(IF(OR(order[[#This Row],[Warehouse Stock Keeping Time (in days)]]="",order[[#This Row],[Target Operation Finish Date]]=""),"",order[[#This Row],[Target Operation Finish Date]]+order[[#This Row],[Total OFF Days During Operation Period]]+order[[#This Row],[Warehouse Stock Keeping Time (in days)]]),"")</f>
        <v>44268.703999999998</v>
      </c>
      <c r="X144" s="45">
        <f>IFERROR(IF(order[[#This Row],[Customer Name]]="","",VLOOKUP(order[[#This Row],[Customer Name]],'Setting and Lists'!H:M,6,0)),"")</f>
        <v>3</v>
      </c>
      <c r="Y144" s="116">
        <f>IFERROR(IF(OR(order[[#This Row],[Delivery Lead Time (in days)]]="",order[[#This Row],[Estimated Starting Delivery Date (ETD)]]=""),"",order[[#This Row],[Estimated Starting Delivery Date (ETD)]]+order[[#This Row],[Delivery Lead Time (in days)]]),"")</f>
        <v>44271.703999999998</v>
      </c>
      <c r="Z144" s="119">
        <v>44273.703999999998</v>
      </c>
      <c r="AA144" s="89">
        <f ca="1">IFERROR(IF(order[[#This Row],[Customer Required Date (ETA)]]="","",IF(TODAY()&gt;=order[[#This Row],[Customer Required Date (ETA)]],0,order[[#This Row],[Customer Required Date (ETA)]]-TODAY())),"")</f>
        <v>0</v>
      </c>
      <c r="AB144" s="60" t="str">
        <f>IF(OR(order[[#This Row],[Customer Required Date (ETA)]]="",order[[#This Row],[Estimated Arrive Date (ETA)]]=""),"",IF(order[[#This Row],[Customer Required Date (ETA)]]&gt;=order[[#This Row],[Estimated Arrive Date (ETA)]],"Yes","No"))</f>
        <v>Yes</v>
      </c>
    </row>
    <row r="145" spans="1:28" ht="30" customHeight="1" x14ac:dyDescent="0.25">
      <c r="A145" s="12" t="str">
        <f t="shared" si="2"/>
        <v/>
      </c>
      <c r="B145" s="48" t="s">
        <v>247</v>
      </c>
      <c r="C145" s="38">
        <v>44119</v>
      </c>
      <c r="D145" s="39">
        <f>IF(order[[#This Row],[Order Receiving Date]]="","",MONTH(order[[#This Row],[Order Receiving Date]]))</f>
        <v>10</v>
      </c>
      <c r="E145" s="39" t="str">
        <f>IFERROR(VLOOKUP(order[[#This Row],[Month Number]],Sheet2!B:C,2,0),"")</f>
        <v>Oct</v>
      </c>
      <c r="F145" s="39" t="str">
        <f>IF(order[[#This Row],[Order Receiving Date]]="","","W"&amp;WEEKNUM(order[[#This Row],[Order Receiving Date]],1))</f>
        <v>W42</v>
      </c>
      <c r="G145" s="39">
        <f>IF(order[[#This Row],[Order Receiving Date]]="","",YEAR(order[[#This Row],[Order Receiving Date]]))</f>
        <v>2020</v>
      </c>
      <c r="H145" s="40" t="s">
        <v>66</v>
      </c>
      <c r="I145" s="41" t="str">
        <f>IFERROR(IF(order[[#This Row],[Customer Name]]="","",VLOOKUP(order[[#This Row],[Customer Name]],'Setting and Lists'!H:M,2,0)),"")</f>
        <v>Customer_4@domain.com</v>
      </c>
      <c r="J145" s="41" t="str">
        <f>IFERROR(IF(order[[#This Row],[Customer Name]]="","",VLOOKUP(order[[#This Row],[Customer Name]],'Setting and Lists'!H:M,3,0)),"")</f>
        <v>Hong Kong</v>
      </c>
      <c r="K145" s="41" t="str">
        <f>IFERROR(IF(order[[#This Row],[Customer Name]]="","",VLOOKUP(order[[#This Row],[Customer Name]],'Setting and Lists'!H:M,4,0)),"")</f>
        <v>China</v>
      </c>
      <c r="L145" s="41" t="str">
        <f>IFERROR(IF(order[[#This Row],[Customer Name]]="","",VLOOKUP(order[[#This Row],[Customer Name]],'Setting and Lists'!H:M,5,0)),"")</f>
        <v>Asia</v>
      </c>
      <c r="M145" s="42" t="s">
        <v>54</v>
      </c>
      <c r="N145" s="43" t="str">
        <f>IFERROR(IF(order[[#This Row],[Product Name]]="","",VLOOKUP(order[[#This Row],[Product Name]],'Setting and Lists'!B:F,2,0)),"")</f>
        <v>ACC1400205</v>
      </c>
      <c r="O145" s="44">
        <v>9775</v>
      </c>
      <c r="P145" s="45">
        <f>IFERROR(IF(order[[#This Row],[Product Name]]="","",VLOOKUP(order[[#This Row],[Product Name]],'Setting and Lists'!B:F,3,0)),"")</f>
        <v>500</v>
      </c>
      <c r="Q145" s="43" t="str">
        <f>IF(OR(order[[#This Row],[Minimum Lot Size]]="",order[[#This Row],[Order Quantity]]=""),"",IF(order[[#This Row],[Order Quantity]]&gt;=order[[#This Row],[Minimum Lot Size]],"Yes","No"))</f>
        <v>Yes</v>
      </c>
      <c r="R145" s="112">
        <v>44121</v>
      </c>
      <c r="S145" s="59">
        <f>IFERROR(IF(OR(order[[#This Row],[Order Quantity]]="",order[[#This Row],[Minimum Lot Size]]=""),"",IF(order[[#This Row],[Product Name]]="","",(order[[#This Row],[Order Quantity]]/order[[#This Row],[Minimum Lot Size]])*VLOOKUP(order[[#This Row],[Product Name]],'Setting and Lists'!B:F,4,0))),"")</f>
        <v>19.55</v>
      </c>
      <c r="T145" s="116">
        <f>IF(OR(order[[#This Row],[Operation Lead Time (in days)]]="",order[[#This Row],[Estimated Production Schedule Date]]=""),"",order[[#This Row],[Estimated Production Schedule Date]]+order[[#This Row],[Operation Lead Time (in days)]])</f>
        <v>44140.55</v>
      </c>
      <c r="U145" s="44">
        <v>1</v>
      </c>
      <c r="V145" s="45">
        <f>IFERROR(IF(order[[#This Row],[Product Name]]="","",VLOOKUP(order[[#This Row],[Product Name]],'Setting and Lists'!B:F,5,0)),"")</f>
        <v>1</v>
      </c>
      <c r="W145" s="116">
        <f>IFERROR(IF(OR(order[[#This Row],[Warehouse Stock Keeping Time (in days)]]="",order[[#This Row],[Target Operation Finish Date]]=""),"",order[[#This Row],[Target Operation Finish Date]]+order[[#This Row],[Total OFF Days During Operation Period]]+order[[#This Row],[Warehouse Stock Keeping Time (in days)]]),"")</f>
        <v>44142.55</v>
      </c>
      <c r="X145" s="45">
        <f>IFERROR(IF(order[[#This Row],[Customer Name]]="","",VLOOKUP(order[[#This Row],[Customer Name]],'Setting and Lists'!H:M,6,0)),"")</f>
        <v>4</v>
      </c>
      <c r="Y145" s="116">
        <f>IFERROR(IF(OR(order[[#This Row],[Delivery Lead Time (in days)]]="",order[[#This Row],[Estimated Starting Delivery Date (ETD)]]=""),"",order[[#This Row],[Estimated Starting Delivery Date (ETD)]]+order[[#This Row],[Delivery Lead Time (in days)]]),"")</f>
        <v>44146.55</v>
      </c>
      <c r="Z145" s="119">
        <v>44148.55</v>
      </c>
      <c r="AA145" s="89">
        <f ca="1">IFERROR(IF(order[[#This Row],[Customer Required Date (ETA)]]="","",IF(TODAY()&gt;=order[[#This Row],[Customer Required Date (ETA)]],0,order[[#This Row],[Customer Required Date (ETA)]]-TODAY())),"")</f>
        <v>0</v>
      </c>
      <c r="AB145" s="60" t="str">
        <f>IF(OR(order[[#This Row],[Customer Required Date (ETA)]]="",order[[#This Row],[Estimated Arrive Date (ETA)]]=""),"",IF(order[[#This Row],[Customer Required Date (ETA)]]&gt;=order[[#This Row],[Estimated Arrive Date (ETA)]],"Yes","No"))</f>
        <v>Yes</v>
      </c>
    </row>
    <row r="146" spans="1:28" ht="30" customHeight="1" x14ac:dyDescent="0.25">
      <c r="A146" s="12" t="str">
        <f t="shared" si="2"/>
        <v/>
      </c>
      <c r="B146" s="48" t="s">
        <v>248</v>
      </c>
      <c r="C146" s="38">
        <v>44283</v>
      </c>
      <c r="D146" s="39">
        <f>IF(order[[#This Row],[Order Receiving Date]]="","",MONTH(order[[#This Row],[Order Receiving Date]]))</f>
        <v>3</v>
      </c>
      <c r="E146" s="39" t="str">
        <f>IFERROR(VLOOKUP(order[[#This Row],[Month Number]],Sheet2!B:C,2,0),"")</f>
        <v>Mar</v>
      </c>
      <c r="F146" s="39" t="str">
        <f>IF(order[[#This Row],[Order Receiving Date]]="","","W"&amp;WEEKNUM(order[[#This Row],[Order Receiving Date]],1))</f>
        <v>W14</v>
      </c>
      <c r="G146" s="39">
        <f>IF(order[[#This Row],[Order Receiving Date]]="","",YEAR(order[[#This Row],[Order Receiving Date]]))</f>
        <v>2021</v>
      </c>
      <c r="H146" s="40" t="s">
        <v>65</v>
      </c>
      <c r="I146" s="41" t="str">
        <f>IFERROR(IF(order[[#This Row],[Customer Name]]="","",VLOOKUP(order[[#This Row],[Customer Name]],'Setting and Lists'!H:M,2,0)),"")</f>
        <v>Customer_3@domain.com</v>
      </c>
      <c r="J146" s="41" t="str">
        <f>IFERROR(IF(order[[#This Row],[Customer Name]]="","",VLOOKUP(order[[#This Row],[Customer Name]],'Setting and Lists'!H:M,3,0)),"")</f>
        <v>Rio de Janeiro</v>
      </c>
      <c r="K146" s="41" t="str">
        <f>IFERROR(IF(order[[#This Row],[Customer Name]]="","",VLOOKUP(order[[#This Row],[Customer Name]],'Setting and Lists'!H:M,4,0)),"")</f>
        <v>Brazil</v>
      </c>
      <c r="L146" s="41" t="str">
        <f>IFERROR(IF(order[[#This Row],[Customer Name]]="","",VLOOKUP(order[[#This Row],[Customer Name]],'Setting and Lists'!H:M,5,0)),"")</f>
        <v>South America</v>
      </c>
      <c r="M146" s="42" t="s">
        <v>56</v>
      </c>
      <c r="N146" s="43" t="str">
        <f>IFERROR(IF(order[[#This Row],[Product Name]]="","",VLOOKUP(order[[#This Row],[Product Name]],'Setting and Lists'!B:F,2,0)),"")</f>
        <v>ACC2354474</v>
      </c>
      <c r="O146" s="44">
        <v>7733</v>
      </c>
      <c r="P146" s="45">
        <f>IFERROR(IF(order[[#This Row],[Product Name]]="","",VLOOKUP(order[[#This Row],[Product Name]],'Setting and Lists'!B:F,3,0)),"")</f>
        <v>1000</v>
      </c>
      <c r="Q146" s="43" t="str">
        <f>IF(OR(order[[#This Row],[Minimum Lot Size]]="",order[[#This Row],[Order Quantity]]=""),"",IF(order[[#This Row],[Order Quantity]]&gt;=order[[#This Row],[Minimum Lot Size]],"Yes","No"))</f>
        <v>Yes</v>
      </c>
      <c r="R146" s="112">
        <v>44285</v>
      </c>
      <c r="S146" s="59">
        <f>IFERROR(IF(OR(order[[#This Row],[Order Quantity]]="",order[[#This Row],[Minimum Lot Size]]=""),"",IF(order[[#This Row],[Product Name]]="","",(order[[#This Row],[Order Quantity]]/order[[#This Row],[Minimum Lot Size]])*VLOOKUP(order[[#This Row],[Product Name]],'Setting and Lists'!B:F,4,0))),"")</f>
        <v>11.599499999999999</v>
      </c>
      <c r="T146" s="116">
        <f>IF(OR(order[[#This Row],[Operation Lead Time (in days)]]="",order[[#This Row],[Estimated Production Schedule Date]]=""),"",order[[#This Row],[Estimated Production Schedule Date]]+order[[#This Row],[Operation Lead Time (in days)]])</f>
        <v>44296.599499999997</v>
      </c>
      <c r="U146" s="44">
        <v>4</v>
      </c>
      <c r="V146" s="45">
        <f>IFERROR(IF(order[[#This Row],[Product Name]]="","",VLOOKUP(order[[#This Row],[Product Name]],'Setting and Lists'!B:F,5,0)),"")</f>
        <v>1</v>
      </c>
      <c r="W146" s="116">
        <f>IFERROR(IF(OR(order[[#This Row],[Warehouse Stock Keeping Time (in days)]]="",order[[#This Row],[Target Operation Finish Date]]=""),"",order[[#This Row],[Target Operation Finish Date]]+order[[#This Row],[Total OFF Days During Operation Period]]+order[[#This Row],[Warehouse Stock Keeping Time (in days)]]),"")</f>
        <v>44301.599499999997</v>
      </c>
      <c r="X146" s="45">
        <f>IFERROR(IF(order[[#This Row],[Customer Name]]="","",VLOOKUP(order[[#This Row],[Customer Name]],'Setting and Lists'!H:M,6,0)),"")</f>
        <v>3</v>
      </c>
      <c r="Y146" s="116">
        <f>IFERROR(IF(OR(order[[#This Row],[Delivery Lead Time (in days)]]="",order[[#This Row],[Estimated Starting Delivery Date (ETD)]]=""),"",order[[#This Row],[Estimated Starting Delivery Date (ETD)]]+order[[#This Row],[Delivery Lead Time (in days)]]),"")</f>
        <v>44304.599499999997</v>
      </c>
      <c r="Z146" s="119">
        <v>44306.599499999997</v>
      </c>
      <c r="AA146" s="89">
        <f ca="1">IFERROR(IF(order[[#This Row],[Customer Required Date (ETA)]]="","",IF(TODAY()&gt;=order[[#This Row],[Customer Required Date (ETA)]],0,order[[#This Row],[Customer Required Date (ETA)]]-TODAY())),"")</f>
        <v>0</v>
      </c>
      <c r="AB146" s="60" t="str">
        <f>IF(OR(order[[#This Row],[Customer Required Date (ETA)]]="",order[[#This Row],[Estimated Arrive Date (ETA)]]=""),"",IF(order[[#This Row],[Customer Required Date (ETA)]]&gt;=order[[#This Row],[Estimated Arrive Date (ETA)]],"Yes","No"))</f>
        <v>Yes</v>
      </c>
    </row>
    <row r="147" spans="1:28" ht="30" customHeight="1" x14ac:dyDescent="0.25">
      <c r="A147" s="12" t="str">
        <f t="shared" si="2"/>
        <v/>
      </c>
      <c r="B147" s="48" t="s">
        <v>249</v>
      </c>
      <c r="C147" s="38">
        <v>44311</v>
      </c>
      <c r="D147" s="39">
        <f>IF(order[[#This Row],[Order Receiving Date]]="","",MONTH(order[[#This Row],[Order Receiving Date]]))</f>
        <v>4</v>
      </c>
      <c r="E147" s="39" t="str">
        <f>IFERROR(VLOOKUP(order[[#This Row],[Month Number]],Sheet2!B:C,2,0),"")</f>
        <v>Apr</v>
      </c>
      <c r="F147" s="39" t="str">
        <f>IF(order[[#This Row],[Order Receiving Date]]="","","W"&amp;WEEKNUM(order[[#This Row],[Order Receiving Date]],1))</f>
        <v>W18</v>
      </c>
      <c r="G147" s="39">
        <f>IF(order[[#This Row],[Order Receiving Date]]="","",YEAR(order[[#This Row],[Order Receiving Date]]))</f>
        <v>2021</v>
      </c>
      <c r="H147" s="40" t="s">
        <v>63</v>
      </c>
      <c r="I147" s="41" t="str">
        <f>IFERROR(IF(order[[#This Row],[Customer Name]]="","",VLOOKUP(order[[#This Row],[Customer Name]],'Setting and Lists'!H:M,2,0)),"")</f>
        <v>Customer_1@domain.com</v>
      </c>
      <c r="J147" s="41" t="str">
        <f>IFERROR(IF(order[[#This Row],[Customer Name]]="","",VLOOKUP(order[[#This Row],[Customer Name]],'Setting and Lists'!H:M,3,0)),"")</f>
        <v>Lyon</v>
      </c>
      <c r="K147" s="41" t="str">
        <f>IFERROR(IF(order[[#This Row],[Customer Name]]="","",VLOOKUP(order[[#This Row],[Customer Name]],'Setting and Lists'!H:M,4,0)),"")</f>
        <v>France</v>
      </c>
      <c r="L147" s="41" t="str">
        <f>IFERROR(IF(order[[#This Row],[Customer Name]]="","",VLOOKUP(order[[#This Row],[Customer Name]],'Setting and Lists'!H:M,5,0)),"")</f>
        <v>Europe</v>
      </c>
      <c r="M147" s="42" t="s">
        <v>53</v>
      </c>
      <c r="N147" s="43" t="str">
        <f>IFERROR(IF(order[[#This Row],[Product Name]]="","",VLOOKUP(order[[#This Row],[Product Name]],'Setting and Lists'!B:F,2,0)),"")</f>
        <v>ACC8854741</v>
      </c>
      <c r="O147" s="44">
        <v>9902</v>
      </c>
      <c r="P147" s="45">
        <f>IFERROR(IF(order[[#This Row],[Product Name]]="","",VLOOKUP(order[[#This Row],[Product Name]],'Setting and Lists'!B:F,3,0)),"")</f>
        <v>700</v>
      </c>
      <c r="Q147" s="43" t="str">
        <f>IF(OR(order[[#This Row],[Minimum Lot Size]]="",order[[#This Row],[Order Quantity]]=""),"",IF(order[[#This Row],[Order Quantity]]&gt;=order[[#This Row],[Minimum Lot Size]],"Yes","No"))</f>
        <v>Yes</v>
      </c>
      <c r="R147" s="112">
        <v>44313</v>
      </c>
      <c r="S147" s="59">
        <f>IFERROR(IF(OR(order[[#This Row],[Order Quantity]]="",order[[#This Row],[Minimum Lot Size]]=""),"",IF(order[[#This Row],[Product Name]]="","",(order[[#This Row],[Order Quantity]]/order[[#This Row],[Minimum Lot Size]])*VLOOKUP(order[[#This Row],[Product Name]],'Setting and Lists'!B:F,4,0))),"")</f>
        <v>14.145714285714286</v>
      </c>
      <c r="T147" s="116">
        <f>IF(OR(order[[#This Row],[Operation Lead Time (in days)]]="",order[[#This Row],[Estimated Production Schedule Date]]=""),"",order[[#This Row],[Estimated Production Schedule Date]]+order[[#This Row],[Operation Lead Time (in days)]])</f>
        <v>44327.145714285711</v>
      </c>
      <c r="U147" s="44">
        <v>4</v>
      </c>
      <c r="V147" s="45">
        <f>IFERROR(IF(order[[#This Row],[Product Name]]="","",VLOOKUP(order[[#This Row],[Product Name]],'Setting and Lists'!B:F,5,0)),"")</f>
        <v>1</v>
      </c>
      <c r="W147" s="116">
        <f>IFERROR(IF(OR(order[[#This Row],[Warehouse Stock Keeping Time (in days)]]="",order[[#This Row],[Target Operation Finish Date]]=""),"",order[[#This Row],[Target Operation Finish Date]]+order[[#This Row],[Total OFF Days During Operation Period]]+order[[#This Row],[Warehouse Stock Keeping Time (in days)]]),"")</f>
        <v>44332.145714285711</v>
      </c>
      <c r="X147" s="45">
        <f>IFERROR(IF(order[[#This Row],[Customer Name]]="","",VLOOKUP(order[[#This Row],[Customer Name]],'Setting and Lists'!H:M,6,0)),"")</f>
        <v>3</v>
      </c>
      <c r="Y147" s="116">
        <f>IFERROR(IF(OR(order[[#This Row],[Delivery Lead Time (in days)]]="",order[[#This Row],[Estimated Starting Delivery Date (ETD)]]=""),"",order[[#This Row],[Estimated Starting Delivery Date (ETD)]]+order[[#This Row],[Delivery Lead Time (in days)]]),"")</f>
        <v>44335.145714285711</v>
      </c>
      <c r="Z147" s="119">
        <v>44337.145714285711</v>
      </c>
      <c r="AA147" s="89">
        <f ca="1">IFERROR(IF(order[[#This Row],[Customer Required Date (ETA)]]="","",IF(TODAY()&gt;=order[[#This Row],[Customer Required Date (ETA)]],0,order[[#This Row],[Customer Required Date (ETA)]]-TODAY())),"")</f>
        <v>0</v>
      </c>
      <c r="AB147" s="60" t="str">
        <f>IF(OR(order[[#This Row],[Customer Required Date (ETA)]]="",order[[#This Row],[Estimated Arrive Date (ETA)]]=""),"",IF(order[[#This Row],[Customer Required Date (ETA)]]&gt;=order[[#This Row],[Estimated Arrive Date (ETA)]],"Yes","No"))</f>
        <v>Yes</v>
      </c>
    </row>
    <row r="148" spans="1:28" ht="30" customHeight="1" x14ac:dyDescent="0.25">
      <c r="A148" s="12" t="str">
        <f t="shared" si="2"/>
        <v/>
      </c>
      <c r="B148" s="48" t="s">
        <v>250</v>
      </c>
      <c r="C148" s="38">
        <v>44281</v>
      </c>
      <c r="D148" s="39">
        <f>IF(order[[#This Row],[Order Receiving Date]]="","",MONTH(order[[#This Row],[Order Receiving Date]]))</f>
        <v>3</v>
      </c>
      <c r="E148" s="39" t="str">
        <f>IFERROR(VLOOKUP(order[[#This Row],[Month Number]],Sheet2!B:C,2,0),"")</f>
        <v>Mar</v>
      </c>
      <c r="F148" s="39" t="str">
        <f>IF(order[[#This Row],[Order Receiving Date]]="","","W"&amp;WEEKNUM(order[[#This Row],[Order Receiving Date]],1))</f>
        <v>W13</v>
      </c>
      <c r="G148" s="39">
        <f>IF(order[[#This Row],[Order Receiving Date]]="","",YEAR(order[[#This Row],[Order Receiving Date]]))</f>
        <v>2021</v>
      </c>
      <c r="H148" s="40" t="s">
        <v>66</v>
      </c>
      <c r="I148" s="41" t="str">
        <f>IFERROR(IF(order[[#This Row],[Customer Name]]="","",VLOOKUP(order[[#This Row],[Customer Name]],'Setting and Lists'!H:M,2,0)),"")</f>
        <v>Customer_4@domain.com</v>
      </c>
      <c r="J148" s="41" t="str">
        <f>IFERROR(IF(order[[#This Row],[Customer Name]]="","",VLOOKUP(order[[#This Row],[Customer Name]],'Setting and Lists'!H:M,3,0)),"")</f>
        <v>Hong Kong</v>
      </c>
      <c r="K148" s="41" t="str">
        <f>IFERROR(IF(order[[#This Row],[Customer Name]]="","",VLOOKUP(order[[#This Row],[Customer Name]],'Setting and Lists'!H:M,4,0)),"")</f>
        <v>China</v>
      </c>
      <c r="L148" s="41" t="str">
        <f>IFERROR(IF(order[[#This Row],[Customer Name]]="","",VLOOKUP(order[[#This Row],[Customer Name]],'Setting and Lists'!H:M,5,0)),"")</f>
        <v>Asia</v>
      </c>
      <c r="M148" s="42" t="s">
        <v>51</v>
      </c>
      <c r="N148" s="43" t="str">
        <f>IFERROR(IF(order[[#This Row],[Product Name]]="","",VLOOKUP(order[[#This Row],[Product Name]],'Setting and Lists'!B:F,2,0)),"")</f>
        <v>ACC3215124</v>
      </c>
      <c r="O148" s="44">
        <v>6917</v>
      </c>
      <c r="P148" s="45">
        <f>IFERROR(IF(order[[#This Row],[Product Name]]="","",VLOOKUP(order[[#This Row],[Product Name]],'Setting and Lists'!B:F,3,0)),"")</f>
        <v>800</v>
      </c>
      <c r="Q148" s="43" t="str">
        <f>IF(OR(order[[#This Row],[Minimum Lot Size]]="",order[[#This Row],[Order Quantity]]=""),"",IF(order[[#This Row],[Order Quantity]]&gt;=order[[#This Row],[Minimum Lot Size]],"Yes","No"))</f>
        <v>Yes</v>
      </c>
      <c r="R148" s="112">
        <v>44283</v>
      </c>
      <c r="S148" s="59">
        <f>IFERROR(IF(OR(order[[#This Row],[Order Quantity]]="",order[[#This Row],[Minimum Lot Size]]=""),"",IF(order[[#This Row],[Product Name]]="","",(order[[#This Row],[Order Quantity]]/order[[#This Row],[Minimum Lot Size]])*VLOOKUP(order[[#This Row],[Product Name]],'Setting and Lists'!B:F,4,0))),"")</f>
        <v>8.6462500000000002</v>
      </c>
      <c r="T148" s="116">
        <f>IF(OR(order[[#This Row],[Operation Lead Time (in days)]]="",order[[#This Row],[Estimated Production Schedule Date]]=""),"",order[[#This Row],[Estimated Production Schedule Date]]+order[[#This Row],[Operation Lead Time (in days)]])</f>
        <v>44291.646249999998</v>
      </c>
      <c r="U148" s="44">
        <v>3</v>
      </c>
      <c r="V148" s="45">
        <f>IFERROR(IF(order[[#This Row],[Product Name]]="","",VLOOKUP(order[[#This Row],[Product Name]],'Setting and Lists'!B:F,5,0)),"")</f>
        <v>1</v>
      </c>
      <c r="W148" s="116">
        <f>IFERROR(IF(OR(order[[#This Row],[Warehouse Stock Keeping Time (in days)]]="",order[[#This Row],[Target Operation Finish Date]]=""),"",order[[#This Row],[Target Operation Finish Date]]+order[[#This Row],[Total OFF Days During Operation Period]]+order[[#This Row],[Warehouse Stock Keeping Time (in days)]]),"")</f>
        <v>44295.646249999998</v>
      </c>
      <c r="X148" s="45">
        <f>IFERROR(IF(order[[#This Row],[Customer Name]]="","",VLOOKUP(order[[#This Row],[Customer Name]],'Setting and Lists'!H:M,6,0)),"")</f>
        <v>4</v>
      </c>
      <c r="Y148" s="116">
        <f>IFERROR(IF(OR(order[[#This Row],[Delivery Lead Time (in days)]]="",order[[#This Row],[Estimated Starting Delivery Date (ETD)]]=""),"",order[[#This Row],[Estimated Starting Delivery Date (ETD)]]+order[[#This Row],[Delivery Lead Time (in days)]]),"")</f>
        <v>44299.646249999998</v>
      </c>
      <c r="Z148" s="119">
        <v>44301.646249999998</v>
      </c>
      <c r="AA148" s="89">
        <f ca="1">IFERROR(IF(order[[#This Row],[Customer Required Date (ETA)]]="","",IF(TODAY()&gt;=order[[#This Row],[Customer Required Date (ETA)]],0,order[[#This Row],[Customer Required Date (ETA)]]-TODAY())),"")</f>
        <v>0</v>
      </c>
      <c r="AB148" s="60" t="str">
        <f>IF(OR(order[[#This Row],[Customer Required Date (ETA)]]="",order[[#This Row],[Estimated Arrive Date (ETA)]]=""),"",IF(order[[#This Row],[Customer Required Date (ETA)]]&gt;=order[[#This Row],[Estimated Arrive Date (ETA)]],"Yes","No"))</f>
        <v>Yes</v>
      </c>
    </row>
    <row r="149" spans="1:28" ht="30" customHeight="1" x14ac:dyDescent="0.25">
      <c r="A149" s="12" t="str">
        <f t="shared" si="2"/>
        <v/>
      </c>
      <c r="B149" s="48" t="s">
        <v>251</v>
      </c>
      <c r="C149" s="38">
        <v>44115</v>
      </c>
      <c r="D149" s="39">
        <f>IF(order[[#This Row],[Order Receiving Date]]="","",MONTH(order[[#This Row],[Order Receiving Date]]))</f>
        <v>10</v>
      </c>
      <c r="E149" s="39" t="str">
        <f>IFERROR(VLOOKUP(order[[#This Row],[Month Number]],Sheet2!B:C,2,0),"")</f>
        <v>Oct</v>
      </c>
      <c r="F149" s="39" t="str">
        <f>IF(order[[#This Row],[Order Receiving Date]]="","","W"&amp;WEEKNUM(order[[#This Row],[Order Receiving Date]],1))</f>
        <v>W42</v>
      </c>
      <c r="G149" s="39">
        <f>IF(order[[#This Row],[Order Receiving Date]]="","",YEAR(order[[#This Row],[Order Receiving Date]]))</f>
        <v>2020</v>
      </c>
      <c r="H149" s="40" t="s">
        <v>64</v>
      </c>
      <c r="I149" s="41" t="str">
        <f>IFERROR(IF(order[[#This Row],[Customer Name]]="","",VLOOKUP(order[[#This Row],[Customer Name]],'Setting and Lists'!H:M,2,0)),"")</f>
        <v>Customer_2@domain.com</v>
      </c>
      <c r="J149" s="41" t="str">
        <f>IFERROR(IF(order[[#This Row],[Customer Name]]="","",VLOOKUP(order[[#This Row],[Customer Name]],'Setting and Lists'!H:M,3,0)),"")</f>
        <v>Cairo</v>
      </c>
      <c r="K149" s="41" t="str">
        <f>IFERROR(IF(order[[#This Row],[Customer Name]]="","",VLOOKUP(order[[#This Row],[Customer Name]],'Setting and Lists'!H:M,4,0)),"")</f>
        <v>Egypt</v>
      </c>
      <c r="L149" s="41" t="str">
        <f>IFERROR(IF(order[[#This Row],[Customer Name]]="","",VLOOKUP(order[[#This Row],[Customer Name]],'Setting and Lists'!H:M,5,0)),"")</f>
        <v>Middle East</v>
      </c>
      <c r="M149" s="42" t="s">
        <v>51</v>
      </c>
      <c r="N149" s="43" t="str">
        <f>IFERROR(IF(order[[#This Row],[Product Name]]="","",VLOOKUP(order[[#This Row],[Product Name]],'Setting and Lists'!B:F,2,0)),"")</f>
        <v>ACC3215124</v>
      </c>
      <c r="O149" s="44">
        <v>8262</v>
      </c>
      <c r="P149" s="45">
        <f>IFERROR(IF(order[[#This Row],[Product Name]]="","",VLOOKUP(order[[#This Row],[Product Name]],'Setting and Lists'!B:F,3,0)),"")</f>
        <v>800</v>
      </c>
      <c r="Q149" s="43" t="str">
        <f>IF(OR(order[[#This Row],[Minimum Lot Size]]="",order[[#This Row],[Order Quantity]]=""),"",IF(order[[#This Row],[Order Quantity]]&gt;=order[[#This Row],[Minimum Lot Size]],"Yes","No"))</f>
        <v>Yes</v>
      </c>
      <c r="R149" s="112">
        <v>44117</v>
      </c>
      <c r="S149" s="59">
        <f>IFERROR(IF(OR(order[[#This Row],[Order Quantity]]="",order[[#This Row],[Minimum Lot Size]]=""),"",IF(order[[#This Row],[Product Name]]="","",(order[[#This Row],[Order Quantity]]/order[[#This Row],[Minimum Lot Size]])*VLOOKUP(order[[#This Row],[Product Name]],'Setting and Lists'!B:F,4,0))),"")</f>
        <v>10.327500000000001</v>
      </c>
      <c r="T149" s="116">
        <f>IF(OR(order[[#This Row],[Operation Lead Time (in days)]]="",order[[#This Row],[Estimated Production Schedule Date]]=""),"",order[[#This Row],[Estimated Production Schedule Date]]+order[[#This Row],[Operation Lead Time (in days)]])</f>
        <v>44127.327499999999</v>
      </c>
      <c r="U149" s="44">
        <v>4</v>
      </c>
      <c r="V149" s="45">
        <f>IFERROR(IF(order[[#This Row],[Product Name]]="","",VLOOKUP(order[[#This Row],[Product Name]],'Setting and Lists'!B:F,5,0)),"")</f>
        <v>1</v>
      </c>
      <c r="W149" s="116">
        <f>IFERROR(IF(OR(order[[#This Row],[Warehouse Stock Keeping Time (in days)]]="",order[[#This Row],[Target Operation Finish Date]]=""),"",order[[#This Row],[Target Operation Finish Date]]+order[[#This Row],[Total OFF Days During Operation Period]]+order[[#This Row],[Warehouse Stock Keeping Time (in days)]]),"")</f>
        <v>44132.327499999999</v>
      </c>
      <c r="X149" s="45">
        <f>IFERROR(IF(order[[#This Row],[Customer Name]]="","",VLOOKUP(order[[#This Row],[Customer Name]],'Setting and Lists'!H:M,6,0)),"")</f>
        <v>2</v>
      </c>
      <c r="Y149" s="116">
        <f>IFERROR(IF(OR(order[[#This Row],[Delivery Lead Time (in days)]]="",order[[#This Row],[Estimated Starting Delivery Date (ETD)]]=""),"",order[[#This Row],[Estimated Starting Delivery Date (ETD)]]+order[[#This Row],[Delivery Lead Time (in days)]]),"")</f>
        <v>44134.327499999999</v>
      </c>
      <c r="Z149" s="119">
        <v>44136.327499999999</v>
      </c>
      <c r="AA149" s="89">
        <f ca="1">IFERROR(IF(order[[#This Row],[Customer Required Date (ETA)]]="","",IF(TODAY()&gt;=order[[#This Row],[Customer Required Date (ETA)]],0,order[[#This Row],[Customer Required Date (ETA)]]-TODAY())),"")</f>
        <v>0</v>
      </c>
      <c r="AB149" s="60" t="str">
        <f>IF(OR(order[[#This Row],[Customer Required Date (ETA)]]="",order[[#This Row],[Estimated Arrive Date (ETA)]]=""),"",IF(order[[#This Row],[Customer Required Date (ETA)]]&gt;=order[[#This Row],[Estimated Arrive Date (ETA)]],"Yes","No"))</f>
        <v>Yes</v>
      </c>
    </row>
    <row r="150" spans="1:28" ht="30" customHeight="1" x14ac:dyDescent="0.25">
      <c r="A150" s="12" t="str">
        <f t="shared" si="2"/>
        <v/>
      </c>
      <c r="B150" s="48" t="s">
        <v>252</v>
      </c>
      <c r="C150" s="38">
        <v>44187</v>
      </c>
      <c r="D150" s="39">
        <f>IF(order[[#This Row],[Order Receiving Date]]="","",MONTH(order[[#This Row],[Order Receiving Date]]))</f>
        <v>12</v>
      </c>
      <c r="E150" s="39" t="str">
        <f>IFERROR(VLOOKUP(order[[#This Row],[Month Number]],Sheet2!B:C,2,0),"")</f>
        <v>Dec</v>
      </c>
      <c r="F150" s="39" t="str">
        <f>IF(order[[#This Row],[Order Receiving Date]]="","","W"&amp;WEEKNUM(order[[#This Row],[Order Receiving Date]],1))</f>
        <v>W52</v>
      </c>
      <c r="G150" s="39">
        <f>IF(order[[#This Row],[Order Receiving Date]]="","",YEAR(order[[#This Row],[Order Receiving Date]]))</f>
        <v>2020</v>
      </c>
      <c r="H150" s="40" t="s">
        <v>64</v>
      </c>
      <c r="I150" s="41" t="str">
        <f>IFERROR(IF(order[[#This Row],[Customer Name]]="","",VLOOKUP(order[[#This Row],[Customer Name]],'Setting and Lists'!H:M,2,0)),"")</f>
        <v>Customer_2@domain.com</v>
      </c>
      <c r="J150" s="41" t="str">
        <f>IFERROR(IF(order[[#This Row],[Customer Name]]="","",VLOOKUP(order[[#This Row],[Customer Name]],'Setting and Lists'!H:M,3,0)),"")</f>
        <v>Cairo</v>
      </c>
      <c r="K150" s="41" t="str">
        <f>IFERROR(IF(order[[#This Row],[Customer Name]]="","",VLOOKUP(order[[#This Row],[Customer Name]],'Setting and Lists'!H:M,4,0)),"")</f>
        <v>Egypt</v>
      </c>
      <c r="L150" s="41" t="str">
        <f>IFERROR(IF(order[[#This Row],[Customer Name]]="","",VLOOKUP(order[[#This Row],[Customer Name]],'Setting and Lists'!H:M,5,0)),"")</f>
        <v>Middle East</v>
      </c>
      <c r="M150" s="42" t="s">
        <v>54</v>
      </c>
      <c r="N150" s="43" t="str">
        <f>IFERROR(IF(order[[#This Row],[Product Name]]="","",VLOOKUP(order[[#This Row],[Product Name]],'Setting and Lists'!B:F,2,0)),"")</f>
        <v>ACC1400205</v>
      </c>
      <c r="O150" s="44">
        <v>9882</v>
      </c>
      <c r="P150" s="45">
        <f>IFERROR(IF(order[[#This Row],[Product Name]]="","",VLOOKUP(order[[#This Row],[Product Name]],'Setting and Lists'!B:F,3,0)),"")</f>
        <v>500</v>
      </c>
      <c r="Q150" s="43" t="str">
        <f>IF(OR(order[[#This Row],[Minimum Lot Size]]="",order[[#This Row],[Order Quantity]]=""),"",IF(order[[#This Row],[Order Quantity]]&gt;=order[[#This Row],[Minimum Lot Size]],"Yes","No"))</f>
        <v>Yes</v>
      </c>
      <c r="R150" s="112">
        <v>44189</v>
      </c>
      <c r="S150" s="59">
        <f>IFERROR(IF(OR(order[[#This Row],[Order Quantity]]="",order[[#This Row],[Minimum Lot Size]]=""),"",IF(order[[#This Row],[Product Name]]="","",(order[[#This Row],[Order Quantity]]/order[[#This Row],[Minimum Lot Size]])*VLOOKUP(order[[#This Row],[Product Name]],'Setting and Lists'!B:F,4,0))),"")</f>
        <v>19.763999999999999</v>
      </c>
      <c r="T150" s="116">
        <f>IF(OR(order[[#This Row],[Operation Lead Time (in days)]]="",order[[#This Row],[Estimated Production Schedule Date]]=""),"",order[[#This Row],[Estimated Production Schedule Date]]+order[[#This Row],[Operation Lead Time (in days)]])</f>
        <v>44208.764000000003</v>
      </c>
      <c r="U150" s="44">
        <v>2</v>
      </c>
      <c r="V150" s="45">
        <f>IFERROR(IF(order[[#This Row],[Product Name]]="","",VLOOKUP(order[[#This Row],[Product Name]],'Setting and Lists'!B:F,5,0)),"")</f>
        <v>1</v>
      </c>
      <c r="W150" s="116">
        <f>IFERROR(IF(OR(order[[#This Row],[Warehouse Stock Keeping Time (in days)]]="",order[[#This Row],[Target Operation Finish Date]]=""),"",order[[#This Row],[Target Operation Finish Date]]+order[[#This Row],[Total OFF Days During Operation Period]]+order[[#This Row],[Warehouse Stock Keeping Time (in days)]]),"")</f>
        <v>44211.764000000003</v>
      </c>
      <c r="X150" s="45">
        <f>IFERROR(IF(order[[#This Row],[Customer Name]]="","",VLOOKUP(order[[#This Row],[Customer Name]],'Setting and Lists'!H:M,6,0)),"")</f>
        <v>2</v>
      </c>
      <c r="Y150" s="116">
        <f>IFERROR(IF(OR(order[[#This Row],[Delivery Lead Time (in days)]]="",order[[#This Row],[Estimated Starting Delivery Date (ETD)]]=""),"",order[[#This Row],[Estimated Starting Delivery Date (ETD)]]+order[[#This Row],[Delivery Lead Time (in days)]]),"")</f>
        <v>44213.764000000003</v>
      </c>
      <c r="Z150" s="119">
        <v>44215.764000000003</v>
      </c>
      <c r="AA150" s="89">
        <f ca="1">IFERROR(IF(order[[#This Row],[Customer Required Date (ETA)]]="","",IF(TODAY()&gt;=order[[#This Row],[Customer Required Date (ETA)]],0,order[[#This Row],[Customer Required Date (ETA)]]-TODAY())),"")</f>
        <v>0</v>
      </c>
      <c r="AB150" s="60" t="str">
        <f>IF(OR(order[[#This Row],[Customer Required Date (ETA)]]="",order[[#This Row],[Estimated Arrive Date (ETA)]]=""),"",IF(order[[#This Row],[Customer Required Date (ETA)]]&gt;=order[[#This Row],[Estimated Arrive Date (ETA)]],"Yes","No"))</f>
        <v>Yes</v>
      </c>
    </row>
    <row r="151" spans="1:28" ht="30" customHeight="1" x14ac:dyDescent="0.25">
      <c r="A151" s="12" t="str">
        <f t="shared" si="2"/>
        <v/>
      </c>
      <c r="B151" s="48" t="s">
        <v>253</v>
      </c>
      <c r="C151" s="38">
        <v>44142</v>
      </c>
      <c r="D151" s="39">
        <f>IF(order[[#This Row],[Order Receiving Date]]="","",MONTH(order[[#This Row],[Order Receiving Date]]))</f>
        <v>11</v>
      </c>
      <c r="E151" s="39" t="str">
        <f>IFERROR(VLOOKUP(order[[#This Row],[Month Number]],Sheet2!B:C,2,0),"")</f>
        <v>Nov</v>
      </c>
      <c r="F151" s="39" t="str">
        <f>IF(order[[#This Row],[Order Receiving Date]]="","","W"&amp;WEEKNUM(order[[#This Row],[Order Receiving Date]],1))</f>
        <v>W45</v>
      </c>
      <c r="G151" s="39">
        <f>IF(order[[#This Row],[Order Receiving Date]]="","",YEAR(order[[#This Row],[Order Receiving Date]]))</f>
        <v>2020</v>
      </c>
      <c r="H151" s="40" t="s">
        <v>65</v>
      </c>
      <c r="I151" s="41" t="str">
        <f>IFERROR(IF(order[[#This Row],[Customer Name]]="","",VLOOKUP(order[[#This Row],[Customer Name]],'Setting and Lists'!H:M,2,0)),"")</f>
        <v>Customer_3@domain.com</v>
      </c>
      <c r="J151" s="41" t="str">
        <f>IFERROR(IF(order[[#This Row],[Customer Name]]="","",VLOOKUP(order[[#This Row],[Customer Name]],'Setting and Lists'!H:M,3,0)),"")</f>
        <v>Rio de Janeiro</v>
      </c>
      <c r="K151" s="41" t="str">
        <f>IFERROR(IF(order[[#This Row],[Customer Name]]="","",VLOOKUP(order[[#This Row],[Customer Name]],'Setting and Lists'!H:M,4,0)),"")</f>
        <v>Brazil</v>
      </c>
      <c r="L151" s="41" t="str">
        <f>IFERROR(IF(order[[#This Row],[Customer Name]]="","",VLOOKUP(order[[#This Row],[Customer Name]],'Setting and Lists'!H:M,5,0)),"")</f>
        <v>South America</v>
      </c>
      <c r="M151" s="42" t="s">
        <v>56</v>
      </c>
      <c r="N151" s="43" t="str">
        <f>IFERROR(IF(order[[#This Row],[Product Name]]="","",VLOOKUP(order[[#This Row],[Product Name]],'Setting and Lists'!B:F,2,0)),"")</f>
        <v>ACC2354474</v>
      </c>
      <c r="O151" s="44">
        <v>7270</v>
      </c>
      <c r="P151" s="45">
        <f>IFERROR(IF(order[[#This Row],[Product Name]]="","",VLOOKUP(order[[#This Row],[Product Name]],'Setting and Lists'!B:F,3,0)),"")</f>
        <v>1000</v>
      </c>
      <c r="Q151" s="43" t="str">
        <f>IF(OR(order[[#This Row],[Minimum Lot Size]]="",order[[#This Row],[Order Quantity]]=""),"",IF(order[[#This Row],[Order Quantity]]&gt;=order[[#This Row],[Minimum Lot Size]],"Yes","No"))</f>
        <v>Yes</v>
      </c>
      <c r="R151" s="112">
        <v>44144</v>
      </c>
      <c r="S151" s="59">
        <f>IFERROR(IF(OR(order[[#This Row],[Order Quantity]]="",order[[#This Row],[Minimum Lot Size]]=""),"",IF(order[[#This Row],[Product Name]]="","",(order[[#This Row],[Order Quantity]]/order[[#This Row],[Minimum Lot Size]])*VLOOKUP(order[[#This Row],[Product Name]],'Setting and Lists'!B:F,4,0))),"")</f>
        <v>10.904999999999999</v>
      </c>
      <c r="T151" s="116">
        <f>IF(OR(order[[#This Row],[Operation Lead Time (in days)]]="",order[[#This Row],[Estimated Production Schedule Date]]=""),"",order[[#This Row],[Estimated Production Schedule Date]]+order[[#This Row],[Operation Lead Time (in days)]])</f>
        <v>44154.904999999999</v>
      </c>
      <c r="U151" s="44">
        <v>4</v>
      </c>
      <c r="V151" s="45">
        <f>IFERROR(IF(order[[#This Row],[Product Name]]="","",VLOOKUP(order[[#This Row],[Product Name]],'Setting and Lists'!B:F,5,0)),"")</f>
        <v>1</v>
      </c>
      <c r="W151" s="116">
        <f>IFERROR(IF(OR(order[[#This Row],[Warehouse Stock Keeping Time (in days)]]="",order[[#This Row],[Target Operation Finish Date]]=""),"",order[[#This Row],[Target Operation Finish Date]]+order[[#This Row],[Total OFF Days During Operation Period]]+order[[#This Row],[Warehouse Stock Keeping Time (in days)]]),"")</f>
        <v>44159.904999999999</v>
      </c>
      <c r="X151" s="45">
        <f>IFERROR(IF(order[[#This Row],[Customer Name]]="","",VLOOKUP(order[[#This Row],[Customer Name]],'Setting and Lists'!H:M,6,0)),"")</f>
        <v>3</v>
      </c>
      <c r="Y151" s="116">
        <f>IFERROR(IF(OR(order[[#This Row],[Delivery Lead Time (in days)]]="",order[[#This Row],[Estimated Starting Delivery Date (ETD)]]=""),"",order[[#This Row],[Estimated Starting Delivery Date (ETD)]]+order[[#This Row],[Delivery Lead Time (in days)]]),"")</f>
        <v>44162.904999999999</v>
      </c>
      <c r="Z151" s="119">
        <v>44164.904999999999</v>
      </c>
      <c r="AA151" s="89">
        <f ca="1">IFERROR(IF(order[[#This Row],[Customer Required Date (ETA)]]="","",IF(TODAY()&gt;=order[[#This Row],[Customer Required Date (ETA)]],0,order[[#This Row],[Customer Required Date (ETA)]]-TODAY())),"")</f>
        <v>0</v>
      </c>
      <c r="AB151" s="60" t="str">
        <f>IF(OR(order[[#This Row],[Customer Required Date (ETA)]]="",order[[#This Row],[Estimated Arrive Date (ETA)]]=""),"",IF(order[[#This Row],[Customer Required Date (ETA)]]&gt;=order[[#This Row],[Estimated Arrive Date (ETA)]],"Yes","No"))</f>
        <v>Yes</v>
      </c>
    </row>
    <row r="152" spans="1:28" ht="30" customHeight="1" x14ac:dyDescent="0.25">
      <c r="A152" s="12" t="str">
        <f t="shared" si="2"/>
        <v/>
      </c>
      <c r="B152" s="48" t="s">
        <v>254</v>
      </c>
      <c r="C152" s="38">
        <v>44153</v>
      </c>
      <c r="D152" s="39">
        <f>IF(order[[#This Row],[Order Receiving Date]]="","",MONTH(order[[#This Row],[Order Receiving Date]]))</f>
        <v>11</v>
      </c>
      <c r="E152" s="39" t="str">
        <f>IFERROR(VLOOKUP(order[[#This Row],[Month Number]],Sheet2!B:C,2,0),"")</f>
        <v>Nov</v>
      </c>
      <c r="F152" s="39" t="str">
        <f>IF(order[[#This Row],[Order Receiving Date]]="","","W"&amp;WEEKNUM(order[[#This Row],[Order Receiving Date]],1))</f>
        <v>W47</v>
      </c>
      <c r="G152" s="39">
        <f>IF(order[[#This Row],[Order Receiving Date]]="","",YEAR(order[[#This Row],[Order Receiving Date]]))</f>
        <v>2020</v>
      </c>
      <c r="H152" s="40" t="s">
        <v>63</v>
      </c>
      <c r="I152" s="41" t="str">
        <f>IFERROR(IF(order[[#This Row],[Customer Name]]="","",VLOOKUP(order[[#This Row],[Customer Name]],'Setting and Lists'!H:M,2,0)),"")</f>
        <v>Customer_1@domain.com</v>
      </c>
      <c r="J152" s="41" t="str">
        <f>IFERROR(IF(order[[#This Row],[Customer Name]]="","",VLOOKUP(order[[#This Row],[Customer Name]],'Setting and Lists'!H:M,3,0)),"")</f>
        <v>Lyon</v>
      </c>
      <c r="K152" s="41" t="str">
        <f>IFERROR(IF(order[[#This Row],[Customer Name]]="","",VLOOKUP(order[[#This Row],[Customer Name]],'Setting and Lists'!H:M,4,0)),"")</f>
        <v>France</v>
      </c>
      <c r="L152" s="41" t="str">
        <f>IFERROR(IF(order[[#This Row],[Customer Name]]="","",VLOOKUP(order[[#This Row],[Customer Name]],'Setting and Lists'!H:M,5,0)),"")</f>
        <v>Europe</v>
      </c>
      <c r="M152" s="42" t="s">
        <v>54</v>
      </c>
      <c r="N152" s="43" t="str">
        <f>IFERROR(IF(order[[#This Row],[Product Name]]="","",VLOOKUP(order[[#This Row],[Product Name]],'Setting and Lists'!B:F,2,0)),"")</f>
        <v>ACC1400205</v>
      </c>
      <c r="O152" s="44">
        <v>6900</v>
      </c>
      <c r="P152" s="45">
        <f>IFERROR(IF(order[[#This Row],[Product Name]]="","",VLOOKUP(order[[#This Row],[Product Name]],'Setting and Lists'!B:F,3,0)),"")</f>
        <v>500</v>
      </c>
      <c r="Q152" s="43" t="str">
        <f>IF(OR(order[[#This Row],[Minimum Lot Size]]="",order[[#This Row],[Order Quantity]]=""),"",IF(order[[#This Row],[Order Quantity]]&gt;=order[[#This Row],[Minimum Lot Size]],"Yes","No"))</f>
        <v>Yes</v>
      </c>
      <c r="R152" s="112">
        <v>44155</v>
      </c>
      <c r="S152" s="59">
        <f>IFERROR(IF(OR(order[[#This Row],[Order Quantity]]="",order[[#This Row],[Minimum Lot Size]]=""),"",IF(order[[#This Row],[Product Name]]="","",(order[[#This Row],[Order Quantity]]/order[[#This Row],[Minimum Lot Size]])*VLOOKUP(order[[#This Row],[Product Name]],'Setting and Lists'!B:F,4,0))),"")</f>
        <v>13.8</v>
      </c>
      <c r="T152" s="116">
        <f>IF(OR(order[[#This Row],[Operation Lead Time (in days)]]="",order[[#This Row],[Estimated Production Schedule Date]]=""),"",order[[#This Row],[Estimated Production Schedule Date]]+order[[#This Row],[Operation Lead Time (in days)]])</f>
        <v>44168.800000000003</v>
      </c>
      <c r="U152" s="44">
        <v>4</v>
      </c>
      <c r="V152" s="45">
        <f>IFERROR(IF(order[[#This Row],[Product Name]]="","",VLOOKUP(order[[#This Row],[Product Name]],'Setting and Lists'!B:F,5,0)),"")</f>
        <v>1</v>
      </c>
      <c r="W152" s="116">
        <f>IFERROR(IF(OR(order[[#This Row],[Warehouse Stock Keeping Time (in days)]]="",order[[#This Row],[Target Operation Finish Date]]=""),"",order[[#This Row],[Target Operation Finish Date]]+order[[#This Row],[Total OFF Days During Operation Period]]+order[[#This Row],[Warehouse Stock Keeping Time (in days)]]),"")</f>
        <v>44173.8</v>
      </c>
      <c r="X152" s="45">
        <f>IFERROR(IF(order[[#This Row],[Customer Name]]="","",VLOOKUP(order[[#This Row],[Customer Name]],'Setting and Lists'!H:M,6,0)),"")</f>
        <v>3</v>
      </c>
      <c r="Y152" s="116">
        <f>IFERROR(IF(OR(order[[#This Row],[Delivery Lead Time (in days)]]="",order[[#This Row],[Estimated Starting Delivery Date (ETD)]]=""),"",order[[#This Row],[Estimated Starting Delivery Date (ETD)]]+order[[#This Row],[Delivery Lead Time (in days)]]),"")</f>
        <v>44176.800000000003</v>
      </c>
      <c r="Z152" s="119">
        <v>44178.8</v>
      </c>
      <c r="AA152" s="89">
        <f ca="1">IFERROR(IF(order[[#This Row],[Customer Required Date (ETA)]]="","",IF(TODAY()&gt;=order[[#This Row],[Customer Required Date (ETA)]],0,order[[#This Row],[Customer Required Date (ETA)]]-TODAY())),"")</f>
        <v>0</v>
      </c>
      <c r="AB152" s="60" t="str">
        <f>IF(OR(order[[#This Row],[Customer Required Date (ETA)]]="",order[[#This Row],[Estimated Arrive Date (ETA)]]=""),"",IF(order[[#This Row],[Customer Required Date (ETA)]]&gt;=order[[#This Row],[Estimated Arrive Date (ETA)]],"Yes","No"))</f>
        <v>Yes</v>
      </c>
    </row>
    <row r="153" spans="1:28" ht="30" customHeight="1" x14ac:dyDescent="0.25">
      <c r="A153" s="12" t="str">
        <f t="shared" si="2"/>
        <v/>
      </c>
      <c r="B153" s="48" t="s">
        <v>255</v>
      </c>
      <c r="C153" s="38">
        <v>44108</v>
      </c>
      <c r="D153" s="39">
        <f>IF(order[[#This Row],[Order Receiving Date]]="","",MONTH(order[[#This Row],[Order Receiving Date]]))</f>
        <v>10</v>
      </c>
      <c r="E153" s="39" t="str">
        <f>IFERROR(VLOOKUP(order[[#This Row],[Month Number]],Sheet2!B:C,2,0),"")</f>
        <v>Oct</v>
      </c>
      <c r="F153" s="39" t="str">
        <f>IF(order[[#This Row],[Order Receiving Date]]="","","W"&amp;WEEKNUM(order[[#This Row],[Order Receiving Date]],1))</f>
        <v>W41</v>
      </c>
      <c r="G153" s="39">
        <f>IF(order[[#This Row],[Order Receiving Date]]="","",YEAR(order[[#This Row],[Order Receiving Date]]))</f>
        <v>2020</v>
      </c>
      <c r="H153" s="40" t="s">
        <v>64</v>
      </c>
      <c r="I153" s="41" t="str">
        <f>IFERROR(IF(order[[#This Row],[Customer Name]]="","",VLOOKUP(order[[#This Row],[Customer Name]],'Setting and Lists'!H:M,2,0)),"")</f>
        <v>Customer_2@domain.com</v>
      </c>
      <c r="J153" s="41" t="str">
        <f>IFERROR(IF(order[[#This Row],[Customer Name]]="","",VLOOKUP(order[[#This Row],[Customer Name]],'Setting and Lists'!H:M,3,0)),"")</f>
        <v>Cairo</v>
      </c>
      <c r="K153" s="41" t="str">
        <f>IFERROR(IF(order[[#This Row],[Customer Name]]="","",VLOOKUP(order[[#This Row],[Customer Name]],'Setting and Lists'!H:M,4,0)),"")</f>
        <v>Egypt</v>
      </c>
      <c r="L153" s="41" t="str">
        <f>IFERROR(IF(order[[#This Row],[Customer Name]]="","",VLOOKUP(order[[#This Row],[Customer Name]],'Setting and Lists'!H:M,5,0)),"")</f>
        <v>Middle East</v>
      </c>
      <c r="M153" s="42" t="s">
        <v>56</v>
      </c>
      <c r="N153" s="43" t="str">
        <f>IFERROR(IF(order[[#This Row],[Product Name]]="","",VLOOKUP(order[[#This Row],[Product Name]],'Setting and Lists'!B:F,2,0)),"")</f>
        <v>ACC2354474</v>
      </c>
      <c r="O153" s="44">
        <v>4348</v>
      </c>
      <c r="P153" s="45">
        <f>IFERROR(IF(order[[#This Row],[Product Name]]="","",VLOOKUP(order[[#This Row],[Product Name]],'Setting and Lists'!B:F,3,0)),"")</f>
        <v>1000</v>
      </c>
      <c r="Q153" s="43" t="str">
        <f>IF(OR(order[[#This Row],[Minimum Lot Size]]="",order[[#This Row],[Order Quantity]]=""),"",IF(order[[#This Row],[Order Quantity]]&gt;=order[[#This Row],[Minimum Lot Size]],"Yes","No"))</f>
        <v>Yes</v>
      </c>
      <c r="R153" s="112">
        <v>44110</v>
      </c>
      <c r="S153" s="59">
        <f>IFERROR(IF(OR(order[[#This Row],[Order Quantity]]="",order[[#This Row],[Minimum Lot Size]]=""),"",IF(order[[#This Row],[Product Name]]="","",(order[[#This Row],[Order Quantity]]/order[[#This Row],[Minimum Lot Size]])*VLOOKUP(order[[#This Row],[Product Name]],'Setting and Lists'!B:F,4,0))),"")</f>
        <v>6.5220000000000002</v>
      </c>
      <c r="T153" s="116">
        <f>IF(OR(order[[#This Row],[Operation Lead Time (in days)]]="",order[[#This Row],[Estimated Production Schedule Date]]=""),"",order[[#This Row],[Estimated Production Schedule Date]]+order[[#This Row],[Operation Lead Time (in days)]])</f>
        <v>44116.521999999997</v>
      </c>
      <c r="U153" s="44">
        <v>4</v>
      </c>
      <c r="V153" s="45">
        <f>IFERROR(IF(order[[#This Row],[Product Name]]="","",VLOOKUP(order[[#This Row],[Product Name]],'Setting and Lists'!B:F,5,0)),"")</f>
        <v>1</v>
      </c>
      <c r="W153" s="116">
        <f>IFERROR(IF(OR(order[[#This Row],[Warehouse Stock Keeping Time (in days)]]="",order[[#This Row],[Target Operation Finish Date]]=""),"",order[[#This Row],[Target Operation Finish Date]]+order[[#This Row],[Total OFF Days During Operation Period]]+order[[#This Row],[Warehouse Stock Keeping Time (in days)]]),"")</f>
        <v>44121.521999999997</v>
      </c>
      <c r="X153" s="45">
        <f>IFERROR(IF(order[[#This Row],[Customer Name]]="","",VLOOKUP(order[[#This Row],[Customer Name]],'Setting and Lists'!H:M,6,0)),"")</f>
        <v>2</v>
      </c>
      <c r="Y153" s="116">
        <f>IFERROR(IF(OR(order[[#This Row],[Delivery Lead Time (in days)]]="",order[[#This Row],[Estimated Starting Delivery Date (ETD)]]=""),"",order[[#This Row],[Estimated Starting Delivery Date (ETD)]]+order[[#This Row],[Delivery Lead Time (in days)]]),"")</f>
        <v>44123.521999999997</v>
      </c>
      <c r="Z153" s="119">
        <v>44125.521999999997</v>
      </c>
      <c r="AA153" s="89">
        <f ca="1">IFERROR(IF(order[[#This Row],[Customer Required Date (ETA)]]="","",IF(TODAY()&gt;=order[[#This Row],[Customer Required Date (ETA)]],0,order[[#This Row],[Customer Required Date (ETA)]]-TODAY())),"")</f>
        <v>0</v>
      </c>
      <c r="AB153" s="60" t="str">
        <f>IF(OR(order[[#This Row],[Customer Required Date (ETA)]]="",order[[#This Row],[Estimated Arrive Date (ETA)]]=""),"",IF(order[[#This Row],[Customer Required Date (ETA)]]&gt;=order[[#This Row],[Estimated Arrive Date (ETA)]],"Yes","No"))</f>
        <v>Yes</v>
      </c>
    </row>
    <row r="154" spans="1:28" ht="30" customHeight="1" x14ac:dyDescent="0.25">
      <c r="A154" s="12" t="str">
        <f t="shared" si="2"/>
        <v/>
      </c>
      <c r="B154" s="48" t="s">
        <v>256</v>
      </c>
      <c r="C154" s="38">
        <v>44229</v>
      </c>
      <c r="D154" s="39">
        <f>IF(order[[#This Row],[Order Receiving Date]]="","",MONTH(order[[#This Row],[Order Receiving Date]]))</f>
        <v>2</v>
      </c>
      <c r="E154" s="39" t="str">
        <f>IFERROR(VLOOKUP(order[[#This Row],[Month Number]],Sheet2!B:C,2,0),"")</f>
        <v>Feb</v>
      </c>
      <c r="F154" s="39" t="str">
        <f>IF(order[[#This Row],[Order Receiving Date]]="","","W"&amp;WEEKNUM(order[[#This Row],[Order Receiving Date]],1))</f>
        <v>W6</v>
      </c>
      <c r="G154" s="39">
        <f>IF(order[[#This Row],[Order Receiving Date]]="","",YEAR(order[[#This Row],[Order Receiving Date]]))</f>
        <v>2021</v>
      </c>
      <c r="H154" s="40" t="s">
        <v>66</v>
      </c>
      <c r="I154" s="41" t="str">
        <f>IFERROR(IF(order[[#This Row],[Customer Name]]="","",VLOOKUP(order[[#This Row],[Customer Name]],'Setting and Lists'!H:M,2,0)),"")</f>
        <v>Customer_4@domain.com</v>
      </c>
      <c r="J154" s="41" t="str">
        <f>IFERROR(IF(order[[#This Row],[Customer Name]]="","",VLOOKUP(order[[#This Row],[Customer Name]],'Setting and Lists'!H:M,3,0)),"")</f>
        <v>Hong Kong</v>
      </c>
      <c r="K154" s="41" t="str">
        <f>IFERROR(IF(order[[#This Row],[Customer Name]]="","",VLOOKUP(order[[#This Row],[Customer Name]],'Setting and Lists'!H:M,4,0)),"")</f>
        <v>China</v>
      </c>
      <c r="L154" s="41" t="str">
        <f>IFERROR(IF(order[[#This Row],[Customer Name]]="","",VLOOKUP(order[[#This Row],[Customer Name]],'Setting and Lists'!H:M,5,0)),"")</f>
        <v>Asia</v>
      </c>
      <c r="M154" s="42" t="s">
        <v>53</v>
      </c>
      <c r="N154" s="43" t="str">
        <f>IFERROR(IF(order[[#This Row],[Product Name]]="","",VLOOKUP(order[[#This Row],[Product Name]],'Setting and Lists'!B:F,2,0)),"")</f>
        <v>ACC8854741</v>
      </c>
      <c r="O154" s="44">
        <v>7552</v>
      </c>
      <c r="P154" s="45">
        <f>IFERROR(IF(order[[#This Row],[Product Name]]="","",VLOOKUP(order[[#This Row],[Product Name]],'Setting and Lists'!B:F,3,0)),"")</f>
        <v>700</v>
      </c>
      <c r="Q154" s="43" t="str">
        <f>IF(OR(order[[#This Row],[Minimum Lot Size]]="",order[[#This Row],[Order Quantity]]=""),"",IF(order[[#This Row],[Order Quantity]]&gt;=order[[#This Row],[Minimum Lot Size]],"Yes","No"))</f>
        <v>Yes</v>
      </c>
      <c r="R154" s="112">
        <v>44231</v>
      </c>
      <c r="S154" s="59">
        <f>IFERROR(IF(OR(order[[#This Row],[Order Quantity]]="",order[[#This Row],[Minimum Lot Size]]=""),"",IF(order[[#This Row],[Product Name]]="","",(order[[#This Row],[Order Quantity]]/order[[#This Row],[Minimum Lot Size]])*VLOOKUP(order[[#This Row],[Product Name]],'Setting and Lists'!B:F,4,0))),"")</f>
        <v>10.788571428571428</v>
      </c>
      <c r="T154" s="116">
        <f>IF(OR(order[[#This Row],[Operation Lead Time (in days)]]="",order[[#This Row],[Estimated Production Schedule Date]]=""),"",order[[#This Row],[Estimated Production Schedule Date]]+order[[#This Row],[Operation Lead Time (in days)]])</f>
        <v>44241.788571428573</v>
      </c>
      <c r="U154" s="44">
        <v>4</v>
      </c>
      <c r="V154" s="45">
        <f>IFERROR(IF(order[[#This Row],[Product Name]]="","",VLOOKUP(order[[#This Row],[Product Name]],'Setting and Lists'!B:F,5,0)),"")</f>
        <v>1</v>
      </c>
      <c r="W154" s="116">
        <f>IFERROR(IF(OR(order[[#This Row],[Warehouse Stock Keeping Time (in days)]]="",order[[#This Row],[Target Operation Finish Date]]=""),"",order[[#This Row],[Target Operation Finish Date]]+order[[#This Row],[Total OFF Days During Operation Period]]+order[[#This Row],[Warehouse Stock Keeping Time (in days)]]),"")</f>
        <v>44246.788571428573</v>
      </c>
      <c r="X154" s="45">
        <f>IFERROR(IF(order[[#This Row],[Customer Name]]="","",VLOOKUP(order[[#This Row],[Customer Name]],'Setting and Lists'!H:M,6,0)),"")</f>
        <v>4</v>
      </c>
      <c r="Y154" s="116">
        <f>IFERROR(IF(OR(order[[#This Row],[Delivery Lead Time (in days)]]="",order[[#This Row],[Estimated Starting Delivery Date (ETD)]]=""),"",order[[#This Row],[Estimated Starting Delivery Date (ETD)]]+order[[#This Row],[Delivery Lead Time (in days)]]),"")</f>
        <v>44250.788571428573</v>
      </c>
      <c r="Z154" s="119">
        <v>44252.788571428573</v>
      </c>
      <c r="AA154" s="89">
        <f ca="1">IFERROR(IF(order[[#This Row],[Customer Required Date (ETA)]]="","",IF(TODAY()&gt;=order[[#This Row],[Customer Required Date (ETA)]],0,order[[#This Row],[Customer Required Date (ETA)]]-TODAY())),"")</f>
        <v>0</v>
      </c>
      <c r="AB154" s="60" t="str">
        <f>IF(OR(order[[#This Row],[Customer Required Date (ETA)]]="",order[[#This Row],[Estimated Arrive Date (ETA)]]=""),"",IF(order[[#This Row],[Customer Required Date (ETA)]]&gt;=order[[#This Row],[Estimated Arrive Date (ETA)]],"Yes","No"))</f>
        <v>Yes</v>
      </c>
    </row>
    <row r="155" spans="1:28" ht="30" customHeight="1" x14ac:dyDescent="0.25">
      <c r="A155" s="12" t="str">
        <f t="shared" si="2"/>
        <v/>
      </c>
      <c r="B155" s="48" t="s">
        <v>257</v>
      </c>
      <c r="C155" s="38">
        <v>44310</v>
      </c>
      <c r="D155" s="39">
        <f>IF(order[[#This Row],[Order Receiving Date]]="","",MONTH(order[[#This Row],[Order Receiving Date]]))</f>
        <v>4</v>
      </c>
      <c r="E155" s="39" t="str">
        <f>IFERROR(VLOOKUP(order[[#This Row],[Month Number]],Sheet2!B:C,2,0),"")</f>
        <v>Apr</v>
      </c>
      <c r="F155" s="39" t="str">
        <f>IF(order[[#This Row],[Order Receiving Date]]="","","W"&amp;WEEKNUM(order[[#This Row],[Order Receiving Date]],1))</f>
        <v>W17</v>
      </c>
      <c r="G155" s="39">
        <f>IF(order[[#This Row],[Order Receiving Date]]="","",YEAR(order[[#This Row],[Order Receiving Date]]))</f>
        <v>2021</v>
      </c>
      <c r="H155" s="40" t="s">
        <v>63</v>
      </c>
      <c r="I155" s="41" t="str">
        <f>IFERROR(IF(order[[#This Row],[Customer Name]]="","",VLOOKUP(order[[#This Row],[Customer Name]],'Setting and Lists'!H:M,2,0)),"")</f>
        <v>Customer_1@domain.com</v>
      </c>
      <c r="J155" s="41" t="str">
        <f>IFERROR(IF(order[[#This Row],[Customer Name]]="","",VLOOKUP(order[[#This Row],[Customer Name]],'Setting and Lists'!H:M,3,0)),"")</f>
        <v>Lyon</v>
      </c>
      <c r="K155" s="41" t="str">
        <f>IFERROR(IF(order[[#This Row],[Customer Name]]="","",VLOOKUP(order[[#This Row],[Customer Name]],'Setting and Lists'!H:M,4,0)),"")</f>
        <v>France</v>
      </c>
      <c r="L155" s="41" t="str">
        <f>IFERROR(IF(order[[#This Row],[Customer Name]]="","",VLOOKUP(order[[#This Row],[Customer Name]],'Setting and Lists'!H:M,5,0)),"")</f>
        <v>Europe</v>
      </c>
      <c r="M155" s="42" t="s">
        <v>53</v>
      </c>
      <c r="N155" s="43" t="str">
        <f>IFERROR(IF(order[[#This Row],[Product Name]]="","",VLOOKUP(order[[#This Row],[Product Name]],'Setting and Lists'!B:F,2,0)),"")</f>
        <v>ACC8854741</v>
      </c>
      <c r="O155" s="44">
        <v>6879</v>
      </c>
      <c r="P155" s="45">
        <f>IFERROR(IF(order[[#This Row],[Product Name]]="","",VLOOKUP(order[[#This Row],[Product Name]],'Setting and Lists'!B:F,3,0)),"")</f>
        <v>700</v>
      </c>
      <c r="Q155" s="43" t="str">
        <f>IF(OR(order[[#This Row],[Minimum Lot Size]]="",order[[#This Row],[Order Quantity]]=""),"",IF(order[[#This Row],[Order Quantity]]&gt;=order[[#This Row],[Minimum Lot Size]],"Yes","No"))</f>
        <v>Yes</v>
      </c>
      <c r="R155" s="112">
        <v>44312</v>
      </c>
      <c r="S155" s="59">
        <f>IFERROR(IF(OR(order[[#This Row],[Order Quantity]]="",order[[#This Row],[Minimum Lot Size]]=""),"",IF(order[[#This Row],[Product Name]]="","",(order[[#This Row],[Order Quantity]]/order[[#This Row],[Minimum Lot Size]])*VLOOKUP(order[[#This Row],[Product Name]],'Setting and Lists'!B:F,4,0))),"")</f>
        <v>9.8271428571428565</v>
      </c>
      <c r="T155" s="116">
        <f>IF(OR(order[[#This Row],[Operation Lead Time (in days)]]="",order[[#This Row],[Estimated Production Schedule Date]]=""),"",order[[#This Row],[Estimated Production Schedule Date]]+order[[#This Row],[Operation Lead Time (in days)]])</f>
        <v>44321.827142857146</v>
      </c>
      <c r="U155" s="44">
        <v>1</v>
      </c>
      <c r="V155" s="45">
        <f>IFERROR(IF(order[[#This Row],[Product Name]]="","",VLOOKUP(order[[#This Row],[Product Name]],'Setting and Lists'!B:F,5,0)),"")</f>
        <v>1</v>
      </c>
      <c r="W155" s="116">
        <f>IFERROR(IF(OR(order[[#This Row],[Warehouse Stock Keeping Time (in days)]]="",order[[#This Row],[Target Operation Finish Date]]=""),"",order[[#This Row],[Target Operation Finish Date]]+order[[#This Row],[Total OFF Days During Operation Period]]+order[[#This Row],[Warehouse Stock Keeping Time (in days)]]),"")</f>
        <v>44323.827142857146</v>
      </c>
      <c r="X155" s="45">
        <f>IFERROR(IF(order[[#This Row],[Customer Name]]="","",VLOOKUP(order[[#This Row],[Customer Name]],'Setting and Lists'!H:M,6,0)),"")</f>
        <v>3</v>
      </c>
      <c r="Y155" s="116">
        <f>IFERROR(IF(OR(order[[#This Row],[Delivery Lead Time (in days)]]="",order[[#This Row],[Estimated Starting Delivery Date (ETD)]]=""),"",order[[#This Row],[Estimated Starting Delivery Date (ETD)]]+order[[#This Row],[Delivery Lead Time (in days)]]),"")</f>
        <v>44326.827142857146</v>
      </c>
      <c r="Z155" s="119">
        <v>44328.827142857146</v>
      </c>
      <c r="AA155" s="89">
        <f ca="1">IFERROR(IF(order[[#This Row],[Customer Required Date (ETA)]]="","",IF(TODAY()&gt;=order[[#This Row],[Customer Required Date (ETA)]],0,order[[#This Row],[Customer Required Date (ETA)]]-TODAY())),"")</f>
        <v>0</v>
      </c>
      <c r="AB155" s="60" t="str">
        <f>IF(OR(order[[#This Row],[Customer Required Date (ETA)]]="",order[[#This Row],[Estimated Arrive Date (ETA)]]=""),"",IF(order[[#This Row],[Customer Required Date (ETA)]]&gt;=order[[#This Row],[Estimated Arrive Date (ETA)]],"Yes","No"))</f>
        <v>Yes</v>
      </c>
    </row>
    <row r="156" spans="1:28" ht="30" customHeight="1" x14ac:dyDescent="0.25">
      <c r="A156" s="12" t="str">
        <f t="shared" si="2"/>
        <v/>
      </c>
      <c r="B156" s="48" t="s">
        <v>258</v>
      </c>
      <c r="C156" s="38">
        <v>44285</v>
      </c>
      <c r="D156" s="39">
        <f>IF(order[[#This Row],[Order Receiving Date]]="","",MONTH(order[[#This Row],[Order Receiving Date]]))</f>
        <v>3</v>
      </c>
      <c r="E156" s="39" t="str">
        <f>IFERROR(VLOOKUP(order[[#This Row],[Month Number]],Sheet2!B:C,2,0),"")</f>
        <v>Mar</v>
      </c>
      <c r="F156" s="39" t="str">
        <f>IF(order[[#This Row],[Order Receiving Date]]="","","W"&amp;WEEKNUM(order[[#This Row],[Order Receiving Date]],1))</f>
        <v>W14</v>
      </c>
      <c r="G156" s="39">
        <f>IF(order[[#This Row],[Order Receiving Date]]="","",YEAR(order[[#This Row],[Order Receiving Date]]))</f>
        <v>2021</v>
      </c>
      <c r="H156" s="40" t="s">
        <v>63</v>
      </c>
      <c r="I156" s="41" t="str">
        <f>IFERROR(IF(order[[#This Row],[Customer Name]]="","",VLOOKUP(order[[#This Row],[Customer Name]],'Setting and Lists'!H:M,2,0)),"")</f>
        <v>Customer_1@domain.com</v>
      </c>
      <c r="J156" s="41" t="str">
        <f>IFERROR(IF(order[[#This Row],[Customer Name]]="","",VLOOKUP(order[[#This Row],[Customer Name]],'Setting and Lists'!H:M,3,0)),"")</f>
        <v>Lyon</v>
      </c>
      <c r="K156" s="41" t="str">
        <f>IFERROR(IF(order[[#This Row],[Customer Name]]="","",VLOOKUP(order[[#This Row],[Customer Name]],'Setting and Lists'!H:M,4,0)),"")</f>
        <v>France</v>
      </c>
      <c r="L156" s="41" t="str">
        <f>IFERROR(IF(order[[#This Row],[Customer Name]]="","",VLOOKUP(order[[#This Row],[Customer Name]],'Setting and Lists'!H:M,5,0)),"")</f>
        <v>Europe</v>
      </c>
      <c r="M156" s="42" t="s">
        <v>54</v>
      </c>
      <c r="N156" s="43" t="str">
        <f>IFERROR(IF(order[[#This Row],[Product Name]]="","",VLOOKUP(order[[#This Row],[Product Name]],'Setting and Lists'!B:F,2,0)),"")</f>
        <v>ACC1400205</v>
      </c>
      <c r="O156" s="44">
        <v>9251</v>
      </c>
      <c r="P156" s="45">
        <f>IFERROR(IF(order[[#This Row],[Product Name]]="","",VLOOKUP(order[[#This Row],[Product Name]],'Setting and Lists'!B:F,3,0)),"")</f>
        <v>500</v>
      </c>
      <c r="Q156" s="43" t="str">
        <f>IF(OR(order[[#This Row],[Minimum Lot Size]]="",order[[#This Row],[Order Quantity]]=""),"",IF(order[[#This Row],[Order Quantity]]&gt;=order[[#This Row],[Minimum Lot Size]],"Yes","No"))</f>
        <v>Yes</v>
      </c>
      <c r="R156" s="112">
        <v>44287</v>
      </c>
      <c r="S156" s="59">
        <f>IFERROR(IF(OR(order[[#This Row],[Order Quantity]]="",order[[#This Row],[Minimum Lot Size]]=""),"",IF(order[[#This Row],[Product Name]]="","",(order[[#This Row],[Order Quantity]]/order[[#This Row],[Minimum Lot Size]])*VLOOKUP(order[[#This Row],[Product Name]],'Setting and Lists'!B:F,4,0))),"")</f>
        <v>18.501999999999999</v>
      </c>
      <c r="T156" s="116">
        <f>IF(OR(order[[#This Row],[Operation Lead Time (in days)]]="",order[[#This Row],[Estimated Production Schedule Date]]=""),"",order[[#This Row],[Estimated Production Schedule Date]]+order[[#This Row],[Operation Lead Time (in days)]])</f>
        <v>44305.502</v>
      </c>
      <c r="U156" s="44">
        <v>1</v>
      </c>
      <c r="V156" s="45">
        <f>IFERROR(IF(order[[#This Row],[Product Name]]="","",VLOOKUP(order[[#This Row],[Product Name]],'Setting and Lists'!B:F,5,0)),"")</f>
        <v>1</v>
      </c>
      <c r="W156" s="116">
        <f>IFERROR(IF(OR(order[[#This Row],[Warehouse Stock Keeping Time (in days)]]="",order[[#This Row],[Target Operation Finish Date]]=""),"",order[[#This Row],[Target Operation Finish Date]]+order[[#This Row],[Total OFF Days During Operation Period]]+order[[#This Row],[Warehouse Stock Keeping Time (in days)]]),"")</f>
        <v>44307.502</v>
      </c>
      <c r="X156" s="45">
        <f>IFERROR(IF(order[[#This Row],[Customer Name]]="","",VLOOKUP(order[[#This Row],[Customer Name]],'Setting and Lists'!H:M,6,0)),"")</f>
        <v>3</v>
      </c>
      <c r="Y156" s="116">
        <f>IFERROR(IF(OR(order[[#This Row],[Delivery Lead Time (in days)]]="",order[[#This Row],[Estimated Starting Delivery Date (ETD)]]=""),"",order[[#This Row],[Estimated Starting Delivery Date (ETD)]]+order[[#This Row],[Delivery Lead Time (in days)]]),"")</f>
        <v>44310.502</v>
      </c>
      <c r="Z156" s="119">
        <v>44312.502</v>
      </c>
      <c r="AA156" s="89">
        <f ca="1">IFERROR(IF(order[[#This Row],[Customer Required Date (ETA)]]="","",IF(TODAY()&gt;=order[[#This Row],[Customer Required Date (ETA)]],0,order[[#This Row],[Customer Required Date (ETA)]]-TODAY())),"")</f>
        <v>0</v>
      </c>
      <c r="AB156" s="60" t="str">
        <f>IF(OR(order[[#This Row],[Customer Required Date (ETA)]]="",order[[#This Row],[Estimated Arrive Date (ETA)]]=""),"",IF(order[[#This Row],[Customer Required Date (ETA)]]&gt;=order[[#This Row],[Estimated Arrive Date (ETA)]],"Yes","No"))</f>
        <v>Yes</v>
      </c>
    </row>
    <row r="157" spans="1:28" ht="30" customHeight="1" x14ac:dyDescent="0.25">
      <c r="A157" s="12" t="str">
        <f t="shared" si="2"/>
        <v/>
      </c>
      <c r="B157" s="48" t="s">
        <v>259</v>
      </c>
      <c r="C157" s="38">
        <v>44210</v>
      </c>
      <c r="D157" s="39">
        <f>IF(order[[#This Row],[Order Receiving Date]]="","",MONTH(order[[#This Row],[Order Receiving Date]]))</f>
        <v>1</v>
      </c>
      <c r="E157" s="39" t="str">
        <f>IFERROR(VLOOKUP(order[[#This Row],[Month Number]],Sheet2!B:C,2,0),"")</f>
        <v>Jan</v>
      </c>
      <c r="F157" s="39" t="str">
        <f>IF(order[[#This Row],[Order Receiving Date]]="","","W"&amp;WEEKNUM(order[[#This Row],[Order Receiving Date]],1))</f>
        <v>W3</v>
      </c>
      <c r="G157" s="39">
        <f>IF(order[[#This Row],[Order Receiving Date]]="","",YEAR(order[[#This Row],[Order Receiving Date]]))</f>
        <v>2021</v>
      </c>
      <c r="H157" s="40" t="s">
        <v>64</v>
      </c>
      <c r="I157" s="41" t="str">
        <f>IFERROR(IF(order[[#This Row],[Customer Name]]="","",VLOOKUP(order[[#This Row],[Customer Name]],'Setting and Lists'!H:M,2,0)),"")</f>
        <v>Customer_2@domain.com</v>
      </c>
      <c r="J157" s="41" t="str">
        <f>IFERROR(IF(order[[#This Row],[Customer Name]]="","",VLOOKUP(order[[#This Row],[Customer Name]],'Setting and Lists'!H:M,3,0)),"")</f>
        <v>Cairo</v>
      </c>
      <c r="K157" s="41" t="str">
        <f>IFERROR(IF(order[[#This Row],[Customer Name]]="","",VLOOKUP(order[[#This Row],[Customer Name]],'Setting and Lists'!H:M,4,0)),"")</f>
        <v>Egypt</v>
      </c>
      <c r="L157" s="41" t="str">
        <f>IFERROR(IF(order[[#This Row],[Customer Name]]="","",VLOOKUP(order[[#This Row],[Customer Name]],'Setting and Lists'!H:M,5,0)),"")</f>
        <v>Middle East</v>
      </c>
      <c r="M157" s="42" t="s">
        <v>52</v>
      </c>
      <c r="N157" s="43" t="str">
        <f>IFERROR(IF(order[[#This Row],[Product Name]]="","",VLOOKUP(order[[#This Row],[Product Name]],'Setting and Lists'!B:F,2,0)),"")</f>
        <v>ACC2236584</v>
      </c>
      <c r="O157" s="44">
        <v>8673</v>
      </c>
      <c r="P157" s="45">
        <f>IFERROR(IF(order[[#This Row],[Product Name]]="","",VLOOKUP(order[[#This Row],[Product Name]],'Setting and Lists'!B:F,3,0)),"")</f>
        <v>1000</v>
      </c>
      <c r="Q157" s="43" t="str">
        <f>IF(OR(order[[#This Row],[Minimum Lot Size]]="",order[[#This Row],[Order Quantity]]=""),"",IF(order[[#This Row],[Order Quantity]]&gt;=order[[#This Row],[Minimum Lot Size]],"Yes","No"))</f>
        <v>Yes</v>
      </c>
      <c r="R157" s="112">
        <v>44212</v>
      </c>
      <c r="S157" s="59">
        <f>IFERROR(IF(OR(order[[#This Row],[Order Quantity]]="",order[[#This Row],[Minimum Lot Size]]=""),"",IF(order[[#This Row],[Product Name]]="","",(order[[#This Row],[Order Quantity]]/order[[#This Row],[Minimum Lot Size]])*VLOOKUP(order[[#This Row],[Product Name]],'Setting and Lists'!B:F,4,0))),"")</f>
        <v>13.009499999999999</v>
      </c>
      <c r="T157" s="116">
        <f>IF(OR(order[[#This Row],[Operation Lead Time (in days)]]="",order[[#This Row],[Estimated Production Schedule Date]]=""),"",order[[#This Row],[Estimated Production Schedule Date]]+order[[#This Row],[Operation Lead Time (in days)]])</f>
        <v>44225.0095</v>
      </c>
      <c r="U157" s="44">
        <v>2</v>
      </c>
      <c r="V157" s="45">
        <f>IFERROR(IF(order[[#This Row],[Product Name]]="","",VLOOKUP(order[[#This Row],[Product Name]],'Setting and Lists'!B:F,5,0)),"")</f>
        <v>1</v>
      </c>
      <c r="W157" s="116">
        <f>IFERROR(IF(OR(order[[#This Row],[Warehouse Stock Keeping Time (in days)]]="",order[[#This Row],[Target Operation Finish Date]]=""),"",order[[#This Row],[Target Operation Finish Date]]+order[[#This Row],[Total OFF Days During Operation Period]]+order[[#This Row],[Warehouse Stock Keeping Time (in days)]]),"")</f>
        <v>44228.0095</v>
      </c>
      <c r="X157" s="45">
        <f>IFERROR(IF(order[[#This Row],[Customer Name]]="","",VLOOKUP(order[[#This Row],[Customer Name]],'Setting and Lists'!H:M,6,0)),"")</f>
        <v>2</v>
      </c>
      <c r="Y157" s="116">
        <f>IFERROR(IF(OR(order[[#This Row],[Delivery Lead Time (in days)]]="",order[[#This Row],[Estimated Starting Delivery Date (ETD)]]=""),"",order[[#This Row],[Estimated Starting Delivery Date (ETD)]]+order[[#This Row],[Delivery Lead Time (in days)]]),"")</f>
        <v>44230.0095</v>
      </c>
      <c r="Z157" s="119">
        <v>44232.0095</v>
      </c>
      <c r="AA157" s="89">
        <f ca="1">IFERROR(IF(order[[#This Row],[Customer Required Date (ETA)]]="","",IF(TODAY()&gt;=order[[#This Row],[Customer Required Date (ETA)]],0,order[[#This Row],[Customer Required Date (ETA)]]-TODAY())),"")</f>
        <v>0</v>
      </c>
      <c r="AB157" s="60" t="str">
        <f>IF(OR(order[[#This Row],[Customer Required Date (ETA)]]="",order[[#This Row],[Estimated Arrive Date (ETA)]]=""),"",IF(order[[#This Row],[Customer Required Date (ETA)]]&gt;=order[[#This Row],[Estimated Arrive Date (ETA)]],"Yes","No"))</f>
        <v>Yes</v>
      </c>
    </row>
    <row r="158" spans="1:28" ht="30" customHeight="1" x14ac:dyDescent="0.25">
      <c r="A158" s="12" t="str">
        <f t="shared" si="2"/>
        <v/>
      </c>
      <c r="B158" s="48" t="s">
        <v>260</v>
      </c>
      <c r="C158" s="38">
        <v>44139</v>
      </c>
      <c r="D158" s="39">
        <f>IF(order[[#This Row],[Order Receiving Date]]="","",MONTH(order[[#This Row],[Order Receiving Date]]))</f>
        <v>11</v>
      </c>
      <c r="E158" s="39" t="str">
        <f>IFERROR(VLOOKUP(order[[#This Row],[Month Number]],Sheet2!B:C,2,0),"")</f>
        <v>Nov</v>
      </c>
      <c r="F158" s="39" t="str">
        <f>IF(order[[#This Row],[Order Receiving Date]]="","","W"&amp;WEEKNUM(order[[#This Row],[Order Receiving Date]],1))</f>
        <v>W45</v>
      </c>
      <c r="G158" s="39">
        <f>IF(order[[#This Row],[Order Receiving Date]]="","",YEAR(order[[#This Row],[Order Receiving Date]]))</f>
        <v>2020</v>
      </c>
      <c r="H158" s="40" t="s">
        <v>66</v>
      </c>
      <c r="I158" s="41" t="str">
        <f>IFERROR(IF(order[[#This Row],[Customer Name]]="","",VLOOKUP(order[[#This Row],[Customer Name]],'Setting and Lists'!H:M,2,0)),"")</f>
        <v>Customer_4@domain.com</v>
      </c>
      <c r="J158" s="41" t="str">
        <f>IFERROR(IF(order[[#This Row],[Customer Name]]="","",VLOOKUP(order[[#This Row],[Customer Name]],'Setting and Lists'!H:M,3,0)),"")</f>
        <v>Hong Kong</v>
      </c>
      <c r="K158" s="41" t="str">
        <f>IFERROR(IF(order[[#This Row],[Customer Name]]="","",VLOOKUP(order[[#This Row],[Customer Name]],'Setting and Lists'!H:M,4,0)),"")</f>
        <v>China</v>
      </c>
      <c r="L158" s="41" t="str">
        <f>IFERROR(IF(order[[#This Row],[Customer Name]]="","",VLOOKUP(order[[#This Row],[Customer Name]],'Setting and Lists'!H:M,5,0)),"")</f>
        <v>Asia</v>
      </c>
      <c r="M158" s="42" t="s">
        <v>52</v>
      </c>
      <c r="N158" s="43" t="str">
        <f>IFERROR(IF(order[[#This Row],[Product Name]]="","",VLOOKUP(order[[#This Row],[Product Name]],'Setting and Lists'!B:F,2,0)),"")</f>
        <v>ACC2236584</v>
      </c>
      <c r="O158" s="44">
        <v>7972</v>
      </c>
      <c r="P158" s="45">
        <f>IFERROR(IF(order[[#This Row],[Product Name]]="","",VLOOKUP(order[[#This Row],[Product Name]],'Setting and Lists'!B:F,3,0)),"")</f>
        <v>1000</v>
      </c>
      <c r="Q158" s="43" t="str">
        <f>IF(OR(order[[#This Row],[Minimum Lot Size]]="",order[[#This Row],[Order Quantity]]=""),"",IF(order[[#This Row],[Order Quantity]]&gt;=order[[#This Row],[Minimum Lot Size]],"Yes","No"))</f>
        <v>Yes</v>
      </c>
      <c r="R158" s="112">
        <v>44141</v>
      </c>
      <c r="S158" s="59">
        <f>IFERROR(IF(OR(order[[#This Row],[Order Quantity]]="",order[[#This Row],[Minimum Lot Size]]=""),"",IF(order[[#This Row],[Product Name]]="","",(order[[#This Row],[Order Quantity]]/order[[#This Row],[Minimum Lot Size]])*VLOOKUP(order[[#This Row],[Product Name]],'Setting and Lists'!B:F,4,0))),"")</f>
        <v>11.958</v>
      </c>
      <c r="T158" s="116">
        <f>IF(OR(order[[#This Row],[Operation Lead Time (in days)]]="",order[[#This Row],[Estimated Production Schedule Date]]=""),"",order[[#This Row],[Estimated Production Schedule Date]]+order[[#This Row],[Operation Lead Time (in days)]])</f>
        <v>44152.957999999999</v>
      </c>
      <c r="U158" s="44">
        <v>1</v>
      </c>
      <c r="V158" s="45">
        <f>IFERROR(IF(order[[#This Row],[Product Name]]="","",VLOOKUP(order[[#This Row],[Product Name]],'Setting and Lists'!B:F,5,0)),"")</f>
        <v>1</v>
      </c>
      <c r="W158" s="116">
        <f>IFERROR(IF(OR(order[[#This Row],[Warehouse Stock Keeping Time (in days)]]="",order[[#This Row],[Target Operation Finish Date]]=""),"",order[[#This Row],[Target Operation Finish Date]]+order[[#This Row],[Total OFF Days During Operation Period]]+order[[#This Row],[Warehouse Stock Keeping Time (in days)]]),"")</f>
        <v>44154.957999999999</v>
      </c>
      <c r="X158" s="45">
        <f>IFERROR(IF(order[[#This Row],[Customer Name]]="","",VLOOKUP(order[[#This Row],[Customer Name]],'Setting and Lists'!H:M,6,0)),"")</f>
        <v>4</v>
      </c>
      <c r="Y158" s="116">
        <f>IFERROR(IF(OR(order[[#This Row],[Delivery Lead Time (in days)]]="",order[[#This Row],[Estimated Starting Delivery Date (ETD)]]=""),"",order[[#This Row],[Estimated Starting Delivery Date (ETD)]]+order[[#This Row],[Delivery Lead Time (in days)]]),"")</f>
        <v>44158.957999999999</v>
      </c>
      <c r="Z158" s="119">
        <v>44160.957999999999</v>
      </c>
      <c r="AA158" s="89">
        <f ca="1">IFERROR(IF(order[[#This Row],[Customer Required Date (ETA)]]="","",IF(TODAY()&gt;=order[[#This Row],[Customer Required Date (ETA)]],0,order[[#This Row],[Customer Required Date (ETA)]]-TODAY())),"")</f>
        <v>0</v>
      </c>
      <c r="AB158" s="60" t="str">
        <f>IF(OR(order[[#This Row],[Customer Required Date (ETA)]]="",order[[#This Row],[Estimated Arrive Date (ETA)]]=""),"",IF(order[[#This Row],[Customer Required Date (ETA)]]&gt;=order[[#This Row],[Estimated Arrive Date (ETA)]],"Yes","No"))</f>
        <v>Yes</v>
      </c>
    </row>
    <row r="159" spans="1:28" ht="30" customHeight="1" x14ac:dyDescent="0.25">
      <c r="A159" s="12" t="str">
        <f t="shared" si="2"/>
        <v/>
      </c>
      <c r="B159" s="48" t="s">
        <v>261</v>
      </c>
      <c r="C159" s="38">
        <v>44235</v>
      </c>
      <c r="D159" s="39">
        <f>IF(order[[#This Row],[Order Receiving Date]]="","",MONTH(order[[#This Row],[Order Receiving Date]]))</f>
        <v>2</v>
      </c>
      <c r="E159" s="39" t="str">
        <f>IFERROR(VLOOKUP(order[[#This Row],[Month Number]],Sheet2!B:C,2,0),"")</f>
        <v>Feb</v>
      </c>
      <c r="F159" s="39" t="str">
        <f>IF(order[[#This Row],[Order Receiving Date]]="","","W"&amp;WEEKNUM(order[[#This Row],[Order Receiving Date]],1))</f>
        <v>W7</v>
      </c>
      <c r="G159" s="39">
        <f>IF(order[[#This Row],[Order Receiving Date]]="","",YEAR(order[[#This Row],[Order Receiving Date]]))</f>
        <v>2021</v>
      </c>
      <c r="H159" s="40" t="s">
        <v>65</v>
      </c>
      <c r="I159" s="41" t="str">
        <f>IFERROR(IF(order[[#This Row],[Customer Name]]="","",VLOOKUP(order[[#This Row],[Customer Name]],'Setting and Lists'!H:M,2,0)),"")</f>
        <v>Customer_3@domain.com</v>
      </c>
      <c r="J159" s="41" t="str">
        <f>IFERROR(IF(order[[#This Row],[Customer Name]]="","",VLOOKUP(order[[#This Row],[Customer Name]],'Setting and Lists'!H:M,3,0)),"")</f>
        <v>Rio de Janeiro</v>
      </c>
      <c r="K159" s="41" t="str">
        <f>IFERROR(IF(order[[#This Row],[Customer Name]]="","",VLOOKUP(order[[#This Row],[Customer Name]],'Setting and Lists'!H:M,4,0)),"")</f>
        <v>Brazil</v>
      </c>
      <c r="L159" s="41" t="str">
        <f>IFERROR(IF(order[[#This Row],[Customer Name]]="","",VLOOKUP(order[[#This Row],[Customer Name]],'Setting and Lists'!H:M,5,0)),"")</f>
        <v>South America</v>
      </c>
      <c r="M159" s="42" t="s">
        <v>51</v>
      </c>
      <c r="N159" s="43" t="str">
        <f>IFERROR(IF(order[[#This Row],[Product Name]]="","",VLOOKUP(order[[#This Row],[Product Name]],'Setting and Lists'!B:F,2,0)),"")</f>
        <v>ACC3215124</v>
      </c>
      <c r="O159" s="44">
        <v>5391</v>
      </c>
      <c r="P159" s="45">
        <f>IFERROR(IF(order[[#This Row],[Product Name]]="","",VLOOKUP(order[[#This Row],[Product Name]],'Setting and Lists'!B:F,3,0)),"")</f>
        <v>800</v>
      </c>
      <c r="Q159" s="43" t="str">
        <f>IF(OR(order[[#This Row],[Minimum Lot Size]]="",order[[#This Row],[Order Quantity]]=""),"",IF(order[[#This Row],[Order Quantity]]&gt;=order[[#This Row],[Minimum Lot Size]],"Yes","No"))</f>
        <v>Yes</v>
      </c>
      <c r="R159" s="112">
        <v>44237</v>
      </c>
      <c r="S159" s="59">
        <f>IFERROR(IF(OR(order[[#This Row],[Order Quantity]]="",order[[#This Row],[Minimum Lot Size]]=""),"",IF(order[[#This Row],[Product Name]]="","",(order[[#This Row],[Order Quantity]]/order[[#This Row],[Minimum Lot Size]])*VLOOKUP(order[[#This Row],[Product Name]],'Setting and Lists'!B:F,4,0))),"")</f>
        <v>6.7387499999999996</v>
      </c>
      <c r="T159" s="116">
        <f>IF(OR(order[[#This Row],[Operation Lead Time (in days)]]="",order[[#This Row],[Estimated Production Schedule Date]]=""),"",order[[#This Row],[Estimated Production Schedule Date]]+order[[#This Row],[Operation Lead Time (in days)]])</f>
        <v>44243.738749999997</v>
      </c>
      <c r="U159" s="44">
        <v>4</v>
      </c>
      <c r="V159" s="45">
        <f>IFERROR(IF(order[[#This Row],[Product Name]]="","",VLOOKUP(order[[#This Row],[Product Name]],'Setting and Lists'!B:F,5,0)),"")</f>
        <v>1</v>
      </c>
      <c r="W159" s="116">
        <f>IFERROR(IF(OR(order[[#This Row],[Warehouse Stock Keeping Time (in days)]]="",order[[#This Row],[Target Operation Finish Date]]=""),"",order[[#This Row],[Target Operation Finish Date]]+order[[#This Row],[Total OFF Days During Operation Period]]+order[[#This Row],[Warehouse Stock Keeping Time (in days)]]),"")</f>
        <v>44248.738749999997</v>
      </c>
      <c r="X159" s="45">
        <f>IFERROR(IF(order[[#This Row],[Customer Name]]="","",VLOOKUP(order[[#This Row],[Customer Name]],'Setting and Lists'!H:M,6,0)),"")</f>
        <v>3</v>
      </c>
      <c r="Y159" s="116">
        <f>IFERROR(IF(OR(order[[#This Row],[Delivery Lead Time (in days)]]="",order[[#This Row],[Estimated Starting Delivery Date (ETD)]]=""),"",order[[#This Row],[Estimated Starting Delivery Date (ETD)]]+order[[#This Row],[Delivery Lead Time (in days)]]),"")</f>
        <v>44251.738749999997</v>
      </c>
      <c r="Z159" s="119">
        <v>44253.738749999997</v>
      </c>
      <c r="AA159" s="89">
        <f ca="1">IFERROR(IF(order[[#This Row],[Customer Required Date (ETA)]]="","",IF(TODAY()&gt;=order[[#This Row],[Customer Required Date (ETA)]],0,order[[#This Row],[Customer Required Date (ETA)]]-TODAY())),"")</f>
        <v>0</v>
      </c>
      <c r="AB159" s="60" t="str">
        <f>IF(OR(order[[#This Row],[Customer Required Date (ETA)]]="",order[[#This Row],[Estimated Arrive Date (ETA)]]=""),"",IF(order[[#This Row],[Customer Required Date (ETA)]]&gt;=order[[#This Row],[Estimated Arrive Date (ETA)]],"Yes","No"))</f>
        <v>Yes</v>
      </c>
    </row>
    <row r="160" spans="1:28" ht="30" customHeight="1" x14ac:dyDescent="0.25">
      <c r="A160" s="12" t="str">
        <f t="shared" si="2"/>
        <v/>
      </c>
      <c r="B160" s="48" t="s">
        <v>262</v>
      </c>
      <c r="C160" s="38">
        <v>44131</v>
      </c>
      <c r="D160" s="39">
        <f>IF(order[[#This Row],[Order Receiving Date]]="","",MONTH(order[[#This Row],[Order Receiving Date]]))</f>
        <v>10</v>
      </c>
      <c r="E160" s="39" t="str">
        <f>IFERROR(VLOOKUP(order[[#This Row],[Month Number]],Sheet2!B:C,2,0),"")</f>
        <v>Oct</v>
      </c>
      <c r="F160" s="39" t="str">
        <f>IF(order[[#This Row],[Order Receiving Date]]="","","W"&amp;WEEKNUM(order[[#This Row],[Order Receiving Date]],1))</f>
        <v>W44</v>
      </c>
      <c r="G160" s="39">
        <f>IF(order[[#This Row],[Order Receiving Date]]="","",YEAR(order[[#This Row],[Order Receiving Date]]))</f>
        <v>2020</v>
      </c>
      <c r="H160" s="40" t="s">
        <v>63</v>
      </c>
      <c r="I160" s="41" t="str">
        <f>IFERROR(IF(order[[#This Row],[Customer Name]]="","",VLOOKUP(order[[#This Row],[Customer Name]],'Setting and Lists'!H:M,2,0)),"")</f>
        <v>Customer_1@domain.com</v>
      </c>
      <c r="J160" s="41" t="str">
        <f>IFERROR(IF(order[[#This Row],[Customer Name]]="","",VLOOKUP(order[[#This Row],[Customer Name]],'Setting and Lists'!H:M,3,0)),"")</f>
        <v>Lyon</v>
      </c>
      <c r="K160" s="41" t="str">
        <f>IFERROR(IF(order[[#This Row],[Customer Name]]="","",VLOOKUP(order[[#This Row],[Customer Name]],'Setting and Lists'!H:M,4,0)),"")</f>
        <v>France</v>
      </c>
      <c r="L160" s="41" t="str">
        <f>IFERROR(IF(order[[#This Row],[Customer Name]]="","",VLOOKUP(order[[#This Row],[Customer Name]],'Setting and Lists'!H:M,5,0)),"")</f>
        <v>Europe</v>
      </c>
      <c r="M160" s="42" t="s">
        <v>52</v>
      </c>
      <c r="N160" s="43" t="str">
        <f>IFERROR(IF(order[[#This Row],[Product Name]]="","",VLOOKUP(order[[#This Row],[Product Name]],'Setting and Lists'!B:F,2,0)),"")</f>
        <v>ACC2236584</v>
      </c>
      <c r="O160" s="44">
        <v>8387</v>
      </c>
      <c r="P160" s="45">
        <f>IFERROR(IF(order[[#This Row],[Product Name]]="","",VLOOKUP(order[[#This Row],[Product Name]],'Setting and Lists'!B:F,3,0)),"")</f>
        <v>1000</v>
      </c>
      <c r="Q160" s="43" t="str">
        <f>IF(OR(order[[#This Row],[Minimum Lot Size]]="",order[[#This Row],[Order Quantity]]=""),"",IF(order[[#This Row],[Order Quantity]]&gt;=order[[#This Row],[Minimum Lot Size]],"Yes","No"))</f>
        <v>Yes</v>
      </c>
      <c r="R160" s="112">
        <v>44133</v>
      </c>
      <c r="S160" s="59">
        <f>IFERROR(IF(OR(order[[#This Row],[Order Quantity]]="",order[[#This Row],[Minimum Lot Size]]=""),"",IF(order[[#This Row],[Product Name]]="","",(order[[#This Row],[Order Quantity]]/order[[#This Row],[Minimum Lot Size]])*VLOOKUP(order[[#This Row],[Product Name]],'Setting and Lists'!B:F,4,0))),"")</f>
        <v>12.580500000000001</v>
      </c>
      <c r="T160" s="116">
        <f>IF(OR(order[[#This Row],[Operation Lead Time (in days)]]="",order[[#This Row],[Estimated Production Schedule Date]]=""),"",order[[#This Row],[Estimated Production Schedule Date]]+order[[#This Row],[Operation Lead Time (in days)]])</f>
        <v>44145.580499999996</v>
      </c>
      <c r="U160" s="44">
        <v>1</v>
      </c>
      <c r="V160" s="45">
        <f>IFERROR(IF(order[[#This Row],[Product Name]]="","",VLOOKUP(order[[#This Row],[Product Name]],'Setting and Lists'!B:F,5,0)),"")</f>
        <v>1</v>
      </c>
      <c r="W160" s="116">
        <f>IFERROR(IF(OR(order[[#This Row],[Warehouse Stock Keeping Time (in days)]]="",order[[#This Row],[Target Operation Finish Date]]=""),"",order[[#This Row],[Target Operation Finish Date]]+order[[#This Row],[Total OFF Days During Operation Period]]+order[[#This Row],[Warehouse Stock Keeping Time (in days)]]),"")</f>
        <v>44147.580499999996</v>
      </c>
      <c r="X160" s="45">
        <f>IFERROR(IF(order[[#This Row],[Customer Name]]="","",VLOOKUP(order[[#This Row],[Customer Name]],'Setting and Lists'!H:M,6,0)),"")</f>
        <v>3</v>
      </c>
      <c r="Y160" s="116">
        <f>IFERROR(IF(OR(order[[#This Row],[Delivery Lead Time (in days)]]="",order[[#This Row],[Estimated Starting Delivery Date (ETD)]]=""),"",order[[#This Row],[Estimated Starting Delivery Date (ETD)]]+order[[#This Row],[Delivery Lead Time (in days)]]),"")</f>
        <v>44150.580499999996</v>
      </c>
      <c r="Z160" s="119">
        <v>44152.580499999996</v>
      </c>
      <c r="AA160" s="89">
        <f ca="1">IFERROR(IF(order[[#This Row],[Customer Required Date (ETA)]]="","",IF(TODAY()&gt;=order[[#This Row],[Customer Required Date (ETA)]],0,order[[#This Row],[Customer Required Date (ETA)]]-TODAY())),"")</f>
        <v>0</v>
      </c>
      <c r="AB160" s="60" t="str">
        <f>IF(OR(order[[#This Row],[Customer Required Date (ETA)]]="",order[[#This Row],[Estimated Arrive Date (ETA)]]=""),"",IF(order[[#This Row],[Customer Required Date (ETA)]]&gt;=order[[#This Row],[Estimated Arrive Date (ETA)]],"Yes","No"))</f>
        <v>Yes</v>
      </c>
    </row>
    <row r="161" spans="1:28" ht="30" customHeight="1" x14ac:dyDescent="0.25">
      <c r="A161" s="12" t="str">
        <f t="shared" si="2"/>
        <v/>
      </c>
      <c r="B161" s="48" t="s">
        <v>263</v>
      </c>
      <c r="C161" s="38">
        <v>44192</v>
      </c>
      <c r="D161" s="39">
        <f>IF(order[[#This Row],[Order Receiving Date]]="","",MONTH(order[[#This Row],[Order Receiving Date]]))</f>
        <v>12</v>
      </c>
      <c r="E161" s="39" t="str">
        <f>IFERROR(VLOOKUP(order[[#This Row],[Month Number]],Sheet2!B:C,2,0),"")</f>
        <v>Dec</v>
      </c>
      <c r="F161" s="39" t="str">
        <f>IF(order[[#This Row],[Order Receiving Date]]="","","W"&amp;WEEKNUM(order[[#This Row],[Order Receiving Date]],1))</f>
        <v>W53</v>
      </c>
      <c r="G161" s="39">
        <f>IF(order[[#This Row],[Order Receiving Date]]="","",YEAR(order[[#This Row],[Order Receiving Date]]))</f>
        <v>2020</v>
      </c>
      <c r="H161" s="40" t="s">
        <v>64</v>
      </c>
      <c r="I161" s="41" t="str">
        <f>IFERROR(IF(order[[#This Row],[Customer Name]]="","",VLOOKUP(order[[#This Row],[Customer Name]],'Setting and Lists'!H:M,2,0)),"")</f>
        <v>Customer_2@domain.com</v>
      </c>
      <c r="J161" s="41" t="str">
        <f>IFERROR(IF(order[[#This Row],[Customer Name]]="","",VLOOKUP(order[[#This Row],[Customer Name]],'Setting and Lists'!H:M,3,0)),"")</f>
        <v>Cairo</v>
      </c>
      <c r="K161" s="41" t="str">
        <f>IFERROR(IF(order[[#This Row],[Customer Name]]="","",VLOOKUP(order[[#This Row],[Customer Name]],'Setting and Lists'!H:M,4,0)),"")</f>
        <v>Egypt</v>
      </c>
      <c r="L161" s="41" t="str">
        <f>IFERROR(IF(order[[#This Row],[Customer Name]]="","",VLOOKUP(order[[#This Row],[Customer Name]],'Setting and Lists'!H:M,5,0)),"")</f>
        <v>Middle East</v>
      </c>
      <c r="M161" s="42" t="s">
        <v>53</v>
      </c>
      <c r="N161" s="43" t="str">
        <f>IFERROR(IF(order[[#This Row],[Product Name]]="","",VLOOKUP(order[[#This Row],[Product Name]],'Setting and Lists'!B:F,2,0)),"")</f>
        <v>ACC8854741</v>
      </c>
      <c r="O161" s="44">
        <v>9945</v>
      </c>
      <c r="P161" s="45">
        <f>IFERROR(IF(order[[#This Row],[Product Name]]="","",VLOOKUP(order[[#This Row],[Product Name]],'Setting and Lists'!B:F,3,0)),"")</f>
        <v>700</v>
      </c>
      <c r="Q161" s="43" t="str">
        <f>IF(OR(order[[#This Row],[Minimum Lot Size]]="",order[[#This Row],[Order Quantity]]=""),"",IF(order[[#This Row],[Order Quantity]]&gt;=order[[#This Row],[Minimum Lot Size]],"Yes","No"))</f>
        <v>Yes</v>
      </c>
      <c r="R161" s="112">
        <v>44194</v>
      </c>
      <c r="S161" s="59">
        <f>IFERROR(IF(OR(order[[#This Row],[Order Quantity]]="",order[[#This Row],[Minimum Lot Size]]=""),"",IF(order[[#This Row],[Product Name]]="","",(order[[#This Row],[Order Quantity]]/order[[#This Row],[Minimum Lot Size]])*VLOOKUP(order[[#This Row],[Product Name]],'Setting and Lists'!B:F,4,0))),"")</f>
        <v>14.207142857142857</v>
      </c>
      <c r="T161" s="116">
        <f>IF(OR(order[[#This Row],[Operation Lead Time (in days)]]="",order[[#This Row],[Estimated Production Schedule Date]]=""),"",order[[#This Row],[Estimated Production Schedule Date]]+order[[#This Row],[Operation Lead Time (in days)]])</f>
        <v>44208.207142857143</v>
      </c>
      <c r="U161" s="44">
        <v>4</v>
      </c>
      <c r="V161" s="45">
        <f>IFERROR(IF(order[[#This Row],[Product Name]]="","",VLOOKUP(order[[#This Row],[Product Name]],'Setting and Lists'!B:F,5,0)),"")</f>
        <v>1</v>
      </c>
      <c r="W161" s="116">
        <f>IFERROR(IF(OR(order[[#This Row],[Warehouse Stock Keeping Time (in days)]]="",order[[#This Row],[Target Operation Finish Date]]=""),"",order[[#This Row],[Target Operation Finish Date]]+order[[#This Row],[Total OFF Days During Operation Period]]+order[[#This Row],[Warehouse Stock Keeping Time (in days)]]),"")</f>
        <v>44213.207142857143</v>
      </c>
      <c r="X161" s="45">
        <f>IFERROR(IF(order[[#This Row],[Customer Name]]="","",VLOOKUP(order[[#This Row],[Customer Name]],'Setting and Lists'!H:M,6,0)),"")</f>
        <v>2</v>
      </c>
      <c r="Y161" s="116">
        <f>IFERROR(IF(OR(order[[#This Row],[Delivery Lead Time (in days)]]="",order[[#This Row],[Estimated Starting Delivery Date (ETD)]]=""),"",order[[#This Row],[Estimated Starting Delivery Date (ETD)]]+order[[#This Row],[Delivery Lead Time (in days)]]),"")</f>
        <v>44215.207142857143</v>
      </c>
      <c r="Z161" s="119">
        <v>44217.207142857143</v>
      </c>
      <c r="AA161" s="89">
        <f ca="1">IFERROR(IF(order[[#This Row],[Customer Required Date (ETA)]]="","",IF(TODAY()&gt;=order[[#This Row],[Customer Required Date (ETA)]],0,order[[#This Row],[Customer Required Date (ETA)]]-TODAY())),"")</f>
        <v>0</v>
      </c>
      <c r="AB161" s="60" t="str">
        <f>IF(OR(order[[#This Row],[Customer Required Date (ETA)]]="",order[[#This Row],[Estimated Arrive Date (ETA)]]=""),"",IF(order[[#This Row],[Customer Required Date (ETA)]]&gt;=order[[#This Row],[Estimated Arrive Date (ETA)]],"Yes","No"))</f>
        <v>Yes</v>
      </c>
    </row>
    <row r="162" spans="1:28" ht="30" customHeight="1" x14ac:dyDescent="0.25">
      <c r="A162" s="12" t="str">
        <f t="shared" si="2"/>
        <v/>
      </c>
      <c r="B162" s="48" t="s">
        <v>264</v>
      </c>
      <c r="C162" s="38">
        <v>44207</v>
      </c>
      <c r="D162" s="39">
        <f>IF(order[[#This Row],[Order Receiving Date]]="","",MONTH(order[[#This Row],[Order Receiving Date]]))</f>
        <v>1</v>
      </c>
      <c r="E162" s="39" t="str">
        <f>IFERROR(VLOOKUP(order[[#This Row],[Month Number]],Sheet2!B:C,2,0),"")</f>
        <v>Jan</v>
      </c>
      <c r="F162" s="39" t="str">
        <f>IF(order[[#This Row],[Order Receiving Date]]="","","W"&amp;WEEKNUM(order[[#This Row],[Order Receiving Date]],1))</f>
        <v>W3</v>
      </c>
      <c r="G162" s="39">
        <f>IF(order[[#This Row],[Order Receiving Date]]="","",YEAR(order[[#This Row],[Order Receiving Date]]))</f>
        <v>2021</v>
      </c>
      <c r="H162" s="40" t="s">
        <v>66</v>
      </c>
      <c r="I162" s="41" t="str">
        <f>IFERROR(IF(order[[#This Row],[Customer Name]]="","",VLOOKUP(order[[#This Row],[Customer Name]],'Setting and Lists'!H:M,2,0)),"")</f>
        <v>Customer_4@domain.com</v>
      </c>
      <c r="J162" s="41" t="str">
        <f>IFERROR(IF(order[[#This Row],[Customer Name]]="","",VLOOKUP(order[[#This Row],[Customer Name]],'Setting and Lists'!H:M,3,0)),"")</f>
        <v>Hong Kong</v>
      </c>
      <c r="K162" s="41" t="str">
        <f>IFERROR(IF(order[[#This Row],[Customer Name]]="","",VLOOKUP(order[[#This Row],[Customer Name]],'Setting and Lists'!H:M,4,0)),"")</f>
        <v>China</v>
      </c>
      <c r="L162" s="41" t="str">
        <f>IFERROR(IF(order[[#This Row],[Customer Name]]="","",VLOOKUP(order[[#This Row],[Customer Name]],'Setting and Lists'!H:M,5,0)),"")</f>
        <v>Asia</v>
      </c>
      <c r="M162" s="42" t="s">
        <v>54</v>
      </c>
      <c r="N162" s="43" t="str">
        <f>IFERROR(IF(order[[#This Row],[Product Name]]="","",VLOOKUP(order[[#This Row],[Product Name]],'Setting and Lists'!B:F,2,0)),"")</f>
        <v>ACC1400205</v>
      </c>
      <c r="O162" s="44">
        <v>8125</v>
      </c>
      <c r="P162" s="45">
        <f>IFERROR(IF(order[[#This Row],[Product Name]]="","",VLOOKUP(order[[#This Row],[Product Name]],'Setting and Lists'!B:F,3,0)),"")</f>
        <v>500</v>
      </c>
      <c r="Q162" s="43" t="str">
        <f>IF(OR(order[[#This Row],[Minimum Lot Size]]="",order[[#This Row],[Order Quantity]]=""),"",IF(order[[#This Row],[Order Quantity]]&gt;=order[[#This Row],[Minimum Lot Size]],"Yes","No"))</f>
        <v>Yes</v>
      </c>
      <c r="R162" s="112">
        <v>44209</v>
      </c>
      <c r="S162" s="59">
        <f>IFERROR(IF(OR(order[[#This Row],[Order Quantity]]="",order[[#This Row],[Minimum Lot Size]]=""),"",IF(order[[#This Row],[Product Name]]="","",(order[[#This Row],[Order Quantity]]/order[[#This Row],[Minimum Lot Size]])*VLOOKUP(order[[#This Row],[Product Name]],'Setting and Lists'!B:F,4,0))),"")</f>
        <v>16.25</v>
      </c>
      <c r="T162" s="116">
        <f>IF(OR(order[[#This Row],[Operation Lead Time (in days)]]="",order[[#This Row],[Estimated Production Schedule Date]]=""),"",order[[#This Row],[Estimated Production Schedule Date]]+order[[#This Row],[Operation Lead Time (in days)]])</f>
        <v>44225.25</v>
      </c>
      <c r="U162" s="44">
        <v>3</v>
      </c>
      <c r="V162" s="45">
        <f>IFERROR(IF(order[[#This Row],[Product Name]]="","",VLOOKUP(order[[#This Row],[Product Name]],'Setting and Lists'!B:F,5,0)),"")</f>
        <v>1</v>
      </c>
      <c r="W162" s="116">
        <f>IFERROR(IF(OR(order[[#This Row],[Warehouse Stock Keeping Time (in days)]]="",order[[#This Row],[Target Operation Finish Date]]=""),"",order[[#This Row],[Target Operation Finish Date]]+order[[#This Row],[Total OFF Days During Operation Period]]+order[[#This Row],[Warehouse Stock Keeping Time (in days)]]),"")</f>
        <v>44229.25</v>
      </c>
      <c r="X162" s="45">
        <f>IFERROR(IF(order[[#This Row],[Customer Name]]="","",VLOOKUP(order[[#This Row],[Customer Name]],'Setting and Lists'!H:M,6,0)),"")</f>
        <v>4</v>
      </c>
      <c r="Y162" s="116">
        <f>IFERROR(IF(OR(order[[#This Row],[Delivery Lead Time (in days)]]="",order[[#This Row],[Estimated Starting Delivery Date (ETD)]]=""),"",order[[#This Row],[Estimated Starting Delivery Date (ETD)]]+order[[#This Row],[Delivery Lead Time (in days)]]),"")</f>
        <v>44233.25</v>
      </c>
      <c r="Z162" s="119">
        <v>44235.25</v>
      </c>
      <c r="AA162" s="89">
        <f ca="1">IFERROR(IF(order[[#This Row],[Customer Required Date (ETA)]]="","",IF(TODAY()&gt;=order[[#This Row],[Customer Required Date (ETA)]],0,order[[#This Row],[Customer Required Date (ETA)]]-TODAY())),"")</f>
        <v>0</v>
      </c>
      <c r="AB162" s="60" t="str">
        <f>IF(OR(order[[#This Row],[Customer Required Date (ETA)]]="",order[[#This Row],[Estimated Arrive Date (ETA)]]=""),"",IF(order[[#This Row],[Customer Required Date (ETA)]]&gt;=order[[#This Row],[Estimated Arrive Date (ETA)]],"Yes","No"))</f>
        <v>Yes</v>
      </c>
    </row>
    <row r="163" spans="1:28" ht="30" customHeight="1" x14ac:dyDescent="0.25">
      <c r="A163" s="12" t="str">
        <f t="shared" si="2"/>
        <v/>
      </c>
      <c r="B163" s="48" t="s">
        <v>265</v>
      </c>
      <c r="C163" s="38">
        <v>44283</v>
      </c>
      <c r="D163" s="39">
        <f>IF(order[[#This Row],[Order Receiving Date]]="","",MONTH(order[[#This Row],[Order Receiving Date]]))</f>
        <v>3</v>
      </c>
      <c r="E163" s="39" t="str">
        <f>IFERROR(VLOOKUP(order[[#This Row],[Month Number]],Sheet2!B:C,2,0),"")</f>
        <v>Mar</v>
      </c>
      <c r="F163" s="39" t="str">
        <f>IF(order[[#This Row],[Order Receiving Date]]="","","W"&amp;WEEKNUM(order[[#This Row],[Order Receiving Date]],1))</f>
        <v>W14</v>
      </c>
      <c r="G163" s="39">
        <f>IF(order[[#This Row],[Order Receiving Date]]="","",YEAR(order[[#This Row],[Order Receiving Date]]))</f>
        <v>2021</v>
      </c>
      <c r="H163" s="40" t="s">
        <v>65</v>
      </c>
      <c r="I163" s="41" t="str">
        <f>IFERROR(IF(order[[#This Row],[Customer Name]]="","",VLOOKUP(order[[#This Row],[Customer Name]],'Setting and Lists'!H:M,2,0)),"")</f>
        <v>Customer_3@domain.com</v>
      </c>
      <c r="J163" s="41" t="str">
        <f>IFERROR(IF(order[[#This Row],[Customer Name]]="","",VLOOKUP(order[[#This Row],[Customer Name]],'Setting and Lists'!H:M,3,0)),"")</f>
        <v>Rio de Janeiro</v>
      </c>
      <c r="K163" s="41" t="str">
        <f>IFERROR(IF(order[[#This Row],[Customer Name]]="","",VLOOKUP(order[[#This Row],[Customer Name]],'Setting and Lists'!H:M,4,0)),"")</f>
        <v>Brazil</v>
      </c>
      <c r="L163" s="41" t="str">
        <f>IFERROR(IF(order[[#This Row],[Customer Name]]="","",VLOOKUP(order[[#This Row],[Customer Name]],'Setting and Lists'!H:M,5,0)),"")</f>
        <v>South America</v>
      </c>
      <c r="M163" s="42" t="s">
        <v>52</v>
      </c>
      <c r="N163" s="43" t="str">
        <f>IFERROR(IF(order[[#This Row],[Product Name]]="","",VLOOKUP(order[[#This Row],[Product Name]],'Setting and Lists'!B:F,2,0)),"")</f>
        <v>ACC2236584</v>
      </c>
      <c r="O163" s="44">
        <v>7837</v>
      </c>
      <c r="P163" s="45">
        <f>IFERROR(IF(order[[#This Row],[Product Name]]="","",VLOOKUP(order[[#This Row],[Product Name]],'Setting and Lists'!B:F,3,0)),"")</f>
        <v>1000</v>
      </c>
      <c r="Q163" s="43" t="str">
        <f>IF(OR(order[[#This Row],[Minimum Lot Size]]="",order[[#This Row],[Order Quantity]]=""),"",IF(order[[#This Row],[Order Quantity]]&gt;=order[[#This Row],[Minimum Lot Size]],"Yes","No"))</f>
        <v>Yes</v>
      </c>
      <c r="R163" s="112">
        <v>44285</v>
      </c>
      <c r="S163" s="59">
        <f>IFERROR(IF(OR(order[[#This Row],[Order Quantity]]="",order[[#This Row],[Minimum Lot Size]]=""),"",IF(order[[#This Row],[Product Name]]="","",(order[[#This Row],[Order Quantity]]/order[[#This Row],[Minimum Lot Size]])*VLOOKUP(order[[#This Row],[Product Name]],'Setting and Lists'!B:F,4,0))),"")</f>
        <v>11.7555</v>
      </c>
      <c r="T163" s="116">
        <f>IF(OR(order[[#This Row],[Operation Lead Time (in days)]]="",order[[#This Row],[Estimated Production Schedule Date]]=""),"",order[[#This Row],[Estimated Production Schedule Date]]+order[[#This Row],[Operation Lead Time (in days)]])</f>
        <v>44296.755499999999</v>
      </c>
      <c r="U163" s="44">
        <v>1</v>
      </c>
      <c r="V163" s="45">
        <f>IFERROR(IF(order[[#This Row],[Product Name]]="","",VLOOKUP(order[[#This Row],[Product Name]],'Setting and Lists'!B:F,5,0)),"")</f>
        <v>1</v>
      </c>
      <c r="W163" s="116">
        <f>IFERROR(IF(OR(order[[#This Row],[Warehouse Stock Keeping Time (in days)]]="",order[[#This Row],[Target Operation Finish Date]]=""),"",order[[#This Row],[Target Operation Finish Date]]+order[[#This Row],[Total OFF Days During Operation Period]]+order[[#This Row],[Warehouse Stock Keeping Time (in days)]]),"")</f>
        <v>44298.755499999999</v>
      </c>
      <c r="X163" s="45">
        <f>IFERROR(IF(order[[#This Row],[Customer Name]]="","",VLOOKUP(order[[#This Row],[Customer Name]],'Setting and Lists'!H:M,6,0)),"")</f>
        <v>3</v>
      </c>
      <c r="Y163" s="116">
        <f>IFERROR(IF(OR(order[[#This Row],[Delivery Lead Time (in days)]]="",order[[#This Row],[Estimated Starting Delivery Date (ETD)]]=""),"",order[[#This Row],[Estimated Starting Delivery Date (ETD)]]+order[[#This Row],[Delivery Lead Time (in days)]]),"")</f>
        <v>44301.755499999999</v>
      </c>
      <c r="Z163" s="119">
        <v>44303.755499999999</v>
      </c>
      <c r="AA163" s="89">
        <f ca="1">IFERROR(IF(order[[#This Row],[Customer Required Date (ETA)]]="","",IF(TODAY()&gt;=order[[#This Row],[Customer Required Date (ETA)]],0,order[[#This Row],[Customer Required Date (ETA)]]-TODAY())),"")</f>
        <v>0</v>
      </c>
      <c r="AB163" s="60" t="str">
        <f>IF(OR(order[[#This Row],[Customer Required Date (ETA)]]="",order[[#This Row],[Estimated Arrive Date (ETA)]]=""),"",IF(order[[#This Row],[Customer Required Date (ETA)]]&gt;=order[[#This Row],[Estimated Arrive Date (ETA)]],"Yes","No"))</f>
        <v>Yes</v>
      </c>
    </row>
    <row r="164" spans="1:28" ht="30" customHeight="1" x14ac:dyDescent="0.25">
      <c r="A164" s="12" t="str">
        <f t="shared" si="2"/>
        <v/>
      </c>
      <c r="B164" s="48" t="s">
        <v>266</v>
      </c>
      <c r="C164" s="38">
        <v>44262</v>
      </c>
      <c r="D164" s="39">
        <f>IF(order[[#This Row],[Order Receiving Date]]="","",MONTH(order[[#This Row],[Order Receiving Date]]))</f>
        <v>3</v>
      </c>
      <c r="E164" s="39" t="str">
        <f>IFERROR(VLOOKUP(order[[#This Row],[Month Number]],Sheet2!B:C,2,0),"")</f>
        <v>Mar</v>
      </c>
      <c r="F164" s="39" t="str">
        <f>IF(order[[#This Row],[Order Receiving Date]]="","","W"&amp;WEEKNUM(order[[#This Row],[Order Receiving Date]],1))</f>
        <v>W11</v>
      </c>
      <c r="G164" s="39">
        <f>IF(order[[#This Row],[Order Receiving Date]]="","",YEAR(order[[#This Row],[Order Receiving Date]]))</f>
        <v>2021</v>
      </c>
      <c r="H164" s="40" t="s">
        <v>65</v>
      </c>
      <c r="I164" s="41" t="str">
        <f>IFERROR(IF(order[[#This Row],[Customer Name]]="","",VLOOKUP(order[[#This Row],[Customer Name]],'Setting and Lists'!H:M,2,0)),"")</f>
        <v>Customer_3@domain.com</v>
      </c>
      <c r="J164" s="41" t="str">
        <f>IFERROR(IF(order[[#This Row],[Customer Name]]="","",VLOOKUP(order[[#This Row],[Customer Name]],'Setting and Lists'!H:M,3,0)),"")</f>
        <v>Rio de Janeiro</v>
      </c>
      <c r="K164" s="41" t="str">
        <f>IFERROR(IF(order[[#This Row],[Customer Name]]="","",VLOOKUP(order[[#This Row],[Customer Name]],'Setting and Lists'!H:M,4,0)),"")</f>
        <v>Brazil</v>
      </c>
      <c r="L164" s="41" t="str">
        <f>IFERROR(IF(order[[#This Row],[Customer Name]]="","",VLOOKUP(order[[#This Row],[Customer Name]],'Setting and Lists'!H:M,5,0)),"")</f>
        <v>South America</v>
      </c>
      <c r="M164" s="42" t="s">
        <v>51</v>
      </c>
      <c r="N164" s="43" t="str">
        <f>IFERROR(IF(order[[#This Row],[Product Name]]="","",VLOOKUP(order[[#This Row],[Product Name]],'Setting and Lists'!B:F,2,0)),"")</f>
        <v>ACC3215124</v>
      </c>
      <c r="O164" s="44">
        <v>7135</v>
      </c>
      <c r="P164" s="45">
        <f>IFERROR(IF(order[[#This Row],[Product Name]]="","",VLOOKUP(order[[#This Row],[Product Name]],'Setting and Lists'!B:F,3,0)),"")</f>
        <v>800</v>
      </c>
      <c r="Q164" s="43" t="str">
        <f>IF(OR(order[[#This Row],[Minimum Lot Size]]="",order[[#This Row],[Order Quantity]]=""),"",IF(order[[#This Row],[Order Quantity]]&gt;=order[[#This Row],[Minimum Lot Size]],"Yes","No"))</f>
        <v>Yes</v>
      </c>
      <c r="R164" s="112">
        <v>44264</v>
      </c>
      <c r="S164" s="59">
        <f>IFERROR(IF(OR(order[[#This Row],[Order Quantity]]="",order[[#This Row],[Minimum Lot Size]]=""),"",IF(order[[#This Row],[Product Name]]="","",(order[[#This Row],[Order Quantity]]/order[[#This Row],[Minimum Lot Size]])*VLOOKUP(order[[#This Row],[Product Name]],'Setting and Lists'!B:F,4,0))),"")</f>
        <v>8.9187499999999993</v>
      </c>
      <c r="T164" s="116">
        <f>IF(OR(order[[#This Row],[Operation Lead Time (in days)]]="",order[[#This Row],[Estimated Production Schedule Date]]=""),"",order[[#This Row],[Estimated Production Schedule Date]]+order[[#This Row],[Operation Lead Time (in days)]])</f>
        <v>44272.918749999997</v>
      </c>
      <c r="U164" s="44">
        <v>1</v>
      </c>
      <c r="V164" s="45">
        <f>IFERROR(IF(order[[#This Row],[Product Name]]="","",VLOOKUP(order[[#This Row],[Product Name]],'Setting and Lists'!B:F,5,0)),"")</f>
        <v>1</v>
      </c>
      <c r="W164" s="116">
        <f>IFERROR(IF(OR(order[[#This Row],[Warehouse Stock Keeping Time (in days)]]="",order[[#This Row],[Target Operation Finish Date]]=""),"",order[[#This Row],[Target Operation Finish Date]]+order[[#This Row],[Total OFF Days During Operation Period]]+order[[#This Row],[Warehouse Stock Keeping Time (in days)]]),"")</f>
        <v>44274.918749999997</v>
      </c>
      <c r="X164" s="45">
        <f>IFERROR(IF(order[[#This Row],[Customer Name]]="","",VLOOKUP(order[[#This Row],[Customer Name]],'Setting and Lists'!H:M,6,0)),"")</f>
        <v>3</v>
      </c>
      <c r="Y164" s="116">
        <f>IFERROR(IF(OR(order[[#This Row],[Delivery Lead Time (in days)]]="",order[[#This Row],[Estimated Starting Delivery Date (ETD)]]=""),"",order[[#This Row],[Estimated Starting Delivery Date (ETD)]]+order[[#This Row],[Delivery Lead Time (in days)]]),"")</f>
        <v>44277.918749999997</v>
      </c>
      <c r="Z164" s="119">
        <v>44279.918749999997</v>
      </c>
      <c r="AA164" s="89">
        <f ca="1">IFERROR(IF(order[[#This Row],[Customer Required Date (ETA)]]="","",IF(TODAY()&gt;=order[[#This Row],[Customer Required Date (ETA)]],0,order[[#This Row],[Customer Required Date (ETA)]]-TODAY())),"")</f>
        <v>0</v>
      </c>
      <c r="AB164" s="60" t="str">
        <f>IF(OR(order[[#This Row],[Customer Required Date (ETA)]]="",order[[#This Row],[Estimated Arrive Date (ETA)]]=""),"",IF(order[[#This Row],[Customer Required Date (ETA)]]&gt;=order[[#This Row],[Estimated Arrive Date (ETA)]],"Yes","No"))</f>
        <v>Yes</v>
      </c>
    </row>
    <row r="165" spans="1:28" ht="30" customHeight="1" x14ac:dyDescent="0.25">
      <c r="A165" s="12" t="str">
        <f t="shared" si="2"/>
        <v/>
      </c>
      <c r="B165" s="48" t="s">
        <v>267</v>
      </c>
      <c r="C165" s="38">
        <v>44083</v>
      </c>
      <c r="D165" s="39">
        <f>IF(order[[#This Row],[Order Receiving Date]]="","",MONTH(order[[#This Row],[Order Receiving Date]]))</f>
        <v>9</v>
      </c>
      <c r="E165" s="39" t="str">
        <f>IFERROR(VLOOKUP(order[[#This Row],[Month Number]],Sheet2!B:C,2,0),"")</f>
        <v>Sep</v>
      </c>
      <c r="F165" s="39" t="str">
        <f>IF(order[[#This Row],[Order Receiving Date]]="","","W"&amp;WEEKNUM(order[[#This Row],[Order Receiving Date]],1))</f>
        <v>W37</v>
      </c>
      <c r="G165" s="39">
        <f>IF(order[[#This Row],[Order Receiving Date]]="","",YEAR(order[[#This Row],[Order Receiving Date]]))</f>
        <v>2020</v>
      </c>
      <c r="H165" s="40" t="s">
        <v>65</v>
      </c>
      <c r="I165" s="41" t="str">
        <f>IFERROR(IF(order[[#This Row],[Customer Name]]="","",VLOOKUP(order[[#This Row],[Customer Name]],'Setting and Lists'!H:M,2,0)),"")</f>
        <v>Customer_3@domain.com</v>
      </c>
      <c r="J165" s="41" t="str">
        <f>IFERROR(IF(order[[#This Row],[Customer Name]]="","",VLOOKUP(order[[#This Row],[Customer Name]],'Setting and Lists'!H:M,3,0)),"")</f>
        <v>Rio de Janeiro</v>
      </c>
      <c r="K165" s="41" t="str">
        <f>IFERROR(IF(order[[#This Row],[Customer Name]]="","",VLOOKUP(order[[#This Row],[Customer Name]],'Setting and Lists'!H:M,4,0)),"")</f>
        <v>Brazil</v>
      </c>
      <c r="L165" s="41" t="str">
        <f>IFERROR(IF(order[[#This Row],[Customer Name]]="","",VLOOKUP(order[[#This Row],[Customer Name]],'Setting and Lists'!H:M,5,0)),"")</f>
        <v>South America</v>
      </c>
      <c r="M165" s="42" t="s">
        <v>55</v>
      </c>
      <c r="N165" s="43" t="str">
        <f>IFERROR(IF(order[[#This Row],[Product Name]]="","",VLOOKUP(order[[#This Row],[Product Name]],'Setting and Lists'!B:F,2,0)),"")</f>
        <v>ACC5858470</v>
      </c>
      <c r="O165" s="44">
        <v>8336</v>
      </c>
      <c r="P165" s="45">
        <f>IFERROR(IF(order[[#This Row],[Product Name]]="","",VLOOKUP(order[[#This Row],[Product Name]],'Setting and Lists'!B:F,3,0)),"")</f>
        <v>1200</v>
      </c>
      <c r="Q165" s="43" t="str">
        <f>IF(OR(order[[#This Row],[Minimum Lot Size]]="",order[[#This Row],[Order Quantity]]=""),"",IF(order[[#This Row],[Order Quantity]]&gt;=order[[#This Row],[Minimum Lot Size]],"Yes","No"))</f>
        <v>Yes</v>
      </c>
      <c r="R165" s="112">
        <v>44085</v>
      </c>
      <c r="S165" s="59">
        <f>IFERROR(IF(OR(order[[#This Row],[Order Quantity]]="",order[[#This Row],[Minimum Lot Size]]=""),"",IF(order[[#This Row],[Product Name]]="","",(order[[#This Row],[Order Quantity]]/order[[#This Row],[Minimum Lot Size]])*VLOOKUP(order[[#This Row],[Product Name]],'Setting and Lists'!B:F,4,0))),"")</f>
        <v>13.893333333333333</v>
      </c>
      <c r="T165" s="116">
        <f>IF(OR(order[[#This Row],[Operation Lead Time (in days)]]="",order[[#This Row],[Estimated Production Schedule Date]]=""),"",order[[#This Row],[Estimated Production Schedule Date]]+order[[#This Row],[Operation Lead Time (in days)]])</f>
        <v>44098.893333333333</v>
      </c>
      <c r="U165" s="44">
        <v>3</v>
      </c>
      <c r="V165" s="45">
        <f>IFERROR(IF(order[[#This Row],[Product Name]]="","",VLOOKUP(order[[#This Row],[Product Name]],'Setting and Lists'!B:F,5,0)),"")</f>
        <v>1</v>
      </c>
      <c r="W165" s="116">
        <f>IFERROR(IF(OR(order[[#This Row],[Warehouse Stock Keeping Time (in days)]]="",order[[#This Row],[Target Operation Finish Date]]=""),"",order[[#This Row],[Target Operation Finish Date]]+order[[#This Row],[Total OFF Days During Operation Period]]+order[[#This Row],[Warehouse Stock Keeping Time (in days)]]),"")</f>
        <v>44102.893333333333</v>
      </c>
      <c r="X165" s="45">
        <f>IFERROR(IF(order[[#This Row],[Customer Name]]="","",VLOOKUP(order[[#This Row],[Customer Name]],'Setting and Lists'!H:M,6,0)),"")</f>
        <v>3</v>
      </c>
      <c r="Y165" s="116">
        <f>IFERROR(IF(OR(order[[#This Row],[Delivery Lead Time (in days)]]="",order[[#This Row],[Estimated Starting Delivery Date (ETD)]]=""),"",order[[#This Row],[Estimated Starting Delivery Date (ETD)]]+order[[#This Row],[Delivery Lead Time (in days)]]),"")</f>
        <v>44105.893333333333</v>
      </c>
      <c r="Z165" s="119">
        <v>44107.893333333333</v>
      </c>
      <c r="AA165" s="89">
        <f ca="1">IFERROR(IF(order[[#This Row],[Customer Required Date (ETA)]]="","",IF(TODAY()&gt;=order[[#This Row],[Customer Required Date (ETA)]],0,order[[#This Row],[Customer Required Date (ETA)]]-TODAY())),"")</f>
        <v>0</v>
      </c>
      <c r="AB165" s="60" t="str">
        <f>IF(OR(order[[#This Row],[Customer Required Date (ETA)]]="",order[[#This Row],[Estimated Arrive Date (ETA)]]=""),"",IF(order[[#This Row],[Customer Required Date (ETA)]]&gt;=order[[#This Row],[Estimated Arrive Date (ETA)]],"Yes","No"))</f>
        <v>Yes</v>
      </c>
    </row>
    <row r="166" spans="1:28" ht="30" customHeight="1" x14ac:dyDescent="0.25">
      <c r="A166" s="12" t="str">
        <f t="shared" si="2"/>
        <v/>
      </c>
      <c r="B166" s="48" t="s">
        <v>268</v>
      </c>
      <c r="C166" s="38">
        <v>44185</v>
      </c>
      <c r="D166" s="39">
        <f>IF(order[[#This Row],[Order Receiving Date]]="","",MONTH(order[[#This Row],[Order Receiving Date]]))</f>
        <v>12</v>
      </c>
      <c r="E166" s="39" t="str">
        <f>IFERROR(VLOOKUP(order[[#This Row],[Month Number]],Sheet2!B:C,2,0),"")</f>
        <v>Dec</v>
      </c>
      <c r="F166" s="39" t="str">
        <f>IF(order[[#This Row],[Order Receiving Date]]="","","W"&amp;WEEKNUM(order[[#This Row],[Order Receiving Date]],1))</f>
        <v>W52</v>
      </c>
      <c r="G166" s="39">
        <f>IF(order[[#This Row],[Order Receiving Date]]="","",YEAR(order[[#This Row],[Order Receiving Date]]))</f>
        <v>2020</v>
      </c>
      <c r="H166" s="40" t="s">
        <v>65</v>
      </c>
      <c r="I166" s="41" t="str">
        <f>IFERROR(IF(order[[#This Row],[Customer Name]]="","",VLOOKUP(order[[#This Row],[Customer Name]],'Setting and Lists'!H:M,2,0)),"")</f>
        <v>Customer_3@domain.com</v>
      </c>
      <c r="J166" s="41" t="str">
        <f>IFERROR(IF(order[[#This Row],[Customer Name]]="","",VLOOKUP(order[[#This Row],[Customer Name]],'Setting and Lists'!H:M,3,0)),"")</f>
        <v>Rio de Janeiro</v>
      </c>
      <c r="K166" s="41" t="str">
        <f>IFERROR(IF(order[[#This Row],[Customer Name]]="","",VLOOKUP(order[[#This Row],[Customer Name]],'Setting and Lists'!H:M,4,0)),"")</f>
        <v>Brazil</v>
      </c>
      <c r="L166" s="41" t="str">
        <f>IFERROR(IF(order[[#This Row],[Customer Name]]="","",VLOOKUP(order[[#This Row],[Customer Name]],'Setting and Lists'!H:M,5,0)),"")</f>
        <v>South America</v>
      </c>
      <c r="M166" s="42" t="s">
        <v>55</v>
      </c>
      <c r="N166" s="43" t="str">
        <f>IFERROR(IF(order[[#This Row],[Product Name]]="","",VLOOKUP(order[[#This Row],[Product Name]],'Setting and Lists'!B:F,2,0)),"")</f>
        <v>ACC5858470</v>
      </c>
      <c r="O166" s="44">
        <v>6354</v>
      </c>
      <c r="P166" s="45">
        <f>IFERROR(IF(order[[#This Row],[Product Name]]="","",VLOOKUP(order[[#This Row],[Product Name]],'Setting and Lists'!B:F,3,0)),"")</f>
        <v>1200</v>
      </c>
      <c r="Q166" s="43" t="str">
        <f>IF(OR(order[[#This Row],[Minimum Lot Size]]="",order[[#This Row],[Order Quantity]]=""),"",IF(order[[#This Row],[Order Quantity]]&gt;=order[[#This Row],[Minimum Lot Size]],"Yes","No"))</f>
        <v>Yes</v>
      </c>
      <c r="R166" s="112">
        <v>44187</v>
      </c>
      <c r="S166" s="59">
        <f>IFERROR(IF(OR(order[[#This Row],[Order Quantity]]="",order[[#This Row],[Minimum Lot Size]]=""),"",IF(order[[#This Row],[Product Name]]="","",(order[[#This Row],[Order Quantity]]/order[[#This Row],[Minimum Lot Size]])*VLOOKUP(order[[#This Row],[Product Name]],'Setting and Lists'!B:F,4,0))),"")</f>
        <v>10.59</v>
      </c>
      <c r="T166" s="116">
        <f>IF(OR(order[[#This Row],[Operation Lead Time (in days)]]="",order[[#This Row],[Estimated Production Schedule Date]]=""),"",order[[#This Row],[Estimated Production Schedule Date]]+order[[#This Row],[Operation Lead Time (in days)]])</f>
        <v>44197.59</v>
      </c>
      <c r="U166" s="44">
        <v>2</v>
      </c>
      <c r="V166" s="45">
        <f>IFERROR(IF(order[[#This Row],[Product Name]]="","",VLOOKUP(order[[#This Row],[Product Name]],'Setting and Lists'!B:F,5,0)),"")</f>
        <v>1</v>
      </c>
      <c r="W166" s="116">
        <f>IFERROR(IF(OR(order[[#This Row],[Warehouse Stock Keeping Time (in days)]]="",order[[#This Row],[Target Operation Finish Date]]=""),"",order[[#This Row],[Target Operation Finish Date]]+order[[#This Row],[Total OFF Days During Operation Period]]+order[[#This Row],[Warehouse Stock Keeping Time (in days)]]),"")</f>
        <v>44200.59</v>
      </c>
      <c r="X166" s="45">
        <f>IFERROR(IF(order[[#This Row],[Customer Name]]="","",VLOOKUP(order[[#This Row],[Customer Name]],'Setting and Lists'!H:M,6,0)),"")</f>
        <v>3</v>
      </c>
      <c r="Y166" s="116">
        <f>IFERROR(IF(OR(order[[#This Row],[Delivery Lead Time (in days)]]="",order[[#This Row],[Estimated Starting Delivery Date (ETD)]]=""),"",order[[#This Row],[Estimated Starting Delivery Date (ETD)]]+order[[#This Row],[Delivery Lead Time (in days)]]),"")</f>
        <v>44203.59</v>
      </c>
      <c r="Z166" s="119">
        <v>44205.59</v>
      </c>
      <c r="AA166" s="89">
        <f ca="1">IFERROR(IF(order[[#This Row],[Customer Required Date (ETA)]]="","",IF(TODAY()&gt;=order[[#This Row],[Customer Required Date (ETA)]],0,order[[#This Row],[Customer Required Date (ETA)]]-TODAY())),"")</f>
        <v>0</v>
      </c>
      <c r="AB166" s="60" t="str">
        <f>IF(OR(order[[#This Row],[Customer Required Date (ETA)]]="",order[[#This Row],[Estimated Arrive Date (ETA)]]=""),"",IF(order[[#This Row],[Customer Required Date (ETA)]]&gt;=order[[#This Row],[Estimated Arrive Date (ETA)]],"Yes","No"))</f>
        <v>Yes</v>
      </c>
    </row>
    <row r="167" spans="1:28" ht="30" customHeight="1" x14ac:dyDescent="0.25">
      <c r="A167" s="12" t="str">
        <f t="shared" si="2"/>
        <v/>
      </c>
      <c r="B167" s="48" t="s">
        <v>269</v>
      </c>
      <c r="C167" s="38">
        <v>44146</v>
      </c>
      <c r="D167" s="39">
        <f>IF(order[[#This Row],[Order Receiving Date]]="","",MONTH(order[[#This Row],[Order Receiving Date]]))</f>
        <v>11</v>
      </c>
      <c r="E167" s="39" t="str">
        <f>IFERROR(VLOOKUP(order[[#This Row],[Month Number]],Sheet2!B:C,2,0),"")</f>
        <v>Nov</v>
      </c>
      <c r="F167" s="39" t="str">
        <f>IF(order[[#This Row],[Order Receiving Date]]="","","W"&amp;WEEKNUM(order[[#This Row],[Order Receiving Date]],1))</f>
        <v>W46</v>
      </c>
      <c r="G167" s="39">
        <f>IF(order[[#This Row],[Order Receiving Date]]="","",YEAR(order[[#This Row],[Order Receiving Date]]))</f>
        <v>2020</v>
      </c>
      <c r="H167" s="40" t="s">
        <v>63</v>
      </c>
      <c r="I167" s="41" t="str">
        <f>IFERROR(IF(order[[#This Row],[Customer Name]]="","",VLOOKUP(order[[#This Row],[Customer Name]],'Setting and Lists'!H:M,2,0)),"")</f>
        <v>Customer_1@domain.com</v>
      </c>
      <c r="J167" s="41" t="str">
        <f>IFERROR(IF(order[[#This Row],[Customer Name]]="","",VLOOKUP(order[[#This Row],[Customer Name]],'Setting and Lists'!H:M,3,0)),"")</f>
        <v>Lyon</v>
      </c>
      <c r="K167" s="41" t="str">
        <f>IFERROR(IF(order[[#This Row],[Customer Name]]="","",VLOOKUP(order[[#This Row],[Customer Name]],'Setting and Lists'!H:M,4,0)),"")</f>
        <v>France</v>
      </c>
      <c r="L167" s="41" t="str">
        <f>IFERROR(IF(order[[#This Row],[Customer Name]]="","",VLOOKUP(order[[#This Row],[Customer Name]],'Setting and Lists'!H:M,5,0)),"")</f>
        <v>Europe</v>
      </c>
      <c r="M167" s="42" t="s">
        <v>54</v>
      </c>
      <c r="N167" s="43" t="str">
        <f>IFERROR(IF(order[[#This Row],[Product Name]]="","",VLOOKUP(order[[#This Row],[Product Name]],'Setting and Lists'!B:F,2,0)),"")</f>
        <v>ACC1400205</v>
      </c>
      <c r="O167" s="44">
        <v>7477</v>
      </c>
      <c r="P167" s="45">
        <f>IFERROR(IF(order[[#This Row],[Product Name]]="","",VLOOKUP(order[[#This Row],[Product Name]],'Setting and Lists'!B:F,3,0)),"")</f>
        <v>500</v>
      </c>
      <c r="Q167" s="43" t="str">
        <f>IF(OR(order[[#This Row],[Minimum Lot Size]]="",order[[#This Row],[Order Quantity]]=""),"",IF(order[[#This Row],[Order Quantity]]&gt;=order[[#This Row],[Minimum Lot Size]],"Yes","No"))</f>
        <v>Yes</v>
      </c>
      <c r="R167" s="112">
        <v>44148</v>
      </c>
      <c r="S167" s="59">
        <f>IFERROR(IF(OR(order[[#This Row],[Order Quantity]]="",order[[#This Row],[Minimum Lot Size]]=""),"",IF(order[[#This Row],[Product Name]]="","",(order[[#This Row],[Order Quantity]]/order[[#This Row],[Minimum Lot Size]])*VLOOKUP(order[[#This Row],[Product Name]],'Setting and Lists'!B:F,4,0))),"")</f>
        <v>14.954000000000001</v>
      </c>
      <c r="T167" s="116">
        <f>IF(OR(order[[#This Row],[Operation Lead Time (in days)]]="",order[[#This Row],[Estimated Production Schedule Date]]=""),"",order[[#This Row],[Estimated Production Schedule Date]]+order[[#This Row],[Operation Lead Time (in days)]])</f>
        <v>44162.953999999998</v>
      </c>
      <c r="U167" s="44">
        <v>3</v>
      </c>
      <c r="V167" s="45">
        <f>IFERROR(IF(order[[#This Row],[Product Name]]="","",VLOOKUP(order[[#This Row],[Product Name]],'Setting and Lists'!B:F,5,0)),"")</f>
        <v>1</v>
      </c>
      <c r="W167" s="116">
        <f>IFERROR(IF(OR(order[[#This Row],[Warehouse Stock Keeping Time (in days)]]="",order[[#This Row],[Target Operation Finish Date]]=""),"",order[[#This Row],[Target Operation Finish Date]]+order[[#This Row],[Total OFF Days During Operation Period]]+order[[#This Row],[Warehouse Stock Keeping Time (in days)]]),"")</f>
        <v>44166.953999999998</v>
      </c>
      <c r="X167" s="45">
        <f>IFERROR(IF(order[[#This Row],[Customer Name]]="","",VLOOKUP(order[[#This Row],[Customer Name]],'Setting and Lists'!H:M,6,0)),"")</f>
        <v>3</v>
      </c>
      <c r="Y167" s="116">
        <f>IFERROR(IF(OR(order[[#This Row],[Delivery Lead Time (in days)]]="",order[[#This Row],[Estimated Starting Delivery Date (ETD)]]=""),"",order[[#This Row],[Estimated Starting Delivery Date (ETD)]]+order[[#This Row],[Delivery Lead Time (in days)]]),"")</f>
        <v>44169.953999999998</v>
      </c>
      <c r="Z167" s="119">
        <v>44171.953999999998</v>
      </c>
      <c r="AA167" s="89">
        <f ca="1">IFERROR(IF(order[[#This Row],[Customer Required Date (ETA)]]="","",IF(TODAY()&gt;=order[[#This Row],[Customer Required Date (ETA)]],0,order[[#This Row],[Customer Required Date (ETA)]]-TODAY())),"")</f>
        <v>0</v>
      </c>
      <c r="AB167" s="60" t="str">
        <f>IF(OR(order[[#This Row],[Customer Required Date (ETA)]]="",order[[#This Row],[Estimated Arrive Date (ETA)]]=""),"",IF(order[[#This Row],[Customer Required Date (ETA)]]&gt;=order[[#This Row],[Estimated Arrive Date (ETA)]],"Yes","No"))</f>
        <v>Yes</v>
      </c>
    </row>
    <row r="168" spans="1:28" ht="30" customHeight="1" x14ac:dyDescent="0.25">
      <c r="A168" s="12" t="str">
        <f t="shared" si="2"/>
        <v/>
      </c>
      <c r="B168" s="48" t="s">
        <v>270</v>
      </c>
      <c r="C168" s="38">
        <v>44274</v>
      </c>
      <c r="D168" s="39">
        <f>IF(order[[#This Row],[Order Receiving Date]]="","",MONTH(order[[#This Row],[Order Receiving Date]]))</f>
        <v>3</v>
      </c>
      <c r="E168" s="39" t="str">
        <f>IFERROR(VLOOKUP(order[[#This Row],[Month Number]],Sheet2!B:C,2,0),"")</f>
        <v>Mar</v>
      </c>
      <c r="F168" s="39" t="str">
        <f>IF(order[[#This Row],[Order Receiving Date]]="","","W"&amp;WEEKNUM(order[[#This Row],[Order Receiving Date]],1))</f>
        <v>W12</v>
      </c>
      <c r="G168" s="39">
        <f>IF(order[[#This Row],[Order Receiving Date]]="","",YEAR(order[[#This Row],[Order Receiving Date]]))</f>
        <v>2021</v>
      </c>
      <c r="H168" s="40" t="s">
        <v>63</v>
      </c>
      <c r="I168" s="41" t="str">
        <f>IFERROR(IF(order[[#This Row],[Customer Name]]="","",VLOOKUP(order[[#This Row],[Customer Name]],'Setting and Lists'!H:M,2,0)),"")</f>
        <v>Customer_1@domain.com</v>
      </c>
      <c r="J168" s="41" t="str">
        <f>IFERROR(IF(order[[#This Row],[Customer Name]]="","",VLOOKUP(order[[#This Row],[Customer Name]],'Setting and Lists'!H:M,3,0)),"")</f>
        <v>Lyon</v>
      </c>
      <c r="K168" s="41" t="str">
        <f>IFERROR(IF(order[[#This Row],[Customer Name]]="","",VLOOKUP(order[[#This Row],[Customer Name]],'Setting and Lists'!H:M,4,0)),"")</f>
        <v>France</v>
      </c>
      <c r="L168" s="41" t="str">
        <f>IFERROR(IF(order[[#This Row],[Customer Name]]="","",VLOOKUP(order[[#This Row],[Customer Name]],'Setting and Lists'!H:M,5,0)),"")</f>
        <v>Europe</v>
      </c>
      <c r="M168" s="42" t="s">
        <v>53</v>
      </c>
      <c r="N168" s="43" t="str">
        <f>IFERROR(IF(order[[#This Row],[Product Name]]="","",VLOOKUP(order[[#This Row],[Product Name]],'Setting and Lists'!B:F,2,0)),"")</f>
        <v>ACC8854741</v>
      </c>
      <c r="O168" s="44">
        <v>5678</v>
      </c>
      <c r="P168" s="45">
        <f>IFERROR(IF(order[[#This Row],[Product Name]]="","",VLOOKUP(order[[#This Row],[Product Name]],'Setting and Lists'!B:F,3,0)),"")</f>
        <v>700</v>
      </c>
      <c r="Q168" s="43" t="str">
        <f>IF(OR(order[[#This Row],[Minimum Lot Size]]="",order[[#This Row],[Order Quantity]]=""),"",IF(order[[#This Row],[Order Quantity]]&gt;=order[[#This Row],[Minimum Lot Size]],"Yes","No"))</f>
        <v>Yes</v>
      </c>
      <c r="R168" s="112">
        <v>44276</v>
      </c>
      <c r="S168" s="59">
        <f>IFERROR(IF(OR(order[[#This Row],[Order Quantity]]="",order[[#This Row],[Minimum Lot Size]]=""),"",IF(order[[#This Row],[Product Name]]="","",(order[[#This Row],[Order Quantity]]/order[[#This Row],[Minimum Lot Size]])*VLOOKUP(order[[#This Row],[Product Name]],'Setting and Lists'!B:F,4,0))),"")</f>
        <v>8.1114285714285721</v>
      </c>
      <c r="T168" s="116">
        <f>IF(OR(order[[#This Row],[Operation Lead Time (in days)]]="",order[[#This Row],[Estimated Production Schedule Date]]=""),"",order[[#This Row],[Estimated Production Schedule Date]]+order[[#This Row],[Operation Lead Time (in days)]])</f>
        <v>44284.111428571428</v>
      </c>
      <c r="U168" s="44">
        <v>1</v>
      </c>
      <c r="V168" s="45">
        <f>IFERROR(IF(order[[#This Row],[Product Name]]="","",VLOOKUP(order[[#This Row],[Product Name]],'Setting and Lists'!B:F,5,0)),"")</f>
        <v>1</v>
      </c>
      <c r="W168" s="116">
        <f>IFERROR(IF(OR(order[[#This Row],[Warehouse Stock Keeping Time (in days)]]="",order[[#This Row],[Target Operation Finish Date]]=""),"",order[[#This Row],[Target Operation Finish Date]]+order[[#This Row],[Total OFF Days During Operation Period]]+order[[#This Row],[Warehouse Stock Keeping Time (in days)]]),"")</f>
        <v>44286.111428571428</v>
      </c>
      <c r="X168" s="45">
        <f>IFERROR(IF(order[[#This Row],[Customer Name]]="","",VLOOKUP(order[[#This Row],[Customer Name]],'Setting and Lists'!H:M,6,0)),"")</f>
        <v>3</v>
      </c>
      <c r="Y168" s="116">
        <f>IFERROR(IF(OR(order[[#This Row],[Delivery Lead Time (in days)]]="",order[[#This Row],[Estimated Starting Delivery Date (ETD)]]=""),"",order[[#This Row],[Estimated Starting Delivery Date (ETD)]]+order[[#This Row],[Delivery Lead Time (in days)]]),"")</f>
        <v>44289.111428571428</v>
      </c>
      <c r="Z168" s="119">
        <v>44291.111428571428</v>
      </c>
      <c r="AA168" s="89">
        <f ca="1">IFERROR(IF(order[[#This Row],[Customer Required Date (ETA)]]="","",IF(TODAY()&gt;=order[[#This Row],[Customer Required Date (ETA)]],0,order[[#This Row],[Customer Required Date (ETA)]]-TODAY())),"")</f>
        <v>0</v>
      </c>
      <c r="AB168" s="60" t="str">
        <f>IF(OR(order[[#This Row],[Customer Required Date (ETA)]]="",order[[#This Row],[Estimated Arrive Date (ETA)]]=""),"",IF(order[[#This Row],[Customer Required Date (ETA)]]&gt;=order[[#This Row],[Estimated Arrive Date (ETA)]],"Yes","No"))</f>
        <v>Yes</v>
      </c>
    </row>
    <row r="169" spans="1:28" ht="30" customHeight="1" x14ac:dyDescent="0.25">
      <c r="A169" s="12" t="str">
        <f t="shared" si="2"/>
        <v/>
      </c>
      <c r="B169" s="48" t="s">
        <v>271</v>
      </c>
      <c r="C169" s="38">
        <v>44204</v>
      </c>
      <c r="D169" s="39">
        <f>IF(order[[#This Row],[Order Receiving Date]]="","",MONTH(order[[#This Row],[Order Receiving Date]]))</f>
        <v>1</v>
      </c>
      <c r="E169" s="39" t="str">
        <f>IFERROR(VLOOKUP(order[[#This Row],[Month Number]],Sheet2!B:C,2,0),"")</f>
        <v>Jan</v>
      </c>
      <c r="F169" s="39" t="str">
        <f>IF(order[[#This Row],[Order Receiving Date]]="","","W"&amp;WEEKNUM(order[[#This Row],[Order Receiving Date]],1))</f>
        <v>W2</v>
      </c>
      <c r="G169" s="39">
        <f>IF(order[[#This Row],[Order Receiving Date]]="","",YEAR(order[[#This Row],[Order Receiving Date]]))</f>
        <v>2021</v>
      </c>
      <c r="H169" s="40" t="s">
        <v>63</v>
      </c>
      <c r="I169" s="41" t="str">
        <f>IFERROR(IF(order[[#This Row],[Customer Name]]="","",VLOOKUP(order[[#This Row],[Customer Name]],'Setting and Lists'!H:M,2,0)),"")</f>
        <v>Customer_1@domain.com</v>
      </c>
      <c r="J169" s="41" t="str">
        <f>IFERROR(IF(order[[#This Row],[Customer Name]]="","",VLOOKUP(order[[#This Row],[Customer Name]],'Setting and Lists'!H:M,3,0)),"")</f>
        <v>Lyon</v>
      </c>
      <c r="K169" s="41" t="str">
        <f>IFERROR(IF(order[[#This Row],[Customer Name]]="","",VLOOKUP(order[[#This Row],[Customer Name]],'Setting and Lists'!H:M,4,0)),"")</f>
        <v>France</v>
      </c>
      <c r="L169" s="41" t="str">
        <f>IFERROR(IF(order[[#This Row],[Customer Name]]="","",VLOOKUP(order[[#This Row],[Customer Name]],'Setting and Lists'!H:M,5,0)),"")</f>
        <v>Europe</v>
      </c>
      <c r="M169" s="42" t="s">
        <v>56</v>
      </c>
      <c r="N169" s="43" t="str">
        <f>IFERROR(IF(order[[#This Row],[Product Name]]="","",VLOOKUP(order[[#This Row],[Product Name]],'Setting and Lists'!B:F,2,0)),"")</f>
        <v>ACC2354474</v>
      </c>
      <c r="O169" s="44">
        <v>4101</v>
      </c>
      <c r="P169" s="45">
        <f>IFERROR(IF(order[[#This Row],[Product Name]]="","",VLOOKUP(order[[#This Row],[Product Name]],'Setting and Lists'!B:F,3,0)),"")</f>
        <v>1000</v>
      </c>
      <c r="Q169" s="43" t="str">
        <f>IF(OR(order[[#This Row],[Minimum Lot Size]]="",order[[#This Row],[Order Quantity]]=""),"",IF(order[[#This Row],[Order Quantity]]&gt;=order[[#This Row],[Minimum Lot Size]],"Yes","No"))</f>
        <v>Yes</v>
      </c>
      <c r="R169" s="112">
        <v>44206</v>
      </c>
      <c r="S169" s="59">
        <f>IFERROR(IF(OR(order[[#This Row],[Order Quantity]]="",order[[#This Row],[Minimum Lot Size]]=""),"",IF(order[[#This Row],[Product Name]]="","",(order[[#This Row],[Order Quantity]]/order[[#This Row],[Minimum Lot Size]])*VLOOKUP(order[[#This Row],[Product Name]],'Setting and Lists'!B:F,4,0))),"")</f>
        <v>6.1515000000000004</v>
      </c>
      <c r="T169" s="116">
        <f>IF(OR(order[[#This Row],[Operation Lead Time (in days)]]="",order[[#This Row],[Estimated Production Schedule Date]]=""),"",order[[#This Row],[Estimated Production Schedule Date]]+order[[#This Row],[Operation Lead Time (in days)]])</f>
        <v>44212.1515</v>
      </c>
      <c r="U169" s="44">
        <v>2</v>
      </c>
      <c r="V169" s="45">
        <f>IFERROR(IF(order[[#This Row],[Product Name]]="","",VLOOKUP(order[[#This Row],[Product Name]],'Setting and Lists'!B:F,5,0)),"")</f>
        <v>1</v>
      </c>
      <c r="W169" s="116">
        <f>IFERROR(IF(OR(order[[#This Row],[Warehouse Stock Keeping Time (in days)]]="",order[[#This Row],[Target Operation Finish Date]]=""),"",order[[#This Row],[Target Operation Finish Date]]+order[[#This Row],[Total OFF Days During Operation Period]]+order[[#This Row],[Warehouse Stock Keeping Time (in days)]]),"")</f>
        <v>44215.1515</v>
      </c>
      <c r="X169" s="45">
        <f>IFERROR(IF(order[[#This Row],[Customer Name]]="","",VLOOKUP(order[[#This Row],[Customer Name]],'Setting and Lists'!H:M,6,0)),"")</f>
        <v>3</v>
      </c>
      <c r="Y169" s="116">
        <f>IFERROR(IF(OR(order[[#This Row],[Delivery Lead Time (in days)]]="",order[[#This Row],[Estimated Starting Delivery Date (ETD)]]=""),"",order[[#This Row],[Estimated Starting Delivery Date (ETD)]]+order[[#This Row],[Delivery Lead Time (in days)]]),"")</f>
        <v>44218.1515</v>
      </c>
      <c r="Z169" s="119">
        <v>44220.1515</v>
      </c>
      <c r="AA169" s="89">
        <f ca="1">IFERROR(IF(order[[#This Row],[Customer Required Date (ETA)]]="","",IF(TODAY()&gt;=order[[#This Row],[Customer Required Date (ETA)]],0,order[[#This Row],[Customer Required Date (ETA)]]-TODAY())),"")</f>
        <v>0</v>
      </c>
      <c r="AB169" s="60" t="str">
        <f>IF(OR(order[[#This Row],[Customer Required Date (ETA)]]="",order[[#This Row],[Estimated Arrive Date (ETA)]]=""),"",IF(order[[#This Row],[Customer Required Date (ETA)]]&gt;=order[[#This Row],[Estimated Arrive Date (ETA)]],"Yes","No"))</f>
        <v>Yes</v>
      </c>
    </row>
    <row r="170" spans="1:28" ht="30" customHeight="1" x14ac:dyDescent="0.25">
      <c r="A170" s="12" t="str">
        <f t="shared" si="2"/>
        <v/>
      </c>
      <c r="B170" s="48" t="s">
        <v>272</v>
      </c>
      <c r="C170" s="38">
        <v>44099</v>
      </c>
      <c r="D170" s="39">
        <f>IF(order[[#This Row],[Order Receiving Date]]="","",MONTH(order[[#This Row],[Order Receiving Date]]))</f>
        <v>9</v>
      </c>
      <c r="E170" s="39" t="str">
        <f>IFERROR(VLOOKUP(order[[#This Row],[Month Number]],Sheet2!B:C,2,0),"")</f>
        <v>Sep</v>
      </c>
      <c r="F170" s="39" t="str">
        <f>IF(order[[#This Row],[Order Receiving Date]]="","","W"&amp;WEEKNUM(order[[#This Row],[Order Receiving Date]],1))</f>
        <v>W39</v>
      </c>
      <c r="G170" s="39">
        <f>IF(order[[#This Row],[Order Receiving Date]]="","",YEAR(order[[#This Row],[Order Receiving Date]]))</f>
        <v>2020</v>
      </c>
      <c r="H170" s="40" t="s">
        <v>66</v>
      </c>
      <c r="I170" s="41" t="str">
        <f>IFERROR(IF(order[[#This Row],[Customer Name]]="","",VLOOKUP(order[[#This Row],[Customer Name]],'Setting and Lists'!H:M,2,0)),"")</f>
        <v>Customer_4@domain.com</v>
      </c>
      <c r="J170" s="41" t="str">
        <f>IFERROR(IF(order[[#This Row],[Customer Name]]="","",VLOOKUP(order[[#This Row],[Customer Name]],'Setting and Lists'!H:M,3,0)),"")</f>
        <v>Hong Kong</v>
      </c>
      <c r="K170" s="41" t="str">
        <f>IFERROR(IF(order[[#This Row],[Customer Name]]="","",VLOOKUP(order[[#This Row],[Customer Name]],'Setting and Lists'!H:M,4,0)),"")</f>
        <v>China</v>
      </c>
      <c r="L170" s="41" t="str">
        <f>IFERROR(IF(order[[#This Row],[Customer Name]]="","",VLOOKUP(order[[#This Row],[Customer Name]],'Setting and Lists'!H:M,5,0)),"")</f>
        <v>Asia</v>
      </c>
      <c r="M170" s="42" t="s">
        <v>56</v>
      </c>
      <c r="N170" s="43" t="str">
        <f>IFERROR(IF(order[[#This Row],[Product Name]]="","",VLOOKUP(order[[#This Row],[Product Name]],'Setting and Lists'!B:F,2,0)),"")</f>
        <v>ACC2354474</v>
      </c>
      <c r="O170" s="44">
        <v>4010</v>
      </c>
      <c r="P170" s="45">
        <f>IFERROR(IF(order[[#This Row],[Product Name]]="","",VLOOKUP(order[[#This Row],[Product Name]],'Setting and Lists'!B:F,3,0)),"")</f>
        <v>1000</v>
      </c>
      <c r="Q170" s="43" t="str">
        <f>IF(OR(order[[#This Row],[Minimum Lot Size]]="",order[[#This Row],[Order Quantity]]=""),"",IF(order[[#This Row],[Order Quantity]]&gt;=order[[#This Row],[Minimum Lot Size]],"Yes","No"))</f>
        <v>Yes</v>
      </c>
      <c r="R170" s="112">
        <v>44101</v>
      </c>
      <c r="S170" s="59">
        <f>IFERROR(IF(OR(order[[#This Row],[Order Quantity]]="",order[[#This Row],[Minimum Lot Size]]=""),"",IF(order[[#This Row],[Product Name]]="","",(order[[#This Row],[Order Quantity]]/order[[#This Row],[Minimum Lot Size]])*VLOOKUP(order[[#This Row],[Product Name]],'Setting and Lists'!B:F,4,0))),"")</f>
        <v>6.0149999999999997</v>
      </c>
      <c r="T170" s="116">
        <f>IF(OR(order[[#This Row],[Operation Lead Time (in days)]]="",order[[#This Row],[Estimated Production Schedule Date]]=""),"",order[[#This Row],[Estimated Production Schedule Date]]+order[[#This Row],[Operation Lead Time (in days)]])</f>
        <v>44107.014999999999</v>
      </c>
      <c r="U170" s="44">
        <v>3</v>
      </c>
      <c r="V170" s="45">
        <f>IFERROR(IF(order[[#This Row],[Product Name]]="","",VLOOKUP(order[[#This Row],[Product Name]],'Setting and Lists'!B:F,5,0)),"")</f>
        <v>1</v>
      </c>
      <c r="W170" s="116">
        <f>IFERROR(IF(OR(order[[#This Row],[Warehouse Stock Keeping Time (in days)]]="",order[[#This Row],[Target Operation Finish Date]]=""),"",order[[#This Row],[Target Operation Finish Date]]+order[[#This Row],[Total OFF Days During Operation Period]]+order[[#This Row],[Warehouse Stock Keeping Time (in days)]]),"")</f>
        <v>44111.014999999999</v>
      </c>
      <c r="X170" s="45">
        <f>IFERROR(IF(order[[#This Row],[Customer Name]]="","",VLOOKUP(order[[#This Row],[Customer Name]],'Setting and Lists'!H:M,6,0)),"")</f>
        <v>4</v>
      </c>
      <c r="Y170" s="116">
        <f>IFERROR(IF(OR(order[[#This Row],[Delivery Lead Time (in days)]]="",order[[#This Row],[Estimated Starting Delivery Date (ETD)]]=""),"",order[[#This Row],[Estimated Starting Delivery Date (ETD)]]+order[[#This Row],[Delivery Lead Time (in days)]]),"")</f>
        <v>44115.014999999999</v>
      </c>
      <c r="Z170" s="119">
        <v>44117.014999999999</v>
      </c>
      <c r="AA170" s="89">
        <f ca="1">IFERROR(IF(order[[#This Row],[Customer Required Date (ETA)]]="","",IF(TODAY()&gt;=order[[#This Row],[Customer Required Date (ETA)]],0,order[[#This Row],[Customer Required Date (ETA)]]-TODAY())),"")</f>
        <v>0</v>
      </c>
      <c r="AB170" s="60" t="str">
        <f>IF(OR(order[[#This Row],[Customer Required Date (ETA)]]="",order[[#This Row],[Estimated Arrive Date (ETA)]]=""),"",IF(order[[#This Row],[Customer Required Date (ETA)]]&gt;=order[[#This Row],[Estimated Arrive Date (ETA)]],"Yes","No"))</f>
        <v>Yes</v>
      </c>
    </row>
    <row r="171" spans="1:28" ht="30" customHeight="1" x14ac:dyDescent="0.25">
      <c r="A171" s="12" t="str">
        <f t="shared" si="2"/>
        <v/>
      </c>
      <c r="B171" s="48" t="s">
        <v>273</v>
      </c>
      <c r="C171" s="38">
        <v>44085</v>
      </c>
      <c r="D171" s="39">
        <f>IF(order[[#This Row],[Order Receiving Date]]="","",MONTH(order[[#This Row],[Order Receiving Date]]))</f>
        <v>9</v>
      </c>
      <c r="E171" s="39" t="str">
        <f>IFERROR(VLOOKUP(order[[#This Row],[Month Number]],Sheet2!B:C,2,0),"")</f>
        <v>Sep</v>
      </c>
      <c r="F171" s="39" t="str">
        <f>IF(order[[#This Row],[Order Receiving Date]]="","","W"&amp;WEEKNUM(order[[#This Row],[Order Receiving Date]],1))</f>
        <v>W37</v>
      </c>
      <c r="G171" s="39">
        <f>IF(order[[#This Row],[Order Receiving Date]]="","",YEAR(order[[#This Row],[Order Receiving Date]]))</f>
        <v>2020</v>
      </c>
      <c r="H171" s="40" t="s">
        <v>64</v>
      </c>
      <c r="I171" s="41" t="str">
        <f>IFERROR(IF(order[[#This Row],[Customer Name]]="","",VLOOKUP(order[[#This Row],[Customer Name]],'Setting and Lists'!H:M,2,0)),"")</f>
        <v>Customer_2@domain.com</v>
      </c>
      <c r="J171" s="41" t="str">
        <f>IFERROR(IF(order[[#This Row],[Customer Name]]="","",VLOOKUP(order[[#This Row],[Customer Name]],'Setting and Lists'!H:M,3,0)),"")</f>
        <v>Cairo</v>
      </c>
      <c r="K171" s="41" t="str">
        <f>IFERROR(IF(order[[#This Row],[Customer Name]]="","",VLOOKUP(order[[#This Row],[Customer Name]],'Setting and Lists'!H:M,4,0)),"")</f>
        <v>Egypt</v>
      </c>
      <c r="L171" s="41" t="str">
        <f>IFERROR(IF(order[[#This Row],[Customer Name]]="","",VLOOKUP(order[[#This Row],[Customer Name]],'Setting and Lists'!H:M,5,0)),"")</f>
        <v>Middle East</v>
      </c>
      <c r="M171" s="42" t="s">
        <v>51</v>
      </c>
      <c r="N171" s="43" t="str">
        <f>IFERROR(IF(order[[#This Row],[Product Name]]="","",VLOOKUP(order[[#This Row],[Product Name]],'Setting and Lists'!B:F,2,0)),"")</f>
        <v>ACC3215124</v>
      </c>
      <c r="O171" s="44">
        <v>9156</v>
      </c>
      <c r="P171" s="45">
        <f>IFERROR(IF(order[[#This Row],[Product Name]]="","",VLOOKUP(order[[#This Row],[Product Name]],'Setting and Lists'!B:F,3,0)),"")</f>
        <v>800</v>
      </c>
      <c r="Q171" s="43" t="str">
        <f>IF(OR(order[[#This Row],[Minimum Lot Size]]="",order[[#This Row],[Order Quantity]]=""),"",IF(order[[#This Row],[Order Quantity]]&gt;=order[[#This Row],[Minimum Lot Size]],"Yes","No"))</f>
        <v>Yes</v>
      </c>
      <c r="R171" s="112">
        <v>44087</v>
      </c>
      <c r="S171" s="59">
        <f>IFERROR(IF(OR(order[[#This Row],[Order Quantity]]="",order[[#This Row],[Minimum Lot Size]]=""),"",IF(order[[#This Row],[Product Name]]="","",(order[[#This Row],[Order Quantity]]/order[[#This Row],[Minimum Lot Size]])*VLOOKUP(order[[#This Row],[Product Name]],'Setting and Lists'!B:F,4,0))),"")</f>
        <v>11.445</v>
      </c>
      <c r="T171" s="116">
        <f>IF(OR(order[[#This Row],[Operation Lead Time (in days)]]="",order[[#This Row],[Estimated Production Schedule Date]]=""),"",order[[#This Row],[Estimated Production Schedule Date]]+order[[#This Row],[Operation Lead Time (in days)]])</f>
        <v>44098.445</v>
      </c>
      <c r="U171" s="44">
        <v>3</v>
      </c>
      <c r="V171" s="45">
        <f>IFERROR(IF(order[[#This Row],[Product Name]]="","",VLOOKUP(order[[#This Row],[Product Name]],'Setting and Lists'!B:F,5,0)),"")</f>
        <v>1</v>
      </c>
      <c r="W171" s="116">
        <f>IFERROR(IF(OR(order[[#This Row],[Warehouse Stock Keeping Time (in days)]]="",order[[#This Row],[Target Operation Finish Date]]=""),"",order[[#This Row],[Target Operation Finish Date]]+order[[#This Row],[Total OFF Days During Operation Period]]+order[[#This Row],[Warehouse Stock Keeping Time (in days)]]),"")</f>
        <v>44102.445</v>
      </c>
      <c r="X171" s="45">
        <f>IFERROR(IF(order[[#This Row],[Customer Name]]="","",VLOOKUP(order[[#This Row],[Customer Name]],'Setting and Lists'!H:M,6,0)),"")</f>
        <v>2</v>
      </c>
      <c r="Y171" s="116">
        <f>IFERROR(IF(OR(order[[#This Row],[Delivery Lead Time (in days)]]="",order[[#This Row],[Estimated Starting Delivery Date (ETD)]]=""),"",order[[#This Row],[Estimated Starting Delivery Date (ETD)]]+order[[#This Row],[Delivery Lead Time (in days)]]),"")</f>
        <v>44104.445</v>
      </c>
      <c r="Z171" s="119">
        <v>44106.445</v>
      </c>
      <c r="AA171" s="89">
        <f ca="1">IFERROR(IF(order[[#This Row],[Customer Required Date (ETA)]]="","",IF(TODAY()&gt;=order[[#This Row],[Customer Required Date (ETA)]],0,order[[#This Row],[Customer Required Date (ETA)]]-TODAY())),"")</f>
        <v>0</v>
      </c>
      <c r="AB171" s="60" t="str">
        <f>IF(OR(order[[#This Row],[Customer Required Date (ETA)]]="",order[[#This Row],[Estimated Arrive Date (ETA)]]=""),"",IF(order[[#This Row],[Customer Required Date (ETA)]]&gt;=order[[#This Row],[Estimated Arrive Date (ETA)]],"Yes","No"))</f>
        <v>Yes</v>
      </c>
    </row>
    <row r="172" spans="1:28" ht="30" customHeight="1" x14ac:dyDescent="0.25">
      <c r="A172" s="12" t="str">
        <f t="shared" si="2"/>
        <v/>
      </c>
      <c r="B172" s="48" t="s">
        <v>274</v>
      </c>
      <c r="C172" s="38">
        <v>44187</v>
      </c>
      <c r="D172" s="39">
        <f>IF(order[[#This Row],[Order Receiving Date]]="","",MONTH(order[[#This Row],[Order Receiving Date]]))</f>
        <v>12</v>
      </c>
      <c r="E172" s="39" t="str">
        <f>IFERROR(VLOOKUP(order[[#This Row],[Month Number]],Sheet2!B:C,2,0),"")</f>
        <v>Dec</v>
      </c>
      <c r="F172" s="39" t="str">
        <f>IF(order[[#This Row],[Order Receiving Date]]="","","W"&amp;WEEKNUM(order[[#This Row],[Order Receiving Date]],1))</f>
        <v>W52</v>
      </c>
      <c r="G172" s="39">
        <f>IF(order[[#This Row],[Order Receiving Date]]="","",YEAR(order[[#This Row],[Order Receiving Date]]))</f>
        <v>2020</v>
      </c>
      <c r="H172" s="40" t="s">
        <v>63</v>
      </c>
      <c r="I172" s="41" t="str">
        <f>IFERROR(IF(order[[#This Row],[Customer Name]]="","",VLOOKUP(order[[#This Row],[Customer Name]],'Setting and Lists'!H:M,2,0)),"")</f>
        <v>Customer_1@domain.com</v>
      </c>
      <c r="J172" s="41" t="str">
        <f>IFERROR(IF(order[[#This Row],[Customer Name]]="","",VLOOKUP(order[[#This Row],[Customer Name]],'Setting and Lists'!H:M,3,0)),"")</f>
        <v>Lyon</v>
      </c>
      <c r="K172" s="41" t="str">
        <f>IFERROR(IF(order[[#This Row],[Customer Name]]="","",VLOOKUP(order[[#This Row],[Customer Name]],'Setting and Lists'!H:M,4,0)),"")</f>
        <v>France</v>
      </c>
      <c r="L172" s="41" t="str">
        <f>IFERROR(IF(order[[#This Row],[Customer Name]]="","",VLOOKUP(order[[#This Row],[Customer Name]],'Setting and Lists'!H:M,5,0)),"")</f>
        <v>Europe</v>
      </c>
      <c r="M172" s="42" t="s">
        <v>53</v>
      </c>
      <c r="N172" s="43" t="str">
        <f>IFERROR(IF(order[[#This Row],[Product Name]]="","",VLOOKUP(order[[#This Row],[Product Name]],'Setting and Lists'!B:F,2,0)),"")</f>
        <v>ACC8854741</v>
      </c>
      <c r="O172" s="44">
        <v>5607</v>
      </c>
      <c r="P172" s="45">
        <f>IFERROR(IF(order[[#This Row],[Product Name]]="","",VLOOKUP(order[[#This Row],[Product Name]],'Setting and Lists'!B:F,3,0)),"")</f>
        <v>700</v>
      </c>
      <c r="Q172" s="43" t="str">
        <f>IF(OR(order[[#This Row],[Minimum Lot Size]]="",order[[#This Row],[Order Quantity]]=""),"",IF(order[[#This Row],[Order Quantity]]&gt;=order[[#This Row],[Minimum Lot Size]],"Yes","No"))</f>
        <v>Yes</v>
      </c>
      <c r="R172" s="112">
        <v>44189</v>
      </c>
      <c r="S172" s="59">
        <f>IFERROR(IF(OR(order[[#This Row],[Order Quantity]]="",order[[#This Row],[Minimum Lot Size]]=""),"",IF(order[[#This Row],[Product Name]]="","",(order[[#This Row],[Order Quantity]]/order[[#This Row],[Minimum Lot Size]])*VLOOKUP(order[[#This Row],[Product Name]],'Setting and Lists'!B:F,4,0))),"")</f>
        <v>8.01</v>
      </c>
      <c r="T172" s="116">
        <f>IF(OR(order[[#This Row],[Operation Lead Time (in days)]]="",order[[#This Row],[Estimated Production Schedule Date]]=""),"",order[[#This Row],[Estimated Production Schedule Date]]+order[[#This Row],[Operation Lead Time (in days)]])</f>
        <v>44197.01</v>
      </c>
      <c r="U172" s="44">
        <v>3</v>
      </c>
      <c r="V172" s="45">
        <f>IFERROR(IF(order[[#This Row],[Product Name]]="","",VLOOKUP(order[[#This Row],[Product Name]],'Setting and Lists'!B:F,5,0)),"")</f>
        <v>1</v>
      </c>
      <c r="W172" s="116">
        <f>IFERROR(IF(OR(order[[#This Row],[Warehouse Stock Keeping Time (in days)]]="",order[[#This Row],[Target Operation Finish Date]]=""),"",order[[#This Row],[Target Operation Finish Date]]+order[[#This Row],[Total OFF Days During Operation Period]]+order[[#This Row],[Warehouse Stock Keeping Time (in days)]]),"")</f>
        <v>44201.01</v>
      </c>
      <c r="X172" s="45">
        <f>IFERROR(IF(order[[#This Row],[Customer Name]]="","",VLOOKUP(order[[#This Row],[Customer Name]],'Setting and Lists'!H:M,6,0)),"")</f>
        <v>3</v>
      </c>
      <c r="Y172" s="116">
        <f>IFERROR(IF(OR(order[[#This Row],[Delivery Lead Time (in days)]]="",order[[#This Row],[Estimated Starting Delivery Date (ETD)]]=""),"",order[[#This Row],[Estimated Starting Delivery Date (ETD)]]+order[[#This Row],[Delivery Lead Time (in days)]]),"")</f>
        <v>44204.01</v>
      </c>
      <c r="Z172" s="119">
        <v>44206.01</v>
      </c>
      <c r="AA172" s="89">
        <f ca="1">IFERROR(IF(order[[#This Row],[Customer Required Date (ETA)]]="","",IF(TODAY()&gt;=order[[#This Row],[Customer Required Date (ETA)]],0,order[[#This Row],[Customer Required Date (ETA)]]-TODAY())),"")</f>
        <v>0</v>
      </c>
      <c r="AB172" s="60" t="str">
        <f>IF(OR(order[[#This Row],[Customer Required Date (ETA)]]="",order[[#This Row],[Estimated Arrive Date (ETA)]]=""),"",IF(order[[#This Row],[Customer Required Date (ETA)]]&gt;=order[[#This Row],[Estimated Arrive Date (ETA)]],"Yes","No"))</f>
        <v>Yes</v>
      </c>
    </row>
    <row r="173" spans="1:28" ht="30" customHeight="1" x14ac:dyDescent="0.25">
      <c r="A173" s="12" t="str">
        <f t="shared" si="2"/>
        <v/>
      </c>
      <c r="B173" s="48" t="s">
        <v>275</v>
      </c>
      <c r="C173" s="38">
        <v>44152</v>
      </c>
      <c r="D173" s="39">
        <f>IF(order[[#This Row],[Order Receiving Date]]="","",MONTH(order[[#This Row],[Order Receiving Date]]))</f>
        <v>11</v>
      </c>
      <c r="E173" s="39" t="str">
        <f>IFERROR(VLOOKUP(order[[#This Row],[Month Number]],Sheet2!B:C,2,0),"")</f>
        <v>Nov</v>
      </c>
      <c r="F173" s="39" t="str">
        <f>IF(order[[#This Row],[Order Receiving Date]]="","","W"&amp;WEEKNUM(order[[#This Row],[Order Receiving Date]],1))</f>
        <v>W47</v>
      </c>
      <c r="G173" s="39">
        <f>IF(order[[#This Row],[Order Receiving Date]]="","",YEAR(order[[#This Row],[Order Receiving Date]]))</f>
        <v>2020</v>
      </c>
      <c r="H173" s="40" t="s">
        <v>64</v>
      </c>
      <c r="I173" s="41" t="str">
        <f>IFERROR(IF(order[[#This Row],[Customer Name]]="","",VLOOKUP(order[[#This Row],[Customer Name]],'Setting and Lists'!H:M,2,0)),"")</f>
        <v>Customer_2@domain.com</v>
      </c>
      <c r="J173" s="41" t="str">
        <f>IFERROR(IF(order[[#This Row],[Customer Name]]="","",VLOOKUP(order[[#This Row],[Customer Name]],'Setting and Lists'!H:M,3,0)),"")</f>
        <v>Cairo</v>
      </c>
      <c r="K173" s="41" t="str">
        <f>IFERROR(IF(order[[#This Row],[Customer Name]]="","",VLOOKUP(order[[#This Row],[Customer Name]],'Setting and Lists'!H:M,4,0)),"")</f>
        <v>Egypt</v>
      </c>
      <c r="L173" s="41" t="str">
        <f>IFERROR(IF(order[[#This Row],[Customer Name]]="","",VLOOKUP(order[[#This Row],[Customer Name]],'Setting and Lists'!H:M,5,0)),"")</f>
        <v>Middle East</v>
      </c>
      <c r="M173" s="42" t="s">
        <v>56</v>
      </c>
      <c r="N173" s="43" t="str">
        <f>IFERROR(IF(order[[#This Row],[Product Name]]="","",VLOOKUP(order[[#This Row],[Product Name]],'Setting and Lists'!B:F,2,0)),"")</f>
        <v>ACC2354474</v>
      </c>
      <c r="O173" s="44">
        <v>4349</v>
      </c>
      <c r="P173" s="45">
        <f>IFERROR(IF(order[[#This Row],[Product Name]]="","",VLOOKUP(order[[#This Row],[Product Name]],'Setting and Lists'!B:F,3,0)),"")</f>
        <v>1000</v>
      </c>
      <c r="Q173" s="43" t="str">
        <f>IF(OR(order[[#This Row],[Minimum Lot Size]]="",order[[#This Row],[Order Quantity]]=""),"",IF(order[[#This Row],[Order Quantity]]&gt;=order[[#This Row],[Minimum Lot Size]],"Yes","No"))</f>
        <v>Yes</v>
      </c>
      <c r="R173" s="112">
        <v>44154</v>
      </c>
      <c r="S173" s="59">
        <f>IFERROR(IF(OR(order[[#This Row],[Order Quantity]]="",order[[#This Row],[Minimum Lot Size]]=""),"",IF(order[[#This Row],[Product Name]]="","",(order[[#This Row],[Order Quantity]]/order[[#This Row],[Minimum Lot Size]])*VLOOKUP(order[[#This Row],[Product Name]],'Setting and Lists'!B:F,4,0))),"")</f>
        <v>6.5235000000000003</v>
      </c>
      <c r="T173" s="116">
        <f>IF(OR(order[[#This Row],[Operation Lead Time (in days)]]="",order[[#This Row],[Estimated Production Schedule Date]]=""),"",order[[#This Row],[Estimated Production Schedule Date]]+order[[#This Row],[Operation Lead Time (in days)]])</f>
        <v>44160.523500000003</v>
      </c>
      <c r="U173" s="44">
        <v>2</v>
      </c>
      <c r="V173" s="45">
        <f>IFERROR(IF(order[[#This Row],[Product Name]]="","",VLOOKUP(order[[#This Row],[Product Name]],'Setting and Lists'!B:F,5,0)),"")</f>
        <v>1</v>
      </c>
      <c r="W173" s="116">
        <f>IFERROR(IF(OR(order[[#This Row],[Warehouse Stock Keeping Time (in days)]]="",order[[#This Row],[Target Operation Finish Date]]=""),"",order[[#This Row],[Target Operation Finish Date]]+order[[#This Row],[Total OFF Days During Operation Period]]+order[[#This Row],[Warehouse Stock Keeping Time (in days)]]),"")</f>
        <v>44163.523500000003</v>
      </c>
      <c r="X173" s="45">
        <f>IFERROR(IF(order[[#This Row],[Customer Name]]="","",VLOOKUP(order[[#This Row],[Customer Name]],'Setting and Lists'!H:M,6,0)),"")</f>
        <v>2</v>
      </c>
      <c r="Y173" s="116">
        <f>IFERROR(IF(OR(order[[#This Row],[Delivery Lead Time (in days)]]="",order[[#This Row],[Estimated Starting Delivery Date (ETD)]]=""),"",order[[#This Row],[Estimated Starting Delivery Date (ETD)]]+order[[#This Row],[Delivery Lead Time (in days)]]),"")</f>
        <v>44165.523500000003</v>
      </c>
      <c r="Z173" s="119">
        <v>44167.523500000003</v>
      </c>
      <c r="AA173" s="89">
        <f ca="1">IFERROR(IF(order[[#This Row],[Customer Required Date (ETA)]]="","",IF(TODAY()&gt;=order[[#This Row],[Customer Required Date (ETA)]],0,order[[#This Row],[Customer Required Date (ETA)]]-TODAY())),"")</f>
        <v>0</v>
      </c>
      <c r="AB173" s="60" t="str">
        <f>IF(OR(order[[#This Row],[Customer Required Date (ETA)]]="",order[[#This Row],[Estimated Arrive Date (ETA)]]=""),"",IF(order[[#This Row],[Customer Required Date (ETA)]]&gt;=order[[#This Row],[Estimated Arrive Date (ETA)]],"Yes","No"))</f>
        <v>Yes</v>
      </c>
    </row>
    <row r="174" spans="1:28" ht="30" customHeight="1" x14ac:dyDescent="0.25">
      <c r="A174" s="12" t="str">
        <f t="shared" si="2"/>
        <v/>
      </c>
      <c r="B174" s="48" t="s">
        <v>276</v>
      </c>
      <c r="C174" s="38">
        <v>44163</v>
      </c>
      <c r="D174" s="39">
        <f>IF(order[[#This Row],[Order Receiving Date]]="","",MONTH(order[[#This Row],[Order Receiving Date]]))</f>
        <v>11</v>
      </c>
      <c r="E174" s="39" t="str">
        <f>IFERROR(VLOOKUP(order[[#This Row],[Month Number]],Sheet2!B:C,2,0),"")</f>
        <v>Nov</v>
      </c>
      <c r="F174" s="39" t="str">
        <f>IF(order[[#This Row],[Order Receiving Date]]="","","W"&amp;WEEKNUM(order[[#This Row],[Order Receiving Date]],1))</f>
        <v>W48</v>
      </c>
      <c r="G174" s="39">
        <f>IF(order[[#This Row],[Order Receiving Date]]="","",YEAR(order[[#This Row],[Order Receiving Date]]))</f>
        <v>2020</v>
      </c>
      <c r="H174" s="40" t="s">
        <v>66</v>
      </c>
      <c r="I174" s="41" t="str">
        <f>IFERROR(IF(order[[#This Row],[Customer Name]]="","",VLOOKUP(order[[#This Row],[Customer Name]],'Setting and Lists'!H:M,2,0)),"")</f>
        <v>Customer_4@domain.com</v>
      </c>
      <c r="J174" s="41" t="str">
        <f>IFERROR(IF(order[[#This Row],[Customer Name]]="","",VLOOKUP(order[[#This Row],[Customer Name]],'Setting and Lists'!H:M,3,0)),"")</f>
        <v>Hong Kong</v>
      </c>
      <c r="K174" s="41" t="str">
        <f>IFERROR(IF(order[[#This Row],[Customer Name]]="","",VLOOKUP(order[[#This Row],[Customer Name]],'Setting and Lists'!H:M,4,0)),"")</f>
        <v>China</v>
      </c>
      <c r="L174" s="41" t="str">
        <f>IFERROR(IF(order[[#This Row],[Customer Name]]="","",VLOOKUP(order[[#This Row],[Customer Name]],'Setting and Lists'!H:M,5,0)),"")</f>
        <v>Asia</v>
      </c>
      <c r="M174" s="42" t="s">
        <v>53</v>
      </c>
      <c r="N174" s="43" t="str">
        <f>IFERROR(IF(order[[#This Row],[Product Name]]="","",VLOOKUP(order[[#This Row],[Product Name]],'Setting and Lists'!B:F,2,0)),"")</f>
        <v>ACC8854741</v>
      </c>
      <c r="O174" s="44">
        <v>4115</v>
      </c>
      <c r="P174" s="45">
        <f>IFERROR(IF(order[[#This Row],[Product Name]]="","",VLOOKUP(order[[#This Row],[Product Name]],'Setting and Lists'!B:F,3,0)),"")</f>
        <v>700</v>
      </c>
      <c r="Q174" s="43" t="str">
        <f>IF(OR(order[[#This Row],[Minimum Lot Size]]="",order[[#This Row],[Order Quantity]]=""),"",IF(order[[#This Row],[Order Quantity]]&gt;=order[[#This Row],[Minimum Lot Size]],"Yes","No"))</f>
        <v>Yes</v>
      </c>
      <c r="R174" s="112">
        <v>44165</v>
      </c>
      <c r="S174" s="59">
        <f>IFERROR(IF(OR(order[[#This Row],[Order Quantity]]="",order[[#This Row],[Minimum Lot Size]]=""),"",IF(order[[#This Row],[Product Name]]="","",(order[[#This Row],[Order Quantity]]/order[[#This Row],[Minimum Lot Size]])*VLOOKUP(order[[#This Row],[Product Name]],'Setting and Lists'!B:F,4,0))),"")</f>
        <v>5.878571428571429</v>
      </c>
      <c r="T174" s="116">
        <f>IF(OR(order[[#This Row],[Operation Lead Time (in days)]]="",order[[#This Row],[Estimated Production Schedule Date]]=""),"",order[[#This Row],[Estimated Production Schedule Date]]+order[[#This Row],[Operation Lead Time (in days)]])</f>
        <v>44170.87857142857</v>
      </c>
      <c r="U174" s="44">
        <v>3</v>
      </c>
      <c r="V174" s="45">
        <f>IFERROR(IF(order[[#This Row],[Product Name]]="","",VLOOKUP(order[[#This Row],[Product Name]],'Setting and Lists'!B:F,5,0)),"")</f>
        <v>1</v>
      </c>
      <c r="W174" s="116">
        <f>IFERROR(IF(OR(order[[#This Row],[Warehouse Stock Keeping Time (in days)]]="",order[[#This Row],[Target Operation Finish Date]]=""),"",order[[#This Row],[Target Operation Finish Date]]+order[[#This Row],[Total OFF Days During Operation Period]]+order[[#This Row],[Warehouse Stock Keeping Time (in days)]]),"")</f>
        <v>44174.87857142857</v>
      </c>
      <c r="X174" s="45">
        <f>IFERROR(IF(order[[#This Row],[Customer Name]]="","",VLOOKUP(order[[#This Row],[Customer Name]],'Setting and Lists'!H:M,6,0)),"")</f>
        <v>4</v>
      </c>
      <c r="Y174" s="116">
        <f>IFERROR(IF(OR(order[[#This Row],[Delivery Lead Time (in days)]]="",order[[#This Row],[Estimated Starting Delivery Date (ETD)]]=""),"",order[[#This Row],[Estimated Starting Delivery Date (ETD)]]+order[[#This Row],[Delivery Lead Time (in days)]]),"")</f>
        <v>44178.87857142857</v>
      </c>
      <c r="Z174" s="119">
        <v>44180.87857142857</v>
      </c>
      <c r="AA174" s="89">
        <f ca="1">IFERROR(IF(order[[#This Row],[Customer Required Date (ETA)]]="","",IF(TODAY()&gt;=order[[#This Row],[Customer Required Date (ETA)]],0,order[[#This Row],[Customer Required Date (ETA)]]-TODAY())),"")</f>
        <v>0</v>
      </c>
      <c r="AB174" s="60" t="str">
        <f>IF(OR(order[[#This Row],[Customer Required Date (ETA)]]="",order[[#This Row],[Estimated Arrive Date (ETA)]]=""),"",IF(order[[#This Row],[Customer Required Date (ETA)]]&gt;=order[[#This Row],[Estimated Arrive Date (ETA)]],"Yes","No"))</f>
        <v>Yes</v>
      </c>
    </row>
    <row r="175" spans="1:28" ht="30" customHeight="1" x14ac:dyDescent="0.25">
      <c r="A175" s="12" t="str">
        <f t="shared" si="2"/>
        <v/>
      </c>
      <c r="B175" s="48" t="s">
        <v>277</v>
      </c>
      <c r="C175" s="38">
        <v>44198</v>
      </c>
      <c r="D175" s="39">
        <f>IF(order[[#This Row],[Order Receiving Date]]="","",MONTH(order[[#This Row],[Order Receiving Date]]))</f>
        <v>1</v>
      </c>
      <c r="E175" s="39" t="str">
        <f>IFERROR(VLOOKUP(order[[#This Row],[Month Number]],Sheet2!B:C,2,0),"")</f>
        <v>Jan</v>
      </c>
      <c r="F175" s="39" t="str">
        <f>IF(order[[#This Row],[Order Receiving Date]]="","","W"&amp;WEEKNUM(order[[#This Row],[Order Receiving Date]],1))</f>
        <v>W1</v>
      </c>
      <c r="G175" s="39">
        <f>IF(order[[#This Row],[Order Receiving Date]]="","",YEAR(order[[#This Row],[Order Receiving Date]]))</f>
        <v>2021</v>
      </c>
      <c r="H175" s="40" t="s">
        <v>66</v>
      </c>
      <c r="I175" s="41" t="str">
        <f>IFERROR(IF(order[[#This Row],[Customer Name]]="","",VLOOKUP(order[[#This Row],[Customer Name]],'Setting and Lists'!H:M,2,0)),"")</f>
        <v>Customer_4@domain.com</v>
      </c>
      <c r="J175" s="41" t="str">
        <f>IFERROR(IF(order[[#This Row],[Customer Name]]="","",VLOOKUP(order[[#This Row],[Customer Name]],'Setting and Lists'!H:M,3,0)),"")</f>
        <v>Hong Kong</v>
      </c>
      <c r="K175" s="41" t="str">
        <f>IFERROR(IF(order[[#This Row],[Customer Name]]="","",VLOOKUP(order[[#This Row],[Customer Name]],'Setting and Lists'!H:M,4,0)),"")</f>
        <v>China</v>
      </c>
      <c r="L175" s="41" t="str">
        <f>IFERROR(IF(order[[#This Row],[Customer Name]]="","",VLOOKUP(order[[#This Row],[Customer Name]],'Setting and Lists'!H:M,5,0)),"")</f>
        <v>Asia</v>
      </c>
      <c r="M175" s="42" t="s">
        <v>55</v>
      </c>
      <c r="N175" s="43" t="str">
        <f>IFERROR(IF(order[[#This Row],[Product Name]]="","",VLOOKUP(order[[#This Row],[Product Name]],'Setting and Lists'!B:F,2,0)),"")</f>
        <v>ACC5858470</v>
      </c>
      <c r="O175" s="44">
        <v>6502</v>
      </c>
      <c r="P175" s="45">
        <f>IFERROR(IF(order[[#This Row],[Product Name]]="","",VLOOKUP(order[[#This Row],[Product Name]],'Setting and Lists'!B:F,3,0)),"")</f>
        <v>1200</v>
      </c>
      <c r="Q175" s="43" t="str">
        <f>IF(OR(order[[#This Row],[Minimum Lot Size]]="",order[[#This Row],[Order Quantity]]=""),"",IF(order[[#This Row],[Order Quantity]]&gt;=order[[#This Row],[Minimum Lot Size]],"Yes","No"))</f>
        <v>Yes</v>
      </c>
      <c r="R175" s="112">
        <v>44200</v>
      </c>
      <c r="S175" s="59">
        <f>IFERROR(IF(OR(order[[#This Row],[Order Quantity]]="",order[[#This Row],[Minimum Lot Size]]=""),"",IF(order[[#This Row],[Product Name]]="","",(order[[#This Row],[Order Quantity]]/order[[#This Row],[Minimum Lot Size]])*VLOOKUP(order[[#This Row],[Product Name]],'Setting and Lists'!B:F,4,0))),"")</f>
        <v>10.836666666666666</v>
      </c>
      <c r="T175" s="116">
        <f>IF(OR(order[[#This Row],[Operation Lead Time (in days)]]="",order[[#This Row],[Estimated Production Schedule Date]]=""),"",order[[#This Row],[Estimated Production Schedule Date]]+order[[#This Row],[Operation Lead Time (in days)]])</f>
        <v>44210.83666666667</v>
      </c>
      <c r="U175" s="44">
        <v>2</v>
      </c>
      <c r="V175" s="45">
        <f>IFERROR(IF(order[[#This Row],[Product Name]]="","",VLOOKUP(order[[#This Row],[Product Name]],'Setting and Lists'!B:F,5,0)),"")</f>
        <v>1</v>
      </c>
      <c r="W175" s="116">
        <f>IFERROR(IF(OR(order[[#This Row],[Warehouse Stock Keeping Time (in days)]]="",order[[#This Row],[Target Operation Finish Date]]=""),"",order[[#This Row],[Target Operation Finish Date]]+order[[#This Row],[Total OFF Days During Operation Period]]+order[[#This Row],[Warehouse Stock Keeping Time (in days)]]),"")</f>
        <v>44213.83666666667</v>
      </c>
      <c r="X175" s="45">
        <f>IFERROR(IF(order[[#This Row],[Customer Name]]="","",VLOOKUP(order[[#This Row],[Customer Name]],'Setting and Lists'!H:M,6,0)),"")</f>
        <v>4</v>
      </c>
      <c r="Y175" s="116">
        <f>IFERROR(IF(OR(order[[#This Row],[Delivery Lead Time (in days)]]="",order[[#This Row],[Estimated Starting Delivery Date (ETD)]]=""),"",order[[#This Row],[Estimated Starting Delivery Date (ETD)]]+order[[#This Row],[Delivery Lead Time (in days)]]),"")</f>
        <v>44217.83666666667</v>
      </c>
      <c r="Z175" s="119">
        <v>44219.83666666667</v>
      </c>
      <c r="AA175" s="89">
        <f ca="1">IFERROR(IF(order[[#This Row],[Customer Required Date (ETA)]]="","",IF(TODAY()&gt;=order[[#This Row],[Customer Required Date (ETA)]],0,order[[#This Row],[Customer Required Date (ETA)]]-TODAY())),"")</f>
        <v>0</v>
      </c>
      <c r="AB175" s="60" t="str">
        <f>IF(OR(order[[#This Row],[Customer Required Date (ETA)]]="",order[[#This Row],[Estimated Arrive Date (ETA)]]=""),"",IF(order[[#This Row],[Customer Required Date (ETA)]]&gt;=order[[#This Row],[Estimated Arrive Date (ETA)]],"Yes","No"))</f>
        <v>Yes</v>
      </c>
    </row>
    <row r="176" spans="1:28" ht="30" customHeight="1" x14ac:dyDescent="0.25">
      <c r="A176" s="12" t="str">
        <f t="shared" si="2"/>
        <v/>
      </c>
      <c r="B176" s="48" t="s">
        <v>278</v>
      </c>
      <c r="C176" s="38">
        <v>44118</v>
      </c>
      <c r="D176" s="39">
        <f>IF(order[[#This Row],[Order Receiving Date]]="","",MONTH(order[[#This Row],[Order Receiving Date]]))</f>
        <v>10</v>
      </c>
      <c r="E176" s="39" t="str">
        <f>IFERROR(VLOOKUP(order[[#This Row],[Month Number]],Sheet2!B:C,2,0),"")</f>
        <v>Oct</v>
      </c>
      <c r="F176" s="39" t="str">
        <f>IF(order[[#This Row],[Order Receiving Date]]="","","W"&amp;WEEKNUM(order[[#This Row],[Order Receiving Date]],1))</f>
        <v>W42</v>
      </c>
      <c r="G176" s="39">
        <f>IF(order[[#This Row],[Order Receiving Date]]="","",YEAR(order[[#This Row],[Order Receiving Date]]))</f>
        <v>2020</v>
      </c>
      <c r="H176" s="40" t="s">
        <v>66</v>
      </c>
      <c r="I176" s="41" t="str">
        <f>IFERROR(IF(order[[#This Row],[Customer Name]]="","",VLOOKUP(order[[#This Row],[Customer Name]],'Setting and Lists'!H:M,2,0)),"")</f>
        <v>Customer_4@domain.com</v>
      </c>
      <c r="J176" s="41" t="str">
        <f>IFERROR(IF(order[[#This Row],[Customer Name]]="","",VLOOKUP(order[[#This Row],[Customer Name]],'Setting and Lists'!H:M,3,0)),"")</f>
        <v>Hong Kong</v>
      </c>
      <c r="K176" s="41" t="str">
        <f>IFERROR(IF(order[[#This Row],[Customer Name]]="","",VLOOKUP(order[[#This Row],[Customer Name]],'Setting and Lists'!H:M,4,0)),"")</f>
        <v>China</v>
      </c>
      <c r="L176" s="41" t="str">
        <f>IFERROR(IF(order[[#This Row],[Customer Name]]="","",VLOOKUP(order[[#This Row],[Customer Name]],'Setting and Lists'!H:M,5,0)),"")</f>
        <v>Asia</v>
      </c>
      <c r="M176" s="42" t="s">
        <v>55</v>
      </c>
      <c r="N176" s="43" t="str">
        <f>IFERROR(IF(order[[#This Row],[Product Name]]="","",VLOOKUP(order[[#This Row],[Product Name]],'Setting and Lists'!B:F,2,0)),"")</f>
        <v>ACC5858470</v>
      </c>
      <c r="O176" s="44">
        <v>7269</v>
      </c>
      <c r="P176" s="45">
        <f>IFERROR(IF(order[[#This Row],[Product Name]]="","",VLOOKUP(order[[#This Row],[Product Name]],'Setting and Lists'!B:F,3,0)),"")</f>
        <v>1200</v>
      </c>
      <c r="Q176" s="43" t="str">
        <f>IF(OR(order[[#This Row],[Minimum Lot Size]]="",order[[#This Row],[Order Quantity]]=""),"",IF(order[[#This Row],[Order Quantity]]&gt;=order[[#This Row],[Minimum Lot Size]],"Yes","No"))</f>
        <v>Yes</v>
      </c>
      <c r="R176" s="112">
        <v>44120</v>
      </c>
      <c r="S176" s="59">
        <f>IFERROR(IF(OR(order[[#This Row],[Order Quantity]]="",order[[#This Row],[Minimum Lot Size]]=""),"",IF(order[[#This Row],[Product Name]]="","",(order[[#This Row],[Order Quantity]]/order[[#This Row],[Minimum Lot Size]])*VLOOKUP(order[[#This Row],[Product Name]],'Setting and Lists'!B:F,4,0))),"")</f>
        <v>12.115</v>
      </c>
      <c r="T176" s="116">
        <f>IF(OR(order[[#This Row],[Operation Lead Time (in days)]]="",order[[#This Row],[Estimated Production Schedule Date]]=""),"",order[[#This Row],[Estimated Production Schedule Date]]+order[[#This Row],[Operation Lead Time (in days)]])</f>
        <v>44132.114999999998</v>
      </c>
      <c r="U176" s="44">
        <v>3</v>
      </c>
      <c r="V176" s="45">
        <f>IFERROR(IF(order[[#This Row],[Product Name]]="","",VLOOKUP(order[[#This Row],[Product Name]],'Setting and Lists'!B:F,5,0)),"")</f>
        <v>1</v>
      </c>
      <c r="W176" s="116">
        <f>IFERROR(IF(OR(order[[#This Row],[Warehouse Stock Keeping Time (in days)]]="",order[[#This Row],[Target Operation Finish Date]]=""),"",order[[#This Row],[Target Operation Finish Date]]+order[[#This Row],[Total OFF Days During Operation Period]]+order[[#This Row],[Warehouse Stock Keeping Time (in days)]]),"")</f>
        <v>44136.114999999998</v>
      </c>
      <c r="X176" s="45">
        <f>IFERROR(IF(order[[#This Row],[Customer Name]]="","",VLOOKUP(order[[#This Row],[Customer Name]],'Setting and Lists'!H:M,6,0)),"")</f>
        <v>4</v>
      </c>
      <c r="Y176" s="116">
        <f>IFERROR(IF(OR(order[[#This Row],[Delivery Lead Time (in days)]]="",order[[#This Row],[Estimated Starting Delivery Date (ETD)]]=""),"",order[[#This Row],[Estimated Starting Delivery Date (ETD)]]+order[[#This Row],[Delivery Lead Time (in days)]]),"")</f>
        <v>44140.114999999998</v>
      </c>
      <c r="Z176" s="119">
        <v>44142.114999999998</v>
      </c>
      <c r="AA176" s="89">
        <f ca="1">IFERROR(IF(order[[#This Row],[Customer Required Date (ETA)]]="","",IF(TODAY()&gt;=order[[#This Row],[Customer Required Date (ETA)]],0,order[[#This Row],[Customer Required Date (ETA)]]-TODAY())),"")</f>
        <v>0</v>
      </c>
      <c r="AB176" s="60" t="str">
        <f>IF(OR(order[[#This Row],[Customer Required Date (ETA)]]="",order[[#This Row],[Estimated Arrive Date (ETA)]]=""),"",IF(order[[#This Row],[Customer Required Date (ETA)]]&gt;=order[[#This Row],[Estimated Arrive Date (ETA)]],"Yes","No"))</f>
        <v>Yes</v>
      </c>
    </row>
    <row r="177" spans="1:28" ht="30" customHeight="1" x14ac:dyDescent="0.25">
      <c r="A177" s="12" t="str">
        <f t="shared" si="2"/>
        <v/>
      </c>
      <c r="B177" s="48" t="s">
        <v>279</v>
      </c>
      <c r="C177" s="38">
        <v>44081</v>
      </c>
      <c r="D177" s="39">
        <f>IF(order[[#This Row],[Order Receiving Date]]="","",MONTH(order[[#This Row],[Order Receiving Date]]))</f>
        <v>9</v>
      </c>
      <c r="E177" s="39" t="str">
        <f>IFERROR(VLOOKUP(order[[#This Row],[Month Number]],Sheet2!B:C,2,0),"")</f>
        <v>Sep</v>
      </c>
      <c r="F177" s="39" t="str">
        <f>IF(order[[#This Row],[Order Receiving Date]]="","","W"&amp;WEEKNUM(order[[#This Row],[Order Receiving Date]],1))</f>
        <v>W37</v>
      </c>
      <c r="G177" s="39">
        <f>IF(order[[#This Row],[Order Receiving Date]]="","",YEAR(order[[#This Row],[Order Receiving Date]]))</f>
        <v>2020</v>
      </c>
      <c r="H177" s="40" t="s">
        <v>65</v>
      </c>
      <c r="I177" s="41" t="str">
        <f>IFERROR(IF(order[[#This Row],[Customer Name]]="","",VLOOKUP(order[[#This Row],[Customer Name]],'Setting and Lists'!H:M,2,0)),"")</f>
        <v>Customer_3@domain.com</v>
      </c>
      <c r="J177" s="41" t="str">
        <f>IFERROR(IF(order[[#This Row],[Customer Name]]="","",VLOOKUP(order[[#This Row],[Customer Name]],'Setting and Lists'!H:M,3,0)),"")</f>
        <v>Rio de Janeiro</v>
      </c>
      <c r="K177" s="41" t="str">
        <f>IFERROR(IF(order[[#This Row],[Customer Name]]="","",VLOOKUP(order[[#This Row],[Customer Name]],'Setting and Lists'!H:M,4,0)),"")</f>
        <v>Brazil</v>
      </c>
      <c r="L177" s="41" t="str">
        <f>IFERROR(IF(order[[#This Row],[Customer Name]]="","",VLOOKUP(order[[#This Row],[Customer Name]],'Setting and Lists'!H:M,5,0)),"")</f>
        <v>South America</v>
      </c>
      <c r="M177" s="42" t="s">
        <v>55</v>
      </c>
      <c r="N177" s="43" t="str">
        <f>IFERROR(IF(order[[#This Row],[Product Name]]="","",VLOOKUP(order[[#This Row],[Product Name]],'Setting and Lists'!B:F,2,0)),"")</f>
        <v>ACC5858470</v>
      </c>
      <c r="O177" s="44">
        <v>5194</v>
      </c>
      <c r="P177" s="45">
        <f>IFERROR(IF(order[[#This Row],[Product Name]]="","",VLOOKUP(order[[#This Row],[Product Name]],'Setting and Lists'!B:F,3,0)),"")</f>
        <v>1200</v>
      </c>
      <c r="Q177" s="43" t="str">
        <f>IF(OR(order[[#This Row],[Minimum Lot Size]]="",order[[#This Row],[Order Quantity]]=""),"",IF(order[[#This Row],[Order Quantity]]&gt;=order[[#This Row],[Minimum Lot Size]],"Yes","No"))</f>
        <v>Yes</v>
      </c>
      <c r="R177" s="112">
        <v>44083</v>
      </c>
      <c r="S177" s="59">
        <f>IFERROR(IF(OR(order[[#This Row],[Order Quantity]]="",order[[#This Row],[Minimum Lot Size]]=""),"",IF(order[[#This Row],[Product Name]]="","",(order[[#This Row],[Order Quantity]]/order[[#This Row],[Minimum Lot Size]])*VLOOKUP(order[[#This Row],[Product Name]],'Setting and Lists'!B:F,4,0))),"")</f>
        <v>8.6566666666666663</v>
      </c>
      <c r="T177" s="116">
        <f>IF(OR(order[[#This Row],[Operation Lead Time (in days)]]="",order[[#This Row],[Estimated Production Schedule Date]]=""),"",order[[#This Row],[Estimated Production Schedule Date]]+order[[#This Row],[Operation Lead Time (in days)]])</f>
        <v>44091.656666666669</v>
      </c>
      <c r="U177" s="44">
        <v>4</v>
      </c>
      <c r="V177" s="45">
        <f>IFERROR(IF(order[[#This Row],[Product Name]]="","",VLOOKUP(order[[#This Row],[Product Name]],'Setting and Lists'!B:F,5,0)),"")</f>
        <v>1</v>
      </c>
      <c r="W177" s="116">
        <f>IFERROR(IF(OR(order[[#This Row],[Warehouse Stock Keeping Time (in days)]]="",order[[#This Row],[Target Operation Finish Date]]=""),"",order[[#This Row],[Target Operation Finish Date]]+order[[#This Row],[Total OFF Days During Operation Period]]+order[[#This Row],[Warehouse Stock Keeping Time (in days)]]),"")</f>
        <v>44096.656666666669</v>
      </c>
      <c r="X177" s="45">
        <f>IFERROR(IF(order[[#This Row],[Customer Name]]="","",VLOOKUP(order[[#This Row],[Customer Name]],'Setting and Lists'!H:M,6,0)),"")</f>
        <v>3</v>
      </c>
      <c r="Y177" s="116">
        <f>IFERROR(IF(OR(order[[#This Row],[Delivery Lead Time (in days)]]="",order[[#This Row],[Estimated Starting Delivery Date (ETD)]]=""),"",order[[#This Row],[Estimated Starting Delivery Date (ETD)]]+order[[#This Row],[Delivery Lead Time (in days)]]),"")</f>
        <v>44099.656666666669</v>
      </c>
      <c r="Z177" s="119">
        <v>44101.656666666669</v>
      </c>
      <c r="AA177" s="89">
        <f ca="1">IFERROR(IF(order[[#This Row],[Customer Required Date (ETA)]]="","",IF(TODAY()&gt;=order[[#This Row],[Customer Required Date (ETA)]],0,order[[#This Row],[Customer Required Date (ETA)]]-TODAY())),"")</f>
        <v>0</v>
      </c>
      <c r="AB177" s="60" t="str">
        <f>IF(OR(order[[#This Row],[Customer Required Date (ETA)]]="",order[[#This Row],[Estimated Arrive Date (ETA)]]=""),"",IF(order[[#This Row],[Customer Required Date (ETA)]]&gt;=order[[#This Row],[Estimated Arrive Date (ETA)]],"Yes","No"))</f>
        <v>Yes</v>
      </c>
    </row>
    <row r="178" spans="1:28" ht="30" customHeight="1" x14ac:dyDescent="0.25">
      <c r="A178" s="12" t="str">
        <f t="shared" si="2"/>
        <v/>
      </c>
      <c r="B178" s="48" t="s">
        <v>280</v>
      </c>
      <c r="C178" s="38">
        <v>44135</v>
      </c>
      <c r="D178" s="39">
        <f>IF(order[[#This Row],[Order Receiving Date]]="","",MONTH(order[[#This Row],[Order Receiving Date]]))</f>
        <v>10</v>
      </c>
      <c r="E178" s="39" t="str">
        <f>IFERROR(VLOOKUP(order[[#This Row],[Month Number]],Sheet2!B:C,2,0),"")</f>
        <v>Oct</v>
      </c>
      <c r="F178" s="39" t="str">
        <f>IF(order[[#This Row],[Order Receiving Date]]="","","W"&amp;WEEKNUM(order[[#This Row],[Order Receiving Date]],1))</f>
        <v>W44</v>
      </c>
      <c r="G178" s="39">
        <f>IF(order[[#This Row],[Order Receiving Date]]="","",YEAR(order[[#This Row],[Order Receiving Date]]))</f>
        <v>2020</v>
      </c>
      <c r="H178" s="40" t="s">
        <v>64</v>
      </c>
      <c r="I178" s="41" t="str">
        <f>IFERROR(IF(order[[#This Row],[Customer Name]]="","",VLOOKUP(order[[#This Row],[Customer Name]],'Setting and Lists'!H:M,2,0)),"")</f>
        <v>Customer_2@domain.com</v>
      </c>
      <c r="J178" s="41" t="str">
        <f>IFERROR(IF(order[[#This Row],[Customer Name]]="","",VLOOKUP(order[[#This Row],[Customer Name]],'Setting and Lists'!H:M,3,0)),"")</f>
        <v>Cairo</v>
      </c>
      <c r="K178" s="41" t="str">
        <f>IFERROR(IF(order[[#This Row],[Customer Name]]="","",VLOOKUP(order[[#This Row],[Customer Name]],'Setting and Lists'!H:M,4,0)),"")</f>
        <v>Egypt</v>
      </c>
      <c r="L178" s="41" t="str">
        <f>IFERROR(IF(order[[#This Row],[Customer Name]]="","",VLOOKUP(order[[#This Row],[Customer Name]],'Setting and Lists'!H:M,5,0)),"")</f>
        <v>Middle East</v>
      </c>
      <c r="M178" s="42" t="s">
        <v>53</v>
      </c>
      <c r="N178" s="43" t="str">
        <f>IFERROR(IF(order[[#This Row],[Product Name]]="","",VLOOKUP(order[[#This Row],[Product Name]],'Setting and Lists'!B:F,2,0)),"")</f>
        <v>ACC8854741</v>
      </c>
      <c r="O178" s="44">
        <v>8878</v>
      </c>
      <c r="P178" s="45">
        <f>IFERROR(IF(order[[#This Row],[Product Name]]="","",VLOOKUP(order[[#This Row],[Product Name]],'Setting and Lists'!B:F,3,0)),"")</f>
        <v>700</v>
      </c>
      <c r="Q178" s="43" t="str">
        <f>IF(OR(order[[#This Row],[Minimum Lot Size]]="",order[[#This Row],[Order Quantity]]=""),"",IF(order[[#This Row],[Order Quantity]]&gt;=order[[#This Row],[Minimum Lot Size]],"Yes","No"))</f>
        <v>Yes</v>
      </c>
      <c r="R178" s="112">
        <v>44137</v>
      </c>
      <c r="S178" s="59">
        <f>IFERROR(IF(OR(order[[#This Row],[Order Quantity]]="",order[[#This Row],[Minimum Lot Size]]=""),"",IF(order[[#This Row],[Product Name]]="","",(order[[#This Row],[Order Quantity]]/order[[#This Row],[Minimum Lot Size]])*VLOOKUP(order[[#This Row],[Product Name]],'Setting and Lists'!B:F,4,0))),"")</f>
        <v>12.682857142857143</v>
      </c>
      <c r="T178" s="116">
        <f>IF(OR(order[[#This Row],[Operation Lead Time (in days)]]="",order[[#This Row],[Estimated Production Schedule Date]]=""),"",order[[#This Row],[Estimated Production Schedule Date]]+order[[#This Row],[Operation Lead Time (in days)]])</f>
        <v>44149.682857142856</v>
      </c>
      <c r="U178" s="44">
        <v>1</v>
      </c>
      <c r="V178" s="45">
        <f>IFERROR(IF(order[[#This Row],[Product Name]]="","",VLOOKUP(order[[#This Row],[Product Name]],'Setting and Lists'!B:F,5,0)),"")</f>
        <v>1</v>
      </c>
      <c r="W178" s="116">
        <f>IFERROR(IF(OR(order[[#This Row],[Warehouse Stock Keeping Time (in days)]]="",order[[#This Row],[Target Operation Finish Date]]=""),"",order[[#This Row],[Target Operation Finish Date]]+order[[#This Row],[Total OFF Days During Operation Period]]+order[[#This Row],[Warehouse Stock Keeping Time (in days)]]),"")</f>
        <v>44151.682857142856</v>
      </c>
      <c r="X178" s="45">
        <f>IFERROR(IF(order[[#This Row],[Customer Name]]="","",VLOOKUP(order[[#This Row],[Customer Name]],'Setting and Lists'!H:M,6,0)),"")</f>
        <v>2</v>
      </c>
      <c r="Y178" s="116">
        <f>IFERROR(IF(OR(order[[#This Row],[Delivery Lead Time (in days)]]="",order[[#This Row],[Estimated Starting Delivery Date (ETD)]]=""),"",order[[#This Row],[Estimated Starting Delivery Date (ETD)]]+order[[#This Row],[Delivery Lead Time (in days)]]),"")</f>
        <v>44153.682857142856</v>
      </c>
      <c r="Z178" s="119">
        <v>44155.682857142856</v>
      </c>
      <c r="AA178" s="89">
        <f ca="1">IFERROR(IF(order[[#This Row],[Customer Required Date (ETA)]]="","",IF(TODAY()&gt;=order[[#This Row],[Customer Required Date (ETA)]],0,order[[#This Row],[Customer Required Date (ETA)]]-TODAY())),"")</f>
        <v>0</v>
      </c>
      <c r="AB178" s="60" t="str">
        <f>IF(OR(order[[#This Row],[Customer Required Date (ETA)]]="",order[[#This Row],[Estimated Arrive Date (ETA)]]=""),"",IF(order[[#This Row],[Customer Required Date (ETA)]]&gt;=order[[#This Row],[Estimated Arrive Date (ETA)]],"Yes","No"))</f>
        <v>Yes</v>
      </c>
    </row>
    <row r="179" spans="1:28" ht="30" customHeight="1" x14ac:dyDescent="0.25">
      <c r="A179" s="12" t="str">
        <f t="shared" si="2"/>
        <v/>
      </c>
      <c r="B179" s="48" t="s">
        <v>281</v>
      </c>
      <c r="C179" s="38">
        <v>44124</v>
      </c>
      <c r="D179" s="39">
        <f>IF(order[[#This Row],[Order Receiving Date]]="","",MONTH(order[[#This Row],[Order Receiving Date]]))</f>
        <v>10</v>
      </c>
      <c r="E179" s="39" t="str">
        <f>IFERROR(VLOOKUP(order[[#This Row],[Month Number]],Sheet2!B:C,2,0),"")</f>
        <v>Oct</v>
      </c>
      <c r="F179" s="39" t="str">
        <f>IF(order[[#This Row],[Order Receiving Date]]="","","W"&amp;WEEKNUM(order[[#This Row],[Order Receiving Date]],1))</f>
        <v>W43</v>
      </c>
      <c r="G179" s="39">
        <f>IF(order[[#This Row],[Order Receiving Date]]="","",YEAR(order[[#This Row],[Order Receiving Date]]))</f>
        <v>2020</v>
      </c>
      <c r="H179" s="40" t="s">
        <v>64</v>
      </c>
      <c r="I179" s="41" t="str">
        <f>IFERROR(IF(order[[#This Row],[Customer Name]]="","",VLOOKUP(order[[#This Row],[Customer Name]],'Setting and Lists'!H:M,2,0)),"")</f>
        <v>Customer_2@domain.com</v>
      </c>
      <c r="J179" s="41" t="str">
        <f>IFERROR(IF(order[[#This Row],[Customer Name]]="","",VLOOKUP(order[[#This Row],[Customer Name]],'Setting and Lists'!H:M,3,0)),"")</f>
        <v>Cairo</v>
      </c>
      <c r="K179" s="41" t="str">
        <f>IFERROR(IF(order[[#This Row],[Customer Name]]="","",VLOOKUP(order[[#This Row],[Customer Name]],'Setting and Lists'!H:M,4,0)),"")</f>
        <v>Egypt</v>
      </c>
      <c r="L179" s="41" t="str">
        <f>IFERROR(IF(order[[#This Row],[Customer Name]]="","",VLOOKUP(order[[#This Row],[Customer Name]],'Setting and Lists'!H:M,5,0)),"")</f>
        <v>Middle East</v>
      </c>
      <c r="M179" s="42" t="s">
        <v>52</v>
      </c>
      <c r="N179" s="43" t="str">
        <f>IFERROR(IF(order[[#This Row],[Product Name]]="","",VLOOKUP(order[[#This Row],[Product Name]],'Setting and Lists'!B:F,2,0)),"")</f>
        <v>ACC2236584</v>
      </c>
      <c r="O179" s="44">
        <v>6960</v>
      </c>
      <c r="P179" s="45">
        <f>IFERROR(IF(order[[#This Row],[Product Name]]="","",VLOOKUP(order[[#This Row],[Product Name]],'Setting and Lists'!B:F,3,0)),"")</f>
        <v>1000</v>
      </c>
      <c r="Q179" s="43" t="str">
        <f>IF(OR(order[[#This Row],[Minimum Lot Size]]="",order[[#This Row],[Order Quantity]]=""),"",IF(order[[#This Row],[Order Quantity]]&gt;=order[[#This Row],[Minimum Lot Size]],"Yes","No"))</f>
        <v>Yes</v>
      </c>
      <c r="R179" s="112">
        <v>44126</v>
      </c>
      <c r="S179" s="59">
        <f>IFERROR(IF(OR(order[[#This Row],[Order Quantity]]="",order[[#This Row],[Minimum Lot Size]]=""),"",IF(order[[#This Row],[Product Name]]="","",(order[[#This Row],[Order Quantity]]/order[[#This Row],[Minimum Lot Size]])*VLOOKUP(order[[#This Row],[Product Name]],'Setting and Lists'!B:F,4,0))),"")</f>
        <v>10.44</v>
      </c>
      <c r="T179" s="116">
        <f>IF(OR(order[[#This Row],[Operation Lead Time (in days)]]="",order[[#This Row],[Estimated Production Schedule Date]]=""),"",order[[#This Row],[Estimated Production Schedule Date]]+order[[#This Row],[Operation Lead Time (in days)]])</f>
        <v>44136.44</v>
      </c>
      <c r="U179" s="44">
        <v>4</v>
      </c>
      <c r="V179" s="45">
        <f>IFERROR(IF(order[[#This Row],[Product Name]]="","",VLOOKUP(order[[#This Row],[Product Name]],'Setting and Lists'!B:F,5,0)),"")</f>
        <v>1</v>
      </c>
      <c r="W179" s="116">
        <f>IFERROR(IF(OR(order[[#This Row],[Warehouse Stock Keeping Time (in days)]]="",order[[#This Row],[Target Operation Finish Date]]=""),"",order[[#This Row],[Target Operation Finish Date]]+order[[#This Row],[Total OFF Days During Operation Period]]+order[[#This Row],[Warehouse Stock Keeping Time (in days)]]),"")</f>
        <v>44141.440000000002</v>
      </c>
      <c r="X179" s="45">
        <f>IFERROR(IF(order[[#This Row],[Customer Name]]="","",VLOOKUP(order[[#This Row],[Customer Name]],'Setting and Lists'!H:M,6,0)),"")</f>
        <v>2</v>
      </c>
      <c r="Y179" s="116">
        <f>IFERROR(IF(OR(order[[#This Row],[Delivery Lead Time (in days)]]="",order[[#This Row],[Estimated Starting Delivery Date (ETD)]]=""),"",order[[#This Row],[Estimated Starting Delivery Date (ETD)]]+order[[#This Row],[Delivery Lead Time (in days)]]),"")</f>
        <v>44143.44</v>
      </c>
      <c r="Z179" s="119">
        <v>44145.440000000002</v>
      </c>
      <c r="AA179" s="89">
        <f ca="1">IFERROR(IF(order[[#This Row],[Customer Required Date (ETA)]]="","",IF(TODAY()&gt;=order[[#This Row],[Customer Required Date (ETA)]],0,order[[#This Row],[Customer Required Date (ETA)]]-TODAY())),"")</f>
        <v>0</v>
      </c>
      <c r="AB179" s="60" t="str">
        <f>IF(OR(order[[#This Row],[Customer Required Date (ETA)]]="",order[[#This Row],[Estimated Arrive Date (ETA)]]=""),"",IF(order[[#This Row],[Customer Required Date (ETA)]]&gt;=order[[#This Row],[Estimated Arrive Date (ETA)]],"Yes","No"))</f>
        <v>Yes</v>
      </c>
    </row>
    <row r="180" spans="1:28" ht="30" customHeight="1" x14ac:dyDescent="0.25">
      <c r="A180" s="12" t="str">
        <f t="shared" si="2"/>
        <v/>
      </c>
      <c r="B180" s="48" t="s">
        <v>282</v>
      </c>
      <c r="C180" s="38">
        <v>44240</v>
      </c>
      <c r="D180" s="39">
        <f>IF(order[[#This Row],[Order Receiving Date]]="","",MONTH(order[[#This Row],[Order Receiving Date]]))</f>
        <v>2</v>
      </c>
      <c r="E180" s="39" t="str">
        <f>IFERROR(VLOOKUP(order[[#This Row],[Month Number]],Sheet2!B:C,2,0),"")</f>
        <v>Feb</v>
      </c>
      <c r="F180" s="39" t="str">
        <f>IF(order[[#This Row],[Order Receiving Date]]="","","W"&amp;WEEKNUM(order[[#This Row],[Order Receiving Date]],1))</f>
        <v>W7</v>
      </c>
      <c r="G180" s="39">
        <f>IF(order[[#This Row],[Order Receiving Date]]="","",YEAR(order[[#This Row],[Order Receiving Date]]))</f>
        <v>2021</v>
      </c>
      <c r="H180" s="40" t="s">
        <v>66</v>
      </c>
      <c r="I180" s="41" t="str">
        <f>IFERROR(IF(order[[#This Row],[Customer Name]]="","",VLOOKUP(order[[#This Row],[Customer Name]],'Setting and Lists'!H:M,2,0)),"")</f>
        <v>Customer_4@domain.com</v>
      </c>
      <c r="J180" s="41" t="str">
        <f>IFERROR(IF(order[[#This Row],[Customer Name]]="","",VLOOKUP(order[[#This Row],[Customer Name]],'Setting and Lists'!H:M,3,0)),"")</f>
        <v>Hong Kong</v>
      </c>
      <c r="K180" s="41" t="str">
        <f>IFERROR(IF(order[[#This Row],[Customer Name]]="","",VLOOKUP(order[[#This Row],[Customer Name]],'Setting and Lists'!H:M,4,0)),"")</f>
        <v>China</v>
      </c>
      <c r="L180" s="41" t="str">
        <f>IFERROR(IF(order[[#This Row],[Customer Name]]="","",VLOOKUP(order[[#This Row],[Customer Name]],'Setting and Lists'!H:M,5,0)),"")</f>
        <v>Asia</v>
      </c>
      <c r="M180" s="42" t="s">
        <v>51</v>
      </c>
      <c r="N180" s="43" t="str">
        <f>IFERROR(IF(order[[#This Row],[Product Name]]="","",VLOOKUP(order[[#This Row],[Product Name]],'Setting and Lists'!B:F,2,0)),"")</f>
        <v>ACC3215124</v>
      </c>
      <c r="O180" s="44">
        <v>6912</v>
      </c>
      <c r="P180" s="45">
        <f>IFERROR(IF(order[[#This Row],[Product Name]]="","",VLOOKUP(order[[#This Row],[Product Name]],'Setting and Lists'!B:F,3,0)),"")</f>
        <v>800</v>
      </c>
      <c r="Q180" s="43" t="str">
        <f>IF(OR(order[[#This Row],[Minimum Lot Size]]="",order[[#This Row],[Order Quantity]]=""),"",IF(order[[#This Row],[Order Quantity]]&gt;=order[[#This Row],[Minimum Lot Size]],"Yes","No"))</f>
        <v>Yes</v>
      </c>
      <c r="R180" s="112">
        <v>44242</v>
      </c>
      <c r="S180" s="59">
        <f>IFERROR(IF(OR(order[[#This Row],[Order Quantity]]="",order[[#This Row],[Minimum Lot Size]]=""),"",IF(order[[#This Row],[Product Name]]="","",(order[[#This Row],[Order Quantity]]/order[[#This Row],[Minimum Lot Size]])*VLOOKUP(order[[#This Row],[Product Name]],'Setting and Lists'!B:F,4,0))),"")</f>
        <v>8.64</v>
      </c>
      <c r="T180" s="116">
        <f>IF(OR(order[[#This Row],[Operation Lead Time (in days)]]="",order[[#This Row],[Estimated Production Schedule Date]]=""),"",order[[#This Row],[Estimated Production Schedule Date]]+order[[#This Row],[Operation Lead Time (in days)]])</f>
        <v>44250.64</v>
      </c>
      <c r="U180" s="44">
        <v>2</v>
      </c>
      <c r="V180" s="45">
        <f>IFERROR(IF(order[[#This Row],[Product Name]]="","",VLOOKUP(order[[#This Row],[Product Name]],'Setting and Lists'!B:F,5,0)),"")</f>
        <v>1</v>
      </c>
      <c r="W180" s="116">
        <f>IFERROR(IF(OR(order[[#This Row],[Warehouse Stock Keeping Time (in days)]]="",order[[#This Row],[Target Operation Finish Date]]=""),"",order[[#This Row],[Target Operation Finish Date]]+order[[#This Row],[Total OFF Days During Operation Period]]+order[[#This Row],[Warehouse Stock Keeping Time (in days)]]),"")</f>
        <v>44253.64</v>
      </c>
      <c r="X180" s="45">
        <f>IFERROR(IF(order[[#This Row],[Customer Name]]="","",VLOOKUP(order[[#This Row],[Customer Name]],'Setting and Lists'!H:M,6,0)),"")</f>
        <v>4</v>
      </c>
      <c r="Y180" s="116">
        <f>IFERROR(IF(OR(order[[#This Row],[Delivery Lead Time (in days)]]="",order[[#This Row],[Estimated Starting Delivery Date (ETD)]]=""),"",order[[#This Row],[Estimated Starting Delivery Date (ETD)]]+order[[#This Row],[Delivery Lead Time (in days)]]),"")</f>
        <v>44257.64</v>
      </c>
      <c r="Z180" s="119">
        <v>44259.64</v>
      </c>
      <c r="AA180" s="89">
        <f ca="1">IFERROR(IF(order[[#This Row],[Customer Required Date (ETA)]]="","",IF(TODAY()&gt;=order[[#This Row],[Customer Required Date (ETA)]],0,order[[#This Row],[Customer Required Date (ETA)]]-TODAY())),"")</f>
        <v>0</v>
      </c>
      <c r="AB180" s="60" t="str">
        <f>IF(OR(order[[#This Row],[Customer Required Date (ETA)]]="",order[[#This Row],[Estimated Arrive Date (ETA)]]=""),"",IF(order[[#This Row],[Customer Required Date (ETA)]]&gt;=order[[#This Row],[Estimated Arrive Date (ETA)]],"Yes","No"))</f>
        <v>Yes</v>
      </c>
    </row>
    <row r="181" spans="1:28" ht="30" customHeight="1" x14ac:dyDescent="0.25">
      <c r="A181" s="12" t="str">
        <f t="shared" si="2"/>
        <v/>
      </c>
      <c r="B181" s="48" t="s">
        <v>283</v>
      </c>
      <c r="C181" s="38">
        <v>44116</v>
      </c>
      <c r="D181" s="39">
        <f>IF(order[[#This Row],[Order Receiving Date]]="","",MONTH(order[[#This Row],[Order Receiving Date]]))</f>
        <v>10</v>
      </c>
      <c r="E181" s="39" t="str">
        <f>IFERROR(VLOOKUP(order[[#This Row],[Month Number]],Sheet2!B:C,2,0),"")</f>
        <v>Oct</v>
      </c>
      <c r="F181" s="39" t="str">
        <f>IF(order[[#This Row],[Order Receiving Date]]="","","W"&amp;WEEKNUM(order[[#This Row],[Order Receiving Date]],1))</f>
        <v>W42</v>
      </c>
      <c r="G181" s="39">
        <f>IF(order[[#This Row],[Order Receiving Date]]="","",YEAR(order[[#This Row],[Order Receiving Date]]))</f>
        <v>2020</v>
      </c>
      <c r="H181" s="40" t="s">
        <v>64</v>
      </c>
      <c r="I181" s="41" t="str">
        <f>IFERROR(IF(order[[#This Row],[Customer Name]]="","",VLOOKUP(order[[#This Row],[Customer Name]],'Setting and Lists'!H:M,2,0)),"")</f>
        <v>Customer_2@domain.com</v>
      </c>
      <c r="J181" s="41" t="str">
        <f>IFERROR(IF(order[[#This Row],[Customer Name]]="","",VLOOKUP(order[[#This Row],[Customer Name]],'Setting and Lists'!H:M,3,0)),"")</f>
        <v>Cairo</v>
      </c>
      <c r="K181" s="41" t="str">
        <f>IFERROR(IF(order[[#This Row],[Customer Name]]="","",VLOOKUP(order[[#This Row],[Customer Name]],'Setting and Lists'!H:M,4,0)),"")</f>
        <v>Egypt</v>
      </c>
      <c r="L181" s="41" t="str">
        <f>IFERROR(IF(order[[#This Row],[Customer Name]]="","",VLOOKUP(order[[#This Row],[Customer Name]],'Setting and Lists'!H:M,5,0)),"")</f>
        <v>Middle East</v>
      </c>
      <c r="M181" s="42" t="s">
        <v>56</v>
      </c>
      <c r="N181" s="43" t="str">
        <f>IFERROR(IF(order[[#This Row],[Product Name]]="","",VLOOKUP(order[[#This Row],[Product Name]],'Setting and Lists'!B:F,2,0)),"")</f>
        <v>ACC2354474</v>
      </c>
      <c r="O181" s="44">
        <v>5433</v>
      </c>
      <c r="P181" s="45">
        <f>IFERROR(IF(order[[#This Row],[Product Name]]="","",VLOOKUP(order[[#This Row],[Product Name]],'Setting and Lists'!B:F,3,0)),"")</f>
        <v>1000</v>
      </c>
      <c r="Q181" s="43" t="str">
        <f>IF(OR(order[[#This Row],[Minimum Lot Size]]="",order[[#This Row],[Order Quantity]]=""),"",IF(order[[#This Row],[Order Quantity]]&gt;=order[[#This Row],[Minimum Lot Size]],"Yes","No"))</f>
        <v>Yes</v>
      </c>
      <c r="R181" s="112">
        <v>44118</v>
      </c>
      <c r="S181" s="59">
        <f>IFERROR(IF(OR(order[[#This Row],[Order Quantity]]="",order[[#This Row],[Minimum Lot Size]]=""),"",IF(order[[#This Row],[Product Name]]="","",(order[[#This Row],[Order Quantity]]/order[[#This Row],[Minimum Lot Size]])*VLOOKUP(order[[#This Row],[Product Name]],'Setting and Lists'!B:F,4,0))),"")</f>
        <v>8.1494999999999997</v>
      </c>
      <c r="T181" s="116">
        <f>IF(OR(order[[#This Row],[Operation Lead Time (in days)]]="",order[[#This Row],[Estimated Production Schedule Date]]=""),"",order[[#This Row],[Estimated Production Schedule Date]]+order[[#This Row],[Operation Lead Time (in days)]])</f>
        <v>44126.1495</v>
      </c>
      <c r="U181" s="44">
        <v>1</v>
      </c>
      <c r="V181" s="45">
        <f>IFERROR(IF(order[[#This Row],[Product Name]]="","",VLOOKUP(order[[#This Row],[Product Name]],'Setting and Lists'!B:F,5,0)),"")</f>
        <v>1</v>
      </c>
      <c r="W181" s="116">
        <f>IFERROR(IF(OR(order[[#This Row],[Warehouse Stock Keeping Time (in days)]]="",order[[#This Row],[Target Operation Finish Date]]=""),"",order[[#This Row],[Target Operation Finish Date]]+order[[#This Row],[Total OFF Days During Operation Period]]+order[[#This Row],[Warehouse Stock Keeping Time (in days)]]),"")</f>
        <v>44128.1495</v>
      </c>
      <c r="X181" s="45">
        <f>IFERROR(IF(order[[#This Row],[Customer Name]]="","",VLOOKUP(order[[#This Row],[Customer Name]],'Setting and Lists'!H:M,6,0)),"")</f>
        <v>2</v>
      </c>
      <c r="Y181" s="116">
        <f>IFERROR(IF(OR(order[[#This Row],[Delivery Lead Time (in days)]]="",order[[#This Row],[Estimated Starting Delivery Date (ETD)]]=""),"",order[[#This Row],[Estimated Starting Delivery Date (ETD)]]+order[[#This Row],[Delivery Lead Time (in days)]]),"")</f>
        <v>44130.1495</v>
      </c>
      <c r="Z181" s="119">
        <v>44132.1495</v>
      </c>
      <c r="AA181" s="89">
        <f ca="1">IFERROR(IF(order[[#This Row],[Customer Required Date (ETA)]]="","",IF(TODAY()&gt;=order[[#This Row],[Customer Required Date (ETA)]],0,order[[#This Row],[Customer Required Date (ETA)]]-TODAY())),"")</f>
        <v>0</v>
      </c>
      <c r="AB181" s="60" t="str">
        <f>IF(OR(order[[#This Row],[Customer Required Date (ETA)]]="",order[[#This Row],[Estimated Arrive Date (ETA)]]=""),"",IF(order[[#This Row],[Customer Required Date (ETA)]]&gt;=order[[#This Row],[Estimated Arrive Date (ETA)]],"Yes","No"))</f>
        <v>Yes</v>
      </c>
    </row>
    <row r="182" spans="1:28" ht="30" customHeight="1" x14ac:dyDescent="0.25">
      <c r="A182" s="12" t="str">
        <f t="shared" si="2"/>
        <v/>
      </c>
      <c r="B182" s="48" t="s">
        <v>284</v>
      </c>
      <c r="C182" s="38">
        <v>44116</v>
      </c>
      <c r="D182" s="39">
        <f>IF(order[[#This Row],[Order Receiving Date]]="","",MONTH(order[[#This Row],[Order Receiving Date]]))</f>
        <v>10</v>
      </c>
      <c r="E182" s="39" t="str">
        <f>IFERROR(VLOOKUP(order[[#This Row],[Month Number]],Sheet2!B:C,2,0),"")</f>
        <v>Oct</v>
      </c>
      <c r="F182" s="39" t="str">
        <f>IF(order[[#This Row],[Order Receiving Date]]="","","W"&amp;WEEKNUM(order[[#This Row],[Order Receiving Date]],1))</f>
        <v>W42</v>
      </c>
      <c r="G182" s="39">
        <f>IF(order[[#This Row],[Order Receiving Date]]="","",YEAR(order[[#This Row],[Order Receiving Date]]))</f>
        <v>2020</v>
      </c>
      <c r="H182" s="40" t="s">
        <v>66</v>
      </c>
      <c r="I182" s="41" t="str">
        <f>IFERROR(IF(order[[#This Row],[Customer Name]]="","",VLOOKUP(order[[#This Row],[Customer Name]],'Setting and Lists'!H:M,2,0)),"")</f>
        <v>Customer_4@domain.com</v>
      </c>
      <c r="J182" s="41" t="str">
        <f>IFERROR(IF(order[[#This Row],[Customer Name]]="","",VLOOKUP(order[[#This Row],[Customer Name]],'Setting and Lists'!H:M,3,0)),"")</f>
        <v>Hong Kong</v>
      </c>
      <c r="K182" s="41" t="str">
        <f>IFERROR(IF(order[[#This Row],[Customer Name]]="","",VLOOKUP(order[[#This Row],[Customer Name]],'Setting and Lists'!H:M,4,0)),"")</f>
        <v>China</v>
      </c>
      <c r="L182" s="41" t="str">
        <f>IFERROR(IF(order[[#This Row],[Customer Name]]="","",VLOOKUP(order[[#This Row],[Customer Name]],'Setting and Lists'!H:M,5,0)),"")</f>
        <v>Asia</v>
      </c>
      <c r="M182" s="42" t="s">
        <v>53</v>
      </c>
      <c r="N182" s="43" t="str">
        <f>IFERROR(IF(order[[#This Row],[Product Name]]="","",VLOOKUP(order[[#This Row],[Product Name]],'Setting and Lists'!B:F,2,0)),"")</f>
        <v>ACC8854741</v>
      </c>
      <c r="O182" s="44">
        <v>8392</v>
      </c>
      <c r="P182" s="45">
        <f>IFERROR(IF(order[[#This Row],[Product Name]]="","",VLOOKUP(order[[#This Row],[Product Name]],'Setting and Lists'!B:F,3,0)),"")</f>
        <v>700</v>
      </c>
      <c r="Q182" s="43" t="str">
        <f>IF(OR(order[[#This Row],[Minimum Lot Size]]="",order[[#This Row],[Order Quantity]]=""),"",IF(order[[#This Row],[Order Quantity]]&gt;=order[[#This Row],[Minimum Lot Size]],"Yes","No"))</f>
        <v>Yes</v>
      </c>
      <c r="R182" s="112">
        <v>44118</v>
      </c>
      <c r="S182" s="59">
        <f>IFERROR(IF(OR(order[[#This Row],[Order Quantity]]="",order[[#This Row],[Minimum Lot Size]]=""),"",IF(order[[#This Row],[Product Name]]="","",(order[[#This Row],[Order Quantity]]/order[[#This Row],[Minimum Lot Size]])*VLOOKUP(order[[#This Row],[Product Name]],'Setting and Lists'!B:F,4,0))),"")</f>
        <v>11.988571428571429</v>
      </c>
      <c r="T182" s="116">
        <f>IF(OR(order[[#This Row],[Operation Lead Time (in days)]]="",order[[#This Row],[Estimated Production Schedule Date]]=""),"",order[[#This Row],[Estimated Production Schedule Date]]+order[[#This Row],[Operation Lead Time (in days)]])</f>
        <v>44129.98857142857</v>
      </c>
      <c r="U182" s="44">
        <v>3</v>
      </c>
      <c r="V182" s="45">
        <f>IFERROR(IF(order[[#This Row],[Product Name]]="","",VLOOKUP(order[[#This Row],[Product Name]],'Setting and Lists'!B:F,5,0)),"")</f>
        <v>1</v>
      </c>
      <c r="W182" s="116">
        <f>IFERROR(IF(OR(order[[#This Row],[Warehouse Stock Keeping Time (in days)]]="",order[[#This Row],[Target Operation Finish Date]]=""),"",order[[#This Row],[Target Operation Finish Date]]+order[[#This Row],[Total OFF Days During Operation Period]]+order[[#This Row],[Warehouse Stock Keeping Time (in days)]]),"")</f>
        <v>44133.98857142857</v>
      </c>
      <c r="X182" s="45">
        <f>IFERROR(IF(order[[#This Row],[Customer Name]]="","",VLOOKUP(order[[#This Row],[Customer Name]],'Setting and Lists'!H:M,6,0)),"")</f>
        <v>4</v>
      </c>
      <c r="Y182" s="116">
        <f>IFERROR(IF(OR(order[[#This Row],[Delivery Lead Time (in days)]]="",order[[#This Row],[Estimated Starting Delivery Date (ETD)]]=""),"",order[[#This Row],[Estimated Starting Delivery Date (ETD)]]+order[[#This Row],[Delivery Lead Time (in days)]]),"")</f>
        <v>44137.98857142857</v>
      </c>
      <c r="Z182" s="119">
        <v>44139.98857142857</v>
      </c>
      <c r="AA182" s="89">
        <f ca="1">IFERROR(IF(order[[#This Row],[Customer Required Date (ETA)]]="","",IF(TODAY()&gt;=order[[#This Row],[Customer Required Date (ETA)]],0,order[[#This Row],[Customer Required Date (ETA)]]-TODAY())),"")</f>
        <v>0</v>
      </c>
      <c r="AB182" s="60" t="str">
        <f>IF(OR(order[[#This Row],[Customer Required Date (ETA)]]="",order[[#This Row],[Estimated Arrive Date (ETA)]]=""),"",IF(order[[#This Row],[Customer Required Date (ETA)]]&gt;=order[[#This Row],[Estimated Arrive Date (ETA)]],"Yes","No"))</f>
        <v>Yes</v>
      </c>
    </row>
    <row r="183" spans="1:28" ht="30" customHeight="1" x14ac:dyDescent="0.25">
      <c r="A183" s="12" t="str">
        <f t="shared" si="2"/>
        <v/>
      </c>
      <c r="B183" s="48" t="s">
        <v>285</v>
      </c>
      <c r="C183" s="38">
        <v>44214</v>
      </c>
      <c r="D183" s="39">
        <f>IF(order[[#This Row],[Order Receiving Date]]="","",MONTH(order[[#This Row],[Order Receiving Date]]))</f>
        <v>1</v>
      </c>
      <c r="E183" s="39" t="str">
        <f>IFERROR(VLOOKUP(order[[#This Row],[Month Number]],Sheet2!B:C,2,0),"")</f>
        <v>Jan</v>
      </c>
      <c r="F183" s="39" t="str">
        <f>IF(order[[#This Row],[Order Receiving Date]]="","","W"&amp;WEEKNUM(order[[#This Row],[Order Receiving Date]],1))</f>
        <v>W4</v>
      </c>
      <c r="G183" s="39">
        <f>IF(order[[#This Row],[Order Receiving Date]]="","",YEAR(order[[#This Row],[Order Receiving Date]]))</f>
        <v>2021</v>
      </c>
      <c r="H183" s="40" t="s">
        <v>65</v>
      </c>
      <c r="I183" s="41" t="str">
        <f>IFERROR(IF(order[[#This Row],[Customer Name]]="","",VLOOKUP(order[[#This Row],[Customer Name]],'Setting and Lists'!H:M,2,0)),"")</f>
        <v>Customer_3@domain.com</v>
      </c>
      <c r="J183" s="41" t="str">
        <f>IFERROR(IF(order[[#This Row],[Customer Name]]="","",VLOOKUP(order[[#This Row],[Customer Name]],'Setting and Lists'!H:M,3,0)),"")</f>
        <v>Rio de Janeiro</v>
      </c>
      <c r="K183" s="41" t="str">
        <f>IFERROR(IF(order[[#This Row],[Customer Name]]="","",VLOOKUP(order[[#This Row],[Customer Name]],'Setting and Lists'!H:M,4,0)),"")</f>
        <v>Brazil</v>
      </c>
      <c r="L183" s="41" t="str">
        <f>IFERROR(IF(order[[#This Row],[Customer Name]]="","",VLOOKUP(order[[#This Row],[Customer Name]],'Setting and Lists'!H:M,5,0)),"")</f>
        <v>South America</v>
      </c>
      <c r="M183" s="42" t="s">
        <v>53</v>
      </c>
      <c r="N183" s="43" t="str">
        <f>IFERROR(IF(order[[#This Row],[Product Name]]="","",VLOOKUP(order[[#This Row],[Product Name]],'Setting and Lists'!B:F,2,0)),"")</f>
        <v>ACC8854741</v>
      </c>
      <c r="O183" s="44">
        <v>4595</v>
      </c>
      <c r="P183" s="45">
        <f>IFERROR(IF(order[[#This Row],[Product Name]]="","",VLOOKUP(order[[#This Row],[Product Name]],'Setting and Lists'!B:F,3,0)),"")</f>
        <v>700</v>
      </c>
      <c r="Q183" s="43" t="str">
        <f>IF(OR(order[[#This Row],[Minimum Lot Size]]="",order[[#This Row],[Order Quantity]]=""),"",IF(order[[#This Row],[Order Quantity]]&gt;=order[[#This Row],[Minimum Lot Size]],"Yes","No"))</f>
        <v>Yes</v>
      </c>
      <c r="R183" s="112">
        <v>44216</v>
      </c>
      <c r="S183" s="59">
        <f>IFERROR(IF(OR(order[[#This Row],[Order Quantity]]="",order[[#This Row],[Minimum Lot Size]]=""),"",IF(order[[#This Row],[Product Name]]="","",(order[[#This Row],[Order Quantity]]/order[[#This Row],[Minimum Lot Size]])*VLOOKUP(order[[#This Row],[Product Name]],'Setting and Lists'!B:F,4,0))),"")</f>
        <v>6.5642857142857141</v>
      </c>
      <c r="T183" s="116">
        <f>IF(OR(order[[#This Row],[Operation Lead Time (in days)]]="",order[[#This Row],[Estimated Production Schedule Date]]=""),"",order[[#This Row],[Estimated Production Schedule Date]]+order[[#This Row],[Operation Lead Time (in days)]])</f>
        <v>44222.564285714288</v>
      </c>
      <c r="U183" s="44">
        <v>2</v>
      </c>
      <c r="V183" s="45">
        <f>IFERROR(IF(order[[#This Row],[Product Name]]="","",VLOOKUP(order[[#This Row],[Product Name]],'Setting and Lists'!B:F,5,0)),"")</f>
        <v>1</v>
      </c>
      <c r="W183" s="116">
        <f>IFERROR(IF(OR(order[[#This Row],[Warehouse Stock Keeping Time (in days)]]="",order[[#This Row],[Target Operation Finish Date]]=""),"",order[[#This Row],[Target Operation Finish Date]]+order[[#This Row],[Total OFF Days During Operation Period]]+order[[#This Row],[Warehouse Stock Keeping Time (in days)]]),"")</f>
        <v>44225.564285714288</v>
      </c>
      <c r="X183" s="45">
        <f>IFERROR(IF(order[[#This Row],[Customer Name]]="","",VLOOKUP(order[[#This Row],[Customer Name]],'Setting and Lists'!H:M,6,0)),"")</f>
        <v>3</v>
      </c>
      <c r="Y183" s="116">
        <f>IFERROR(IF(OR(order[[#This Row],[Delivery Lead Time (in days)]]="",order[[#This Row],[Estimated Starting Delivery Date (ETD)]]=""),"",order[[#This Row],[Estimated Starting Delivery Date (ETD)]]+order[[#This Row],[Delivery Lead Time (in days)]]),"")</f>
        <v>44228.564285714288</v>
      </c>
      <c r="Z183" s="119">
        <v>44230.564285714288</v>
      </c>
      <c r="AA183" s="89">
        <f ca="1">IFERROR(IF(order[[#This Row],[Customer Required Date (ETA)]]="","",IF(TODAY()&gt;=order[[#This Row],[Customer Required Date (ETA)]],0,order[[#This Row],[Customer Required Date (ETA)]]-TODAY())),"")</f>
        <v>0</v>
      </c>
      <c r="AB183" s="60" t="str">
        <f>IF(OR(order[[#This Row],[Customer Required Date (ETA)]]="",order[[#This Row],[Estimated Arrive Date (ETA)]]=""),"",IF(order[[#This Row],[Customer Required Date (ETA)]]&gt;=order[[#This Row],[Estimated Arrive Date (ETA)]],"Yes","No"))</f>
        <v>Yes</v>
      </c>
    </row>
    <row r="184" spans="1:28" ht="30" customHeight="1" x14ac:dyDescent="0.25">
      <c r="A184" s="12" t="str">
        <f t="shared" si="2"/>
        <v/>
      </c>
      <c r="B184" s="48" t="s">
        <v>286</v>
      </c>
      <c r="C184" s="38">
        <v>44230</v>
      </c>
      <c r="D184" s="39">
        <f>IF(order[[#This Row],[Order Receiving Date]]="","",MONTH(order[[#This Row],[Order Receiving Date]]))</f>
        <v>2</v>
      </c>
      <c r="E184" s="39" t="str">
        <f>IFERROR(VLOOKUP(order[[#This Row],[Month Number]],Sheet2!B:C,2,0),"")</f>
        <v>Feb</v>
      </c>
      <c r="F184" s="39" t="str">
        <f>IF(order[[#This Row],[Order Receiving Date]]="","","W"&amp;WEEKNUM(order[[#This Row],[Order Receiving Date]],1))</f>
        <v>W6</v>
      </c>
      <c r="G184" s="39">
        <f>IF(order[[#This Row],[Order Receiving Date]]="","",YEAR(order[[#This Row],[Order Receiving Date]]))</f>
        <v>2021</v>
      </c>
      <c r="H184" s="40" t="s">
        <v>64</v>
      </c>
      <c r="I184" s="41" t="str">
        <f>IFERROR(IF(order[[#This Row],[Customer Name]]="","",VLOOKUP(order[[#This Row],[Customer Name]],'Setting and Lists'!H:M,2,0)),"")</f>
        <v>Customer_2@domain.com</v>
      </c>
      <c r="J184" s="41" t="str">
        <f>IFERROR(IF(order[[#This Row],[Customer Name]]="","",VLOOKUP(order[[#This Row],[Customer Name]],'Setting and Lists'!H:M,3,0)),"")</f>
        <v>Cairo</v>
      </c>
      <c r="K184" s="41" t="str">
        <f>IFERROR(IF(order[[#This Row],[Customer Name]]="","",VLOOKUP(order[[#This Row],[Customer Name]],'Setting and Lists'!H:M,4,0)),"")</f>
        <v>Egypt</v>
      </c>
      <c r="L184" s="41" t="str">
        <f>IFERROR(IF(order[[#This Row],[Customer Name]]="","",VLOOKUP(order[[#This Row],[Customer Name]],'Setting and Lists'!H:M,5,0)),"")</f>
        <v>Middle East</v>
      </c>
      <c r="M184" s="42" t="s">
        <v>51</v>
      </c>
      <c r="N184" s="43" t="str">
        <f>IFERROR(IF(order[[#This Row],[Product Name]]="","",VLOOKUP(order[[#This Row],[Product Name]],'Setting and Lists'!B:F,2,0)),"")</f>
        <v>ACC3215124</v>
      </c>
      <c r="O184" s="44">
        <v>6303</v>
      </c>
      <c r="P184" s="45">
        <f>IFERROR(IF(order[[#This Row],[Product Name]]="","",VLOOKUP(order[[#This Row],[Product Name]],'Setting and Lists'!B:F,3,0)),"")</f>
        <v>800</v>
      </c>
      <c r="Q184" s="43" t="str">
        <f>IF(OR(order[[#This Row],[Minimum Lot Size]]="",order[[#This Row],[Order Quantity]]=""),"",IF(order[[#This Row],[Order Quantity]]&gt;=order[[#This Row],[Minimum Lot Size]],"Yes","No"))</f>
        <v>Yes</v>
      </c>
      <c r="R184" s="112">
        <v>44232</v>
      </c>
      <c r="S184" s="59">
        <f>IFERROR(IF(OR(order[[#This Row],[Order Quantity]]="",order[[#This Row],[Minimum Lot Size]]=""),"",IF(order[[#This Row],[Product Name]]="","",(order[[#This Row],[Order Quantity]]/order[[#This Row],[Minimum Lot Size]])*VLOOKUP(order[[#This Row],[Product Name]],'Setting and Lists'!B:F,4,0))),"")</f>
        <v>7.8787500000000001</v>
      </c>
      <c r="T184" s="116">
        <f>IF(OR(order[[#This Row],[Operation Lead Time (in days)]]="",order[[#This Row],[Estimated Production Schedule Date]]=""),"",order[[#This Row],[Estimated Production Schedule Date]]+order[[#This Row],[Operation Lead Time (in days)]])</f>
        <v>44239.878750000003</v>
      </c>
      <c r="U184" s="44">
        <v>2</v>
      </c>
      <c r="V184" s="45">
        <f>IFERROR(IF(order[[#This Row],[Product Name]]="","",VLOOKUP(order[[#This Row],[Product Name]],'Setting and Lists'!B:F,5,0)),"")</f>
        <v>1</v>
      </c>
      <c r="W184" s="116">
        <f>IFERROR(IF(OR(order[[#This Row],[Warehouse Stock Keeping Time (in days)]]="",order[[#This Row],[Target Operation Finish Date]]=""),"",order[[#This Row],[Target Operation Finish Date]]+order[[#This Row],[Total OFF Days During Operation Period]]+order[[#This Row],[Warehouse Stock Keeping Time (in days)]]),"")</f>
        <v>44242.878750000003</v>
      </c>
      <c r="X184" s="45">
        <f>IFERROR(IF(order[[#This Row],[Customer Name]]="","",VLOOKUP(order[[#This Row],[Customer Name]],'Setting and Lists'!H:M,6,0)),"")</f>
        <v>2</v>
      </c>
      <c r="Y184" s="116">
        <f>IFERROR(IF(OR(order[[#This Row],[Delivery Lead Time (in days)]]="",order[[#This Row],[Estimated Starting Delivery Date (ETD)]]=""),"",order[[#This Row],[Estimated Starting Delivery Date (ETD)]]+order[[#This Row],[Delivery Lead Time (in days)]]),"")</f>
        <v>44244.878750000003</v>
      </c>
      <c r="Z184" s="119">
        <v>44246.878750000003</v>
      </c>
      <c r="AA184" s="89">
        <f ca="1">IFERROR(IF(order[[#This Row],[Customer Required Date (ETA)]]="","",IF(TODAY()&gt;=order[[#This Row],[Customer Required Date (ETA)]],0,order[[#This Row],[Customer Required Date (ETA)]]-TODAY())),"")</f>
        <v>0</v>
      </c>
      <c r="AB184" s="60" t="str">
        <f>IF(OR(order[[#This Row],[Customer Required Date (ETA)]]="",order[[#This Row],[Estimated Arrive Date (ETA)]]=""),"",IF(order[[#This Row],[Customer Required Date (ETA)]]&gt;=order[[#This Row],[Estimated Arrive Date (ETA)]],"Yes","No"))</f>
        <v>Yes</v>
      </c>
    </row>
    <row r="185" spans="1:28" ht="30" customHeight="1" x14ac:dyDescent="0.25">
      <c r="A185" s="12" t="str">
        <f t="shared" si="2"/>
        <v/>
      </c>
      <c r="B185" s="48" t="s">
        <v>287</v>
      </c>
      <c r="C185" s="38">
        <v>44232</v>
      </c>
      <c r="D185" s="39">
        <f>IF(order[[#This Row],[Order Receiving Date]]="","",MONTH(order[[#This Row],[Order Receiving Date]]))</f>
        <v>2</v>
      </c>
      <c r="E185" s="39" t="str">
        <f>IFERROR(VLOOKUP(order[[#This Row],[Month Number]],Sheet2!B:C,2,0),"")</f>
        <v>Feb</v>
      </c>
      <c r="F185" s="39" t="str">
        <f>IF(order[[#This Row],[Order Receiving Date]]="","","W"&amp;WEEKNUM(order[[#This Row],[Order Receiving Date]],1))</f>
        <v>W6</v>
      </c>
      <c r="G185" s="39">
        <f>IF(order[[#This Row],[Order Receiving Date]]="","",YEAR(order[[#This Row],[Order Receiving Date]]))</f>
        <v>2021</v>
      </c>
      <c r="H185" s="40" t="s">
        <v>64</v>
      </c>
      <c r="I185" s="41" t="str">
        <f>IFERROR(IF(order[[#This Row],[Customer Name]]="","",VLOOKUP(order[[#This Row],[Customer Name]],'Setting and Lists'!H:M,2,0)),"")</f>
        <v>Customer_2@domain.com</v>
      </c>
      <c r="J185" s="41" t="str">
        <f>IFERROR(IF(order[[#This Row],[Customer Name]]="","",VLOOKUP(order[[#This Row],[Customer Name]],'Setting and Lists'!H:M,3,0)),"")</f>
        <v>Cairo</v>
      </c>
      <c r="K185" s="41" t="str">
        <f>IFERROR(IF(order[[#This Row],[Customer Name]]="","",VLOOKUP(order[[#This Row],[Customer Name]],'Setting and Lists'!H:M,4,0)),"")</f>
        <v>Egypt</v>
      </c>
      <c r="L185" s="41" t="str">
        <f>IFERROR(IF(order[[#This Row],[Customer Name]]="","",VLOOKUP(order[[#This Row],[Customer Name]],'Setting and Lists'!H:M,5,0)),"")</f>
        <v>Middle East</v>
      </c>
      <c r="M185" s="42" t="s">
        <v>53</v>
      </c>
      <c r="N185" s="43" t="str">
        <f>IFERROR(IF(order[[#This Row],[Product Name]]="","",VLOOKUP(order[[#This Row],[Product Name]],'Setting and Lists'!B:F,2,0)),"")</f>
        <v>ACC8854741</v>
      </c>
      <c r="O185" s="44">
        <v>7113</v>
      </c>
      <c r="P185" s="45">
        <f>IFERROR(IF(order[[#This Row],[Product Name]]="","",VLOOKUP(order[[#This Row],[Product Name]],'Setting and Lists'!B:F,3,0)),"")</f>
        <v>700</v>
      </c>
      <c r="Q185" s="43" t="str">
        <f>IF(OR(order[[#This Row],[Minimum Lot Size]]="",order[[#This Row],[Order Quantity]]=""),"",IF(order[[#This Row],[Order Quantity]]&gt;=order[[#This Row],[Minimum Lot Size]],"Yes","No"))</f>
        <v>Yes</v>
      </c>
      <c r="R185" s="112">
        <v>44234</v>
      </c>
      <c r="S185" s="59">
        <f>IFERROR(IF(OR(order[[#This Row],[Order Quantity]]="",order[[#This Row],[Minimum Lot Size]]=""),"",IF(order[[#This Row],[Product Name]]="","",(order[[#This Row],[Order Quantity]]/order[[#This Row],[Minimum Lot Size]])*VLOOKUP(order[[#This Row],[Product Name]],'Setting and Lists'!B:F,4,0))),"")</f>
        <v>10.161428571428571</v>
      </c>
      <c r="T185" s="116">
        <f>IF(OR(order[[#This Row],[Operation Lead Time (in days)]]="",order[[#This Row],[Estimated Production Schedule Date]]=""),"",order[[#This Row],[Estimated Production Schedule Date]]+order[[#This Row],[Operation Lead Time (in days)]])</f>
        <v>44244.161428571431</v>
      </c>
      <c r="U185" s="44">
        <v>3</v>
      </c>
      <c r="V185" s="45">
        <f>IFERROR(IF(order[[#This Row],[Product Name]]="","",VLOOKUP(order[[#This Row],[Product Name]],'Setting and Lists'!B:F,5,0)),"")</f>
        <v>1</v>
      </c>
      <c r="W185" s="116">
        <f>IFERROR(IF(OR(order[[#This Row],[Warehouse Stock Keeping Time (in days)]]="",order[[#This Row],[Target Operation Finish Date]]=""),"",order[[#This Row],[Target Operation Finish Date]]+order[[#This Row],[Total OFF Days During Operation Period]]+order[[#This Row],[Warehouse Stock Keeping Time (in days)]]),"")</f>
        <v>44248.161428571431</v>
      </c>
      <c r="X185" s="45">
        <f>IFERROR(IF(order[[#This Row],[Customer Name]]="","",VLOOKUP(order[[#This Row],[Customer Name]],'Setting and Lists'!H:M,6,0)),"")</f>
        <v>2</v>
      </c>
      <c r="Y185" s="116">
        <f>IFERROR(IF(OR(order[[#This Row],[Delivery Lead Time (in days)]]="",order[[#This Row],[Estimated Starting Delivery Date (ETD)]]=""),"",order[[#This Row],[Estimated Starting Delivery Date (ETD)]]+order[[#This Row],[Delivery Lead Time (in days)]]),"")</f>
        <v>44250.161428571431</v>
      </c>
      <c r="Z185" s="119">
        <v>44252.161428571431</v>
      </c>
      <c r="AA185" s="89">
        <f ca="1">IFERROR(IF(order[[#This Row],[Customer Required Date (ETA)]]="","",IF(TODAY()&gt;=order[[#This Row],[Customer Required Date (ETA)]],0,order[[#This Row],[Customer Required Date (ETA)]]-TODAY())),"")</f>
        <v>0</v>
      </c>
      <c r="AB185" s="60" t="str">
        <f>IF(OR(order[[#This Row],[Customer Required Date (ETA)]]="",order[[#This Row],[Estimated Arrive Date (ETA)]]=""),"",IF(order[[#This Row],[Customer Required Date (ETA)]]&gt;=order[[#This Row],[Estimated Arrive Date (ETA)]],"Yes","No"))</f>
        <v>Yes</v>
      </c>
    </row>
    <row r="186" spans="1:28" ht="30" customHeight="1" x14ac:dyDescent="0.25">
      <c r="A186" s="12" t="str">
        <f t="shared" si="2"/>
        <v/>
      </c>
      <c r="B186" s="48" t="s">
        <v>288</v>
      </c>
      <c r="C186" s="38">
        <v>44309</v>
      </c>
      <c r="D186" s="39">
        <f>IF(order[[#This Row],[Order Receiving Date]]="","",MONTH(order[[#This Row],[Order Receiving Date]]))</f>
        <v>4</v>
      </c>
      <c r="E186" s="39" t="str">
        <f>IFERROR(VLOOKUP(order[[#This Row],[Month Number]],Sheet2!B:C,2,0),"")</f>
        <v>Apr</v>
      </c>
      <c r="F186" s="39" t="str">
        <f>IF(order[[#This Row],[Order Receiving Date]]="","","W"&amp;WEEKNUM(order[[#This Row],[Order Receiving Date]],1))</f>
        <v>W17</v>
      </c>
      <c r="G186" s="39">
        <f>IF(order[[#This Row],[Order Receiving Date]]="","",YEAR(order[[#This Row],[Order Receiving Date]]))</f>
        <v>2021</v>
      </c>
      <c r="H186" s="40" t="s">
        <v>66</v>
      </c>
      <c r="I186" s="41" t="str">
        <f>IFERROR(IF(order[[#This Row],[Customer Name]]="","",VLOOKUP(order[[#This Row],[Customer Name]],'Setting and Lists'!H:M,2,0)),"")</f>
        <v>Customer_4@domain.com</v>
      </c>
      <c r="J186" s="41" t="str">
        <f>IFERROR(IF(order[[#This Row],[Customer Name]]="","",VLOOKUP(order[[#This Row],[Customer Name]],'Setting and Lists'!H:M,3,0)),"")</f>
        <v>Hong Kong</v>
      </c>
      <c r="K186" s="41" t="str">
        <f>IFERROR(IF(order[[#This Row],[Customer Name]]="","",VLOOKUP(order[[#This Row],[Customer Name]],'Setting and Lists'!H:M,4,0)),"")</f>
        <v>China</v>
      </c>
      <c r="L186" s="41" t="str">
        <f>IFERROR(IF(order[[#This Row],[Customer Name]]="","",VLOOKUP(order[[#This Row],[Customer Name]],'Setting and Lists'!H:M,5,0)),"")</f>
        <v>Asia</v>
      </c>
      <c r="M186" s="42" t="s">
        <v>53</v>
      </c>
      <c r="N186" s="43" t="str">
        <f>IFERROR(IF(order[[#This Row],[Product Name]]="","",VLOOKUP(order[[#This Row],[Product Name]],'Setting and Lists'!B:F,2,0)),"")</f>
        <v>ACC8854741</v>
      </c>
      <c r="O186" s="44">
        <v>6963</v>
      </c>
      <c r="P186" s="45">
        <f>IFERROR(IF(order[[#This Row],[Product Name]]="","",VLOOKUP(order[[#This Row],[Product Name]],'Setting and Lists'!B:F,3,0)),"")</f>
        <v>700</v>
      </c>
      <c r="Q186" s="43" t="str">
        <f>IF(OR(order[[#This Row],[Minimum Lot Size]]="",order[[#This Row],[Order Quantity]]=""),"",IF(order[[#This Row],[Order Quantity]]&gt;=order[[#This Row],[Minimum Lot Size]],"Yes","No"))</f>
        <v>Yes</v>
      </c>
      <c r="R186" s="112">
        <v>44311</v>
      </c>
      <c r="S186" s="59">
        <f>IFERROR(IF(OR(order[[#This Row],[Order Quantity]]="",order[[#This Row],[Minimum Lot Size]]=""),"",IF(order[[#This Row],[Product Name]]="","",(order[[#This Row],[Order Quantity]]/order[[#This Row],[Minimum Lot Size]])*VLOOKUP(order[[#This Row],[Product Name]],'Setting and Lists'!B:F,4,0))),"")</f>
        <v>9.9471428571428575</v>
      </c>
      <c r="T186" s="116">
        <f>IF(OR(order[[#This Row],[Operation Lead Time (in days)]]="",order[[#This Row],[Estimated Production Schedule Date]]=""),"",order[[#This Row],[Estimated Production Schedule Date]]+order[[#This Row],[Operation Lead Time (in days)]])</f>
        <v>44320.947142857141</v>
      </c>
      <c r="U186" s="44">
        <v>4</v>
      </c>
      <c r="V186" s="45">
        <f>IFERROR(IF(order[[#This Row],[Product Name]]="","",VLOOKUP(order[[#This Row],[Product Name]],'Setting and Lists'!B:F,5,0)),"")</f>
        <v>1</v>
      </c>
      <c r="W186" s="116">
        <f>IFERROR(IF(OR(order[[#This Row],[Warehouse Stock Keeping Time (in days)]]="",order[[#This Row],[Target Operation Finish Date]]=""),"",order[[#This Row],[Target Operation Finish Date]]+order[[#This Row],[Total OFF Days During Operation Period]]+order[[#This Row],[Warehouse Stock Keeping Time (in days)]]),"")</f>
        <v>44325.947142857141</v>
      </c>
      <c r="X186" s="45">
        <f>IFERROR(IF(order[[#This Row],[Customer Name]]="","",VLOOKUP(order[[#This Row],[Customer Name]],'Setting and Lists'!H:M,6,0)),"")</f>
        <v>4</v>
      </c>
      <c r="Y186" s="116">
        <f>IFERROR(IF(OR(order[[#This Row],[Delivery Lead Time (in days)]]="",order[[#This Row],[Estimated Starting Delivery Date (ETD)]]=""),"",order[[#This Row],[Estimated Starting Delivery Date (ETD)]]+order[[#This Row],[Delivery Lead Time (in days)]]),"")</f>
        <v>44329.947142857141</v>
      </c>
      <c r="Z186" s="119">
        <v>44331.947142857141</v>
      </c>
      <c r="AA186" s="89">
        <f ca="1">IFERROR(IF(order[[#This Row],[Customer Required Date (ETA)]]="","",IF(TODAY()&gt;=order[[#This Row],[Customer Required Date (ETA)]],0,order[[#This Row],[Customer Required Date (ETA)]]-TODAY())),"")</f>
        <v>0</v>
      </c>
      <c r="AB186" s="60" t="str">
        <f>IF(OR(order[[#This Row],[Customer Required Date (ETA)]]="",order[[#This Row],[Estimated Arrive Date (ETA)]]=""),"",IF(order[[#This Row],[Customer Required Date (ETA)]]&gt;=order[[#This Row],[Estimated Arrive Date (ETA)]],"Yes","No"))</f>
        <v>Yes</v>
      </c>
    </row>
    <row r="187" spans="1:28" ht="30" customHeight="1" x14ac:dyDescent="0.25">
      <c r="A187" s="12" t="str">
        <f t="shared" si="2"/>
        <v/>
      </c>
      <c r="B187" s="48" t="s">
        <v>289</v>
      </c>
      <c r="C187" s="38">
        <v>44248</v>
      </c>
      <c r="D187" s="39">
        <f>IF(order[[#This Row],[Order Receiving Date]]="","",MONTH(order[[#This Row],[Order Receiving Date]]))</f>
        <v>2</v>
      </c>
      <c r="E187" s="39" t="str">
        <f>IFERROR(VLOOKUP(order[[#This Row],[Month Number]],Sheet2!B:C,2,0),"")</f>
        <v>Feb</v>
      </c>
      <c r="F187" s="39" t="str">
        <f>IF(order[[#This Row],[Order Receiving Date]]="","","W"&amp;WEEKNUM(order[[#This Row],[Order Receiving Date]],1))</f>
        <v>W9</v>
      </c>
      <c r="G187" s="39">
        <f>IF(order[[#This Row],[Order Receiving Date]]="","",YEAR(order[[#This Row],[Order Receiving Date]]))</f>
        <v>2021</v>
      </c>
      <c r="H187" s="40" t="s">
        <v>63</v>
      </c>
      <c r="I187" s="41" t="str">
        <f>IFERROR(IF(order[[#This Row],[Customer Name]]="","",VLOOKUP(order[[#This Row],[Customer Name]],'Setting and Lists'!H:M,2,0)),"")</f>
        <v>Customer_1@domain.com</v>
      </c>
      <c r="J187" s="41" t="str">
        <f>IFERROR(IF(order[[#This Row],[Customer Name]]="","",VLOOKUP(order[[#This Row],[Customer Name]],'Setting and Lists'!H:M,3,0)),"")</f>
        <v>Lyon</v>
      </c>
      <c r="K187" s="41" t="str">
        <f>IFERROR(IF(order[[#This Row],[Customer Name]]="","",VLOOKUP(order[[#This Row],[Customer Name]],'Setting and Lists'!H:M,4,0)),"")</f>
        <v>France</v>
      </c>
      <c r="L187" s="41" t="str">
        <f>IFERROR(IF(order[[#This Row],[Customer Name]]="","",VLOOKUP(order[[#This Row],[Customer Name]],'Setting and Lists'!H:M,5,0)),"")</f>
        <v>Europe</v>
      </c>
      <c r="M187" s="42" t="s">
        <v>53</v>
      </c>
      <c r="N187" s="43" t="str">
        <f>IFERROR(IF(order[[#This Row],[Product Name]]="","",VLOOKUP(order[[#This Row],[Product Name]],'Setting and Lists'!B:F,2,0)),"")</f>
        <v>ACC8854741</v>
      </c>
      <c r="O187" s="44">
        <v>9142</v>
      </c>
      <c r="P187" s="45">
        <f>IFERROR(IF(order[[#This Row],[Product Name]]="","",VLOOKUP(order[[#This Row],[Product Name]],'Setting and Lists'!B:F,3,0)),"")</f>
        <v>700</v>
      </c>
      <c r="Q187" s="43" t="str">
        <f>IF(OR(order[[#This Row],[Minimum Lot Size]]="",order[[#This Row],[Order Quantity]]=""),"",IF(order[[#This Row],[Order Quantity]]&gt;=order[[#This Row],[Minimum Lot Size]],"Yes","No"))</f>
        <v>Yes</v>
      </c>
      <c r="R187" s="112">
        <v>44250</v>
      </c>
      <c r="S187" s="59">
        <f>IFERROR(IF(OR(order[[#This Row],[Order Quantity]]="",order[[#This Row],[Minimum Lot Size]]=""),"",IF(order[[#This Row],[Product Name]]="","",(order[[#This Row],[Order Quantity]]/order[[#This Row],[Minimum Lot Size]])*VLOOKUP(order[[#This Row],[Product Name]],'Setting and Lists'!B:F,4,0))),"")</f>
        <v>13.06</v>
      </c>
      <c r="T187" s="116">
        <f>IF(OR(order[[#This Row],[Operation Lead Time (in days)]]="",order[[#This Row],[Estimated Production Schedule Date]]=""),"",order[[#This Row],[Estimated Production Schedule Date]]+order[[#This Row],[Operation Lead Time (in days)]])</f>
        <v>44263.06</v>
      </c>
      <c r="U187" s="44">
        <v>1</v>
      </c>
      <c r="V187" s="45">
        <f>IFERROR(IF(order[[#This Row],[Product Name]]="","",VLOOKUP(order[[#This Row],[Product Name]],'Setting and Lists'!B:F,5,0)),"")</f>
        <v>1</v>
      </c>
      <c r="W187" s="116">
        <f>IFERROR(IF(OR(order[[#This Row],[Warehouse Stock Keeping Time (in days)]]="",order[[#This Row],[Target Operation Finish Date]]=""),"",order[[#This Row],[Target Operation Finish Date]]+order[[#This Row],[Total OFF Days During Operation Period]]+order[[#This Row],[Warehouse Stock Keeping Time (in days)]]),"")</f>
        <v>44265.06</v>
      </c>
      <c r="X187" s="45">
        <f>IFERROR(IF(order[[#This Row],[Customer Name]]="","",VLOOKUP(order[[#This Row],[Customer Name]],'Setting and Lists'!H:M,6,0)),"")</f>
        <v>3</v>
      </c>
      <c r="Y187" s="116">
        <f>IFERROR(IF(OR(order[[#This Row],[Delivery Lead Time (in days)]]="",order[[#This Row],[Estimated Starting Delivery Date (ETD)]]=""),"",order[[#This Row],[Estimated Starting Delivery Date (ETD)]]+order[[#This Row],[Delivery Lead Time (in days)]]),"")</f>
        <v>44268.06</v>
      </c>
      <c r="Z187" s="119">
        <v>44270.06</v>
      </c>
      <c r="AA187" s="89">
        <f ca="1">IFERROR(IF(order[[#This Row],[Customer Required Date (ETA)]]="","",IF(TODAY()&gt;=order[[#This Row],[Customer Required Date (ETA)]],0,order[[#This Row],[Customer Required Date (ETA)]]-TODAY())),"")</f>
        <v>0</v>
      </c>
      <c r="AB187" s="60" t="str">
        <f>IF(OR(order[[#This Row],[Customer Required Date (ETA)]]="",order[[#This Row],[Estimated Arrive Date (ETA)]]=""),"",IF(order[[#This Row],[Customer Required Date (ETA)]]&gt;=order[[#This Row],[Estimated Arrive Date (ETA)]],"Yes","No"))</f>
        <v>Yes</v>
      </c>
    </row>
    <row r="188" spans="1:28" ht="30" customHeight="1" x14ac:dyDescent="0.25">
      <c r="A188" s="12" t="str">
        <f t="shared" si="2"/>
        <v/>
      </c>
      <c r="B188" s="48" t="s">
        <v>290</v>
      </c>
      <c r="C188" s="38">
        <v>44112</v>
      </c>
      <c r="D188" s="39">
        <f>IF(order[[#This Row],[Order Receiving Date]]="","",MONTH(order[[#This Row],[Order Receiving Date]]))</f>
        <v>10</v>
      </c>
      <c r="E188" s="39" t="str">
        <f>IFERROR(VLOOKUP(order[[#This Row],[Month Number]],Sheet2!B:C,2,0),"")</f>
        <v>Oct</v>
      </c>
      <c r="F188" s="39" t="str">
        <f>IF(order[[#This Row],[Order Receiving Date]]="","","W"&amp;WEEKNUM(order[[#This Row],[Order Receiving Date]],1))</f>
        <v>W41</v>
      </c>
      <c r="G188" s="39">
        <f>IF(order[[#This Row],[Order Receiving Date]]="","",YEAR(order[[#This Row],[Order Receiving Date]]))</f>
        <v>2020</v>
      </c>
      <c r="H188" s="40" t="s">
        <v>65</v>
      </c>
      <c r="I188" s="41" t="str">
        <f>IFERROR(IF(order[[#This Row],[Customer Name]]="","",VLOOKUP(order[[#This Row],[Customer Name]],'Setting and Lists'!H:M,2,0)),"")</f>
        <v>Customer_3@domain.com</v>
      </c>
      <c r="J188" s="41" t="str">
        <f>IFERROR(IF(order[[#This Row],[Customer Name]]="","",VLOOKUP(order[[#This Row],[Customer Name]],'Setting and Lists'!H:M,3,0)),"")</f>
        <v>Rio de Janeiro</v>
      </c>
      <c r="K188" s="41" t="str">
        <f>IFERROR(IF(order[[#This Row],[Customer Name]]="","",VLOOKUP(order[[#This Row],[Customer Name]],'Setting and Lists'!H:M,4,0)),"")</f>
        <v>Brazil</v>
      </c>
      <c r="L188" s="41" t="str">
        <f>IFERROR(IF(order[[#This Row],[Customer Name]]="","",VLOOKUP(order[[#This Row],[Customer Name]],'Setting and Lists'!H:M,5,0)),"")</f>
        <v>South America</v>
      </c>
      <c r="M188" s="42" t="s">
        <v>54</v>
      </c>
      <c r="N188" s="43" t="str">
        <f>IFERROR(IF(order[[#This Row],[Product Name]]="","",VLOOKUP(order[[#This Row],[Product Name]],'Setting and Lists'!B:F,2,0)),"")</f>
        <v>ACC1400205</v>
      </c>
      <c r="O188" s="44">
        <v>4928</v>
      </c>
      <c r="P188" s="45">
        <f>IFERROR(IF(order[[#This Row],[Product Name]]="","",VLOOKUP(order[[#This Row],[Product Name]],'Setting and Lists'!B:F,3,0)),"")</f>
        <v>500</v>
      </c>
      <c r="Q188" s="43" t="str">
        <f>IF(OR(order[[#This Row],[Minimum Lot Size]]="",order[[#This Row],[Order Quantity]]=""),"",IF(order[[#This Row],[Order Quantity]]&gt;=order[[#This Row],[Minimum Lot Size]],"Yes","No"))</f>
        <v>Yes</v>
      </c>
      <c r="R188" s="112">
        <v>44114</v>
      </c>
      <c r="S188" s="59">
        <f>IFERROR(IF(OR(order[[#This Row],[Order Quantity]]="",order[[#This Row],[Minimum Lot Size]]=""),"",IF(order[[#This Row],[Product Name]]="","",(order[[#This Row],[Order Quantity]]/order[[#This Row],[Minimum Lot Size]])*VLOOKUP(order[[#This Row],[Product Name]],'Setting and Lists'!B:F,4,0))),"")</f>
        <v>9.8559999999999999</v>
      </c>
      <c r="T188" s="116">
        <f>IF(OR(order[[#This Row],[Operation Lead Time (in days)]]="",order[[#This Row],[Estimated Production Schedule Date]]=""),"",order[[#This Row],[Estimated Production Schedule Date]]+order[[#This Row],[Operation Lead Time (in days)]])</f>
        <v>44123.856</v>
      </c>
      <c r="U188" s="44">
        <v>3</v>
      </c>
      <c r="V188" s="45">
        <f>IFERROR(IF(order[[#This Row],[Product Name]]="","",VLOOKUP(order[[#This Row],[Product Name]],'Setting and Lists'!B:F,5,0)),"")</f>
        <v>1</v>
      </c>
      <c r="W188" s="116">
        <f>IFERROR(IF(OR(order[[#This Row],[Warehouse Stock Keeping Time (in days)]]="",order[[#This Row],[Target Operation Finish Date]]=""),"",order[[#This Row],[Target Operation Finish Date]]+order[[#This Row],[Total OFF Days During Operation Period]]+order[[#This Row],[Warehouse Stock Keeping Time (in days)]]),"")</f>
        <v>44127.856</v>
      </c>
      <c r="X188" s="45">
        <f>IFERROR(IF(order[[#This Row],[Customer Name]]="","",VLOOKUP(order[[#This Row],[Customer Name]],'Setting and Lists'!H:M,6,0)),"")</f>
        <v>3</v>
      </c>
      <c r="Y188" s="116">
        <f>IFERROR(IF(OR(order[[#This Row],[Delivery Lead Time (in days)]]="",order[[#This Row],[Estimated Starting Delivery Date (ETD)]]=""),"",order[[#This Row],[Estimated Starting Delivery Date (ETD)]]+order[[#This Row],[Delivery Lead Time (in days)]]),"")</f>
        <v>44130.856</v>
      </c>
      <c r="Z188" s="119">
        <v>44132.856</v>
      </c>
      <c r="AA188" s="89">
        <f ca="1">IFERROR(IF(order[[#This Row],[Customer Required Date (ETA)]]="","",IF(TODAY()&gt;=order[[#This Row],[Customer Required Date (ETA)]],0,order[[#This Row],[Customer Required Date (ETA)]]-TODAY())),"")</f>
        <v>0</v>
      </c>
      <c r="AB188" s="60" t="str">
        <f>IF(OR(order[[#This Row],[Customer Required Date (ETA)]]="",order[[#This Row],[Estimated Arrive Date (ETA)]]=""),"",IF(order[[#This Row],[Customer Required Date (ETA)]]&gt;=order[[#This Row],[Estimated Arrive Date (ETA)]],"Yes","No"))</f>
        <v>Yes</v>
      </c>
    </row>
    <row r="189" spans="1:28" ht="30" customHeight="1" x14ac:dyDescent="0.25">
      <c r="A189" s="12" t="str">
        <f t="shared" si="2"/>
        <v/>
      </c>
      <c r="B189" s="48" t="s">
        <v>291</v>
      </c>
      <c r="C189" s="38">
        <v>44093</v>
      </c>
      <c r="D189" s="39">
        <f>IF(order[[#This Row],[Order Receiving Date]]="","",MONTH(order[[#This Row],[Order Receiving Date]]))</f>
        <v>9</v>
      </c>
      <c r="E189" s="39" t="str">
        <f>IFERROR(VLOOKUP(order[[#This Row],[Month Number]],Sheet2!B:C,2,0),"")</f>
        <v>Sep</v>
      </c>
      <c r="F189" s="39" t="str">
        <f>IF(order[[#This Row],[Order Receiving Date]]="","","W"&amp;WEEKNUM(order[[#This Row],[Order Receiving Date]],1))</f>
        <v>W38</v>
      </c>
      <c r="G189" s="39">
        <f>IF(order[[#This Row],[Order Receiving Date]]="","",YEAR(order[[#This Row],[Order Receiving Date]]))</f>
        <v>2020</v>
      </c>
      <c r="H189" s="40" t="s">
        <v>65</v>
      </c>
      <c r="I189" s="41" t="str">
        <f>IFERROR(IF(order[[#This Row],[Customer Name]]="","",VLOOKUP(order[[#This Row],[Customer Name]],'Setting and Lists'!H:M,2,0)),"")</f>
        <v>Customer_3@domain.com</v>
      </c>
      <c r="J189" s="41" t="str">
        <f>IFERROR(IF(order[[#This Row],[Customer Name]]="","",VLOOKUP(order[[#This Row],[Customer Name]],'Setting and Lists'!H:M,3,0)),"")</f>
        <v>Rio de Janeiro</v>
      </c>
      <c r="K189" s="41" t="str">
        <f>IFERROR(IF(order[[#This Row],[Customer Name]]="","",VLOOKUP(order[[#This Row],[Customer Name]],'Setting and Lists'!H:M,4,0)),"")</f>
        <v>Brazil</v>
      </c>
      <c r="L189" s="41" t="str">
        <f>IFERROR(IF(order[[#This Row],[Customer Name]]="","",VLOOKUP(order[[#This Row],[Customer Name]],'Setting and Lists'!H:M,5,0)),"")</f>
        <v>South America</v>
      </c>
      <c r="M189" s="42" t="s">
        <v>56</v>
      </c>
      <c r="N189" s="43" t="str">
        <f>IFERROR(IF(order[[#This Row],[Product Name]]="","",VLOOKUP(order[[#This Row],[Product Name]],'Setting and Lists'!B:F,2,0)),"")</f>
        <v>ACC2354474</v>
      </c>
      <c r="O189" s="44">
        <v>6132</v>
      </c>
      <c r="P189" s="45">
        <f>IFERROR(IF(order[[#This Row],[Product Name]]="","",VLOOKUP(order[[#This Row],[Product Name]],'Setting and Lists'!B:F,3,0)),"")</f>
        <v>1000</v>
      </c>
      <c r="Q189" s="43" t="str">
        <f>IF(OR(order[[#This Row],[Minimum Lot Size]]="",order[[#This Row],[Order Quantity]]=""),"",IF(order[[#This Row],[Order Quantity]]&gt;=order[[#This Row],[Minimum Lot Size]],"Yes","No"))</f>
        <v>Yes</v>
      </c>
      <c r="R189" s="112">
        <v>44095</v>
      </c>
      <c r="S189" s="59">
        <f>IFERROR(IF(OR(order[[#This Row],[Order Quantity]]="",order[[#This Row],[Minimum Lot Size]]=""),"",IF(order[[#This Row],[Product Name]]="","",(order[[#This Row],[Order Quantity]]/order[[#This Row],[Minimum Lot Size]])*VLOOKUP(order[[#This Row],[Product Name]],'Setting and Lists'!B:F,4,0))),"")</f>
        <v>9.1980000000000004</v>
      </c>
      <c r="T189" s="116">
        <f>IF(OR(order[[#This Row],[Operation Lead Time (in days)]]="",order[[#This Row],[Estimated Production Schedule Date]]=""),"",order[[#This Row],[Estimated Production Schedule Date]]+order[[#This Row],[Operation Lead Time (in days)]])</f>
        <v>44104.197999999997</v>
      </c>
      <c r="U189" s="44">
        <v>2</v>
      </c>
      <c r="V189" s="45">
        <f>IFERROR(IF(order[[#This Row],[Product Name]]="","",VLOOKUP(order[[#This Row],[Product Name]],'Setting and Lists'!B:F,5,0)),"")</f>
        <v>1</v>
      </c>
      <c r="W189" s="116">
        <f>IFERROR(IF(OR(order[[#This Row],[Warehouse Stock Keeping Time (in days)]]="",order[[#This Row],[Target Operation Finish Date]]=""),"",order[[#This Row],[Target Operation Finish Date]]+order[[#This Row],[Total OFF Days During Operation Period]]+order[[#This Row],[Warehouse Stock Keeping Time (in days)]]),"")</f>
        <v>44107.197999999997</v>
      </c>
      <c r="X189" s="45">
        <f>IFERROR(IF(order[[#This Row],[Customer Name]]="","",VLOOKUP(order[[#This Row],[Customer Name]],'Setting and Lists'!H:M,6,0)),"")</f>
        <v>3</v>
      </c>
      <c r="Y189" s="116">
        <f>IFERROR(IF(OR(order[[#This Row],[Delivery Lead Time (in days)]]="",order[[#This Row],[Estimated Starting Delivery Date (ETD)]]=""),"",order[[#This Row],[Estimated Starting Delivery Date (ETD)]]+order[[#This Row],[Delivery Lead Time (in days)]]),"")</f>
        <v>44110.197999999997</v>
      </c>
      <c r="Z189" s="119">
        <v>44112.197999999997</v>
      </c>
      <c r="AA189" s="89">
        <f ca="1">IFERROR(IF(order[[#This Row],[Customer Required Date (ETA)]]="","",IF(TODAY()&gt;=order[[#This Row],[Customer Required Date (ETA)]],0,order[[#This Row],[Customer Required Date (ETA)]]-TODAY())),"")</f>
        <v>0</v>
      </c>
      <c r="AB189" s="60" t="str">
        <f>IF(OR(order[[#This Row],[Customer Required Date (ETA)]]="",order[[#This Row],[Estimated Arrive Date (ETA)]]=""),"",IF(order[[#This Row],[Customer Required Date (ETA)]]&gt;=order[[#This Row],[Estimated Arrive Date (ETA)]],"Yes","No"))</f>
        <v>Yes</v>
      </c>
    </row>
    <row r="190" spans="1:28" ht="30" customHeight="1" x14ac:dyDescent="0.25">
      <c r="A190" s="12" t="str">
        <f t="shared" si="2"/>
        <v/>
      </c>
      <c r="B190" s="48" t="s">
        <v>292</v>
      </c>
      <c r="C190" s="38">
        <v>44201</v>
      </c>
      <c r="D190" s="39">
        <f>IF(order[[#This Row],[Order Receiving Date]]="","",MONTH(order[[#This Row],[Order Receiving Date]]))</f>
        <v>1</v>
      </c>
      <c r="E190" s="39" t="str">
        <f>IFERROR(VLOOKUP(order[[#This Row],[Month Number]],Sheet2!B:C,2,0),"")</f>
        <v>Jan</v>
      </c>
      <c r="F190" s="39" t="str">
        <f>IF(order[[#This Row],[Order Receiving Date]]="","","W"&amp;WEEKNUM(order[[#This Row],[Order Receiving Date]],1))</f>
        <v>W2</v>
      </c>
      <c r="G190" s="39">
        <f>IF(order[[#This Row],[Order Receiving Date]]="","",YEAR(order[[#This Row],[Order Receiving Date]]))</f>
        <v>2021</v>
      </c>
      <c r="H190" s="40" t="s">
        <v>66</v>
      </c>
      <c r="I190" s="41" t="str">
        <f>IFERROR(IF(order[[#This Row],[Customer Name]]="","",VLOOKUP(order[[#This Row],[Customer Name]],'Setting and Lists'!H:M,2,0)),"")</f>
        <v>Customer_4@domain.com</v>
      </c>
      <c r="J190" s="41" t="str">
        <f>IFERROR(IF(order[[#This Row],[Customer Name]]="","",VLOOKUP(order[[#This Row],[Customer Name]],'Setting and Lists'!H:M,3,0)),"")</f>
        <v>Hong Kong</v>
      </c>
      <c r="K190" s="41" t="str">
        <f>IFERROR(IF(order[[#This Row],[Customer Name]]="","",VLOOKUP(order[[#This Row],[Customer Name]],'Setting and Lists'!H:M,4,0)),"")</f>
        <v>China</v>
      </c>
      <c r="L190" s="41" t="str">
        <f>IFERROR(IF(order[[#This Row],[Customer Name]]="","",VLOOKUP(order[[#This Row],[Customer Name]],'Setting and Lists'!H:M,5,0)),"")</f>
        <v>Asia</v>
      </c>
      <c r="M190" s="42" t="s">
        <v>55</v>
      </c>
      <c r="N190" s="43" t="str">
        <f>IFERROR(IF(order[[#This Row],[Product Name]]="","",VLOOKUP(order[[#This Row],[Product Name]],'Setting and Lists'!B:F,2,0)),"")</f>
        <v>ACC5858470</v>
      </c>
      <c r="O190" s="44">
        <v>7347</v>
      </c>
      <c r="P190" s="45">
        <f>IFERROR(IF(order[[#This Row],[Product Name]]="","",VLOOKUP(order[[#This Row],[Product Name]],'Setting and Lists'!B:F,3,0)),"")</f>
        <v>1200</v>
      </c>
      <c r="Q190" s="43" t="str">
        <f>IF(OR(order[[#This Row],[Minimum Lot Size]]="",order[[#This Row],[Order Quantity]]=""),"",IF(order[[#This Row],[Order Quantity]]&gt;=order[[#This Row],[Minimum Lot Size]],"Yes","No"))</f>
        <v>Yes</v>
      </c>
      <c r="R190" s="112">
        <v>44203</v>
      </c>
      <c r="S190" s="59">
        <f>IFERROR(IF(OR(order[[#This Row],[Order Quantity]]="",order[[#This Row],[Minimum Lot Size]]=""),"",IF(order[[#This Row],[Product Name]]="","",(order[[#This Row],[Order Quantity]]/order[[#This Row],[Minimum Lot Size]])*VLOOKUP(order[[#This Row],[Product Name]],'Setting and Lists'!B:F,4,0))),"")</f>
        <v>12.244999999999999</v>
      </c>
      <c r="T190" s="116">
        <f>IF(OR(order[[#This Row],[Operation Lead Time (in days)]]="",order[[#This Row],[Estimated Production Schedule Date]]=""),"",order[[#This Row],[Estimated Production Schedule Date]]+order[[#This Row],[Operation Lead Time (in days)]])</f>
        <v>44215.245000000003</v>
      </c>
      <c r="U190" s="44">
        <v>4</v>
      </c>
      <c r="V190" s="45">
        <f>IFERROR(IF(order[[#This Row],[Product Name]]="","",VLOOKUP(order[[#This Row],[Product Name]],'Setting and Lists'!B:F,5,0)),"")</f>
        <v>1</v>
      </c>
      <c r="W190" s="116">
        <f>IFERROR(IF(OR(order[[#This Row],[Warehouse Stock Keeping Time (in days)]]="",order[[#This Row],[Target Operation Finish Date]]=""),"",order[[#This Row],[Target Operation Finish Date]]+order[[#This Row],[Total OFF Days During Operation Period]]+order[[#This Row],[Warehouse Stock Keeping Time (in days)]]),"")</f>
        <v>44220.245000000003</v>
      </c>
      <c r="X190" s="45">
        <f>IFERROR(IF(order[[#This Row],[Customer Name]]="","",VLOOKUP(order[[#This Row],[Customer Name]],'Setting and Lists'!H:M,6,0)),"")</f>
        <v>4</v>
      </c>
      <c r="Y190" s="116">
        <f>IFERROR(IF(OR(order[[#This Row],[Delivery Lead Time (in days)]]="",order[[#This Row],[Estimated Starting Delivery Date (ETD)]]=""),"",order[[#This Row],[Estimated Starting Delivery Date (ETD)]]+order[[#This Row],[Delivery Lead Time (in days)]]),"")</f>
        <v>44224.245000000003</v>
      </c>
      <c r="Z190" s="119">
        <v>44226.245000000003</v>
      </c>
      <c r="AA190" s="89">
        <f ca="1">IFERROR(IF(order[[#This Row],[Customer Required Date (ETA)]]="","",IF(TODAY()&gt;=order[[#This Row],[Customer Required Date (ETA)]],0,order[[#This Row],[Customer Required Date (ETA)]]-TODAY())),"")</f>
        <v>0</v>
      </c>
      <c r="AB190" s="60" t="str">
        <f>IF(OR(order[[#This Row],[Customer Required Date (ETA)]]="",order[[#This Row],[Estimated Arrive Date (ETA)]]=""),"",IF(order[[#This Row],[Customer Required Date (ETA)]]&gt;=order[[#This Row],[Estimated Arrive Date (ETA)]],"Yes","No"))</f>
        <v>Yes</v>
      </c>
    </row>
    <row r="191" spans="1:28" ht="30" customHeight="1" x14ac:dyDescent="0.25">
      <c r="A191" s="12" t="str">
        <f t="shared" si="2"/>
        <v/>
      </c>
      <c r="B191" s="48" t="s">
        <v>293</v>
      </c>
      <c r="C191" s="38">
        <v>44165</v>
      </c>
      <c r="D191" s="39">
        <f>IF(order[[#This Row],[Order Receiving Date]]="","",MONTH(order[[#This Row],[Order Receiving Date]]))</f>
        <v>11</v>
      </c>
      <c r="E191" s="39" t="str">
        <f>IFERROR(VLOOKUP(order[[#This Row],[Month Number]],Sheet2!B:C,2,0),"")</f>
        <v>Nov</v>
      </c>
      <c r="F191" s="39" t="str">
        <f>IF(order[[#This Row],[Order Receiving Date]]="","","W"&amp;WEEKNUM(order[[#This Row],[Order Receiving Date]],1))</f>
        <v>W49</v>
      </c>
      <c r="G191" s="39">
        <f>IF(order[[#This Row],[Order Receiving Date]]="","",YEAR(order[[#This Row],[Order Receiving Date]]))</f>
        <v>2020</v>
      </c>
      <c r="H191" s="40" t="s">
        <v>64</v>
      </c>
      <c r="I191" s="41" t="str">
        <f>IFERROR(IF(order[[#This Row],[Customer Name]]="","",VLOOKUP(order[[#This Row],[Customer Name]],'Setting and Lists'!H:M,2,0)),"")</f>
        <v>Customer_2@domain.com</v>
      </c>
      <c r="J191" s="41" t="str">
        <f>IFERROR(IF(order[[#This Row],[Customer Name]]="","",VLOOKUP(order[[#This Row],[Customer Name]],'Setting and Lists'!H:M,3,0)),"")</f>
        <v>Cairo</v>
      </c>
      <c r="K191" s="41" t="str">
        <f>IFERROR(IF(order[[#This Row],[Customer Name]]="","",VLOOKUP(order[[#This Row],[Customer Name]],'Setting and Lists'!H:M,4,0)),"")</f>
        <v>Egypt</v>
      </c>
      <c r="L191" s="41" t="str">
        <f>IFERROR(IF(order[[#This Row],[Customer Name]]="","",VLOOKUP(order[[#This Row],[Customer Name]],'Setting and Lists'!H:M,5,0)),"")</f>
        <v>Middle East</v>
      </c>
      <c r="M191" s="42" t="s">
        <v>51</v>
      </c>
      <c r="N191" s="43" t="str">
        <f>IFERROR(IF(order[[#This Row],[Product Name]]="","",VLOOKUP(order[[#This Row],[Product Name]],'Setting and Lists'!B:F,2,0)),"")</f>
        <v>ACC3215124</v>
      </c>
      <c r="O191" s="44">
        <v>6313</v>
      </c>
      <c r="P191" s="45">
        <f>IFERROR(IF(order[[#This Row],[Product Name]]="","",VLOOKUP(order[[#This Row],[Product Name]],'Setting and Lists'!B:F,3,0)),"")</f>
        <v>800</v>
      </c>
      <c r="Q191" s="43" t="str">
        <f>IF(OR(order[[#This Row],[Minimum Lot Size]]="",order[[#This Row],[Order Quantity]]=""),"",IF(order[[#This Row],[Order Quantity]]&gt;=order[[#This Row],[Minimum Lot Size]],"Yes","No"))</f>
        <v>Yes</v>
      </c>
      <c r="R191" s="112">
        <v>44167</v>
      </c>
      <c r="S191" s="59">
        <f>IFERROR(IF(OR(order[[#This Row],[Order Quantity]]="",order[[#This Row],[Minimum Lot Size]]=""),"",IF(order[[#This Row],[Product Name]]="","",(order[[#This Row],[Order Quantity]]/order[[#This Row],[Minimum Lot Size]])*VLOOKUP(order[[#This Row],[Product Name]],'Setting and Lists'!B:F,4,0))),"")</f>
        <v>7.8912500000000003</v>
      </c>
      <c r="T191" s="116">
        <f>IF(OR(order[[#This Row],[Operation Lead Time (in days)]]="",order[[#This Row],[Estimated Production Schedule Date]]=""),"",order[[#This Row],[Estimated Production Schedule Date]]+order[[#This Row],[Operation Lead Time (in days)]])</f>
        <v>44174.891250000001</v>
      </c>
      <c r="U191" s="44">
        <v>1</v>
      </c>
      <c r="V191" s="45">
        <f>IFERROR(IF(order[[#This Row],[Product Name]]="","",VLOOKUP(order[[#This Row],[Product Name]],'Setting and Lists'!B:F,5,0)),"")</f>
        <v>1</v>
      </c>
      <c r="W191" s="116">
        <f>IFERROR(IF(OR(order[[#This Row],[Warehouse Stock Keeping Time (in days)]]="",order[[#This Row],[Target Operation Finish Date]]=""),"",order[[#This Row],[Target Operation Finish Date]]+order[[#This Row],[Total OFF Days During Operation Period]]+order[[#This Row],[Warehouse Stock Keeping Time (in days)]]),"")</f>
        <v>44176.891250000001</v>
      </c>
      <c r="X191" s="45">
        <f>IFERROR(IF(order[[#This Row],[Customer Name]]="","",VLOOKUP(order[[#This Row],[Customer Name]],'Setting and Lists'!H:M,6,0)),"")</f>
        <v>2</v>
      </c>
      <c r="Y191" s="116">
        <f>IFERROR(IF(OR(order[[#This Row],[Delivery Lead Time (in days)]]="",order[[#This Row],[Estimated Starting Delivery Date (ETD)]]=""),"",order[[#This Row],[Estimated Starting Delivery Date (ETD)]]+order[[#This Row],[Delivery Lead Time (in days)]]),"")</f>
        <v>44178.891250000001</v>
      </c>
      <c r="Z191" s="119">
        <v>44180.891250000001</v>
      </c>
      <c r="AA191" s="89">
        <f ca="1">IFERROR(IF(order[[#This Row],[Customer Required Date (ETA)]]="","",IF(TODAY()&gt;=order[[#This Row],[Customer Required Date (ETA)]],0,order[[#This Row],[Customer Required Date (ETA)]]-TODAY())),"")</f>
        <v>0</v>
      </c>
      <c r="AB191" s="60" t="str">
        <f>IF(OR(order[[#This Row],[Customer Required Date (ETA)]]="",order[[#This Row],[Estimated Arrive Date (ETA)]]=""),"",IF(order[[#This Row],[Customer Required Date (ETA)]]&gt;=order[[#This Row],[Estimated Arrive Date (ETA)]],"Yes","No"))</f>
        <v>Yes</v>
      </c>
    </row>
    <row r="192" spans="1:28" ht="30" customHeight="1" x14ac:dyDescent="0.25">
      <c r="A192" s="12" t="str">
        <f t="shared" si="2"/>
        <v/>
      </c>
      <c r="B192" s="48" t="s">
        <v>294</v>
      </c>
      <c r="C192" s="38">
        <v>44214</v>
      </c>
      <c r="D192" s="39">
        <f>IF(order[[#This Row],[Order Receiving Date]]="","",MONTH(order[[#This Row],[Order Receiving Date]]))</f>
        <v>1</v>
      </c>
      <c r="E192" s="39" t="str">
        <f>IFERROR(VLOOKUP(order[[#This Row],[Month Number]],Sheet2!B:C,2,0),"")</f>
        <v>Jan</v>
      </c>
      <c r="F192" s="39" t="str">
        <f>IF(order[[#This Row],[Order Receiving Date]]="","","W"&amp;WEEKNUM(order[[#This Row],[Order Receiving Date]],1))</f>
        <v>W4</v>
      </c>
      <c r="G192" s="39">
        <f>IF(order[[#This Row],[Order Receiving Date]]="","",YEAR(order[[#This Row],[Order Receiving Date]]))</f>
        <v>2021</v>
      </c>
      <c r="H192" s="40" t="s">
        <v>65</v>
      </c>
      <c r="I192" s="41" t="str">
        <f>IFERROR(IF(order[[#This Row],[Customer Name]]="","",VLOOKUP(order[[#This Row],[Customer Name]],'Setting and Lists'!H:M,2,0)),"")</f>
        <v>Customer_3@domain.com</v>
      </c>
      <c r="J192" s="41" t="str">
        <f>IFERROR(IF(order[[#This Row],[Customer Name]]="","",VLOOKUP(order[[#This Row],[Customer Name]],'Setting and Lists'!H:M,3,0)),"")</f>
        <v>Rio de Janeiro</v>
      </c>
      <c r="K192" s="41" t="str">
        <f>IFERROR(IF(order[[#This Row],[Customer Name]]="","",VLOOKUP(order[[#This Row],[Customer Name]],'Setting and Lists'!H:M,4,0)),"")</f>
        <v>Brazil</v>
      </c>
      <c r="L192" s="41" t="str">
        <f>IFERROR(IF(order[[#This Row],[Customer Name]]="","",VLOOKUP(order[[#This Row],[Customer Name]],'Setting and Lists'!H:M,5,0)),"")</f>
        <v>South America</v>
      </c>
      <c r="M192" s="42" t="s">
        <v>51</v>
      </c>
      <c r="N192" s="43" t="str">
        <f>IFERROR(IF(order[[#This Row],[Product Name]]="","",VLOOKUP(order[[#This Row],[Product Name]],'Setting and Lists'!B:F,2,0)),"")</f>
        <v>ACC3215124</v>
      </c>
      <c r="O192" s="44">
        <v>7452</v>
      </c>
      <c r="P192" s="45">
        <f>IFERROR(IF(order[[#This Row],[Product Name]]="","",VLOOKUP(order[[#This Row],[Product Name]],'Setting and Lists'!B:F,3,0)),"")</f>
        <v>800</v>
      </c>
      <c r="Q192" s="43" t="str">
        <f>IF(OR(order[[#This Row],[Minimum Lot Size]]="",order[[#This Row],[Order Quantity]]=""),"",IF(order[[#This Row],[Order Quantity]]&gt;=order[[#This Row],[Minimum Lot Size]],"Yes","No"))</f>
        <v>Yes</v>
      </c>
      <c r="R192" s="112">
        <v>44216</v>
      </c>
      <c r="S192" s="59">
        <f>IFERROR(IF(OR(order[[#This Row],[Order Quantity]]="",order[[#This Row],[Minimum Lot Size]]=""),"",IF(order[[#This Row],[Product Name]]="","",(order[[#This Row],[Order Quantity]]/order[[#This Row],[Minimum Lot Size]])*VLOOKUP(order[[#This Row],[Product Name]],'Setting and Lists'!B:F,4,0))),"")</f>
        <v>9.3149999999999995</v>
      </c>
      <c r="T192" s="116">
        <f>IF(OR(order[[#This Row],[Operation Lead Time (in days)]]="",order[[#This Row],[Estimated Production Schedule Date]]=""),"",order[[#This Row],[Estimated Production Schedule Date]]+order[[#This Row],[Operation Lead Time (in days)]])</f>
        <v>44225.315000000002</v>
      </c>
      <c r="U192" s="44">
        <v>1</v>
      </c>
      <c r="V192" s="45">
        <f>IFERROR(IF(order[[#This Row],[Product Name]]="","",VLOOKUP(order[[#This Row],[Product Name]],'Setting and Lists'!B:F,5,0)),"")</f>
        <v>1</v>
      </c>
      <c r="W192" s="116">
        <f>IFERROR(IF(OR(order[[#This Row],[Warehouse Stock Keeping Time (in days)]]="",order[[#This Row],[Target Operation Finish Date]]=""),"",order[[#This Row],[Target Operation Finish Date]]+order[[#This Row],[Total OFF Days During Operation Period]]+order[[#This Row],[Warehouse Stock Keeping Time (in days)]]),"")</f>
        <v>44227.315000000002</v>
      </c>
      <c r="X192" s="45">
        <f>IFERROR(IF(order[[#This Row],[Customer Name]]="","",VLOOKUP(order[[#This Row],[Customer Name]],'Setting and Lists'!H:M,6,0)),"")</f>
        <v>3</v>
      </c>
      <c r="Y192" s="116">
        <f>IFERROR(IF(OR(order[[#This Row],[Delivery Lead Time (in days)]]="",order[[#This Row],[Estimated Starting Delivery Date (ETD)]]=""),"",order[[#This Row],[Estimated Starting Delivery Date (ETD)]]+order[[#This Row],[Delivery Lead Time (in days)]]),"")</f>
        <v>44230.315000000002</v>
      </c>
      <c r="Z192" s="119">
        <v>44232.315000000002</v>
      </c>
      <c r="AA192" s="89">
        <f ca="1">IFERROR(IF(order[[#This Row],[Customer Required Date (ETA)]]="","",IF(TODAY()&gt;=order[[#This Row],[Customer Required Date (ETA)]],0,order[[#This Row],[Customer Required Date (ETA)]]-TODAY())),"")</f>
        <v>0</v>
      </c>
      <c r="AB192" s="60" t="str">
        <f>IF(OR(order[[#This Row],[Customer Required Date (ETA)]]="",order[[#This Row],[Estimated Arrive Date (ETA)]]=""),"",IF(order[[#This Row],[Customer Required Date (ETA)]]&gt;=order[[#This Row],[Estimated Arrive Date (ETA)]],"Yes","No"))</f>
        <v>Yes</v>
      </c>
    </row>
    <row r="193" spans="1:28" ht="30" customHeight="1" x14ac:dyDescent="0.25">
      <c r="A193" s="12" t="str">
        <f t="shared" si="2"/>
        <v/>
      </c>
      <c r="B193" s="48" t="s">
        <v>295</v>
      </c>
      <c r="C193" s="38">
        <v>44077</v>
      </c>
      <c r="D193" s="39">
        <f>IF(order[[#This Row],[Order Receiving Date]]="","",MONTH(order[[#This Row],[Order Receiving Date]]))</f>
        <v>9</v>
      </c>
      <c r="E193" s="39" t="str">
        <f>IFERROR(VLOOKUP(order[[#This Row],[Month Number]],Sheet2!B:C,2,0),"")</f>
        <v>Sep</v>
      </c>
      <c r="F193" s="39" t="str">
        <f>IF(order[[#This Row],[Order Receiving Date]]="","","W"&amp;WEEKNUM(order[[#This Row],[Order Receiving Date]],1))</f>
        <v>W36</v>
      </c>
      <c r="G193" s="39">
        <f>IF(order[[#This Row],[Order Receiving Date]]="","",YEAR(order[[#This Row],[Order Receiving Date]]))</f>
        <v>2020</v>
      </c>
      <c r="H193" s="40" t="s">
        <v>63</v>
      </c>
      <c r="I193" s="41" t="str">
        <f>IFERROR(IF(order[[#This Row],[Customer Name]]="","",VLOOKUP(order[[#This Row],[Customer Name]],'Setting and Lists'!H:M,2,0)),"")</f>
        <v>Customer_1@domain.com</v>
      </c>
      <c r="J193" s="41" t="str">
        <f>IFERROR(IF(order[[#This Row],[Customer Name]]="","",VLOOKUP(order[[#This Row],[Customer Name]],'Setting and Lists'!H:M,3,0)),"")</f>
        <v>Lyon</v>
      </c>
      <c r="K193" s="41" t="str">
        <f>IFERROR(IF(order[[#This Row],[Customer Name]]="","",VLOOKUP(order[[#This Row],[Customer Name]],'Setting and Lists'!H:M,4,0)),"")</f>
        <v>France</v>
      </c>
      <c r="L193" s="41" t="str">
        <f>IFERROR(IF(order[[#This Row],[Customer Name]]="","",VLOOKUP(order[[#This Row],[Customer Name]],'Setting and Lists'!H:M,5,0)),"")</f>
        <v>Europe</v>
      </c>
      <c r="M193" s="42" t="s">
        <v>56</v>
      </c>
      <c r="N193" s="43" t="str">
        <f>IFERROR(IF(order[[#This Row],[Product Name]]="","",VLOOKUP(order[[#This Row],[Product Name]],'Setting and Lists'!B:F,2,0)),"")</f>
        <v>ACC2354474</v>
      </c>
      <c r="O193" s="44">
        <v>7436</v>
      </c>
      <c r="P193" s="45">
        <f>IFERROR(IF(order[[#This Row],[Product Name]]="","",VLOOKUP(order[[#This Row],[Product Name]],'Setting and Lists'!B:F,3,0)),"")</f>
        <v>1000</v>
      </c>
      <c r="Q193" s="43" t="str">
        <f>IF(OR(order[[#This Row],[Minimum Lot Size]]="",order[[#This Row],[Order Quantity]]=""),"",IF(order[[#This Row],[Order Quantity]]&gt;=order[[#This Row],[Minimum Lot Size]],"Yes","No"))</f>
        <v>Yes</v>
      </c>
      <c r="R193" s="112">
        <v>44079</v>
      </c>
      <c r="S193" s="59">
        <f>IFERROR(IF(OR(order[[#This Row],[Order Quantity]]="",order[[#This Row],[Minimum Lot Size]]=""),"",IF(order[[#This Row],[Product Name]]="","",(order[[#This Row],[Order Quantity]]/order[[#This Row],[Minimum Lot Size]])*VLOOKUP(order[[#This Row],[Product Name]],'Setting and Lists'!B:F,4,0))),"")</f>
        <v>11.154</v>
      </c>
      <c r="T193" s="116">
        <f>IF(OR(order[[#This Row],[Operation Lead Time (in days)]]="",order[[#This Row],[Estimated Production Schedule Date]]=""),"",order[[#This Row],[Estimated Production Schedule Date]]+order[[#This Row],[Operation Lead Time (in days)]])</f>
        <v>44090.154000000002</v>
      </c>
      <c r="U193" s="44">
        <v>2</v>
      </c>
      <c r="V193" s="45">
        <f>IFERROR(IF(order[[#This Row],[Product Name]]="","",VLOOKUP(order[[#This Row],[Product Name]],'Setting and Lists'!B:F,5,0)),"")</f>
        <v>1</v>
      </c>
      <c r="W193" s="116">
        <f>IFERROR(IF(OR(order[[#This Row],[Warehouse Stock Keeping Time (in days)]]="",order[[#This Row],[Target Operation Finish Date]]=""),"",order[[#This Row],[Target Operation Finish Date]]+order[[#This Row],[Total OFF Days During Operation Period]]+order[[#This Row],[Warehouse Stock Keeping Time (in days)]]),"")</f>
        <v>44093.154000000002</v>
      </c>
      <c r="X193" s="45">
        <f>IFERROR(IF(order[[#This Row],[Customer Name]]="","",VLOOKUP(order[[#This Row],[Customer Name]],'Setting and Lists'!H:M,6,0)),"")</f>
        <v>3</v>
      </c>
      <c r="Y193" s="116">
        <f>IFERROR(IF(OR(order[[#This Row],[Delivery Lead Time (in days)]]="",order[[#This Row],[Estimated Starting Delivery Date (ETD)]]=""),"",order[[#This Row],[Estimated Starting Delivery Date (ETD)]]+order[[#This Row],[Delivery Lead Time (in days)]]),"")</f>
        <v>44096.154000000002</v>
      </c>
      <c r="Z193" s="119">
        <v>44098.154000000002</v>
      </c>
      <c r="AA193" s="89">
        <f ca="1">IFERROR(IF(order[[#This Row],[Customer Required Date (ETA)]]="","",IF(TODAY()&gt;=order[[#This Row],[Customer Required Date (ETA)]],0,order[[#This Row],[Customer Required Date (ETA)]]-TODAY())),"")</f>
        <v>0</v>
      </c>
      <c r="AB193" s="60" t="str">
        <f>IF(OR(order[[#This Row],[Customer Required Date (ETA)]]="",order[[#This Row],[Estimated Arrive Date (ETA)]]=""),"",IF(order[[#This Row],[Customer Required Date (ETA)]]&gt;=order[[#This Row],[Estimated Arrive Date (ETA)]],"Yes","No"))</f>
        <v>Yes</v>
      </c>
    </row>
    <row r="194" spans="1:28" ht="30" customHeight="1" x14ac:dyDescent="0.25">
      <c r="A194" s="12" t="str">
        <f t="shared" si="2"/>
        <v/>
      </c>
      <c r="B194" s="48" t="s">
        <v>296</v>
      </c>
      <c r="C194" s="38">
        <v>44264</v>
      </c>
      <c r="D194" s="39">
        <f>IF(order[[#This Row],[Order Receiving Date]]="","",MONTH(order[[#This Row],[Order Receiving Date]]))</f>
        <v>3</v>
      </c>
      <c r="E194" s="39" t="str">
        <f>IFERROR(VLOOKUP(order[[#This Row],[Month Number]],Sheet2!B:C,2,0),"")</f>
        <v>Mar</v>
      </c>
      <c r="F194" s="39" t="str">
        <f>IF(order[[#This Row],[Order Receiving Date]]="","","W"&amp;WEEKNUM(order[[#This Row],[Order Receiving Date]],1))</f>
        <v>W11</v>
      </c>
      <c r="G194" s="39">
        <f>IF(order[[#This Row],[Order Receiving Date]]="","",YEAR(order[[#This Row],[Order Receiving Date]]))</f>
        <v>2021</v>
      </c>
      <c r="H194" s="40" t="s">
        <v>66</v>
      </c>
      <c r="I194" s="41" t="str">
        <f>IFERROR(IF(order[[#This Row],[Customer Name]]="","",VLOOKUP(order[[#This Row],[Customer Name]],'Setting and Lists'!H:M,2,0)),"")</f>
        <v>Customer_4@domain.com</v>
      </c>
      <c r="J194" s="41" t="str">
        <f>IFERROR(IF(order[[#This Row],[Customer Name]]="","",VLOOKUP(order[[#This Row],[Customer Name]],'Setting and Lists'!H:M,3,0)),"")</f>
        <v>Hong Kong</v>
      </c>
      <c r="K194" s="41" t="str">
        <f>IFERROR(IF(order[[#This Row],[Customer Name]]="","",VLOOKUP(order[[#This Row],[Customer Name]],'Setting and Lists'!H:M,4,0)),"")</f>
        <v>China</v>
      </c>
      <c r="L194" s="41" t="str">
        <f>IFERROR(IF(order[[#This Row],[Customer Name]]="","",VLOOKUP(order[[#This Row],[Customer Name]],'Setting and Lists'!H:M,5,0)),"")</f>
        <v>Asia</v>
      </c>
      <c r="M194" s="42" t="s">
        <v>54</v>
      </c>
      <c r="N194" s="43" t="str">
        <f>IFERROR(IF(order[[#This Row],[Product Name]]="","",VLOOKUP(order[[#This Row],[Product Name]],'Setting and Lists'!B:F,2,0)),"")</f>
        <v>ACC1400205</v>
      </c>
      <c r="O194" s="44">
        <v>4165</v>
      </c>
      <c r="P194" s="45">
        <f>IFERROR(IF(order[[#This Row],[Product Name]]="","",VLOOKUP(order[[#This Row],[Product Name]],'Setting and Lists'!B:F,3,0)),"")</f>
        <v>500</v>
      </c>
      <c r="Q194" s="43" t="str">
        <f>IF(OR(order[[#This Row],[Minimum Lot Size]]="",order[[#This Row],[Order Quantity]]=""),"",IF(order[[#This Row],[Order Quantity]]&gt;=order[[#This Row],[Minimum Lot Size]],"Yes","No"))</f>
        <v>Yes</v>
      </c>
      <c r="R194" s="112">
        <v>44266</v>
      </c>
      <c r="S194" s="59">
        <f>IFERROR(IF(OR(order[[#This Row],[Order Quantity]]="",order[[#This Row],[Minimum Lot Size]]=""),"",IF(order[[#This Row],[Product Name]]="","",(order[[#This Row],[Order Quantity]]/order[[#This Row],[Minimum Lot Size]])*VLOOKUP(order[[#This Row],[Product Name]],'Setting and Lists'!B:F,4,0))),"")</f>
        <v>8.33</v>
      </c>
      <c r="T194" s="116">
        <f>IF(OR(order[[#This Row],[Operation Lead Time (in days)]]="",order[[#This Row],[Estimated Production Schedule Date]]=""),"",order[[#This Row],[Estimated Production Schedule Date]]+order[[#This Row],[Operation Lead Time (in days)]])</f>
        <v>44274.33</v>
      </c>
      <c r="U194" s="44">
        <v>4</v>
      </c>
      <c r="V194" s="45">
        <f>IFERROR(IF(order[[#This Row],[Product Name]]="","",VLOOKUP(order[[#This Row],[Product Name]],'Setting and Lists'!B:F,5,0)),"")</f>
        <v>1</v>
      </c>
      <c r="W194" s="116">
        <f>IFERROR(IF(OR(order[[#This Row],[Warehouse Stock Keeping Time (in days)]]="",order[[#This Row],[Target Operation Finish Date]]=""),"",order[[#This Row],[Target Operation Finish Date]]+order[[#This Row],[Total OFF Days During Operation Period]]+order[[#This Row],[Warehouse Stock Keeping Time (in days)]]),"")</f>
        <v>44279.33</v>
      </c>
      <c r="X194" s="45">
        <f>IFERROR(IF(order[[#This Row],[Customer Name]]="","",VLOOKUP(order[[#This Row],[Customer Name]],'Setting and Lists'!H:M,6,0)),"")</f>
        <v>4</v>
      </c>
      <c r="Y194" s="116">
        <f>IFERROR(IF(OR(order[[#This Row],[Delivery Lead Time (in days)]]="",order[[#This Row],[Estimated Starting Delivery Date (ETD)]]=""),"",order[[#This Row],[Estimated Starting Delivery Date (ETD)]]+order[[#This Row],[Delivery Lead Time (in days)]]),"")</f>
        <v>44283.33</v>
      </c>
      <c r="Z194" s="119">
        <v>44285.33</v>
      </c>
      <c r="AA194" s="89">
        <f ca="1">IFERROR(IF(order[[#This Row],[Customer Required Date (ETA)]]="","",IF(TODAY()&gt;=order[[#This Row],[Customer Required Date (ETA)]],0,order[[#This Row],[Customer Required Date (ETA)]]-TODAY())),"")</f>
        <v>0</v>
      </c>
      <c r="AB194" s="60" t="str">
        <f>IF(OR(order[[#This Row],[Customer Required Date (ETA)]]="",order[[#This Row],[Estimated Arrive Date (ETA)]]=""),"",IF(order[[#This Row],[Customer Required Date (ETA)]]&gt;=order[[#This Row],[Estimated Arrive Date (ETA)]],"Yes","No"))</f>
        <v>Yes</v>
      </c>
    </row>
    <row r="195" spans="1:28" ht="30" customHeight="1" x14ac:dyDescent="0.25">
      <c r="A195" s="12" t="str">
        <f t="shared" si="2"/>
        <v/>
      </c>
      <c r="B195" s="48" t="s">
        <v>297</v>
      </c>
      <c r="C195" s="38">
        <v>44136</v>
      </c>
      <c r="D195" s="39">
        <f>IF(order[[#This Row],[Order Receiving Date]]="","",MONTH(order[[#This Row],[Order Receiving Date]]))</f>
        <v>11</v>
      </c>
      <c r="E195" s="39" t="str">
        <f>IFERROR(VLOOKUP(order[[#This Row],[Month Number]],Sheet2!B:C,2,0),"")</f>
        <v>Nov</v>
      </c>
      <c r="F195" s="39" t="str">
        <f>IF(order[[#This Row],[Order Receiving Date]]="","","W"&amp;WEEKNUM(order[[#This Row],[Order Receiving Date]],1))</f>
        <v>W45</v>
      </c>
      <c r="G195" s="39">
        <f>IF(order[[#This Row],[Order Receiving Date]]="","",YEAR(order[[#This Row],[Order Receiving Date]]))</f>
        <v>2020</v>
      </c>
      <c r="H195" s="40" t="s">
        <v>65</v>
      </c>
      <c r="I195" s="41" t="str">
        <f>IFERROR(IF(order[[#This Row],[Customer Name]]="","",VLOOKUP(order[[#This Row],[Customer Name]],'Setting and Lists'!H:M,2,0)),"")</f>
        <v>Customer_3@domain.com</v>
      </c>
      <c r="J195" s="41" t="str">
        <f>IFERROR(IF(order[[#This Row],[Customer Name]]="","",VLOOKUP(order[[#This Row],[Customer Name]],'Setting and Lists'!H:M,3,0)),"")</f>
        <v>Rio de Janeiro</v>
      </c>
      <c r="K195" s="41" t="str">
        <f>IFERROR(IF(order[[#This Row],[Customer Name]]="","",VLOOKUP(order[[#This Row],[Customer Name]],'Setting and Lists'!H:M,4,0)),"")</f>
        <v>Brazil</v>
      </c>
      <c r="L195" s="41" t="str">
        <f>IFERROR(IF(order[[#This Row],[Customer Name]]="","",VLOOKUP(order[[#This Row],[Customer Name]],'Setting and Lists'!H:M,5,0)),"")</f>
        <v>South America</v>
      </c>
      <c r="M195" s="42" t="s">
        <v>51</v>
      </c>
      <c r="N195" s="43" t="str">
        <f>IFERROR(IF(order[[#This Row],[Product Name]]="","",VLOOKUP(order[[#This Row],[Product Name]],'Setting and Lists'!B:F,2,0)),"")</f>
        <v>ACC3215124</v>
      </c>
      <c r="O195" s="44">
        <v>5191</v>
      </c>
      <c r="P195" s="45">
        <f>IFERROR(IF(order[[#This Row],[Product Name]]="","",VLOOKUP(order[[#This Row],[Product Name]],'Setting and Lists'!B:F,3,0)),"")</f>
        <v>800</v>
      </c>
      <c r="Q195" s="43" t="str">
        <f>IF(OR(order[[#This Row],[Minimum Lot Size]]="",order[[#This Row],[Order Quantity]]=""),"",IF(order[[#This Row],[Order Quantity]]&gt;=order[[#This Row],[Minimum Lot Size]],"Yes","No"))</f>
        <v>Yes</v>
      </c>
      <c r="R195" s="112">
        <v>44138</v>
      </c>
      <c r="S195" s="59">
        <f>IFERROR(IF(OR(order[[#This Row],[Order Quantity]]="",order[[#This Row],[Minimum Lot Size]]=""),"",IF(order[[#This Row],[Product Name]]="","",(order[[#This Row],[Order Quantity]]/order[[#This Row],[Minimum Lot Size]])*VLOOKUP(order[[#This Row],[Product Name]],'Setting and Lists'!B:F,4,0))),"")</f>
        <v>6.4887499999999996</v>
      </c>
      <c r="T195" s="116">
        <f>IF(OR(order[[#This Row],[Operation Lead Time (in days)]]="",order[[#This Row],[Estimated Production Schedule Date]]=""),"",order[[#This Row],[Estimated Production Schedule Date]]+order[[#This Row],[Operation Lead Time (in days)]])</f>
        <v>44144.488749999997</v>
      </c>
      <c r="U195" s="44">
        <v>2</v>
      </c>
      <c r="V195" s="45">
        <f>IFERROR(IF(order[[#This Row],[Product Name]]="","",VLOOKUP(order[[#This Row],[Product Name]],'Setting and Lists'!B:F,5,0)),"")</f>
        <v>1</v>
      </c>
      <c r="W195" s="116">
        <f>IFERROR(IF(OR(order[[#This Row],[Warehouse Stock Keeping Time (in days)]]="",order[[#This Row],[Target Operation Finish Date]]=""),"",order[[#This Row],[Target Operation Finish Date]]+order[[#This Row],[Total OFF Days During Operation Period]]+order[[#This Row],[Warehouse Stock Keeping Time (in days)]]),"")</f>
        <v>44147.488749999997</v>
      </c>
      <c r="X195" s="45">
        <f>IFERROR(IF(order[[#This Row],[Customer Name]]="","",VLOOKUP(order[[#This Row],[Customer Name]],'Setting and Lists'!H:M,6,0)),"")</f>
        <v>3</v>
      </c>
      <c r="Y195" s="116">
        <f>IFERROR(IF(OR(order[[#This Row],[Delivery Lead Time (in days)]]="",order[[#This Row],[Estimated Starting Delivery Date (ETD)]]=""),"",order[[#This Row],[Estimated Starting Delivery Date (ETD)]]+order[[#This Row],[Delivery Lead Time (in days)]]),"")</f>
        <v>44150.488749999997</v>
      </c>
      <c r="Z195" s="119">
        <v>44152.488749999997</v>
      </c>
      <c r="AA195" s="89">
        <f ca="1">IFERROR(IF(order[[#This Row],[Customer Required Date (ETA)]]="","",IF(TODAY()&gt;=order[[#This Row],[Customer Required Date (ETA)]],0,order[[#This Row],[Customer Required Date (ETA)]]-TODAY())),"")</f>
        <v>0</v>
      </c>
      <c r="AB195" s="60" t="str">
        <f>IF(OR(order[[#This Row],[Customer Required Date (ETA)]]="",order[[#This Row],[Estimated Arrive Date (ETA)]]=""),"",IF(order[[#This Row],[Customer Required Date (ETA)]]&gt;=order[[#This Row],[Estimated Arrive Date (ETA)]],"Yes","No"))</f>
        <v>Yes</v>
      </c>
    </row>
    <row r="196" spans="1:28" ht="30" customHeight="1" x14ac:dyDescent="0.25">
      <c r="A196" s="12" t="str">
        <f t="shared" ref="A196:A259" si="3">IF(AND(B195&lt;&gt;"",B196=""),$A$3&amp;"---&gt;","")</f>
        <v/>
      </c>
      <c r="B196" s="48" t="s">
        <v>298</v>
      </c>
      <c r="C196" s="38">
        <v>44176</v>
      </c>
      <c r="D196" s="39">
        <f>IF(order[[#This Row],[Order Receiving Date]]="","",MONTH(order[[#This Row],[Order Receiving Date]]))</f>
        <v>12</v>
      </c>
      <c r="E196" s="39" t="str">
        <f>IFERROR(VLOOKUP(order[[#This Row],[Month Number]],Sheet2!B:C,2,0),"")</f>
        <v>Dec</v>
      </c>
      <c r="F196" s="39" t="str">
        <f>IF(order[[#This Row],[Order Receiving Date]]="","","W"&amp;WEEKNUM(order[[#This Row],[Order Receiving Date]],1))</f>
        <v>W50</v>
      </c>
      <c r="G196" s="39">
        <f>IF(order[[#This Row],[Order Receiving Date]]="","",YEAR(order[[#This Row],[Order Receiving Date]]))</f>
        <v>2020</v>
      </c>
      <c r="H196" s="40" t="s">
        <v>63</v>
      </c>
      <c r="I196" s="41" t="str">
        <f>IFERROR(IF(order[[#This Row],[Customer Name]]="","",VLOOKUP(order[[#This Row],[Customer Name]],'Setting and Lists'!H:M,2,0)),"")</f>
        <v>Customer_1@domain.com</v>
      </c>
      <c r="J196" s="41" t="str">
        <f>IFERROR(IF(order[[#This Row],[Customer Name]]="","",VLOOKUP(order[[#This Row],[Customer Name]],'Setting and Lists'!H:M,3,0)),"")</f>
        <v>Lyon</v>
      </c>
      <c r="K196" s="41" t="str">
        <f>IFERROR(IF(order[[#This Row],[Customer Name]]="","",VLOOKUP(order[[#This Row],[Customer Name]],'Setting and Lists'!H:M,4,0)),"")</f>
        <v>France</v>
      </c>
      <c r="L196" s="41" t="str">
        <f>IFERROR(IF(order[[#This Row],[Customer Name]]="","",VLOOKUP(order[[#This Row],[Customer Name]],'Setting and Lists'!H:M,5,0)),"")</f>
        <v>Europe</v>
      </c>
      <c r="M196" s="42" t="s">
        <v>52</v>
      </c>
      <c r="N196" s="43" t="str">
        <f>IFERROR(IF(order[[#This Row],[Product Name]]="","",VLOOKUP(order[[#This Row],[Product Name]],'Setting and Lists'!B:F,2,0)),"")</f>
        <v>ACC2236584</v>
      </c>
      <c r="O196" s="44">
        <v>9080</v>
      </c>
      <c r="P196" s="45">
        <f>IFERROR(IF(order[[#This Row],[Product Name]]="","",VLOOKUP(order[[#This Row],[Product Name]],'Setting and Lists'!B:F,3,0)),"")</f>
        <v>1000</v>
      </c>
      <c r="Q196" s="43" t="str">
        <f>IF(OR(order[[#This Row],[Minimum Lot Size]]="",order[[#This Row],[Order Quantity]]=""),"",IF(order[[#This Row],[Order Quantity]]&gt;=order[[#This Row],[Minimum Lot Size]],"Yes","No"))</f>
        <v>Yes</v>
      </c>
      <c r="R196" s="112">
        <v>44178</v>
      </c>
      <c r="S196" s="59">
        <f>IFERROR(IF(OR(order[[#This Row],[Order Quantity]]="",order[[#This Row],[Minimum Lot Size]]=""),"",IF(order[[#This Row],[Product Name]]="","",(order[[#This Row],[Order Quantity]]/order[[#This Row],[Minimum Lot Size]])*VLOOKUP(order[[#This Row],[Product Name]],'Setting and Lists'!B:F,4,0))),"")</f>
        <v>13.620000000000001</v>
      </c>
      <c r="T196" s="116">
        <f>IF(OR(order[[#This Row],[Operation Lead Time (in days)]]="",order[[#This Row],[Estimated Production Schedule Date]]=""),"",order[[#This Row],[Estimated Production Schedule Date]]+order[[#This Row],[Operation Lead Time (in days)]])</f>
        <v>44191.62</v>
      </c>
      <c r="U196" s="44">
        <v>4</v>
      </c>
      <c r="V196" s="45">
        <f>IFERROR(IF(order[[#This Row],[Product Name]]="","",VLOOKUP(order[[#This Row],[Product Name]],'Setting and Lists'!B:F,5,0)),"")</f>
        <v>1</v>
      </c>
      <c r="W196" s="116">
        <f>IFERROR(IF(OR(order[[#This Row],[Warehouse Stock Keeping Time (in days)]]="",order[[#This Row],[Target Operation Finish Date]]=""),"",order[[#This Row],[Target Operation Finish Date]]+order[[#This Row],[Total OFF Days During Operation Period]]+order[[#This Row],[Warehouse Stock Keeping Time (in days)]]),"")</f>
        <v>44196.62</v>
      </c>
      <c r="X196" s="45">
        <f>IFERROR(IF(order[[#This Row],[Customer Name]]="","",VLOOKUP(order[[#This Row],[Customer Name]],'Setting and Lists'!H:M,6,0)),"")</f>
        <v>3</v>
      </c>
      <c r="Y196" s="116">
        <f>IFERROR(IF(OR(order[[#This Row],[Delivery Lead Time (in days)]]="",order[[#This Row],[Estimated Starting Delivery Date (ETD)]]=""),"",order[[#This Row],[Estimated Starting Delivery Date (ETD)]]+order[[#This Row],[Delivery Lead Time (in days)]]),"")</f>
        <v>44199.62</v>
      </c>
      <c r="Z196" s="119">
        <v>44201.62</v>
      </c>
      <c r="AA196" s="89">
        <f ca="1">IFERROR(IF(order[[#This Row],[Customer Required Date (ETA)]]="","",IF(TODAY()&gt;=order[[#This Row],[Customer Required Date (ETA)]],0,order[[#This Row],[Customer Required Date (ETA)]]-TODAY())),"")</f>
        <v>0</v>
      </c>
      <c r="AB196" s="60" t="str">
        <f>IF(OR(order[[#This Row],[Customer Required Date (ETA)]]="",order[[#This Row],[Estimated Arrive Date (ETA)]]=""),"",IF(order[[#This Row],[Customer Required Date (ETA)]]&gt;=order[[#This Row],[Estimated Arrive Date (ETA)]],"Yes","No"))</f>
        <v>Yes</v>
      </c>
    </row>
    <row r="197" spans="1:28" ht="30" customHeight="1" x14ac:dyDescent="0.25">
      <c r="A197" s="12" t="str">
        <f t="shared" si="3"/>
        <v/>
      </c>
      <c r="B197" s="48" t="s">
        <v>299</v>
      </c>
      <c r="C197" s="38">
        <v>44139</v>
      </c>
      <c r="D197" s="39">
        <f>IF(order[[#This Row],[Order Receiving Date]]="","",MONTH(order[[#This Row],[Order Receiving Date]]))</f>
        <v>11</v>
      </c>
      <c r="E197" s="39" t="str">
        <f>IFERROR(VLOOKUP(order[[#This Row],[Month Number]],Sheet2!B:C,2,0),"")</f>
        <v>Nov</v>
      </c>
      <c r="F197" s="39" t="str">
        <f>IF(order[[#This Row],[Order Receiving Date]]="","","W"&amp;WEEKNUM(order[[#This Row],[Order Receiving Date]],1))</f>
        <v>W45</v>
      </c>
      <c r="G197" s="39">
        <f>IF(order[[#This Row],[Order Receiving Date]]="","",YEAR(order[[#This Row],[Order Receiving Date]]))</f>
        <v>2020</v>
      </c>
      <c r="H197" s="40" t="s">
        <v>66</v>
      </c>
      <c r="I197" s="41" t="str">
        <f>IFERROR(IF(order[[#This Row],[Customer Name]]="","",VLOOKUP(order[[#This Row],[Customer Name]],'Setting and Lists'!H:M,2,0)),"")</f>
        <v>Customer_4@domain.com</v>
      </c>
      <c r="J197" s="41" t="str">
        <f>IFERROR(IF(order[[#This Row],[Customer Name]]="","",VLOOKUP(order[[#This Row],[Customer Name]],'Setting and Lists'!H:M,3,0)),"")</f>
        <v>Hong Kong</v>
      </c>
      <c r="K197" s="41" t="str">
        <f>IFERROR(IF(order[[#This Row],[Customer Name]]="","",VLOOKUP(order[[#This Row],[Customer Name]],'Setting and Lists'!H:M,4,0)),"")</f>
        <v>China</v>
      </c>
      <c r="L197" s="41" t="str">
        <f>IFERROR(IF(order[[#This Row],[Customer Name]]="","",VLOOKUP(order[[#This Row],[Customer Name]],'Setting and Lists'!H:M,5,0)),"")</f>
        <v>Asia</v>
      </c>
      <c r="M197" s="42" t="s">
        <v>56</v>
      </c>
      <c r="N197" s="43" t="str">
        <f>IFERROR(IF(order[[#This Row],[Product Name]]="","",VLOOKUP(order[[#This Row],[Product Name]],'Setting and Lists'!B:F,2,0)),"")</f>
        <v>ACC2354474</v>
      </c>
      <c r="O197" s="44">
        <v>9254</v>
      </c>
      <c r="P197" s="45">
        <f>IFERROR(IF(order[[#This Row],[Product Name]]="","",VLOOKUP(order[[#This Row],[Product Name]],'Setting and Lists'!B:F,3,0)),"")</f>
        <v>1000</v>
      </c>
      <c r="Q197" s="43" t="str">
        <f>IF(OR(order[[#This Row],[Minimum Lot Size]]="",order[[#This Row],[Order Quantity]]=""),"",IF(order[[#This Row],[Order Quantity]]&gt;=order[[#This Row],[Minimum Lot Size]],"Yes","No"))</f>
        <v>Yes</v>
      </c>
      <c r="R197" s="112">
        <v>44141</v>
      </c>
      <c r="S197" s="59">
        <f>IFERROR(IF(OR(order[[#This Row],[Order Quantity]]="",order[[#This Row],[Minimum Lot Size]]=""),"",IF(order[[#This Row],[Product Name]]="","",(order[[#This Row],[Order Quantity]]/order[[#This Row],[Minimum Lot Size]])*VLOOKUP(order[[#This Row],[Product Name]],'Setting and Lists'!B:F,4,0))),"")</f>
        <v>13.881</v>
      </c>
      <c r="T197" s="116">
        <f>IF(OR(order[[#This Row],[Operation Lead Time (in days)]]="",order[[#This Row],[Estimated Production Schedule Date]]=""),"",order[[#This Row],[Estimated Production Schedule Date]]+order[[#This Row],[Operation Lead Time (in days)]])</f>
        <v>44154.881000000001</v>
      </c>
      <c r="U197" s="44">
        <v>3</v>
      </c>
      <c r="V197" s="45">
        <f>IFERROR(IF(order[[#This Row],[Product Name]]="","",VLOOKUP(order[[#This Row],[Product Name]],'Setting and Lists'!B:F,5,0)),"")</f>
        <v>1</v>
      </c>
      <c r="W197" s="116">
        <f>IFERROR(IF(OR(order[[#This Row],[Warehouse Stock Keeping Time (in days)]]="",order[[#This Row],[Target Operation Finish Date]]=""),"",order[[#This Row],[Target Operation Finish Date]]+order[[#This Row],[Total OFF Days During Operation Period]]+order[[#This Row],[Warehouse Stock Keeping Time (in days)]]),"")</f>
        <v>44158.881000000001</v>
      </c>
      <c r="X197" s="45">
        <f>IFERROR(IF(order[[#This Row],[Customer Name]]="","",VLOOKUP(order[[#This Row],[Customer Name]],'Setting and Lists'!H:M,6,0)),"")</f>
        <v>4</v>
      </c>
      <c r="Y197" s="116">
        <f>IFERROR(IF(OR(order[[#This Row],[Delivery Lead Time (in days)]]="",order[[#This Row],[Estimated Starting Delivery Date (ETD)]]=""),"",order[[#This Row],[Estimated Starting Delivery Date (ETD)]]+order[[#This Row],[Delivery Lead Time (in days)]]),"")</f>
        <v>44162.881000000001</v>
      </c>
      <c r="Z197" s="119">
        <v>44164.881000000001</v>
      </c>
      <c r="AA197" s="89">
        <f ca="1">IFERROR(IF(order[[#This Row],[Customer Required Date (ETA)]]="","",IF(TODAY()&gt;=order[[#This Row],[Customer Required Date (ETA)]],0,order[[#This Row],[Customer Required Date (ETA)]]-TODAY())),"")</f>
        <v>0</v>
      </c>
      <c r="AB197" s="60" t="str">
        <f>IF(OR(order[[#This Row],[Customer Required Date (ETA)]]="",order[[#This Row],[Estimated Arrive Date (ETA)]]=""),"",IF(order[[#This Row],[Customer Required Date (ETA)]]&gt;=order[[#This Row],[Estimated Arrive Date (ETA)]],"Yes","No"))</f>
        <v>Yes</v>
      </c>
    </row>
    <row r="198" spans="1:28" ht="30" customHeight="1" x14ac:dyDescent="0.25">
      <c r="A198" s="12" t="str">
        <f t="shared" si="3"/>
        <v/>
      </c>
      <c r="B198" s="48" t="s">
        <v>300</v>
      </c>
      <c r="C198" s="38">
        <v>44173</v>
      </c>
      <c r="D198" s="39">
        <f>IF(order[[#This Row],[Order Receiving Date]]="","",MONTH(order[[#This Row],[Order Receiving Date]]))</f>
        <v>12</v>
      </c>
      <c r="E198" s="39" t="str">
        <f>IFERROR(VLOOKUP(order[[#This Row],[Month Number]],Sheet2!B:C,2,0),"")</f>
        <v>Dec</v>
      </c>
      <c r="F198" s="39" t="str">
        <f>IF(order[[#This Row],[Order Receiving Date]]="","","W"&amp;WEEKNUM(order[[#This Row],[Order Receiving Date]],1))</f>
        <v>W50</v>
      </c>
      <c r="G198" s="39">
        <f>IF(order[[#This Row],[Order Receiving Date]]="","",YEAR(order[[#This Row],[Order Receiving Date]]))</f>
        <v>2020</v>
      </c>
      <c r="H198" s="40" t="s">
        <v>64</v>
      </c>
      <c r="I198" s="41" t="str">
        <f>IFERROR(IF(order[[#This Row],[Customer Name]]="","",VLOOKUP(order[[#This Row],[Customer Name]],'Setting and Lists'!H:M,2,0)),"")</f>
        <v>Customer_2@domain.com</v>
      </c>
      <c r="J198" s="41" t="str">
        <f>IFERROR(IF(order[[#This Row],[Customer Name]]="","",VLOOKUP(order[[#This Row],[Customer Name]],'Setting and Lists'!H:M,3,0)),"")</f>
        <v>Cairo</v>
      </c>
      <c r="K198" s="41" t="str">
        <f>IFERROR(IF(order[[#This Row],[Customer Name]]="","",VLOOKUP(order[[#This Row],[Customer Name]],'Setting and Lists'!H:M,4,0)),"")</f>
        <v>Egypt</v>
      </c>
      <c r="L198" s="41" t="str">
        <f>IFERROR(IF(order[[#This Row],[Customer Name]]="","",VLOOKUP(order[[#This Row],[Customer Name]],'Setting and Lists'!H:M,5,0)),"")</f>
        <v>Middle East</v>
      </c>
      <c r="M198" s="42" t="s">
        <v>54</v>
      </c>
      <c r="N198" s="43" t="str">
        <f>IFERROR(IF(order[[#This Row],[Product Name]]="","",VLOOKUP(order[[#This Row],[Product Name]],'Setting and Lists'!B:F,2,0)),"")</f>
        <v>ACC1400205</v>
      </c>
      <c r="O198" s="44">
        <v>5252</v>
      </c>
      <c r="P198" s="45">
        <f>IFERROR(IF(order[[#This Row],[Product Name]]="","",VLOOKUP(order[[#This Row],[Product Name]],'Setting and Lists'!B:F,3,0)),"")</f>
        <v>500</v>
      </c>
      <c r="Q198" s="43" t="str">
        <f>IF(OR(order[[#This Row],[Minimum Lot Size]]="",order[[#This Row],[Order Quantity]]=""),"",IF(order[[#This Row],[Order Quantity]]&gt;=order[[#This Row],[Minimum Lot Size]],"Yes","No"))</f>
        <v>Yes</v>
      </c>
      <c r="R198" s="112">
        <v>44175</v>
      </c>
      <c r="S198" s="59">
        <f>IFERROR(IF(OR(order[[#This Row],[Order Quantity]]="",order[[#This Row],[Minimum Lot Size]]=""),"",IF(order[[#This Row],[Product Name]]="","",(order[[#This Row],[Order Quantity]]/order[[#This Row],[Minimum Lot Size]])*VLOOKUP(order[[#This Row],[Product Name]],'Setting and Lists'!B:F,4,0))),"")</f>
        <v>10.504</v>
      </c>
      <c r="T198" s="116">
        <f>IF(OR(order[[#This Row],[Operation Lead Time (in days)]]="",order[[#This Row],[Estimated Production Schedule Date]]=""),"",order[[#This Row],[Estimated Production Schedule Date]]+order[[#This Row],[Operation Lead Time (in days)]])</f>
        <v>44185.504000000001</v>
      </c>
      <c r="U198" s="44">
        <v>4</v>
      </c>
      <c r="V198" s="45">
        <f>IFERROR(IF(order[[#This Row],[Product Name]]="","",VLOOKUP(order[[#This Row],[Product Name]],'Setting and Lists'!B:F,5,0)),"")</f>
        <v>1</v>
      </c>
      <c r="W198" s="116">
        <f>IFERROR(IF(OR(order[[#This Row],[Warehouse Stock Keeping Time (in days)]]="",order[[#This Row],[Target Operation Finish Date]]=""),"",order[[#This Row],[Target Operation Finish Date]]+order[[#This Row],[Total OFF Days During Operation Period]]+order[[#This Row],[Warehouse Stock Keeping Time (in days)]]),"")</f>
        <v>44190.504000000001</v>
      </c>
      <c r="X198" s="45">
        <f>IFERROR(IF(order[[#This Row],[Customer Name]]="","",VLOOKUP(order[[#This Row],[Customer Name]],'Setting and Lists'!H:M,6,0)),"")</f>
        <v>2</v>
      </c>
      <c r="Y198" s="116">
        <f>IFERROR(IF(OR(order[[#This Row],[Delivery Lead Time (in days)]]="",order[[#This Row],[Estimated Starting Delivery Date (ETD)]]=""),"",order[[#This Row],[Estimated Starting Delivery Date (ETD)]]+order[[#This Row],[Delivery Lead Time (in days)]]),"")</f>
        <v>44192.504000000001</v>
      </c>
      <c r="Z198" s="119">
        <v>44194.504000000001</v>
      </c>
      <c r="AA198" s="89">
        <f ca="1">IFERROR(IF(order[[#This Row],[Customer Required Date (ETA)]]="","",IF(TODAY()&gt;=order[[#This Row],[Customer Required Date (ETA)]],0,order[[#This Row],[Customer Required Date (ETA)]]-TODAY())),"")</f>
        <v>0</v>
      </c>
      <c r="AB198" s="60" t="str">
        <f>IF(OR(order[[#This Row],[Customer Required Date (ETA)]]="",order[[#This Row],[Estimated Arrive Date (ETA)]]=""),"",IF(order[[#This Row],[Customer Required Date (ETA)]]&gt;=order[[#This Row],[Estimated Arrive Date (ETA)]],"Yes","No"))</f>
        <v>Yes</v>
      </c>
    </row>
    <row r="199" spans="1:28" ht="30" customHeight="1" x14ac:dyDescent="0.25">
      <c r="A199" s="12" t="str">
        <f t="shared" si="3"/>
        <v/>
      </c>
      <c r="B199" s="48" t="s">
        <v>301</v>
      </c>
      <c r="C199" s="38">
        <v>44282</v>
      </c>
      <c r="D199" s="39">
        <f>IF(order[[#This Row],[Order Receiving Date]]="","",MONTH(order[[#This Row],[Order Receiving Date]]))</f>
        <v>3</v>
      </c>
      <c r="E199" s="39" t="str">
        <f>IFERROR(VLOOKUP(order[[#This Row],[Month Number]],Sheet2!B:C,2,0),"")</f>
        <v>Mar</v>
      </c>
      <c r="F199" s="39" t="str">
        <f>IF(order[[#This Row],[Order Receiving Date]]="","","W"&amp;WEEKNUM(order[[#This Row],[Order Receiving Date]],1))</f>
        <v>W13</v>
      </c>
      <c r="G199" s="39">
        <f>IF(order[[#This Row],[Order Receiving Date]]="","",YEAR(order[[#This Row],[Order Receiving Date]]))</f>
        <v>2021</v>
      </c>
      <c r="H199" s="40" t="s">
        <v>65</v>
      </c>
      <c r="I199" s="41" t="str">
        <f>IFERROR(IF(order[[#This Row],[Customer Name]]="","",VLOOKUP(order[[#This Row],[Customer Name]],'Setting and Lists'!H:M,2,0)),"")</f>
        <v>Customer_3@domain.com</v>
      </c>
      <c r="J199" s="41" t="str">
        <f>IFERROR(IF(order[[#This Row],[Customer Name]]="","",VLOOKUP(order[[#This Row],[Customer Name]],'Setting and Lists'!H:M,3,0)),"")</f>
        <v>Rio de Janeiro</v>
      </c>
      <c r="K199" s="41" t="str">
        <f>IFERROR(IF(order[[#This Row],[Customer Name]]="","",VLOOKUP(order[[#This Row],[Customer Name]],'Setting and Lists'!H:M,4,0)),"")</f>
        <v>Brazil</v>
      </c>
      <c r="L199" s="41" t="str">
        <f>IFERROR(IF(order[[#This Row],[Customer Name]]="","",VLOOKUP(order[[#This Row],[Customer Name]],'Setting and Lists'!H:M,5,0)),"")</f>
        <v>South America</v>
      </c>
      <c r="M199" s="42" t="s">
        <v>52</v>
      </c>
      <c r="N199" s="43" t="str">
        <f>IFERROR(IF(order[[#This Row],[Product Name]]="","",VLOOKUP(order[[#This Row],[Product Name]],'Setting and Lists'!B:F,2,0)),"")</f>
        <v>ACC2236584</v>
      </c>
      <c r="O199" s="44">
        <v>7388</v>
      </c>
      <c r="P199" s="45">
        <f>IFERROR(IF(order[[#This Row],[Product Name]]="","",VLOOKUP(order[[#This Row],[Product Name]],'Setting and Lists'!B:F,3,0)),"")</f>
        <v>1000</v>
      </c>
      <c r="Q199" s="43" t="str">
        <f>IF(OR(order[[#This Row],[Minimum Lot Size]]="",order[[#This Row],[Order Quantity]]=""),"",IF(order[[#This Row],[Order Quantity]]&gt;=order[[#This Row],[Minimum Lot Size]],"Yes","No"))</f>
        <v>Yes</v>
      </c>
      <c r="R199" s="112">
        <v>44284</v>
      </c>
      <c r="S199" s="59">
        <f>IFERROR(IF(OR(order[[#This Row],[Order Quantity]]="",order[[#This Row],[Minimum Lot Size]]=""),"",IF(order[[#This Row],[Product Name]]="","",(order[[#This Row],[Order Quantity]]/order[[#This Row],[Minimum Lot Size]])*VLOOKUP(order[[#This Row],[Product Name]],'Setting and Lists'!B:F,4,0))),"")</f>
        <v>11.082000000000001</v>
      </c>
      <c r="T199" s="116">
        <f>IF(OR(order[[#This Row],[Operation Lead Time (in days)]]="",order[[#This Row],[Estimated Production Schedule Date]]=""),"",order[[#This Row],[Estimated Production Schedule Date]]+order[[#This Row],[Operation Lead Time (in days)]])</f>
        <v>44295.082000000002</v>
      </c>
      <c r="U199" s="44">
        <v>1</v>
      </c>
      <c r="V199" s="45">
        <f>IFERROR(IF(order[[#This Row],[Product Name]]="","",VLOOKUP(order[[#This Row],[Product Name]],'Setting and Lists'!B:F,5,0)),"")</f>
        <v>1</v>
      </c>
      <c r="W199" s="116">
        <f>IFERROR(IF(OR(order[[#This Row],[Warehouse Stock Keeping Time (in days)]]="",order[[#This Row],[Target Operation Finish Date]]=""),"",order[[#This Row],[Target Operation Finish Date]]+order[[#This Row],[Total OFF Days During Operation Period]]+order[[#This Row],[Warehouse Stock Keeping Time (in days)]]),"")</f>
        <v>44297.082000000002</v>
      </c>
      <c r="X199" s="45">
        <f>IFERROR(IF(order[[#This Row],[Customer Name]]="","",VLOOKUP(order[[#This Row],[Customer Name]],'Setting and Lists'!H:M,6,0)),"")</f>
        <v>3</v>
      </c>
      <c r="Y199" s="116">
        <f>IFERROR(IF(OR(order[[#This Row],[Delivery Lead Time (in days)]]="",order[[#This Row],[Estimated Starting Delivery Date (ETD)]]=""),"",order[[#This Row],[Estimated Starting Delivery Date (ETD)]]+order[[#This Row],[Delivery Lead Time (in days)]]),"")</f>
        <v>44300.082000000002</v>
      </c>
      <c r="Z199" s="119">
        <v>44302.082000000002</v>
      </c>
      <c r="AA199" s="89">
        <f ca="1">IFERROR(IF(order[[#This Row],[Customer Required Date (ETA)]]="","",IF(TODAY()&gt;=order[[#This Row],[Customer Required Date (ETA)]],0,order[[#This Row],[Customer Required Date (ETA)]]-TODAY())),"")</f>
        <v>0</v>
      </c>
      <c r="AB199" s="60" t="str">
        <f>IF(OR(order[[#This Row],[Customer Required Date (ETA)]]="",order[[#This Row],[Estimated Arrive Date (ETA)]]=""),"",IF(order[[#This Row],[Customer Required Date (ETA)]]&gt;=order[[#This Row],[Estimated Arrive Date (ETA)]],"Yes","No"))</f>
        <v>Yes</v>
      </c>
    </row>
    <row r="200" spans="1:28" ht="30" customHeight="1" x14ac:dyDescent="0.25">
      <c r="A200" s="12" t="str">
        <f t="shared" si="3"/>
        <v/>
      </c>
      <c r="B200" s="48" t="s">
        <v>302</v>
      </c>
      <c r="C200" s="38">
        <v>44121</v>
      </c>
      <c r="D200" s="39">
        <f>IF(order[[#This Row],[Order Receiving Date]]="","",MONTH(order[[#This Row],[Order Receiving Date]]))</f>
        <v>10</v>
      </c>
      <c r="E200" s="39" t="str">
        <f>IFERROR(VLOOKUP(order[[#This Row],[Month Number]],Sheet2!B:C,2,0),"")</f>
        <v>Oct</v>
      </c>
      <c r="F200" s="39" t="str">
        <f>IF(order[[#This Row],[Order Receiving Date]]="","","W"&amp;WEEKNUM(order[[#This Row],[Order Receiving Date]],1))</f>
        <v>W42</v>
      </c>
      <c r="G200" s="39">
        <f>IF(order[[#This Row],[Order Receiving Date]]="","",YEAR(order[[#This Row],[Order Receiving Date]]))</f>
        <v>2020</v>
      </c>
      <c r="H200" s="40" t="s">
        <v>66</v>
      </c>
      <c r="I200" s="41" t="str">
        <f>IFERROR(IF(order[[#This Row],[Customer Name]]="","",VLOOKUP(order[[#This Row],[Customer Name]],'Setting and Lists'!H:M,2,0)),"")</f>
        <v>Customer_4@domain.com</v>
      </c>
      <c r="J200" s="41" t="str">
        <f>IFERROR(IF(order[[#This Row],[Customer Name]]="","",VLOOKUP(order[[#This Row],[Customer Name]],'Setting and Lists'!H:M,3,0)),"")</f>
        <v>Hong Kong</v>
      </c>
      <c r="K200" s="41" t="str">
        <f>IFERROR(IF(order[[#This Row],[Customer Name]]="","",VLOOKUP(order[[#This Row],[Customer Name]],'Setting and Lists'!H:M,4,0)),"")</f>
        <v>China</v>
      </c>
      <c r="L200" s="41" t="str">
        <f>IFERROR(IF(order[[#This Row],[Customer Name]]="","",VLOOKUP(order[[#This Row],[Customer Name]],'Setting and Lists'!H:M,5,0)),"")</f>
        <v>Asia</v>
      </c>
      <c r="M200" s="42" t="s">
        <v>52</v>
      </c>
      <c r="N200" s="43" t="str">
        <f>IFERROR(IF(order[[#This Row],[Product Name]]="","",VLOOKUP(order[[#This Row],[Product Name]],'Setting and Lists'!B:F,2,0)),"")</f>
        <v>ACC2236584</v>
      </c>
      <c r="O200" s="44">
        <v>4710</v>
      </c>
      <c r="P200" s="45">
        <f>IFERROR(IF(order[[#This Row],[Product Name]]="","",VLOOKUP(order[[#This Row],[Product Name]],'Setting and Lists'!B:F,3,0)),"")</f>
        <v>1000</v>
      </c>
      <c r="Q200" s="43" t="str">
        <f>IF(OR(order[[#This Row],[Minimum Lot Size]]="",order[[#This Row],[Order Quantity]]=""),"",IF(order[[#This Row],[Order Quantity]]&gt;=order[[#This Row],[Minimum Lot Size]],"Yes","No"))</f>
        <v>Yes</v>
      </c>
      <c r="R200" s="112">
        <v>44123</v>
      </c>
      <c r="S200" s="59">
        <f>IFERROR(IF(OR(order[[#This Row],[Order Quantity]]="",order[[#This Row],[Minimum Lot Size]]=""),"",IF(order[[#This Row],[Product Name]]="","",(order[[#This Row],[Order Quantity]]/order[[#This Row],[Minimum Lot Size]])*VLOOKUP(order[[#This Row],[Product Name]],'Setting and Lists'!B:F,4,0))),"")</f>
        <v>7.0649999999999995</v>
      </c>
      <c r="T200" s="116">
        <f>IF(OR(order[[#This Row],[Operation Lead Time (in days)]]="",order[[#This Row],[Estimated Production Schedule Date]]=""),"",order[[#This Row],[Estimated Production Schedule Date]]+order[[#This Row],[Operation Lead Time (in days)]])</f>
        <v>44130.065000000002</v>
      </c>
      <c r="U200" s="44">
        <v>3</v>
      </c>
      <c r="V200" s="45">
        <f>IFERROR(IF(order[[#This Row],[Product Name]]="","",VLOOKUP(order[[#This Row],[Product Name]],'Setting and Lists'!B:F,5,0)),"")</f>
        <v>1</v>
      </c>
      <c r="W200" s="116">
        <f>IFERROR(IF(OR(order[[#This Row],[Warehouse Stock Keeping Time (in days)]]="",order[[#This Row],[Target Operation Finish Date]]=""),"",order[[#This Row],[Target Operation Finish Date]]+order[[#This Row],[Total OFF Days During Operation Period]]+order[[#This Row],[Warehouse Stock Keeping Time (in days)]]),"")</f>
        <v>44134.065000000002</v>
      </c>
      <c r="X200" s="45">
        <f>IFERROR(IF(order[[#This Row],[Customer Name]]="","",VLOOKUP(order[[#This Row],[Customer Name]],'Setting and Lists'!H:M,6,0)),"")</f>
        <v>4</v>
      </c>
      <c r="Y200" s="116">
        <f>IFERROR(IF(OR(order[[#This Row],[Delivery Lead Time (in days)]]="",order[[#This Row],[Estimated Starting Delivery Date (ETD)]]=""),"",order[[#This Row],[Estimated Starting Delivery Date (ETD)]]+order[[#This Row],[Delivery Lead Time (in days)]]),"")</f>
        <v>44138.065000000002</v>
      </c>
      <c r="Z200" s="119">
        <v>44140.065000000002</v>
      </c>
      <c r="AA200" s="89">
        <f ca="1">IFERROR(IF(order[[#This Row],[Customer Required Date (ETA)]]="","",IF(TODAY()&gt;=order[[#This Row],[Customer Required Date (ETA)]],0,order[[#This Row],[Customer Required Date (ETA)]]-TODAY())),"")</f>
        <v>0</v>
      </c>
      <c r="AB200" s="60" t="str">
        <f>IF(OR(order[[#This Row],[Customer Required Date (ETA)]]="",order[[#This Row],[Estimated Arrive Date (ETA)]]=""),"",IF(order[[#This Row],[Customer Required Date (ETA)]]&gt;=order[[#This Row],[Estimated Arrive Date (ETA)]],"Yes","No"))</f>
        <v>Yes</v>
      </c>
    </row>
    <row r="201" spans="1:28" ht="30" customHeight="1" x14ac:dyDescent="0.25">
      <c r="A201" s="12" t="str">
        <f t="shared" si="3"/>
        <v/>
      </c>
      <c r="B201" s="48" t="s">
        <v>303</v>
      </c>
      <c r="C201" s="38">
        <v>44160</v>
      </c>
      <c r="D201" s="39">
        <f>IF(order[[#This Row],[Order Receiving Date]]="","",MONTH(order[[#This Row],[Order Receiving Date]]))</f>
        <v>11</v>
      </c>
      <c r="E201" s="39" t="str">
        <f>IFERROR(VLOOKUP(order[[#This Row],[Month Number]],Sheet2!B:C,2,0),"")</f>
        <v>Nov</v>
      </c>
      <c r="F201" s="39" t="str">
        <f>IF(order[[#This Row],[Order Receiving Date]]="","","W"&amp;WEEKNUM(order[[#This Row],[Order Receiving Date]],1))</f>
        <v>W48</v>
      </c>
      <c r="G201" s="39">
        <f>IF(order[[#This Row],[Order Receiving Date]]="","",YEAR(order[[#This Row],[Order Receiving Date]]))</f>
        <v>2020</v>
      </c>
      <c r="H201" s="40" t="s">
        <v>66</v>
      </c>
      <c r="I201" s="41" t="str">
        <f>IFERROR(IF(order[[#This Row],[Customer Name]]="","",VLOOKUP(order[[#This Row],[Customer Name]],'Setting and Lists'!H:M,2,0)),"")</f>
        <v>Customer_4@domain.com</v>
      </c>
      <c r="J201" s="41" t="str">
        <f>IFERROR(IF(order[[#This Row],[Customer Name]]="","",VLOOKUP(order[[#This Row],[Customer Name]],'Setting and Lists'!H:M,3,0)),"")</f>
        <v>Hong Kong</v>
      </c>
      <c r="K201" s="41" t="str">
        <f>IFERROR(IF(order[[#This Row],[Customer Name]]="","",VLOOKUP(order[[#This Row],[Customer Name]],'Setting and Lists'!H:M,4,0)),"")</f>
        <v>China</v>
      </c>
      <c r="L201" s="41" t="str">
        <f>IFERROR(IF(order[[#This Row],[Customer Name]]="","",VLOOKUP(order[[#This Row],[Customer Name]],'Setting and Lists'!H:M,5,0)),"")</f>
        <v>Asia</v>
      </c>
      <c r="M201" s="42" t="s">
        <v>56</v>
      </c>
      <c r="N201" s="43" t="str">
        <f>IFERROR(IF(order[[#This Row],[Product Name]]="","",VLOOKUP(order[[#This Row],[Product Name]],'Setting and Lists'!B:F,2,0)),"")</f>
        <v>ACC2354474</v>
      </c>
      <c r="O201" s="44">
        <v>9269</v>
      </c>
      <c r="P201" s="45">
        <f>IFERROR(IF(order[[#This Row],[Product Name]]="","",VLOOKUP(order[[#This Row],[Product Name]],'Setting and Lists'!B:F,3,0)),"")</f>
        <v>1000</v>
      </c>
      <c r="Q201" s="43" t="str">
        <f>IF(OR(order[[#This Row],[Minimum Lot Size]]="",order[[#This Row],[Order Quantity]]=""),"",IF(order[[#This Row],[Order Quantity]]&gt;=order[[#This Row],[Minimum Lot Size]],"Yes","No"))</f>
        <v>Yes</v>
      </c>
      <c r="R201" s="112">
        <v>44162</v>
      </c>
      <c r="S201" s="59">
        <f>IFERROR(IF(OR(order[[#This Row],[Order Quantity]]="",order[[#This Row],[Minimum Lot Size]]=""),"",IF(order[[#This Row],[Product Name]]="","",(order[[#This Row],[Order Quantity]]/order[[#This Row],[Minimum Lot Size]])*VLOOKUP(order[[#This Row],[Product Name]],'Setting and Lists'!B:F,4,0))),"")</f>
        <v>13.903500000000001</v>
      </c>
      <c r="T201" s="116">
        <f>IF(OR(order[[#This Row],[Operation Lead Time (in days)]]="",order[[#This Row],[Estimated Production Schedule Date]]=""),"",order[[#This Row],[Estimated Production Schedule Date]]+order[[#This Row],[Operation Lead Time (in days)]])</f>
        <v>44175.9035</v>
      </c>
      <c r="U201" s="44">
        <v>1</v>
      </c>
      <c r="V201" s="45">
        <f>IFERROR(IF(order[[#This Row],[Product Name]]="","",VLOOKUP(order[[#This Row],[Product Name]],'Setting and Lists'!B:F,5,0)),"")</f>
        <v>1</v>
      </c>
      <c r="W201" s="116">
        <f>IFERROR(IF(OR(order[[#This Row],[Warehouse Stock Keeping Time (in days)]]="",order[[#This Row],[Target Operation Finish Date]]=""),"",order[[#This Row],[Target Operation Finish Date]]+order[[#This Row],[Total OFF Days During Operation Period]]+order[[#This Row],[Warehouse Stock Keeping Time (in days)]]),"")</f>
        <v>44177.9035</v>
      </c>
      <c r="X201" s="45">
        <f>IFERROR(IF(order[[#This Row],[Customer Name]]="","",VLOOKUP(order[[#This Row],[Customer Name]],'Setting and Lists'!H:M,6,0)),"")</f>
        <v>4</v>
      </c>
      <c r="Y201" s="116">
        <f>IFERROR(IF(OR(order[[#This Row],[Delivery Lead Time (in days)]]="",order[[#This Row],[Estimated Starting Delivery Date (ETD)]]=""),"",order[[#This Row],[Estimated Starting Delivery Date (ETD)]]+order[[#This Row],[Delivery Lead Time (in days)]]),"")</f>
        <v>44181.9035</v>
      </c>
      <c r="Z201" s="119">
        <v>44183.9035</v>
      </c>
      <c r="AA201" s="89">
        <f ca="1">IFERROR(IF(order[[#This Row],[Customer Required Date (ETA)]]="","",IF(TODAY()&gt;=order[[#This Row],[Customer Required Date (ETA)]],0,order[[#This Row],[Customer Required Date (ETA)]]-TODAY())),"")</f>
        <v>0</v>
      </c>
      <c r="AB201" s="60" t="str">
        <f>IF(OR(order[[#This Row],[Customer Required Date (ETA)]]="",order[[#This Row],[Estimated Arrive Date (ETA)]]=""),"",IF(order[[#This Row],[Customer Required Date (ETA)]]&gt;=order[[#This Row],[Estimated Arrive Date (ETA)]],"Yes","No"))</f>
        <v>Yes</v>
      </c>
    </row>
    <row r="202" spans="1:28" ht="30" customHeight="1" x14ac:dyDescent="0.25">
      <c r="A202" s="12" t="str">
        <f t="shared" si="3"/>
        <v>Add Work Order---&gt;</v>
      </c>
    </row>
    <row r="203" spans="1:28" ht="30" customHeight="1" x14ac:dyDescent="0.25">
      <c r="A203" s="12" t="str">
        <f t="shared" si="3"/>
        <v/>
      </c>
    </row>
    <row r="204" spans="1:28" ht="30" customHeight="1" x14ac:dyDescent="0.25">
      <c r="A204" s="12" t="str">
        <f t="shared" si="3"/>
        <v/>
      </c>
    </row>
    <row r="205" spans="1:28" ht="30" customHeight="1" x14ac:dyDescent="0.25">
      <c r="A205" s="12" t="str">
        <f t="shared" si="3"/>
        <v/>
      </c>
    </row>
    <row r="206" spans="1:28" ht="30" customHeight="1" x14ac:dyDescent="0.25">
      <c r="A206" s="12" t="str">
        <f t="shared" si="3"/>
        <v/>
      </c>
    </row>
    <row r="207" spans="1:28" ht="30" customHeight="1" x14ac:dyDescent="0.25">
      <c r="A207" s="12" t="str">
        <f t="shared" si="3"/>
        <v/>
      </c>
    </row>
    <row r="208" spans="1:28" ht="30" customHeight="1" x14ac:dyDescent="0.25">
      <c r="A208" s="12" t="str">
        <f t="shared" si="3"/>
        <v/>
      </c>
    </row>
    <row r="209" spans="1:1" ht="30" customHeight="1" x14ac:dyDescent="0.25">
      <c r="A209" s="12" t="str">
        <f t="shared" si="3"/>
        <v/>
      </c>
    </row>
    <row r="210" spans="1:1" ht="30" customHeight="1" x14ac:dyDescent="0.25">
      <c r="A210" s="12" t="str">
        <f t="shared" si="3"/>
        <v/>
      </c>
    </row>
    <row r="211" spans="1:1" ht="30" customHeight="1" x14ac:dyDescent="0.25">
      <c r="A211" s="12" t="str">
        <f t="shared" si="3"/>
        <v/>
      </c>
    </row>
    <row r="212" spans="1:1" ht="30" customHeight="1" x14ac:dyDescent="0.25">
      <c r="A212" s="12" t="str">
        <f t="shared" si="3"/>
        <v/>
      </c>
    </row>
    <row r="213" spans="1:1" ht="30" customHeight="1" x14ac:dyDescent="0.25">
      <c r="A213" s="12" t="str">
        <f t="shared" si="3"/>
        <v/>
      </c>
    </row>
    <row r="214" spans="1:1" ht="30" customHeight="1" x14ac:dyDescent="0.25">
      <c r="A214" s="12" t="str">
        <f t="shared" si="3"/>
        <v/>
      </c>
    </row>
    <row r="215" spans="1:1" ht="30" customHeight="1" x14ac:dyDescent="0.25">
      <c r="A215" s="12" t="str">
        <f t="shared" si="3"/>
        <v/>
      </c>
    </row>
    <row r="216" spans="1:1" ht="30" customHeight="1" x14ac:dyDescent="0.25">
      <c r="A216" s="12" t="str">
        <f t="shared" si="3"/>
        <v/>
      </c>
    </row>
    <row r="217" spans="1:1" ht="30" customHeight="1" x14ac:dyDescent="0.25">
      <c r="A217" s="12" t="str">
        <f t="shared" si="3"/>
        <v/>
      </c>
    </row>
    <row r="218" spans="1:1" ht="30" customHeight="1" x14ac:dyDescent="0.25">
      <c r="A218" s="12" t="str">
        <f t="shared" si="3"/>
        <v/>
      </c>
    </row>
    <row r="219" spans="1:1" ht="30" customHeight="1" x14ac:dyDescent="0.25">
      <c r="A219" s="12" t="str">
        <f t="shared" si="3"/>
        <v/>
      </c>
    </row>
    <row r="220" spans="1:1" ht="30" customHeight="1" x14ac:dyDescent="0.25">
      <c r="A220" s="12" t="str">
        <f t="shared" si="3"/>
        <v/>
      </c>
    </row>
    <row r="221" spans="1:1" ht="30" customHeight="1" x14ac:dyDescent="0.25">
      <c r="A221" s="12" t="str">
        <f t="shared" si="3"/>
        <v/>
      </c>
    </row>
    <row r="222" spans="1:1" ht="30" customHeight="1" x14ac:dyDescent="0.25">
      <c r="A222" s="12" t="str">
        <f t="shared" si="3"/>
        <v/>
      </c>
    </row>
    <row r="223" spans="1:1" ht="30" customHeight="1" x14ac:dyDescent="0.25">
      <c r="A223" s="12" t="str">
        <f t="shared" si="3"/>
        <v/>
      </c>
    </row>
    <row r="224" spans="1:1" ht="30" customHeight="1" x14ac:dyDescent="0.25">
      <c r="A224" s="12" t="str">
        <f t="shared" si="3"/>
        <v/>
      </c>
    </row>
    <row r="225" spans="1:1" ht="30" customHeight="1" x14ac:dyDescent="0.25">
      <c r="A225" s="12" t="str">
        <f t="shared" si="3"/>
        <v/>
      </c>
    </row>
    <row r="226" spans="1:1" ht="30" customHeight="1" x14ac:dyDescent="0.25">
      <c r="A226" s="12" t="str">
        <f t="shared" si="3"/>
        <v/>
      </c>
    </row>
    <row r="227" spans="1:1" ht="30" customHeight="1" x14ac:dyDescent="0.25">
      <c r="A227" s="12" t="str">
        <f t="shared" si="3"/>
        <v/>
      </c>
    </row>
    <row r="228" spans="1:1" ht="30" customHeight="1" x14ac:dyDescent="0.25">
      <c r="A228" s="12" t="str">
        <f t="shared" si="3"/>
        <v/>
      </c>
    </row>
    <row r="229" spans="1:1" ht="30" customHeight="1" x14ac:dyDescent="0.25">
      <c r="A229" s="12" t="str">
        <f t="shared" si="3"/>
        <v/>
      </c>
    </row>
    <row r="230" spans="1:1" ht="30" customHeight="1" x14ac:dyDescent="0.25">
      <c r="A230" s="12" t="str">
        <f t="shared" si="3"/>
        <v/>
      </c>
    </row>
    <row r="231" spans="1:1" ht="30" customHeight="1" x14ac:dyDescent="0.25">
      <c r="A231" s="12" t="str">
        <f t="shared" si="3"/>
        <v/>
      </c>
    </row>
    <row r="232" spans="1:1" ht="30" customHeight="1" x14ac:dyDescent="0.25">
      <c r="A232" s="12" t="str">
        <f t="shared" si="3"/>
        <v/>
      </c>
    </row>
    <row r="233" spans="1:1" ht="30" customHeight="1" x14ac:dyDescent="0.25">
      <c r="A233" s="12" t="str">
        <f t="shared" si="3"/>
        <v/>
      </c>
    </row>
    <row r="234" spans="1:1" ht="30" customHeight="1" x14ac:dyDescent="0.25">
      <c r="A234" s="12" t="str">
        <f t="shared" si="3"/>
        <v/>
      </c>
    </row>
    <row r="235" spans="1:1" ht="30" customHeight="1" x14ac:dyDescent="0.25">
      <c r="A235" s="12" t="str">
        <f t="shared" si="3"/>
        <v/>
      </c>
    </row>
    <row r="236" spans="1:1" ht="30" customHeight="1" x14ac:dyDescent="0.25">
      <c r="A236" s="12" t="str">
        <f t="shared" si="3"/>
        <v/>
      </c>
    </row>
    <row r="237" spans="1:1" ht="30" customHeight="1" x14ac:dyDescent="0.25">
      <c r="A237" s="12" t="str">
        <f t="shared" si="3"/>
        <v/>
      </c>
    </row>
    <row r="238" spans="1:1" ht="30" customHeight="1" x14ac:dyDescent="0.25">
      <c r="A238" s="12" t="str">
        <f t="shared" si="3"/>
        <v/>
      </c>
    </row>
    <row r="239" spans="1:1" ht="30" customHeight="1" x14ac:dyDescent="0.25">
      <c r="A239" s="12" t="str">
        <f t="shared" si="3"/>
        <v/>
      </c>
    </row>
    <row r="240" spans="1:1" ht="30" customHeight="1" x14ac:dyDescent="0.25">
      <c r="A240" s="12" t="str">
        <f t="shared" si="3"/>
        <v/>
      </c>
    </row>
    <row r="241" spans="1:1" ht="30" customHeight="1" x14ac:dyDescent="0.25">
      <c r="A241" s="12" t="str">
        <f t="shared" si="3"/>
        <v/>
      </c>
    </row>
    <row r="242" spans="1:1" ht="30" customHeight="1" x14ac:dyDescent="0.25">
      <c r="A242" s="12" t="str">
        <f t="shared" si="3"/>
        <v/>
      </c>
    </row>
    <row r="243" spans="1:1" ht="30" customHeight="1" x14ac:dyDescent="0.25">
      <c r="A243" s="12" t="str">
        <f t="shared" si="3"/>
        <v/>
      </c>
    </row>
    <row r="244" spans="1:1" ht="30" customHeight="1" x14ac:dyDescent="0.25">
      <c r="A244" s="12" t="str">
        <f t="shared" si="3"/>
        <v/>
      </c>
    </row>
    <row r="245" spans="1:1" ht="30" customHeight="1" x14ac:dyDescent="0.25">
      <c r="A245" s="12" t="str">
        <f t="shared" si="3"/>
        <v/>
      </c>
    </row>
    <row r="246" spans="1:1" ht="30" customHeight="1" x14ac:dyDescent="0.25">
      <c r="A246" s="12" t="str">
        <f t="shared" si="3"/>
        <v/>
      </c>
    </row>
    <row r="247" spans="1:1" ht="30" customHeight="1" x14ac:dyDescent="0.25">
      <c r="A247" s="12" t="str">
        <f t="shared" si="3"/>
        <v/>
      </c>
    </row>
    <row r="248" spans="1:1" ht="30" customHeight="1" x14ac:dyDescent="0.25">
      <c r="A248" s="12" t="str">
        <f t="shared" si="3"/>
        <v/>
      </c>
    </row>
    <row r="249" spans="1:1" ht="30" customHeight="1" x14ac:dyDescent="0.25">
      <c r="A249" s="12" t="str">
        <f t="shared" si="3"/>
        <v/>
      </c>
    </row>
    <row r="250" spans="1:1" ht="30" customHeight="1" x14ac:dyDescent="0.25">
      <c r="A250" s="12" t="str">
        <f t="shared" si="3"/>
        <v/>
      </c>
    </row>
    <row r="251" spans="1:1" ht="30" customHeight="1" x14ac:dyDescent="0.25">
      <c r="A251" s="12" t="str">
        <f t="shared" si="3"/>
        <v/>
      </c>
    </row>
    <row r="252" spans="1:1" ht="30" customHeight="1" x14ac:dyDescent="0.25">
      <c r="A252" s="12" t="str">
        <f t="shared" si="3"/>
        <v/>
      </c>
    </row>
    <row r="253" spans="1:1" ht="30" customHeight="1" x14ac:dyDescent="0.25">
      <c r="A253" s="12" t="str">
        <f t="shared" si="3"/>
        <v/>
      </c>
    </row>
    <row r="254" spans="1:1" ht="30" customHeight="1" x14ac:dyDescent="0.25">
      <c r="A254" s="12" t="str">
        <f t="shared" si="3"/>
        <v/>
      </c>
    </row>
    <row r="255" spans="1:1" ht="30" customHeight="1" x14ac:dyDescent="0.25">
      <c r="A255" s="12" t="str">
        <f t="shared" si="3"/>
        <v/>
      </c>
    </row>
    <row r="256" spans="1:1" ht="30" customHeight="1" x14ac:dyDescent="0.25">
      <c r="A256" s="12" t="str">
        <f t="shared" si="3"/>
        <v/>
      </c>
    </row>
    <row r="257" spans="1:1" ht="30" customHeight="1" x14ac:dyDescent="0.25">
      <c r="A257" s="12" t="str">
        <f t="shared" si="3"/>
        <v/>
      </c>
    </row>
    <row r="258" spans="1:1" ht="30" customHeight="1" x14ac:dyDescent="0.25">
      <c r="A258" s="12" t="str">
        <f t="shared" si="3"/>
        <v/>
      </c>
    </row>
    <row r="259" spans="1:1" ht="30" customHeight="1" x14ac:dyDescent="0.25">
      <c r="A259" s="12" t="str">
        <f t="shared" si="3"/>
        <v/>
      </c>
    </row>
    <row r="260" spans="1:1" ht="30" customHeight="1" x14ac:dyDescent="0.25">
      <c r="A260" s="12" t="str">
        <f t="shared" ref="A260:A323" si="4">IF(AND(B259&lt;&gt;"",B260=""),$A$3&amp;"---&gt;","")</f>
        <v/>
      </c>
    </row>
    <row r="261" spans="1:1" ht="30" customHeight="1" x14ac:dyDescent="0.25">
      <c r="A261" s="12" t="str">
        <f t="shared" si="4"/>
        <v/>
      </c>
    </row>
    <row r="262" spans="1:1" ht="30" customHeight="1" x14ac:dyDescent="0.25">
      <c r="A262" s="12" t="str">
        <f t="shared" si="4"/>
        <v/>
      </c>
    </row>
    <row r="263" spans="1:1" ht="30" customHeight="1" x14ac:dyDescent="0.25">
      <c r="A263" s="12" t="str">
        <f t="shared" si="4"/>
        <v/>
      </c>
    </row>
    <row r="264" spans="1:1" ht="30" customHeight="1" x14ac:dyDescent="0.25">
      <c r="A264" s="12" t="str">
        <f t="shared" si="4"/>
        <v/>
      </c>
    </row>
    <row r="265" spans="1:1" ht="30" customHeight="1" x14ac:dyDescent="0.25">
      <c r="A265" s="12" t="str">
        <f t="shared" si="4"/>
        <v/>
      </c>
    </row>
    <row r="266" spans="1:1" ht="30" customHeight="1" x14ac:dyDescent="0.25">
      <c r="A266" s="12" t="str">
        <f t="shared" si="4"/>
        <v/>
      </c>
    </row>
    <row r="267" spans="1:1" ht="30" customHeight="1" x14ac:dyDescent="0.25">
      <c r="A267" s="12" t="str">
        <f t="shared" si="4"/>
        <v/>
      </c>
    </row>
    <row r="268" spans="1:1" ht="30" customHeight="1" x14ac:dyDescent="0.25">
      <c r="A268" s="12" t="str">
        <f t="shared" si="4"/>
        <v/>
      </c>
    </row>
    <row r="269" spans="1:1" ht="30" customHeight="1" x14ac:dyDescent="0.25">
      <c r="A269" s="12" t="str">
        <f t="shared" si="4"/>
        <v/>
      </c>
    </row>
    <row r="270" spans="1:1" ht="30" customHeight="1" x14ac:dyDescent="0.25">
      <c r="A270" s="12" t="str">
        <f t="shared" si="4"/>
        <v/>
      </c>
    </row>
    <row r="271" spans="1:1" ht="30" customHeight="1" x14ac:dyDescent="0.25">
      <c r="A271" s="12" t="str">
        <f t="shared" si="4"/>
        <v/>
      </c>
    </row>
    <row r="272" spans="1:1" ht="30" customHeight="1" x14ac:dyDescent="0.25">
      <c r="A272" s="12" t="str">
        <f t="shared" si="4"/>
        <v/>
      </c>
    </row>
    <row r="273" spans="1:1" ht="30" customHeight="1" x14ac:dyDescent="0.25">
      <c r="A273" s="12" t="str">
        <f t="shared" si="4"/>
        <v/>
      </c>
    </row>
    <row r="274" spans="1:1" ht="30" customHeight="1" x14ac:dyDescent="0.25">
      <c r="A274" s="12" t="str">
        <f t="shared" si="4"/>
        <v/>
      </c>
    </row>
    <row r="275" spans="1:1" ht="30" customHeight="1" x14ac:dyDescent="0.25">
      <c r="A275" s="12" t="str">
        <f t="shared" si="4"/>
        <v/>
      </c>
    </row>
    <row r="276" spans="1:1" ht="30" customHeight="1" x14ac:dyDescent="0.25">
      <c r="A276" s="12" t="str">
        <f t="shared" si="4"/>
        <v/>
      </c>
    </row>
    <row r="277" spans="1:1" ht="30" customHeight="1" x14ac:dyDescent="0.25">
      <c r="A277" s="12" t="str">
        <f t="shared" si="4"/>
        <v/>
      </c>
    </row>
    <row r="278" spans="1:1" ht="30" customHeight="1" x14ac:dyDescent="0.25">
      <c r="A278" s="12" t="str">
        <f t="shared" si="4"/>
        <v/>
      </c>
    </row>
    <row r="279" spans="1:1" ht="30" customHeight="1" x14ac:dyDescent="0.25">
      <c r="A279" s="12" t="str">
        <f t="shared" si="4"/>
        <v/>
      </c>
    </row>
    <row r="280" spans="1:1" ht="30" customHeight="1" x14ac:dyDescent="0.25">
      <c r="A280" s="12" t="str">
        <f t="shared" si="4"/>
        <v/>
      </c>
    </row>
    <row r="281" spans="1:1" ht="30" customHeight="1" x14ac:dyDescent="0.25">
      <c r="A281" s="12" t="str">
        <f t="shared" si="4"/>
        <v/>
      </c>
    </row>
    <row r="282" spans="1:1" ht="30" customHeight="1" x14ac:dyDescent="0.25">
      <c r="A282" s="12" t="str">
        <f t="shared" si="4"/>
        <v/>
      </c>
    </row>
    <row r="283" spans="1:1" ht="30" customHeight="1" x14ac:dyDescent="0.25">
      <c r="A283" s="12" t="str">
        <f t="shared" si="4"/>
        <v/>
      </c>
    </row>
    <row r="284" spans="1:1" ht="30" customHeight="1" x14ac:dyDescent="0.25">
      <c r="A284" s="12" t="str">
        <f t="shared" si="4"/>
        <v/>
      </c>
    </row>
    <row r="285" spans="1:1" ht="30" customHeight="1" x14ac:dyDescent="0.25">
      <c r="A285" s="12" t="str">
        <f t="shared" si="4"/>
        <v/>
      </c>
    </row>
    <row r="286" spans="1:1" ht="30" customHeight="1" x14ac:dyDescent="0.25">
      <c r="A286" s="12" t="str">
        <f t="shared" si="4"/>
        <v/>
      </c>
    </row>
    <row r="287" spans="1:1" ht="30" customHeight="1" x14ac:dyDescent="0.25">
      <c r="A287" s="12" t="str">
        <f t="shared" si="4"/>
        <v/>
      </c>
    </row>
    <row r="288" spans="1:1" ht="30" customHeight="1" x14ac:dyDescent="0.25">
      <c r="A288" s="12" t="str">
        <f t="shared" si="4"/>
        <v/>
      </c>
    </row>
    <row r="289" spans="1:1" ht="30" customHeight="1" x14ac:dyDescent="0.25">
      <c r="A289" s="12" t="str">
        <f t="shared" si="4"/>
        <v/>
      </c>
    </row>
    <row r="290" spans="1:1" ht="30" customHeight="1" x14ac:dyDescent="0.25">
      <c r="A290" s="12" t="str">
        <f t="shared" si="4"/>
        <v/>
      </c>
    </row>
    <row r="291" spans="1:1" ht="30" customHeight="1" x14ac:dyDescent="0.25">
      <c r="A291" s="12" t="str">
        <f t="shared" si="4"/>
        <v/>
      </c>
    </row>
    <row r="292" spans="1:1" ht="30" customHeight="1" x14ac:dyDescent="0.25">
      <c r="A292" s="12" t="str">
        <f t="shared" si="4"/>
        <v/>
      </c>
    </row>
    <row r="293" spans="1:1" ht="30" customHeight="1" x14ac:dyDescent="0.25">
      <c r="A293" s="12" t="str">
        <f t="shared" si="4"/>
        <v/>
      </c>
    </row>
    <row r="294" spans="1:1" ht="30" customHeight="1" x14ac:dyDescent="0.25">
      <c r="A294" s="12" t="str">
        <f t="shared" si="4"/>
        <v/>
      </c>
    </row>
    <row r="295" spans="1:1" ht="30" customHeight="1" x14ac:dyDescent="0.25">
      <c r="A295" s="12" t="str">
        <f t="shared" si="4"/>
        <v/>
      </c>
    </row>
    <row r="296" spans="1:1" ht="30" customHeight="1" x14ac:dyDescent="0.25">
      <c r="A296" s="12" t="str">
        <f t="shared" si="4"/>
        <v/>
      </c>
    </row>
    <row r="297" spans="1:1" ht="30" customHeight="1" x14ac:dyDescent="0.25">
      <c r="A297" s="12" t="str">
        <f t="shared" si="4"/>
        <v/>
      </c>
    </row>
    <row r="298" spans="1:1" ht="30" customHeight="1" x14ac:dyDescent="0.25">
      <c r="A298" s="12" t="str">
        <f t="shared" si="4"/>
        <v/>
      </c>
    </row>
    <row r="299" spans="1:1" ht="30" customHeight="1" x14ac:dyDescent="0.25">
      <c r="A299" s="12" t="str">
        <f t="shared" si="4"/>
        <v/>
      </c>
    </row>
    <row r="300" spans="1:1" ht="30" customHeight="1" x14ac:dyDescent="0.25">
      <c r="A300" s="12" t="str">
        <f t="shared" si="4"/>
        <v/>
      </c>
    </row>
    <row r="301" spans="1:1" ht="30" customHeight="1" x14ac:dyDescent="0.25">
      <c r="A301" s="12" t="str">
        <f t="shared" si="4"/>
        <v/>
      </c>
    </row>
    <row r="302" spans="1:1" ht="30" customHeight="1" x14ac:dyDescent="0.25">
      <c r="A302" s="12" t="str">
        <f t="shared" si="4"/>
        <v/>
      </c>
    </row>
    <row r="303" spans="1:1" ht="30" customHeight="1" x14ac:dyDescent="0.25">
      <c r="A303" s="12" t="str">
        <f t="shared" si="4"/>
        <v/>
      </c>
    </row>
    <row r="304" spans="1:1" ht="30" customHeight="1" x14ac:dyDescent="0.25">
      <c r="A304" s="12" t="str">
        <f t="shared" si="4"/>
        <v/>
      </c>
    </row>
    <row r="305" spans="1:1" ht="30" customHeight="1" x14ac:dyDescent="0.25">
      <c r="A305" s="12" t="str">
        <f t="shared" si="4"/>
        <v/>
      </c>
    </row>
    <row r="306" spans="1:1" ht="30" customHeight="1" x14ac:dyDescent="0.25">
      <c r="A306" s="12" t="str">
        <f t="shared" si="4"/>
        <v/>
      </c>
    </row>
    <row r="307" spans="1:1" ht="30" customHeight="1" x14ac:dyDescent="0.25">
      <c r="A307" s="12" t="str">
        <f t="shared" si="4"/>
        <v/>
      </c>
    </row>
    <row r="308" spans="1:1" ht="30" customHeight="1" x14ac:dyDescent="0.25">
      <c r="A308" s="12" t="str">
        <f t="shared" si="4"/>
        <v/>
      </c>
    </row>
    <row r="309" spans="1:1" ht="30" customHeight="1" x14ac:dyDescent="0.25">
      <c r="A309" s="12" t="str">
        <f t="shared" si="4"/>
        <v/>
      </c>
    </row>
    <row r="310" spans="1:1" ht="30" customHeight="1" x14ac:dyDescent="0.25">
      <c r="A310" s="12" t="str">
        <f t="shared" si="4"/>
        <v/>
      </c>
    </row>
    <row r="311" spans="1:1" ht="30" customHeight="1" x14ac:dyDescent="0.25">
      <c r="A311" s="12" t="str">
        <f t="shared" si="4"/>
        <v/>
      </c>
    </row>
    <row r="312" spans="1:1" ht="30" customHeight="1" x14ac:dyDescent="0.25">
      <c r="A312" s="12" t="str">
        <f t="shared" si="4"/>
        <v/>
      </c>
    </row>
    <row r="313" spans="1:1" ht="30" customHeight="1" x14ac:dyDescent="0.25">
      <c r="A313" s="12" t="str">
        <f t="shared" si="4"/>
        <v/>
      </c>
    </row>
    <row r="314" spans="1:1" ht="30" customHeight="1" x14ac:dyDescent="0.25">
      <c r="A314" s="12" t="str">
        <f t="shared" si="4"/>
        <v/>
      </c>
    </row>
    <row r="315" spans="1:1" ht="30" customHeight="1" x14ac:dyDescent="0.25">
      <c r="A315" s="12" t="str">
        <f t="shared" si="4"/>
        <v/>
      </c>
    </row>
    <row r="316" spans="1:1" ht="30" customHeight="1" x14ac:dyDescent="0.25">
      <c r="A316" s="12" t="str">
        <f t="shared" si="4"/>
        <v/>
      </c>
    </row>
    <row r="317" spans="1:1" ht="30" customHeight="1" x14ac:dyDescent="0.25">
      <c r="A317" s="12" t="str">
        <f t="shared" si="4"/>
        <v/>
      </c>
    </row>
    <row r="318" spans="1:1" ht="30" customHeight="1" x14ac:dyDescent="0.25">
      <c r="A318" s="12" t="str">
        <f t="shared" si="4"/>
        <v/>
      </c>
    </row>
    <row r="319" spans="1:1" ht="30" customHeight="1" x14ac:dyDescent="0.25">
      <c r="A319" s="12" t="str">
        <f t="shared" si="4"/>
        <v/>
      </c>
    </row>
    <row r="320" spans="1:1" ht="30" customHeight="1" x14ac:dyDescent="0.25">
      <c r="A320" s="12" t="str">
        <f t="shared" si="4"/>
        <v/>
      </c>
    </row>
    <row r="321" spans="1:1" ht="30" customHeight="1" x14ac:dyDescent="0.25">
      <c r="A321" s="12" t="str">
        <f t="shared" si="4"/>
        <v/>
      </c>
    </row>
    <row r="322" spans="1:1" ht="30" customHeight="1" x14ac:dyDescent="0.25">
      <c r="A322" s="12" t="str">
        <f t="shared" si="4"/>
        <v/>
      </c>
    </row>
    <row r="323" spans="1:1" ht="30" customHeight="1" x14ac:dyDescent="0.25">
      <c r="A323" s="12" t="str">
        <f t="shared" si="4"/>
        <v/>
      </c>
    </row>
    <row r="324" spans="1:1" ht="30" customHeight="1" x14ac:dyDescent="0.25">
      <c r="A324" s="12" t="str">
        <f t="shared" ref="A324:A387" si="5">IF(AND(B323&lt;&gt;"",B324=""),$A$3&amp;"---&gt;","")</f>
        <v/>
      </c>
    </row>
    <row r="325" spans="1:1" ht="30" customHeight="1" x14ac:dyDescent="0.25">
      <c r="A325" s="12" t="str">
        <f t="shared" si="5"/>
        <v/>
      </c>
    </row>
    <row r="326" spans="1:1" ht="30" customHeight="1" x14ac:dyDescent="0.25">
      <c r="A326" s="12" t="str">
        <f t="shared" si="5"/>
        <v/>
      </c>
    </row>
    <row r="327" spans="1:1" ht="30" customHeight="1" x14ac:dyDescent="0.25">
      <c r="A327" s="12" t="str">
        <f t="shared" si="5"/>
        <v/>
      </c>
    </row>
    <row r="328" spans="1:1" ht="30" customHeight="1" x14ac:dyDescent="0.25">
      <c r="A328" s="12" t="str">
        <f t="shared" si="5"/>
        <v/>
      </c>
    </row>
    <row r="329" spans="1:1" ht="30" customHeight="1" x14ac:dyDescent="0.25">
      <c r="A329" s="12" t="str">
        <f t="shared" si="5"/>
        <v/>
      </c>
    </row>
    <row r="330" spans="1:1" ht="30" customHeight="1" x14ac:dyDescent="0.25">
      <c r="A330" s="12" t="str">
        <f t="shared" si="5"/>
        <v/>
      </c>
    </row>
    <row r="331" spans="1:1" ht="30" customHeight="1" x14ac:dyDescent="0.25">
      <c r="A331" s="12" t="str">
        <f t="shared" si="5"/>
        <v/>
      </c>
    </row>
    <row r="332" spans="1:1" ht="30" customHeight="1" x14ac:dyDescent="0.25">
      <c r="A332" s="12" t="str">
        <f t="shared" si="5"/>
        <v/>
      </c>
    </row>
    <row r="333" spans="1:1" ht="30" customHeight="1" x14ac:dyDescent="0.25">
      <c r="A333" s="12" t="str">
        <f t="shared" si="5"/>
        <v/>
      </c>
    </row>
    <row r="334" spans="1:1" ht="30" customHeight="1" x14ac:dyDescent="0.25">
      <c r="A334" s="12" t="str">
        <f t="shared" si="5"/>
        <v/>
      </c>
    </row>
    <row r="335" spans="1:1" ht="30" customHeight="1" x14ac:dyDescent="0.25">
      <c r="A335" s="12" t="str">
        <f t="shared" si="5"/>
        <v/>
      </c>
    </row>
    <row r="336" spans="1:1" ht="30" customHeight="1" x14ac:dyDescent="0.25">
      <c r="A336" s="12" t="str">
        <f t="shared" si="5"/>
        <v/>
      </c>
    </row>
    <row r="337" spans="1:1" ht="30" customHeight="1" x14ac:dyDescent="0.25">
      <c r="A337" s="12" t="str">
        <f t="shared" si="5"/>
        <v/>
      </c>
    </row>
    <row r="338" spans="1:1" ht="30" customHeight="1" x14ac:dyDescent="0.25">
      <c r="A338" s="12" t="str">
        <f t="shared" si="5"/>
        <v/>
      </c>
    </row>
    <row r="339" spans="1:1" ht="30" customHeight="1" x14ac:dyDescent="0.25">
      <c r="A339" s="12" t="str">
        <f t="shared" si="5"/>
        <v/>
      </c>
    </row>
    <row r="340" spans="1:1" ht="30" customHeight="1" x14ac:dyDescent="0.25">
      <c r="A340" s="12" t="str">
        <f t="shared" si="5"/>
        <v/>
      </c>
    </row>
    <row r="341" spans="1:1" ht="30" customHeight="1" x14ac:dyDescent="0.25">
      <c r="A341" s="12" t="str">
        <f t="shared" si="5"/>
        <v/>
      </c>
    </row>
    <row r="342" spans="1:1" ht="30" customHeight="1" x14ac:dyDescent="0.25">
      <c r="A342" s="12" t="str">
        <f t="shared" si="5"/>
        <v/>
      </c>
    </row>
    <row r="343" spans="1:1" ht="30" customHeight="1" x14ac:dyDescent="0.25">
      <c r="A343" s="12" t="str">
        <f t="shared" si="5"/>
        <v/>
      </c>
    </row>
    <row r="344" spans="1:1" ht="30" customHeight="1" x14ac:dyDescent="0.25">
      <c r="A344" s="12" t="str">
        <f t="shared" si="5"/>
        <v/>
      </c>
    </row>
    <row r="345" spans="1:1" ht="30" customHeight="1" x14ac:dyDescent="0.25">
      <c r="A345" s="12" t="str">
        <f t="shared" si="5"/>
        <v/>
      </c>
    </row>
    <row r="346" spans="1:1" ht="30" customHeight="1" x14ac:dyDescent="0.25">
      <c r="A346" s="12" t="str">
        <f t="shared" si="5"/>
        <v/>
      </c>
    </row>
    <row r="347" spans="1:1" ht="30" customHeight="1" x14ac:dyDescent="0.25">
      <c r="A347" s="12" t="str">
        <f t="shared" si="5"/>
        <v/>
      </c>
    </row>
    <row r="348" spans="1:1" ht="30" customHeight="1" x14ac:dyDescent="0.25">
      <c r="A348" s="12" t="str">
        <f t="shared" si="5"/>
        <v/>
      </c>
    </row>
    <row r="349" spans="1:1" ht="30" customHeight="1" x14ac:dyDescent="0.25">
      <c r="A349" s="12" t="str">
        <f t="shared" si="5"/>
        <v/>
      </c>
    </row>
    <row r="350" spans="1:1" ht="30" customHeight="1" x14ac:dyDescent="0.25">
      <c r="A350" s="12" t="str">
        <f t="shared" si="5"/>
        <v/>
      </c>
    </row>
    <row r="351" spans="1:1" ht="30" customHeight="1" x14ac:dyDescent="0.25">
      <c r="A351" s="12" t="str">
        <f t="shared" si="5"/>
        <v/>
      </c>
    </row>
    <row r="352" spans="1:1" ht="30" customHeight="1" x14ac:dyDescent="0.25">
      <c r="A352" s="12" t="str">
        <f t="shared" si="5"/>
        <v/>
      </c>
    </row>
    <row r="353" spans="1:1" ht="30" customHeight="1" x14ac:dyDescent="0.25">
      <c r="A353" s="12" t="str">
        <f t="shared" si="5"/>
        <v/>
      </c>
    </row>
    <row r="354" spans="1:1" ht="30" customHeight="1" x14ac:dyDescent="0.25">
      <c r="A354" s="12" t="str">
        <f t="shared" si="5"/>
        <v/>
      </c>
    </row>
    <row r="355" spans="1:1" ht="30" customHeight="1" x14ac:dyDescent="0.25">
      <c r="A355" s="12" t="str">
        <f t="shared" si="5"/>
        <v/>
      </c>
    </row>
    <row r="356" spans="1:1" ht="30" customHeight="1" x14ac:dyDescent="0.25">
      <c r="A356" s="12" t="str">
        <f t="shared" si="5"/>
        <v/>
      </c>
    </row>
    <row r="357" spans="1:1" ht="30" customHeight="1" x14ac:dyDescent="0.25">
      <c r="A357" s="12" t="str">
        <f t="shared" si="5"/>
        <v/>
      </c>
    </row>
    <row r="358" spans="1:1" ht="30" customHeight="1" x14ac:dyDescent="0.25">
      <c r="A358" s="12" t="str">
        <f t="shared" si="5"/>
        <v/>
      </c>
    </row>
    <row r="359" spans="1:1" ht="30" customHeight="1" x14ac:dyDescent="0.25">
      <c r="A359" s="12" t="str">
        <f t="shared" si="5"/>
        <v/>
      </c>
    </row>
    <row r="360" spans="1:1" ht="30" customHeight="1" x14ac:dyDescent="0.25">
      <c r="A360" s="12" t="str">
        <f t="shared" si="5"/>
        <v/>
      </c>
    </row>
    <row r="361" spans="1:1" ht="30" customHeight="1" x14ac:dyDescent="0.25">
      <c r="A361" s="12" t="str">
        <f t="shared" si="5"/>
        <v/>
      </c>
    </row>
    <row r="362" spans="1:1" ht="30" customHeight="1" x14ac:dyDescent="0.25">
      <c r="A362" s="12" t="str">
        <f t="shared" si="5"/>
        <v/>
      </c>
    </row>
    <row r="363" spans="1:1" ht="30" customHeight="1" x14ac:dyDescent="0.25">
      <c r="A363" s="12" t="str">
        <f t="shared" si="5"/>
        <v/>
      </c>
    </row>
    <row r="364" spans="1:1" ht="30" customHeight="1" x14ac:dyDescent="0.25">
      <c r="A364" s="12" t="str">
        <f t="shared" si="5"/>
        <v/>
      </c>
    </row>
    <row r="365" spans="1:1" ht="30" customHeight="1" x14ac:dyDescent="0.25">
      <c r="A365" s="12" t="str">
        <f t="shared" si="5"/>
        <v/>
      </c>
    </row>
    <row r="366" spans="1:1" ht="30" customHeight="1" x14ac:dyDescent="0.25">
      <c r="A366" s="12" t="str">
        <f t="shared" si="5"/>
        <v/>
      </c>
    </row>
    <row r="367" spans="1:1" ht="30" customHeight="1" x14ac:dyDescent="0.25">
      <c r="A367" s="12" t="str">
        <f t="shared" si="5"/>
        <v/>
      </c>
    </row>
    <row r="368" spans="1:1" ht="30" customHeight="1" x14ac:dyDescent="0.25">
      <c r="A368" s="12" t="str">
        <f t="shared" si="5"/>
        <v/>
      </c>
    </row>
    <row r="369" spans="1:1" ht="30" customHeight="1" x14ac:dyDescent="0.25">
      <c r="A369" s="12" t="str">
        <f t="shared" si="5"/>
        <v/>
      </c>
    </row>
    <row r="370" spans="1:1" ht="30" customHeight="1" x14ac:dyDescent="0.25">
      <c r="A370" s="12" t="str">
        <f t="shared" si="5"/>
        <v/>
      </c>
    </row>
    <row r="371" spans="1:1" ht="30" customHeight="1" x14ac:dyDescent="0.25">
      <c r="A371" s="12" t="str">
        <f t="shared" si="5"/>
        <v/>
      </c>
    </row>
    <row r="372" spans="1:1" ht="30" customHeight="1" x14ac:dyDescent="0.25">
      <c r="A372" s="12" t="str">
        <f t="shared" si="5"/>
        <v/>
      </c>
    </row>
    <row r="373" spans="1:1" ht="30" customHeight="1" x14ac:dyDescent="0.25">
      <c r="A373" s="12" t="str">
        <f t="shared" si="5"/>
        <v/>
      </c>
    </row>
    <row r="374" spans="1:1" ht="30" customHeight="1" x14ac:dyDescent="0.25">
      <c r="A374" s="12" t="str">
        <f t="shared" si="5"/>
        <v/>
      </c>
    </row>
    <row r="375" spans="1:1" ht="30" customHeight="1" x14ac:dyDescent="0.25">
      <c r="A375" s="12" t="str">
        <f t="shared" si="5"/>
        <v/>
      </c>
    </row>
    <row r="376" spans="1:1" ht="30" customHeight="1" x14ac:dyDescent="0.25">
      <c r="A376" s="12" t="str">
        <f t="shared" si="5"/>
        <v/>
      </c>
    </row>
    <row r="377" spans="1:1" ht="30" customHeight="1" x14ac:dyDescent="0.25">
      <c r="A377" s="12" t="str">
        <f t="shared" si="5"/>
        <v/>
      </c>
    </row>
    <row r="378" spans="1:1" ht="30" customHeight="1" x14ac:dyDescent="0.25">
      <c r="A378" s="12" t="str">
        <f t="shared" si="5"/>
        <v/>
      </c>
    </row>
    <row r="379" spans="1:1" ht="30" customHeight="1" x14ac:dyDescent="0.25">
      <c r="A379" s="12" t="str">
        <f t="shared" si="5"/>
        <v/>
      </c>
    </row>
    <row r="380" spans="1:1" ht="30" customHeight="1" x14ac:dyDescent="0.25">
      <c r="A380" s="12" t="str">
        <f t="shared" si="5"/>
        <v/>
      </c>
    </row>
    <row r="381" spans="1:1" ht="30" customHeight="1" x14ac:dyDescent="0.25">
      <c r="A381" s="12" t="str">
        <f t="shared" si="5"/>
        <v/>
      </c>
    </row>
    <row r="382" spans="1:1" ht="30" customHeight="1" x14ac:dyDescent="0.25">
      <c r="A382" s="12" t="str">
        <f t="shared" si="5"/>
        <v/>
      </c>
    </row>
    <row r="383" spans="1:1" ht="30" customHeight="1" x14ac:dyDescent="0.25">
      <c r="A383" s="12" t="str">
        <f t="shared" si="5"/>
        <v/>
      </c>
    </row>
    <row r="384" spans="1:1" ht="30" customHeight="1" x14ac:dyDescent="0.25">
      <c r="A384" s="12" t="str">
        <f t="shared" si="5"/>
        <v/>
      </c>
    </row>
    <row r="385" spans="1:1" ht="30" customHeight="1" x14ac:dyDescent="0.25">
      <c r="A385" s="12" t="str">
        <f t="shared" si="5"/>
        <v/>
      </c>
    </row>
    <row r="386" spans="1:1" ht="30" customHeight="1" x14ac:dyDescent="0.25">
      <c r="A386" s="12" t="str">
        <f t="shared" si="5"/>
        <v/>
      </c>
    </row>
    <row r="387" spans="1:1" ht="30" customHeight="1" x14ac:dyDescent="0.25">
      <c r="A387" s="12" t="str">
        <f t="shared" si="5"/>
        <v/>
      </c>
    </row>
    <row r="388" spans="1:1" ht="30" customHeight="1" x14ac:dyDescent="0.25">
      <c r="A388" s="12" t="str">
        <f t="shared" ref="A388:A451" si="6">IF(AND(B387&lt;&gt;"",B388=""),$A$3&amp;"---&gt;","")</f>
        <v/>
      </c>
    </row>
    <row r="389" spans="1:1" ht="30" customHeight="1" x14ac:dyDescent="0.25">
      <c r="A389" s="12" t="str">
        <f t="shared" si="6"/>
        <v/>
      </c>
    </row>
    <row r="390" spans="1:1" ht="30" customHeight="1" x14ac:dyDescent="0.25">
      <c r="A390" s="12" t="str">
        <f t="shared" si="6"/>
        <v/>
      </c>
    </row>
    <row r="391" spans="1:1" ht="30" customHeight="1" x14ac:dyDescent="0.25">
      <c r="A391" s="12" t="str">
        <f t="shared" si="6"/>
        <v/>
      </c>
    </row>
    <row r="392" spans="1:1" ht="30" customHeight="1" x14ac:dyDescent="0.25">
      <c r="A392" s="12" t="str">
        <f t="shared" si="6"/>
        <v/>
      </c>
    </row>
    <row r="393" spans="1:1" ht="30" customHeight="1" x14ac:dyDescent="0.25">
      <c r="A393" s="12" t="str">
        <f t="shared" si="6"/>
        <v/>
      </c>
    </row>
    <row r="394" spans="1:1" ht="30" customHeight="1" x14ac:dyDescent="0.25">
      <c r="A394" s="12" t="str">
        <f t="shared" si="6"/>
        <v/>
      </c>
    </row>
    <row r="395" spans="1:1" ht="30" customHeight="1" x14ac:dyDescent="0.25">
      <c r="A395" s="12" t="str">
        <f t="shared" si="6"/>
        <v/>
      </c>
    </row>
    <row r="396" spans="1:1" ht="30" customHeight="1" x14ac:dyDescent="0.25">
      <c r="A396" s="12" t="str">
        <f t="shared" si="6"/>
        <v/>
      </c>
    </row>
    <row r="397" spans="1:1" ht="30" customHeight="1" x14ac:dyDescent="0.25">
      <c r="A397" s="12" t="str">
        <f t="shared" si="6"/>
        <v/>
      </c>
    </row>
    <row r="398" spans="1:1" ht="30" customHeight="1" x14ac:dyDescent="0.25">
      <c r="A398" s="12" t="str">
        <f t="shared" si="6"/>
        <v/>
      </c>
    </row>
    <row r="399" spans="1:1" ht="30" customHeight="1" x14ac:dyDescent="0.25">
      <c r="A399" s="12" t="str">
        <f t="shared" si="6"/>
        <v/>
      </c>
    </row>
    <row r="400" spans="1:1" ht="30" customHeight="1" x14ac:dyDescent="0.25">
      <c r="A400" s="12" t="str">
        <f t="shared" si="6"/>
        <v/>
      </c>
    </row>
    <row r="401" spans="1:1" ht="30" customHeight="1" x14ac:dyDescent="0.25">
      <c r="A401" s="12" t="str">
        <f t="shared" si="6"/>
        <v/>
      </c>
    </row>
    <row r="402" spans="1:1" ht="30" customHeight="1" x14ac:dyDescent="0.25">
      <c r="A402" s="12" t="str">
        <f t="shared" si="6"/>
        <v/>
      </c>
    </row>
    <row r="403" spans="1:1" ht="30" customHeight="1" x14ac:dyDescent="0.25">
      <c r="A403" s="12" t="str">
        <f t="shared" si="6"/>
        <v/>
      </c>
    </row>
    <row r="404" spans="1:1" ht="30" customHeight="1" x14ac:dyDescent="0.25">
      <c r="A404" s="12" t="str">
        <f t="shared" si="6"/>
        <v/>
      </c>
    </row>
    <row r="405" spans="1:1" ht="30" customHeight="1" x14ac:dyDescent="0.25">
      <c r="A405" s="12" t="str">
        <f t="shared" si="6"/>
        <v/>
      </c>
    </row>
    <row r="406" spans="1:1" ht="30" customHeight="1" x14ac:dyDescent="0.25">
      <c r="A406" s="12" t="str">
        <f t="shared" si="6"/>
        <v/>
      </c>
    </row>
    <row r="407" spans="1:1" ht="30" customHeight="1" x14ac:dyDescent="0.25">
      <c r="A407" s="12" t="str">
        <f t="shared" si="6"/>
        <v/>
      </c>
    </row>
    <row r="408" spans="1:1" ht="30" customHeight="1" x14ac:dyDescent="0.25">
      <c r="A408" s="12" t="str">
        <f t="shared" si="6"/>
        <v/>
      </c>
    </row>
    <row r="409" spans="1:1" ht="30" customHeight="1" x14ac:dyDescent="0.25">
      <c r="A409" s="12" t="str">
        <f t="shared" si="6"/>
        <v/>
      </c>
    </row>
    <row r="410" spans="1:1" ht="30" customHeight="1" x14ac:dyDescent="0.25">
      <c r="A410" s="12" t="str">
        <f t="shared" si="6"/>
        <v/>
      </c>
    </row>
    <row r="411" spans="1:1" ht="30" customHeight="1" x14ac:dyDescent="0.25">
      <c r="A411" s="12" t="str">
        <f t="shared" si="6"/>
        <v/>
      </c>
    </row>
    <row r="412" spans="1:1" ht="30" customHeight="1" x14ac:dyDescent="0.25">
      <c r="A412" s="12" t="str">
        <f t="shared" si="6"/>
        <v/>
      </c>
    </row>
    <row r="413" spans="1:1" ht="30" customHeight="1" x14ac:dyDescent="0.25">
      <c r="A413" s="12" t="str">
        <f t="shared" si="6"/>
        <v/>
      </c>
    </row>
    <row r="414" spans="1:1" ht="30" customHeight="1" x14ac:dyDescent="0.25">
      <c r="A414" s="12" t="str">
        <f t="shared" si="6"/>
        <v/>
      </c>
    </row>
    <row r="415" spans="1:1" ht="30" customHeight="1" x14ac:dyDescent="0.25">
      <c r="A415" s="12" t="str">
        <f t="shared" si="6"/>
        <v/>
      </c>
    </row>
    <row r="416" spans="1:1" ht="30" customHeight="1" x14ac:dyDescent="0.25">
      <c r="A416" s="12" t="str">
        <f t="shared" si="6"/>
        <v/>
      </c>
    </row>
    <row r="417" spans="1:1" ht="30" customHeight="1" x14ac:dyDescent="0.25">
      <c r="A417" s="12" t="str">
        <f t="shared" si="6"/>
        <v/>
      </c>
    </row>
    <row r="418" spans="1:1" ht="30" customHeight="1" x14ac:dyDescent="0.25">
      <c r="A418" s="12" t="str">
        <f t="shared" si="6"/>
        <v/>
      </c>
    </row>
    <row r="419" spans="1:1" ht="30" customHeight="1" x14ac:dyDescent="0.25">
      <c r="A419" s="12" t="str">
        <f t="shared" si="6"/>
        <v/>
      </c>
    </row>
    <row r="420" spans="1:1" ht="30" customHeight="1" x14ac:dyDescent="0.25">
      <c r="A420" s="12" t="str">
        <f t="shared" si="6"/>
        <v/>
      </c>
    </row>
    <row r="421" spans="1:1" ht="30" customHeight="1" x14ac:dyDescent="0.25">
      <c r="A421" s="12" t="str">
        <f t="shared" si="6"/>
        <v/>
      </c>
    </row>
    <row r="422" spans="1:1" ht="30" customHeight="1" x14ac:dyDescent="0.25">
      <c r="A422" s="12" t="str">
        <f t="shared" si="6"/>
        <v/>
      </c>
    </row>
    <row r="423" spans="1:1" ht="30" customHeight="1" x14ac:dyDescent="0.25">
      <c r="A423" s="12" t="str">
        <f t="shared" si="6"/>
        <v/>
      </c>
    </row>
    <row r="424" spans="1:1" ht="30" customHeight="1" x14ac:dyDescent="0.25">
      <c r="A424" s="12" t="str">
        <f t="shared" si="6"/>
        <v/>
      </c>
    </row>
    <row r="425" spans="1:1" ht="30" customHeight="1" x14ac:dyDescent="0.25">
      <c r="A425" s="12" t="str">
        <f t="shared" si="6"/>
        <v/>
      </c>
    </row>
    <row r="426" spans="1:1" ht="30" customHeight="1" x14ac:dyDescent="0.25">
      <c r="A426" s="12" t="str">
        <f t="shared" si="6"/>
        <v/>
      </c>
    </row>
    <row r="427" spans="1:1" ht="30" customHeight="1" x14ac:dyDescent="0.25">
      <c r="A427" s="12" t="str">
        <f t="shared" si="6"/>
        <v/>
      </c>
    </row>
    <row r="428" spans="1:1" ht="30" customHeight="1" x14ac:dyDescent="0.25">
      <c r="A428" s="12" t="str">
        <f t="shared" si="6"/>
        <v/>
      </c>
    </row>
    <row r="429" spans="1:1" ht="30" customHeight="1" x14ac:dyDescent="0.25">
      <c r="A429" s="12" t="str">
        <f t="shared" si="6"/>
        <v/>
      </c>
    </row>
    <row r="430" spans="1:1" ht="30" customHeight="1" x14ac:dyDescent="0.25">
      <c r="A430" s="12" t="str">
        <f t="shared" si="6"/>
        <v/>
      </c>
    </row>
    <row r="431" spans="1:1" ht="30" customHeight="1" x14ac:dyDescent="0.25">
      <c r="A431" s="12" t="str">
        <f t="shared" si="6"/>
        <v/>
      </c>
    </row>
    <row r="432" spans="1:1" ht="30" customHeight="1" x14ac:dyDescent="0.25">
      <c r="A432" s="12" t="str">
        <f t="shared" si="6"/>
        <v/>
      </c>
    </row>
    <row r="433" spans="1:1" ht="30" customHeight="1" x14ac:dyDescent="0.25">
      <c r="A433" s="12" t="str">
        <f t="shared" si="6"/>
        <v/>
      </c>
    </row>
    <row r="434" spans="1:1" ht="30" customHeight="1" x14ac:dyDescent="0.25">
      <c r="A434" s="12" t="str">
        <f t="shared" si="6"/>
        <v/>
      </c>
    </row>
    <row r="435" spans="1:1" ht="30" customHeight="1" x14ac:dyDescent="0.25">
      <c r="A435" s="12" t="str">
        <f t="shared" si="6"/>
        <v/>
      </c>
    </row>
    <row r="436" spans="1:1" ht="30" customHeight="1" x14ac:dyDescent="0.25">
      <c r="A436" s="12" t="str">
        <f t="shared" si="6"/>
        <v/>
      </c>
    </row>
    <row r="437" spans="1:1" ht="30" customHeight="1" x14ac:dyDescent="0.25">
      <c r="A437" s="12" t="str">
        <f t="shared" si="6"/>
        <v/>
      </c>
    </row>
    <row r="438" spans="1:1" ht="30" customHeight="1" x14ac:dyDescent="0.25">
      <c r="A438" s="12" t="str">
        <f t="shared" si="6"/>
        <v/>
      </c>
    </row>
    <row r="439" spans="1:1" ht="30" customHeight="1" x14ac:dyDescent="0.25">
      <c r="A439" s="12" t="str">
        <f t="shared" si="6"/>
        <v/>
      </c>
    </row>
    <row r="440" spans="1:1" ht="30" customHeight="1" x14ac:dyDescent="0.25">
      <c r="A440" s="12" t="str">
        <f t="shared" si="6"/>
        <v/>
      </c>
    </row>
    <row r="441" spans="1:1" ht="30" customHeight="1" x14ac:dyDescent="0.25">
      <c r="A441" s="12" t="str">
        <f t="shared" si="6"/>
        <v/>
      </c>
    </row>
    <row r="442" spans="1:1" ht="30" customHeight="1" x14ac:dyDescent="0.25">
      <c r="A442" s="12" t="str">
        <f t="shared" si="6"/>
        <v/>
      </c>
    </row>
    <row r="443" spans="1:1" ht="30" customHeight="1" x14ac:dyDescent="0.25">
      <c r="A443" s="12" t="str">
        <f t="shared" si="6"/>
        <v/>
      </c>
    </row>
    <row r="444" spans="1:1" ht="30" customHeight="1" x14ac:dyDescent="0.25">
      <c r="A444" s="12" t="str">
        <f t="shared" si="6"/>
        <v/>
      </c>
    </row>
    <row r="445" spans="1:1" ht="30" customHeight="1" x14ac:dyDescent="0.25">
      <c r="A445" s="12" t="str">
        <f t="shared" si="6"/>
        <v/>
      </c>
    </row>
    <row r="446" spans="1:1" ht="30" customHeight="1" x14ac:dyDescent="0.25">
      <c r="A446" s="12" t="str">
        <f t="shared" si="6"/>
        <v/>
      </c>
    </row>
    <row r="447" spans="1:1" ht="30" customHeight="1" x14ac:dyDescent="0.25">
      <c r="A447" s="12" t="str">
        <f t="shared" si="6"/>
        <v/>
      </c>
    </row>
    <row r="448" spans="1:1" ht="30" customHeight="1" x14ac:dyDescent="0.25">
      <c r="A448" s="12" t="str">
        <f t="shared" si="6"/>
        <v/>
      </c>
    </row>
    <row r="449" spans="1:1" ht="30" customHeight="1" x14ac:dyDescent="0.25">
      <c r="A449" s="12" t="str">
        <f t="shared" si="6"/>
        <v/>
      </c>
    </row>
    <row r="450" spans="1:1" ht="30" customHeight="1" x14ac:dyDescent="0.25">
      <c r="A450" s="12" t="str">
        <f t="shared" si="6"/>
        <v/>
      </c>
    </row>
    <row r="451" spans="1:1" ht="30" customHeight="1" x14ac:dyDescent="0.25">
      <c r="A451" s="12" t="str">
        <f t="shared" si="6"/>
        <v/>
      </c>
    </row>
    <row r="452" spans="1:1" ht="30" customHeight="1" x14ac:dyDescent="0.25">
      <c r="A452" s="12" t="str">
        <f t="shared" ref="A452:A515" si="7">IF(AND(B451&lt;&gt;"",B452=""),$A$3&amp;"---&gt;","")</f>
        <v/>
      </c>
    </row>
    <row r="453" spans="1:1" ht="30" customHeight="1" x14ac:dyDescent="0.25">
      <c r="A453" s="12" t="str">
        <f t="shared" si="7"/>
        <v/>
      </c>
    </row>
    <row r="454" spans="1:1" ht="30" customHeight="1" x14ac:dyDescent="0.25">
      <c r="A454" s="12" t="str">
        <f t="shared" si="7"/>
        <v/>
      </c>
    </row>
    <row r="455" spans="1:1" ht="30" customHeight="1" x14ac:dyDescent="0.25">
      <c r="A455" s="12" t="str">
        <f t="shared" si="7"/>
        <v/>
      </c>
    </row>
    <row r="456" spans="1:1" ht="30" customHeight="1" x14ac:dyDescent="0.25">
      <c r="A456" s="12" t="str">
        <f t="shared" si="7"/>
        <v/>
      </c>
    </row>
    <row r="457" spans="1:1" ht="30" customHeight="1" x14ac:dyDescent="0.25">
      <c r="A457" s="12" t="str">
        <f t="shared" si="7"/>
        <v/>
      </c>
    </row>
    <row r="458" spans="1:1" ht="30" customHeight="1" x14ac:dyDescent="0.25">
      <c r="A458" s="12" t="str">
        <f t="shared" si="7"/>
        <v/>
      </c>
    </row>
    <row r="459" spans="1:1" ht="30" customHeight="1" x14ac:dyDescent="0.25">
      <c r="A459" s="12" t="str">
        <f t="shared" si="7"/>
        <v/>
      </c>
    </row>
    <row r="460" spans="1:1" ht="30" customHeight="1" x14ac:dyDescent="0.25">
      <c r="A460" s="12" t="str">
        <f t="shared" si="7"/>
        <v/>
      </c>
    </row>
    <row r="461" spans="1:1" ht="30" customHeight="1" x14ac:dyDescent="0.25">
      <c r="A461" s="12" t="str">
        <f t="shared" si="7"/>
        <v/>
      </c>
    </row>
    <row r="462" spans="1:1" ht="30" customHeight="1" x14ac:dyDescent="0.25">
      <c r="A462" s="12" t="str">
        <f t="shared" si="7"/>
        <v/>
      </c>
    </row>
    <row r="463" spans="1:1" ht="30" customHeight="1" x14ac:dyDescent="0.25">
      <c r="A463" s="12" t="str">
        <f t="shared" si="7"/>
        <v/>
      </c>
    </row>
    <row r="464" spans="1:1" ht="30" customHeight="1" x14ac:dyDescent="0.25">
      <c r="A464" s="12" t="str">
        <f t="shared" si="7"/>
        <v/>
      </c>
    </row>
    <row r="465" spans="1:1" ht="30" customHeight="1" x14ac:dyDescent="0.25">
      <c r="A465" s="12" t="str">
        <f t="shared" si="7"/>
        <v/>
      </c>
    </row>
    <row r="466" spans="1:1" ht="30" customHeight="1" x14ac:dyDescent="0.25">
      <c r="A466" s="12" t="str">
        <f t="shared" si="7"/>
        <v/>
      </c>
    </row>
    <row r="467" spans="1:1" ht="30" customHeight="1" x14ac:dyDescent="0.25">
      <c r="A467" s="12" t="str">
        <f t="shared" si="7"/>
        <v/>
      </c>
    </row>
    <row r="468" spans="1:1" ht="30" customHeight="1" x14ac:dyDescent="0.25">
      <c r="A468" s="12" t="str">
        <f t="shared" si="7"/>
        <v/>
      </c>
    </row>
    <row r="469" spans="1:1" ht="30" customHeight="1" x14ac:dyDescent="0.25">
      <c r="A469" s="12" t="str">
        <f t="shared" si="7"/>
        <v/>
      </c>
    </row>
    <row r="470" spans="1:1" ht="30" customHeight="1" x14ac:dyDescent="0.25">
      <c r="A470" s="12" t="str">
        <f t="shared" si="7"/>
        <v/>
      </c>
    </row>
    <row r="471" spans="1:1" ht="30" customHeight="1" x14ac:dyDescent="0.25">
      <c r="A471" s="12" t="str">
        <f t="shared" si="7"/>
        <v/>
      </c>
    </row>
    <row r="472" spans="1:1" ht="30" customHeight="1" x14ac:dyDescent="0.25">
      <c r="A472" s="12" t="str">
        <f t="shared" si="7"/>
        <v/>
      </c>
    </row>
    <row r="473" spans="1:1" ht="30" customHeight="1" x14ac:dyDescent="0.25">
      <c r="A473" s="12" t="str">
        <f t="shared" si="7"/>
        <v/>
      </c>
    </row>
    <row r="474" spans="1:1" ht="30" customHeight="1" x14ac:dyDescent="0.25">
      <c r="A474" s="12" t="str">
        <f t="shared" si="7"/>
        <v/>
      </c>
    </row>
    <row r="475" spans="1:1" ht="30" customHeight="1" x14ac:dyDescent="0.25">
      <c r="A475" s="12" t="str">
        <f t="shared" si="7"/>
        <v/>
      </c>
    </row>
    <row r="476" spans="1:1" ht="30" customHeight="1" x14ac:dyDescent="0.25">
      <c r="A476" s="12" t="str">
        <f t="shared" si="7"/>
        <v/>
      </c>
    </row>
    <row r="477" spans="1:1" ht="30" customHeight="1" x14ac:dyDescent="0.25">
      <c r="A477" s="12" t="str">
        <f t="shared" si="7"/>
        <v/>
      </c>
    </row>
    <row r="478" spans="1:1" ht="30" customHeight="1" x14ac:dyDescent="0.25">
      <c r="A478" s="12" t="str">
        <f t="shared" si="7"/>
        <v/>
      </c>
    </row>
    <row r="479" spans="1:1" ht="30" customHeight="1" x14ac:dyDescent="0.25">
      <c r="A479" s="12" t="str">
        <f t="shared" si="7"/>
        <v/>
      </c>
    </row>
    <row r="480" spans="1:1" ht="30" customHeight="1" x14ac:dyDescent="0.25">
      <c r="A480" s="12" t="str">
        <f t="shared" si="7"/>
        <v/>
      </c>
    </row>
    <row r="481" spans="1:1" ht="30" customHeight="1" x14ac:dyDescent="0.25">
      <c r="A481" s="12" t="str">
        <f t="shared" si="7"/>
        <v/>
      </c>
    </row>
    <row r="482" spans="1:1" ht="30" customHeight="1" x14ac:dyDescent="0.25">
      <c r="A482" s="12" t="str">
        <f t="shared" si="7"/>
        <v/>
      </c>
    </row>
    <row r="483" spans="1:1" ht="30" customHeight="1" x14ac:dyDescent="0.25">
      <c r="A483" s="12" t="str">
        <f t="shared" si="7"/>
        <v/>
      </c>
    </row>
    <row r="484" spans="1:1" ht="30" customHeight="1" x14ac:dyDescent="0.25">
      <c r="A484" s="12" t="str">
        <f t="shared" si="7"/>
        <v/>
      </c>
    </row>
    <row r="485" spans="1:1" ht="30" customHeight="1" x14ac:dyDescent="0.25">
      <c r="A485" s="12" t="str">
        <f t="shared" si="7"/>
        <v/>
      </c>
    </row>
    <row r="486" spans="1:1" ht="30" customHeight="1" x14ac:dyDescent="0.25">
      <c r="A486" s="12" t="str">
        <f t="shared" si="7"/>
        <v/>
      </c>
    </row>
    <row r="487" spans="1:1" ht="30" customHeight="1" x14ac:dyDescent="0.25">
      <c r="A487" s="12" t="str">
        <f t="shared" si="7"/>
        <v/>
      </c>
    </row>
    <row r="488" spans="1:1" ht="30" customHeight="1" x14ac:dyDescent="0.25">
      <c r="A488" s="12" t="str">
        <f t="shared" si="7"/>
        <v/>
      </c>
    </row>
    <row r="489" spans="1:1" ht="30" customHeight="1" x14ac:dyDescent="0.25">
      <c r="A489" s="12" t="str">
        <f t="shared" si="7"/>
        <v/>
      </c>
    </row>
    <row r="490" spans="1:1" ht="30" customHeight="1" x14ac:dyDescent="0.25">
      <c r="A490" s="12" t="str">
        <f t="shared" si="7"/>
        <v/>
      </c>
    </row>
    <row r="491" spans="1:1" ht="30" customHeight="1" x14ac:dyDescent="0.25">
      <c r="A491" s="12" t="str">
        <f t="shared" si="7"/>
        <v/>
      </c>
    </row>
    <row r="492" spans="1:1" ht="30" customHeight="1" x14ac:dyDescent="0.25">
      <c r="A492" s="12" t="str">
        <f t="shared" si="7"/>
        <v/>
      </c>
    </row>
    <row r="493" spans="1:1" ht="30" customHeight="1" x14ac:dyDescent="0.25">
      <c r="A493" s="12" t="str">
        <f t="shared" si="7"/>
        <v/>
      </c>
    </row>
    <row r="494" spans="1:1" ht="30" customHeight="1" x14ac:dyDescent="0.25">
      <c r="A494" s="12" t="str">
        <f t="shared" si="7"/>
        <v/>
      </c>
    </row>
    <row r="495" spans="1:1" ht="30" customHeight="1" x14ac:dyDescent="0.25">
      <c r="A495" s="12" t="str">
        <f t="shared" si="7"/>
        <v/>
      </c>
    </row>
    <row r="496" spans="1:1" ht="30" customHeight="1" x14ac:dyDescent="0.25">
      <c r="A496" s="12" t="str">
        <f t="shared" si="7"/>
        <v/>
      </c>
    </row>
    <row r="497" spans="1:1" ht="30" customHeight="1" x14ac:dyDescent="0.25">
      <c r="A497" s="12" t="str">
        <f t="shared" si="7"/>
        <v/>
      </c>
    </row>
    <row r="498" spans="1:1" ht="30" customHeight="1" x14ac:dyDescent="0.25">
      <c r="A498" s="12" t="str">
        <f t="shared" si="7"/>
        <v/>
      </c>
    </row>
    <row r="499" spans="1:1" ht="30" customHeight="1" x14ac:dyDescent="0.25">
      <c r="A499" s="12" t="str">
        <f t="shared" si="7"/>
        <v/>
      </c>
    </row>
    <row r="500" spans="1:1" ht="30" customHeight="1" x14ac:dyDescent="0.25">
      <c r="A500" s="12" t="str">
        <f t="shared" si="7"/>
        <v/>
      </c>
    </row>
    <row r="501" spans="1:1" ht="30" customHeight="1" x14ac:dyDescent="0.25">
      <c r="A501" s="12" t="str">
        <f t="shared" si="7"/>
        <v/>
      </c>
    </row>
    <row r="502" spans="1:1" ht="30" customHeight="1" x14ac:dyDescent="0.25">
      <c r="A502" s="12" t="str">
        <f t="shared" si="7"/>
        <v/>
      </c>
    </row>
    <row r="503" spans="1:1" ht="30" customHeight="1" x14ac:dyDescent="0.25">
      <c r="A503" s="12" t="str">
        <f t="shared" si="7"/>
        <v/>
      </c>
    </row>
    <row r="504" spans="1:1" ht="30" customHeight="1" x14ac:dyDescent="0.25">
      <c r="A504" s="12" t="str">
        <f t="shared" si="7"/>
        <v/>
      </c>
    </row>
    <row r="505" spans="1:1" ht="30" customHeight="1" x14ac:dyDescent="0.25">
      <c r="A505" s="12" t="str">
        <f t="shared" si="7"/>
        <v/>
      </c>
    </row>
    <row r="506" spans="1:1" ht="30" customHeight="1" x14ac:dyDescent="0.25">
      <c r="A506" s="12" t="str">
        <f t="shared" si="7"/>
        <v/>
      </c>
    </row>
    <row r="507" spans="1:1" ht="30" customHeight="1" x14ac:dyDescent="0.25">
      <c r="A507" s="12" t="str">
        <f t="shared" si="7"/>
        <v/>
      </c>
    </row>
    <row r="508" spans="1:1" ht="30" customHeight="1" x14ac:dyDescent="0.25">
      <c r="A508" s="12" t="str">
        <f t="shared" si="7"/>
        <v/>
      </c>
    </row>
    <row r="509" spans="1:1" ht="30" customHeight="1" x14ac:dyDescent="0.25">
      <c r="A509" s="12" t="str">
        <f t="shared" si="7"/>
        <v/>
      </c>
    </row>
    <row r="510" spans="1:1" ht="30" customHeight="1" x14ac:dyDescent="0.25">
      <c r="A510" s="12" t="str">
        <f t="shared" si="7"/>
        <v/>
      </c>
    </row>
    <row r="511" spans="1:1" ht="30" customHeight="1" x14ac:dyDescent="0.25">
      <c r="A511" s="12" t="str">
        <f t="shared" si="7"/>
        <v/>
      </c>
    </row>
    <row r="512" spans="1:1" ht="30" customHeight="1" x14ac:dyDescent="0.25">
      <c r="A512" s="12" t="str">
        <f t="shared" si="7"/>
        <v/>
      </c>
    </row>
    <row r="513" spans="1:1" ht="30" customHeight="1" x14ac:dyDescent="0.25">
      <c r="A513" s="12" t="str">
        <f t="shared" si="7"/>
        <v/>
      </c>
    </row>
    <row r="514" spans="1:1" ht="30" customHeight="1" x14ac:dyDescent="0.25">
      <c r="A514" s="12" t="str">
        <f t="shared" si="7"/>
        <v/>
      </c>
    </row>
    <row r="515" spans="1:1" ht="30" customHeight="1" x14ac:dyDescent="0.25">
      <c r="A515" s="12" t="str">
        <f t="shared" si="7"/>
        <v/>
      </c>
    </row>
    <row r="516" spans="1:1" ht="30" customHeight="1" x14ac:dyDescent="0.25">
      <c r="A516" s="12" t="str">
        <f t="shared" ref="A516:A579" si="8">IF(AND(B515&lt;&gt;"",B516=""),$A$3&amp;"---&gt;","")</f>
        <v/>
      </c>
    </row>
    <row r="517" spans="1:1" ht="30" customHeight="1" x14ac:dyDescent="0.25">
      <c r="A517" s="12" t="str">
        <f t="shared" si="8"/>
        <v/>
      </c>
    </row>
    <row r="518" spans="1:1" ht="30" customHeight="1" x14ac:dyDescent="0.25">
      <c r="A518" s="12" t="str">
        <f t="shared" si="8"/>
        <v/>
      </c>
    </row>
    <row r="519" spans="1:1" ht="30" customHeight="1" x14ac:dyDescent="0.25">
      <c r="A519" s="12" t="str">
        <f t="shared" si="8"/>
        <v/>
      </c>
    </row>
    <row r="520" spans="1:1" ht="30" customHeight="1" x14ac:dyDescent="0.25">
      <c r="A520" s="12" t="str">
        <f t="shared" si="8"/>
        <v/>
      </c>
    </row>
    <row r="521" spans="1:1" ht="30" customHeight="1" x14ac:dyDescent="0.25">
      <c r="A521" s="12" t="str">
        <f t="shared" si="8"/>
        <v/>
      </c>
    </row>
    <row r="522" spans="1:1" ht="30" customHeight="1" x14ac:dyDescent="0.25">
      <c r="A522" s="12" t="str">
        <f t="shared" si="8"/>
        <v/>
      </c>
    </row>
    <row r="523" spans="1:1" ht="30" customHeight="1" x14ac:dyDescent="0.25">
      <c r="A523" s="12" t="str">
        <f t="shared" si="8"/>
        <v/>
      </c>
    </row>
    <row r="524" spans="1:1" ht="30" customHeight="1" x14ac:dyDescent="0.25">
      <c r="A524" s="12" t="str">
        <f t="shared" si="8"/>
        <v/>
      </c>
    </row>
    <row r="525" spans="1:1" ht="30" customHeight="1" x14ac:dyDescent="0.25">
      <c r="A525" s="12" t="str">
        <f t="shared" si="8"/>
        <v/>
      </c>
    </row>
    <row r="526" spans="1:1" ht="30" customHeight="1" x14ac:dyDescent="0.25">
      <c r="A526" s="12" t="str">
        <f t="shared" si="8"/>
        <v/>
      </c>
    </row>
    <row r="527" spans="1:1" ht="30" customHeight="1" x14ac:dyDescent="0.25">
      <c r="A527" s="12" t="str">
        <f t="shared" si="8"/>
        <v/>
      </c>
    </row>
    <row r="528" spans="1:1" ht="30" customHeight="1" x14ac:dyDescent="0.25">
      <c r="A528" s="12" t="str">
        <f t="shared" si="8"/>
        <v/>
      </c>
    </row>
    <row r="529" spans="1:1" ht="30" customHeight="1" x14ac:dyDescent="0.25">
      <c r="A529" s="12" t="str">
        <f t="shared" si="8"/>
        <v/>
      </c>
    </row>
    <row r="530" spans="1:1" ht="30" customHeight="1" x14ac:dyDescent="0.25">
      <c r="A530" s="12" t="str">
        <f t="shared" si="8"/>
        <v/>
      </c>
    </row>
    <row r="531" spans="1:1" ht="30" customHeight="1" x14ac:dyDescent="0.25">
      <c r="A531" s="12" t="str">
        <f t="shared" si="8"/>
        <v/>
      </c>
    </row>
    <row r="532" spans="1:1" ht="30" customHeight="1" x14ac:dyDescent="0.25">
      <c r="A532" s="12" t="str">
        <f t="shared" si="8"/>
        <v/>
      </c>
    </row>
    <row r="533" spans="1:1" ht="30" customHeight="1" x14ac:dyDescent="0.25">
      <c r="A533" s="12" t="str">
        <f t="shared" si="8"/>
        <v/>
      </c>
    </row>
    <row r="534" spans="1:1" ht="30" customHeight="1" x14ac:dyDescent="0.25">
      <c r="A534" s="12" t="str">
        <f t="shared" si="8"/>
        <v/>
      </c>
    </row>
    <row r="535" spans="1:1" ht="30" customHeight="1" x14ac:dyDescent="0.25">
      <c r="A535" s="12" t="str">
        <f t="shared" si="8"/>
        <v/>
      </c>
    </row>
    <row r="536" spans="1:1" ht="30" customHeight="1" x14ac:dyDescent="0.25">
      <c r="A536" s="12" t="str">
        <f t="shared" si="8"/>
        <v/>
      </c>
    </row>
    <row r="537" spans="1:1" ht="30" customHeight="1" x14ac:dyDescent="0.25">
      <c r="A537" s="12" t="str">
        <f t="shared" si="8"/>
        <v/>
      </c>
    </row>
    <row r="538" spans="1:1" ht="30" customHeight="1" x14ac:dyDescent="0.25">
      <c r="A538" s="12" t="str">
        <f t="shared" si="8"/>
        <v/>
      </c>
    </row>
    <row r="539" spans="1:1" ht="30" customHeight="1" x14ac:dyDescent="0.25">
      <c r="A539" s="12" t="str">
        <f t="shared" si="8"/>
        <v/>
      </c>
    </row>
    <row r="540" spans="1:1" ht="30" customHeight="1" x14ac:dyDescent="0.25">
      <c r="A540" s="12" t="str">
        <f t="shared" si="8"/>
        <v/>
      </c>
    </row>
    <row r="541" spans="1:1" ht="30" customHeight="1" x14ac:dyDescent="0.25">
      <c r="A541" s="12" t="str">
        <f t="shared" si="8"/>
        <v/>
      </c>
    </row>
    <row r="542" spans="1:1" ht="30" customHeight="1" x14ac:dyDescent="0.25">
      <c r="A542" s="12" t="str">
        <f t="shared" si="8"/>
        <v/>
      </c>
    </row>
    <row r="543" spans="1:1" ht="30" customHeight="1" x14ac:dyDescent="0.25">
      <c r="A543" s="12" t="str">
        <f t="shared" si="8"/>
        <v/>
      </c>
    </row>
    <row r="544" spans="1:1" ht="30" customHeight="1" x14ac:dyDescent="0.25">
      <c r="A544" s="12" t="str">
        <f t="shared" si="8"/>
        <v/>
      </c>
    </row>
    <row r="545" spans="1:1" ht="30" customHeight="1" x14ac:dyDescent="0.25">
      <c r="A545" s="12" t="str">
        <f t="shared" si="8"/>
        <v/>
      </c>
    </row>
    <row r="546" spans="1:1" ht="30" customHeight="1" x14ac:dyDescent="0.25">
      <c r="A546" s="12" t="str">
        <f t="shared" si="8"/>
        <v/>
      </c>
    </row>
    <row r="547" spans="1:1" ht="30" customHeight="1" x14ac:dyDescent="0.25">
      <c r="A547" s="12" t="str">
        <f t="shared" si="8"/>
        <v/>
      </c>
    </row>
    <row r="548" spans="1:1" ht="30" customHeight="1" x14ac:dyDescent="0.25">
      <c r="A548" s="12" t="str">
        <f t="shared" si="8"/>
        <v/>
      </c>
    </row>
    <row r="549" spans="1:1" ht="30" customHeight="1" x14ac:dyDescent="0.25">
      <c r="A549" s="12" t="str">
        <f t="shared" si="8"/>
        <v/>
      </c>
    </row>
    <row r="550" spans="1:1" ht="30" customHeight="1" x14ac:dyDescent="0.25">
      <c r="A550" s="12" t="str">
        <f t="shared" si="8"/>
        <v/>
      </c>
    </row>
    <row r="551" spans="1:1" ht="30" customHeight="1" x14ac:dyDescent="0.25">
      <c r="A551" s="12" t="str">
        <f t="shared" si="8"/>
        <v/>
      </c>
    </row>
    <row r="552" spans="1:1" ht="30" customHeight="1" x14ac:dyDescent="0.25">
      <c r="A552" s="12" t="str">
        <f t="shared" si="8"/>
        <v/>
      </c>
    </row>
    <row r="553" spans="1:1" ht="30" customHeight="1" x14ac:dyDescent="0.25">
      <c r="A553" s="12" t="str">
        <f t="shared" si="8"/>
        <v/>
      </c>
    </row>
    <row r="554" spans="1:1" ht="30" customHeight="1" x14ac:dyDescent="0.25">
      <c r="A554" s="12" t="str">
        <f t="shared" si="8"/>
        <v/>
      </c>
    </row>
    <row r="555" spans="1:1" ht="30" customHeight="1" x14ac:dyDescent="0.25">
      <c r="A555" s="12" t="str">
        <f t="shared" si="8"/>
        <v/>
      </c>
    </row>
    <row r="556" spans="1:1" ht="30" customHeight="1" x14ac:dyDescent="0.25">
      <c r="A556" s="12" t="str">
        <f t="shared" si="8"/>
        <v/>
      </c>
    </row>
    <row r="557" spans="1:1" ht="30" customHeight="1" x14ac:dyDescent="0.25">
      <c r="A557" s="12" t="str">
        <f t="shared" si="8"/>
        <v/>
      </c>
    </row>
    <row r="558" spans="1:1" ht="30" customHeight="1" x14ac:dyDescent="0.25">
      <c r="A558" s="12" t="str">
        <f t="shared" si="8"/>
        <v/>
      </c>
    </row>
    <row r="559" spans="1:1" ht="30" customHeight="1" x14ac:dyDescent="0.25">
      <c r="A559" s="12" t="str">
        <f t="shared" si="8"/>
        <v/>
      </c>
    </row>
    <row r="560" spans="1:1" ht="30" customHeight="1" x14ac:dyDescent="0.25">
      <c r="A560" s="12" t="str">
        <f t="shared" si="8"/>
        <v/>
      </c>
    </row>
    <row r="561" spans="1:1" ht="30" customHeight="1" x14ac:dyDescent="0.25">
      <c r="A561" s="12" t="str">
        <f t="shared" si="8"/>
        <v/>
      </c>
    </row>
    <row r="562" spans="1:1" ht="30" customHeight="1" x14ac:dyDescent="0.25">
      <c r="A562" s="12" t="str">
        <f t="shared" si="8"/>
        <v/>
      </c>
    </row>
    <row r="563" spans="1:1" ht="30" customHeight="1" x14ac:dyDescent="0.25">
      <c r="A563" s="12" t="str">
        <f t="shared" si="8"/>
        <v/>
      </c>
    </row>
    <row r="564" spans="1:1" ht="30" customHeight="1" x14ac:dyDescent="0.25">
      <c r="A564" s="12" t="str">
        <f t="shared" si="8"/>
        <v/>
      </c>
    </row>
    <row r="565" spans="1:1" ht="30" customHeight="1" x14ac:dyDescent="0.25">
      <c r="A565" s="12" t="str">
        <f t="shared" si="8"/>
        <v/>
      </c>
    </row>
    <row r="566" spans="1:1" ht="30" customHeight="1" x14ac:dyDescent="0.25">
      <c r="A566" s="12" t="str">
        <f t="shared" si="8"/>
        <v/>
      </c>
    </row>
    <row r="567" spans="1:1" ht="30" customHeight="1" x14ac:dyDescent="0.25">
      <c r="A567" s="12" t="str">
        <f t="shared" si="8"/>
        <v/>
      </c>
    </row>
    <row r="568" spans="1:1" ht="30" customHeight="1" x14ac:dyDescent="0.25">
      <c r="A568" s="12" t="str">
        <f t="shared" si="8"/>
        <v/>
      </c>
    </row>
    <row r="569" spans="1:1" ht="30" customHeight="1" x14ac:dyDescent="0.25">
      <c r="A569" s="12" t="str">
        <f t="shared" si="8"/>
        <v/>
      </c>
    </row>
    <row r="570" spans="1:1" ht="30" customHeight="1" x14ac:dyDescent="0.25">
      <c r="A570" s="12" t="str">
        <f t="shared" si="8"/>
        <v/>
      </c>
    </row>
    <row r="571" spans="1:1" ht="30" customHeight="1" x14ac:dyDescent="0.25">
      <c r="A571" s="12" t="str">
        <f t="shared" si="8"/>
        <v/>
      </c>
    </row>
    <row r="572" spans="1:1" ht="30" customHeight="1" x14ac:dyDescent="0.25">
      <c r="A572" s="12" t="str">
        <f t="shared" si="8"/>
        <v/>
      </c>
    </row>
    <row r="573" spans="1:1" ht="30" customHeight="1" x14ac:dyDescent="0.25">
      <c r="A573" s="12" t="str">
        <f t="shared" si="8"/>
        <v/>
      </c>
    </row>
    <row r="574" spans="1:1" ht="30" customHeight="1" x14ac:dyDescent="0.25">
      <c r="A574" s="12" t="str">
        <f t="shared" si="8"/>
        <v/>
      </c>
    </row>
    <row r="575" spans="1:1" ht="30" customHeight="1" x14ac:dyDescent="0.25">
      <c r="A575" s="12" t="str">
        <f t="shared" si="8"/>
        <v/>
      </c>
    </row>
    <row r="576" spans="1:1" ht="30" customHeight="1" x14ac:dyDescent="0.25">
      <c r="A576" s="12" t="str">
        <f t="shared" si="8"/>
        <v/>
      </c>
    </row>
    <row r="577" spans="1:1" ht="30" customHeight="1" x14ac:dyDescent="0.25">
      <c r="A577" s="12" t="str">
        <f t="shared" si="8"/>
        <v/>
      </c>
    </row>
    <row r="578" spans="1:1" ht="30" customHeight="1" x14ac:dyDescent="0.25">
      <c r="A578" s="12" t="str">
        <f t="shared" si="8"/>
        <v/>
      </c>
    </row>
    <row r="579" spans="1:1" ht="30" customHeight="1" x14ac:dyDescent="0.25">
      <c r="A579" s="12" t="str">
        <f t="shared" si="8"/>
        <v/>
      </c>
    </row>
    <row r="580" spans="1:1" ht="30" customHeight="1" x14ac:dyDescent="0.25">
      <c r="A580" s="12" t="str">
        <f t="shared" ref="A580:A643" si="9">IF(AND(B579&lt;&gt;"",B580=""),$A$3&amp;"---&gt;","")</f>
        <v/>
      </c>
    </row>
    <row r="581" spans="1:1" ht="30" customHeight="1" x14ac:dyDescent="0.25">
      <c r="A581" s="12" t="str">
        <f t="shared" si="9"/>
        <v/>
      </c>
    </row>
    <row r="582" spans="1:1" ht="30" customHeight="1" x14ac:dyDescent="0.25">
      <c r="A582" s="12" t="str">
        <f t="shared" si="9"/>
        <v/>
      </c>
    </row>
    <row r="583" spans="1:1" ht="30" customHeight="1" x14ac:dyDescent="0.25">
      <c r="A583" s="12" t="str">
        <f t="shared" si="9"/>
        <v/>
      </c>
    </row>
    <row r="584" spans="1:1" ht="30" customHeight="1" x14ac:dyDescent="0.25">
      <c r="A584" s="12" t="str">
        <f t="shared" si="9"/>
        <v/>
      </c>
    </row>
    <row r="585" spans="1:1" ht="30" customHeight="1" x14ac:dyDescent="0.25">
      <c r="A585" s="12" t="str">
        <f t="shared" si="9"/>
        <v/>
      </c>
    </row>
    <row r="586" spans="1:1" ht="30" customHeight="1" x14ac:dyDescent="0.25">
      <c r="A586" s="12" t="str">
        <f t="shared" si="9"/>
        <v/>
      </c>
    </row>
    <row r="587" spans="1:1" ht="30" customHeight="1" x14ac:dyDescent="0.25">
      <c r="A587" s="12" t="str">
        <f t="shared" si="9"/>
        <v/>
      </c>
    </row>
    <row r="588" spans="1:1" ht="30" customHeight="1" x14ac:dyDescent="0.25">
      <c r="A588" s="12" t="str">
        <f t="shared" si="9"/>
        <v/>
      </c>
    </row>
    <row r="589" spans="1:1" ht="30" customHeight="1" x14ac:dyDescent="0.25">
      <c r="A589" s="12" t="str">
        <f t="shared" si="9"/>
        <v/>
      </c>
    </row>
    <row r="590" spans="1:1" ht="30" customHeight="1" x14ac:dyDescent="0.25">
      <c r="A590" s="12" t="str">
        <f t="shared" si="9"/>
        <v/>
      </c>
    </row>
    <row r="591" spans="1:1" ht="30" customHeight="1" x14ac:dyDescent="0.25">
      <c r="A591" s="12" t="str">
        <f t="shared" si="9"/>
        <v/>
      </c>
    </row>
    <row r="592" spans="1:1" ht="30" customHeight="1" x14ac:dyDescent="0.25">
      <c r="A592" s="12" t="str">
        <f t="shared" si="9"/>
        <v/>
      </c>
    </row>
    <row r="593" spans="1:1" ht="30" customHeight="1" x14ac:dyDescent="0.25">
      <c r="A593" s="12" t="str">
        <f t="shared" si="9"/>
        <v/>
      </c>
    </row>
    <row r="594" spans="1:1" ht="30" customHeight="1" x14ac:dyDescent="0.25">
      <c r="A594" s="12" t="str">
        <f t="shared" si="9"/>
        <v/>
      </c>
    </row>
    <row r="595" spans="1:1" ht="30" customHeight="1" x14ac:dyDescent="0.25">
      <c r="A595" s="12" t="str">
        <f t="shared" si="9"/>
        <v/>
      </c>
    </row>
    <row r="596" spans="1:1" ht="30" customHeight="1" x14ac:dyDescent="0.25">
      <c r="A596" s="12" t="str">
        <f t="shared" si="9"/>
        <v/>
      </c>
    </row>
    <row r="597" spans="1:1" ht="30" customHeight="1" x14ac:dyDescent="0.25">
      <c r="A597" s="12" t="str">
        <f t="shared" si="9"/>
        <v/>
      </c>
    </row>
    <row r="598" spans="1:1" ht="30" customHeight="1" x14ac:dyDescent="0.25">
      <c r="A598" s="12" t="str">
        <f t="shared" si="9"/>
        <v/>
      </c>
    </row>
    <row r="599" spans="1:1" ht="30" customHeight="1" x14ac:dyDescent="0.25">
      <c r="A599" s="12" t="str">
        <f t="shared" si="9"/>
        <v/>
      </c>
    </row>
    <row r="600" spans="1:1" ht="30" customHeight="1" x14ac:dyDescent="0.25">
      <c r="A600" s="12" t="str">
        <f t="shared" si="9"/>
        <v/>
      </c>
    </row>
    <row r="601" spans="1:1" ht="30" customHeight="1" x14ac:dyDescent="0.25">
      <c r="A601" s="12" t="str">
        <f t="shared" si="9"/>
        <v/>
      </c>
    </row>
    <row r="602" spans="1:1" ht="30" customHeight="1" x14ac:dyDescent="0.25">
      <c r="A602" s="12" t="str">
        <f t="shared" si="9"/>
        <v/>
      </c>
    </row>
    <row r="603" spans="1:1" ht="30" customHeight="1" x14ac:dyDescent="0.25">
      <c r="A603" s="12" t="str">
        <f t="shared" si="9"/>
        <v/>
      </c>
    </row>
    <row r="604" spans="1:1" ht="30" customHeight="1" x14ac:dyDescent="0.25">
      <c r="A604" s="12" t="str">
        <f t="shared" si="9"/>
        <v/>
      </c>
    </row>
    <row r="605" spans="1:1" ht="30" customHeight="1" x14ac:dyDescent="0.25">
      <c r="A605" s="12" t="str">
        <f t="shared" si="9"/>
        <v/>
      </c>
    </row>
    <row r="606" spans="1:1" ht="30" customHeight="1" x14ac:dyDescent="0.25">
      <c r="A606" s="12" t="str">
        <f t="shared" si="9"/>
        <v/>
      </c>
    </row>
    <row r="607" spans="1:1" ht="30" customHeight="1" x14ac:dyDescent="0.25">
      <c r="A607" s="12" t="str">
        <f t="shared" si="9"/>
        <v/>
      </c>
    </row>
    <row r="608" spans="1:1" ht="30" customHeight="1" x14ac:dyDescent="0.25">
      <c r="A608" s="12" t="str">
        <f t="shared" si="9"/>
        <v/>
      </c>
    </row>
    <row r="609" spans="1:1" ht="30" customHeight="1" x14ac:dyDescent="0.25">
      <c r="A609" s="12" t="str">
        <f t="shared" si="9"/>
        <v/>
      </c>
    </row>
    <row r="610" spans="1:1" ht="30" customHeight="1" x14ac:dyDescent="0.25">
      <c r="A610" s="12" t="str">
        <f t="shared" si="9"/>
        <v/>
      </c>
    </row>
    <row r="611" spans="1:1" ht="30" customHeight="1" x14ac:dyDescent="0.25">
      <c r="A611" s="12" t="str">
        <f t="shared" si="9"/>
        <v/>
      </c>
    </row>
    <row r="612" spans="1:1" ht="30" customHeight="1" x14ac:dyDescent="0.25">
      <c r="A612" s="12" t="str">
        <f t="shared" si="9"/>
        <v/>
      </c>
    </row>
    <row r="613" spans="1:1" ht="30" customHeight="1" x14ac:dyDescent="0.25">
      <c r="A613" s="12" t="str">
        <f t="shared" si="9"/>
        <v/>
      </c>
    </row>
    <row r="614" spans="1:1" ht="30" customHeight="1" x14ac:dyDescent="0.25">
      <c r="A614" s="12" t="str">
        <f t="shared" si="9"/>
        <v/>
      </c>
    </row>
    <row r="615" spans="1:1" ht="30" customHeight="1" x14ac:dyDescent="0.25">
      <c r="A615" s="12" t="str">
        <f t="shared" si="9"/>
        <v/>
      </c>
    </row>
    <row r="616" spans="1:1" ht="30" customHeight="1" x14ac:dyDescent="0.25">
      <c r="A616" s="12" t="str">
        <f t="shared" si="9"/>
        <v/>
      </c>
    </row>
    <row r="617" spans="1:1" ht="30" customHeight="1" x14ac:dyDescent="0.25">
      <c r="A617" s="12" t="str">
        <f t="shared" si="9"/>
        <v/>
      </c>
    </row>
    <row r="618" spans="1:1" ht="30" customHeight="1" x14ac:dyDescent="0.25">
      <c r="A618" s="12" t="str">
        <f t="shared" si="9"/>
        <v/>
      </c>
    </row>
    <row r="619" spans="1:1" ht="30" customHeight="1" x14ac:dyDescent="0.25">
      <c r="A619" s="12" t="str">
        <f t="shared" si="9"/>
        <v/>
      </c>
    </row>
    <row r="620" spans="1:1" ht="30" customHeight="1" x14ac:dyDescent="0.25">
      <c r="A620" s="12" t="str">
        <f t="shared" si="9"/>
        <v/>
      </c>
    </row>
    <row r="621" spans="1:1" ht="30" customHeight="1" x14ac:dyDescent="0.25">
      <c r="A621" s="12" t="str">
        <f t="shared" si="9"/>
        <v/>
      </c>
    </row>
    <row r="622" spans="1:1" ht="30" customHeight="1" x14ac:dyDescent="0.25">
      <c r="A622" s="12" t="str">
        <f t="shared" si="9"/>
        <v/>
      </c>
    </row>
    <row r="623" spans="1:1" ht="30" customHeight="1" x14ac:dyDescent="0.25">
      <c r="A623" s="12" t="str">
        <f t="shared" si="9"/>
        <v/>
      </c>
    </row>
    <row r="624" spans="1:1" ht="30" customHeight="1" x14ac:dyDescent="0.25">
      <c r="A624" s="12" t="str">
        <f t="shared" si="9"/>
        <v/>
      </c>
    </row>
    <row r="625" spans="1:1" ht="30" customHeight="1" x14ac:dyDescent="0.25">
      <c r="A625" s="12" t="str">
        <f t="shared" si="9"/>
        <v/>
      </c>
    </row>
    <row r="626" spans="1:1" ht="30" customHeight="1" x14ac:dyDescent="0.25">
      <c r="A626" s="12" t="str">
        <f t="shared" si="9"/>
        <v/>
      </c>
    </row>
    <row r="627" spans="1:1" ht="30" customHeight="1" x14ac:dyDescent="0.25">
      <c r="A627" s="12" t="str">
        <f t="shared" si="9"/>
        <v/>
      </c>
    </row>
    <row r="628" spans="1:1" ht="30" customHeight="1" x14ac:dyDescent="0.25">
      <c r="A628" s="12" t="str">
        <f t="shared" si="9"/>
        <v/>
      </c>
    </row>
    <row r="629" spans="1:1" ht="30" customHeight="1" x14ac:dyDescent="0.25">
      <c r="A629" s="12" t="str">
        <f t="shared" si="9"/>
        <v/>
      </c>
    </row>
    <row r="630" spans="1:1" ht="30" customHeight="1" x14ac:dyDescent="0.25">
      <c r="A630" s="12" t="str">
        <f t="shared" si="9"/>
        <v/>
      </c>
    </row>
    <row r="631" spans="1:1" ht="30" customHeight="1" x14ac:dyDescent="0.25">
      <c r="A631" s="12" t="str">
        <f t="shared" si="9"/>
        <v/>
      </c>
    </row>
    <row r="632" spans="1:1" ht="30" customHeight="1" x14ac:dyDescent="0.25">
      <c r="A632" s="12" t="str">
        <f t="shared" si="9"/>
        <v/>
      </c>
    </row>
    <row r="633" spans="1:1" ht="30" customHeight="1" x14ac:dyDescent="0.25">
      <c r="A633" s="12" t="str">
        <f t="shared" si="9"/>
        <v/>
      </c>
    </row>
    <row r="634" spans="1:1" ht="30" customHeight="1" x14ac:dyDescent="0.25">
      <c r="A634" s="12" t="str">
        <f t="shared" si="9"/>
        <v/>
      </c>
    </row>
    <row r="635" spans="1:1" ht="30" customHeight="1" x14ac:dyDescent="0.25">
      <c r="A635" s="12" t="str">
        <f t="shared" si="9"/>
        <v/>
      </c>
    </row>
    <row r="636" spans="1:1" ht="30" customHeight="1" x14ac:dyDescent="0.25">
      <c r="A636" s="12" t="str">
        <f t="shared" si="9"/>
        <v/>
      </c>
    </row>
    <row r="637" spans="1:1" ht="30" customHeight="1" x14ac:dyDescent="0.25">
      <c r="A637" s="12" t="str">
        <f t="shared" si="9"/>
        <v/>
      </c>
    </row>
    <row r="638" spans="1:1" ht="30" customHeight="1" x14ac:dyDescent="0.25">
      <c r="A638" s="12" t="str">
        <f t="shared" si="9"/>
        <v/>
      </c>
    </row>
    <row r="639" spans="1:1" ht="30" customHeight="1" x14ac:dyDescent="0.25">
      <c r="A639" s="12" t="str">
        <f t="shared" si="9"/>
        <v/>
      </c>
    </row>
    <row r="640" spans="1:1" ht="30" customHeight="1" x14ac:dyDescent="0.25">
      <c r="A640" s="12" t="str">
        <f t="shared" si="9"/>
        <v/>
      </c>
    </row>
    <row r="641" spans="1:1" ht="30" customHeight="1" x14ac:dyDescent="0.25">
      <c r="A641" s="12" t="str">
        <f t="shared" si="9"/>
        <v/>
      </c>
    </row>
    <row r="642" spans="1:1" ht="30" customHeight="1" x14ac:dyDescent="0.25">
      <c r="A642" s="12" t="str">
        <f t="shared" si="9"/>
        <v/>
      </c>
    </row>
    <row r="643" spans="1:1" ht="30" customHeight="1" x14ac:dyDescent="0.25">
      <c r="A643" s="12" t="str">
        <f t="shared" si="9"/>
        <v/>
      </c>
    </row>
    <row r="644" spans="1:1" ht="30" customHeight="1" x14ac:dyDescent="0.25">
      <c r="A644" s="12" t="str">
        <f t="shared" ref="A644:A707" si="10">IF(AND(B643&lt;&gt;"",B644=""),$A$3&amp;"---&gt;","")</f>
        <v/>
      </c>
    </row>
    <row r="645" spans="1:1" ht="30" customHeight="1" x14ac:dyDescent="0.25">
      <c r="A645" s="12" t="str">
        <f t="shared" si="10"/>
        <v/>
      </c>
    </row>
    <row r="646" spans="1:1" ht="30" customHeight="1" x14ac:dyDescent="0.25">
      <c r="A646" s="12" t="str">
        <f t="shared" si="10"/>
        <v/>
      </c>
    </row>
    <row r="647" spans="1:1" ht="30" customHeight="1" x14ac:dyDescent="0.25">
      <c r="A647" s="12" t="str">
        <f t="shared" si="10"/>
        <v/>
      </c>
    </row>
    <row r="648" spans="1:1" ht="30" customHeight="1" x14ac:dyDescent="0.25">
      <c r="A648" s="12" t="str">
        <f t="shared" si="10"/>
        <v/>
      </c>
    </row>
    <row r="649" spans="1:1" ht="30" customHeight="1" x14ac:dyDescent="0.25">
      <c r="A649" s="12" t="str">
        <f t="shared" si="10"/>
        <v/>
      </c>
    </row>
    <row r="650" spans="1:1" ht="30" customHeight="1" x14ac:dyDescent="0.25">
      <c r="A650" s="12" t="str">
        <f t="shared" si="10"/>
        <v/>
      </c>
    </row>
    <row r="651" spans="1:1" ht="30" customHeight="1" x14ac:dyDescent="0.25">
      <c r="A651" s="12" t="str">
        <f t="shared" si="10"/>
        <v/>
      </c>
    </row>
    <row r="652" spans="1:1" ht="30" customHeight="1" x14ac:dyDescent="0.25">
      <c r="A652" s="12" t="str">
        <f t="shared" si="10"/>
        <v/>
      </c>
    </row>
    <row r="653" spans="1:1" ht="30" customHeight="1" x14ac:dyDescent="0.25">
      <c r="A653" s="12" t="str">
        <f t="shared" si="10"/>
        <v/>
      </c>
    </row>
    <row r="654" spans="1:1" ht="30" customHeight="1" x14ac:dyDescent="0.25">
      <c r="A654" s="12" t="str">
        <f t="shared" si="10"/>
        <v/>
      </c>
    </row>
    <row r="655" spans="1:1" ht="30" customHeight="1" x14ac:dyDescent="0.25">
      <c r="A655" s="12" t="str">
        <f t="shared" si="10"/>
        <v/>
      </c>
    </row>
    <row r="656" spans="1:1" ht="30" customHeight="1" x14ac:dyDescent="0.25">
      <c r="A656" s="12" t="str">
        <f t="shared" si="10"/>
        <v/>
      </c>
    </row>
    <row r="657" spans="1:1" ht="30" customHeight="1" x14ac:dyDescent="0.25">
      <c r="A657" s="12" t="str">
        <f t="shared" si="10"/>
        <v/>
      </c>
    </row>
    <row r="658" spans="1:1" ht="30" customHeight="1" x14ac:dyDescent="0.25">
      <c r="A658" s="12" t="str">
        <f t="shared" si="10"/>
        <v/>
      </c>
    </row>
    <row r="659" spans="1:1" ht="30" customHeight="1" x14ac:dyDescent="0.25">
      <c r="A659" s="12" t="str">
        <f t="shared" si="10"/>
        <v/>
      </c>
    </row>
    <row r="660" spans="1:1" ht="30" customHeight="1" x14ac:dyDescent="0.25">
      <c r="A660" s="12" t="str">
        <f t="shared" si="10"/>
        <v/>
      </c>
    </row>
    <row r="661" spans="1:1" ht="30" customHeight="1" x14ac:dyDescent="0.25">
      <c r="A661" s="12" t="str">
        <f t="shared" si="10"/>
        <v/>
      </c>
    </row>
    <row r="662" spans="1:1" ht="30" customHeight="1" x14ac:dyDescent="0.25">
      <c r="A662" s="12" t="str">
        <f t="shared" si="10"/>
        <v/>
      </c>
    </row>
    <row r="663" spans="1:1" ht="30" customHeight="1" x14ac:dyDescent="0.25">
      <c r="A663" s="12" t="str">
        <f t="shared" si="10"/>
        <v/>
      </c>
    </row>
    <row r="664" spans="1:1" ht="30" customHeight="1" x14ac:dyDescent="0.25">
      <c r="A664" s="12" t="str">
        <f t="shared" si="10"/>
        <v/>
      </c>
    </row>
    <row r="665" spans="1:1" ht="30" customHeight="1" x14ac:dyDescent="0.25">
      <c r="A665" s="12" t="str">
        <f t="shared" si="10"/>
        <v/>
      </c>
    </row>
    <row r="666" spans="1:1" ht="30" customHeight="1" x14ac:dyDescent="0.25">
      <c r="A666" s="12" t="str">
        <f t="shared" si="10"/>
        <v/>
      </c>
    </row>
    <row r="667" spans="1:1" ht="30" customHeight="1" x14ac:dyDescent="0.25">
      <c r="A667" s="12" t="str">
        <f t="shared" si="10"/>
        <v/>
      </c>
    </row>
    <row r="668" spans="1:1" ht="30" customHeight="1" x14ac:dyDescent="0.25">
      <c r="A668" s="12" t="str">
        <f t="shared" si="10"/>
        <v/>
      </c>
    </row>
    <row r="669" spans="1:1" ht="30" customHeight="1" x14ac:dyDescent="0.25">
      <c r="A669" s="12" t="str">
        <f t="shared" si="10"/>
        <v/>
      </c>
    </row>
    <row r="670" spans="1:1" ht="30" customHeight="1" x14ac:dyDescent="0.25">
      <c r="A670" s="12" t="str">
        <f t="shared" si="10"/>
        <v/>
      </c>
    </row>
    <row r="671" spans="1:1" ht="30" customHeight="1" x14ac:dyDescent="0.25">
      <c r="A671" s="12" t="str">
        <f t="shared" si="10"/>
        <v/>
      </c>
    </row>
    <row r="672" spans="1:1" ht="30" customHeight="1" x14ac:dyDescent="0.25">
      <c r="A672" s="12" t="str">
        <f t="shared" si="10"/>
        <v/>
      </c>
    </row>
    <row r="673" spans="1:1" ht="30" customHeight="1" x14ac:dyDescent="0.25">
      <c r="A673" s="12" t="str">
        <f t="shared" si="10"/>
        <v/>
      </c>
    </row>
    <row r="674" spans="1:1" ht="30" customHeight="1" x14ac:dyDescent="0.25">
      <c r="A674" s="12" t="str">
        <f t="shared" si="10"/>
        <v/>
      </c>
    </row>
    <row r="675" spans="1:1" ht="30" customHeight="1" x14ac:dyDescent="0.25">
      <c r="A675" s="12" t="str">
        <f t="shared" si="10"/>
        <v/>
      </c>
    </row>
    <row r="676" spans="1:1" ht="30" customHeight="1" x14ac:dyDescent="0.25">
      <c r="A676" s="12" t="str">
        <f t="shared" si="10"/>
        <v/>
      </c>
    </row>
    <row r="677" spans="1:1" ht="30" customHeight="1" x14ac:dyDescent="0.25">
      <c r="A677" s="12" t="str">
        <f t="shared" si="10"/>
        <v/>
      </c>
    </row>
    <row r="678" spans="1:1" ht="30" customHeight="1" x14ac:dyDescent="0.25">
      <c r="A678" s="12" t="str">
        <f t="shared" si="10"/>
        <v/>
      </c>
    </row>
    <row r="679" spans="1:1" ht="30" customHeight="1" x14ac:dyDescent="0.25">
      <c r="A679" s="12" t="str">
        <f t="shared" si="10"/>
        <v/>
      </c>
    </row>
    <row r="680" spans="1:1" ht="30" customHeight="1" x14ac:dyDescent="0.25">
      <c r="A680" s="12" t="str">
        <f t="shared" si="10"/>
        <v/>
      </c>
    </row>
    <row r="681" spans="1:1" ht="30" customHeight="1" x14ac:dyDescent="0.25">
      <c r="A681" s="12" t="str">
        <f t="shared" si="10"/>
        <v/>
      </c>
    </row>
    <row r="682" spans="1:1" ht="30" customHeight="1" x14ac:dyDescent="0.25">
      <c r="A682" s="12" t="str">
        <f t="shared" si="10"/>
        <v/>
      </c>
    </row>
    <row r="683" spans="1:1" ht="30" customHeight="1" x14ac:dyDescent="0.25">
      <c r="A683" s="12" t="str">
        <f t="shared" si="10"/>
        <v/>
      </c>
    </row>
    <row r="684" spans="1:1" ht="30" customHeight="1" x14ac:dyDescent="0.25">
      <c r="A684" s="12" t="str">
        <f t="shared" si="10"/>
        <v/>
      </c>
    </row>
    <row r="685" spans="1:1" ht="30" customHeight="1" x14ac:dyDescent="0.25">
      <c r="A685" s="12" t="str">
        <f t="shared" si="10"/>
        <v/>
      </c>
    </row>
    <row r="686" spans="1:1" ht="30" customHeight="1" x14ac:dyDescent="0.25">
      <c r="A686" s="12" t="str">
        <f t="shared" si="10"/>
        <v/>
      </c>
    </row>
    <row r="687" spans="1:1" ht="30" customHeight="1" x14ac:dyDescent="0.25">
      <c r="A687" s="12" t="str">
        <f t="shared" si="10"/>
        <v/>
      </c>
    </row>
    <row r="688" spans="1:1" ht="30" customHeight="1" x14ac:dyDescent="0.25">
      <c r="A688" s="12" t="str">
        <f t="shared" si="10"/>
        <v/>
      </c>
    </row>
    <row r="689" spans="1:1" ht="30" customHeight="1" x14ac:dyDescent="0.25">
      <c r="A689" s="12" t="str">
        <f t="shared" si="10"/>
        <v/>
      </c>
    </row>
    <row r="690" spans="1:1" ht="30" customHeight="1" x14ac:dyDescent="0.25">
      <c r="A690" s="12" t="str">
        <f t="shared" si="10"/>
        <v/>
      </c>
    </row>
    <row r="691" spans="1:1" ht="30" customHeight="1" x14ac:dyDescent="0.25">
      <c r="A691" s="12" t="str">
        <f t="shared" si="10"/>
        <v/>
      </c>
    </row>
    <row r="692" spans="1:1" ht="30" customHeight="1" x14ac:dyDescent="0.25">
      <c r="A692" s="12" t="str">
        <f t="shared" si="10"/>
        <v/>
      </c>
    </row>
    <row r="693" spans="1:1" ht="30" customHeight="1" x14ac:dyDescent="0.25">
      <c r="A693" s="12" t="str">
        <f t="shared" si="10"/>
        <v/>
      </c>
    </row>
    <row r="694" spans="1:1" ht="30" customHeight="1" x14ac:dyDescent="0.25">
      <c r="A694" s="12" t="str">
        <f t="shared" si="10"/>
        <v/>
      </c>
    </row>
    <row r="695" spans="1:1" ht="30" customHeight="1" x14ac:dyDescent="0.25">
      <c r="A695" s="12" t="str">
        <f t="shared" si="10"/>
        <v/>
      </c>
    </row>
    <row r="696" spans="1:1" ht="30" customHeight="1" x14ac:dyDescent="0.25">
      <c r="A696" s="12" t="str">
        <f t="shared" si="10"/>
        <v/>
      </c>
    </row>
    <row r="697" spans="1:1" ht="30" customHeight="1" x14ac:dyDescent="0.25">
      <c r="A697" s="12" t="str">
        <f t="shared" si="10"/>
        <v/>
      </c>
    </row>
    <row r="698" spans="1:1" ht="30" customHeight="1" x14ac:dyDescent="0.25">
      <c r="A698" s="12" t="str">
        <f t="shared" si="10"/>
        <v/>
      </c>
    </row>
    <row r="699" spans="1:1" ht="30" customHeight="1" x14ac:dyDescent="0.25">
      <c r="A699" s="12" t="str">
        <f t="shared" si="10"/>
        <v/>
      </c>
    </row>
    <row r="700" spans="1:1" ht="30" customHeight="1" x14ac:dyDescent="0.25">
      <c r="A700" s="12" t="str">
        <f t="shared" si="10"/>
        <v/>
      </c>
    </row>
    <row r="701" spans="1:1" ht="30" customHeight="1" x14ac:dyDescent="0.25">
      <c r="A701" s="12" t="str">
        <f t="shared" si="10"/>
        <v/>
      </c>
    </row>
    <row r="702" spans="1:1" ht="30" customHeight="1" x14ac:dyDescent="0.25">
      <c r="A702" s="12" t="str">
        <f t="shared" si="10"/>
        <v/>
      </c>
    </row>
    <row r="703" spans="1:1" ht="30" customHeight="1" x14ac:dyDescent="0.25">
      <c r="A703" s="12" t="str">
        <f t="shared" si="10"/>
        <v/>
      </c>
    </row>
    <row r="704" spans="1:1" ht="30" customHeight="1" x14ac:dyDescent="0.25">
      <c r="A704" s="12" t="str">
        <f t="shared" si="10"/>
        <v/>
      </c>
    </row>
    <row r="705" spans="1:1" ht="30" customHeight="1" x14ac:dyDescent="0.25">
      <c r="A705" s="12" t="str">
        <f t="shared" si="10"/>
        <v/>
      </c>
    </row>
    <row r="706" spans="1:1" ht="30" customHeight="1" x14ac:dyDescent="0.25">
      <c r="A706" s="12" t="str">
        <f t="shared" si="10"/>
        <v/>
      </c>
    </row>
    <row r="707" spans="1:1" ht="30" customHeight="1" x14ac:dyDescent="0.25">
      <c r="A707" s="12" t="str">
        <f t="shared" si="10"/>
        <v/>
      </c>
    </row>
    <row r="708" spans="1:1" ht="30" customHeight="1" x14ac:dyDescent="0.25">
      <c r="A708" s="12" t="str">
        <f t="shared" ref="A708:A771" si="11">IF(AND(B707&lt;&gt;"",B708=""),$A$3&amp;"---&gt;","")</f>
        <v/>
      </c>
    </row>
    <row r="709" spans="1:1" ht="30" customHeight="1" x14ac:dyDescent="0.25">
      <c r="A709" s="12" t="str">
        <f t="shared" si="11"/>
        <v/>
      </c>
    </row>
    <row r="710" spans="1:1" ht="30" customHeight="1" x14ac:dyDescent="0.25">
      <c r="A710" s="12" t="str">
        <f t="shared" si="11"/>
        <v/>
      </c>
    </row>
    <row r="711" spans="1:1" ht="30" customHeight="1" x14ac:dyDescent="0.25">
      <c r="A711" s="12" t="str">
        <f t="shared" si="11"/>
        <v/>
      </c>
    </row>
    <row r="712" spans="1:1" ht="30" customHeight="1" x14ac:dyDescent="0.25">
      <c r="A712" s="12" t="str">
        <f t="shared" si="11"/>
        <v/>
      </c>
    </row>
    <row r="713" spans="1:1" ht="30" customHeight="1" x14ac:dyDescent="0.25">
      <c r="A713" s="12" t="str">
        <f t="shared" si="11"/>
        <v/>
      </c>
    </row>
    <row r="714" spans="1:1" ht="30" customHeight="1" x14ac:dyDescent="0.25">
      <c r="A714" s="12" t="str">
        <f t="shared" si="11"/>
        <v/>
      </c>
    </row>
    <row r="715" spans="1:1" ht="30" customHeight="1" x14ac:dyDescent="0.25">
      <c r="A715" s="12" t="str">
        <f t="shared" si="11"/>
        <v/>
      </c>
    </row>
    <row r="716" spans="1:1" ht="30" customHeight="1" x14ac:dyDescent="0.25">
      <c r="A716" s="12" t="str">
        <f t="shared" si="11"/>
        <v/>
      </c>
    </row>
    <row r="717" spans="1:1" ht="30" customHeight="1" x14ac:dyDescent="0.25">
      <c r="A717" s="12" t="str">
        <f t="shared" si="11"/>
        <v/>
      </c>
    </row>
    <row r="718" spans="1:1" ht="30" customHeight="1" x14ac:dyDescent="0.25">
      <c r="A718" s="12" t="str">
        <f t="shared" si="11"/>
        <v/>
      </c>
    </row>
    <row r="719" spans="1:1" ht="30" customHeight="1" x14ac:dyDescent="0.25">
      <c r="A719" s="12" t="str">
        <f t="shared" si="11"/>
        <v/>
      </c>
    </row>
    <row r="720" spans="1:1" ht="30" customHeight="1" x14ac:dyDescent="0.25">
      <c r="A720" s="12" t="str">
        <f t="shared" si="11"/>
        <v/>
      </c>
    </row>
    <row r="721" spans="1:1" ht="30" customHeight="1" x14ac:dyDescent="0.25">
      <c r="A721" s="12" t="str">
        <f t="shared" si="11"/>
        <v/>
      </c>
    </row>
    <row r="722" spans="1:1" ht="30" customHeight="1" x14ac:dyDescent="0.25">
      <c r="A722" s="12" t="str">
        <f t="shared" si="11"/>
        <v/>
      </c>
    </row>
    <row r="723" spans="1:1" ht="30" customHeight="1" x14ac:dyDescent="0.25">
      <c r="A723" s="12" t="str">
        <f t="shared" si="11"/>
        <v/>
      </c>
    </row>
    <row r="724" spans="1:1" ht="30" customHeight="1" x14ac:dyDescent="0.25">
      <c r="A724" s="12" t="str">
        <f t="shared" si="11"/>
        <v/>
      </c>
    </row>
    <row r="725" spans="1:1" ht="30" customHeight="1" x14ac:dyDescent="0.25">
      <c r="A725" s="12" t="str">
        <f t="shared" si="11"/>
        <v/>
      </c>
    </row>
    <row r="726" spans="1:1" ht="30" customHeight="1" x14ac:dyDescent="0.25">
      <c r="A726" s="12" t="str">
        <f t="shared" si="11"/>
        <v/>
      </c>
    </row>
    <row r="727" spans="1:1" ht="30" customHeight="1" x14ac:dyDescent="0.25">
      <c r="A727" s="12" t="str">
        <f t="shared" si="11"/>
        <v/>
      </c>
    </row>
    <row r="728" spans="1:1" ht="30" customHeight="1" x14ac:dyDescent="0.25">
      <c r="A728" s="12" t="str">
        <f t="shared" si="11"/>
        <v/>
      </c>
    </row>
    <row r="729" spans="1:1" ht="30" customHeight="1" x14ac:dyDescent="0.25">
      <c r="A729" s="12" t="str">
        <f t="shared" si="11"/>
        <v/>
      </c>
    </row>
    <row r="730" spans="1:1" ht="30" customHeight="1" x14ac:dyDescent="0.25">
      <c r="A730" s="12" t="str">
        <f t="shared" si="11"/>
        <v/>
      </c>
    </row>
    <row r="731" spans="1:1" ht="30" customHeight="1" x14ac:dyDescent="0.25">
      <c r="A731" s="12" t="str">
        <f t="shared" si="11"/>
        <v/>
      </c>
    </row>
    <row r="732" spans="1:1" ht="30" customHeight="1" x14ac:dyDescent="0.25">
      <c r="A732" s="12" t="str">
        <f t="shared" si="11"/>
        <v/>
      </c>
    </row>
    <row r="733" spans="1:1" ht="30" customHeight="1" x14ac:dyDescent="0.25">
      <c r="A733" s="12" t="str">
        <f t="shared" si="11"/>
        <v/>
      </c>
    </row>
    <row r="734" spans="1:1" ht="30" customHeight="1" x14ac:dyDescent="0.25">
      <c r="A734" s="12" t="str">
        <f t="shared" si="11"/>
        <v/>
      </c>
    </row>
    <row r="735" spans="1:1" ht="30" customHeight="1" x14ac:dyDescent="0.25">
      <c r="A735" s="12" t="str">
        <f t="shared" si="11"/>
        <v/>
      </c>
    </row>
    <row r="736" spans="1:1" ht="30" customHeight="1" x14ac:dyDescent="0.25">
      <c r="A736" s="12" t="str">
        <f t="shared" si="11"/>
        <v/>
      </c>
    </row>
    <row r="737" spans="1:1" ht="30" customHeight="1" x14ac:dyDescent="0.25">
      <c r="A737" s="12" t="str">
        <f t="shared" si="11"/>
        <v/>
      </c>
    </row>
    <row r="738" spans="1:1" ht="30" customHeight="1" x14ac:dyDescent="0.25">
      <c r="A738" s="12" t="str">
        <f t="shared" si="11"/>
        <v/>
      </c>
    </row>
    <row r="739" spans="1:1" ht="30" customHeight="1" x14ac:dyDescent="0.25">
      <c r="A739" s="12" t="str">
        <f t="shared" si="11"/>
        <v/>
      </c>
    </row>
    <row r="740" spans="1:1" ht="30" customHeight="1" x14ac:dyDescent="0.25">
      <c r="A740" s="12" t="str">
        <f t="shared" si="11"/>
        <v/>
      </c>
    </row>
    <row r="741" spans="1:1" ht="30" customHeight="1" x14ac:dyDescent="0.25">
      <c r="A741" s="12" t="str">
        <f t="shared" si="11"/>
        <v/>
      </c>
    </row>
    <row r="742" spans="1:1" ht="30" customHeight="1" x14ac:dyDescent="0.25">
      <c r="A742" s="12" t="str">
        <f t="shared" si="11"/>
        <v/>
      </c>
    </row>
    <row r="743" spans="1:1" ht="30" customHeight="1" x14ac:dyDescent="0.25">
      <c r="A743" s="12" t="str">
        <f t="shared" si="11"/>
        <v/>
      </c>
    </row>
    <row r="744" spans="1:1" ht="30" customHeight="1" x14ac:dyDescent="0.25">
      <c r="A744" s="12" t="str">
        <f t="shared" si="11"/>
        <v/>
      </c>
    </row>
    <row r="745" spans="1:1" ht="30" customHeight="1" x14ac:dyDescent="0.25">
      <c r="A745" s="12" t="str">
        <f t="shared" si="11"/>
        <v/>
      </c>
    </row>
    <row r="746" spans="1:1" ht="30" customHeight="1" x14ac:dyDescent="0.25">
      <c r="A746" s="12" t="str">
        <f t="shared" si="11"/>
        <v/>
      </c>
    </row>
    <row r="747" spans="1:1" ht="30" customHeight="1" x14ac:dyDescent="0.25">
      <c r="A747" s="12" t="str">
        <f t="shared" si="11"/>
        <v/>
      </c>
    </row>
    <row r="748" spans="1:1" ht="30" customHeight="1" x14ac:dyDescent="0.25">
      <c r="A748" s="12" t="str">
        <f t="shared" si="11"/>
        <v/>
      </c>
    </row>
    <row r="749" spans="1:1" ht="30" customHeight="1" x14ac:dyDescent="0.25">
      <c r="A749" s="12" t="str">
        <f t="shared" si="11"/>
        <v/>
      </c>
    </row>
    <row r="750" spans="1:1" ht="30" customHeight="1" x14ac:dyDescent="0.25">
      <c r="A750" s="12" t="str">
        <f t="shared" si="11"/>
        <v/>
      </c>
    </row>
    <row r="751" spans="1:1" ht="30" customHeight="1" x14ac:dyDescent="0.25">
      <c r="A751" s="12" t="str">
        <f t="shared" si="11"/>
        <v/>
      </c>
    </row>
    <row r="752" spans="1:1" ht="30" customHeight="1" x14ac:dyDescent="0.25">
      <c r="A752" s="12" t="str">
        <f t="shared" si="11"/>
        <v/>
      </c>
    </row>
    <row r="753" spans="1:1" ht="30" customHeight="1" x14ac:dyDescent="0.25">
      <c r="A753" s="12" t="str">
        <f t="shared" si="11"/>
        <v/>
      </c>
    </row>
    <row r="754" spans="1:1" ht="30" customHeight="1" x14ac:dyDescent="0.25">
      <c r="A754" s="12" t="str">
        <f t="shared" si="11"/>
        <v/>
      </c>
    </row>
    <row r="755" spans="1:1" ht="30" customHeight="1" x14ac:dyDescent="0.25">
      <c r="A755" s="12" t="str">
        <f t="shared" si="11"/>
        <v/>
      </c>
    </row>
    <row r="756" spans="1:1" ht="30" customHeight="1" x14ac:dyDescent="0.25">
      <c r="A756" s="12" t="str">
        <f t="shared" si="11"/>
        <v/>
      </c>
    </row>
    <row r="757" spans="1:1" ht="30" customHeight="1" x14ac:dyDescent="0.25">
      <c r="A757" s="12" t="str">
        <f t="shared" si="11"/>
        <v/>
      </c>
    </row>
    <row r="758" spans="1:1" ht="30" customHeight="1" x14ac:dyDescent="0.25">
      <c r="A758" s="12" t="str">
        <f t="shared" si="11"/>
        <v/>
      </c>
    </row>
    <row r="759" spans="1:1" ht="30" customHeight="1" x14ac:dyDescent="0.25">
      <c r="A759" s="12" t="str">
        <f t="shared" si="11"/>
        <v/>
      </c>
    </row>
    <row r="760" spans="1:1" ht="30" customHeight="1" x14ac:dyDescent="0.25">
      <c r="A760" s="12" t="str">
        <f t="shared" si="11"/>
        <v/>
      </c>
    </row>
    <row r="761" spans="1:1" ht="30" customHeight="1" x14ac:dyDescent="0.25">
      <c r="A761" s="12" t="str">
        <f t="shared" si="11"/>
        <v/>
      </c>
    </row>
    <row r="762" spans="1:1" ht="30" customHeight="1" x14ac:dyDescent="0.25">
      <c r="A762" s="12" t="str">
        <f t="shared" si="11"/>
        <v/>
      </c>
    </row>
    <row r="763" spans="1:1" ht="30" customHeight="1" x14ac:dyDescent="0.25">
      <c r="A763" s="12" t="str">
        <f t="shared" si="11"/>
        <v/>
      </c>
    </row>
    <row r="764" spans="1:1" ht="30" customHeight="1" x14ac:dyDescent="0.25">
      <c r="A764" s="12" t="str">
        <f t="shared" si="11"/>
        <v/>
      </c>
    </row>
    <row r="765" spans="1:1" ht="30" customHeight="1" x14ac:dyDescent="0.25">
      <c r="A765" s="12" t="str">
        <f t="shared" si="11"/>
        <v/>
      </c>
    </row>
    <row r="766" spans="1:1" ht="30" customHeight="1" x14ac:dyDescent="0.25">
      <c r="A766" s="12" t="str">
        <f t="shared" si="11"/>
        <v/>
      </c>
    </row>
    <row r="767" spans="1:1" ht="30" customHeight="1" x14ac:dyDescent="0.25">
      <c r="A767" s="12" t="str">
        <f t="shared" si="11"/>
        <v/>
      </c>
    </row>
    <row r="768" spans="1:1" ht="30" customHeight="1" x14ac:dyDescent="0.25">
      <c r="A768" s="12" t="str">
        <f t="shared" si="11"/>
        <v/>
      </c>
    </row>
    <row r="769" spans="1:1" ht="30" customHeight="1" x14ac:dyDescent="0.25">
      <c r="A769" s="12" t="str">
        <f t="shared" si="11"/>
        <v/>
      </c>
    </row>
    <row r="770" spans="1:1" ht="30" customHeight="1" x14ac:dyDescent="0.25">
      <c r="A770" s="12" t="str">
        <f t="shared" si="11"/>
        <v/>
      </c>
    </row>
    <row r="771" spans="1:1" ht="30" customHeight="1" x14ac:dyDescent="0.25">
      <c r="A771" s="12" t="str">
        <f t="shared" si="11"/>
        <v/>
      </c>
    </row>
    <row r="772" spans="1:1" ht="30" customHeight="1" x14ac:dyDescent="0.25">
      <c r="A772" s="12" t="str">
        <f t="shared" ref="A772:A835" si="12">IF(AND(B771&lt;&gt;"",B772=""),$A$3&amp;"---&gt;","")</f>
        <v/>
      </c>
    </row>
    <row r="773" spans="1:1" ht="30" customHeight="1" x14ac:dyDescent="0.25">
      <c r="A773" s="12" t="str">
        <f t="shared" si="12"/>
        <v/>
      </c>
    </row>
    <row r="774" spans="1:1" ht="30" customHeight="1" x14ac:dyDescent="0.25">
      <c r="A774" s="12" t="str">
        <f t="shared" si="12"/>
        <v/>
      </c>
    </row>
    <row r="775" spans="1:1" ht="30" customHeight="1" x14ac:dyDescent="0.25">
      <c r="A775" s="12" t="str">
        <f t="shared" si="12"/>
        <v/>
      </c>
    </row>
    <row r="776" spans="1:1" ht="30" customHeight="1" x14ac:dyDescent="0.25">
      <c r="A776" s="12" t="str">
        <f t="shared" si="12"/>
        <v/>
      </c>
    </row>
    <row r="777" spans="1:1" ht="30" customHeight="1" x14ac:dyDescent="0.25">
      <c r="A777" s="12" t="str">
        <f t="shared" si="12"/>
        <v/>
      </c>
    </row>
    <row r="778" spans="1:1" ht="30" customHeight="1" x14ac:dyDescent="0.25">
      <c r="A778" s="12" t="str">
        <f t="shared" si="12"/>
        <v/>
      </c>
    </row>
    <row r="779" spans="1:1" ht="30" customHeight="1" x14ac:dyDescent="0.25">
      <c r="A779" s="12" t="str">
        <f t="shared" si="12"/>
        <v/>
      </c>
    </row>
    <row r="780" spans="1:1" ht="30" customHeight="1" x14ac:dyDescent="0.25">
      <c r="A780" s="12" t="str">
        <f t="shared" si="12"/>
        <v/>
      </c>
    </row>
    <row r="781" spans="1:1" ht="30" customHeight="1" x14ac:dyDescent="0.25">
      <c r="A781" s="12" t="str">
        <f t="shared" si="12"/>
        <v/>
      </c>
    </row>
    <row r="782" spans="1:1" ht="30" customHeight="1" x14ac:dyDescent="0.25">
      <c r="A782" s="12" t="str">
        <f t="shared" si="12"/>
        <v/>
      </c>
    </row>
    <row r="783" spans="1:1" ht="30" customHeight="1" x14ac:dyDescent="0.25">
      <c r="A783" s="12" t="str">
        <f t="shared" si="12"/>
        <v/>
      </c>
    </row>
    <row r="784" spans="1:1" ht="30" customHeight="1" x14ac:dyDescent="0.25">
      <c r="A784" s="12" t="str">
        <f t="shared" si="12"/>
        <v/>
      </c>
    </row>
    <row r="785" spans="1:1" ht="30" customHeight="1" x14ac:dyDescent="0.25">
      <c r="A785" s="12" t="str">
        <f t="shared" si="12"/>
        <v/>
      </c>
    </row>
    <row r="786" spans="1:1" ht="30" customHeight="1" x14ac:dyDescent="0.25">
      <c r="A786" s="12" t="str">
        <f t="shared" si="12"/>
        <v/>
      </c>
    </row>
    <row r="787" spans="1:1" ht="30" customHeight="1" x14ac:dyDescent="0.25">
      <c r="A787" s="12" t="str">
        <f t="shared" si="12"/>
        <v/>
      </c>
    </row>
    <row r="788" spans="1:1" ht="30" customHeight="1" x14ac:dyDescent="0.25">
      <c r="A788" s="12" t="str">
        <f t="shared" si="12"/>
        <v/>
      </c>
    </row>
    <row r="789" spans="1:1" ht="30" customHeight="1" x14ac:dyDescent="0.25">
      <c r="A789" s="12" t="str">
        <f t="shared" si="12"/>
        <v/>
      </c>
    </row>
    <row r="790" spans="1:1" ht="30" customHeight="1" x14ac:dyDescent="0.25">
      <c r="A790" s="12" t="str">
        <f t="shared" si="12"/>
        <v/>
      </c>
    </row>
    <row r="791" spans="1:1" ht="30" customHeight="1" x14ac:dyDescent="0.25">
      <c r="A791" s="12" t="str">
        <f t="shared" si="12"/>
        <v/>
      </c>
    </row>
    <row r="792" spans="1:1" ht="30" customHeight="1" x14ac:dyDescent="0.25">
      <c r="A792" s="12" t="str">
        <f t="shared" si="12"/>
        <v/>
      </c>
    </row>
    <row r="793" spans="1:1" ht="30" customHeight="1" x14ac:dyDescent="0.25">
      <c r="A793" s="12" t="str">
        <f t="shared" si="12"/>
        <v/>
      </c>
    </row>
    <row r="794" spans="1:1" ht="30" customHeight="1" x14ac:dyDescent="0.25">
      <c r="A794" s="12" t="str">
        <f t="shared" si="12"/>
        <v/>
      </c>
    </row>
    <row r="795" spans="1:1" ht="30" customHeight="1" x14ac:dyDescent="0.25">
      <c r="A795" s="12" t="str">
        <f t="shared" si="12"/>
        <v/>
      </c>
    </row>
    <row r="796" spans="1:1" ht="30" customHeight="1" x14ac:dyDescent="0.25">
      <c r="A796" s="12" t="str">
        <f t="shared" si="12"/>
        <v/>
      </c>
    </row>
    <row r="797" spans="1:1" ht="30" customHeight="1" x14ac:dyDescent="0.25">
      <c r="A797" s="12" t="str">
        <f t="shared" si="12"/>
        <v/>
      </c>
    </row>
    <row r="798" spans="1:1" ht="30" customHeight="1" x14ac:dyDescent="0.25">
      <c r="A798" s="12" t="str">
        <f t="shared" si="12"/>
        <v/>
      </c>
    </row>
    <row r="799" spans="1:1" ht="30" customHeight="1" x14ac:dyDescent="0.25">
      <c r="A799" s="12" t="str">
        <f t="shared" si="12"/>
        <v/>
      </c>
    </row>
    <row r="800" spans="1:1" ht="30" customHeight="1" x14ac:dyDescent="0.25">
      <c r="A800" s="12" t="str">
        <f t="shared" si="12"/>
        <v/>
      </c>
    </row>
    <row r="801" spans="1:1" ht="30" customHeight="1" x14ac:dyDescent="0.25">
      <c r="A801" s="12" t="str">
        <f t="shared" si="12"/>
        <v/>
      </c>
    </row>
    <row r="802" spans="1:1" ht="30" customHeight="1" x14ac:dyDescent="0.25">
      <c r="A802" s="12" t="str">
        <f t="shared" si="12"/>
        <v/>
      </c>
    </row>
    <row r="803" spans="1:1" ht="30" customHeight="1" x14ac:dyDescent="0.25">
      <c r="A803" s="12" t="str">
        <f t="shared" si="12"/>
        <v/>
      </c>
    </row>
    <row r="804" spans="1:1" ht="30" customHeight="1" x14ac:dyDescent="0.25">
      <c r="A804" s="12" t="str">
        <f t="shared" si="12"/>
        <v/>
      </c>
    </row>
    <row r="805" spans="1:1" ht="30" customHeight="1" x14ac:dyDescent="0.25">
      <c r="A805" s="12" t="str">
        <f t="shared" si="12"/>
        <v/>
      </c>
    </row>
    <row r="806" spans="1:1" ht="30" customHeight="1" x14ac:dyDescent="0.25">
      <c r="A806" s="12" t="str">
        <f t="shared" si="12"/>
        <v/>
      </c>
    </row>
    <row r="807" spans="1:1" ht="30" customHeight="1" x14ac:dyDescent="0.25">
      <c r="A807" s="12" t="str">
        <f t="shared" si="12"/>
        <v/>
      </c>
    </row>
    <row r="808" spans="1:1" ht="30" customHeight="1" x14ac:dyDescent="0.25">
      <c r="A808" s="12" t="str">
        <f t="shared" si="12"/>
        <v/>
      </c>
    </row>
    <row r="809" spans="1:1" ht="30" customHeight="1" x14ac:dyDescent="0.25">
      <c r="A809" s="12" t="str">
        <f t="shared" si="12"/>
        <v/>
      </c>
    </row>
    <row r="810" spans="1:1" ht="30" customHeight="1" x14ac:dyDescent="0.25">
      <c r="A810" s="12" t="str">
        <f t="shared" si="12"/>
        <v/>
      </c>
    </row>
    <row r="811" spans="1:1" ht="30" customHeight="1" x14ac:dyDescent="0.25">
      <c r="A811" s="12" t="str">
        <f t="shared" si="12"/>
        <v/>
      </c>
    </row>
    <row r="812" spans="1:1" ht="30" customHeight="1" x14ac:dyDescent="0.25">
      <c r="A812" s="12" t="str">
        <f t="shared" si="12"/>
        <v/>
      </c>
    </row>
    <row r="813" spans="1:1" ht="30" customHeight="1" x14ac:dyDescent="0.25">
      <c r="A813" s="12" t="str">
        <f t="shared" si="12"/>
        <v/>
      </c>
    </row>
    <row r="814" spans="1:1" ht="30" customHeight="1" x14ac:dyDescent="0.25">
      <c r="A814" s="12" t="str">
        <f t="shared" si="12"/>
        <v/>
      </c>
    </row>
    <row r="815" spans="1:1" ht="30" customHeight="1" x14ac:dyDescent="0.25">
      <c r="A815" s="12" t="str">
        <f t="shared" si="12"/>
        <v/>
      </c>
    </row>
    <row r="816" spans="1:1" ht="30" customHeight="1" x14ac:dyDescent="0.25">
      <c r="A816" s="12" t="str">
        <f t="shared" si="12"/>
        <v/>
      </c>
    </row>
    <row r="817" spans="1:1" ht="30" customHeight="1" x14ac:dyDescent="0.25">
      <c r="A817" s="12" t="str">
        <f t="shared" si="12"/>
        <v/>
      </c>
    </row>
    <row r="818" spans="1:1" ht="30" customHeight="1" x14ac:dyDescent="0.25">
      <c r="A818" s="12" t="str">
        <f t="shared" si="12"/>
        <v/>
      </c>
    </row>
    <row r="819" spans="1:1" ht="30" customHeight="1" x14ac:dyDescent="0.25">
      <c r="A819" s="12" t="str">
        <f t="shared" si="12"/>
        <v/>
      </c>
    </row>
    <row r="820" spans="1:1" ht="30" customHeight="1" x14ac:dyDescent="0.25">
      <c r="A820" s="12" t="str">
        <f t="shared" si="12"/>
        <v/>
      </c>
    </row>
    <row r="821" spans="1:1" ht="30" customHeight="1" x14ac:dyDescent="0.25">
      <c r="A821" s="12" t="str">
        <f t="shared" si="12"/>
        <v/>
      </c>
    </row>
    <row r="822" spans="1:1" ht="30" customHeight="1" x14ac:dyDescent="0.25">
      <c r="A822" s="12" t="str">
        <f t="shared" si="12"/>
        <v/>
      </c>
    </row>
    <row r="823" spans="1:1" ht="30" customHeight="1" x14ac:dyDescent="0.25">
      <c r="A823" s="12" t="str">
        <f t="shared" si="12"/>
        <v/>
      </c>
    </row>
    <row r="824" spans="1:1" ht="30" customHeight="1" x14ac:dyDescent="0.25">
      <c r="A824" s="12" t="str">
        <f t="shared" si="12"/>
        <v/>
      </c>
    </row>
    <row r="825" spans="1:1" ht="30" customHeight="1" x14ac:dyDescent="0.25">
      <c r="A825" s="12" t="str">
        <f t="shared" si="12"/>
        <v/>
      </c>
    </row>
    <row r="826" spans="1:1" ht="30" customHeight="1" x14ac:dyDescent="0.25">
      <c r="A826" s="12" t="str">
        <f t="shared" si="12"/>
        <v/>
      </c>
    </row>
    <row r="827" spans="1:1" ht="30" customHeight="1" x14ac:dyDescent="0.25">
      <c r="A827" s="12" t="str">
        <f t="shared" si="12"/>
        <v/>
      </c>
    </row>
    <row r="828" spans="1:1" ht="30" customHeight="1" x14ac:dyDescent="0.25">
      <c r="A828" s="12" t="str">
        <f t="shared" si="12"/>
        <v/>
      </c>
    </row>
    <row r="829" spans="1:1" ht="30" customHeight="1" x14ac:dyDescent="0.25">
      <c r="A829" s="12" t="str">
        <f t="shared" si="12"/>
        <v/>
      </c>
    </row>
    <row r="830" spans="1:1" ht="30" customHeight="1" x14ac:dyDescent="0.25">
      <c r="A830" s="12" t="str">
        <f t="shared" si="12"/>
        <v/>
      </c>
    </row>
    <row r="831" spans="1:1" ht="30" customHeight="1" x14ac:dyDescent="0.25">
      <c r="A831" s="12" t="str">
        <f t="shared" si="12"/>
        <v/>
      </c>
    </row>
    <row r="832" spans="1:1" ht="30" customHeight="1" x14ac:dyDescent="0.25">
      <c r="A832" s="12" t="str">
        <f t="shared" si="12"/>
        <v/>
      </c>
    </row>
    <row r="833" spans="1:1" ht="30" customHeight="1" x14ac:dyDescent="0.25">
      <c r="A833" s="12" t="str">
        <f t="shared" si="12"/>
        <v/>
      </c>
    </row>
    <row r="834" spans="1:1" ht="30" customHeight="1" x14ac:dyDescent="0.25">
      <c r="A834" s="12" t="str">
        <f t="shared" si="12"/>
        <v/>
      </c>
    </row>
    <row r="835" spans="1:1" ht="30" customHeight="1" x14ac:dyDescent="0.25">
      <c r="A835" s="12" t="str">
        <f t="shared" si="12"/>
        <v/>
      </c>
    </row>
    <row r="836" spans="1:1" ht="30" customHeight="1" x14ac:dyDescent="0.25">
      <c r="A836" s="12" t="str">
        <f t="shared" ref="A836:A899" si="13">IF(AND(B835&lt;&gt;"",B836=""),$A$3&amp;"---&gt;","")</f>
        <v/>
      </c>
    </row>
    <row r="837" spans="1:1" ht="30" customHeight="1" x14ac:dyDescent="0.25">
      <c r="A837" s="12" t="str">
        <f t="shared" si="13"/>
        <v/>
      </c>
    </row>
    <row r="838" spans="1:1" ht="30" customHeight="1" x14ac:dyDescent="0.25">
      <c r="A838" s="12" t="str">
        <f t="shared" si="13"/>
        <v/>
      </c>
    </row>
    <row r="839" spans="1:1" ht="30" customHeight="1" x14ac:dyDescent="0.25">
      <c r="A839" s="12" t="str">
        <f t="shared" si="13"/>
        <v/>
      </c>
    </row>
    <row r="840" spans="1:1" ht="30" customHeight="1" x14ac:dyDescent="0.25">
      <c r="A840" s="12" t="str">
        <f t="shared" si="13"/>
        <v/>
      </c>
    </row>
    <row r="841" spans="1:1" ht="30" customHeight="1" x14ac:dyDescent="0.25">
      <c r="A841" s="12" t="str">
        <f t="shared" si="13"/>
        <v/>
      </c>
    </row>
    <row r="842" spans="1:1" ht="30" customHeight="1" x14ac:dyDescent="0.25">
      <c r="A842" s="12" t="str">
        <f t="shared" si="13"/>
        <v/>
      </c>
    </row>
    <row r="843" spans="1:1" ht="30" customHeight="1" x14ac:dyDescent="0.25">
      <c r="A843" s="12" t="str">
        <f t="shared" si="13"/>
        <v/>
      </c>
    </row>
    <row r="844" spans="1:1" ht="30" customHeight="1" x14ac:dyDescent="0.25">
      <c r="A844" s="12" t="str">
        <f t="shared" si="13"/>
        <v/>
      </c>
    </row>
    <row r="845" spans="1:1" ht="30" customHeight="1" x14ac:dyDescent="0.25">
      <c r="A845" s="12" t="str">
        <f t="shared" si="13"/>
        <v/>
      </c>
    </row>
    <row r="846" spans="1:1" ht="30" customHeight="1" x14ac:dyDescent="0.25">
      <c r="A846" s="12" t="str">
        <f t="shared" si="13"/>
        <v/>
      </c>
    </row>
    <row r="847" spans="1:1" ht="30" customHeight="1" x14ac:dyDescent="0.25">
      <c r="A847" s="12" t="str">
        <f t="shared" si="13"/>
        <v/>
      </c>
    </row>
    <row r="848" spans="1:1" ht="30" customHeight="1" x14ac:dyDescent="0.25">
      <c r="A848" s="12" t="str">
        <f t="shared" si="13"/>
        <v/>
      </c>
    </row>
    <row r="849" spans="1:1" ht="30" customHeight="1" x14ac:dyDescent="0.25">
      <c r="A849" s="12" t="str">
        <f t="shared" si="13"/>
        <v/>
      </c>
    </row>
    <row r="850" spans="1:1" ht="30" customHeight="1" x14ac:dyDescent="0.25">
      <c r="A850" s="12" t="str">
        <f t="shared" si="13"/>
        <v/>
      </c>
    </row>
    <row r="851" spans="1:1" ht="30" customHeight="1" x14ac:dyDescent="0.25">
      <c r="A851" s="12" t="str">
        <f t="shared" si="13"/>
        <v/>
      </c>
    </row>
    <row r="852" spans="1:1" ht="30" customHeight="1" x14ac:dyDescent="0.25">
      <c r="A852" s="12" t="str">
        <f t="shared" si="13"/>
        <v/>
      </c>
    </row>
    <row r="853" spans="1:1" ht="30" customHeight="1" x14ac:dyDescent="0.25">
      <c r="A853" s="12" t="str">
        <f t="shared" si="13"/>
        <v/>
      </c>
    </row>
    <row r="854" spans="1:1" ht="30" customHeight="1" x14ac:dyDescent="0.25">
      <c r="A854" s="12" t="str">
        <f t="shared" si="13"/>
        <v/>
      </c>
    </row>
    <row r="855" spans="1:1" ht="30" customHeight="1" x14ac:dyDescent="0.25">
      <c r="A855" s="12" t="str">
        <f t="shared" si="13"/>
        <v/>
      </c>
    </row>
    <row r="856" spans="1:1" ht="30" customHeight="1" x14ac:dyDescent="0.25">
      <c r="A856" s="12" t="str">
        <f t="shared" si="13"/>
        <v/>
      </c>
    </row>
    <row r="857" spans="1:1" ht="30" customHeight="1" x14ac:dyDescent="0.25">
      <c r="A857" s="12" t="str">
        <f t="shared" si="13"/>
        <v/>
      </c>
    </row>
    <row r="858" spans="1:1" ht="30" customHeight="1" x14ac:dyDescent="0.25">
      <c r="A858" s="12" t="str">
        <f t="shared" si="13"/>
        <v/>
      </c>
    </row>
    <row r="859" spans="1:1" ht="30" customHeight="1" x14ac:dyDescent="0.25">
      <c r="A859" s="12" t="str">
        <f t="shared" si="13"/>
        <v/>
      </c>
    </row>
    <row r="860" spans="1:1" ht="30" customHeight="1" x14ac:dyDescent="0.25">
      <c r="A860" s="12" t="str">
        <f t="shared" si="13"/>
        <v/>
      </c>
    </row>
    <row r="861" spans="1:1" ht="30" customHeight="1" x14ac:dyDescent="0.25">
      <c r="A861" s="12" t="str">
        <f t="shared" si="13"/>
        <v/>
      </c>
    </row>
    <row r="862" spans="1:1" ht="30" customHeight="1" x14ac:dyDescent="0.25">
      <c r="A862" s="12" t="str">
        <f t="shared" si="13"/>
        <v/>
      </c>
    </row>
    <row r="863" spans="1:1" ht="30" customHeight="1" x14ac:dyDescent="0.25">
      <c r="A863" s="12" t="str">
        <f t="shared" si="13"/>
        <v/>
      </c>
    </row>
    <row r="864" spans="1:1" ht="30" customHeight="1" x14ac:dyDescent="0.25">
      <c r="A864" s="12" t="str">
        <f t="shared" si="13"/>
        <v/>
      </c>
    </row>
    <row r="865" spans="1:1" ht="30" customHeight="1" x14ac:dyDescent="0.25">
      <c r="A865" s="12" t="str">
        <f t="shared" si="13"/>
        <v/>
      </c>
    </row>
    <row r="866" spans="1:1" ht="30" customHeight="1" x14ac:dyDescent="0.25">
      <c r="A866" s="12" t="str">
        <f t="shared" si="13"/>
        <v/>
      </c>
    </row>
    <row r="867" spans="1:1" ht="30" customHeight="1" x14ac:dyDescent="0.25">
      <c r="A867" s="12" t="str">
        <f t="shared" si="13"/>
        <v/>
      </c>
    </row>
    <row r="868" spans="1:1" ht="30" customHeight="1" x14ac:dyDescent="0.25">
      <c r="A868" s="12" t="str">
        <f t="shared" si="13"/>
        <v/>
      </c>
    </row>
    <row r="869" spans="1:1" ht="30" customHeight="1" x14ac:dyDescent="0.25">
      <c r="A869" s="12" t="str">
        <f t="shared" si="13"/>
        <v/>
      </c>
    </row>
    <row r="870" spans="1:1" ht="30" customHeight="1" x14ac:dyDescent="0.25">
      <c r="A870" s="12" t="str">
        <f t="shared" si="13"/>
        <v/>
      </c>
    </row>
    <row r="871" spans="1:1" ht="30" customHeight="1" x14ac:dyDescent="0.25">
      <c r="A871" s="12" t="str">
        <f t="shared" si="13"/>
        <v/>
      </c>
    </row>
    <row r="872" spans="1:1" ht="30" customHeight="1" x14ac:dyDescent="0.25">
      <c r="A872" s="12" t="str">
        <f t="shared" si="13"/>
        <v/>
      </c>
    </row>
    <row r="873" spans="1:1" ht="30" customHeight="1" x14ac:dyDescent="0.25">
      <c r="A873" s="12" t="str">
        <f t="shared" si="13"/>
        <v/>
      </c>
    </row>
    <row r="874" spans="1:1" ht="30" customHeight="1" x14ac:dyDescent="0.25">
      <c r="A874" s="12" t="str">
        <f t="shared" si="13"/>
        <v/>
      </c>
    </row>
    <row r="875" spans="1:1" ht="30" customHeight="1" x14ac:dyDescent="0.25">
      <c r="A875" s="12" t="str">
        <f t="shared" si="13"/>
        <v/>
      </c>
    </row>
    <row r="876" spans="1:1" ht="30" customHeight="1" x14ac:dyDescent="0.25">
      <c r="A876" s="12" t="str">
        <f t="shared" si="13"/>
        <v/>
      </c>
    </row>
    <row r="877" spans="1:1" ht="30" customHeight="1" x14ac:dyDescent="0.25">
      <c r="A877" s="12" t="str">
        <f t="shared" si="13"/>
        <v/>
      </c>
    </row>
    <row r="878" spans="1:1" ht="30" customHeight="1" x14ac:dyDescent="0.25">
      <c r="A878" s="12" t="str">
        <f t="shared" si="13"/>
        <v/>
      </c>
    </row>
    <row r="879" spans="1:1" ht="30" customHeight="1" x14ac:dyDescent="0.25">
      <c r="A879" s="12" t="str">
        <f t="shared" si="13"/>
        <v/>
      </c>
    </row>
    <row r="880" spans="1:1" ht="30" customHeight="1" x14ac:dyDescent="0.25">
      <c r="A880" s="12" t="str">
        <f t="shared" si="13"/>
        <v/>
      </c>
    </row>
    <row r="881" spans="1:1" ht="30" customHeight="1" x14ac:dyDescent="0.25">
      <c r="A881" s="12" t="str">
        <f t="shared" si="13"/>
        <v/>
      </c>
    </row>
    <row r="882" spans="1:1" ht="30" customHeight="1" x14ac:dyDescent="0.25">
      <c r="A882" s="12" t="str">
        <f t="shared" si="13"/>
        <v/>
      </c>
    </row>
    <row r="883" spans="1:1" ht="30" customHeight="1" x14ac:dyDescent="0.25">
      <c r="A883" s="12" t="str">
        <f t="shared" si="13"/>
        <v/>
      </c>
    </row>
    <row r="884" spans="1:1" ht="30" customHeight="1" x14ac:dyDescent="0.25">
      <c r="A884" s="12" t="str">
        <f t="shared" si="13"/>
        <v/>
      </c>
    </row>
    <row r="885" spans="1:1" ht="30" customHeight="1" x14ac:dyDescent="0.25">
      <c r="A885" s="12" t="str">
        <f t="shared" si="13"/>
        <v/>
      </c>
    </row>
    <row r="886" spans="1:1" ht="30" customHeight="1" x14ac:dyDescent="0.25">
      <c r="A886" s="12" t="str">
        <f t="shared" si="13"/>
        <v/>
      </c>
    </row>
    <row r="887" spans="1:1" ht="30" customHeight="1" x14ac:dyDescent="0.25">
      <c r="A887" s="12" t="str">
        <f t="shared" si="13"/>
        <v/>
      </c>
    </row>
    <row r="888" spans="1:1" ht="30" customHeight="1" x14ac:dyDescent="0.25">
      <c r="A888" s="12" t="str">
        <f t="shared" si="13"/>
        <v/>
      </c>
    </row>
    <row r="889" spans="1:1" ht="30" customHeight="1" x14ac:dyDescent="0.25">
      <c r="A889" s="12" t="str">
        <f t="shared" si="13"/>
        <v/>
      </c>
    </row>
    <row r="890" spans="1:1" ht="30" customHeight="1" x14ac:dyDescent="0.25">
      <c r="A890" s="12" t="str">
        <f t="shared" si="13"/>
        <v/>
      </c>
    </row>
    <row r="891" spans="1:1" ht="30" customHeight="1" x14ac:dyDescent="0.25">
      <c r="A891" s="12" t="str">
        <f t="shared" si="13"/>
        <v/>
      </c>
    </row>
    <row r="892" spans="1:1" ht="30" customHeight="1" x14ac:dyDescent="0.25">
      <c r="A892" s="12" t="str">
        <f t="shared" si="13"/>
        <v/>
      </c>
    </row>
    <row r="893" spans="1:1" ht="30" customHeight="1" x14ac:dyDescent="0.25">
      <c r="A893" s="12" t="str">
        <f t="shared" si="13"/>
        <v/>
      </c>
    </row>
    <row r="894" spans="1:1" ht="30" customHeight="1" x14ac:dyDescent="0.25">
      <c r="A894" s="12" t="str">
        <f t="shared" si="13"/>
        <v/>
      </c>
    </row>
    <row r="895" spans="1:1" ht="30" customHeight="1" x14ac:dyDescent="0.25">
      <c r="A895" s="12" t="str">
        <f t="shared" si="13"/>
        <v/>
      </c>
    </row>
    <row r="896" spans="1:1" ht="30" customHeight="1" x14ac:dyDescent="0.25">
      <c r="A896" s="12" t="str">
        <f t="shared" si="13"/>
        <v/>
      </c>
    </row>
    <row r="897" spans="1:1" ht="30" customHeight="1" x14ac:dyDescent="0.25">
      <c r="A897" s="12" t="str">
        <f t="shared" si="13"/>
        <v/>
      </c>
    </row>
    <row r="898" spans="1:1" ht="30" customHeight="1" x14ac:dyDescent="0.25">
      <c r="A898" s="12" t="str">
        <f t="shared" si="13"/>
        <v/>
      </c>
    </row>
    <row r="899" spans="1:1" ht="30" customHeight="1" x14ac:dyDescent="0.25">
      <c r="A899" s="12" t="str">
        <f t="shared" si="13"/>
        <v/>
      </c>
    </row>
    <row r="900" spans="1:1" ht="30" customHeight="1" x14ac:dyDescent="0.25">
      <c r="A900" s="12" t="str">
        <f t="shared" ref="A900:A963" si="14">IF(AND(B899&lt;&gt;"",B900=""),$A$3&amp;"---&gt;","")</f>
        <v/>
      </c>
    </row>
    <row r="901" spans="1:1" ht="30" customHeight="1" x14ac:dyDescent="0.25">
      <c r="A901" s="12" t="str">
        <f t="shared" si="14"/>
        <v/>
      </c>
    </row>
    <row r="902" spans="1:1" ht="30" customHeight="1" x14ac:dyDescent="0.25">
      <c r="A902" s="12" t="str">
        <f t="shared" si="14"/>
        <v/>
      </c>
    </row>
    <row r="903" spans="1:1" ht="30" customHeight="1" x14ac:dyDescent="0.25">
      <c r="A903" s="12" t="str">
        <f t="shared" si="14"/>
        <v/>
      </c>
    </row>
    <row r="904" spans="1:1" ht="30" customHeight="1" x14ac:dyDescent="0.25">
      <c r="A904" s="12" t="str">
        <f t="shared" si="14"/>
        <v/>
      </c>
    </row>
    <row r="905" spans="1:1" ht="30" customHeight="1" x14ac:dyDescent="0.25">
      <c r="A905" s="12" t="str">
        <f t="shared" si="14"/>
        <v/>
      </c>
    </row>
    <row r="906" spans="1:1" ht="30" customHeight="1" x14ac:dyDescent="0.25">
      <c r="A906" s="12" t="str">
        <f t="shared" si="14"/>
        <v/>
      </c>
    </row>
    <row r="907" spans="1:1" ht="30" customHeight="1" x14ac:dyDescent="0.25">
      <c r="A907" s="12" t="str">
        <f t="shared" si="14"/>
        <v/>
      </c>
    </row>
    <row r="908" spans="1:1" ht="30" customHeight="1" x14ac:dyDescent="0.25">
      <c r="A908" s="12" t="str">
        <f t="shared" si="14"/>
        <v/>
      </c>
    </row>
    <row r="909" spans="1:1" ht="30" customHeight="1" x14ac:dyDescent="0.25">
      <c r="A909" s="12" t="str">
        <f t="shared" si="14"/>
        <v/>
      </c>
    </row>
    <row r="910" spans="1:1" ht="30" customHeight="1" x14ac:dyDescent="0.25">
      <c r="A910" s="12" t="str">
        <f t="shared" si="14"/>
        <v/>
      </c>
    </row>
    <row r="911" spans="1:1" ht="30" customHeight="1" x14ac:dyDescent="0.25">
      <c r="A911" s="12" t="str">
        <f t="shared" si="14"/>
        <v/>
      </c>
    </row>
    <row r="912" spans="1:1" ht="30" customHeight="1" x14ac:dyDescent="0.25">
      <c r="A912" s="12" t="str">
        <f t="shared" si="14"/>
        <v/>
      </c>
    </row>
    <row r="913" spans="1:1" ht="30" customHeight="1" x14ac:dyDescent="0.25">
      <c r="A913" s="12" t="str">
        <f t="shared" si="14"/>
        <v/>
      </c>
    </row>
    <row r="914" spans="1:1" ht="30" customHeight="1" x14ac:dyDescent="0.25">
      <c r="A914" s="12" t="str">
        <f t="shared" si="14"/>
        <v/>
      </c>
    </row>
    <row r="915" spans="1:1" ht="30" customHeight="1" x14ac:dyDescent="0.25">
      <c r="A915" s="12" t="str">
        <f t="shared" si="14"/>
        <v/>
      </c>
    </row>
    <row r="916" spans="1:1" ht="30" customHeight="1" x14ac:dyDescent="0.25">
      <c r="A916" s="12" t="str">
        <f t="shared" si="14"/>
        <v/>
      </c>
    </row>
    <row r="917" spans="1:1" ht="30" customHeight="1" x14ac:dyDescent="0.25">
      <c r="A917" s="12" t="str">
        <f t="shared" si="14"/>
        <v/>
      </c>
    </row>
    <row r="918" spans="1:1" ht="30" customHeight="1" x14ac:dyDescent="0.25">
      <c r="A918" s="12" t="str">
        <f t="shared" si="14"/>
        <v/>
      </c>
    </row>
    <row r="919" spans="1:1" ht="30" customHeight="1" x14ac:dyDescent="0.25">
      <c r="A919" s="12" t="str">
        <f t="shared" si="14"/>
        <v/>
      </c>
    </row>
    <row r="920" spans="1:1" ht="30" customHeight="1" x14ac:dyDescent="0.25">
      <c r="A920" s="12" t="str">
        <f t="shared" si="14"/>
        <v/>
      </c>
    </row>
    <row r="921" spans="1:1" ht="30" customHeight="1" x14ac:dyDescent="0.25">
      <c r="A921" s="12" t="str">
        <f t="shared" si="14"/>
        <v/>
      </c>
    </row>
    <row r="922" spans="1:1" ht="30" customHeight="1" x14ac:dyDescent="0.25">
      <c r="A922" s="12" t="str">
        <f t="shared" si="14"/>
        <v/>
      </c>
    </row>
    <row r="923" spans="1:1" ht="30" customHeight="1" x14ac:dyDescent="0.25">
      <c r="A923" s="12" t="str">
        <f t="shared" si="14"/>
        <v/>
      </c>
    </row>
    <row r="924" spans="1:1" ht="30" customHeight="1" x14ac:dyDescent="0.25">
      <c r="A924" s="12" t="str">
        <f t="shared" si="14"/>
        <v/>
      </c>
    </row>
    <row r="925" spans="1:1" ht="30" customHeight="1" x14ac:dyDescent="0.25">
      <c r="A925" s="12" t="str">
        <f t="shared" si="14"/>
        <v/>
      </c>
    </row>
    <row r="926" spans="1:1" ht="30" customHeight="1" x14ac:dyDescent="0.25">
      <c r="A926" s="12" t="str">
        <f t="shared" si="14"/>
        <v/>
      </c>
    </row>
    <row r="927" spans="1:1" ht="30" customHeight="1" x14ac:dyDescent="0.25">
      <c r="A927" s="12" t="str">
        <f t="shared" si="14"/>
        <v/>
      </c>
    </row>
    <row r="928" spans="1:1" ht="30" customHeight="1" x14ac:dyDescent="0.25">
      <c r="A928" s="12" t="str">
        <f t="shared" si="14"/>
        <v/>
      </c>
    </row>
    <row r="929" spans="1:1" ht="30" customHeight="1" x14ac:dyDescent="0.25">
      <c r="A929" s="12" t="str">
        <f t="shared" si="14"/>
        <v/>
      </c>
    </row>
    <row r="930" spans="1:1" ht="30" customHeight="1" x14ac:dyDescent="0.25">
      <c r="A930" s="12" t="str">
        <f t="shared" si="14"/>
        <v/>
      </c>
    </row>
    <row r="931" spans="1:1" ht="30" customHeight="1" x14ac:dyDescent="0.25">
      <c r="A931" s="12" t="str">
        <f t="shared" si="14"/>
        <v/>
      </c>
    </row>
    <row r="932" spans="1:1" ht="30" customHeight="1" x14ac:dyDescent="0.25">
      <c r="A932" s="12" t="str">
        <f t="shared" si="14"/>
        <v/>
      </c>
    </row>
    <row r="933" spans="1:1" ht="30" customHeight="1" x14ac:dyDescent="0.25">
      <c r="A933" s="12" t="str">
        <f t="shared" si="14"/>
        <v/>
      </c>
    </row>
    <row r="934" spans="1:1" ht="30" customHeight="1" x14ac:dyDescent="0.25">
      <c r="A934" s="12" t="str">
        <f t="shared" si="14"/>
        <v/>
      </c>
    </row>
    <row r="935" spans="1:1" ht="30" customHeight="1" x14ac:dyDescent="0.25">
      <c r="A935" s="12" t="str">
        <f t="shared" si="14"/>
        <v/>
      </c>
    </row>
    <row r="936" spans="1:1" ht="30" customHeight="1" x14ac:dyDescent="0.25">
      <c r="A936" s="12" t="str">
        <f t="shared" si="14"/>
        <v/>
      </c>
    </row>
    <row r="937" spans="1:1" ht="30" customHeight="1" x14ac:dyDescent="0.25">
      <c r="A937" s="12" t="str">
        <f t="shared" si="14"/>
        <v/>
      </c>
    </row>
    <row r="938" spans="1:1" ht="30" customHeight="1" x14ac:dyDescent="0.25">
      <c r="A938" s="12" t="str">
        <f t="shared" si="14"/>
        <v/>
      </c>
    </row>
    <row r="939" spans="1:1" ht="30" customHeight="1" x14ac:dyDescent="0.25">
      <c r="A939" s="12" t="str">
        <f t="shared" si="14"/>
        <v/>
      </c>
    </row>
    <row r="940" spans="1:1" ht="30" customHeight="1" x14ac:dyDescent="0.25">
      <c r="A940" s="12" t="str">
        <f t="shared" si="14"/>
        <v/>
      </c>
    </row>
    <row r="941" spans="1:1" ht="30" customHeight="1" x14ac:dyDescent="0.25">
      <c r="A941" s="12" t="str">
        <f t="shared" si="14"/>
        <v/>
      </c>
    </row>
    <row r="942" spans="1:1" ht="30" customHeight="1" x14ac:dyDescent="0.25">
      <c r="A942" s="12" t="str">
        <f t="shared" si="14"/>
        <v/>
      </c>
    </row>
    <row r="943" spans="1:1" ht="30" customHeight="1" x14ac:dyDescent="0.25">
      <c r="A943" s="12" t="str">
        <f t="shared" si="14"/>
        <v/>
      </c>
    </row>
    <row r="944" spans="1:1" ht="30" customHeight="1" x14ac:dyDescent="0.25">
      <c r="A944" s="12" t="str">
        <f t="shared" si="14"/>
        <v/>
      </c>
    </row>
    <row r="945" spans="1:1" ht="30" customHeight="1" x14ac:dyDescent="0.25">
      <c r="A945" s="12" t="str">
        <f t="shared" si="14"/>
        <v/>
      </c>
    </row>
    <row r="946" spans="1:1" ht="30" customHeight="1" x14ac:dyDescent="0.25">
      <c r="A946" s="12" t="str">
        <f t="shared" si="14"/>
        <v/>
      </c>
    </row>
    <row r="947" spans="1:1" ht="30" customHeight="1" x14ac:dyDescent="0.25">
      <c r="A947" s="12" t="str">
        <f t="shared" si="14"/>
        <v/>
      </c>
    </row>
    <row r="948" spans="1:1" ht="30" customHeight="1" x14ac:dyDescent="0.25">
      <c r="A948" s="12" t="str">
        <f t="shared" si="14"/>
        <v/>
      </c>
    </row>
    <row r="949" spans="1:1" ht="30" customHeight="1" x14ac:dyDescent="0.25">
      <c r="A949" s="12" t="str">
        <f t="shared" si="14"/>
        <v/>
      </c>
    </row>
    <row r="950" spans="1:1" ht="30" customHeight="1" x14ac:dyDescent="0.25">
      <c r="A950" s="12" t="str">
        <f t="shared" si="14"/>
        <v/>
      </c>
    </row>
    <row r="951" spans="1:1" ht="30" customHeight="1" x14ac:dyDescent="0.25">
      <c r="A951" s="12" t="str">
        <f t="shared" si="14"/>
        <v/>
      </c>
    </row>
    <row r="952" spans="1:1" ht="30" customHeight="1" x14ac:dyDescent="0.25">
      <c r="A952" s="12" t="str">
        <f t="shared" si="14"/>
        <v/>
      </c>
    </row>
    <row r="953" spans="1:1" ht="30" customHeight="1" x14ac:dyDescent="0.25">
      <c r="A953" s="12" t="str">
        <f t="shared" si="14"/>
        <v/>
      </c>
    </row>
    <row r="954" spans="1:1" ht="30" customHeight="1" x14ac:dyDescent="0.25">
      <c r="A954" s="12" t="str">
        <f t="shared" si="14"/>
        <v/>
      </c>
    </row>
    <row r="955" spans="1:1" ht="30" customHeight="1" x14ac:dyDescent="0.25">
      <c r="A955" s="12" t="str">
        <f t="shared" si="14"/>
        <v/>
      </c>
    </row>
    <row r="956" spans="1:1" ht="30" customHeight="1" x14ac:dyDescent="0.25">
      <c r="A956" s="12" t="str">
        <f t="shared" si="14"/>
        <v/>
      </c>
    </row>
    <row r="957" spans="1:1" ht="30" customHeight="1" x14ac:dyDescent="0.25">
      <c r="A957" s="12" t="str">
        <f t="shared" si="14"/>
        <v/>
      </c>
    </row>
    <row r="958" spans="1:1" ht="30" customHeight="1" x14ac:dyDescent="0.25">
      <c r="A958" s="12" t="str">
        <f t="shared" si="14"/>
        <v/>
      </c>
    </row>
    <row r="959" spans="1:1" ht="30" customHeight="1" x14ac:dyDescent="0.25">
      <c r="A959" s="12" t="str">
        <f t="shared" si="14"/>
        <v/>
      </c>
    </row>
    <row r="960" spans="1:1" ht="30" customHeight="1" x14ac:dyDescent="0.25">
      <c r="A960" s="12" t="str">
        <f t="shared" si="14"/>
        <v/>
      </c>
    </row>
    <row r="961" spans="1:1" ht="30" customHeight="1" x14ac:dyDescent="0.25">
      <c r="A961" s="12" t="str">
        <f t="shared" si="14"/>
        <v/>
      </c>
    </row>
    <row r="962" spans="1:1" ht="30" customHeight="1" x14ac:dyDescent="0.25">
      <c r="A962" s="12" t="str">
        <f t="shared" si="14"/>
        <v/>
      </c>
    </row>
    <row r="963" spans="1:1" ht="30" customHeight="1" x14ac:dyDescent="0.25">
      <c r="A963" s="12" t="str">
        <f t="shared" si="14"/>
        <v/>
      </c>
    </row>
    <row r="964" spans="1:1" ht="30" customHeight="1" x14ac:dyDescent="0.25">
      <c r="A964" s="12" t="str">
        <f t="shared" ref="A964:A985" si="15">IF(AND(B963&lt;&gt;"",B964=""),$A$3&amp;"---&gt;","")</f>
        <v/>
      </c>
    </row>
    <row r="965" spans="1:1" ht="30" customHeight="1" x14ac:dyDescent="0.25">
      <c r="A965" s="12" t="str">
        <f t="shared" si="15"/>
        <v/>
      </c>
    </row>
    <row r="966" spans="1:1" ht="30" customHeight="1" x14ac:dyDescent="0.25">
      <c r="A966" s="12" t="str">
        <f t="shared" si="15"/>
        <v/>
      </c>
    </row>
    <row r="967" spans="1:1" ht="30" customHeight="1" x14ac:dyDescent="0.25">
      <c r="A967" s="12" t="str">
        <f t="shared" si="15"/>
        <v/>
      </c>
    </row>
    <row r="968" spans="1:1" ht="30" customHeight="1" x14ac:dyDescent="0.25">
      <c r="A968" s="12" t="str">
        <f t="shared" si="15"/>
        <v/>
      </c>
    </row>
    <row r="969" spans="1:1" ht="30" customHeight="1" x14ac:dyDescent="0.25">
      <c r="A969" s="12" t="str">
        <f t="shared" si="15"/>
        <v/>
      </c>
    </row>
    <row r="970" spans="1:1" ht="30" customHeight="1" x14ac:dyDescent="0.25">
      <c r="A970" s="12" t="str">
        <f t="shared" si="15"/>
        <v/>
      </c>
    </row>
    <row r="971" spans="1:1" ht="30" customHeight="1" x14ac:dyDescent="0.25">
      <c r="A971" s="12" t="str">
        <f t="shared" si="15"/>
        <v/>
      </c>
    </row>
    <row r="972" spans="1:1" ht="30" customHeight="1" x14ac:dyDescent="0.25">
      <c r="A972" s="12" t="str">
        <f t="shared" si="15"/>
        <v/>
      </c>
    </row>
    <row r="973" spans="1:1" ht="30" customHeight="1" x14ac:dyDescent="0.25">
      <c r="A973" s="12" t="str">
        <f t="shared" si="15"/>
        <v/>
      </c>
    </row>
    <row r="974" spans="1:1" ht="30" customHeight="1" x14ac:dyDescent="0.25">
      <c r="A974" s="12" t="str">
        <f t="shared" si="15"/>
        <v/>
      </c>
    </row>
    <row r="975" spans="1:1" ht="30" customHeight="1" x14ac:dyDescent="0.25">
      <c r="A975" s="12" t="str">
        <f t="shared" si="15"/>
        <v/>
      </c>
    </row>
    <row r="976" spans="1:1" ht="30" customHeight="1" x14ac:dyDescent="0.25">
      <c r="A976" s="12" t="str">
        <f t="shared" si="15"/>
        <v/>
      </c>
    </row>
    <row r="977" spans="1:1" ht="30" customHeight="1" x14ac:dyDescent="0.25">
      <c r="A977" s="12" t="str">
        <f t="shared" si="15"/>
        <v/>
      </c>
    </row>
    <row r="978" spans="1:1" ht="30" customHeight="1" x14ac:dyDescent="0.25">
      <c r="A978" s="12" t="str">
        <f t="shared" si="15"/>
        <v/>
      </c>
    </row>
    <row r="979" spans="1:1" ht="30" customHeight="1" x14ac:dyDescent="0.25">
      <c r="A979" s="12" t="str">
        <f t="shared" si="15"/>
        <v/>
      </c>
    </row>
    <row r="980" spans="1:1" ht="30" customHeight="1" x14ac:dyDescent="0.25">
      <c r="A980" s="12" t="str">
        <f t="shared" si="15"/>
        <v/>
      </c>
    </row>
    <row r="981" spans="1:1" ht="30" customHeight="1" x14ac:dyDescent="0.25">
      <c r="A981" s="12" t="str">
        <f t="shared" si="15"/>
        <v/>
      </c>
    </row>
    <row r="982" spans="1:1" ht="30" customHeight="1" x14ac:dyDescent="0.25">
      <c r="A982" s="12" t="str">
        <f t="shared" si="15"/>
        <v/>
      </c>
    </row>
    <row r="983" spans="1:1" ht="30" customHeight="1" x14ac:dyDescent="0.25">
      <c r="A983" s="12" t="str">
        <f t="shared" si="15"/>
        <v/>
      </c>
    </row>
    <row r="984" spans="1:1" ht="30" customHeight="1" x14ac:dyDescent="0.25">
      <c r="A984" s="12" t="str">
        <f t="shared" si="15"/>
        <v/>
      </c>
    </row>
    <row r="985" spans="1:1" ht="30" customHeight="1" x14ac:dyDescent="0.25">
      <c r="A985" s="12" t="str">
        <f t="shared" si="15"/>
        <v/>
      </c>
    </row>
  </sheetData>
  <phoneticPr fontId="6" type="noConversion"/>
  <conditionalFormatting sqref="Q4:Q201">
    <cfRule type="containsText" dxfId="88" priority="3" operator="containsText" text="no">
      <formula>NOT(ISERROR(SEARCH("no",Q4)))</formula>
    </cfRule>
    <cfRule type="containsText" dxfId="87" priority="5" operator="containsText" text="yes">
      <formula>NOT(ISERROR(SEARCH("yes",Q4)))</formula>
    </cfRule>
  </conditionalFormatting>
  <conditionalFormatting sqref="AB4:AB201">
    <cfRule type="containsText" dxfId="86" priority="1" operator="containsText" text="no">
      <formula>NOT(ISERROR(SEARCH("no",AB4)))</formula>
    </cfRule>
    <cfRule type="containsText" dxfId="85" priority="2" operator="containsText" text="yes">
      <formula>NOT(ISERROR(SEARCH("yes",AB4)))</formula>
    </cfRule>
  </conditionalFormatting>
  <dataValidations count="2">
    <dataValidation type="list" allowBlank="1" showInputMessage="1" showErrorMessage="1" sqref="H4:H201" xr:uid="{EC9BDE9A-78BF-4C6B-99D6-1A3DED0D416F}">
      <formula1>customer</formula1>
    </dataValidation>
    <dataValidation type="list" allowBlank="1" showInputMessage="1" showErrorMessage="1" sqref="M4:M201" xr:uid="{3118D004-EB43-496F-9D05-E8530D5C9B0B}">
      <formula1>product</formula1>
    </dataValidation>
  </dataValidations>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ECFC-E1AE-44A5-9980-BA0C347C9CC4}">
  <sheetPr codeName="Sheet2">
    <tabColor rgb="FF28B78D"/>
  </sheetPr>
  <dimension ref="A1:W790"/>
  <sheetViews>
    <sheetView showGridLines="0" zoomScale="90" zoomScaleNormal="90" workbookViewId="0">
      <pane xSplit="1" ySplit="3" topLeftCell="B4" activePane="bottomRight" state="frozen"/>
      <selection pane="topRight" activeCell="B1" sqref="B1"/>
      <selection pane="bottomLeft" activeCell="A23" sqref="A23"/>
      <selection pane="bottomRight" activeCell="D9" sqref="D9"/>
    </sheetView>
  </sheetViews>
  <sheetFormatPr defaultColWidth="9.109375" defaultRowHeight="30" customHeight="1" x14ac:dyDescent="0.25"/>
  <cols>
    <col min="1" max="1" width="20.6640625" style="31" customWidth="1"/>
    <col min="2" max="7" width="15.6640625" customWidth="1"/>
    <col min="8" max="16" width="20.6640625" customWidth="1"/>
    <col min="17" max="17" width="15.6640625" hidden="1" customWidth="1"/>
    <col min="18" max="18" width="15.6640625" customWidth="1"/>
    <col min="19" max="19" width="17.44140625" customWidth="1"/>
    <col min="20" max="20" width="15.6640625" customWidth="1"/>
    <col min="21" max="22" width="25.6640625" customWidth="1"/>
    <col min="23" max="23" width="36.6640625" customWidth="1"/>
    <col min="24" max="26" width="9.109375" customWidth="1"/>
    <col min="27" max="27" width="29.88671875" customWidth="1"/>
    <col min="28" max="28" width="0.88671875" customWidth="1"/>
    <col min="29" max="41" width="9.109375" customWidth="1"/>
  </cols>
  <sheetData>
    <row r="1" spans="1:23" ht="15" customHeight="1" x14ac:dyDescent="0.25"/>
    <row r="2" spans="1:23" ht="15" customHeight="1" x14ac:dyDescent="0.25"/>
    <row r="3" spans="1:23" s="8" customFormat="1" ht="49.95" customHeight="1" x14ac:dyDescent="0.25">
      <c r="A3" s="10" t="s">
        <v>49</v>
      </c>
      <c r="B3" s="122" t="s">
        <v>48</v>
      </c>
      <c r="C3" s="120" t="s">
        <v>313</v>
      </c>
      <c r="D3" s="120" t="s">
        <v>13</v>
      </c>
      <c r="E3" s="120" t="s">
        <v>15</v>
      </c>
      <c r="F3" s="120" t="s">
        <v>14</v>
      </c>
      <c r="G3" s="120" t="s">
        <v>16</v>
      </c>
      <c r="H3" s="120" t="s">
        <v>45</v>
      </c>
      <c r="I3" s="120" t="s">
        <v>37</v>
      </c>
      <c r="J3" s="120" t="s">
        <v>38</v>
      </c>
      <c r="K3" s="120" t="s">
        <v>306</v>
      </c>
      <c r="L3" s="121" t="s">
        <v>305</v>
      </c>
      <c r="M3" s="120" t="s">
        <v>308</v>
      </c>
      <c r="N3" s="120" t="s">
        <v>85</v>
      </c>
      <c r="O3" s="121" t="s">
        <v>304</v>
      </c>
      <c r="P3" s="120" t="s">
        <v>316</v>
      </c>
      <c r="Q3" s="120" t="s">
        <v>317</v>
      </c>
      <c r="R3" s="120" t="s">
        <v>311</v>
      </c>
      <c r="S3" s="121" t="s">
        <v>307</v>
      </c>
      <c r="T3" s="120" t="s">
        <v>309</v>
      </c>
      <c r="U3" s="121" t="s">
        <v>314</v>
      </c>
      <c r="V3" s="121" t="s">
        <v>315</v>
      </c>
      <c r="W3" s="121" t="s">
        <v>312</v>
      </c>
    </row>
    <row r="4" spans="1:23" ht="30" customHeight="1" x14ac:dyDescent="0.25">
      <c r="A4" s="32" t="str">
        <f t="shared" ref="A4:A67" si="0">IF(AND(B3&lt;&gt;"",B4=""),$A$3&amp;"---&gt;","")</f>
        <v/>
      </c>
      <c r="B4" s="62" t="s">
        <v>89</v>
      </c>
      <c r="C4" s="63">
        <f>IF(DIF[[#This Row],[Work Order Number]]="","",VLOOKUP(DIF[[#This Row],[Work Order Number]],'Customer Orders Management'!B:AB,2,0))</f>
        <v>44136</v>
      </c>
      <c r="D4" s="64">
        <f>IF(DIF[[#This Row],[Work Order Receiving Date]]="","",MONTH(DIF[[#This Row],[Work Order Receiving Date]]))</f>
        <v>11</v>
      </c>
      <c r="E4" s="64" t="str">
        <f>IFERROR(VLOOKUP(DIF[[#This Row],[Month Number]],Sheet2!B:C,2,0),"")</f>
        <v>Nov</v>
      </c>
      <c r="F4" s="64" t="str">
        <f>IF(DIF[[#This Row],[Work Order Receiving Date]]="","","W"&amp;WEEKNUM(DIF[[#This Row],[Work Order Receiving Date]],1))</f>
        <v>W45</v>
      </c>
      <c r="G4" s="64">
        <f>IF(DIF[[#This Row],[Work Order Receiving Date]]="","",YEAR(DIF[[#This Row],[Work Order Receiving Date]]))</f>
        <v>2020</v>
      </c>
      <c r="H4" s="64" t="str">
        <f>IF(DIF[[#This Row],[Work Order Number]]="","",VLOOKUP(DIF[[#This Row],[Work Order Number]],'Customer Orders Management'!B:AB,7,0))</f>
        <v>Customer 2</v>
      </c>
      <c r="I4" s="64" t="str">
        <f>IF(DIF[[#This Row],[Work Order Number]]="","",VLOOKUP(DIF[[#This Row],[Work Order Number]],'Customer Orders Management'!B:AB,12,0))</f>
        <v>Product D</v>
      </c>
      <c r="J4" s="68" t="str">
        <f>IF(DIF[[#This Row],[Work Order Number]]="","",VLOOKUP(DIF[[#This Row],[Work Order Number]],'Customer Orders Management'!B:AB,13,0))</f>
        <v>ACC1400205</v>
      </c>
      <c r="K4" s="69">
        <f>IF(DIF[[#This Row],[Work Order Number]]="","",VLOOKUP(DIF[[#This Row],[Work Order Number]],'Customer Orders Management'!B:AB,14,0))</f>
        <v>4500</v>
      </c>
      <c r="L4" s="73">
        <v>4500</v>
      </c>
      <c r="M4" s="67">
        <f>IFERROR(IF(OR(DIF[[#This Row],[Actual Delivered Quantity]]="",DIF[[#This Row],[Ordered Quantity]]=""),"",DIF[[#This Row],[Actual Delivered Quantity]]/DIF[[#This Row],[Ordered Quantity]]),"")</f>
        <v>1</v>
      </c>
      <c r="N4" s="63">
        <f>IF(DIF[[#This Row],[Work Order Number]]="","",VLOOKUP(DIF[[#This Row],[Work Order Number]],'Customer Orders Management'!B:AB,25,0))</f>
        <v>44154</v>
      </c>
      <c r="O4" s="72">
        <v>44154</v>
      </c>
      <c r="P4" s="72" t="str">
        <f>IF(DIF[[#This Row],[Gap]]="","",IF(DIF[[#This Row],[Gap]]&lt;=0,"On Time","Delay"))</f>
        <v>On Time</v>
      </c>
      <c r="Q4" s="74">
        <f>IF(OR(DIF[[#This Row],[Actual Arrived Date (ETA)]]="",DIF[[#This Row],[Customer Required Date (ETA)]]=""),"",DIF[[#This Row],[Actual Arrived Date (ETA)]]-DIF[[#This Row],[Customer Required Date (ETA)]])</f>
        <v>0</v>
      </c>
      <c r="R4" s="69">
        <f>IFERROR(ROUNDUP(DIF[[#This Row],[Gap]],0),"")</f>
        <v>0</v>
      </c>
      <c r="S4" s="70">
        <v>301</v>
      </c>
      <c r="T4" s="67">
        <f>IF(DIF[[#This Row],[Actual Delivered Quantity]]="","",(DIF[[#This Row],[Actual Delivered Quantity]]-DIF[[#This Row],[Total Defect Quantity Appeared At Customer]])/DIF[[#This Row],[Actual Delivered Quantity]])</f>
        <v>0.93311111111111111</v>
      </c>
      <c r="U4" s="66"/>
      <c r="V4" s="71"/>
      <c r="W4" s="65"/>
    </row>
    <row r="5" spans="1:23" ht="30" customHeight="1" x14ac:dyDescent="0.25">
      <c r="A5" s="32" t="str">
        <f t="shared" si="0"/>
        <v/>
      </c>
      <c r="B5" s="62" t="s">
        <v>98</v>
      </c>
      <c r="C5" s="63">
        <f>IF(DIF[[#This Row],[Work Order Number]]="","",VLOOKUP(DIF[[#This Row],[Work Order Number]],'Customer Orders Management'!B:AB,2,0))</f>
        <v>44154</v>
      </c>
      <c r="D5" s="64">
        <f>IF(DIF[[#This Row],[Work Order Receiving Date]]="","",MONTH(DIF[[#This Row],[Work Order Receiving Date]]))</f>
        <v>11</v>
      </c>
      <c r="E5" s="64" t="str">
        <f>IFERROR(VLOOKUP(DIF[[#This Row],[Month Number]],Sheet2!B:C,2,0),"")</f>
        <v>Nov</v>
      </c>
      <c r="F5" s="64" t="str">
        <f>IF(DIF[[#This Row],[Work Order Receiving Date]]="","","W"&amp;WEEKNUM(DIF[[#This Row],[Work Order Receiving Date]],1))</f>
        <v>W47</v>
      </c>
      <c r="G5" s="64">
        <f>IF(DIF[[#This Row],[Work Order Receiving Date]]="","",YEAR(DIF[[#This Row],[Work Order Receiving Date]]))</f>
        <v>2020</v>
      </c>
      <c r="H5" s="64" t="str">
        <f>IF(DIF[[#This Row],[Work Order Number]]="","",VLOOKUP(DIF[[#This Row],[Work Order Number]],'Customer Orders Management'!B:AB,7,0))</f>
        <v>Customer 4</v>
      </c>
      <c r="I5" s="64" t="str">
        <f>IF(DIF[[#This Row],[Work Order Number]]="","",VLOOKUP(DIF[[#This Row],[Work Order Number]],'Customer Orders Management'!B:AB,12,0))</f>
        <v>Product F</v>
      </c>
      <c r="J5" s="68" t="str">
        <f>IF(DIF[[#This Row],[Work Order Number]]="","",VLOOKUP(DIF[[#This Row],[Work Order Number]],'Customer Orders Management'!B:AB,13,0))</f>
        <v>ACC2354474</v>
      </c>
      <c r="K5" s="69">
        <f>IF(DIF[[#This Row],[Work Order Number]]="","",VLOOKUP(DIF[[#This Row],[Work Order Number]],'Customer Orders Management'!B:AB,14,0))</f>
        <v>5000</v>
      </c>
      <c r="L5" s="73">
        <v>4500</v>
      </c>
      <c r="M5" s="67">
        <f>IFERROR(IF(OR(DIF[[#This Row],[Actual Delivered Quantity]]="",DIF[[#This Row],[Ordered Quantity]]=""),"",DIF[[#This Row],[Actual Delivered Quantity]]/DIF[[#This Row],[Ordered Quantity]]),"")</f>
        <v>0.9</v>
      </c>
      <c r="N5" s="63">
        <f>IF(DIF[[#This Row],[Work Order Number]]="","",VLOOKUP(DIF[[#This Row],[Work Order Number]],'Customer Orders Management'!B:AB,25,0))</f>
        <v>44172.5</v>
      </c>
      <c r="O5" s="72">
        <v>44172.5</v>
      </c>
      <c r="P5" s="72" t="str">
        <f>IF(DIF[[#This Row],[Gap]]="","",IF(DIF[[#This Row],[Gap]]&lt;=0,"On Time","Delay"))</f>
        <v>On Time</v>
      </c>
      <c r="Q5" s="74">
        <f>IF(OR(DIF[[#This Row],[Actual Arrived Date (ETA)]]="",DIF[[#This Row],[Customer Required Date (ETA)]]=""),"",DIF[[#This Row],[Actual Arrived Date (ETA)]]-DIF[[#This Row],[Customer Required Date (ETA)]])</f>
        <v>0</v>
      </c>
      <c r="R5" s="69">
        <f>IFERROR(ROUNDUP(DIF[[#This Row],[Gap]],0),"")</f>
        <v>0</v>
      </c>
      <c r="S5" s="70">
        <v>221</v>
      </c>
      <c r="T5" s="67">
        <f>IF(DIF[[#This Row],[Actual Delivered Quantity]]="","",(DIF[[#This Row],[Actual Delivered Quantity]]-DIF[[#This Row],[Total Defect Quantity Appeared At Customer]])/DIF[[#This Row],[Actual Delivered Quantity]])</f>
        <v>0.95088888888888889</v>
      </c>
      <c r="U5" s="65"/>
      <c r="V5" s="71"/>
      <c r="W5" s="65"/>
    </row>
    <row r="6" spans="1:23" ht="30" customHeight="1" x14ac:dyDescent="0.25">
      <c r="A6" s="32" t="str">
        <f t="shared" si="0"/>
        <v/>
      </c>
      <c r="B6" s="62" t="s">
        <v>99</v>
      </c>
      <c r="C6" s="63">
        <f>IF(DIF[[#This Row],[Work Order Number]]="","",VLOOKUP(DIF[[#This Row],[Work Order Number]],'Customer Orders Management'!B:AB,2,0))</f>
        <v>44098</v>
      </c>
      <c r="D6" s="64">
        <f>IF(DIF[[#This Row],[Work Order Receiving Date]]="","",MONTH(DIF[[#This Row],[Work Order Receiving Date]]))</f>
        <v>9</v>
      </c>
      <c r="E6" s="64" t="str">
        <f>IFERROR(VLOOKUP(DIF[[#This Row],[Month Number]],Sheet2!B:C,2,0),"")</f>
        <v>Sep</v>
      </c>
      <c r="F6" s="64" t="str">
        <f>IF(DIF[[#This Row],[Work Order Receiving Date]]="","","W"&amp;WEEKNUM(DIF[[#This Row],[Work Order Receiving Date]],1))</f>
        <v>W39</v>
      </c>
      <c r="G6" s="64">
        <f>IF(DIF[[#This Row],[Work Order Receiving Date]]="","",YEAR(DIF[[#This Row],[Work Order Receiving Date]]))</f>
        <v>2020</v>
      </c>
      <c r="H6" s="64" t="str">
        <f>IF(DIF[[#This Row],[Work Order Number]]="","",VLOOKUP(DIF[[#This Row],[Work Order Number]],'Customer Orders Management'!B:AB,7,0))</f>
        <v>Customer 1</v>
      </c>
      <c r="I6" s="64" t="str">
        <f>IF(DIF[[#This Row],[Work Order Number]]="","",VLOOKUP(DIF[[#This Row],[Work Order Number]],'Customer Orders Management'!B:AB,12,0))</f>
        <v>Product F</v>
      </c>
      <c r="J6" s="68" t="str">
        <f>IF(DIF[[#This Row],[Work Order Number]]="","",VLOOKUP(DIF[[#This Row],[Work Order Number]],'Customer Orders Management'!B:AB,13,0))</f>
        <v>ACC2354474</v>
      </c>
      <c r="K6" s="69">
        <f>IF(DIF[[#This Row],[Work Order Number]]="","",VLOOKUP(DIF[[#This Row],[Work Order Number]],'Customer Orders Management'!B:AB,14,0))</f>
        <v>7394</v>
      </c>
      <c r="L6" s="73">
        <v>7394</v>
      </c>
      <c r="M6" s="67">
        <f>IFERROR(IF(OR(DIF[[#This Row],[Actual Delivered Quantity]]="",DIF[[#This Row],[Ordered Quantity]]=""),"",DIF[[#This Row],[Actual Delivered Quantity]]/DIF[[#This Row],[Ordered Quantity]]),"")</f>
        <v>1</v>
      </c>
      <c r="N6" s="63">
        <f>IF(DIF[[#This Row],[Work Order Number]]="","",VLOOKUP(DIF[[#This Row],[Work Order Number]],'Customer Orders Management'!B:AB,25,0))</f>
        <v>44120.091</v>
      </c>
      <c r="O6" s="72">
        <v>44119</v>
      </c>
      <c r="P6" s="72" t="str">
        <f>IF(DIF[[#This Row],[Gap]]="","",IF(DIF[[#This Row],[Gap]]&lt;=0,"On Time","Delay"))</f>
        <v>On Time</v>
      </c>
      <c r="Q6" s="74">
        <f>IF(OR(DIF[[#This Row],[Actual Arrived Date (ETA)]]="",DIF[[#This Row],[Customer Required Date (ETA)]]=""),"",DIF[[#This Row],[Actual Arrived Date (ETA)]]-DIF[[#This Row],[Customer Required Date (ETA)]])</f>
        <v>-1.0910000000003492</v>
      </c>
      <c r="R6" s="69">
        <f>IFERROR(ROUNDUP(DIF[[#This Row],[Gap]],0),"")</f>
        <v>-2</v>
      </c>
      <c r="S6" s="70">
        <v>246</v>
      </c>
      <c r="T6" s="67">
        <f>IF(DIF[[#This Row],[Actual Delivered Quantity]]="","",(DIF[[#This Row],[Actual Delivered Quantity]]-DIF[[#This Row],[Total Defect Quantity Appeared At Customer]])/DIF[[#This Row],[Actual Delivered Quantity]])</f>
        <v>0.9667297809034352</v>
      </c>
      <c r="U6" s="65"/>
      <c r="V6" s="71"/>
      <c r="W6" s="65"/>
    </row>
    <row r="7" spans="1:23" ht="30" customHeight="1" x14ac:dyDescent="0.25">
      <c r="A7" s="32" t="str">
        <f t="shared" si="0"/>
        <v/>
      </c>
      <c r="B7" s="62" t="s">
        <v>100</v>
      </c>
      <c r="C7" s="63">
        <f>IF(DIF[[#This Row],[Work Order Number]]="","",VLOOKUP(DIF[[#This Row],[Work Order Number]],'Customer Orders Management'!B:AB,2,0))</f>
        <v>44219</v>
      </c>
      <c r="D7" s="64">
        <f>IF(DIF[[#This Row],[Work Order Receiving Date]]="","",MONTH(DIF[[#This Row],[Work Order Receiving Date]]))</f>
        <v>1</v>
      </c>
      <c r="E7" s="64" t="str">
        <f>IFERROR(VLOOKUP(DIF[[#This Row],[Month Number]],Sheet2!B:C,2,0),"")</f>
        <v>Jan</v>
      </c>
      <c r="F7" s="64" t="str">
        <f>IF(DIF[[#This Row],[Work Order Receiving Date]]="","","W"&amp;WEEKNUM(DIF[[#This Row],[Work Order Receiving Date]],1))</f>
        <v>W4</v>
      </c>
      <c r="G7" s="64">
        <f>IF(DIF[[#This Row],[Work Order Receiving Date]]="","",YEAR(DIF[[#This Row],[Work Order Receiving Date]]))</f>
        <v>2021</v>
      </c>
      <c r="H7" s="64" t="str">
        <f>IF(DIF[[#This Row],[Work Order Number]]="","",VLOOKUP(DIF[[#This Row],[Work Order Number]],'Customer Orders Management'!B:AB,7,0))</f>
        <v>Customer 3</v>
      </c>
      <c r="I7" s="64" t="str">
        <f>IF(DIF[[#This Row],[Work Order Number]]="","",VLOOKUP(DIF[[#This Row],[Work Order Number]],'Customer Orders Management'!B:AB,12,0))</f>
        <v>Product E</v>
      </c>
      <c r="J7" s="68" t="str">
        <f>IF(DIF[[#This Row],[Work Order Number]]="","",VLOOKUP(DIF[[#This Row],[Work Order Number]],'Customer Orders Management'!B:AB,13,0))</f>
        <v>ACC5858470</v>
      </c>
      <c r="K7" s="69">
        <f>IF(DIF[[#This Row],[Work Order Number]]="","",VLOOKUP(DIF[[#This Row],[Work Order Number]],'Customer Orders Management'!B:AB,14,0))</f>
        <v>9052</v>
      </c>
      <c r="L7" s="73">
        <v>8000</v>
      </c>
      <c r="M7" s="67">
        <f>IFERROR(IF(OR(DIF[[#This Row],[Actual Delivered Quantity]]="",DIF[[#This Row],[Ordered Quantity]]=""),"",DIF[[#This Row],[Actual Delivered Quantity]]/DIF[[#This Row],[Ordered Quantity]]),"")</f>
        <v>0.88378258948298716</v>
      </c>
      <c r="N7" s="63">
        <f>IF(DIF[[#This Row],[Work Order Number]]="","",VLOOKUP(DIF[[#This Row],[Work Order Number]],'Customer Orders Management'!B:AB,25,0))</f>
        <v>44244.08666666667</v>
      </c>
      <c r="O7" s="72">
        <v>44244.08666666667</v>
      </c>
      <c r="P7" s="72" t="str">
        <f>IF(DIF[[#This Row],[Gap]]="","",IF(DIF[[#This Row],[Gap]]&lt;=0,"On Time","Delay"))</f>
        <v>On Time</v>
      </c>
      <c r="Q7" s="74">
        <f>IF(OR(DIF[[#This Row],[Actual Arrived Date (ETA)]]="",DIF[[#This Row],[Customer Required Date (ETA)]]=""),"",DIF[[#This Row],[Actual Arrived Date (ETA)]]-DIF[[#This Row],[Customer Required Date (ETA)]])</f>
        <v>0</v>
      </c>
      <c r="R7" s="69">
        <f>IFERROR(ROUNDUP(DIF[[#This Row],[Gap]],0),"")</f>
        <v>0</v>
      </c>
      <c r="S7" s="70">
        <v>331</v>
      </c>
      <c r="T7" s="67">
        <f>IF(DIF[[#This Row],[Actual Delivered Quantity]]="","",(DIF[[#This Row],[Actual Delivered Quantity]]-DIF[[#This Row],[Total Defect Quantity Appeared At Customer]])/DIF[[#This Row],[Actual Delivered Quantity]])</f>
        <v>0.95862499999999995</v>
      </c>
      <c r="U7" s="65"/>
      <c r="V7" s="71"/>
      <c r="W7" s="65"/>
    </row>
    <row r="8" spans="1:23" ht="30" customHeight="1" x14ac:dyDescent="0.25">
      <c r="A8" s="32" t="str">
        <f t="shared" si="0"/>
        <v/>
      </c>
      <c r="B8" s="62" t="s">
        <v>110</v>
      </c>
      <c r="C8" s="63">
        <f>IF(DIF[[#This Row],[Work Order Number]]="","",VLOOKUP(DIF[[#This Row],[Work Order Number]],'Customer Orders Management'!B:AB,2,0))</f>
        <v>44178</v>
      </c>
      <c r="D8" s="64">
        <f>IF(DIF[[#This Row],[Work Order Receiving Date]]="","",MONTH(DIF[[#This Row],[Work Order Receiving Date]]))</f>
        <v>12</v>
      </c>
      <c r="E8" s="64" t="str">
        <f>IFERROR(VLOOKUP(DIF[[#This Row],[Month Number]],Sheet2!B:C,2,0),"")</f>
        <v>Dec</v>
      </c>
      <c r="F8" s="64" t="str">
        <f>IF(DIF[[#This Row],[Work Order Receiving Date]]="","","W"&amp;WEEKNUM(DIF[[#This Row],[Work Order Receiving Date]],1))</f>
        <v>W51</v>
      </c>
      <c r="G8" s="64">
        <f>IF(DIF[[#This Row],[Work Order Receiving Date]]="","",YEAR(DIF[[#This Row],[Work Order Receiving Date]]))</f>
        <v>2020</v>
      </c>
      <c r="H8" s="64" t="str">
        <f>IF(DIF[[#This Row],[Work Order Number]]="","",VLOOKUP(DIF[[#This Row],[Work Order Number]],'Customer Orders Management'!B:AB,7,0))</f>
        <v>Customer 3</v>
      </c>
      <c r="I8" s="64" t="str">
        <f>IF(DIF[[#This Row],[Work Order Number]]="","",VLOOKUP(DIF[[#This Row],[Work Order Number]],'Customer Orders Management'!B:AB,12,0))</f>
        <v>Product F</v>
      </c>
      <c r="J8" s="68" t="str">
        <f>IF(DIF[[#This Row],[Work Order Number]]="","",VLOOKUP(DIF[[#This Row],[Work Order Number]],'Customer Orders Management'!B:AB,13,0))</f>
        <v>ACC2354474</v>
      </c>
      <c r="K8" s="69">
        <f>IF(DIF[[#This Row],[Work Order Number]]="","",VLOOKUP(DIF[[#This Row],[Work Order Number]],'Customer Orders Management'!B:AB,14,0))</f>
        <v>7845</v>
      </c>
      <c r="L8" s="73">
        <v>7845</v>
      </c>
      <c r="M8" s="67">
        <f>IFERROR(IF(OR(DIF[[#This Row],[Actual Delivered Quantity]]="",DIF[[#This Row],[Ordered Quantity]]=""),"",DIF[[#This Row],[Actual Delivered Quantity]]/DIF[[#This Row],[Ordered Quantity]]),"")</f>
        <v>1</v>
      </c>
      <c r="N8" s="63">
        <f>IF(DIF[[#This Row],[Work Order Number]]="","",VLOOKUP(DIF[[#This Row],[Work Order Number]],'Customer Orders Management'!B:AB,25,0))</f>
        <v>44198.767500000002</v>
      </c>
      <c r="O8" s="72">
        <v>44197</v>
      </c>
      <c r="P8" s="72" t="str">
        <f>IF(DIF[[#This Row],[Gap]]="","",IF(DIF[[#This Row],[Gap]]&lt;=0,"On Time","Delay"))</f>
        <v>On Time</v>
      </c>
      <c r="Q8" s="74">
        <f>IF(OR(DIF[[#This Row],[Actual Arrived Date (ETA)]]="",DIF[[#This Row],[Customer Required Date (ETA)]]=""),"",DIF[[#This Row],[Actual Arrived Date (ETA)]]-DIF[[#This Row],[Customer Required Date (ETA)]])</f>
        <v>-1.7675000000017462</v>
      </c>
      <c r="R8" s="69">
        <f>IFERROR(ROUNDUP(DIF[[#This Row],[Gap]],0),"")</f>
        <v>-2</v>
      </c>
      <c r="S8" s="70">
        <v>441</v>
      </c>
      <c r="T8" s="67">
        <f>IF(DIF[[#This Row],[Actual Delivered Quantity]]="","",(DIF[[#This Row],[Actual Delivered Quantity]]-DIF[[#This Row],[Total Defect Quantity Appeared At Customer]])/DIF[[#This Row],[Actual Delivered Quantity]])</f>
        <v>0.94378585086042066</v>
      </c>
      <c r="U8" s="65"/>
      <c r="V8" s="71"/>
      <c r="W8" s="65"/>
    </row>
    <row r="9" spans="1:23" ht="30" customHeight="1" x14ac:dyDescent="0.25">
      <c r="A9" s="32" t="str">
        <f t="shared" si="0"/>
        <v/>
      </c>
      <c r="B9" s="62" t="s">
        <v>111</v>
      </c>
      <c r="C9" s="63">
        <f>IF(DIF[[#This Row],[Work Order Number]]="","",VLOOKUP(DIF[[#This Row],[Work Order Number]],'Customer Orders Management'!B:AB,2,0))</f>
        <v>44226</v>
      </c>
      <c r="D9" s="64">
        <f>IF(DIF[[#This Row],[Work Order Receiving Date]]="","",MONTH(DIF[[#This Row],[Work Order Receiving Date]]))</f>
        <v>1</v>
      </c>
      <c r="E9" s="64" t="str">
        <f>IFERROR(VLOOKUP(DIF[[#This Row],[Month Number]],Sheet2!B:C,2,0),"")</f>
        <v>Jan</v>
      </c>
      <c r="F9" s="64" t="str">
        <f>IF(DIF[[#This Row],[Work Order Receiving Date]]="","","W"&amp;WEEKNUM(DIF[[#This Row],[Work Order Receiving Date]],1))</f>
        <v>W5</v>
      </c>
      <c r="G9" s="64">
        <f>IF(DIF[[#This Row],[Work Order Receiving Date]]="","",YEAR(DIF[[#This Row],[Work Order Receiving Date]]))</f>
        <v>2021</v>
      </c>
      <c r="H9" s="64" t="str">
        <f>IF(DIF[[#This Row],[Work Order Number]]="","",VLOOKUP(DIF[[#This Row],[Work Order Number]],'Customer Orders Management'!B:AB,7,0))</f>
        <v>Customer 2</v>
      </c>
      <c r="I9" s="64" t="str">
        <f>IF(DIF[[#This Row],[Work Order Number]]="","",VLOOKUP(DIF[[#This Row],[Work Order Number]],'Customer Orders Management'!B:AB,12,0))</f>
        <v>Product C</v>
      </c>
      <c r="J9" s="68" t="str">
        <f>IF(DIF[[#This Row],[Work Order Number]]="","",VLOOKUP(DIF[[#This Row],[Work Order Number]],'Customer Orders Management'!B:AB,13,0))</f>
        <v>ACC8854741</v>
      </c>
      <c r="K9" s="69">
        <f>IF(DIF[[#This Row],[Work Order Number]]="","",VLOOKUP(DIF[[#This Row],[Work Order Number]],'Customer Orders Management'!B:AB,14,0))</f>
        <v>8255</v>
      </c>
      <c r="L9" s="73">
        <v>7500</v>
      </c>
      <c r="M9" s="67">
        <f>IFERROR(IF(OR(DIF[[#This Row],[Actual Delivered Quantity]]="",DIF[[#This Row],[Ordered Quantity]]=""),"",DIF[[#This Row],[Actual Delivered Quantity]]/DIF[[#This Row],[Ordered Quantity]]),"")</f>
        <v>0.90854027861901876</v>
      </c>
      <c r="N9" s="63">
        <f>IF(DIF[[#This Row],[Work Order Number]]="","",VLOOKUP(DIF[[#This Row],[Work Order Number]],'Customer Orders Management'!B:AB,25,0))</f>
        <v>44248.792857142857</v>
      </c>
      <c r="O9" s="72">
        <v>44248.792857142857</v>
      </c>
      <c r="P9" s="72" t="str">
        <f>IF(DIF[[#This Row],[Gap]]="","",IF(DIF[[#This Row],[Gap]]&lt;=0,"On Time","Delay"))</f>
        <v>On Time</v>
      </c>
      <c r="Q9" s="74">
        <f>IF(OR(DIF[[#This Row],[Actual Arrived Date (ETA)]]="",DIF[[#This Row],[Customer Required Date (ETA)]]=""),"",DIF[[#This Row],[Actual Arrived Date (ETA)]]-DIF[[#This Row],[Customer Required Date (ETA)]])</f>
        <v>0</v>
      </c>
      <c r="R9" s="69">
        <f>IFERROR(ROUNDUP(DIF[[#This Row],[Gap]],0),"")</f>
        <v>0</v>
      </c>
      <c r="S9" s="70">
        <v>112</v>
      </c>
      <c r="T9" s="67">
        <f>IF(DIF[[#This Row],[Actual Delivered Quantity]]="","",(DIF[[#This Row],[Actual Delivered Quantity]]-DIF[[#This Row],[Total Defect Quantity Appeared At Customer]])/DIF[[#This Row],[Actual Delivered Quantity]])</f>
        <v>0.98506666666666665</v>
      </c>
      <c r="U9" s="65"/>
      <c r="V9" s="71"/>
      <c r="W9" s="65"/>
    </row>
    <row r="10" spans="1:23" ht="30" customHeight="1" x14ac:dyDescent="0.25">
      <c r="A10" s="32" t="str">
        <f t="shared" si="0"/>
        <v/>
      </c>
      <c r="B10" s="62" t="s">
        <v>112</v>
      </c>
      <c r="C10" s="63">
        <f>IF(DIF[[#This Row],[Work Order Number]]="","",VLOOKUP(DIF[[#This Row],[Work Order Number]],'Customer Orders Management'!B:AB,2,0))</f>
        <v>44300</v>
      </c>
      <c r="D10" s="64">
        <f>IF(DIF[[#This Row],[Work Order Receiving Date]]="","",MONTH(DIF[[#This Row],[Work Order Receiving Date]]))</f>
        <v>4</v>
      </c>
      <c r="E10" s="64" t="str">
        <f>IFERROR(VLOOKUP(DIF[[#This Row],[Month Number]],Sheet2!B:C,2,0),"")</f>
        <v>Apr</v>
      </c>
      <c r="F10" s="64" t="str">
        <f>IF(DIF[[#This Row],[Work Order Receiving Date]]="","","W"&amp;WEEKNUM(DIF[[#This Row],[Work Order Receiving Date]],1))</f>
        <v>W16</v>
      </c>
      <c r="G10" s="64">
        <f>IF(DIF[[#This Row],[Work Order Receiving Date]]="","",YEAR(DIF[[#This Row],[Work Order Receiving Date]]))</f>
        <v>2021</v>
      </c>
      <c r="H10" s="64" t="str">
        <f>IF(DIF[[#This Row],[Work Order Number]]="","",VLOOKUP(DIF[[#This Row],[Work Order Number]],'Customer Orders Management'!B:AB,7,0))</f>
        <v>Customer 1</v>
      </c>
      <c r="I10" s="64" t="str">
        <f>IF(DIF[[#This Row],[Work Order Number]]="","",VLOOKUP(DIF[[#This Row],[Work Order Number]],'Customer Orders Management'!B:AB,12,0))</f>
        <v>Product A</v>
      </c>
      <c r="J10" s="68" t="str">
        <f>IF(DIF[[#This Row],[Work Order Number]]="","",VLOOKUP(DIF[[#This Row],[Work Order Number]],'Customer Orders Management'!B:AB,13,0))</f>
        <v>ACC3215124</v>
      </c>
      <c r="K10" s="69">
        <f>IF(DIF[[#This Row],[Work Order Number]]="","",VLOOKUP(DIF[[#This Row],[Work Order Number]],'Customer Orders Management'!B:AB,14,0))</f>
        <v>6602</v>
      </c>
      <c r="L10" s="73">
        <v>6602</v>
      </c>
      <c r="M10" s="67">
        <f>IFERROR(IF(OR(DIF[[#This Row],[Actual Delivered Quantity]]="",DIF[[#This Row],[Ordered Quantity]]=""),"",DIF[[#This Row],[Actual Delivered Quantity]]/DIF[[#This Row],[Ordered Quantity]]),"")</f>
        <v>1</v>
      </c>
      <c r="N10" s="63">
        <f>IF(DIF[[#This Row],[Work Order Number]]="","",VLOOKUP(DIF[[#This Row],[Work Order Number]],'Customer Orders Management'!B:AB,25,0))</f>
        <v>44317.252500000002</v>
      </c>
      <c r="O10" s="72">
        <v>44319</v>
      </c>
      <c r="P10" s="72" t="str">
        <f>IF(DIF[[#This Row],[Gap]]="","",IF(DIF[[#This Row],[Gap]]&lt;=0,"On Time","Delay"))</f>
        <v>Delay</v>
      </c>
      <c r="Q10" s="74">
        <f>IF(OR(DIF[[#This Row],[Actual Arrived Date (ETA)]]="",DIF[[#This Row],[Customer Required Date (ETA)]]=""),"",DIF[[#This Row],[Actual Arrived Date (ETA)]]-DIF[[#This Row],[Customer Required Date (ETA)]])</f>
        <v>1.7474999999976717</v>
      </c>
      <c r="R10" s="69">
        <f>IFERROR(ROUNDUP(DIF[[#This Row],[Gap]],0),"")</f>
        <v>2</v>
      </c>
      <c r="S10" s="70">
        <v>134</v>
      </c>
      <c r="T10" s="67">
        <f>IF(DIF[[#This Row],[Actual Delivered Quantity]]="","",(DIF[[#This Row],[Actual Delivered Quantity]]-DIF[[#This Row],[Total Defect Quantity Appeared At Customer]])/DIF[[#This Row],[Actual Delivered Quantity]])</f>
        <v>0.9797031202665859</v>
      </c>
      <c r="U10" s="65"/>
      <c r="V10" s="71" t="s">
        <v>105</v>
      </c>
      <c r="W10" s="65"/>
    </row>
    <row r="11" spans="1:23" ht="30" customHeight="1" x14ac:dyDescent="0.25">
      <c r="A11" s="32" t="str">
        <f t="shared" si="0"/>
        <v/>
      </c>
      <c r="B11" s="62" t="s">
        <v>113</v>
      </c>
      <c r="C11" s="63">
        <f>IF(DIF[[#This Row],[Work Order Number]]="","",VLOOKUP(DIF[[#This Row],[Work Order Number]],'Customer Orders Management'!B:AB,2,0))</f>
        <v>44225</v>
      </c>
      <c r="D11" s="64">
        <f>IF(DIF[[#This Row],[Work Order Receiving Date]]="","",MONTH(DIF[[#This Row],[Work Order Receiving Date]]))</f>
        <v>1</v>
      </c>
      <c r="E11" s="64" t="str">
        <f>IFERROR(VLOOKUP(DIF[[#This Row],[Month Number]],Sheet2!B:C,2,0),"")</f>
        <v>Jan</v>
      </c>
      <c r="F11" s="64" t="str">
        <f>IF(DIF[[#This Row],[Work Order Receiving Date]]="","","W"&amp;WEEKNUM(DIF[[#This Row],[Work Order Receiving Date]],1))</f>
        <v>W5</v>
      </c>
      <c r="G11" s="64">
        <f>IF(DIF[[#This Row],[Work Order Receiving Date]]="","",YEAR(DIF[[#This Row],[Work Order Receiving Date]]))</f>
        <v>2021</v>
      </c>
      <c r="H11" s="64" t="str">
        <f>IF(DIF[[#This Row],[Work Order Number]]="","",VLOOKUP(DIF[[#This Row],[Work Order Number]],'Customer Orders Management'!B:AB,7,0))</f>
        <v>Customer 3</v>
      </c>
      <c r="I11" s="64" t="str">
        <f>IF(DIF[[#This Row],[Work Order Number]]="","",VLOOKUP(DIF[[#This Row],[Work Order Number]],'Customer Orders Management'!B:AB,12,0))</f>
        <v>Product C</v>
      </c>
      <c r="J11" s="68" t="str">
        <f>IF(DIF[[#This Row],[Work Order Number]]="","",VLOOKUP(DIF[[#This Row],[Work Order Number]],'Customer Orders Management'!B:AB,13,0))</f>
        <v>ACC8854741</v>
      </c>
      <c r="K11" s="69">
        <f>IF(DIF[[#This Row],[Work Order Number]]="","",VLOOKUP(DIF[[#This Row],[Work Order Number]],'Customer Orders Management'!B:AB,14,0))</f>
        <v>8752</v>
      </c>
      <c r="L11" s="73">
        <v>5000</v>
      </c>
      <c r="M11" s="67">
        <f>IFERROR(IF(OR(DIF[[#This Row],[Actual Delivered Quantity]]="",DIF[[#This Row],[Ordered Quantity]]=""),"",DIF[[#This Row],[Actual Delivered Quantity]]/DIF[[#This Row],[Ordered Quantity]]),"")</f>
        <v>0.57129798903107865</v>
      </c>
      <c r="N11" s="63">
        <f>IF(DIF[[#This Row],[Work Order Number]]="","",VLOOKUP(DIF[[#This Row],[Work Order Number]],'Customer Orders Management'!B:AB,25,0))</f>
        <v>44249.502857142856</v>
      </c>
      <c r="O11" s="72">
        <v>44249.502857142856</v>
      </c>
      <c r="P11" s="72" t="str">
        <f>IF(DIF[[#This Row],[Gap]]="","",IF(DIF[[#This Row],[Gap]]&lt;=0,"On Time","Delay"))</f>
        <v>On Time</v>
      </c>
      <c r="Q11" s="74">
        <f>IF(OR(DIF[[#This Row],[Actual Arrived Date (ETA)]]="",DIF[[#This Row],[Customer Required Date (ETA)]]=""),"",DIF[[#This Row],[Actual Arrived Date (ETA)]]-DIF[[#This Row],[Customer Required Date (ETA)]])</f>
        <v>0</v>
      </c>
      <c r="R11" s="69">
        <f>IFERROR(ROUNDUP(DIF[[#This Row],[Gap]],0),"")</f>
        <v>0</v>
      </c>
      <c r="S11" s="70">
        <v>162</v>
      </c>
      <c r="T11" s="67">
        <f>IF(DIF[[#This Row],[Actual Delivered Quantity]]="","",(DIF[[#This Row],[Actual Delivered Quantity]]-DIF[[#This Row],[Total Defect Quantity Appeared At Customer]])/DIF[[#This Row],[Actual Delivered Quantity]])</f>
        <v>0.96760000000000002</v>
      </c>
      <c r="U11" s="65" t="s">
        <v>108</v>
      </c>
      <c r="V11" s="71"/>
      <c r="W11" s="65"/>
    </row>
    <row r="12" spans="1:23" ht="30" customHeight="1" x14ac:dyDescent="0.25">
      <c r="A12" s="32" t="str">
        <f t="shared" si="0"/>
        <v/>
      </c>
      <c r="B12" s="62" t="s">
        <v>114</v>
      </c>
      <c r="C12" s="63">
        <f>IF(DIF[[#This Row],[Work Order Number]]="","",VLOOKUP(DIF[[#This Row],[Work Order Number]],'Customer Orders Management'!B:AB,2,0))</f>
        <v>44086</v>
      </c>
      <c r="D12" s="64">
        <f>IF(DIF[[#This Row],[Work Order Receiving Date]]="","",MONTH(DIF[[#This Row],[Work Order Receiving Date]]))</f>
        <v>9</v>
      </c>
      <c r="E12" s="64" t="str">
        <f>IFERROR(VLOOKUP(DIF[[#This Row],[Month Number]],Sheet2!B:C,2,0),"")</f>
        <v>Sep</v>
      </c>
      <c r="F12" s="64" t="str">
        <f>IF(DIF[[#This Row],[Work Order Receiving Date]]="","","W"&amp;WEEKNUM(DIF[[#This Row],[Work Order Receiving Date]],1))</f>
        <v>W37</v>
      </c>
      <c r="G12" s="64">
        <f>IF(DIF[[#This Row],[Work Order Receiving Date]]="","",YEAR(DIF[[#This Row],[Work Order Receiving Date]]))</f>
        <v>2020</v>
      </c>
      <c r="H12" s="64" t="str">
        <f>IF(DIF[[#This Row],[Work Order Number]]="","",VLOOKUP(DIF[[#This Row],[Work Order Number]],'Customer Orders Management'!B:AB,7,0))</f>
        <v>Customer 1</v>
      </c>
      <c r="I12" s="64" t="str">
        <f>IF(DIF[[#This Row],[Work Order Number]]="","",VLOOKUP(DIF[[#This Row],[Work Order Number]],'Customer Orders Management'!B:AB,12,0))</f>
        <v>Product F</v>
      </c>
      <c r="J12" s="68" t="str">
        <f>IF(DIF[[#This Row],[Work Order Number]]="","",VLOOKUP(DIF[[#This Row],[Work Order Number]],'Customer Orders Management'!B:AB,13,0))</f>
        <v>ACC2354474</v>
      </c>
      <c r="K12" s="69">
        <f>IF(DIF[[#This Row],[Work Order Number]]="","",VLOOKUP(DIF[[#This Row],[Work Order Number]],'Customer Orders Management'!B:AB,14,0))</f>
        <v>8826</v>
      </c>
      <c r="L12" s="73">
        <v>8826</v>
      </c>
      <c r="M12" s="67">
        <f>IFERROR(IF(OR(DIF[[#This Row],[Actual Delivered Quantity]]="",DIF[[#This Row],[Ordered Quantity]]=""),"",DIF[[#This Row],[Actual Delivered Quantity]]/DIF[[#This Row],[Ordered Quantity]]),"")</f>
        <v>1</v>
      </c>
      <c r="N12" s="63">
        <f>IF(DIF[[#This Row],[Work Order Number]]="","",VLOOKUP(DIF[[#This Row],[Work Order Number]],'Customer Orders Management'!B:AB,25,0))</f>
        <v>44108.239000000001</v>
      </c>
      <c r="O12" s="72">
        <v>44108.239000000001</v>
      </c>
      <c r="P12" s="72" t="str">
        <f>IF(DIF[[#This Row],[Gap]]="","",IF(DIF[[#This Row],[Gap]]&lt;=0,"On Time","Delay"))</f>
        <v>On Time</v>
      </c>
      <c r="Q12" s="74">
        <f>IF(OR(DIF[[#This Row],[Actual Arrived Date (ETA)]]="",DIF[[#This Row],[Customer Required Date (ETA)]]=""),"",DIF[[#This Row],[Actual Arrived Date (ETA)]]-DIF[[#This Row],[Customer Required Date (ETA)]])</f>
        <v>0</v>
      </c>
      <c r="R12" s="69">
        <f>IFERROR(ROUNDUP(DIF[[#This Row],[Gap]],0),"")</f>
        <v>0</v>
      </c>
      <c r="S12" s="70">
        <v>219</v>
      </c>
      <c r="T12" s="67">
        <f>IF(DIF[[#This Row],[Actual Delivered Quantity]]="","",(DIF[[#This Row],[Actual Delivered Quantity]]-DIF[[#This Row],[Total Defect Quantity Appeared At Customer]])/DIF[[#This Row],[Actual Delivered Quantity]])</f>
        <v>0.97518694765465674</v>
      </c>
      <c r="U12" s="65"/>
      <c r="V12" s="71"/>
      <c r="W12" s="65"/>
    </row>
    <row r="13" spans="1:23" ht="30" customHeight="1" x14ac:dyDescent="0.25">
      <c r="A13" s="32" t="str">
        <f t="shared" si="0"/>
        <v/>
      </c>
      <c r="B13" s="62" t="s">
        <v>115</v>
      </c>
      <c r="C13" s="63">
        <f>IF(DIF[[#This Row],[Work Order Number]]="","",VLOOKUP(DIF[[#This Row],[Work Order Number]],'Customer Orders Management'!B:AB,2,0))</f>
        <v>44097</v>
      </c>
      <c r="D13" s="64">
        <f>IF(DIF[[#This Row],[Work Order Receiving Date]]="","",MONTH(DIF[[#This Row],[Work Order Receiving Date]]))</f>
        <v>9</v>
      </c>
      <c r="E13" s="64" t="str">
        <f>IFERROR(VLOOKUP(DIF[[#This Row],[Month Number]],Sheet2!B:C,2,0),"")</f>
        <v>Sep</v>
      </c>
      <c r="F13" s="64" t="str">
        <f>IF(DIF[[#This Row],[Work Order Receiving Date]]="","","W"&amp;WEEKNUM(DIF[[#This Row],[Work Order Receiving Date]],1))</f>
        <v>W39</v>
      </c>
      <c r="G13" s="64">
        <f>IF(DIF[[#This Row],[Work Order Receiving Date]]="","",YEAR(DIF[[#This Row],[Work Order Receiving Date]]))</f>
        <v>2020</v>
      </c>
      <c r="H13" s="64" t="str">
        <f>IF(DIF[[#This Row],[Work Order Number]]="","",VLOOKUP(DIF[[#This Row],[Work Order Number]],'Customer Orders Management'!B:AB,7,0))</f>
        <v>Customer 3</v>
      </c>
      <c r="I13" s="64" t="str">
        <f>IF(DIF[[#This Row],[Work Order Number]]="","",VLOOKUP(DIF[[#This Row],[Work Order Number]],'Customer Orders Management'!B:AB,12,0))</f>
        <v>Product F</v>
      </c>
      <c r="J13" s="68" t="str">
        <f>IF(DIF[[#This Row],[Work Order Number]]="","",VLOOKUP(DIF[[#This Row],[Work Order Number]],'Customer Orders Management'!B:AB,13,0))</f>
        <v>ACC2354474</v>
      </c>
      <c r="K13" s="69">
        <f>IF(DIF[[#This Row],[Work Order Number]]="","",VLOOKUP(DIF[[#This Row],[Work Order Number]],'Customer Orders Management'!B:AB,14,0))</f>
        <v>7283</v>
      </c>
      <c r="L13" s="73">
        <v>6000</v>
      </c>
      <c r="M13" s="67">
        <f>IFERROR(IF(OR(DIF[[#This Row],[Actual Delivered Quantity]]="",DIF[[#This Row],[Ordered Quantity]]=""),"",DIF[[#This Row],[Actual Delivered Quantity]]/DIF[[#This Row],[Ordered Quantity]]),"")</f>
        <v>0.82383633118220512</v>
      </c>
      <c r="N13" s="63">
        <f>IF(DIF[[#This Row],[Work Order Number]]="","",VLOOKUP(DIF[[#This Row],[Work Order Number]],'Customer Orders Management'!B:AB,25,0))</f>
        <v>44116.924500000001</v>
      </c>
      <c r="O13" s="72">
        <v>44119</v>
      </c>
      <c r="P13" s="72" t="str">
        <f>IF(DIF[[#This Row],[Gap]]="","",IF(DIF[[#This Row],[Gap]]&lt;=0,"On Time","Delay"))</f>
        <v>Delay</v>
      </c>
      <c r="Q13" s="74">
        <f>IF(OR(DIF[[#This Row],[Actual Arrived Date (ETA)]]="",DIF[[#This Row],[Customer Required Date (ETA)]]=""),"",DIF[[#This Row],[Actual Arrived Date (ETA)]]-DIF[[#This Row],[Customer Required Date (ETA)]])</f>
        <v>2.0754999999990105</v>
      </c>
      <c r="R13" s="69">
        <f>IFERROR(ROUNDUP(DIF[[#This Row],[Gap]],0),"")</f>
        <v>3</v>
      </c>
      <c r="S13" s="70">
        <v>498</v>
      </c>
      <c r="T13" s="67">
        <f>IF(DIF[[#This Row],[Actual Delivered Quantity]]="","",(DIF[[#This Row],[Actual Delivered Quantity]]-DIF[[#This Row],[Total Defect Quantity Appeared At Customer]])/DIF[[#This Row],[Actual Delivered Quantity]])</f>
        <v>0.91700000000000004</v>
      </c>
      <c r="U13" s="65"/>
      <c r="V13" s="71" t="s">
        <v>105</v>
      </c>
      <c r="W13" s="65"/>
    </row>
    <row r="14" spans="1:23" ht="30" customHeight="1" x14ac:dyDescent="0.25">
      <c r="A14" s="32" t="str">
        <f t="shared" si="0"/>
        <v/>
      </c>
      <c r="B14" s="62" t="s">
        <v>116</v>
      </c>
      <c r="C14" s="63">
        <f>IF(DIF[[#This Row],[Work Order Number]]="","",VLOOKUP(DIF[[#This Row],[Work Order Number]],'Customer Orders Management'!B:AB,2,0))</f>
        <v>44265</v>
      </c>
      <c r="D14" s="64">
        <f>IF(DIF[[#This Row],[Work Order Receiving Date]]="","",MONTH(DIF[[#This Row],[Work Order Receiving Date]]))</f>
        <v>3</v>
      </c>
      <c r="E14" s="64" t="str">
        <f>IFERROR(VLOOKUP(DIF[[#This Row],[Month Number]],Sheet2!B:C,2,0),"")</f>
        <v>Mar</v>
      </c>
      <c r="F14" s="64" t="str">
        <f>IF(DIF[[#This Row],[Work Order Receiving Date]]="","","W"&amp;WEEKNUM(DIF[[#This Row],[Work Order Receiving Date]],1))</f>
        <v>W11</v>
      </c>
      <c r="G14" s="64">
        <f>IF(DIF[[#This Row],[Work Order Receiving Date]]="","",YEAR(DIF[[#This Row],[Work Order Receiving Date]]))</f>
        <v>2021</v>
      </c>
      <c r="H14" s="64" t="str">
        <f>IF(DIF[[#This Row],[Work Order Number]]="","",VLOOKUP(DIF[[#This Row],[Work Order Number]],'Customer Orders Management'!B:AB,7,0))</f>
        <v>Customer 1</v>
      </c>
      <c r="I14" s="64" t="str">
        <f>IF(DIF[[#This Row],[Work Order Number]]="","",VLOOKUP(DIF[[#This Row],[Work Order Number]],'Customer Orders Management'!B:AB,12,0))</f>
        <v>Product D</v>
      </c>
      <c r="J14" s="68" t="str">
        <f>IF(DIF[[#This Row],[Work Order Number]]="","",VLOOKUP(DIF[[#This Row],[Work Order Number]],'Customer Orders Management'!B:AB,13,0))</f>
        <v>ACC1400205</v>
      </c>
      <c r="K14" s="69">
        <f>IF(DIF[[#This Row],[Work Order Number]]="","",VLOOKUP(DIF[[#This Row],[Work Order Number]],'Customer Orders Management'!B:AB,14,0))</f>
        <v>8178</v>
      </c>
      <c r="L14" s="73">
        <v>8178</v>
      </c>
      <c r="M14" s="67">
        <f>IFERROR(IF(OR(DIF[[#This Row],[Actual Delivered Quantity]]="",DIF[[#This Row],[Ordered Quantity]]=""),"",DIF[[#This Row],[Actual Delivered Quantity]]/DIF[[#This Row],[Ordered Quantity]]),"")</f>
        <v>1</v>
      </c>
      <c r="N14" s="63">
        <f>IF(DIF[[#This Row],[Work Order Number]]="","",VLOOKUP(DIF[[#This Row],[Work Order Number]],'Customer Orders Management'!B:AB,25,0))</f>
        <v>44292.356</v>
      </c>
      <c r="O14" s="72">
        <v>44294</v>
      </c>
      <c r="P14" s="72" t="str">
        <f>IF(DIF[[#This Row],[Gap]]="","",IF(DIF[[#This Row],[Gap]]&lt;=0,"On Time","Delay"))</f>
        <v>Delay</v>
      </c>
      <c r="Q14" s="74">
        <f>IF(OR(DIF[[#This Row],[Actual Arrived Date (ETA)]]="",DIF[[#This Row],[Customer Required Date (ETA)]]=""),"",DIF[[#This Row],[Actual Arrived Date (ETA)]]-DIF[[#This Row],[Customer Required Date (ETA)]])</f>
        <v>1.6440000000002328</v>
      </c>
      <c r="R14" s="69">
        <f>IFERROR(ROUNDUP(DIF[[#This Row],[Gap]],0),"")</f>
        <v>2</v>
      </c>
      <c r="S14" s="70">
        <v>101</v>
      </c>
      <c r="T14" s="67">
        <f>IF(DIF[[#This Row],[Actual Delivered Quantity]]="","",(DIF[[#This Row],[Actual Delivered Quantity]]-DIF[[#This Row],[Total Defect Quantity Appeared At Customer]])/DIF[[#This Row],[Actual Delivered Quantity]])</f>
        <v>0.98764979212521398</v>
      </c>
      <c r="U14" s="65"/>
      <c r="V14" s="71" t="s">
        <v>104</v>
      </c>
      <c r="W14" s="65"/>
    </row>
    <row r="15" spans="1:23" ht="30" customHeight="1" x14ac:dyDescent="0.25">
      <c r="A15" s="32" t="str">
        <f t="shared" si="0"/>
        <v/>
      </c>
      <c r="B15" s="62" t="s">
        <v>117</v>
      </c>
      <c r="C15" s="63">
        <f>IF(DIF[[#This Row],[Work Order Number]]="","",VLOOKUP(DIF[[#This Row],[Work Order Number]],'Customer Orders Management'!B:AB,2,0))</f>
        <v>44125</v>
      </c>
      <c r="D15" s="64">
        <f>IF(DIF[[#This Row],[Work Order Receiving Date]]="","",MONTH(DIF[[#This Row],[Work Order Receiving Date]]))</f>
        <v>10</v>
      </c>
      <c r="E15" s="64" t="str">
        <f>IFERROR(VLOOKUP(DIF[[#This Row],[Month Number]],Sheet2!B:C,2,0),"")</f>
        <v>Oct</v>
      </c>
      <c r="F15" s="64" t="str">
        <f>IF(DIF[[#This Row],[Work Order Receiving Date]]="","","W"&amp;WEEKNUM(DIF[[#This Row],[Work Order Receiving Date]],1))</f>
        <v>W43</v>
      </c>
      <c r="G15" s="64">
        <f>IF(DIF[[#This Row],[Work Order Receiving Date]]="","",YEAR(DIF[[#This Row],[Work Order Receiving Date]]))</f>
        <v>2020</v>
      </c>
      <c r="H15" s="64" t="str">
        <f>IF(DIF[[#This Row],[Work Order Number]]="","",VLOOKUP(DIF[[#This Row],[Work Order Number]],'Customer Orders Management'!B:AB,7,0))</f>
        <v>Customer 1</v>
      </c>
      <c r="I15" s="64" t="str">
        <f>IF(DIF[[#This Row],[Work Order Number]]="","",VLOOKUP(DIF[[#This Row],[Work Order Number]],'Customer Orders Management'!B:AB,12,0))</f>
        <v>Product D</v>
      </c>
      <c r="J15" s="68" t="str">
        <f>IF(DIF[[#This Row],[Work Order Number]]="","",VLOOKUP(DIF[[#This Row],[Work Order Number]],'Customer Orders Management'!B:AB,13,0))</f>
        <v>ACC1400205</v>
      </c>
      <c r="K15" s="69">
        <f>IF(DIF[[#This Row],[Work Order Number]]="","",VLOOKUP(DIF[[#This Row],[Work Order Number]],'Customer Orders Management'!B:AB,14,0))</f>
        <v>7042</v>
      </c>
      <c r="L15" s="73">
        <v>7042</v>
      </c>
      <c r="M15" s="67">
        <f>IFERROR(IF(OR(DIF[[#This Row],[Actual Delivered Quantity]]="",DIF[[#This Row],[Ordered Quantity]]=""),"",DIF[[#This Row],[Actual Delivered Quantity]]/DIF[[#This Row],[Ordered Quantity]]),"")</f>
        <v>1</v>
      </c>
      <c r="N15" s="63">
        <f>IF(DIF[[#This Row],[Work Order Number]]="","",VLOOKUP(DIF[[#This Row],[Work Order Number]],'Customer Orders Management'!B:AB,25,0))</f>
        <v>44149.084000000003</v>
      </c>
      <c r="O15" s="72">
        <v>44149.084000000003</v>
      </c>
      <c r="P15" s="72" t="str">
        <f>IF(DIF[[#This Row],[Gap]]="","",IF(DIF[[#This Row],[Gap]]&lt;=0,"On Time","Delay"))</f>
        <v>On Time</v>
      </c>
      <c r="Q15" s="74">
        <f>IF(OR(DIF[[#This Row],[Actual Arrived Date (ETA)]]="",DIF[[#This Row],[Customer Required Date (ETA)]]=""),"",DIF[[#This Row],[Actual Arrived Date (ETA)]]-DIF[[#This Row],[Customer Required Date (ETA)]])</f>
        <v>0</v>
      </c>
      <c r="R15" s="69">
        <f>IFERROR(ROUNDUP(DIF[[#This Row],[Gap]],0),"")</f>
        <v>0</v>
      </c>
      <c r="S15" s="70">
        <v>223</v>
      </c>
      <c r="T15" s="67">
        <f>IF(DIF[[#This Row],[Actual Delivered Quantity]]="","",(DIF[[#This Row],[Actual Delivered Quantity]]-DIF[[#This Row],[Total Defect Quantity Appeared At Customer]])/DIF[[#This Row],[Actual Delivered Quantity]])</f>
        <v>0.96833285998295937</v>
      </c>
      <c r="U15" s="65"/>
      <c r="V15" s="71"/>
      <c r="W15" s="65"/>
    </row>
    <row r="16" spans="1:23" ht="30" customHeight="1" x14ac:dyDescent="0.25">
      <c r="A16" s="32" t="str">
        <f t="shared" si="0"/>
        <v/>
      </c>
      <c r="B16" s="62" t="s">
        <v>118</v>
      </c>
      <c r="C16" s="63">
        <f>IF(DIF[[#This Row],[Work Order Number]]="","",VLOOKUP(DIF[[#This Row],[Work Order Number]],'Customer Orders Management'!B:AB,2,0))</f>
        <v>44113</v>
      </c>
      <c r="D16" s="64">
        <f>IF(DIF[[#This Row],[Work Order Receiving Date]]="","",MONTH(DIF[[#This Row],[Work Order Receiving Date]]))</f>
        <v>10</v>
      </c>
      <c r="E16" s="64" t="str">
        <f>IFERROR(VLOOKUP(DIF[[#This Row],[Month Number]],Sheet2!B:C,2,0),"")</f>
        <v>Oct</v>
      </c>
      <c r="F16" s="64" t="str">
        <f>IF(DIF[[#This Row],[Work Order Receiving Date]]="","","W"&amp;WEEKNUM(DIF[[#This Row],[Work Order Receiving Date]],1))</f>
        <v>W41</v>
      </c>
      <c r="G16" s="64">
        <f>IF(DIF[[#This Row],[Work Order Receiving Date]]="","",YEAR(DIF[[#This Row],[Work Order Receiving Date]]))</f>
        <v>2020</v>
      </c>
      <c r="H16" s="64" t="str">
        <f>IF(DIF[[#This Row],[Work Order Number]]="","",VLOOKUP(DIF[[#This Row],[Work Order Number]],'Customer Orders Management'!B:AB,7,0))</f>
        <v>Customer 3</v>
      </c>
      <c r="I16" s="64" t="str">
        <f>IF(DIF[[#This Row],[Work Order Number]]="","",VLOOKUP(DIF[[#This Row],[Work Order Number]],'Customer Orders Management'!B:AB,12,0))</f>
        <v>Product E</v>
      </c>
      <c r="J16" s="68" t="str">
        <f>IF(DIF[[#This Row],[Work Order Number]]="","",VLOOKUP(DIF[[#This Row],[Work Order Number]],'Customer Orders Management'!B:AB,13,0))</f>
        <v>ACC5858470</v>
      </c>
      <c r="K16" s="69">
        <f>IF(DIF[[#This Row],[Work Order Number]]="","",VLOOKUP(DIF[[#This Row],[Work Order Number]],'Customer Orders Management'!B:AB,14,0))</f>
        <v>8712</v>
      </c>
      <c r="L16" s="73">
        <v>6000</v>
      </c>
      <c r="M16" s="67">
        <f>IFERROR(IF(OR(DIF[[#This Row],[Actual Delivered Quantity]]="",DIF[[#This Row],[Ordered Quantity]]=""),"",DIF[[#This Row],[Actual Delivered Quantity]]/DIF[[#This Row],[Ordered Quantity]]),"")</f>
        <v>0.68870523415977958</v>
      </c>
      <c r="N16" s="63">
        <f>IF(DIF[[#This Row],[Work Order Number]]="","",VLOOKUP(DIF[[#This Row],[Work Order Number]],'Customer Orders Management'!B:AB,25,0))</f>
        <v>44136.52</v>
      </c>
      <c r="O16" s="72">
        <v>44137</v>
      </c>
      <c r="P16" s="72" t="str">
        <f>IF(DIF[[#This Row],[Gap]]="","",IF(DIF[[#This Row],[Gap]]&lt;=0,"On Time","Delay"))</f>
        <v>Delay</v>
      </c>
      <c r="Q16" s="74">
        <f>IF(OR(DIF[[#This Row],[Actual Arrived Date (ETA)]]="",DIF[[#This Row],[Customer Required Date (ETA)]]=""),"",DIF[[#This Row],[Actual Arrived Date (ETA)]]-DIF[[#This Row],[Customer Required Date (ETA)]])</f>
        <v>0.48000000000320142</v>
      </c>
      <c r="R16" s="69">
        <f>IFERROR(ROUNDUP(DIF[[#This Row],[Gap]],0),"")</f>
        <v>1</v>
      </c>
      <c r="S16" s="70">
        <v>174</v>
      </c>
      <c r="T16" s="67">
        <f>IF(DIF[[#This Row],[Actual Delivered Quantity]]="","",(DIF[[#This Row],[Actual Delivered Quantity]]-DIF[[#This Row],[Total Defect Quantity Appeared At Customer]])/DIF[[#This Row],[Actual Delivered Quantity]])</f>
        <v>0.97099999999999997</v>
      </c>
      <c r="U16" s="65" t="s">
        <v>109</v>
      </c>
      <c r="V16" s="71" t="s">
        <v>104</v>
      </c>
      <c r="W16" s="65"/>
    </row>
    <row r="17" spans="1:23" ht="30" customHeight="1" x14ac:dyDescent="0.25">
      <c r="A17" s="32" t="str">
        <f t="shared" si="0"/>
        <v/>
      </c>
      <c r="B17" s="62" t="s">
        <v>119</v>
      </c>
      <c r="C17" s="63">
        <f>IF(DIF[[#This Row],[Work Order Number]]="","",VLOOKUP(DIF[[#This Row],[Work Order Number]],'Customer Orders Management'!B:AB,2,0))</f>
        <v>44122</v>
      </c>
      <c r="D17" s="64">
        <f>IF(DIF[[#This Row],[Work Order Receiving Date]]="","",MONTH(DIF[[#This Row],[Work Order Receiving Date]]))</f>
        <v>10</v>
      </c>
      <c r="E17" s="64" t="str">
        <f>IFERROR(VLOOKUP(DIF[[#This Row],[Month Number]],Sheet2!B:C,2,0),"")</f>
        <v>Oct</v>
      </c>
      <c r="F17" s="64" t="str">
        <f>IF(DIF[[#This Row],[Work Order Receiving Date]]="","","W"&amp;WEEKNUM(DIF[[#This Row],[Work Order Receiving Date]],1))</f>
        <v>W43</v>
      </c>
      <c r="G17" s="64">
        <f>IF(DIF[[#This Row],[Work Order Receiving Date]]="","",YEAR(DIF[[#This Row],[Work Order Receiving Date]]))</f>
        <v>2020</v>
      </c>
      <c r="H17" s="64" t="str">
        <f>IF(DIF[[#This Row],[Work Order Number]]="","",VLOOKUP(DIF[[#This Row],[Work Order Number]],'Customer Orders Management'!B:AB,7,0))</f>
        <v>Customer 2</v>
      </c>
      <c r="I17" s="64" t="str">
        <f>IF(DIF[[#This Row],[Work Order Number]]="","",VLOOKUP(DIF[[#This Row],[Work Order Number]],'Customer Orders Management'!B:AB,12,0))</f>
        <v>Product E</v>
      </c>
      <c r="J17" s="68" t="str">
        <f>IF(DIF[[#This Row],[Work Order Number]]="","",VLOOKUP(DIF[[#This Row],[Work Order Number]],'Customer Orders Management'!B:AB,13,0))</f>
        <v>ACC5858470</v>
      </c>
      <c r="K17" s="69">
        <f>IF(DIF[[#This Row],[Work Order Number]]="","",VLOOKUP(DIF[[#This Row],[Work Order Number]],'Customer Orders Management'!B:AB,14,0))</f>
        <v>7035</v>
      </c>
      <c r="L17" s="73">
        <v>7035</v>
      </c>
      <c r="M17" s="67">
        <f>IFERROR(IF(OR(DIF[[#This Row],[Actual Delivered Quantity]]="",DIF[[#This Row],[Ordered Quantity]]=""),"",DIF[[#This Row],[Actual Delivered Quantity]]/DIF[[#This Row],[Ordered Quantity]]),"")</f>
        <v>1</v>
      </c>
      <c r="N17" s="63">
        <f>IF(DIF[[#This Row],[Work Order Number]]="","",VLOOKUP(DIF[[#This Row],[Work Order Number]],'Customer Orders Management'!B:AB,25,0))</f>
        <v>44143.724999999999</v>
      </c>
      <c r="O17" s="72">
        <v>44143.724999999999</v>
      </c>
      <c r="P17" s="72" t="str">
        <f>IF(DIF[[#This Row],[Gap]]="","",IF(DIF[[#This Row],[Gap]]&lt;=0,"On Time","Delay"))</f>
        <v>On Time</v>
      </c>
      <c r="Q17" s="74">
        <f>IF(OR(DIF[[#This Row],[Actual Arrived Date (ETA)]]="",DIF[[#This Row],[Customer Required Date (ETA)]]=""),"",DIF[[#This Row],[Actual Arrived Date (ETA)]]-DIF[[#This Row],[Customer Required Date (ETA)]])</f>
        <v>0</v>
      </c>
      <c r="R17" s="69">
        <f>IFERROR(ROUNDUP(DIF[[#This Row],[Gap]],0),"")</f>
        <v>0</v>
      </c>
      <c r="S17" s="70">
        <v>284</v>
      </c>
      <c r="T17" s="67">
        <f>IF(DIF[[#This Row],[Actual Delivered Quantity]]="","",(DIF[[#This Row],[Actual Delivered Quantity]]-DIF[[#This Row],[Total Defect Quantity Appeared At Customer]])/DIF[[#This Row],[Actual Delivered Quantity]])</f>
        <v>0.95963041933191184</v>
      </c>
      <c r="U17" s="65"/>
      <c r="V17" s="71"/>
      <c r="W17" s="65"/>
    </row>
    <row r="18" spans="1:23" ht="30" customHeight="1" x14ac:dyDescent="0.25">
      <c r="A18" s="32" t="str">
        <f t="shared" si="0"/>
        <v/>
      </c>
      <c r="B18" s="62" t="s">
        <v>120</v>
      </c>
      <c r="C18" s="63">
        <f>IF(DIF[[#This Row],[Work Order Number]]="","",VLOOKUP(DIF[[#This Row],[Work Order Number]],'Customer Orders Management'!B:AB,2,0))</f>
        <v>44090</v>
      </c>
      <c r="D18" s="64">
        <f>IF(DIF[[#This Row],[Work Order Receiving Date]]="","",MONTH(DIF[[#This Row],[Work Order Receiving Date]]))</f>
        <v>9</v>
      </c>
      <c r="E18" s="64" t="str">
        <f>IFERROR(VLOOKUP(DIF[[#This Row],[Month Number]],Sheet2!B:C,2,0),"")</f>
        <v>Sep</v>
      </c>
      <c r="F18" s="64" t="str">
        <f>IF(DIF[[#This Row],[Work Order Receiving Date]]="","","W"&amp;WEEKNUM(DIF[[#This Row],[Work Order Receiving Date]],1))</f>
        <v>W38</v>
      </c>
      <c r="G18" s="64">
        <f>IF(DIF[[#This Row],[Work Order Receiving Date]]="","",YEAR(DIF[[#This Row],[Work Order Receiving Date]]))</f>
        <v>2020</v>
      </c>
      <c r="H18" s="64" t="str">
        <f>IF(DIF[[#This Row],[Work Order Number]]="","",VLOOKUP(DIF[[#This Row],[Work Order Number]],'Customer Orders Management'!B:AB,7,0))</f>
        <v>Customer 4</v>
      </c>
      <c r="I18" s="64" t="str">
        <f>IF(DIF[[#This Row],[Work Order Number]]="","",VLOOKUP(DIF[[#This Row],[Work Order Number]],'Customer Orders Management'!B:AB,12,0))</f>
        <v>Product C</v>
      </c>
      <c r="J18" s="68" t="str">
        <f>IF(DIF[[#This Row],[Work Order Number]]="","",VLOOKUP(DIF[[#This Row],[Work Order Number]],'Customer Orders Management'!B:AB,13,0))</f>
        <v>ACC8854741</v>
      </c>
      <c r="K18" s="69">
        <f>IF(DIF[[#This Row],[Work Order Number]]="","",VLOOKUP(DIF[[#This Row],[Work Order Number]],'Customer Orders Management'!B:AB,14,0))</f>
        <v>4650</v>
      </c>
      <c r="L18" s="73">
        <v>4300</v>
      </c>
      <c r="M18" s="67">
        <f>IFERROR(IF(OR(DIF[[#This Row],[Actual Delivered Quantity]]="",DIF[[#This Row],[Ordered Quantity]]=""),"",DIF[[#This Row],[Actual Delivered Quantity]]/DIF[[#This Row],[Ordered Quantity]]),"")</f>
        <v>0.92473118279569888</v>
      </c>
      <c r="N18" s="63">
        <f>IF(DIF[[#This Row],[Work Order Number]]="","",VLOOKUP(DIF[[#This Row],[Work Order Number]],'Customer Orders Management'!B:AB,25,0))</f>
        <v>44106.642857142855</v>
      </c>
      <c r="O18" s="72">
        <v>44109</v>
      </c>
      <c r="P18" s="72" t="str">
        <f>IF(DIF[[#This Row],[Gap]]="","",IF(DIF[[#This Row],[Gap]]&lt;=0,"On Time","Delay"))</f>
        <v>Delay</v>
      </c>
      <c r="Q18" s="74">
        <f>IF(OR(DIF[[#This Row],[Actual Arrived Date (ETA)]]="",DIF[[#This Row],[Customer Required Date (ETA)]]=""),"",DIF[[#This Row],[Actual Arrived Date (ETA)]]-DIF[[#This Row],[Customer Required Date (ETA)]])</f>
        <v>2.357142857144936</v>
      </c>
      <c r="R18" s="69">
        <f>IFERROR(ROUNDUP(DIF[[#This Row],[Gap]],0),"")</f>
        <v>3</v>
      </c>
      <c r="S18" s="70">
        <v>215</v>
      </c>
      <c r="T18" s="67">
        <f>IF(DIF[[#This Row],[Actual Delivered Quantity]]="","",(DIF[[#This Row],[Actual Delivered Quantity]]-DIF[[#This Row],[Total Defect Quantity Appeared At Customer]])/DIF[[#This Row],[Actual Delivered Quantity]])</f>
        <v>0.95</v>
      </c>
      <c r="U18" s="65"/>
      <c r="V18" s="71" t="s">
        <v>105</v>
      </c>
      <c r="W18" s="65"/>
    </row>
    <row r="19" spans="1:23" ht="30" customHeight="1" x14ac:dyDescent="0.25">
      <c r="A19" s="32" t="str">
        <f t="shared" si="0"/>
        <v/>
      </c>
      <c r="B19" s="62" t="s">
        <v>121</v>
      </c>
      <c r="C19" s="63">
        <f>IF(DIF[[#This Row],[Work Order Number]]="","",VLOOKUP(DIF[[#This Row],[Work Order Number]],'Customer Orders Management'!B:AB,2,0))</f>
        <v>44170</v>
      </c>
      <c r="D19" s="64">
        <f>IF(DIF[[#This Row],[Work Order Receiving Date]]="","",MONTH(DIF[[#This Row],[Work Order Receiving Date]]))</f>
        <v>12</v>
      </c>
      <c r="E19" s="64" t="str">
        <f>IFERROR(VLOOKUP(DIF[[#This Row],[Month Number]],Sheet2!B:C,2,0),"")</f>
        <v>Dec</v>
      </c>
      <c r="F19" s="64" t="str">
        <f>IF(DIF[[#This Row],[Work Order Receiving Date]]="","","W"&amp;WEEKNUM(DIF[[#This Row],[Work Order Receiving Date]],1))</f>
        <v>W49</v>
      </c>
      <c r="G19" s="64">
        <f>IF(DIF[[#This Row],[Work Order Receiving Date]]="","",YEAR(DIF[[#This Row],[Work Order Receiving Date]]))</f>
        <v>2020</v>
      </c>
      <c r="H19" s="64" t="str">
        <f>IF(DIF[[#This Row],[Work Order Number]]="","",VLOOKUP(DIF[[#This Row],[Work Order Number]],'Customer Orders Management'!B:AB,7,0))</f>
        <v>Customer 4</v>
      </c>
      <c r="I19" s="64" t="str">
        <f>IF(DIF[[#This Row],[Work Order Number]]="","",VLOOKUP(DIF[[#This Row],[Work Order Number]],'Customer Orders Management'!B:AB,12,0))</f>
        <v>Product F</v>
      </c>
      <c r="J19" s="68" t="str">
        <f>IF(DIF[[#This Row],[Work Order Number]]="","",VLOOKUP(DIF[[#This Row],[Work Order Number]],'Customer Orders Management'!B:AB,13,0))</f>
        <v>ACC2354474</v>
      </c>
      <c r="K19" s="69">
        <f>IF(DIF[[#This Row],[Work Order Number]]="","",VLOOKUP(DIF[[#This Row],[Work Order Number]],'Customer Orders Management'!B:AB,14,0))</f>
        <v>5603</v>
      </c>
      <c r="L19" s="73">
        <v>5000</v>
      </c>
      <c r="M19" s="67">
        <f>IFERROR(IF(OR(DIF[[#This Row],[Actual Delivered Quantity]]="",DIF[[#This Row],[Ordered Quantity]]=""),"",DIF[[#This Row],[Actual Delivered Quantity]]/DIF[[#This Row],[Ordered Quantity]]),"")</f>
        <v>0.8923790826343031</v>
      </c>
      <c r="N19" s="63">
        <f>IF(DIF[[#This Row],[Work Order Number]]="","",VLOOKUP(DIF[[#This Row],[Work Order Number]],'Customer Orders Management'!B:AB,25,0))</f>
        <v>44190.404499999997</v>
      </c>
      <c r="O19" s="72">
        <v>44190.404499999997</v>
      </c>
      <c r="P19" s="72" t="str">
        <f>IF(DIF[[#This Row],[Gap]]="","",IF(DIF[[#This Row],[Gap]]&lt;=0,"On Time","Delay"))</f>
        <v>On Time</v>
      </c>
      <c r="Q19" s="74">
        <f>IF(OR(DIF[[#This Row],[Actual Arrived Date (ETA)]]="",DIF[[#This Row],[Customer Required Date (ETA)]]=""),"",DIF[[#This Row],[Actual Arrived Date (ETA)]]-DIF[[#This Row],[Customer Required Date (ETA)]])</f>
        <v>0</v>
      </c>
      <c r="R19" s="69">
        <f>IFERROR(ROUNDUP(DIF[[#This Row],[Gap]],0),"")</f>
        <v>0</v>
      </c>
      <c r="S19" s="70">
        <v>371</v>
      </c>
      <c r="T19" s="67">
        <f>IF(DIF[[#This Row],[Actual Delivered Quantity]]="","",(DIF[[#This Row],[Actual Delivered Quantity]]-DIF[[#This Row],[Total Defect Quantity Appeared At Customer]])/DIF[[#This Row],[Actual Delivered Quantity]])</f>
        <v>0.92579999999999996</v>
      </c>
      <c r="U19" s="65"/>
      <c r="V19" s="71"/>
      <c r="W19" s="65"/>
    </row>
    <row r="20" spans="1:23" ht="30" customHeight="1" x14ac:dyDescent="0.25">
      <c r="A20" s="32" t="str">
        <f t="shared" si="0"/>
        <v/>
      </c>
      <c r="B20" s="62" t="s">
        <v>122</v>
      </c>
      <c r="C20" s="63">
        <f>IF(DIF[[#This Row],[Work Order Number]]="","",VLOOKUP(DIF[[#This Row],[Work Order Number]],'Customer Orders Management'!B:AB,2,0))</f>
        <v>44185</v>
      </c>
      <c r="D20" s="64">
        <f>IF(DIF[[#This Row],[Work Order Receiving Date]]="","",MONTH(DIF[[#This Row],[Work Order Receiving Date]]))</f>
        <v>12</v>
      </c>
      <c r="E20" s="64" t="str">
        <f>IFERROR(VLOOKUP(DIF[[#This Row],[Month Number]],Sheet2!B:C,2,0),"")</f>
        <v>Dec</v>
      </c>
      <c r="F20" s="64" t="str">
        <f>IF(DIF[[#This Row],[Work Order Receiving Date]]="","","W"&amp;WEEKNUM(DIF[[#This Row],[Work Order Receiving Date]],1))</f>
        <v>W52</v>
      </c>
      <c r="G20" s="64">
        <f>IF(DIF[[#This Row],[Work Order Receiving Date]]="","",YEAR(DIF[[#This Row],[Work Order Receiving Date]]))</f>
        <v>2020</v>
      </c>
      <c r="H20" s="64" t="str">
        <f>IF(DIF[[#This Row],[Work Order Number]]="","",VLOOKUP(DIF[[#This Row],[Work Order Number]],'Customer Orders Management'!B:AB,7,0))</f>
        <v>Customer 2</v>
      </c>
      <c r="I20" s="64" t="str">
        <f>IF(DIF[[#This Row],[Work Order Number]]="","",VLOOKUP(DIF[[#This Row],[Work Order Number]],'Customer Orders Management'!B:AB,12,0))</f>
        <v>Product B</v>
      </c>
      <c r="J20" s="68" t="str">
        <f>IF(DIF[[#This Row],[Work Order Number]]="","",VLOOKUP(DIF[[#This Row],[Work Order Number]],'Customer Orders Management'!B:AB,13,0))</f>
        <v>ACC2236584</v>
      </c>
      <c r="K20" s="69">
        <f>IF(DIF[[#This Row],[Work Order Number]]="","",VLOOKUP(DIF[[#This Row],[Work Order Number]],'Customer Orders Management'!B:AB,14,0))</f>
        <v>6129</v>
      </c>
      <c r="L20" s="73">
        <v>6000</v>
      </c>
      <c r="M20" s="67">
        <f>IFERROR(IF(OR(DIF[[#This Row],[Actual Delivered Quantity]]="",DIF[[#This Row],[Ordered Quantity]]=""),"",DIF[[#This Row],[Actual Delivered Quantity]]/DIF[[#This Row],[Ordered Quantity]]),"")</f>
        <v>0.97895252080274109</v>
      </c>
      <c r="N20" s="63">
        <f>IF(DIF[[#This Row],[Work Order Number]]="","",VLOOKUP(DIF[[#This Row],[Work Order Number]],'Customer Orders Management'!B:AB,25,0))</f>
        <v>44202.193500000001</v>
      </c>
      <c r="O20" s="72">
        <v>44200</v>
      </c>
      <c r="P20" s="72" t="str">
        <f>IF(DIF[[#This Row],[Gap]]="","",IF(DIF[[#This Row],[Gap]]&lt;=0,"On Time","Delay"))</f>
        <v>On Time</v>
      </c>
      <c r="Q20" s="74">
        <f>IF(OR(DIF[[#This Row],[Actual Arrived Date (ETA)]]="",DIF[[#This Row],[Customer Required Date (ETA)]]=""),"",DIF[[#This Row],[Actual Arrived Date (ETA)]]-DIF[[#This Row],[Customer Required Date (ETA)]])</f>
        <v>-2.1935000000012224</v>
      </c>
      <c r="R20" s="69">
        <f>IFERROR(ROUNDUP(DIF[[#This Row],[Gap]],0),"")</f>
        <v>-3</v>
      </c>
      <c r="S20" s="70">
        <v>154</v>
      </c>
      <c r="T20" s="67">
        <f>IF(DIF[[#This Row],[Actual Delivered Quantity]]="","",(DIF[[#This Row],[Actual Delivered Quantity]]-DIF[[#This Row],[Total Defect Quantity Appeared At Customer]])/DIF[[#This Row],[Actual Delivered Quantity]])</f>
        <v>0.97433333333333338</v>
      </c>
      <c r="U20" s="65"/>
      <c r="V20" s="71"/>
      <c r="W20" s="65"/>
    </row>
    <row r="21" spans="1:23" ht="30" customHeight="1" x14ac:dyDescent="0.25">
      <c r="A21" s="32" t="str">
        <f t="shared" si="0"/>
        <v/>
      </c>
      <c r="B21" s="62" t="s">
        <v>123</v>
      </c>
      <c r="C21" s="63">
        <f>IF(DIF[[#This Row],[Work Order Number]]="","",VLOOKUP(DIF[[#This Row],[Work Order Number]],'Customer Orders Management'!B:AB,2,0))</f>
        <v>44207</v>
      </c>
      <c r="D21" s="64">
        <f>IF(DIF[[#This Row],[Work Order Receiving Date]]="","",MONTH(DIF[[#This Row],[Work Order Receiving Date]]))</f>
        <v>1</v>
      </c>
      <c r="E21" s="64" t="str">
        <f>IFERROR(VLOOKUP(DIF[[#This Row],[Month Number]],Sheet2!B:C,2,0),"")</f>
        <v>Jan</v>
      </c>
      <c r="F21" s="64" t="str">
        <f>IF(DIF[[#This Row],[Work Order Receiving Date]]="","","W"&amp;WEEKNUM(DIF[[#This Row],[Work Order Receiving Date]],1))</f>
        <v>W3</v>
      </c>
      <c r="G21" s="64">
        <f>IF(DIF[[#This Row],[Work Order Receiving Date]]="","",YEAR(DIF[[#This Row],[Work Order Receiving Date]]))</f>
        <v>2021</v>
      </c>
      <c r="H21" s="64" t="str">
        <f>IF(DIF[[#This Row],[Work Order Number]]="","",VLOOKUP(DIF[[#This Row],[Work Order Number]],'Customer Orders Management'!B:AB,7,0))</f>
        <v>Customer 4</v>
      </c>
      <c r="I21" s="64" t="str">
        <f>IF(DIF[[#This Row],[Work Order Number]]="","",VLOOKUP(DIF[[#This Row],[Work Order Number]],'Customer Orders Management'!B:AB,12,0))</f>
        <v>Product A</v>
      </c>
      <c r="J21" s="68" t="str">
        <f>IF(DIF[[#This Row],[Work Order Number]]="","",VLOOKUP(DIF[[#This Row],[Work Order Number]],'Customer Orders Management'!B:AB,13,0))</f>
        <v>ACC3215124</v>
      </c>
      <c r="K21" s="69">
        <f>IF(DIF[[#This Row],[Work Order Number]]="","",VLOOKUP(DIF[[#This Row],[Work Order Number]],'Customer Orders Management'!B:AB,14,0))</f>
        <v>5906</v>
      </c>
      <c r="L21" s="73">
        <v>5906</v>
      </c>
      <c r="M21" s="67">
        <f>IFERROR(IF(OR(DIF[[#This Row],[Actual Delivered Quantity]]="",DIF[[#This Row],[Ordered Quantity]]=""),"",DIF[[#This Row],[Actual Delivered Quantity]]/DIF[[#This Row],[Ordered Quantity]]),"")</f>
        <v>1</v>
      </c>
      <c r="N21" s="63">
        <f>IF(DIF[[#This Row],[Work Order Number]]="","",VLOOKUP(DIF[[#This Row],[Work Order Number]],'Customer Orders Management'!B:AB,25,0))</f>
        <v>44226.3825</v>
      </c>
      <c r="O21" s="72">
        <v>44226.3825</v>
      </c>
      <c r="P21" s="72" t="str">
        <f>IF(DIF[[#This Row],[Gap]]="","",IF(DIF[[#This Row],[Gap]]&lt;=0,"On Time","Delay"))</f>
        <v>On Time</v>
      </c>
      <c r="Q21" s="74">
        <f>IF(OR(DIF[[#This Row],[Actual Arrived Date (ETA)]]="",DIF[[#This Row],[Customer Required Date (ETA)]]=""),"",DIF[[#This Row],[Actual Arrived Date (ETA)]]-DIF[[#This Row],[Customer Required Date (ETA)]])</f>
        <v>0</v>
      </c>
      <c r="R21" s="69">
        <f>IFERROR(ROUNDUP(DIF[[#This Row],[Gap]],0),"")</f>
        <v>0</v>
      </c>
      <c r="S21" s="70">
        <v>325</v>
      </c>
      <c r="T21" s="67">
        <f>IF(DIF[[#This Row],[Actual Delivered Quantity]]="","",(DIF[[#This Row],[Actual Delivered Quantity]]-DIF[[#This Row],[Total Defect Quantity Appeared At Customer]])/DIF[[#This Row],[Actual Delivered Quantity]])</f>
        <v>0.94497121571283438</v>
      </c>
      <c r="U21" s="65"/>
      <c r="V21" s="71"/>
      <c r="W21" s="65"/>
    </row>
    <row r="22" spans="1:23" ht="30" customHeight="1" x14ac:dyDescent="0.25">
      <c r="A22" s="32" t="str">
        <f t="shared" si="0"/>
        <v/>
      </c>
      <c r="B22" s="62" t="s">
        <v>124</v>
      </c>
      <c r="C22" s="63">
        <f>IF(DIF[[#This Row],[Work Order Number]]="","",VLOOKUP(DIF[[#This Row],[Work Order Number]],'Customer Orders Management'!B:AB,2,0))</f>
        <v>44229</v>
      </c>
      <c r="D22" s="64">
        <f>IF(DIF[[#This Row],[Work Order Receiving Date]]="","",MONTH(DIF[[#This Row],[Work Order Receiving Date]]))</f>
        <v>2</v>
      </c>
      <c r="E22" s="64" t="str">
        <f>IFERROR(VLOOKUP(DIF[[#This Row],[Month Number]],Sheet2!B:C,2,0),"")</f>
        <v>Feb</v>
      </c>
      <c r="F22" s="64" t="str">
        <f>IF(DIF[[#This Row],[Work Order Receiving Date]]="","","W"&amp;WEEKNUM(DIF[[#This Row],[Work Order Receiving Date]],1))</f>
        <v>W6</v>
      </c>
      <c r="G22" s="64">
        <f>IF(DIF[[#This Row],[Work Order Receiving Date]]="","",YEAR(DIF[[#This Row],[Work Order Receiving Date]]))</f>
        <v>2021</v>
      </c>
      <c r="H22" s="64" t="str">
        <f>IF(DIF[[#This Row],[Work Order Number]]="","",VLOOKUP(DIF[[#This Row],[Work Order Number]],'Customer Orders Management'!B:AB,7,0))</f>
        <v>Customer 2</v>
      </c>
      <c r="I22" s="64" t="str">
        <f>IF(DIF[[#This Row],[Work Order Number]]="","",VLOOKUP(DIF[[#This Row],[Work Order Number]],'Customer Orders Management'!B:AB,12,0))</f>
        <v>Product D</v>
      </c>
      <c r="J22" s="68" t="str">
        <f>IF(DIF[[#This Row],[Work Order Number]]="","",VLOOKUP(DIF[[#This Row],[Work Order Number]],'Customer Orders Management'!B:AB,13,0))</f>
        <v>ACC1400205</v>
      </c>
      <c r="K22" s="69">
        <f>IF(DIF[[#This Row],[Work Order Number]]="","",VLOOKUP(DIF[[#This Row],[Work Order Number]],'Customer Orders Management'!B:AB,14,0))</f>
        <v>7813</v>
      </c>
      <c r="L22" s="73">
        <v>7813</v>
      </c>
      <c r="M22" s="67">
        <f>IFERROR(IF(OR(DIF[[#This Row],[Actual Delivered Quantity]]="",DIF[[#This Row],[Ordered Quantity]]=""),"",DIF[[#This Row],[Actual Delivered Quantity]]/DIF[[#This Row],[Ordered Quantity]]),"")</f>
        <v>1</v>
      </c>
      <c r="N22" s="63">
        <f>IF(DIF[[#This Row],[Work Order Number]]="","",VLOOKUP(DIF[[#This Row],[Work Order Number]],'Customer Orders Management'!B:AB,25,0))</f>
        <v>44254.625999999997</v>
      </c>
      <c r="O22" s="72">
        <v>44254.625999999997</v>
      </c>
      <c r="P22" s="72" t="str">
        <f>IF(DIF[[#This Row],[Gap]]="","",IF(DIF[[#This Row],[Gap]]&lt;=0,"On Time","Delay"))</f>
        <v>On Time</v>
      </c>
      <c r="Q22" s="74">
        <f>IF(OR(DIF[[#This Row],[Actual Arrived Date (ETA)]]="",DIF[[#This Row],[Customer Required Date (ETA)]]=""),"",DIF[[#This Row],[Actual Arrived Date (ETA)]]-DIF[[#This Row],[Customer Required Date (ETA)]])</f>
        <v>0</v>
      </c>
      <c r="R22" s="69">
        <f>IFERROR(ROUNDUP(DIF[[#This Row],[Gap]],0),"")</f>
        <v>0</v>
      </c>
      <c r="S22" s="70">
        <v>325</v>
      </c>
      <c r="T22" s="67">
        <f>IF(DIF[[#This Row],[Actual Delivered Quantity]]="","",(DIF[[#This Row],[Actual Delivered Quantity]]-DIF[[#This Row],[Total Defect Quantity Appeared At Customer]])/DIF[[#This Row],[Actual Delivered Quantity]])</f>
        <v>0.95840266222961734</v>
      </c>
      <c r="U22" s="65"/>
      <c r="V22" s="71"/>
      <c r="W22" s="65"/>
    </row>
    <row r="23" spans="1:23" ht="30" customHeight="1" x14ac:dyDescent="0.25">
      <c r="A23" s="32" t="str">
        <f t="shared" si="0"/>
        <v/>
      </c>
      <c r="B23" s="62" t="s">
        <v>125</v>
      </c>
      <c r="C23" s="63">
        <f>IF(DIF[[#This Row],[Work Order Number]]="","",VLOOKUP(DIF[[#This Row],[Work Order Number]],'Customer Orders Management'!B:AB,2,0))</f>
        <v>44090</v>
      </c>
      <c r="D23" s="64">
        <f>IF(DIF[[#This Row],[Work Order Receiving Date]]="","",MONTH(DIF[[#This Row],[Work Order Receiving Date]]))</f>
        <v>9</v>
      </c>
      <c r="E23" s="64" t="str">
        <f>IFERROR(VLOOKUP(DIF[[#This Row],[Month Number]],Sheet2!B:C,2,0),"")</f>
        <v>Sep</v>
      </c>
      <c r="F23" s="64" t="str">
        <f>IF(DIF[[#This Row],[Work Order Receiving Date]]="","","W"&amp;WEEKNUM(DIF[[#This Row],[Work Order Receiving Date]],1))</f>
        <v>W38</v>
      </c>
      <c r="G23" s="64">
        <f>IF(DIF[[#This Row],[Work Order Receiving Date]]="","",YEAR(DIF[[#This Row],[Work Order Receiving Date]]))</f>
        <v>2020</v>
      </c>
      <c r="H23" s="64" t="str">
        <f>IF(DIF[[#This Row],[Work Order Number]]="","",VLOOKUP(DIF[[#This Row],[Work Order Number]],'Customer Orders Management'!B:AB,7,0))</f>
        <v>Customer 2</v>
      </c>
      <c r="I23" s="64" t="str">
        <f>IF(DIF[[#This Row],[Work Order Number]]="","",VLOOKUP(DIF[[#This Row],[Work Order Number]],'Customer Orders Management'!B:AB,12,0))</f>
        <v>Product E</v>
      </c>
      <c r="J23" s="68" t="str">
        <f>IF(DIF[[#This Row],[Work Order Number]]="","",VLOOKUP(DIF[[#This Row],[Work Order Number]],'Customer Orders Management'!B:AB,13,0))</f>
        <v>ACC5858470</v>
      </c>
      <c r="K23" s="69">
        <f>IF(DIF[[#This Row],[Work Order Number]]="","",VLOOKUP(DIF[[#This Row],[Work Order Number]],'Customer Orders Management'!B:AB,14,0))</f>
        <v>6774</v>
      </c>
      <c r="L23" s="73">
        <v>6774</v>
      </c>
      <c r="M23" s="67">
        <f>IFERROR(IF(OR(DIF[[#This Row],[Actual Delivered Quantity]]="",DIF[[#This Row],[Ordered Quantity]]=""),"",DIF[[#This Row],[Actual Delivered Quantity]]/DIF[[#This Row],[Ordered Quantity]]),"")</f>
        <v>1</v>
      </c>
      <c r="N23" s="63">
        <f>IF(DIF[[#This Row],[Work Order Number]]="","",VLOOKUP(DIF[[#This Row],[Work Order Number]],'Customer Orders Management'!B:AB,25,0))</f>
        <v>44111.29</v>
      </c>
      <c r="O23" s="72">
        <v>44111.29</v>
      </c>
      <c r="P23" s="72" t="str">
        <f>IF(DIF[[#This Row],[Gap]]="","",IF(DIF[[#This Row],[Gap]]&lt;=0,"On Time","Delay"))</f>
        <v>On Time</v>
      </c>
      <c r="Q23" s="74">
        <f>IF(OR(DIF[[#This Row],[Actual Arrived Date (ETA)]]="",DIF[[#This Row],[Customer Required Date (ETA)]]=""),"",DIF[[#This Row],[Actual Arrived Date (ETA)]]-DIF[[#This Row],[Customer Required Date (ETA)]])</f>
        <v>0</v>
      </c>
      <c r="R23" s="69">
        <f>IFERROR(ROUNDUP(DIF[[#This Row],[Gap]],0),"")</f>
        <v>0</v>
      </c>
      <c r="S23" s="70">
        <v>104</v>
      </c>
      <c r="T23" s="67">
        <f>IF(DIF[[#This Row],[Actual Delivered Quantity]]="","",(DIF[[#This Row],[Actual Delivered Quantity]]-DIF[[#This Row],[Total Defect Quantity Appeared At Customer]])/DIF[[#This Row],[Actual Delivered Quantity]])</f>
        <v>0.98464718039563037</v>
      </c>
      <c r="U23" s="65"/>
      <c r="V23" s="71"/>
      <c r="W23" s="65"/>
    </row>
    <row r="24" spans="1:23" ht="30" customHeight="1" x14ac:dyDescent="0.25">
      <c r="A24" s="32" t="str">
        <f t="shared" si="0"/>
        <v/>
      </c>
      <c r="B24" s="62" t="s">
        <v>126</v>
      </c>
      <c r="C24" s="63">
        <f>IF(DIF[[#This Row],[Work Order Number]]="","",VLOOKUP(DIF[[#This Row],[Work Order Number]],'Customer Orders Management'!B:AB,2,0))</f>
        <v>44139</v>
      </c>
      <c r="D24" s="64">
        <f>IF(DIF[[#This Row],[Work Order Receiving Date]]="","",MONTH(DIF[[#This Row],[Work Order Receiving Date]]))</f>
        <v>11</v>
      </c>
      <c r="E24" s="64" t="str">
        <f>IFERROR(VLOOKUP(DIF[[#This Row],[Month Number]],Sheet2!B:C,2,0),"")</f>
        <v>Nov</v>
      </c>
      <c r="F24" s="64" t="str">
        <f>IF(DIF[[#This Row],[Work Order Receiving Date]]="","","W"&amp;WEEKNUM(DIF[[#This Row],[Work Order Receiving Date]],1))</f>
        <v>W45</v>
      </c>
      <c r="G24" s="64">
        <f>IF(DIF[[#This Row],[Work Order Receiving Date]]="","",YEAR(DIF[[#This Row],[Work Order Receiving Date]]))</f>
        <v>2020</v>
      </c>
      <c r="H24" s="64" t="str">
        <f>IF(DIF[[#This Row],[Work Order Number]]="","",VLOOKUP(DIF[[#This Row],[Work Order Number]],'Customer Orders Management'!B:AB,7,0))</f>
        <v>Customer 1</v>
      </c>
      <c r="I24" s="64" t="str">
        <f>IF(DIF[[#This Row],[Work Order Number]]="","",VLOOKUP(DIF[[#This Row],[Work Order Number]],'Customer Orders Management'!B:AB,12,0))</f>
        <v>Product B</v>
      </c>
      <c r="J24" s="68" t="str">
        <f>IF(DIF[[#This Row],[Work Order Number]]="","",VLOOKUP(DIF[[#This Row],[Work Order Number]],'Customer Orders Management'!B:AB,13,0))</f>
        <v>ACC2236584</v>
      </c>
      <c r="K24" s="69">
        <f>IF(DIF[[#This Row],[Work Order Number]]="","",VLOOKUP(DIF[[#This Row],[Work Order Number]],'Customer Orders Management'!B:AB,14,0))</f>
        <v>9629</v>
      </c>
      <c r="L24" s="73">
        <v>9629</v>
      </c>
      <c r="M24" s="67">
        <f>IFERROR(IF(OR(DIF[[#This Row],[Actual Delivered Quantity]]="",DIF[[#This Row],[Ordered Quantity]]=""),"",DIF[[#This Row],[Actual Delivered Quantity]]/DIF[[#This Row],[Ordered Quantity]]),"")</f>
        <v>1</v>
      </c>
      <c r="N24" s="63">
        <f>IF(DIF[[#This Row],[Work Order Number]]="","",VLOOKUP(DIF[[#This Row],[Work Order Number]],'Customer Orders Management'!B:AB,25,0))</f>
        <v>44163.443500000001</v>
      </c>
      <c r="O24" s="72">
        <v>44162</v>
      </c>
      <c r="P24" s="72" t="str">
        <f>IF(DIF[[#This Row],[Gap]]="","",IF(DIF[[#This Row],[Gap]]&lt;=0,"On Time","Delay"))</f>
        <v>On Time</v>
      </c>
      <c r="Q24" s="74">
        <f>IF(OR(DIF[[#This Row],[Actual Arrived Date (ETA)]]="",DIF[[#This Row],[Customer Required Date (ETA)]]=""),"",DIF[[#This Row],[Actual Arrived Date (ETA)]]-DIF[[#This Row],[Customer Required Date (ETA)]])</f>
        <v>-1.4435000000012224</v>
      </c>
      <c r="R24" s="69">
        <f>IFERROR(ROUNDUP(DIF[[#This Row],[Gap]],0),"")</f>
        <v>-2</v>
      </c>
      <c r="S24" s="70">
        <v>230</v>
      </c>
      <c r="T24" s="67">
        <f>IF(DIF[[#This Row],[Actual Delivered Quantity]]="","",(DIF[[#This Row],[Actual Delivered Quantity]]-DIF[[#This Row],[Total Defect Quantity Appeared At Customer]])/DIF[[#This Row],[Actual Delivered Quantity]])</f>
        <v>0.97611382282687709</v>
      </c>
      <c r="U24" s="65"/>
      <c r="V24" s="71"/>
      <c r="W24" s="65"/>
    </row>
    <row r="25" spans="1:23" ht="30" customHeight="1" x14ac:dyDescent="0.25">
      <c r="A25" s="32" t="str">
        <f t="shared" si="0"/>
        <v/>
      </c>
      <c r="B25" s="62" t="s">
        <v>127</v>
      </c>
      <c r="C25" s="63">
        <f>IF(DIF[[#This Row],[Work Order Number]]="","",VLOOKUP(DIF[[#This Row],[Work Order Number]],'Customer Orders Management'!B:AB,2,0))</f>
        <v>44211</v>
      </c>
      <c r="D25" s="64">
        <f>IF(DIF[[#This Row],[Work Order Receiving Date]]="","",MONTH(DIF[[#This Row],[Work Order Receiving Date]]))</f>
        <v>1</v>
      </c>
      <c r="E25" s="64" t="str">
        <f>IFERROR(VLOOKUP(DIF[[#This Row],[Month Number]],Sheet2!B:C,2,0),"")</f>
        <v>Jan</v>
      </c>
      <c r="F25" s="64" t="str">
        <f>IF(DIF[[#This Row],[Work Order Receiving Date]]="","","W"&amp;WEEKNUM(DIF[[#This Row],[Work Order Receiving Date]],1))</f>
        <v>W3</v>
      </c>
      <c r="G25" s="64">
        <f>IF(DIF[[#This Row],[Work Order Receiving Date]]="","",YEAR(DIF[[#This Row],[Work Order Receiving Date]]))</f>
        <v>2021</v>
      </c>
      <c r="H25" s="64" t="str">
        <f>IF(DIF[[#This Row],[Work Order Number]]="","",VLOOKUP(DIF[[#This Row],[Work Order Number]],'Customer Orders Management'!B:AB,7,0))</f>
        <v>Customer 4</v>
      </c>
      <c r="I25" s="64" t="str">
        <f>IF(DIF[[#This Row],[Work Order Number]]="","",VLOOKUP(DIF[[#This Row],[Work Order Number]],'Customer Orders Management'!B:AB,12,0))</f>
        <v>Product B</v>
      </c>
      <c r="J25" s="68" t="str">
        <f>IF(DIF[[#This Row],[Work Order Number]]="","",VLOOKUP(DIF[[#This Row],[Work Order Number]],'Customer Orders Management'!B:AB,13,0))</f>
        <v>ACC2236584</v>
      </c>
      <c r="K25" s="69">
        <f>IF(DIF[[#This Row],[Work Order Number]]="","",VLOOKUP(DIF[[#This Row],[Work Order Number]],'Customer Orders Management'!B:AB,14,0))</f>
        <v>5307</v>
      </c>
      <c r="L25" s="73">
        <v>5307</v>
      </c>
      <c r="M25" s="67">
        <f>IFERROR(IF(OR(DIF[[#This Row],[Actual Delivered Quantity]]="",DIF[[#This Row],[Ordered Quantity]]=""),"",DIF[[#This Row],[Actual Delivered Quantity]]/DIF[[#This Row],[Ordered Quantity]]),"")</f>
        <v>1</v>
      </c>
      <c r="N25" s="63">
        <f>IF(DIF[[#This Row],[Work Order Number]]="","",VLOOKUP(DIF[[#This Row],[Work Order Number]],'Customer Orders Management'!B:AB,25,0))</f>
        <v>44229.960500000001</v>
      </c>
      <c r="O25" s="72">
        <v>44229.960500000001</v>
      </c>
      <c r="P25" s="72" t="str">
        <f>IF(DIF[[#This Row],[Gap]]="","",IF(DIF[[#This Row],[Gap]]&lt;=0,"On Time","Delay"))</f>
        <v>On Time</v>
      </c>
      <c r="Q25" s="74">
        <f>IF(OR(DIF[[#This Row],[Actual Arrived Date (ETA)]]="",DIF[[#This Row],[Customer Required Date (ETA)]]=""),"",DIF[[#This Row],[Actual Arrived Date (ETA)]]-DIF[[#This Row],[Customer Required Date (ETA)]])</f>
        <v>0</v>
      </c>
      <c r="R25" s="69">
        <f>IFERROR(ROUNDUP(DIF[[#This Row],[Gap]],0),"")</f>
        <v>0</v>
      </c>
      <c r="S25" s="70">
        <v>436</v>
      </c>
      <c r="T25" s="67">
        <f>IF(DIF[[#This Row],[Actual Delivered Quantity]]="","",(DIF[[#This Row],[Actual Delivered Quantity]]-DIF[[#This Row],[Total Defect Quantity Appeared At Customer]])/DIF[[#This Row],[Actual Delivered Quantity]])</f>
        <v>0.91784435651026941</v>
      </c>
      <c r="U25" s="65"/>
      <c r="V25" s="71"/>
      <c r="W25" s="65"/>
    </row>
    <row r="26" spans="1:23" ht="30" customHeight="1" x14ac:dyDescent="0.25">
      <c r="A26" s="32" t="str">
        <f t="shared" si="0"/>
        <v/>
      </c>
      <c r="B26" s="62" t="s">
        <v>128</v>
      </c>
      <c r="C26" s="63">
        <f>IF(DIF[[#This Row],[Work Order Number]]="","",VLOOKUP(DIF[[#This Row],[Work Order Number]],'Customer Orders Management'!B:AB,2,0))</f>
        <v>44197</v>
      </c>
      <c r="D26" s="64">
        <f>IF(DIF[[#This Row],[Work Order Receiving Date]]="","",MONTH(DIF[[#This Row],[Work Order Receiving Date]]))</f>
        <v>1</v>
      </c>
      <c r="E26" s="64" t="str">
        <f>IFERROR(VLOOKUP(DIF[[#This Row],[Month Number]],Sheet2!B:C,2,0),"")</f>
        <v>Jan</v>
      </c>
      <c r="F26" s="64" t="str">
        <f>IF(DIF[[#This Row],[Work Order Receiving Date]]="","","W"&amp;WEEKNUM(DIF[[#This Row],[Work Order Receiving Date]],1))</f>
        <v>W1</v>
      </c>
      <c r="G26" s="64">
        <f>IF(DIF[[#This Row],[Work Order Receiving Date]]="","",YEAR(DIF[[#This Row],[Work Order Receiving Date]]))</f>
        <v>2021</v>
      </c>
      <c r="H26" s="64" t="str">
        <f>IF(DIF[[#This Row],[Work Order Number]]="","",VLOOKUP(DIF[[#This Row],[Work Order Number]],'Customer Orders Management'!B:AB,7,0))</f>
        <v>Customer 4</v>
      </c>
      <c r="I26" s="64" t="str">
        <f>IF(DIF[[#This Row],[Work Order Number]]="","",VLOOKUP(DIF[[#This Row],[Work Order Number]],'Customer Orders Management'!B:AB,12,0))</f>
        <v>Product F</v>
      </c>
      <c r="J26" s="68" t="str">
        <f>IF(DIF[[#This Row],[Work Order Number]]="","",VLOOKUP(DIF[[#This Row],[Work Order Number]],'Customer Orders Management'!B:AB,13,0))</f>
        <v>ACC2354474</v>
      </c>
      <c r="K26" s="69">
        <f>IF(DIF[[#This Row],[Work Order Number]]="","",VLOOKUP(DIF[[#This Row],[Work Order Number]],'Customer Orders Management'!B:AB,14,0))</f>
        <v>7612</v>
      </c>
      <c r="L26" s="73">
        <v>7612</v>
      </c>
      <c r="M26" s="67">
        <f>IFERROR(IF(OR(DIF[[#This Row],[Actual Delivered Quantity]]="",DIF[[#This Row],[Ordered Quantity]]=""),"",DIF[[#This Row],[Actual Delivered Quantity]]/DIF[[#This Row],[Ordered Quantity]]),"")</f>
        <v>1</v>
      </c>
      <c r="N26" s="63">
        <f>IF(DIF[[#This Row],[Work Order Number]]="","",VLOOKUP(DIF[[#This Row],[Work Order Number]],'Customer Orders Management'!B:AB,25,0))</f>
        <v>44220.417999999998</v>
      </c>
      <c r="O26" s="72">
        <v>44220.417999999998</v>
      </c>
      <c r="P26" s="72" t="str">
        <f>IF(DIF[[#This Row],[Gap]]="","",IF(DIF[[#This Row],[Gap]]&lt;=0,"On Time","Delay"))</f>
        <v>On Time</v>
      </c>
      <c r="Q26" s="74">
        <f>IF(OR(DIF[[#This Row],[Actual Arrived Date (ETA)]]="",DIF[[#This Row],[Customer Required Date (ETA)]]=""),"",DIF[[#This Row],[Actual Arrived Date (ETA)]]-DIF[[#This Row],[Customer Required Date (ETA)]])</f>
        <v>0</v>
      </c>
      <c r="R26" s="69">
        <f>IFERROR(ROUNDUP(DIF[[#This Row],[Gap]],0),"")</f>
        <v>0</v>
      </c>
      <c r="S26" s="70">
        <v>223</v>
      </c>
      <c r="T26" s="67">
        <f>IF(DIF[[#This Row],[Actual Delivered Quantity]]="","",(DIF[[#This Row],[Actual Delivered Quantity]]-DIF[[#This Row],[Total Defect Quantity Appeared At Customer]])/DIF[[#This Row],[Actual Delivered Quantity]])</f>
        <v>0.97070415133998944</v>
      </c>
      <c r="U26" s="65"/>
      <c r="V26" s="71"/>
      <c r="W26" s="65"/>
    </row>
    <row r="27" spans="1:23" ht="30" customHeight="1" x14ac:dyDescent="0.25">
      <c r="A27" s="32" t="str">
        <f t="shared" si="0"/>
        <v/>
      </c>
      <c r="B27" s="62" t="s">
        <v>129</v>
      </c>
      <c r="C27" s="63">
        <f>IF(DIF[[#This Row],[Work Order Number]]="","",VLOOKUP(DIF[[#This Row],[Work Order Number]],'Customer Orders Management'!B:AB,2,0))</f>
        <v>44261</v>
      </c>
      <c r="D27" s="64">
        <f>IF(DIF[[#This Row],[Work Order Receiving Date]]="","",MONTH(DIF[[#This Row],[Work Order Receiving Date]]))</f>
        <v>3</v>
      </c>
      <c r="E27" s="64" t="str">
        <f>IFERROR(VLOOKUP(DIF[[#This Row],[Month Number]],Sheet2!B:C,2,0),"")</f>
        <v>Mar</v>
      </c>
      <c r="F27" s="64" t="str">
        <f>IF(DIF[[#This Row],[Work Order Receiving Date]]="","","W"&amp;WEEKNUM(DIF[[#This Row],[Work Order Receiving Date]],1))</f>
        <v>W10</v>
      </c>
      <c r="G27" s="64">
        <f>IF(DIF[[#This Row],[Work Order Receiving Date]]="","",YEAR(DIF[[#This Row],[Work Order Receiving Date]]))</f>
        <v>2021</v>
      </c>
      <c r="H27" s="64" t="str">
        <f>IF(DIF[[#This Row],[Work Order Number]]="","",VLOOKUP(DIF[[#This Row],[Work Order Number]],'Customer Orders Management'!B:AB,7,0))</f>
        <v>Customer 4</v>
      </c>
      <c r="I27" s="64" t="str">
        <f>IF(DIF[[#This Row],[Work Order Number]]="","",VLOOKUP(DIF[[#This Row],[Work Order Number]],'Customer Orders Management'!B:AB,12,0))</f>
        <v>Product E</v>
      </c>
      <c r="J27" s="68" t="str">
        <f>IF(DIF[[#This Row],[Work Order Number]]="","",VLOOKUP(DIF[[#This Row],[Work Order Number]],'Customer Orders Management'!B:AB,13,0))</f>
        <v>ACC5858470</v>
      </c>
      <c r="K27" s="69">
        <f>IF(DIF[[#This Row],[Work Order Number]]="","",VLOOKUP(DIF[[#This Row],[Work Order Number]],'Customer Orders Management'!B:AB,14,0))</f>
        <v>4914</v>
      </c>
      <c r="L27" s="73">
        <v>4914</v>
      </c>
      <c r="M27" s="67">
        <f>IFERROR(IF(OR(DIF[[#This Row],[Actual Delivered Quantity]]="",DIF[[#This Row],[Ordered Quantity]]=""),"",DIF[[#This Row],[Actual Delivered Quantity]]/DIF[[#This Row],[Ordered Quantity]]),"")</f>
        <v>1</v>
      </c>
      <c r="N27" s="63">
        <f>IF(DIF[[#This Row],[Work Order Number]]="","",VLOOKUP(DIF[[#This Row],[Work Order Number]],'Customer Orders Management'!B:AB,25,0))</f>
        <v>44281.19</v>
      </c>
      <c r="O27" s="72">
        <v>44281.19</v>
      </c>
      <c r="P27" s="72" t="str">
        <f>IF(DIF[[#This Row],[Gap]]="","",IF(DIF[[#This Row],[Gap]]&lt;=0,"On Time","Delay"))</f>
        <v>On Time</v>
      </c>
      <c r="Q27" s="74">
        <f>IF(OR(DIF[[#This Row],[Actual Arrived Date (ETA)]]="",DIF[[#This Row],[Customer Required Date (ETA)]]=""),"",DIF[[#This Row],[Actual Arrived Date (ETA)]]-DIF[[#This Row],[Customer Required Date (ETA)]])</f>
        <v>0</v>
      </c>
      <c r="R27" s="69">
        <f>IFERROR(ROUNDUP(DIF[[#This Row],[Gap]],0),"")</f>
        <v>0</v>
      </c>
      <c r="S27" s="70">
        <v>102</v>
      </c>
      <c r="T27" s="67">
        <f>IF(DIF[[#This Row],[Actual Delivered Quantity]]="","",(DIF[[#This Row],[Actual Delivered Quantity]]-DIF[[#This Row],[Total Defect Quantity Appeared At Customer]])/DIF[[#This Row],[Actual Delivered Quantity]])</f>
        <v>0.97924297924297921</v>
      </c>
      <c r="U27" s="65"/>
      <c r="V27" s="71"/>
      <c r="W27" s="65"/>
    </row>
    <row r="28" spans="1:23" ht="30" customHeight="1" x14ac:dyDescent="0.25">
      <c r="A28" s="32" t="str">
        <f t="shared" si="0"/>
        <v/>
      </c>
      <c r="B28" s="62" t="s">
        <v>130</v>
      </c>
      <c r="C28" s="63">
        <f>IF(DIF[[#This Row],[Work Order Number]]="","",VLOOKUP(DIF[[#This Row],[Work Order Number]],'Customer Orders Management'!B:AB,2,0))</f>
        <v>44310</v>
      </c>
      <c r="D28" s="64">
        <f>IF(DIF[[#This Row],[Work Order Receiving Date]]="","",MONTH(DIF[[#This Row],[Work Order Receiving Date]]))</f>
        <v>4</v>
      </c>
      <c r="E28" s="64" t="str">
        <f>IFERROR(VLOOKUP(DIF[[#This Row],[Month Number]],Sheet2!B:C,2,0),"")</f>
        <v>Apr</v>
      </c>
      <c r="F28" s="64" t="str">
        <f>IF(DIF[[#This Row],[Work Order Receiving Date]]="","","W"&amp;WEEKNUM(DIF[[#This Row],[Work Order Receiving Date]],1))</f>
        <v>W17</v>
      </c>
      <c r="G28" s="64">
        <f>IF(DIF[[#This Row],[Work Order Receiving Date]]="","",YEAR(DIF[[#This Row],[Work Order Receiving Date]]))</f>
        <v>2021</v>
      </c>
      <c r="H28" s="64" t="str">
        <f>IF(DIF[[#This Row],[Work Order Number]]="","",VLOOKUP(DIF[[#This Row],[Work Order Number]],'Customer Orders Management'!B:AB,7,0))</f>
        <v>Customer 1</v>
      </c>
      <c r="I28" s="64" t="str">
        <f>IF(DIF[[#This Row],[Work Order Number]]="","",VLOOKUP(DIF[[#This Row],[Work Order Number]],'Customer Orders Management'!B:AB,12,0))</f>
        <v>Product C</v>
      </c>
      <c r="J28" s="68" t="str">
        <f>IF(DIF[[#This Row],[Work Order Number]]="","",VLOOKUP(DIF[[#This Row],[Work Order Number]],'Customer Orders Management'!B:AB,13,0))</f>
        <v>ACC8854741</v>
      </c>
      <c r="K28" s="69">
        <f>IF(DIF[[#This Row],[Work Order Number]]="","",VLOOKUP(DIF[[#This Row],[Work Order Number]],'Customer Orders Management'!B:AB,14,0))</f>
        <v>6700</v>
      </c>
      <c r="L28" s="73">
        <v>6700</v>
      </c>
      <c r="M28" s="67">
        <f>IFERROR(IF(OR(DIF[[#This Row],[Actual Delivered Quantity]]="",DIF[[#This Row],[Ordered Quantity]]=""),"",DIF[[#This Row],[Actual Delivered Quantity]]/DIF[[#This Row],[Ordered Quantity]]),"")</f>
        <v>1</v>
      </c>
      <c r="N28" s="63">
        <f>IF(DIF[[#This Row],[Work Order Number]]="","",VLOOKUP(DIF[[#This Row],[Work Order Number]],'Customer Orders Management'!B:AB,25,0))</f>
        <v>44329.571428571428</v>
      </c>
      <c r="O28" s="72">
        <v>44328</v>
      </c>
      <c r="P28" s="72" t="str">
        <f>IF(DIF[[#This Row],[Gap]]="","",IF(DIF[[#This Row],[Gap]]&lt;=0,"On Time","Delay"))</f>
        <v>On Time</v>
      </c>
      <c r="Q28" s="74">
        <f>IF(OR(DIF[[#This Row],[Actual Arrived Date (ETA)]]="",DIF[[#This Row],[Customer Required Date (ETA)]]=""),"",DIF[[#This Row],[Actual Arrived Date (ETA)]]-DIF[[#This Row],[Customer Required Date (ETA)]])</f>
        <v>-1.571428571427532</v>
      </c>
      <c r="R28" s="69">
        <f>IFERROR(ROUNDUP(DIF[[#This Row],[Gap]],0),"")</f>
        <v>-2</v>
      </c>
      <c r="S28" s="70">
        <v>301</v>
      </c>
      <c r="T28" s="67">
        <f>IF(DIF[[#This Row],[Actual Delivered Quantity]]="","",(DIF[[#This Row],[Actual Delivered Quantity]]-DIF[[#This Row],[Total Defect Quantity Appeared At Customer]])/DIF[[#This Row],[Actual Delivered Quantity]])</f>
        <v>0.95507462686567168</v>
      </c>
      <c r="U28" s="65"/>
      <c r="V28" s="71"/>
      <c r="W28" s="65"/>
    </row>
    <row r="29" spans="1:23" ht="30" customHeight="1" x14ac:dyDescent="0.25">
      <c r="A29" s="32" t="str">
        <f t="shared" si="0"/>
        <v/>
      </c>
      <c r="B29" s="62" t="s">
        <v>131</v>
      </c>
      <c r="C29" s="63">
        <f>IF(DIF[[#This Row],[Work Order Number]]="","",VLOOKUP(DIF[[#This Row],[Work Order Number]],'Customer Orders Management'!B:AB,2,0))</f>
        <v>44265</v>
      </c>
      <c r="D29" s="64">
        <f>IF(DIF[[#This Row],[Work Order Receiving Date]]="","",MONTH(DIF[[#This Row],[Work Order Receiving Date]]))</f>
        <v>3</v>
      </c>
      <c r="E29" s="64" t="str">
        <f>IFERROR(VLOOKUP(DIF[[#This Row],[Month Number]],Sheet2!B:C,2,0),"")</f>
        <v>Mar</v>
      </c>
      <c r="F29" s="64" t="str">
        <f>IF(DIF[[#This Row],[Work Order Receiving Date]]="","","W"&amp;WEEKNUM(DIF[[#This Row],[Work Order Receiving Date]],1))</f>
        <v>W11</v>
      </c>
      <c r="G29" s="64">
        <f>IF(DIF[[#This Row],[Work Order Receiving Date]]="","",YEAR(DIF[[#This Row],[Work Order Receiving Date]]))</f>
        <v>2021</v>
      </c>
      <c r="H29" s="64" t="str">
        <f>IF(DIF[[#This Row],[Work Order Number]]="","",VLOOKUP(DIF[[#This Row],[Work Order Number]],'Customer Orders Management'!B:AB,7,0))</f>
        <v>Customer 4</v>
      </c>
      <c r="I29" s="64" t="str">
        <f>IF(DIF[[#This Row],[Work Order Number]]="","",VLOOKUP(DIF[[#This Row],[Work Order Number]],'Customer Orders Management'!B:AB,12,0))</f>
        <v>Product D</v>
      </c>
      <c r="J29" s="68" t="str">
        <f>IF(DIF[[#This Row],[Work Order Number]]="","",VLOOKUP(DIF[[#This Row],[Work Order Number]],'Customer Orders Management'!B:AB,13,0))</f>
        <v>ACC1400205</v>
      </c>
      <c r="K29" s="69">
        <f>IF(DIF[[#This Row],[Work Order Number]]="","",VLOOKUP(DIF[[#This Row],[Work Order Number]],'Customer Orders Management'!B:AB,14,0))</f>
        <v>9592</v>
      </c>
      <c r="L29" s="73">
        <v>9592</v>
      </c>
      <c r="M29" s="67">
        <f>IFERROR(IF(OR(DIF[[#This Row],[Actual Delivered Quantity]]="",DIF[[#This Row],[Ordered Quantity]]=""),"",DIF[[#This Row],[Actual Delivered Quantity]]/DIF[[#This Row],[Ordered Quantity]]),"")</f>
        <v>1</v>
      </c>
      <c r="N29" s="63">
        <f>IF(DIF[[#This Row],[Work Order Number]]="","",VLOOKUP(DIF[[#This Row],[Work Order Number]],'Customer Orders Management'!B:AB,25,0))</f>
        <v>44294.184000000001</v>
      </c>
      <c r="O29" s="72">
        <v>44294.184000000001</v>
      </c>
      <c r="P29" s="72" t="str">
        <f>IF(DIF[[#This Row],[Gap]]="","",IF(DIF[[#This Row],[Gap]]&lt;=0,"On Time","Delay"))</f>
        <v>On Time</v>
      </c>
      <c r="Q29" s="74">
        <f>IF(OR(DIF[[#This Row],[Actual Arrived Date (ETA)]]="",DIF[[#This Row],[Customer Required Date (ETA)]]=""),"",DIF[[#This Row],[Actual Arrived Date (ETA)]]-DIF[[#This Row],[Customer Required Date (ETA)]])</f>
        <v>0</v>
      </c>
      <c r="R29" s="69">
        <f>IFERROR(ROUNDUP(DIF[[#This Row],[Gap]],0),"")</f>
        <v>0</v>
      </c>
      <c r="S29" s="70">
        <v>121</v>
      </c>
      <c r="T29" s="67">
        <f>IF(DIF[[#This Row],[Actual Delivered Quantity]]="","",(DIF[[#This Row],[Actual Delivered Quantity]]-DIF[[#This Row],[Total Defect Quantity Appeared At Customer]])/DIF[[#This Row],[Actual Delivered Quantity]])</f>
        <v>0.98738532110091748</v>
      </c>
      <c r="U29" s="65"/>
      <c r="V29" s="71"/>
      <c r="W29" s="65"/>
    </row>
    <row r="30" spans="1:23" ht="30" customHeight="1" x14ac:dyDescent="0.25">
      <c r="A30" s="32" t="str">
        <f t="shared" si="0"/>
        <v/>
      </c>
      <c r="B30" s="62" t="s">
        <v>132</v>
      </c>
      <c r="C30" s="63">
        <f>IF(DIF[[#This Row],[Work Order Number]]="","",VLOOKUP(DIF[[#This Row],[Work Order Number]],'Customer Orders Management'!B:AB,2,0))</f>
        <v>44217</v>
      </c>
      <c r="D30" s="64">
        <f>IF(DIF[[#This Row],[Work Order Receiving Date]]="","",MONTH(DIF[[#This Row],[Work Order Receiving Date]]))</f>
        <v>1</v>
      </c>
      <c r="E30" s="64" t="str">
        <f>IFERROR(VLOOKUP(DIF[[#This Row],[Month Number]],Sheet2!B:C,2,0),"")</f>
        <v>Jan</v>
      </c>
      <c r="F30" s="64" t="str">
        <f>IF(DIF[[#This Row],[Work Order Receiving Date]]="","","W"&amp;WEEKNUM(DIF[[#This Row],[Work Order Receiving Date]],1))</f>
        <v>W4</v>
      </c>
      <c r="G30" s="64">
        <f>IF(DIF[[#This Row],[Work Order Receiving Date]]="","",YEAR(DIF[[#This Row],[Work Order Receiving Date]]))</f>
        <v>2021</v>
      </c>
      <c r="H30" s="64" t="str">
        <f>IF(DIF[[#This Row],[Work Order Number]]="","",VLOOKUP(DIF[[#This Row],[Work Order Number]],'Customer Orders Management'!B:AB,7,0))</f>
        <v>Customer 4</v>
      </c>
      <c r="I30" s="64" t="str">
        <f>IF(DIF[[#This Row],[Work Order Number]]="","",VLOOKUP(DIF[[#This Row],[Work Order Number]],'Customer Orders Management'!B:AB,12,0))</f>
        <v>Product F</v>
      </c>
      <c r="J30" s="68" t="str">
        <f>IF(DIF[[#This Row],[Work Order Number]]="","",VLOOKUP(DIF[[#This Row],[Work Order Number]],'Customer Orders Management'!B:AB,13,0))</f>
        <v>ACC2354474</v>
      </c>
      <c r="K30" s="69">
        <f>IF(DIF[[#This Row],[Work Order Number]]="","",VLOOKUP(DIF[[#This Row],[Work Order Number]],'Customer Orders Management'!B:AB,14,0))</f>
        <v>9886</v>
      </c>
      <c r="L30" s="73">
        <v>9886</v>
      </c>
      <c r="M30" s="67">
        <f>IFERROR(IF(OR(DIF[[#This Row],[Actual Delivered Quantity]]="",DIF[[#This Row],[Ordered Quantity]]=""),"",DIF[[#This Row],[Actual Delivered Quantity]]/DIF[[#This Row],[Ordered Quantity]]),"")</f>
        <v>1</v>
      </c>
      <c r="N30" s="63">
        <f>IF(DIF[[#This Row],[Work Order Number]]="","",VLOOKUP(DIF[[#This Row],[Work Order Number]],'Customer Orders Management'!B:AB,25,0))</f>
        <v>44243.828999999998</v>
      </c>
      <c r="O30" s="72">
        <v>44243.828999999998</v>
      </c>
      <c r="P30" s="72" t="str">
        <f>IF(DIF[[#This Row],[Gap]]="","",IF(DIF[[#This Row],[Gap]]&lt;=0,"On Time","Delay"))</f>
        <v>On Time</v>
      </c>
      <c r="Q30" s="74">
        <f>IF(OR(DIF[[#This Row],[Actual Arrived Date (ETA)]]="",DIF[[#This Row],[Customer Required Date (ETA)]]=""),"",DIF[[#This Row],[Actual Arrived Date (ETA)]]-DIF[[#This Row],[Customer Required Date (ETA)]])</f>
        <v>0</v>
      </c>
      <c r="R30" s="69">
        <f>IFERROR(ROUNDUP(DIF[[#This Row],[Gap]],0),"")</f>
        <v>0</v>
      </c>
      <c r="S30" s="70">
        <v>302</v>
      </c>
      <c r="T30" s="67">
        <f>IF(DIF[[#This Row],[Actual Delivered Quantity]]="","",(DIF[[#This Row],[Actual Delivered Quantity]]-DIF[[#This Row],[Total Defect Quantity Appeared At Customer]])/DIF[[#This Row],[Actual Delivered Quantity]])</f>
        <v>0.9694517499494234</v>
      </c>
      <c r="U30" s="65"/>
      <c r="V30" s="71"/>
      <c r="W30" s="65"/>
    </row>
    <row r="31" spans="1:23" ht="30" customHeight="1" x14ac:dyDescent="0.25">
      <c r="A31" s="32" t="str">
        <f t="shared" si="0"/>
        <v/>
      </c>
      <c r="B31" s="62" t="s">
        <v>133</v>
      </c>
      <c r="C31" s="63">
        <f>IF(DIF[[#This Row],[Work Order Number]]="","",VLOOKUP(DIF[[#This Row],[Work Order Number]],'Customer Orders Management'!B:AB,2,0))</f>
        <v>44176</v>
      </c>
      <c r="D31" s="64">
        <f>IF(DIF[[#This Row],[Work Order Receiving Date]]="","",MONTH(DIF[[#This Row],[Work Order Receiving Date]]))</f>
        <v>12</v>
      </c>
      <c r="E31" s="64" t="str">
        <f>IFERROR(VLOOKUP(DIF[[#This Row],[Month Number]],Sheet2!B:C,2,0),"")</f>
        <v>Dec</v>
      </c>
      <c r="F31" s="64" t="str">
        <f>IF(DIF[[#This Row],[Work Order Receiving Date]]="","","W"&amp;WEEKNUM(DIF[[#This Row],[Work Order Receiving Date]],1))</f>
        <v>W50</v>
      </c>
      <c r="G31" s="64">
        <f>IF(DIF[[#This Row],[Work Order Receiving Date]]="","",YEAR(DIF[[#This Row],[Work Order Receiving Date]]))</f>
        <v>2020</v>
      </c>
      <c r="H31" s="64" t="str">
        <f>IF(DIF[[#This Row],[Work Order Number]]="","",VLOOKUP(DIF[[#This Row],[Work Order Number]],'Customer Orders Management'!B:AB,7,0))</f>
        <v>Customer 3</v>
      </c>
      <c r="I31" s="64" t="str">
        <f>IF(DIF[[#This Row],[Work Order Number]]="","",VLOOKUP(DIF[[#This Row],[Work Order Number]],'Customer Orders Management'!B:AB,12,0))</f>
        <v>Product E</v>
      </c>
      <c r="J31" s="68" t="str">
        <f>IF(DIF[[#This Row],[Work Order Number]]="","",VLOOKUP(DIF[[#This Row],[Work Order Number]],'Customer Orders Management'!B:AB,13,0))</f>
        <v>ACC5858470</v>
      </c>
      <c r="K31" s="69">
        <f>IF(DIF[[#This Row],[Work Order Number]]="","",VLOOKUP(DIF[[#This Row],[Work Order Number]],'Customer Orders Management'!B:AB,14,0))</f>
        <v>6858</v>
      </c>
      <c r="L31" s="73">
        <v>6000</v>
      </c>
      <c r="M31" s="67">
        <f>IFERROR(IF(OR(DIF[[#This Row],[Actual Delivered Quantity]]="",DIF[[#This Row],[Ordered Quantity]]=""),"",DIF[[#This Row],[Actual Delivered Quantity]]/DIF[[#This Row],[Ordered Quantity]]),"")</f>
        <v>0.87489063867016625</v>
      </c>
      <c r="N31" s="63">
        <f>IF(DIF[[#This Row],[Work Order Number]]="","",VLOOKUP(DIF[[#This Row],[Work Order Number]],'Customer Orders Management'!B:AB,25,0))</f>
        <v>44198.43</v>
      </c>
      <c r="O31" s="72">
        <v>44203</v>
      </c>
      <c r="P31" s="72" t="str">
        <f>IF(DIF[[#This Row],[Gap]]="","",IF(DIF[[#This Row],[Gap]]&lt;=0,"On Time","Delay"))</f>
        <v>Delay</v>
      </c>
      <c r="Q31" s="74">
        <f>IF(OR(DIF[[#This Row],[Actual Arrived Date (ETA)]]="",DIF[[#This Row],[Customer Required Date (ETA)]]=""),"",DIF[[#This Row],[Actual Arrived Date (ETA)]]-DIF[[#This Row],[Customer Required Date (ETA)]])</f>
        <v>4.569999999999709</v>
      </c>
      <c r="R31" s="69">
        <f>IFERROR(ROUNDUP(DIF[[#This Row],[Gap]],0),"")</f>
        <v>5</v>
      </c>
      <c r="S31" s="70">
        <v>417</v>
      </c>
      <c r="T31" s="67">
        <f>IF(DIF[[#This Row],[Actual Delivered Quantity]]="","",(DIF[[#This Row],[Actual Delivered Quantity]]-DIF[[#This Row],[Total Defect Quantity Appeared At Customer]])/DIF[[#This Row],[Actual Delivered Quantity]])</f>
        <v>0.93049999999999999</v>
      </c>
      <c r="U31" s="65" t="s">
        <v>104</v>
      </c>
      <c r="V31" s="71" t="s">
        <v>104</v>
      </c>
      <c r="W31" s="65"/>
    </row>
    <row r="32" spans="1:23" ht="30" customHeight="1" x14ac:dyDescent="0.25">
      <c r="A32" s="32" t="str">
        <f t="shared" si="0"/>
        <v/>
      </c>
      <c r="B32" s="62" t="s">
        <v>134</v>
      </c>
      <c r="C32" s="63">
        <f>IF(DIF[[#This Row],[Work Order Number]]="","",VLOOKUP(DIF[[#This Row],[Work Order Number]],'Customer Orders Management'!B:AB,2,0))</f>
        <v>44136</v>
      </c>
      <c r="D32" s="64">
        <f>IF(DIF[[#This Row],[Work Order Receiving Date]]="","",MONTH(DIF[[#This Row],[Work Order Receiving Date]]))</f>
        <v>11</v>
      </c>
      <c r="E32" s="64" t="str">
        <f>IFERROR(VLOOKUP(DIF[[#This Row],[Month Number]],Sheet2!B:C,2,0),"")</f>
        <v>Nov</v>
      </c>
      <c r="F32" s="64" t="str">
        <f>IF(DIF[[#This Row],[Work Order Receiving Date]]="","","W"&amp;WEEKNUM(DIF[[#This Row],[Work Order Receiving Date]],1))</f>
        <v>W45</v>
      </c>
      <c r="G32" s="64">
        <f>IF(DIF[[#This Row],[Work Order Receiving Date]]="","",YEAR(DIF[[#This Row],[Work Order Receiving Date]]))</f>
        <v>2020</v>
      </c>
      <c r="H32" s="64" t="str">
        <f>IF(DIF[[#This Row],[Work Order Number]]="","",VLOOKUP(DIF[[#This Row],[Work Order Number]],'Customer Orders Management'!B:AB,7,0))</f>
        <v>Customer 2</v>
      </c>
      <c r="I32" s="64" t="str">
        <f>IF(DIF[[#This Row],[Work Order Number]]="","",VLOOKUP(DIF[[#This Row],[Work Order Number]],'Customer Orders Management'!B:AB,12,0))</f>
        <v>Product B</v>
      </c>
      <c r="J32" s="68" t="str">
        <f>IF(DIF[[#This Row],[Work Order Number]]="","",VLOOKUP(DIF[[#This Row],[Work Order Number]],'Customer Orders Management'!B:AB,13,0))</f>
        <v>ACC2236584</v>
      </c>
      <c r="K32" s="69">
        <f>IF(DIF[[#This Row],[Work Order Number]]="","",VLOOKUP(DIF[[#This Row],[Work Order Number]],'Customer Orders Management'!B:AB,14,0))</f>
        <v>7661</v>
      </c>
      <c r="L32" s="73">
        <v>7661</v>
      </c>
      <c r="M32" s="67">
        <f>IFERROR(IF(OR(DIF[[#This Row],[Actual Delivered Quantity]]="",DIF[[#This Row],[Ordered Quantity]]=""),"",DIF[[#This Row],[Actual Delivered Quantity]]/DIF[[#This Row],[Ordered Quantity]]),"")</f>
        <v>1</v>
      </c>
      <c r="N32" s="63">
        <f>IF(DIF[[#This Row],[Work Order Number]]="","",VLOOKUP(DIF[[#This Row],[Work Order Number]],'Customer Orders Management'!B:AB,25,0))</f>
        <v>44157.491499999996</v>
      </c>
      <c r="O32" s="72">
        <v>44155</v>
      </c>
      <c r="P32" s="72" t="str">
        <f>IF(DIF[[#This Row],[Gap]]="","",IF(DIF[[#This Row],[Gap]]&lt;=0,"On Time","Delay"))</f>
        <v>On Time</v>
      </c>
      <c r="Q32" s="74">
        <f>IF(OR(DIF[[#This Row],[Actual Arrived Date (ETA)]]="",DIF[[#This Row],[Customer Required Date (ETA)]]=""),"",DIF[[#This Row],[Actual Arrived Date (ETA)]]-DIF[[#This Row],[Customer Required Date (ETA)]])</f>
        <v>-2.4914999999964493</v>
      </c>
      <c r="R32" s="69">
        <f>IFERROR(ROUNDUP(DIF[[#This Row],[Gap]],0),"")</f>
        <v>-3</v>
      </c>
      <c r="S32" s="70">
        <v>113</v>
      </c>
      <c r="T32" s="67">
        <f>IF(DIF[[#This Row],[Actual Delivered Quantity]]="","",(DIF[[#This Row],[Actual Delivered Quantity]]-DIF[[#This Row],[Total Defect Quantity Appeared At Customer]])/DIF[[#This Row],[Actual Delivered Quantity]])</f>
        <v>0.9852499673671844</v>
      </c>
      <c r="U32" s="65"/>
      <c r="V32" s="71"/>
      <c r="W32" s="65"/>
    </row>
    <row r="33" spans="1:23" ht="30" customHeight="1" x14ac:dyDescent="0.25">
      <c r="A33" s="32" t="str">
        <f t="shared" si="0"/>
        <v/>
      </c>
      <c r="B33" s="62" t="s">
        <v>135</v>
      </c>
      <c r="C33" s="63">
        <f>IF(DIF[[#This Row],[Work Order Number]]="","",VLOOKUP(DIF[[#This Row],[Work Order Number]],'Customer Orders Management'!B:AB,2,0))</f>
        <v>44077</v>
      </c>
      <c r="D33" s="64">
        <f>IF(DIF[[#This Row],[Work Order Receiving Date]]="","",MONTH(DIF[[#This Row],[Work Order Receiving Date]]))</f>
        <v>9</v>
      </c>
      <c r="E33" s="64" t="str">
        <f>IFERROR(VLOOKUP(DIF[[#This Row],[Month Number]],Sheet2!B:C,2,0),"")</f>
        <v>Sep</v>
      </c>
      <c r="F33" s="64" t="str">
        <f>IF(DIF[[#This Row],[Work Order Receiving Date]]="","","W"&amp;WEEKNUM(DIF[[#This Row],[Work Order Receiving Date]],1))</f>
        <v>W36</v>
      </c>
      <c r="G33" s="64">
        <f>IF(DIF[[#This Row],[Work Order Receiving Date]]="","",YEAR(DIF[[#This Row],[Work Order Receiving Date]]))</f>
        <v>2020</v>
      </c>
      <c r="H33" s="64" t="str">
        <f>IF(DIF[[#This Row],[Work Order Number]]="","",VLOOKUP(DIF[[#This Row],[Work Order Number]],'Customer Orders Management'!B:AB,7,0))</f>
        <v>Customer 1</v>
      </c>
      <c r="I33" s="64" t="str">
        <f>IF(DIF[[#This Row],[Work Order Number]]="","",VLOOKUP(DIF[[#This Row],[Work Order Number]],'Customer Orders Management'!B:AB,12,0))</f>
        <v>Product E</v>
      </c>
      <c r="J33" s="68" t="str">
        <f>IF(DIF[[#This Row],[Work Order Number]]="","",VLOOKUP(DIF[[#This Row],[Work Order Number]],'Customer Orders Management'!B:AB,13,0))</f>
        <v>ACC5858470</v>
      </c>
      <c r="K33" s="69">
        <f>IF(DIF[[#This Row],[Work Order Number]]="","",VLOOKUP(DIF[[#This Row],[Work Order Number]],'Customer Orders Management'!B:AB,14,0))</f>
        <v>8270</v>
      </c>
      <c r="L33" s="73">
        <v>8270</v>
      </c>
      <c r="M33" s="67">
        <f>IFERROR(IF(OR(DIF[[#This Row],[Actual Delivered Quantity]]="",DIF[[#This Row],[Ordered Quantity]]=""),"",DIF[[#This Row],[Actual Delivered Quantity]]/DIF[[#This Row],[Ordered Quantity]]),"")</f>
        <v>1</v>
      </c>
      <c r="N33" s="63">
        <f>IF(DIF[[#This Row],[Work Order Number]]="","",VLOOKUP(DIF[[#This Row],[Work Order Number]],'Customer Orders Management'!B:AB,25,0))</f>
        <v>44099.783333333333</v>
      </c>
      <c r="O33" s="72">
        <v>44099.783333333333</v>
      </c>
      <c r="P33" s="72" t="str">
        <f>IF(DIF[[#This Row],[Gap]]="","",IF(DIF[[#This Row],[Gap]]&lt;=0,"On Time","Delay"))</f>
        <v>On Time</v>
      </c>
      <c r="Q33" s="74">
        <f>IF(OR(DIF[[#This Row],[Actual Arrived Date (ETA)]]="",DIF[[#This Row],[Customer Required Date (ETA)]]=""),"",DIF[[#This Row],[Actual Arrived Date (ETA)]]-DIF[[#This Row],[Customer Required Date (ETA)]])</f>
        <v>0</v>
      </c>
      <c r="R33" s="69">
        <f>IFERROR(ROUNDUP(DIF[[#This Row],[Gap]],0),"")</f>
        <v>0</v>
      </c>
      <c r="S33" s="70">
        <v>208</v>
      </c>
      <c r="T33" s="67">
        <f>IF(DIF[[#This Row],[Actual Delivered Quantity]]="","",(DIF[[#This Row],[Actual Delivered Quantity]]-DIF[[#This Row],[Total Defect Quantity Appeared At Customer]])/DIF[[#This Row],[Actual Delivered Quantity]])</f>
        <v>0.97484885126964937</v>
      </c>
      <c r="U33" s="65"/>
      <c r="V33" s="71"/>
      <c r="W33" s="65"/>
    </row>
    <row r="34" spans="1:23" ht="30" customHeight="1" x14ac:dyDescent="0.25">
      <c r="A34" s="32" t="str">
        <f t="shared" si="0"/>
        <v/>
      </c>
      <c r="B34" s="62" t="s">
        <v>136</v>
      </c>
      <c r="C34" s="63">
        <f>IF(DIF[[#This Row],[Work Order Number]]="","",VLOOKUP(DIF[[#This Row],[Work Order Number]],'Customer Orders Management'!B:AB,2,0))</f>
        <v>44195</v>
      </c>
      <c r="D34" s="64">
        <f>IF(DIF[[#This Row],[Work Order Receiving Date]]="","",MONTH(DIF[[#This Row],[Work Order Receiving Date]]))</f>
        <v>12</v>
      </c>
      <c r="E34" s="64" t="str">
        <f>IFERROR(VLOOKUP(DIF[[#This Row],[Month Number]],Sheet2!B:C,2,0),"")</f>
        <v>Dec</v>
      </c>
      <c r="F34" s="64" t="str">
        <f>IF(DIF[[#This Row],[Work Order Receiving Date]]="","","W"&amp;WEEKNUM(DIF[[#This Row],[Work Order Receiving Date]],1))</f>
        <v>W53</v>
      </c>
      <c r="G34" s="64">
        <f>IF(DIF[[#This Row],[Work Order Receiving Date]]="","",YEAR(DIF[[#This Row],[Work Order Receiving Date]]))</f>
        <v>2020</v>
      </c>
      <c r="H34" s="64" t="str">
        <f>IF(DIF[[#This Row],[Work Order Number]]="","",VLOOKUP(DIF[[#This Row],[Work Order Number]],'Customer Orders Management'!B:AB,7,0))</f>
        <v>Customer 1</v>
      </c>
      <c r="I34" s="64" t="str">
        <f>IF(DIF[[#This Row],[Work Order Number]]="","",VLOOKUP(DIF[[#This Row],[Work Order Number]],'Customer Orders Management'!B:AB,12,0))</f>
        <v>Product C</v>
      </c>
      <c r="J34" s="68" t="str">
        <f>IF(DIF[[#This Row],[Work Order Number]]="","",VLOOKUP(DIF[[#This Row],[Work Order Number]],'Customer Orders Management'!B:AB,13,0))</f>
        <v>ACC8854741</v>
      </c>
      <c r="K34" s="69">
        <f>IF(DIF[[#This Row],[Work Order Number]]="","",VLOOKUP(DIF[[#This Row],[Work Order Number]],'Customer Orders Management'!B:AB,14,0))</f>
        <v>9282</v>
      </c>
      <c r="L34" s="73">
        <v>9000</v>
      </c>
      <c r="M34" s="67">
        <f>IFERROR(IF(OR(DIF[[#This Row],[Actual Delivered Quantity]]="",DIF[[#This Row],[Ordered Quantity]]=""),"",DIF[[#This Row],[Actual Delivered Quantity]]/DIF[[#This Row],[Ordered Quantity]]),"")</f>
        <v>0.9696186166774402</v>
      </c>
      <c r="N34" s="63">
        <f>IF(DIF[[#This Row],[Work Order Number]]="","",VLOOKUP(DIF[[#This Row],[Work Order Number]],'Customer Orders Management'!B:AB,25,0))</f>
        <v>44220.26</v>
      </c>
      <c r="O34" s="72">
        <v>44220.26</v>
      </c>
      <c r="P34" s="72" t="str">
        <f>IF(DIF[[#This Row],[Gap]]="","",IF(DIF[[#This Row],[Gap]]&lt;=0,"On Time","Delay"))</f>
        <v>On Time</v>
      </c>
      <c r="Q34" s="74">
        <f>IF(OR(DIF[[#This Row],[Actual Arrived Date (ETA)]]="",DIF[[#This Row],[Customer Required Date (ETA)]]=""),"",DIF[[#This Row],[Actual Arrived Date (ETA)]]-DIF[[#This Row],[Customer Required Date (ETA)]])</f>
        <v>0</v>
      </c>
      <c r="R34" s="69">
        <f>IFERROR(ROUNDUP(DIF[[#This Row],[Gap]],0),"")</f>
        <v>0</v>
      </c>
      <c r="S34" s="70">
        <v>410</v>
      </c>
      <c r="T34" s="67">
        <f>IF(DIF[[#This Row],[Actual Delivered Quantity]]="","",(DIF[[#This Row],[Actual Delivered Quantity]]-DIF[[#This Row],[Total Defect Quantity Appeared At Customer]])/DIF[[#This Row],[Actual Delivered Quantity]])</f>
        <v>0.95444444444444443</v>
      </c>
      <c r="U34" s="65"/>
      <c r="V34" s="71"/>
      <c r="W34" s="65"/>
    </row>
    <row r="35" spans="1:23" ht="30" customHeight="1" x14ac:dyDescent="0.25">
      <c r="A35" s="32" t="str">
        <f t="shared" si="0"/>
        <v/>
      </c>
      <c r="B35" s="62" t="s">
        <v>137</v>
      </c>
      <c r="C35" s="63">
        <f>IF(DIF[[#This Row],[Work Order Number]]="","",VLOOKUP(DIF[[#This Row],[Work Order Number]],'Customer Orders Management'!B:AB,2,0))</f>
        <v>44199</v>
      </c>
      <c r="D35" s="64">
        <f>IF(DIF[[#This Row],[Work Order Receiving Date]]="","",MONTH(DIF[[#This Row],[Work Order Receiving Date]]))</f>
        <v>1</v>
      </c>
      <c r="E35" s="64" t="str">
        <f>IFERROR(VLOOKUP(DIF[[#This Row],[Month Number]],Sheet2!B:C,2,0),"")</f>
        <v>Jan</v>
      </c>
      <c r="F35" s="64" t="str">
        <f>IF(DIF[[#This Row],[Work Order Receiving Date]]="","","W"&amp;WEEKNUM(DIF[[#This Row],[Work Order Receiving Date]],1))</f>
        <v>W2</v>
      </c>
      <c r="G35" s="64">
        <f>IF(DIF[[#This Row],[Work Order Receiving Date]]="","",YEAR(DIF[[#This Row],[Work Order Receiving Date]]))</f>
        <v>2021</v>
      </c>
      <c r="H35" s="64" t="str">
        <f>IF(DIF[[#This Row],[Work Order Number]]="","",VLOOKUP(DIF[[#This Row],[Work Order Number]],'Customer Orders Management'!B:AB,7,0))</f>
        <v>Customer 1</v>
      </c>
      <c r="I35" s="64" t="str">
        <f>IF(DIF[[#This Row],[Work Order Number]]="","",VLOOKUP(DIF[[#This Row],[Work Order Number]],'Customer Orders Management'!B:AB,12,0))</f>
        <v>Product B</v>
      </c>
      <c r="J35" s="68" t="str">
        <f>IF(DIF[[#This Row],[Work Order Number]]="","",VLOOKUP(DIF[[#This Row],[Work Order Number]],'Customer Orders Management'!B:AB,13,0))</f>
        <v>ACC2236584</v>
      </c>
      <c r="K35" s="69">
        <f>IF(DIF[[#This Row],[Work Order Number]]="","",VLOOKUP(DIF[[#This Row],[Work Order Number]],'Customer Orders Management'!B:AB,14,0))</f>
        <v>5219</v>
      </c>
      <c r="L35" s="73">
        <v>5219</v>
      </c>
      <c r="M35" s="67">
        <f>IFERROR(IF(OR(DIF[[#This Row],[Actual Delivered Quantity]]="",DIF[[#This Row],[Ordered Quantity]]=""),"",DIF[[#This Row],[Actual Delivered Quantity]]/DIF[[#This Row],[Ordered Quantity]]),"")</f>
        <v>1</v>
      </c>
      <c r="N35" s="63">
        <f>IF(DIF[[#This Row],[Work Order Number]]="","",VLOOKUP(DIF[[#This Row],[Work Order Number]],'Customer Orders Management'!B:AB,25,0))</f>
        <v>44218.828500000003</v>
      </c>
      <c r="O35" s="72">
        <v>44218.828500000003</v>
      </c>
      <c r="P35" s="72" t="str">
        <f>IF(DIF[[#This Row],[Gap]]="","",IF(DIF[[#This Row],[Gap]]&lt;=0,"On Time","Delay"))</f>
        <v>On Time</v>
      </c>
      <c r="Q35" s="74">
        <f>IF(OR(DIF[[#This Row],[Actual Arrived Date (ETA)]]="",DIF[[#This Row],[Customer Required Date (ETA)]]=""),"",DIF[[#This Row],[Actual Arrived Date (ETA)]]-DIF[[#This Row],[Customer Required Date (ETA)]])</f>
        <v>0</v>
      </c>
      <c r="R35" s="69">
        <f>IFERROR(ROUNDUP(DIF[[#This Row],[Gap]],0),"")</f>
        <v>0</v>
      </c>
      <c r="S35" s="70">
        <v>345</v>
      </c>
      <c r="T35" s="67">
        <f>IF(DIF[[#This Row],[Actual Delivered Quantity]]="","",(DIF[[#This Row],[Actual Delivered Quantity]]-DIF[[#This Row],[Total Defect Quantity Appeared At Customer]])/DIF[[#This Row],[Actual Delivered Quantity]])</f>
        <v>0.93389538225713742</v>
      </c>
      <c r="U35" s="65"/>
      <c r="V35" s="71"/>
      <c r="W35" s="65"/>
    </row>
    <row r="36" spans="1:23" ht="30" customHeight="1" x14ac:dyDescent="0.25">
      <c r="A36" s="32" t="str">
        <f t="shared" si="0"/>
        <v/>
      </c>
      <c r="B36" s="62" t="s">
        <v>138</v>
      </c>
      <c r="C36" s="63">
        <f>IF(DIF[[#This Row],[Work Order Number]]="","",VLOOKUP(DIF[[#This Row],[Work Order Number]],'Customer Orders Management'!B:AB,2,0))</f>
        <v>44162</v>
      </c>
      <c r="D36" s="64">
        <f>IF(DIF[[#This Row],[Work Order Receiving Date]]="","",MONTH(DIF[[#This Row],[Work Order Receiving Date]]))</f>
        <v>11</v>
      </c>
      <c r="E36" s="64" t="str">
        <f>IFERROR(VLOOKUP(DIF[[#This Row],[Month Number]],Sheet2!B:C,2,0),"")</f>
        <v>Nov</v>
      </c>
      <c r="F36" s="64" t="str">
        <f>IF(DIF[[#This Row],[Work Order Receiving Date]]="","","W"&amp;WEEKNUM(DIF[[#This Row],[Work Order Receiving Date]],1))</f>
        <v>W48</v>
      </c>
      <c r="G36" s="64">
        <f>IF(DIF[[#This Row],[Work Order Receiving Date]]="","",YEAR(DIF[[#This Row],[Work Order Receiving Date]]))</f>
        <v>2020</v>
      </c>
      <c r="H36" s="64" t="str">
        <f>IF(DIF[[#This Row],[Work Order Number]]="","",VLOOKUP(DIF[[#This Row],[Work Order Number]],'Customer Orders Management'!B:AB,7,0))</f>
        <v>Customer 1</v>
      </c>
      <c r="I36" s="64" t="str">
        <f>IF(DIF[[#This Row],[Work Order Number]]="","",VLOOKUP(DIF[[#This Row],[Work Order Number]],'Customer Orders Management'!B:AB,12,0))</f>
        <v>Product E</v>
      </c>
      <c r="J36" s="68" t="str">
        <f>IF(DIF[[#This Row],[Work Order Number]]="","",VLOOKUP(DIF[[#This Row],[Work Order Number]],'Customer Orders Management'!B:AB,13,0))</f>
        <v>ACC5858470</v>
      </c>
      <c r="K36" s="69">
        <f>IF(DIF[[#This Row],[Work Order Number]]="","",VLOOKUP(DIF[[#This Row],[Work Order Number]],'Customer Orders Management'!B:AB,14,0))</f>
        <v>8203</v>
      </c>
      <c r="L36" s="73">
        <v>8000</v>
      </c>
      <c r="M36" s="67">
        <f>IFERROR(IF(OR(DIF[[#This Row],[Actual Delivered Quantity]]="",DIF[[#This Row],[Ordered Quantity]]=""),"",DIF[[#This Row],[Actual Delivered Quantity]]/DIF[[#This Row],[Ordered Quantity]]),"")</f>
        <v>0.97525295623552355</v>
      </c>
      <c r="N36" s="63">
        <f>IF(DIF[[#This Row],[Work Order Number]]="","",VLOOKUP(DIF[[#This Row],[Work Order Number]],'Customer Orders Management'!B:AB,25,0))</f>
        <v>44186.671666666669</v>
      </c>
      <c r="O36" s="72">
        <v>44192</v>
      </c>
      <c r="P36" s="72" t="str">
        <f>IF(DIF[[#This Row],[Gap]]="","",IF(DIF[[#This Row],[Gap]]&lt;=0,"On Time","Delay"))</f>
        <v>Delay</v>
      </c>
      <c r="Q36" s="74">
        <f>IF(OR(DIF[[#This Row],[Actual Arrived Date (ETA)]]="",DIF[[#This Row],[Customer Required Date (ETA)]]=""),"",DIF[[#This Row],[Actual Arrived Date (ETA)]]-DIF[[#This Row],[Customer Required Date (ETA)]])</f>
        <v>5.328333333331102</v>
      </c>
      <c r="R36" s="69">
        <f>IFERROR(ROUNDUP(DIF[[#This Row],[Gap]],0),"")</f>
        <v>6</v>
      </c>
      <c r="S36" s="70">
        <v>393</v>
      </c>
      <c r="T36" s="67">
        <f>IF(DIF[[#This Row],[Actual Delivered Quantity]]="","",(DIF[[#This Row],[Actual Delivered Quantity]]-DIF[[#This Row],[Total Defect Quantity Appeared At Customer]])/DIF[[#This Row],[Actual Delivered Quantity]])</f>
        <v>0.95087500000000003</v>
      </c>
      <c r="U36" s="65"/>
      <c r="V36" s="71" t="s">
        <v>105</v>
      </c>
      <c r="W36" s="65"/>
    </row>
    <row r="37" spans="1:23" ht="30" customHeight="1" x14ac:dyDescent="0.25">
      <c r="A37" s="32" t="str">
        <f t="shared" si="0"/>
        <v/>
      </c>
      <c r="B37" s="62" t="s">
        <v>139</v>
      </c>
      <c r="C37" s="63">
        <f>IF(DIF[[#This Row],[Work Order Number]]="","",VLOOKUP(DIF[[#This Row],[Work Order Number]],'Customer Orders Management'!B:AB,2,0))</f>
        <v>44232</v>
      </c>
      <c r="D37" s="64">
        <f>IF(DIF[[#This Row],[Work Order Receiving Date]]="","",MONTH(DIF[[#This Row],[Work Order Receiving Date]]))</f>
        <v>2</v>
      </c>
      <c r="E37" s="64" t="str">
        <f>IFERROR(VLOOKUP(DIF[[#This Row],[Month Number]],Sheet2!B:C,2,0),"")</f>
        <v>Feb</v>
      </c>
      <c r="F37" s="64" t="str">
        <f>IF(DIF[[#This Row],[Work Order Receiving Date]]="","","W"&amp;WEEKNUM(DIF[[#This Row],[Work Order Receiving Date]],1))</f>
        <v>W6</v>
      </c>
      <c r="G37" s="64">
        <f>IF(DIF[[#This Row],[Work Order Receiving Date]]="","",YEAR(DIF[[#This Row],[Work Order Receiving Date]]))</f>
        <v>2021</v>
      </c>
      <c r="H37" s="64" t="str">
        <f>IF(DIF[[#This Row],[Work Order Number]]="","",VLOOKUP(DIF[[#This Row],[Work Order Number]],'Customer Orders Management'!B:AB,7,0))</f>
        <v>Customer 3</v>
      </c>
      <c r="I37" s="64" t="str">
        <f>IF(DIF[[#This Row],[Work Order Number]]="","",VLOOKUP(DIF[[#This Row],[Work Order Number]],'Customer Orders Management'!B:AB,12,0))</f>
        <v>Product A</v>
      </c>
      <c r="J37" s="68" t="str">
        <f>IF(DIF[[#This Row],[Work Order Number]]="","",VLOOKUP(DIF[[#This Row],[Work Order Number]],'Customer Orders Management'!B:AB,13,0))</f>
        <v>ACC3215124</v>
      </c>
      <c r="K37" s="69">
        <f>IF(DIF[[#This Row],[Work Order Number]]="","",VLOOKUP(DIF[[#This Row],[Work Order Number]],'Customer Orders Management'!B:AB,14,0))</f>
        <v>4593</v>
      </c>
      <c r="L37" s="73">
        <v>4300</v>
      </c>
      <c r="M37" s="67">
        <f>IFERROR(IF(OR(DIF[[#This Row],[Actual Delivered Quantity]]="",DIF[[#This Row],[Ordered Quantity]]=""),"",DIF[[#This Row],[Actual Delivered Quantity]]/DIF[[#This Row],[Ordered Quantity]]),"")</f>
        <v>0.93620727193555409</v>
      </c>
      <c r="N37" s="63">
        <f>IF(DIF[[#This Row],[Work Order Number]]="","",VLOOKUP(DIF[[#This Row],[Work Order Number]],'Customer Orders Management'!B:AB,25,0))</f>
        <v>44247.741249999999</v>
      </c>
      <c r="O37" s="72">
        <v>44247.741249999999</v>
      </c>
      <c r="P37" s="72" t="str">
        <f>IF(DIF[[#This Row],[Gap]]="","",IF(DIF[[#This Row],[Gap]]&lt;=0,"On Time","Delay"))</f>
        <v>On Time</v>
      </c>
      <c r="Q37" s="74">
        <f>IF(OR(DIF[[#This Row],[Actual Arrived Date (ETA)]]="",DIF[[#This Row],[Customer Required Date (ETA)]]=""),"",DIF[[#This Row],[Actual Arrived Date (ETA)]]-DIF[[#This Row],[Customer Required Date (ETA)]])</f>
        <v>0</v>
      </c>
      <c r="R37" s="69">
        <f>IFERROR(ROUNDUP(DIF[[#This Row],[Gap]],0),"")</f>
        <v>0</v>
      </c>
      <c r="S37" s="70">
        <v>132</v>
      </c>
      <c r="T37" s="67">
        <f>IF(DIF[[#This Row],[Actual Delivered Quantity]]="","",(DIF[[#This Row],[Actual Delivered Quantity]]-DIF[[#This Row],[Total Defect Quantity Appeared At Customer]])/DIF[[#This Row],[Actual Delivered Quantity]])</f>
        <v>0.9693023255813954</v>
      </c>
      <c r="U37" s="65"/>
      <c r="V37" s="71"/>
      <c r="W37" s="65"/>
    </row>
    <row r="38" spans="1:23" ht="30" customHeight="1" x14ac:dyDescent="0.25">
      <c r="A38" s="32" t="str">
        <f t="shared" si="0"/>
        <v/>
      </c>
      <c r="B38" s="62" t="s">
        <v>140</v>
      </c>
      <c r="C38" s="63">
        <f>IF(DIF[[#This Row],[Work Order Number]]="","",VLOOKUP(DIF[[#This Row],[Work Order Number]],'Customer Orders Management'!B:AB,2,0))</f>
        <v>44218</v>
      </c>
      <c r="D38" s="64">
        <f>IF(DIF[[#This Row],[Work Order Receiving Date]]="","",MONTH(DIF[[#This Row],[Work Order Receiving Date]]))</f>
        <v>1</v>
      </c>
      <c r="E38" s="64" t="str">
        <f>IFERROR(VLOOKUP(DIF[[#This Row],[Month Number]],Sheet2!B:C,2,0),"")</f>
        <v>Jan</v>
      </c>
      <c r="F38" s="64" t="str">
        <f>IF(DIF[[#This Row],[Work Order Receiving Date]]="","","W"&amp;WEEKNUM(DIF[[#This Row],[Work Order Receiving Date]],1))</f>
        <v>W4</v>
      </c>
      <c r="G38" s="64">
        <f>IF(DIF[[#This Row],[Work Order Receiving Date]]="","",YEAR(DIF[[#This Row],[Work Order Receiving Date]]))</f>
        <v>2021</v>
      </c>
      <c r="H38" s="64" t="str">
        <f>IF(DIF[[#This Row],[Work Order Number]]="","",VLOOKUP(DIF[[#This Row],[Work Order Number]],'Customer Orders Management'!B:AB,7,0))</f>
        <v>Customer 1</v>
      </c>
      <c r="I38" s="64" t="str">
        <f>IF(DIF[[#This Row],[Work Order Number]]="","",VLOOKUP(DIF[[#This Row],[Work Order Number]],'Customer Orders Management'!B:AB,12,0))</f>
        <v>Product F</v>
      </c>
      <c r="J38" s="68" t="str">
        <f>IF(DIF[[#This Row],[Work Order Number]]="","",VLOOKUP(DIF[[#This Row],[Work Order Number]],'Customer Orders Management'!B:AB,13,0))</f>
        <v>ACC2354474</v>
      </c>
      <c r="K38" s="69">
        <f>IF(DIF[[#This Row],[Work Order Number]]="","",VLOOKUP(DIF[[#This Row],[Work Order Number]],'Customer Orders Management'!B:AB,14,0))</f>
        <v>9071</v>
      </c>
      <c r="L38" s="73">
        <v>9000</v>
      </c>
      <c r="M38" s="67">
        <f>IFERROR(IF(OR(DIF[[#This Row],[Actual Delivered Quantity]]="",DIF[[#This Row],[Ordered Quantity]]=""),"",DIF[[#This Row],[Actual Delivered Quantity]]/DIF[[#This Row],[Ordered Quantity]]),"")</f>
        <v>0.99217285856024695</v>
      </c>
      <c r="N38" s="63">
        <f>IF(DIF[[#This Row],[Work Order Number]]="","",VLOOKUP(DIF[[#This Row],[Work Order Number]],'Customer Orders Management'!B:AB,25,0))</f>
        <v>44243.606500000002</v>
      </c>
      <c r="O38" s="72">
        <v>44243.606500000002</v>
      </c>
      <c r="P38" s="72" t="str">
        <f>IF(DIF[[#This Row],[Gap]]="","",IF(DIF[[#This Row],[Gap]]&lt;=0,"On Time","Delay"))</f>
        <v>On Time</v>
      </c>
      <c r="Q38" s="74">
        <f>IF(OR(DIF[[#This Row],[Actual Arrived Date (ETA)]]="",DIF[[#This Row],[Customer Required Date (ETA)]]=""),"",DIF[[#This Row],[Actual Arrived Date (ETA)]]-DIF[[#This Row],[Customer Required Date (ETA)]])</f>
        <v>0</v>
      </c>
      <c r="R38" s="69">
        <f>IFERROR(ROUNDUP(DIF[[#This Row],[Gap]],0),"")</f>
        <v>0</v>
      </c>
      <c r="S38" s="70">
        <v>356</v>
      </c>
      <c r="T38" s="67">
        <f>IF(DIF[[#This Row],[Actual Delivered Quantity]]="","",(DIF[[#This Row],[Actual Delivered Quantity]]-DIF[[#This Row],[Total Defect Quantity Appeared At Customer]])/DIF[[#This Row],[Actual Delivered Quantity]])</f>
        <v>0.96044444444444443</v>
      </c>
      <c r="U38" s="65"/>
      <c r="V38" s="71"/>
      <c r="W38" s="65"/>
    </row>
    <row r="39" spans="1:23" ht="30" customHeight="1" x14ac:dyDescent="0.25">
      <c r="A39" s="32" t="str">
        <f t="shared" si="0"/>
        <v/>
      </c>
      <c r="B39" s="62" t="s">
        <v>141</v>
      </c>
      <c r="C39" s="63">
        <f>IF(DIF[[#This Row],[Work Order Number]]="","",VLOOKUP(DIF[[#This Row],[Work Order Number]],'Customer Orders Management'!B:AB,2,0))</f>
        <v>44162</v>
      </c>
      <c r="D39" s="64">
        <f>IF(DIF[[#This Row],[Work Order Receiving Date]]="","",MONTH(DIF[[#This Row],[Work Order Receiving Date]]))</f>
        <v>11</v>
      </c>
      <c r="E39" s="64" t="str">
        <f>IFERROR(VLOOKUP(DIF[[#This Row],[Month Number]],Sheet2!B:C,2,0),"")</f>
        <v>Nov</v>
      </c>
      <c r="F39" s="64" t="str">
        <f>IF(DIF[[#This Row],[Work Order Receiving Date]]="","","W"&amp;WEEKNUM(DIF[[#This Row],[Work Order Receiving Date]],1))</f>
        <v>W48</v>
      </c>
      <c r="G39" s="64">
        <f>IF(DIF[[#This Row],[Work Order Receiving Date]]="","",YEAR(DIF[[#This Row],[Work Order Receiving Date]]))</f>
        <v>2020</v>
      </c>
      <c r="H39" s="64" t="str">
        <f>IF(DIF[[#This Row],[Work Order Number]]="","",VLOOKUP(DIF[[#This Row],[Work Order Number]],'Customer Orders Management'!B:AB,7,0))</f>
        <v>Customer 4</v>
      </c>
      <c r="I39" s="64" t="str">
        <f>IF(DIF[[#This Row],[Work Order Number]]="","",VLOOKUP(DIF[[#This Row],[Work Order Number]],'Customer Orders Management'!B:AB,12,0))</f>
        <v>Product D</v>
      </c>
      <c r="J39" s="68" t="str">
        <f>IF(DIF[[#This Row],[Work Order Number]]="","",VLOOKUP(DIF[[#This Row],[Work Order Number]],'Customer Orders Management'!B:AB,13,0))</f>
        <v>ACC1400205</v>
      </c>
      <c r="K39" s="69">
        <f>IF(DIF[[#This Row],[Work Order Number]]="","",VLOOKUP(DIF[[#This Row],[Work Order Number]],'Customer Orders Management'!B:AB,14,0))</f>
        <v>8853</v>
      </c>
      <c r="L39" s="73">
        <v>8853</v>
      </c>
      <c r="M39" s="67">
        <f>IFERROR(IF(OR(DIF[[#This Row],[Actual Delivered Quantity]]="",DIF[[#This Row],[Ordered Quantity]]=""),"",DIF[[#This Row],[Actual Delivered Quantity]]/DIF[[#This Row],[Ordered Quantity]]),"")</f>
        <v>1</v>
      </c>
      <c r="N39" s="63">
        <f>IF(DIF[[#This Row],[Work Order Number]]="","",VLOOKUP(DIF[[#This Row],[Work Order Number]],'Customer Orders Management'!B:AB,25,0))</f>
        <v>44189.705999999998</v>
      </c>
      <c r="O39" s="72">
        <v>44189.705999999998</v>
      </c>
      <c r="P39" s="72" t="str">
        <f>IF(DIF[[#This Row],[Gap]]="","",IF(DIF[[#This Row],[Gap]]&lt;=0,"On Time","Delay"))</f>
        <v>On Time</v>
      </c>
      <c r="Q39" s="74">
        <f>IF(OR(DIF[[#This Row],[Actual Arrived Date (ETA)]]="",DIF[[#This Row],[Customer Required Date (ETA)]]=""),"",DIF[[#This Row],[Actual Arrived Date (ETA)]]-DIF[[#This Row],[Customer Required Date (ETA)]])</f>
        <v>0</v>
      </c>
      <c r="R39" s="69">
        <f>IFERROR(ROUNDUP(DIF[[#This Row],[Gap]],0),"")</f>
        <v>0</v>
      </c>
      <c r="S39" s="70">
        <v>401</v>
      </c>
      <c r="T39" s="67">
        <f>IF(DIF[[#This Row],[Actual Delivered Quantity]]="","",(DIF[[#This Row],[Actual Delivered Quantity]]-DIF[[#This Row],[Total Defect Quantity Appeared At Customer]])/DIF[[#This Row],[Actual Delivered Quantity]])</f>
        <v>0.95470461990285782</v>
      </c>
      <c r="U39" s="65"/>
      <c r="V39" s="71"/>
      <c r="W39" s="65"/>
    </row>
    <row r="40" spans="1:23" ht="30" customHeight="1" x14ac:dyDescent="0.25">
      <c r="A40" s="32" t="str">
        <f t="shared" si="0"/>
        <v/>
      </c>
      <c r="B40" s="62" t="s">
        <v>142</v>
      </c>
      <c r="C40" s="63">
        <f>IF(DIF[[#This Row],[Work Order Number]]="","",VLOOKUP(DIF[[#This Row],[Work Order Number]],'Customer Orders Management'!B:AB,2,0))</f>
        <v>44257</v>
      </c>
      <c r="D40" s="64">
        <f>IF(DIF[[#This Row],[Work Order Receiving Date]]="","",MONTH(DIF[[#This Row],[Work Order Receiving Date]]))</f>
        <v>3</v>
      </c>
      <c r="E40" s="64" t="str">
        <f>IFERROR(VLOOKUP(DIF[[#This Row],[Month Number]],Sheet2!B:C,2,0),"")</f>
        <v>Mar</v>
      </c>
      <c r="F40" s="64" t="str">
        <f>IF(DIF[[#This Row],[Work Order Receiving Date]]="","","W"&amp;WEEKNUM(DIF[[#This Row],[Work Order Receiving Date]],1))</f>
        <v>W10</v>
      </c>
      <c r="G40" s="64">
        <f>IF(DIF[[#This Row],[Work Order Receiving Date]]="","",YEAR(DIF[[#This Row],[Work Order Receiving Date]]))</f>
        <v>2021</v>
      </c>
      <c r="H40" s="64" t="str">
        <f>IF(DIF[[#This Row],[Work Order Number]]="","",VLOOKUP(DIF[[#This Row],[Work Order Number]],'Customer Orders Management'!B:AB,7,0))</f>
        <v>Customer 2</v>
      </c>
      <c r="I40" s="64" t="str">
        <f>IF(DIF[[#This Row],[Work Order Number]]="","",VLOOKUP(DIF[[#This Row],[Work Order Number]],'Customer Orders Management'!B:AB,12,0))</f>
        <v>Product D</v>
      </c>
      <c r="J40" s="68" t="str">
        <f>IF(DIF[[#This Row],[Work Order Number]]="","",VLOOKUP(DIF[[#This Row],[Work Order Number]],'Customer Orders Management'!B:AB,13,0))</f>
        <v>ACC1400205</v>
      </c>
      <c r="K40" s="69">
        <f>IF(DIF[[#This Row],[Work Order Number]]="","",VLOOKUP(DIF[[#This Row],[Work Order Number]],'Customer Orders Management'!B:AB,14,0))</f>
        <v>9661</v>
      </c>
      <c r="L40" s="73">
        <v>9661</v>
      </c>
      <c r="M40" s="67">
        <f>IFERROR(IF(OR(DIF[[#This Row],[Actual Delivered Quantity]]="",DIF[[#This Row],[Ordered Quantity]]=""),"",DIF[[#This Row],[Actual Delivered Quantity]]/DIF[[#This Row],[Ordered Quantity]]),"")</f>
        <v>1</v>
      </c>
      <c r="N40" s="63">
        <f>IF(DIF[[#This Row],[Work Order Number]]="","",VLOOKUP(DIF[[#This Row],[Work Order Number]],'Customer Orders Management'!B:AB,25,0))</f>
        <v>44286.322</v>
      </c>
      <c r="O40" s="72">
        <v>44286.322</v>
      </c>
      <c r="P40" s="72" t="str">
        <f>IF(DIF[[#This Row],[Gap]]="","",IF(DIF[[#This Row],[Gap]]&lt;=0,"On Time","Delay"))</f>
        <v>On Time</v>
      </c>
      <c r="Q40" s="74">
        <f>IF(OR(DIF[[#This Row],[Actual Arrived Date (ETA)]]="",DIF[[#This Row],[Customer Required Date (ETA)]]=""),"",DIF[[#This Row],[Actual Arrived Date (ETA)]]-DIF[[#This Row],[Customer Required Date (ETA)]])</f>
        <v>0</v>
      </c>
      <c r="R40" s="69">
        <f>IFERROR(ROUNDUP(DIF[[#This Row],[Gap]],0),"")</f>
        <v>0</v>
      </c>
      <c r="S40" s="70">
        <v>162</v>
      </c>
      <c r="T40" s="67">
        <f>IF(DIF[[#This Row],[Actual Delivered Quantity]]="","",(DIF[[#This Row],[Actual Delivered Quantity]]-DIF[[#This Row],[Total Defect Quantity Appeared At Customer]])/DIF[[#This Row],[Actual Delivered Quantity]])</f>
        <v>0.98323154952903424</v>
      </c>
      <c r="U40" s="65"/>
      <c r="V40" s="71"/>
      <c r="W40" s="65"/>
    </row>
    <row r="41" spans="1:23" ht="30" customHeight="1" x14ac:dyDescent="0.25">
      <c r="A41" s="32" t="str">
        <f t="shared" si="0"/>
        <v/>
      </c>
      <c r="B41" s="62" t="s">
        <v>143</v>
      </c>
      <c r="C41" s="63">
        <f>IF(DIF[[#This Row],[Work Order Number]]="","",VLOOKUP(DIF[[#This Row],[Work Order Number]],'Customer Orders Management'!B:AB,2,0))</f>
        <v>44114</v>
      </c>
      <c r="D41" s="64">
        <f>IF(DIF[[#This Row],[Work Order Receiving Date]]="","",MONTH(DIF[[#This Row],[Work Order Receiving Date]]))</f>
        <v>10</v>
      </c>
      <c r="E41" s="64" t="str">
        <f>IFERROR(VLOOKUP(DIF[[#This Row],[Month Number]],Sheet2!B:C,2,0),"")</f>
        <v>Oct</v>
      </c>
      <c r="F41" s="64" t="str">
        <f>IF(DIF[[#This Row],[Work Order Receiving Date]]="","","W"&amp;WEEKNUM(DIF[[#This Row],[Work Order Receiving Date]],1))</f>
        <v>W41</v>
      </c>
      <c r="G41" s="64">
        <f>IF(DIF[[#This Row],[Work Order Receiving Date]]="","",YEAR(DIF[[#This Row],[Work Order Receiving Date]]))</f>
        <v>2020</v>
      </c>
      <c r="H41" s="64" t="str">
        <f>IF(DIF[[#This Row],[Work Order Number]]="","",VLOOKUP(DIF[[#This Row],[Work Order Number]],'Customer Orders Management'!B:AB,7,0))</f>
        <v>Customer 4</v>
      </c>
      <c r="I41" s="64" t="str">
        <f>IF(DIF[[#This Row],[Work Order Number]]="","",VLOOKUP(DIF[[#This Row],[Work Order Number]],'Customer Orders Management'!B:AB,12,0))</f>
        <v>Product C</v>
      </c>
      <c r="J41" s="68" t="str">
        <f>IF(DIF[[#This Row],[Work Order Number]]="","",VLOOKUP(DIF[[#This Row],[Work Order Number]],'Customer Orders Management'!B:AB,13,0))</f>
        <v>ACC8854741</v>
      </c>
      <c r="K41" s="69">
        <f>IF(DIF[[#This Row],[Work Order Number]]="","",VLOOKUP(DIF[[#This Row],[Work Order Number]],'Customer Orders Management'!B:AB,14,0))</f>
        <v>8845</v>
      </c>
      <c r="L41" s="73">
        <v>8845</v>
      </c>
      <c r="M41" s="67">
        <f>IFERROR(IF(OR(DIF[[#This Row],[Actual Delivered Quantity]]="",DIF[[#This Row],[Ordered Quantity]]=""),"",DIF[[#This Row],[Actual Delivered Quantity]]/DIF[[#This Row],[Ordered Quantity]]),"")</f>
        <v>1</v>
      </c>
      <c r="N41" s="63">
        <f>IF(DIF[[#This Row],[Work Order Number]]="","",VLOOKUP(DIF[[#This Row],[Work Order Number]],'Customer Orders Management'!B:AB,25,0))</f>
        <v>44136.635714285716</v>
      </c>
      <c r="O41" s="72">
        <v>44136.635714285716</v>
      </c>
      <c r="P41" s="72" t="str">
        <f>IF(DIF[[#This Row],[Gap]]="","",IF(DIF[[#This Row],[Gap]]&lt;=0,"On Time","Delay"))</f>
        <v>On Time</v>
      </c>
      <c r="Q41" s="74">
        <f>IF(OR(DIF[[#This Row],[Actual Arrived Date (ETA)]]="",DIF[[#This Row],[Customer Required Date (ETA)]]=""),"",DIF[[#This Row],[Actual Arrived Date (ETA)]]-DIF[[#This Row],[Customer Required Date (ETA)]])</f>
        <v>0</v>
      </c>
      <c r="R41" s="69">
        <f>IFERROR(ROUNDUP(DIF[[#This Row],[Gap]],0),"")</f>
        <v>0</v>
      </c>
      <c r="S41" s="70">
        <v>311</v>
      </c>
      <c r="T41" s="67">
        <f>IF(DIF[[#This Row],[Actual Delivered Quantity]]="","",(DIF[[#This Row],[Actual Delivered Quantity]]-DIF[[#This Row],[Total Defect Quantity Appeared At Customer]])/DIF[[#This Row],[Actual Delivered Quantity]])</f>
        <v>0.9648388920293951</v>
      </c>
      <c r="U41" s="65"/>
      <c r="V41" s="71"/>
      <c r="W41" s="65"/>
    </row>
    <row r="42" spans="1:23" ht="30" customHeight="1" x14ac:dyDescent="0.25">
      <c r="A42" s="32" t="str">
        <f t="shared" si="0"/>
        <v/>
      </c>
      <c r="B42" s="62" t="s">
        <v>144</v>
      </c>
      <c r="C42" s="63">
        <f>IF(DIF[[#This Row],[Work Order Number]]="","",VLOOKUP(DIF[[#This Row],[Work Order Number]],'Customer Orders Management'!B:AB,2,0))</f>
        <v>44101</v>
      </c>
      <c r="D42" s="64">
        <f>IF(DIF[[#This Row],[Work Order Receiving Date]]="","",MONTH(DIF[[#This Row],[Work Order Receiving Date]]))</f>
        <v>9</v>
      </c>
      <c r="E42" s="64" t="str">
        <f>IFERROR(VLOOKUP(DIF[[#This Row],[Month Number]],Sheet2!B:C,2,0),"")</f>
        <v>Sep</v>
      </c>
      <c r="F42" s="64" t="str">
        <f>IF(DIF[[#This Row],[Work Order Receiving Date]]="","","W"&amp;WEEKNUM(DIF[[#This Row],[Work Order Receiving Date]],1))</f>
        <v>W40</v>
      </c>
      <c r="G42" s="64">
        <f>IF(DIF[[#This Row],[Work Order Receiving Date]]="","",YEAR(DIF[[#This Row],[Work Order Receiving Date]]))</f>
        <v>2020</v>
      </c>
      <c r="H42" s="64" t="str">
        <f>IF(DIF[[#This Row],[Work Order Number]]="","",VLOOKUP(DIF[[#This Row],[Work Order Number]],'Customer Orders Management'!B:AB,7,0))</f>
        <v>Customer 2</v>
      </c>
      <c r="I42" s="64" t="str">
        <f>IF(DIF[[#This Row],[Work Order Number]]="","",VLOOKUP(DIF[[#This Row],[Work Order Number]],'Customer Orders Management'!B:AB,12,0))</f>
        <v>Product E</v>
      </c>
      <c r="J42" s="68" t="str">
        <f>IF(DIF[[#This Row],[Work Order Number]]="","",VLOOKUP(DIF[[#This Row],[Work Order Number]],'Customer Orders Management'!B:AB,13,0))</f>
        <v>ACC5858470</v>
      </c>
      <c r="K42" s="69">
        <f>IF(DIF[[#This Row],[Work Order Number]]="","",VLOOKUP(DIF[[#This Row],[Work Order Number]],'Customer Orders Management'!B:AB,14,0))</f>
        <v>8772</v>
      </c>
      <c r="L42" s="73">
        <v>8772</v>
      </c>
      <c r="M42" s="67">
        <f>IFERROR(IF(OR(DIF[[#This Row],[Actual Delivered Quantity]]="",DIF[[#This Row],[Ordered Quantity]]=""),"",DIF[[#This Row],[Actual Delivered Quantity]]/DIF[[#This Row],[Ordered Quantity]]),"")</f>
        <v>1</v>
      </c>
      <c r="N42" s="63">
        <f>IF(DIF[[#This Row],[Work Order Number]]="","",VLOOKUP(DIF[[#This Row],[Work Order Number]],'Customer Orders Management'!B:AB,25,0))</f>
        <v>44126.62</v>
      </c>
      <c r="O42" s="72">
        <v>44126.62</v>
      </c>
      <c r="P42" s="72" t="str">
        <f>IF(DIF[[#This Row],[Gap]]="","",IF(DIF[[#This Row],[Gap]]&lt;=0,"On Time","Delay"))</f>
        <v>On Time</v>
      </c>
      <c r="Q42" s="74">
        <f>IF(OR(DIF[[#This Row],[Actual Arrived Date (ETA)]]="",DIF[[#This Row],[Customer Required Date (ETA)]]=""),"",DIF[[#This Row],[Actual Arrived Date (ETA)]]-DIF[[#This Row],[Customer Required Date (ETA)]])</f>
        <v>0</v>
      </c>
      <c r="R42" s="69">
        <f>IFERROR(ROUNDUP(DIF[[#This Row],[Gap]],0),"")</f>
        <v>0</v>
      </c>
      <c r="S42" s="70">
        <v>475</v>
      </c>
      <c r="T42" s="67">
        <f>IF(DIF[[#This Row],[Actual Delivered Quantity]]="","",(DIF[[#This Row],[Actual Delivered Quantity]]-DIF[[#This Row],[Total Defect Quantity Appeared At Customer]])/DIF[[#This Row],[Actual Delivered Quantity]])</f>
        <v>0.94585043319653439</v>
      </c>
      <c r="U42" s="65"/>
      <c r="V42" s="71"/>
      <c r="W42" s="65"/>
    </row>
    <row r="43" spans="1:23" ht="30" customHeight="1" x14ac:dyDescent="0.25">
      <c r="A43" s="32" t="str">
        <f t="shared" si="0"/>
        <v/>
      </c>
      <c r="B43" s="62" t="s">
        <v>145</v>
      </c>
      <c r="C43" s="63">
        <f>IF(DIF[[#This Row],[Work Order Number]]="","",VLOOKUP(DIF[[#This Row],[Work Order Number]],'Customer Orders Management'!B:AB,2,0))</f>
        <v>44159</v>
      </c>
      <c r="D43" s="64">
        <f>IF(DIF[[#This Row],[Work Order Receiving Date]]="","",MONTH(DIF[[#This Row],[Work Order Receiving Date]]))</f>
        <v>11</v>
      </c>
      <c r="E43" s="64" t="str">
        <f>IFERROR(VLOOKUP(DIF[[#This Row],[Month Number]],Sheet2!B:C,2,0),"")</f>
        <v>Nov</v>
      </c>
      <c r="F43" s="64" t="str">
        <f>IF(DIF[[#This Row],[Work Order Receiving Date]]="","","W"&amp;WEEKNUM(DIF[[#This Row],[Work Order Receiving Date]],1))</f>
        <v>W48</v>
      </c>
      <c r="G43" s="64">
        <f>IF(DIF[[#This Row],[Work Order Receiving Date]]="","",YEAR(DIF[[#This Row],[Work Order Receiving Date]]))</f>
        <v>2020</v>
      </c>
      <c r="H43" s="64" t="str">
        <f>IF(DIF[[#This Row],[Work Order Number]]="","",VLOOKUP(DIF[[#This Row],[Work Order Number]],'Customer Orders Management'!B:AB,7,0))</f>
        <v>Customer 2</v>
      </c>
      <c r="I43" s="64" t="str">
        <f>IF(DIF[[#This Row],[Work Order Number]]="","",VLOOKUP(DIF[[#This Row],[Work Order Number]],'Customer Orders Management'!B:AB,12,0))</f>
        <v>Product D</v>
      </c>
      <c r="J43" s="68" t="str">
        <f>IF(DIF[[#This Row],[Work Order Number]]="","",VLOOKUP(DIF[[#This Row],[Work Order Number]],'Customer Orders Management'!B:AB,13,0))</f>
        <v>ACC1400205</v>
      </c>
      <c r="K43" s="69">
        <f>IF(DIF[[#This Row],[Work Order Number]]="","",VLOOKUP(DIF[[#This Row],[Work Order Number]],'Customer Orders Management'!B:AB,14,0))</f>
        <v>9879</v>
      </c>
      <c r="L43" s="73">
        <v>9879</v>
      </c>
      <c r="M43" s="67">
        <f>IFERROR(IF(OR(DIF[[#This Row],[Actual Delivered Quantity]]="",DIF[[#This Row],[Ordered Quantity]]=""),"",DIF[[#This Row],[Actual Delivered Quantity]]/DIF[[#This Row],[Ordered Quantity]]),"")</f>
        <v>1</v>
      </c>
      <c r="N43" s="63">
        <f>IF(DIF[[#This Row],[Work Order Number]]="","",VLOOKUP(DIF[[#This Row],[Work Order Number]],'Customer Orders Management'!B:AB,25,0))</f>
        <v>44186.758000000002</v>
      </c>
      <c r="O43" s="72">
        <v>44190</v>
      </c>
      <c r="P43" s="72" t="str">
        <f>IF(DIF[[#This Row],[Gap]]="","",IF(DIF[[#This Row],[Gap]]&lt;=0,"On Time","Delay"))</f>
        <v>Delay</v>
      </c>
      <c r="Q43" s="74">
        <f>IF(OR(DIF[[#This Row],[Actual Arrived Date (ETA)]]="",DIF[[#This Row],[Customer Required Date (ETA)]]=""),"",DIF[[#This Row],[Actual Arrived Date (ETA)]]-DIF[[#This Row],[Customer Required Date (ETA)]])</f>
        <v>3.2419999999983702</v>
      </c>
      <c r="R43" s="69">
        <f>IFERROR(ROUNDUP(DIF[[#This Row],[Gap]],0),"")</f>
        <v>4</v>
      </c>
      <c r="S43" s="70">
        <v>217</v>
      </c>
      <c r="T43" s="67">
        <f>IF(DIF[[#This Row],[Actual Delivered Quantity]]="","",(DIF[[#This Row],[Actual Delivered Quantity]]-DIF[[#This Row],[Total Defect Quantity Appeared At Customer]])/DIF[[#This Row],[Actual Delivered Quantity]])</f>
        <v>0.97803421398927015</v>
      </c>
      <c r="U43" s="65"/>
      <c r="V43" s="71" t="s">
        <v>103</v>
      </c>
      <c r="W43" s="65"/>
    </row>
    <row r="44" spans="1:23" ht="30" customHeight="1" x14ac:dyDescent="0.25">
      <c r="A44" s="32" t="str">
        <f t="shared" si="0"/>
        <v/>
      </c>
      <c r="B44" s="62" t="s">
        <v>146</v>
      </c>
      <c r="C44" s="63">
        <f>IF(DIF[[#This Row],[Work Order Number]]="","",VLOOKUP(DIF[[#This Row],[Work Order Number]],'Customer Orders Management'!B:AB,2,0))</f>
        <v>44167</v>
      </c>
      <c r="D44" s="64">
        <f>IF(DIF[[#This Row],[Work Order Receiving Date]]="","",MONTH(DIF[[#This Row],[Work Order Receiving Date]]))</f>
        <v>12</v>
      </c>
      <c r="E44" s="64" t="str">
        <f>IFERROR(VLOOKUP(DIF[[#This Row],[Month Number]],Sheet2!B:C,2,0),"")</f>
        <v>Dec</v>
      </c>
      <c r="F44" s="64" t="str">
        <f>IF(DIF[[#This Row],[Work Order Receiving Date]]="","","W"&amp;WEEKNUM(DIF[[#This Row],[Work Order Receiving Date]],1))</f>
        <v>W49</v>
      </c>
      <c r="G44" s="64">
        <f>IF(DIF[[#This Row],[Work Order Receiving Date]]="","",YEAR(DIF[[#This Row],[Work Order Receiving Date]]))</f>
        <v>2020</v>
      </c>
      <c r="H44" s="64" t="str">
        <f>IF(DIF[[#This Row],[Work Order Number]]="","",VLOOKUP(DIF[[#This Row],[Work Order Number]],'Customer Orders Management'!B:AB,7,0))</f>
        <v>Customer 3</v>
      </c>
      <c r="I44" s="64" t="str">
        <f>IF(DIF[[#This Row],[Work Order Number]]="","",VLOOKUP(DIF[[#This Row],[Work Order Number]],'Customer Orders Management'!B:AB,12,0))</f>
        <v>Product B</v>
      </c>
      <c r="J44" s="68" t="str">
        <f>IF(DIF[[#This Row],[Work Order Number]]="","",VLOOKUP(DIF[[#This Row],[Work Order Number]],'Customer Orders Management'!B:AB,13,0))</f>
        <v>ACC2236584</v>
      </c>
      <c r="K44" s="69">
        <f>IF(DIF[[#This Row],[Work Order Number]]="","",VLOOKUP(DIF[[#This Row],[Work Order Number]],'Customer Orders Management'!B:AB,14,0))</f>
        <v>7440</v>
      </c>
      <c r="L44" s="73">
        <v>7440</v>
      </c>
      <c r="M44" s="67">
        <f>IFERROR(IF(OR(DIF[[#This Row],[Actual Delivered Quantity]]="",DIF[[#This Row],[Ordered Quantity]]=""),"",DIF[[#This Row],[Actual Delivered Quantity]]/DIF[[#This Row],[Ordered Quantity]]),"")</f>
        <v>1</v>
      </c>
      <c r="N44" s="63">
        <f>IF(DIF[[#This Row],[Work Order Number]]="","",VLOOKUP(DIF[[#This Row],[Work Order Number]],'Customer Orders Management'!B:AB,25,0))</f>
        <v>44189.16</v>
      </c>
      <c r="O44" s="72">
        <v>44189.16</v>
      </c>
      <c r="P44" s="72" t="str">
        <f>IF(DIF[[#This Row],[Gap]]="","",IF(DIF[[#This Row],[Gap]]&lt;=0,"On Time","Delay"))</f>
        <v>On Time</v>
      </c>
      <c r="Q44" s="74">
        <f>IF(OR(DIF[[#This Row],[Actual Arrived Date (ETA)]]="",DIF[[#This Row],[Customer Required Date (ETA)]]=""),"",DIF[[#This Row],[Actual Arrived Date (ETA)]]-DIF[[#This Row],[Customer Required Date (ETA)]])</f>
        <v>0</v>
      </c>
      <c r="R44" s="69">
        <f>IFERROR(ROUNDUP(DIF[[#This Row],[Gap]],0),"")</f>
        <v>0</v>
      </c>
      <c r="S44" s="70">
        <v>299</v>
      </c>
      <c r="T44" s="67">
        <f>IF(DIF[[#This Row],[Actual Delivered Quantity]]="","",(DIF[[#This Row],[Actual Delivered Quantity]]-DIF[[#This Row],[Total Defect Quantity Appeared At Customer]])/DIF[[#This Row],[Actual Delivered Quantity]])</f>
        <v>0.95981182795698927</v>
      </c>
      <c r="U44" s="65"/>
      <c r="V44" s="71"/>
      <c r="W44" s="65"/>
    </row>
    <row r="45" spans="1:23" ht="30" customHeight="1" x14ac:dyDescent="0.25">
      <c r="A45" s="32" t="str">
        <f t="shared" si="0"/>
        <v/>
      </c>
      <c r="B45" s="62" t="s">
        <v>147</v>
      </c>
      <c r="C45" s="63">
        <f>IF(DIF[[#This Row],[Work Order Number]]="","",VLOOKUP(DIF[[#This Row],[Work Order Number]],'Customer Orders Management'!B:AB,2,0))</f>
        <v>44267</v>
      </c>
      <c r="D45" s="64">
        <f>IF(DIF[[#This Row],[Work Order Receiving Date]]="","",MONTH(DIF[[#This Row],[Work Order Receiving Date]]))</f>
        <v>3</v>
      </c>
      <c r="E45" s="64" t="str">
        <f>IFERROR(VLOOKUP(DIF[[#This Row],[Month Number]],Sheet2!B:C,2,0),"")</f>
        <v>Mar</v>
      </c>
      <c r="F45" s="64" t="str">
        <f>IF(DIF[[#This Row],[Work Order Receiving Date]]="","","W"&amp;WEEKNUM(DIF[[#This Row],[Work Order Receiving Date]],1))</f>
        <v>W11</v>
      </c>
      <c r="G45" s="64">
        <f>IF(DIF[[#This Row],[Work Order Receiving Date]]="","",YEAR(DIF[[#This Row],[Work Order Receiving Date]]))</f>
        <v>2021</v>
      </c>
      <c r="H45" s="64" t="str">
        <f>IF(DIF[[#This Row],[Work Order Number]]="","",VLOOKUP(DIF[[#This Row],[Work Order Number]],'Customer Orders Management'!B:AB,7,0))</f>
        <v>Customer 1</v>
      </c>
      <c r="I45" s="64" t="str">
        <f>IF(DIF[[#This Row],[Work Order Number]]="","",VLOOKUP(DIF[[#This Row],[Work Order Number]],'Customer Orders Management'!B:AB,12,0))</f>
        <v>Product C</v>
      </c>
      <c r="J45" s="68" t="str">
        <f>IF(DIF[[#This Row],[Work Order Number]]="","",VLOOKUP(DIF[[#This Row],[Work Order Number]],'Customer Orders Management'!B:AB,13,0))</f>
        <v>ACC8854741</v>
      </c>
      <c r="K45" s="69">
        <f>IF(DIF[[#This Row],[Work Order Number]]="","",VLOOKUP(DIF[[#This Row],[Work Order Number]],'Customer Orders Management'!B:AB,14,0))</f>
        <v>8777</v>
      </c>
      <c r="L45" s="73">
        <v>8777</v>
      </c>
      <c r="M45" s="67">
        <f>IFERROR(IF(OR(DIF[[#This Row],[Actual Delivered Quantity]]="",DIF[[#This Row],[Ordered Quantity]]=""),"",DIF[[#This Row],[Actual Delivered Quantity]]/DIF[[#This Row],[Ordered Quantity]]),"")</f>
        <v>1</v>
      </c>
      <c r="N45" s="63">
        <f>IF(DIF[[#This Row],[Work Order Number]]="","",VLOOKUP(DIF[[#This Row],[Work Order Number]],'Customer Orders Management'!B:AB,25,0))</f>
        <v>44289.538571428573</v>
      </c>
      <c r="O45" s="72">
        <v>44289.538571428573</v>
      </c>
      <c r="P45" s="72" t="str">
        <f>IF(DIF[[#This Row],[Gap]]="","",IF(DIF[[#This Row],[Gap]]&lt;=0,"On Time","Delay"))</f>
        <v>On Time</v>
      </c>
      <c r="Q45" s="74">
        <f>IF(OR(DIF[[#This Row],[Actual Arrived Date (ETA)]]="",DIF[[#This Row],[Customer Required Date (ETA)]]=""),"",DIF[[#This Row],[Actual Arrived Date (ETA)]]-DIF[[#This Row],[Customer Required Date (ETA)]])</f>
        <v>0</v>
      </c>
      <c r="R45" s="69">
        <f>IFERROR(ROUNDUP(DIF[[#This Row],[Gap]],0),"")</f>
        <v>0</v>
      </c>
      <c r="S45" s="70">
        <v>317</v>
      </c>
      <c r="T45" s="67">
        <f>IF(DIF[[#This Row],[Actual Delivered Quantity]]="","",(DIF[[#This Row],[Actual Delivered Quantity]]-DIF[[#This Row],[Total Defect Quantity Appeared At Customer]])/DIF[[#This Row],[Actual Delivered Quantity]])</f>
        <v>0.9638828756978467</v>
      </c>
      <c r="U45" s="65"/>
      <c r="V45" s="71"/>
      <c r="W45" s="65"/>
    </row>
    <row r="46" spans="1:23" ht="30" customHeight="1" x14ac:dyDescent="0.25">
      <c r="A46" s="32" t="str">
        <f t="shared" si="0"/>
        <v/>
      </c>
      <c r="B46" s="62" t="s">
        <v>148</v>
      </c>
      <c r="C46" s="63">
        <f>IF(DIF[[#This Row],[Work Order Number]]="","",VLOOKUP(DIF[[#This Row],[Work Order Number]],'Customer Orders Management'!B:AB,2,0))</f>
        <v>44107</v>
      </c>
      <c r="D46" s="64">
        <f>IF(DIF[[#This Row],[Work Order Receiving Date]]="","",MONTH(DIF[[#This Row],[Work Order Receiving Date]]))</f>
        <v>10</v>
      </c>
      <c r="E46" s="64" t="str">
        <f>IFERROR(VLOOKUP(DIF[[#This Row],[Month Number]],Sheet2!B:C,2,0),"")</f>
        <v>Oct</v>
      </c>
      <c r="F46" s="64" t="str">
        <f>IF(DIF[[#This Row],[Work Order Receiving Date]]="","","W"&amp;WEEKNUM(DIF[[#This Row],[Work Order Receiving Date]],1))</f>
        <v>W40</v>
      </c>
      <c r="G46" s="64">
        <f>IF(DIF[[#This Row],[Work Order Receiving Date]]="","",YEAR(DIF[[#This Row],[Work Order Receiving Date]]))</f>
        <v>2020</v>
      </c>
      <c r="H46" s="64" t="str">
        <f>IF(DIF[[#This Row],[Work Order Number]]="","",VLOOKUP(DIF[[#This Row],[Work Order Number]],'Customer Orders Management'!B:AB,7,0))</f>
        <v>Customer 4</v>
      </c>
      <c r="I46" s="64" t="str">
        <f>IF(DIF[[#This Row],[Work Order Number]]="","",VLOOKUP(DIF[[#This Row],[Work Order Number]],'Customer Orders Management'!B:AB,12,0))</f>
        <v>Product D</v>
      </c>
      <c r="J46" s="68" t="str">
        <f>IF(DIF[[#This Row],[Work Order Number]]="","",VLOOKUP(DIF[[#This Row],[Work Order Number]],'Customer Orders Management'!B:AB,13,0))</f>
        <v>ACC1400205</v>
      </c>
      <c r="K46" s="69">
        <f>IF(DIF[[#This Row],[Work Order Number]]="","",VLOOKUP(DIF[[#This Row],[Work Order Number]],'Customer Orders Management'!B:AB,14,0))</f>
        <v>6690</v>
      </c>
      <c r="L46" s="73">
        <v>6690</v>
      </c>
      <c r="M46" s="67">
        <f>IFERROR(IF(OR(DIF[[#This Row],[Actual Delivered Quantity]]="",DIF[[#This Row],[Ordered Quantity]]=""),"",DIF[[#This Row],[Actual Delivered Quantity]]/DIF[[#This Row],[Ordered Quantity]]),"")</f>
        <v>1</v>
      </c>
      <c r="N46" s="63">
        <f>IF(DIF[[#This Row],[Work Order Number]]="","",VLOOKUP(DIF[[#This Row],[Work Order Number]],'Customer Orders Management'!B:AB,25,0))</f>
        <v>44130.38</v>
      </c>
      <c r="O46" s="72">
        <v>44130.38</v>
      </c>
      <c r="P46" s="72" t="str">
        <f>IF(DIF[[#This Row],[Gap]]="","",IF(DIF[[#This Row],[Gap]]&lt;=0,"On Time","Delay"))</f>
        <v>On Time</v>
      </c>
      <c r="Q46" s="74">
        <f>IF(OR(DIF[[#This Row],[Actual Arrived Date (ETA)]]="",DIF[[#This Row],[Customer Required Date (ETA)]]=""),"",DIF[[#This Row],[Actual Arrived Date (ETA)]]-DIF[[#This Row],[Customer Required Date (ETA)]])</f>
        <v>0</v>
      </c>
      <c r="R46" s="69">
        <f>IFERROR(ROUNDUP(DIF[[#This Row],[Gap]],0),"")</f>
        <v>0</v>
      </c>
      <c r="S46" s="70">
        <v>357</v>
      </c>
      <c r="T46" s="67">
        <f>IF(DIF[[#This Row],[Actual Delivered Quantity]]="","",(DIF[[#This Row],[Actual Delivered Quantity]]-DIF[[#This Row],[Total Defect Quantity Appeared At Customer]])/DIF[[#This Row],[Actual Delivered Quantity]])</f>
        <v>0.94663677130044843</v>
      </c>
      <c r="U46" s="65"/>
      <c r="V46" s="71"/>
      <c r="W46" s="65"/>
    </row>
    <row r="47" spans="1:23" ht="30" customHeight="1" x14ac:dyDescent="0.25">
      <c r="A47" s="32" t="str">
        <f t="shared" si="0"/>
        <v/>
      </c>
      <c r="B47" s="62" t="s">
        <v>149</v>
      </c>
      <c r="C47" s="63">
        <f>IF(DIF[[#This Row],[Work Order Number]]="","",VLOOKUP(DIF[[#This Row],[Work Order Number]],'Customer Orders Management'!B:AB,2,0))</f>
        <v>44166</v>
      </c>
      <c r="D47" s="64">
        <f>IF(DIF[[#This Row],[Work Order Receiving Date]]="","",MONTH(DIF[[#This Row],[Work Order Receiving Date]]))</f>
        <v>12</v>
      </c>
      <c r="E47" s="64" t="str">
        <f>IFERROR(VLOOKUP(DIF[[#This Row],[Month Number]],Sheet2!B:C,2,0),"")</f>
        <v>Dec</v>
      </c>
      <c r="F47" s="64" t="str">
        <f>IF(DIF[[#This Row],[Work Order Receiving Date]]="","","W"&amp;WEEKNUM(DIF[[#This Row],[Work Order Receiving Date]],1))</f>
        <v>W49</v>
      </c>
      <c r="G47" s="64">
        <f>IF(DIF[[#This Row],[Work Order Receiving Date]]="","",YEAR(DIF[[#This Row],[Work Order Receiving Date]]))</f>
        <v>2020</v>
      </c>
      <c r="H47" s="64" t="str">
        <f>IF(DIF[[#This Row],[Work Order Number]]="","",VLOOKUP(DIF[[#This Row],[Work Order Number]],'Customer Orders Management'!B:AB,7,0))</f>
        <v>Customer 2</v>
      </c>
      <c r="I47" s="64" t="str">
        <f>IF(DIF[[#This Row],[Work Order Number]]="","",VLOOKUP(DIF[[#This Row],[Work Order Number]],'Customer Orders Management'!B:AB,12,0))</f>
        <v>Product F</v>
      </c>
      <c r="J47" s="68" t="str">
        <f>IF(DIF[[#This Row],[Work Order Number]]="","",VLOOKUP(DIF[[#This Row],[Work Order Number]],'Customer Orders Management'!B:AB,13,0))</f>
        <v>ACC2354474</v>
      </c>
      <c r="K47" s="69">
        <f>IF(DIF[[#This Row],[Work Order Number]]="","",VLOOKUP(DIF[[#This Row],[Work Order Number]],'Customer Orders Management'!B:AB,14,0))</f>
        <v>4376</v>
      </c>
      <c r="L47" s="73">
        <v>4376</v>
      </c>
      <c r="M47" s="67">
        <f>IFERROR(IF(OR(DIF[[#This Row],[Actual Delivered Quantity]]="",DIF[[#This Row],[Ordered Quantity]]=""),"",DIF[[#This Row],[Actual Delivered Quantity]]/DIF[[#This Row],[Ordered Quantity]]),"")</f>
        <v>1</v>
      </c>
      <c r="N47" s="63">
        <f>IF(DIF[[#This Row],[Work Order Number]]="","",VLOOKUP(DIF[[#This Row],[Work Order Number]],'Customer Orders Management'!B:AB,25,0))</f>
        <v>44180.563999999998</v>
      </c>
      <c r="O47" s="72">
        <v>44180.563999999998</v>
      </c>
      <c r="P47" s="72" t="str">
        <f>IF(DIF[[#This Row],[Gap]]="","",IF(DIF[[#This Row],[Gap]]&lt;=0,"On Time","Delay"))</f>
        <v>On Time</v>
      </c>
      <c r="Q47" s="74">
        <f>IF(OR(DIF[[#This Row],[Actual Arrived Date (ETA)]]="",DIF[[#This Row],[Customer Required Date (ETA)]]=""),"",DIF[[#This Row],[Actual Arrived Date (ETA)]]-DIF[[#This Row],[Customer Required Date (ETA)]])</f>
        <v>0</v>
      </c>
      <c r="R47" s="69">
        <f>IFERROR(ROUNDUP(DIF[[#This Row],[Gap]],0),"")</f>
        <v>0</v>
      </c>
      <c r="S47" s="70">
        <v>135</v>
      </c>
      <c r="T47" s="67">
        <f>IF(DIF[[#This Row],[Actual Delivered Quantity]]="","",(DIF[[#This Row],[Actual Delivered Quantity]]-DIF[[#This Row],[Total Defect Quantity Appeared At Customer]])/DIF[[#This Row],[Actual Delivered Quantity]])</f>
        <v>0.96914990859232175</v>
      </c>
      <c r="U47" s="65"/>
      <c r="V47" s="71"/>
      <c r="W47" s="65"/>
    </row>
    <row r="48" spans="1:23" ht="30" customHeight="1" x14ac:dyDescent="0.25">
      <c r="A48" s="32" t="str">
        <f t="shared" si="0"/>
        <v/>
      </c>
      <c r="B48" s="62" t="s">
        <v>150</v>
      </c>
      <c r="C48" s="63">
        <f>IF(DIF[[#This Row],[Work Order Number]]="","",VLOOKUP(DIF[[#This Row],[Work Order Number]],'Customer Orders Management'!B:AB,2,0))</f>
        <v>44180</v>
      </c>
      <c r="D48" s="64">
        <f>IF(DIF[[#This Row],[Work Order Receiving Date]]="","",MONTH(DIF[[#This Row],[Work Order Receiving Date]]))</f>
        <v>12</v>
      </c>
      <c r="E48" s="64" t="str">
        <f>IFERROR(VLOOKUP(DIF[[#This Row],[Month Number]],Sheet2!B:C,2,0),"")</f>
        <v>Dec</v>
      </c>
      <c r="F48" s="64" t="str">
        <f>IF(DIF[[#This Row],[Work Order Receiving Date]]="","","W"&amp;WEEKNUM(DIF[[#This Row],[Work Order Receiving Date]],1))</f>
        <v>W51</v>
      </c>
      <c r="G48" s="64">
        <f>IF(DIF[[#This Row],[Work Order Receiving Date]]="","",YEAR(DIF[[#This Row],[Work Order Receiving Date]]))</f>
        <v>2020</v>
      </c>
      <c r="H48" s="64" t="str">
        <f>IF(DIF[[#This Row],[Work Order Number]]="","",VLOOKUP(DIF[[#This Row],[Work Order Number]],'Customer Orders Management'!B:AB,7,0))</f>
        <v>Customer 2</v>
      </c>
      <c r="I48" s="64" t="str">
        <f>IF(DIF[[#This Row],[Work Order Number]]="","",VLOOKUP(DIF[[#This Row],[Work Order Number]],'Customer Orders Management'!B:AB,12,0))</f>
        <v>Product D</v>
      </c>
      <c r="J48" s="68" t="str">
        <f>IF(DIF[[#This Row],[Work Order Number]]="","",VLOOKUP(DIF[[#This Row],[Work Order Number]],'Customer Orders Management'!B:AB,13,0))</f>
        <v>ACC1400205</v>
      </c>
      <c r="K48" s="69">
        <f>IF(DIF[[#This Row],[Work Order Number]]="","",VLOOKUP(DIF[[#This Row],[Work Order Number]],'Customer Orders Management'!B:AB,14,0))</f>
        <v>6853</v>
      </c>
      <c r="L48" s="73">
        <v>6853</v>
      </c>
      <c r="M48" s="67">
        <f>IFERROR(IF(OR(DIF[[#This Row],[Actual Delivered Quantity]]="",DIF[[#This Row],[Ordered Quantity]]=""),"",DIF[[#This Row],[Actual Delivered Quantity]]/DIF[[#This Row],[Ordered Quantity]]),"")</f>
        <v>1</v>
      </c>
      <c r="N48" s="63">
        <f>IF(DIF[[#This Row],[Work Order Number]]="","",VLOOKUP(DIF[[#This Row],[Work Order Number]],'Customer Orders Management'!B:AB,25,0))</f>
        <v>44204.705999999998</v>
      </c>
      <c r="O48" s="72">
        <v>44206</v>
      </c>
      <c r="P48" s="72" t="str">
        <f>IF(DIF[[#This Row],[Gap]]="","",IF(DIF[[#This Row],[Gap]]&lt;=0,"On Time","Delay"))</f>
        <v>Delay</v>
      </c>
      <c r="Q48" s="74">
        <f>IF(OR(DIF[[#This Row],[Actual Arrived Date (ETA)]]="",DIF[[#This Row],[Customer Required Date (ETA)]]=""),"",DIF[[#This Row],[Actual Arrived Date (ETA)]]-DIF[[#This Row],[Customer Required Date (ETA)]])</f>
        <v>1.294000000001688</v>
      </c>
      <c r="R48" s="69">
        <f>IFERROR(ROUNDUP(DIF[[#This Row],[Gap]],0),"")</f>
        <v>2</v>
      </c>
      <c r="S48" s="70">
        <v>449</v>
      </c>
      <c r="T48" s="67">
        <f>IF(DIF[[#This Row],[Actual Delivered Quantity]]="","",(DIF[[#This Row],[Actual Delivered Quantity]]-DIF[[#This Row],[Total Defect Quantity Appeared At Customer]])/DIF[[#This Row],[Actual Delivered Quantity]])</f>
        <v>0.93448124908799068</v>
      </c>
      <c r="U48" s="65"/>
      <c r="V48" s="71" t="s">
        <v>106</v>
      </c>
      <c r="W48" s="65"/>
    </row>
    <row r="49" spans="1:23" ht="30" customHeight="1" x14ac:dyDescent="0.25">
      <c r="A49" s="32" t="str">
        <f t="shared" si="0"/>
        <v/>
      </c>
      <c r="B49" s="62" t="s">
        <v>151</v>
      </c>
      <c r="C49" s="63">
        <f>IF(DIF[[#This Row],[Work Order Number]]="","",VLOOKUP(DIF[[#This Row],[Work Order Number]],'Customer Orders Management'!B:AB,2,0))</f>
        <v>44296</v>
      </c>
      <c r="D49" s="64">
        <f>IF(DIF[[#This Row],[Work Order Receiving Date]]="","",MONTH(DIF[[#This Row],[Work Order Receiving Date]]))</f>
        <v>4</v>
      </c>
      <c r="E49" s="64" t="str">
        <f>IFERROR(VLOOKUP(DIF[[#This Row],[Month Number]],Sheet2!B:C,2,0),"")</f>
        <v>Apr</v>
      </c>
      <c r="F49" s="64" t="str">
        <f>IF(DIF[[#This Row],[Work Order Receiving Date]]="","","W"&amp;WEEKNUM(DIF[[#This Row],[Work Order Receiving Date]],1))</f>
        <v>W15</v>
      </c>
      <c r="G49" s="64">
        <f>IF(DIF[[#This Row],[Work Order Receiving Date]]="","",YEAR(DIF[[#This Row],[Work Order Receiving Date]]))</f>
        <v>2021</v>
      </c>
      <c r="H49" s="64" t="str">
        <f>IF(DIF[[#This Row],[Work Order Number]]="","",VLOOKUP(DIF[[#This Row],[Work Order Number]],'Customer Orders Management'!B:AB,7,0))</f>
        <v>Customer 1</v>
      </c>
      <c r="I49" s="64" t="str">
        <f>IF(DIF[[#This Row],[Work Order Number]]="","",VLOOKUP(DIF[[#This Row],[Work Order Number]],'Customer Orders Management'!B:AB,12,0))</f>
        <v>Product B</v>
      </c>
      <c r="J49" s="68" t="str">
        <f>IF(DIF[[#This Row],[Work Order Number]]="","",VLOOKUP(DIF[[#This Row],[Work Order Number]],'Customer Orders Management'!B:AB,13,0))</f>
        <v>ACC2236584</v>
      </c>
      <c r="K49" s="69">
        <f>IF(DIF[[#This Row],[Work Order Number]]="","",VLOOKUP(DIF[[#This Row],[Work Order Number]],'Customer Orders Management'!B:AB,14,0))</f>
        <v>9222</v>
      </c>
      <c r="L49" s="73">
        <v>9222</v>
      </c>
      <c r="M49" s="67">
        <f>IFERROR(IF(OR(DIF[[#This Row],[Actual Delivered Quantity]]="",DIF[[#This Row],[Ordered Quantity]]=""),"",DIF[[#This Row],[Actual Delivered Quantity]]/DIF[[#This Row],[Ordered Quantity]]),"")</f>
        <v>1</v>
      </c>
      <c r="N49" s="63">
        <f>IF(DIF[[#This Row],[Work Order Number]]="","",VLOOKUP(DIF[[#This Row],[Work Order Number]],'Customer Orders Management'!B:AB,25,0))</f>
        <v>44321.832999999999</v>
      </c>
      <c r="O49" s="72">
        <v>44321.832999999999</v>
      </c>
      <c r="P49" s="72" t="str">
        <f>IF(DIF[[#This Row],[Gap]]="","",IF(DIF[[#This Row],[Gap]]&lt;=0,"On Time","Delay"))</f>
        <v>On Time</v>
      </c>
      <c r="Q49" s="74">
        <f>IF(OR(DIF[[#This Row],[Actual Arrived Date (ETA)]]="",DIF[[#This Row],[Customer Required Date (ETA)]]=""),"",DIF[[#This Row],[Actual Arrived Date (ETA)]]-DIF[[#This Row],[Customer Required Date (ETA)]])</f>
        <v>0</v>
      </c>
      <c r="R49" s="69">
        <f>IFERROR(ROUNDUP(DIF[[#This Row],[Gap]],0),"")</f>
        <v>0</v>
      </c>
      <c r="S49" s="70">
        <v>184</v>
      </c>
      <c r="T49" s="67">
        <f>IF(DIF[[#This Row],[Actual Delivered Quantity]]="","",(DIF[[#This Row],[Actual Delivered Quantity]]-DIF[[#This Row],[Total Defect Quantity Appeared At Customer]])/DIF[[#This Row],[Actual Delivered Quantity]])</f>
        <v>0.98004771199306007</v>
      </c>
      <c r="U49" s="65"/>
      <c r="V49" s="71"/>
      <c r="W49" s="65"/>
    </row>
    <row r="50" spans="1:23" ht="30" customHeight="1" x14ac:dyDescent="0.25">
      <c r="A50" s="32" t="str">
        <f t="shared" si="0"/>
        <v/>
      </c>
      <c r="B50" s="62" t="s">
        <v>152</v>
      </c>
      <c r="C50" s="63">
        <f>IF(DIF[[#This Row],[Work Order Number]]="","",VLOOKUP(DIF[[#This Row],[Work Order Number]],'Customer Orders Management'!B:AB,2,0))</f>
        <v>44274</v>
      </c>
      <c r="D50" s="64">
        <f>IF(DIF[[#This Row],[Work Order Receiving Date]]="","",MONTH(DIF[[#This Row],[Work Order Receiving Date]]))</f>
        <v>3</v>
      </c>
      <c r="E50" s="64" t="str">
        <f>IFERROR(VLOOKUP(DIF[[#This Row],[Month Number]],Sheet2!B:C,2,0),"")</f>
        <v>Mar</v>
      </c>
      <c r="F50" s="64" t="str">
        <f>IF(DIF[[#This Row],[Work Order Receiving Date]]="","","W"&amp;WEEKNUM(DIF[[#This Row],[Work Order Receiving Date]],1))</f>
        <v>W12</v>
      </c>
      <c r="G50" s="64">
        <f>IF(DIF[[#This Row],[Work Order Receiving Date]]="","",YEAR(DIF[[#This Row],[Work Order Receiving Date]]))</f>
        <v>2021</v>
      </c>
      <c r="H50" s="64" t="str">
        <f>IF(DIF[[#This Row],[Work Order Number]]="","",VLOOKUP(DIF[[#This Row],[Work Order Number]],'Customer Orders Management'!B:AB,7,0))</f>
        <v>Customer 4</v>
      </c>
      <c r="I50" s="64" t="str">
        <f>IF(DIF[[#This Row],[Work Order Number]]="","",VLOOKUP(DIF[[#This Row],[Work Order Number]],'Customer Orders Management'!B:AB,12,0))</f>
        <v>Product A</v>
      </c>
      <c r="J50" s="68" t="str">
        <f>IF(DIF[[#This Row],[Work Order Number]]="","",VLOOKUP(DIF[[#This Row],[Work Order Number]],'Customer Orders Management'!B:AB,13,0))</f>
        <v>ACC3215124</v>
      </c>
      <c r="K50" s="69">
        <f>IF(DIF[[#This Row],[Work Order Number]]="","",VLOOKUP(DIF[[#This Row],[Work Order Number]],'Customer Orders Management'!B:AB,14,0))</f>
        <v>5468</v>
      </c>
      <c r="L50" s="73">
        <v>5468</v>
      </c>
      <c r="M50" s="67">
        <f>IFERROR(IF(OR(DIF[[#This Row],[Actual Delivered Quantity]]="",DIF[[#This Row],[Ordered Quantity]]=""),"",DIF[[#This Row],[Actual Delivered Quantity]]/DIF[[#This Row],[Ordered Quantity]]),"")</f>
        <v>1</v>
      </c>
      <c r="N50" s="63">
        <f>IF(DIF[[#This Row],[Work Order Number]]="","",VLOOKUP(DIF[[#This Row],[Work Order Number]],'Customer Orders Management'!B:AB,25,0))</f>
        <v>44290.834999999999</v>
      </c>
      <c r="O50" s="72">
        <v>44290.834999999999</v>
      </c>
      <c r="P50" s="72" t="str">
        <f>IF(DIF[[#This Row],[Gap]]="","",IF(DIF[[#This Row],[Gap]]&lt;=0,"On Time","Delay"))</f>
        <v>On Time</v>
      </c>
      <c r="Q50" s="74">
        <f>IF(OR(DIF[[#This Row],[Actual Arrived Date (ETA)]]="",DIF[[#This Row],[Customer Required Date (ETA)]]=""),"",DIF[[#This Row],[Actual Arrived Date (ETA)]]-DIF[[#This Row],[Customer Required Date (ETA)]])</f>
        <v>0</v>
      </c>
      <c r="R50" s="69">
        <f>IFERROR(ROUNDUP(DIF[[#This Row],[Gap]],0),"")</f>
        <v>0</v>
      </c>
      <c r="S50" s="70">
        <v>340</v>
      </c>
      <c r="T50" s="67">
        <f>IF(DIF[[#This Row],[Actual Delivered Quantity]]="","",(DIF[[#This Row],[Actual Delivered Quantity]]-DIF[[#This Row],[Total Defect Quantity Appeared At Customer]])/DIF[[#This Row],[Actual Delivered Quantity]])</f>
        <v>0.93782004389173368</v>
      </c>
      <c r="U50" s="65"/>
      <c r="V50" s="71"/>
      <c r="W50" s="65"/>
    </row>
    <row r="51" spans="1:23" ht="30" customHeight="1" x14ac:dyDescent="0.25">
      <c r="A51" s="32" t="str">
        <f t="shared" si="0"/>
        <v/>
      </c>
      <c r="B51" s="62" t="s">
        <v>153</v>
      </c>
      <c r="C51" s="63">
        <f>IF(DIF[[#This Row],[Work Order Number]]="","",VLOOKUP(DIF[[#This Row],[Work Order Number]],'Customer Orders Management'!B:AB,2,0))</f>
        <v>44311</v>
      </c>
      <c r="D51" s="64">
        <f>IF(DIF[[#This Row],[Work Order Receiving Date]]="","",MONTH(DIF[[#This Row],[Work Order Receiving Date]]))</f>
        <v>4</v>
      </c>
      <c r="E51" s="64" t="str">
        <f>IFERROR(VLOOKUP(DIF[[#This Row],[Month Number]],Sheet2!B:C,2,0),"")</f>
        <v>Apr</v>
      </c>
      <c r="F51" s="64" t="str">
        <f>IF(DIF[[#This Row],[Work Order Receiving Date]]="","","W"&amp;WEEKNUM(DIF[[#This Row],[Work Order Receiving Date]],1))</f>
        <v>W18</v>
      </c>
      <c r="G51" s="64">
        <f>IF(DIF[[#This Row],[Work Order Receiving Date]]="","",YEAR(DIF[[#This Row],[Work Order Receiving Date]]))</f>
        <v>2021</v>
      </c>
      <c r="H51" s="64" t="str">
        <f>IF(DIF[[#This Row],[Work Order Number]]="","",VLOOKUP(DIF[[#This Row],[Work Order Number]],'Customer Orders Management'!B:AB,7,0))</f>
        <v>Customer 3</v>
      </c>
      <c r="I51" s="64" t="str">
        <f>IF(DIF[[#This Row],[Work Order Number]]="","",VLOOKUP(DIF[[#This Row],[Work Order Number]],'Customer Orders Management'!B:AB,12,0))</f>
        <v>Product A</v>
      </c>
      <c r="J51" s="68" t="str">
        <f>IF(DIF[[#This Row],[Work Order Number]]="","",VLOOKUP(DIF[[#This Row],[Work Order Number]],'Customer Orders Management'!B:AB,13,0))</f>
        <v>ACC3215124</v>
      </c>
      <c r="K51" s="69">
        <f>IF(DIF[[#This Row],[Work Order Number]]="","",VLOOKUP(DIF[[#This Row],[Work Order Number]],'Customer Orders Management'!B:AB,14,0))</f>
        <v>9878</v>
      </c>
      <c r="L51" s="73">
        <v>9230</v>
      </c>
      <c r="M51" s="67">
        <f>IFERROR(IF(OR(DIF[[#This Row],[Actual Delivered Quantity]]="",DIF[[#This Row],[Ordered Quantity]]=""),"",DIF[[#This Row],[Actual Delivered Quantity]]/DIF[[#This Row],[Ordered Quantity]]),"")</f>
        <v>0.93439967604778296</v>
      </c>
      <c r="N51" s="63">
        <f>IF(DIF[[#This Row],[Work Order Number]]="","",VLOOKUP(DIF[[#This Row],[Work Order Number]],'Customer Orders Management'!B:AB,25,0))</f>
        <v>44332.347500000003</v>
      </c>
      <c r="O51" s="72">
        <v>44332.347500000003</v>
      </c>
      <c r="P51" s="72" t="str">
        <f>IF(DIF[[#This Row],[Gap]]="","",IF(DIF[[#This Row],[Gap]]&lt;=0,"On Time","Delay"))</f>
        <v>On Time</v>
      </c>
      <c r="Q51" s="74">
        <f>IF(OR(DIF[[#This Row],[Actual Arrived Date (ETA)]]="",DIF[[#This Row],[Customer Required Date (ETA)]]=""),"",DIF[[#This Row],[Actual Arrived Date (ETA)]]-DIF[[#This Row],[Customer Required Date (ETA)]])</f>
        <v>0</v>
      </c>
      <c r="R51" s="69">
        <f>IFERROR(ROUNDUP(DIF[[#This Row],[Gap]],0),"")</f>
        <v>0</v>
      </c>
      <c r="S51" s="70">
        <v>487</v>
      </c>
      <c r="T51" s="67">
        <f>IF(DIF[[#This Row],[Actual Delivered Quantity]]="","",(DIF[[#This Row],[Actual Delivered Quantity]]-DIF[[#This Row],[Total Defect Quantity Appeared At Customer]])/DIF[[#This Row],[Actual Delivered Quantity]])</f>
        <v>0.94723726977248102</v>
      </c>
      <c r="U51" s="65"/>
      <c r="V51" s="71"/>
      <c r="W51" s="65"/>
    </row>
    <row r="52" spans="1:23" ht="30" customHeight="1" x14ac:dyDescent="0.25">
      <c r="A52" s="32" t="str">
        <f t="shared" si="0"/>
        <v/>
      </c>
      <c r="B52" s="62" t="s">
        <v>154</v>
      </c>
      <c r="C52" s="63">
        <f>IF(DIF[[#This Row],[Work Order Number]]="","",VLOOKUP(DIF[[#This Row],[Work Order Number]],'Customer Orders Management'!B:AB,2,0))</f>
        <v>44180</v>
      </c>
      <c r="D52" s="64">
        <f>IF(DIF[[#This Row],[Work Order Receiving Date]]="","",MONTH(DIF[[#This Row],[Work Order Receiving Date]]))</f>
        <v>12</v>
      </c>
      <c r="E52" s="64" t="str">
        <f>IFERROR(VLOOKUP(DIF[[#This Row],[Month Number]],Sheet2!B:C,2,0),"")</f>
        <v>Dec</v>
      </c>
      <c r="F52" s="64" t="str">
        <f>IF(DIF[[#This Row],[Work Order Receiving Date]]="","","W"&amp;WEEKNUM(DIF[[#This Row],[Work Order Receiving Date]],1))</f>
        <v>W51</v>
      </c>
      <c r="G52" s="64">
        <f>IF(DIF[[#This Row],[Work Order Receiving Date]]="","",YEAR(DIF[[#This Row],[Work Order Receiving Date]]))</f>
        <v>2020</v>
      </c>
      <c r="H52" s="64" t="str">
        <f>IF(DIF[[#This Row],[Work Order Number]]="","",VLOOKUP(DIF[[#This Row],[Work Order Number]],'Customer Orders Management'!B:AB,7,0))</f>
        <v>Customer 2</v>
      </c>
      <c r="I52" s="64" t="str">
        <f>IF(DIF[[#This Row],[Work Order Number]]="","",VLOOKUP(DIF[[#This Row],[Work Order Number]],'Customer Orders Management'!B:AB,12,0))</f>
        <v>Product C</v>
      </c>
      <c r="J52" s="68" t="str">
        <f>IF(DIF[[#This Row],[Work Order Number]]="","",VLOOKUP(DIF[[#This Row],[Work Order Number]],'Customer Orders Management'!B:AB,13,0))</f>
        <v>ACC8854741</v>
      </c>
      <c r="K52" s="69">
        <f>IF(DIF[[#This Row],[Work Order Number]]="","",VLOOKUP(DIF[[#This Row],[Work Order Number]],'Customer Orders Management'!B:AB,14,0))</f>
        <v>5462</v>
      </c>
      <c r="L52" s="73">
        <v>5462</v>
      </c>
      <c r="M52" s="67">
        <f>IFERROR(IF(OR(DIF[[#This Row],[Actual Delivered Quantity]]="",DIF[[#This Row],[Ordered Quantity]]=""),"",DIF[[#This Row],[Actual Delivered Quantity]]/DIF[[#This Row],[Ordered Quantity]]),"")</f>
        <v>1</v>
      </c>
      <c r="N52" s="63">
        <f>IF(DIF[[#This Row],[Work Order Number]]="","",VLOOKUP(DIF[[#This Row],[Work Order Number]],'Customer Orders Management'!B:AB,25,0))</f>
        <v>44198.802857142859</v>
      </c>
      <c r="O52" s="72">
        <v>44198.802857142859</v>
      </c>
      <c r="P52" s="72" t="str">
        <f>IF(DIF[[#This Row],[Gap]]="","",IF(DIF[[#This Row],[Gap]]&lt;=0,"On Time","Delay"))</f>
        <v>On Time</v>
      </c>
      <c r="Q52" s="74">
        <f>IF(OR(DIF[[#This Row],[Actual Arrived Date (ETA)]]="",DIF[[#This Row],[Customer Required Date (ETA)]]=""),"",DIF[[#This Row],[Actual Arrived Date (ETA)]]-DIF[[#This Row],[Customer Required Date (ETA)]])</f>
        <v>0</v>
      </c>
      <c r="R52" s="69">
        <f>IFERROR(ROUNDUP(DIF[[#This Row],[Gap]],0),"")</f>
        <v>0</v>
      </c>
      <c r="S52" s="70">
        <v>282</v>
      </c>
      <c r="T52" s="67">
        <f>IF(DIF[[#This Row],[Actual Delivered Quantity]]="","",(DIF[[#This Row],[Actual Delivered Quantity]]-DIF[[#This Row],[Total Defect Quantity Appeared At Customer]])/DIF[[#This Row],[Actual Delivered Quantity]])</f>
        <v>0.9483705602343464</v>
      </c>
      <c r="U52" s="65"/>
      <c r="V52" s="71"/>
      <c r="W52" s="65"/>
    </row>
    <row r="53" spans="1:23" ht="30" customHeight="1" x14ac:dyDescent="0.25">
      <c r="A53" s="32" t="str">
        <f t="shared" si="0"/>
        <v/>
      </c>
      <c r="B53" s="62" t="s">
        <v>155</v>
      </c>
      <c r="C53" s="63">
        <f>IF(DIF[[#This Row],[Work Order Number]]="","",VLOOKUP(DIF[[#This Row],[Work Order Number]],'Customer Orders Management'!B:AB,2,0))</f>
        <v>44247</v>
      </c>
      <c r="D53" s="64">
        <f>IF(DIF[[#This Row],[Work Order Receiving Date]]="","",MONTH(DIF[[#This Row],[Work Order Receiving Date]]))</f>
        <v>2</v>
      </c>
      <c r="E53" s="64" t="str">
        <f>IFERROR(VLOOKUP(DIF[[#This Row],[Month Number]],Sheet2!B:C,2,0),"")</f>
        <v>Feb</v>
      </c>
      <c r="F53" s="64" t="str">
        <f>IF(DIF[[#This Row],[Work Order Receiving Date]]="","","W"&amp;WEEKNUM(DIF[[#This Row],[Work Order Receiving Date]],1))</f>
        <v>W8</v>
      </c>
      <c r="G53" s="64">
        <f>IF(DIF[[#This Row],[Work Order Receiving Date]]="","",YEAR(DIF[[#This Row],[Work Order Receiving Date]]))</f>
        <v>2021</v>
      </c>
      <c r="H53" s="64" t="str">
        <f>IF(DIF[[#This Row],[Work Order Number]]="","",VLOOKUP(DIF[[#This Row],[Work Order Number]],'Customer Orders Management'!B:AB,7,0))</f>
        <v>Customer 4</v>
      </c>
      <c r="I53" s="64" t="str">
        <f>IF(DIF[[#This Row],[Work Order Number]]="","",VLOOKUP(DIF[[#This Row],[Work Order Number]],'Customer Orders Management'!B:AB,12,0))</f>
        <v>Product E</v>
      </c>
      <c r="J53" s="68" t="str">
        <f>IF(DIF[[#This Row],[Work Order Number]]="","",VLOOKUP(DIF[[#This Row],[Work Order Number]],'Customer Orders Management'!B:AB,13,0))</f>
        <v>ACC5858470</v>
      </c>
      <c r="K53" s="69">
        <f>IF(DIF[[#This Row],[Work Order Number]]="","",VLOOKUP(DIF[[#This Row],[Work Order Number]],'Customer Orders Management'!B:AB,14,0))</f>
        <v>4098</v>
      </c>
      <c r="L53" s="73">
        <v>4098</v>
      </c>
      <c r="M53" s="67">
        <f>IFERROR(IF(OR(DIF[[#This Row],[Actual Delivered Quantity]]="",DIF[[#This Row],[Ordered Quantity]]=""),"",DIF[[#This Row],[Actual Delivered Quantity]]/DIF[[#This Row],[Ordered Quantity]]),"")</f>
        <v>1</v>
      </c>
      <c r="N53" s="63">
        <f>IF(DIF[[#This Row],[Work Order Number]]="","",VLOOKUP(DIF[[#This Row],[Work Order Number]],'Customer Orders Management'!B:AB,25,0))</f>
        <v>44263.83</v>
      </c>
      <c r="O53" s="72">
        <v>44263.83</v>
      </c>
      <c r="P53" s="72" t="str">
        <f>IF(DIF[[#This Row],[Gap]]="","",IF(DIF[[#This Row],[Gap]]&lt;=0,"On Time","Delay"))</f>
        <v>On Time</v>
      </c>
      <c r="Q53" s="74">
        <f>IF(OR(DIF[[#This Row],[Actual Arrived Date (ETA)]]="",DIF[[#This Row],[Customer Required Date (ETA)]]=""),"",DIF[[#This Row],[Actual Arrived Date (ETA)]]-DIF[[#This Row],[Customer Required Date (ETA)]])</f>
        <v>0</v>
      </c>
      <c r="R53" s="69">
        <f>IFERROR(ROUNDUP(DIF[[#This Row],[Gap]],0),"")</f>
        <v>0</v>
      </c>
      <c r="S53" s="70">
        <v>220</v>
      </c>
      <c r="T53" s="67">
        <f>IF(DIF[[#This Row],[Actual Delivered Quantity]]="","",(DIF[[#This Row],[Actual Delivered Quantity]]-DIF[[#This Row],[Total Defect Quantity Appeared At Customer]])/DIF[[#This Row],[Actual Delivered Quantity]])</f>
        <v>0.94631527574426555</v>
      </c>
      <c r="U53" s="65"/>
      <c r="V53" s="71"/>
      <c r="W53" s="65"/>
    </row>
    <row r="54" spans="1:23" ht="30" customHeight="1" x14ac:dyDescent="0.25">
      <c r="A54" s="32" t="str">
        <f t="shared" si="0"/>
        <v/>
      </c>
      <c r="B54" s="62" t="s">
        <v>156</v>
      </c>
      <c r="C54" s="63">
        <f>IF(DIF[[#This Row],[Work Order Number]]="","",VLOOKUP(DIF[[#This Row],[Work Order Number]],'Customer Orders Management'!B:AB,2,0))</f>
        <v>44311</v>
      </c>
      <c r="D54" s="64">
        <f>IF(DIF[[#This Row],[Work Order Receiving Date]]="","",MONTH(DIF[[#This Row],[Work Order Receiving Date]]))</f>
        <v>4</v>
      </c>
      <c r="E54" s="64" t="str">
        <f>IFERROR(VLOOKUP(DIF[[#This Row],[Month Number]],Sheet2!B:C,2,0),"")</f>
        <v>Apr</v>
      </c>
      <c r="F54" s="64" t="str">
        <f>IF(DIF[[#This Row],[Work Order Receiving Date]]="","","W"&amp;WEEKNUM(DIF[[#This Row],[Work Order Receiving Date]],1))</f>
        <v>W18</v>
      </c>
      <c r="G54" s="64">
        <f>IF(DIF[[#This Row],[Work Order Receiving Date]]="","",YEAR(DIF[[#This Row],[Work Order Receiving Date]]))</f>
        <v>2021</v>
      </c>
      <c r="H54" s="64" t="str">
        <f>IF(DIF[[#This Row],[Work Order Number]]="","",VLOOKUP(DIF[[#This Row],[Work Order Number]],'Customer Orders Management'!B:AB,7,0))</f>
        <v>Customer 3</v>
      </c>
      <c r="I54" s="64" t="str">
        <f>IF(DIF[[#This Row],[Work Order Number]]="","",VLOOKUP(DIF[[#This Row],[Work Order Number]],'Customer Orders Management'!B:AB,12,0))</f>
        <v>Product E</v>
      </c>
      <c r="J54" s="68" t="str">
        <f>IF(DIF[[#This Row],[Work Order Number]]="","",VLOOKUP(DIF[[#This Row],[Work Order Number]],'Customer Orders Management'!B:AB,13,0))</f>
        <v>ACC5858470</v>
      </c>
      <c r="K54" s="69">
        <f>IF(DIF[[#This Row],[Work Order Number]]="","",VLOOKUP(DIF[[#This Row],[Work Order Number]],'Customer Orders Management'!B:AB,14,0))</f>
        <v>9053</v>
      </c>
      <c r="L54" s="73">
        <v>8322</v>
      </c>
      <c r="M54" s="67">
        <f>IFERROR(IF(OR(DIF[[#This Row],[Actual Delivered Quantity]]="",DIF[[#This Row],[Ordered Quantity]]=""),"",DIF[[#This Row],[Actual Delivered Quantity]]/DIF[[#This Row],[Ordered Quantity]]),"")</f>
        <v>0.91925328620346847</v>
      </c>
      <c r="N54" s="63">
        <f>IF(DIF[[#This Row],[Work Order Number]]="","",VLOOKUP(DIF[[#This Row],[Work Order Number]],'Customer Orders Management'!B:AB,25,0))</f>
        <v>44338.088333333333</v>
      </c>
      <c r="O54" s="72">
        <v>44338.088333333333</v>
      </c>
      <c r="P54" s="72" t="str">
        <f>IF(DIF[[#This Row],[Gap]]="","",IF(DIF[[#This Row],[Gap]]&lt;=0,"On Time","Delay"))</f>
        <v>On Time</v>
      </c>
      <c r="Q54" s="74">
        <f>IF(OR(DIF[[#This Row],[Actual Arrived Date (ETA)]]="",DIF[[#This Row],[Customer Required Date (ETA)]]=""),"",DIF[[#This Row],[Actual Arrived Date (ETA)]]-DIF[[#This Row],[Customer Required Date (ETA)]])</f>
        <v>0</v>
      </c>
      <c r="R54" s="69">
        <f>IFERROR(ROUNDUP(DIF[[#This Row],[Gap]],0),"")</f>
        <v>0</v>
      </c>
      <c r="S54" s="70">
        <v>119</v>
      </c>
      <c r="T54" s="67">
        <f>IF(DIF[[#This Row],[Actual Delivered Quantity]]="","",(DIF[[#This Row],[Actual Delivered Quantity]]-DIF[[#This Row],[Total Defect Quantity Appeared At Customer]])/DIF[[#This Row],[Actual Delivered Quantity]])</f>
        <v>0.9857005527517424</v>
      </c>
      <c r="U54" s="65"/>
      <c r="V54" s="71"/>
      <c r="W54" s="65"/>
    </row>
    <row r="55" spans="1:23" ht="30" customHeight="1" x14ac:dyDescent="0.25">
      <c r="A55" s="32" t="str">
        <f t="shared" si="0"/>
        <v/>
      </c>
      <c r="B55" s="62" t="s">
        <v>157</v>
      </c>
      <c r="C55" s="63">
        <f>IF(DIF[[#This Row],[Work Order Number]]="","",VLOOKUP(DIF[[#This Row],[Work Order Number]],'Customer Orders Management'!B:AB,2,0))</f>
        <v>44114</v>
      </c>
      <c r="D55" s="64">
        <f>IF(DIF[[#This Row],[Work Order Receiving Date]]="","",MONTH(DIF[[#This Row],[Work Order Receiving Date]]))</f>
        <v>10</v>
      </c>
      <c r="E55" s="64" t="str">
        <f>IFERROR(VLOOKUP(DIF[[#This Row],[Month Number]],Sheet2!B:C,2,0),"")</f>
        <v>Oct</v>
      </c>
      <c r="F55" s="64" t="str">
        <f>IF(DIF[[#This Row],[Work Order Receiving Date]]="","","W"&amp;WEEKNUM(DIF[[#This Row],[Work Order Receiving Date]],1))</f>
        <v>W41</v>
      </c>
      <c r="G55" s="64">
        <f>IF(DIF[[#This Row],[Work Order Receiving Date]]="","",YEAR(DIF[[#This Row],[Work Order Receiving Date]]))</f>
        <v>2020</v>
      </c>
      <c r="H55" s="64" t="str">
        <f>IF(DIF[[#This Row],[Work Order Number]]="","",VLOOKUP(DIF[[#This Row],[Work Order Number]],'Customer Orders Management'!B:AB,7,0))</f>
        <v>Customer 3</v>
      </c>
      <c r="I55" s="64" t="str">
        <f>IF(DIF[[#This Row],[Work Order Number]]="","",VLOOKUP(DIF[[#This Row],[Work Order Number]],'Customer Orders Management'!B:AB,12,0))</f>
        <v>Product A</v>
      </c>
      <c r="J55" s="68" t="str">
        <f>IF(DIF[[#This Row],[Work Order Number]]="","",VLOOKUP(DIF[[#This Row],[Work Order Number]],'Customer Orders Management'!B:AB,13,0))</f>
        <v>ACC3215124</v>
      </c>
      <c r="K55" s="69">
        <f>IF(DIF[[#This Row],[Work Order Number]]="","",VLOOKUP(DIF[[#This Row],[Work Order Number]],'Customer Orders Management'!B:AB,14,0))</f>
        <v>7068</v>
      </c>
      <c r="L55" s="73">
        <v>7068</v>
      </c>
      <c r="M55" s="67">
        <f>IFERROR(IF(OR(DIF[[#This Row],[Actual Delivered Quantity]]="",DIF[[#This Row],[Ordered Quantity]]=""),"",DIF[[#This Row],[Actual Delivered Quantity]]/DIF[[#This Row],[Ordered Quantity]]),"")</f>
        <v>1</v>
      </c>
      <c r="N55" s="63">
        <f>IF(DIF[[#This Row],[Work Order Number]]="","",VLOOKUP(DIF[[#This Row],[Work Order Number]],'Customer Orders Management'!B:AB,25,0))</f>
        <v>44134.834999999999</v>
      </c>
      <c r="O55" s="72">
        <v>44134.834999999999</v>
      </c>
      <c r="P55" s="72" t="str">
        <f>IF(DIF[[#This Row],[Gap]]="","",IF(DIF[[#This Row],[Gap]]&lt;=0,"On Time","Delay"))</f>
        <v>On Time</v>
      </c>
      <c r="Q55" s="74">
        <f>IF(OR(DIF[[#This Row],[Actual Arrived Date (ETA)]]="",DIF[[#This Row],[Customer Required Date (ETA)]]=""),"",DIF[[#This Row],[Actual Arrived Date (ETA)]]-DIF[[#This Row],[Customer Required Date (ETA)]])</f>
        <v>0</v>
      </c>
      <c r="R55" s="69">
        <f>IFERROR(ROUNDUP(DIF[[#This Row],[Gap]],0),"")</f>
        <v>0</v>
      </c>
      <c r="S55" s="70">
        <v>378</v>
      </c>
      <c r="T55" s="67">
        <f>IF(DIF[[#This Row],[Actual Delivered Quantity]]="","",(DIF[[#This Row],[Actual Delivered Quantity]]-DIF[[#This Row],[Total Defect Quantity Appeared At Customer]])/DIF[[#This Row],[Actual Delivered Quantity]])</f>
        <v>0.9465195246179966</v>
      </c>
      <c r="U55" s="65"/>
      <c r="V55" s="71"/>
      <c r="W55" s="65"/>
    </row>
    <row r="56" spans="1:23" ht="30" customHeight="1" x14ac:dyDescent="0.25">
      <c r="A56" s="32" t="str">
        <f t="shared" si="0"/>
        <v/>
      </c>
      <c r="B56" s="62" t="s">
        <v>158</v>
      </c>
      <c r="C56" s="63">
        <f>IF(DIF[[#This Row],[Work Order Number]]="","",VLOOKUP(DIF[[#This Row],[Work Order Number]],'Customer Orders Management'!B:AB,2,0))</f>
        <v>44155</v>
      </c>
      <c r="D56" s="64">
        <f>IF(DIF[[#This Row],[Work Order Receiving Date]]="","",MONTH(DIF[[#This Row],[Work Order Receiving Date]]))</f>
        <v>11</v>
      </c>
      <c r="E56" s="64" t="str">
        <f>IFERROR(VLOOKUP(DIF[[#This Row],[Month Number]],Sheet2!B:C,2,0),"")</f>
        <v>Nov</v>
      </c>
      <c r="F56" s="64" t="str">
        <f>IF(DIF[[#This Row],[Work Order Receiving Date]]="","","W"&amp;WEEKNUM(DIF[[#This Row],[Work Order Receiving Date]],1))</f>
        <v>W47</v>
      </c>
      <c r="G56" s="64">
        <f>IF(DIF[[#This Row],[Work Order Receiving Date]]="","",YEAR(DIF[[#This Row],[Work Order Receiving Date]]))</f>
        <v>2020</v>
      </c>
      <c r="H56" s="64" t="str">
        <f>IF(DIF[[#This Row],[Work Order Number]]="","",VLOOKUP(DIF[[#This Row],[Work Order Number]],'Customer Orders Management'!B:AB,7,0))</f>
        <v>Customer 3</v>
      </c>
      <c r="I56" s="64" t="str">
        <f>IF(DIF[[#This Row],[Work Order Number]]="","",VLOOKUP(DIF[[#This Row],[Work Order Number]],'Customer Orders Management'!B:AB,12,0))</f>
        <v>Product F</v>
      </c>
      <c r="J56" s="68" t="str">
        <f>IF(DIF[[#This Row],[Work Order Number]]="","",VLOOKUP(DIF[[#This Row],[Work Order Number]],'Customer Orders Management'!B:AB,13,0))</f>
        <v>ACC2354474</v>
      </c>
      <c r="K56" s="69">
        <f>IF(DIF[[#This Row],[Work Order Number]]="","",VLOOKUP(DIF[[#This Row],[Work Order Number]],'Customer Orders Management'!B:AB,14,0))</f>
        <v>4660</v>
      </c>
      <c r="L56" s="73">
        <v>4200</v>
      </c>
      <c r="M56" s="67">
        <f>IFERROR(IF(OR(DIF[[#This Row],[Actual Delivered Quantity]]="",DIF[[#This Row],[Ordered Quantity]]=""),"",DIF[[#This Row],[Actual Delivered Quantity]]/DIF[[#This Row],[Ordered Quantity]]),"")</f>
        <v>0.90128755364806867</v>
      </c>
      <c r="N56" s="63">
        <f>IF(DIF[[#This Row],[Work Order Number]]="","",VLOOKUP(DIF[[#This Row],[Work Order Number]],'Customer Orders Management'!B:AB,25,0))</f>
        <v>44173.99</v>
      </c>
      <c r="O56" s="72">
        <v>44173.99</v>
      </c>
      <c r="P56" s="72" t="str">
        <f>IF(DIF[[#This Row],[Gap]]="","",IF(DIF[[#This Row],[Gap]]&lt;=0,"On Time","Delay"))</f>
        <v>On Time</v>
      </c>
      <c r="Q56" s="74">
        <f>IF(OR(DIF[[#This Row],[Actual Arrived Date (ETA)]]="",DIF[[#This Row],[Customer Required Date (ETA)]]=""),"",DIF[[#This Row],[Actual Arrived Date (ETA)]]-DIF[[#This Row],[Customer Required Date (ETA)]])</f>
        <v>0</v>
      </c>
      <c r="R56" s="69">
        <f>IFERROR(ROUNDUP(DIF[[#This Row],[Gap]],0),"")</f>
        <v>0</v>
      </c>
      <c r="S56" s="70">
        <v>89</v>
      </c>
      <c r="T56" s="67">
        <f>IF(DIF[[#This Row],[Actual Delivered Quantity]]="","",(DIF[[#This Row],[Actual Delivered Quantity]]-DIF[[#This Row],[Total Defect Quantity Appeared At Customer]])/DIF[[#This Row],[Actual Delivered Quantity]])</f>
        <v>0.9788095238095238</v>
      </c>
      <c r="U56" s="65" t="s">
        <v>108</v>
      </c>
      <c r="V56" s="71"/>
      <c r="W56" s="65"/>
    </row>
    <row r="57" spans="1:23" ht="30" customHeight="1" x14ac:dyDescent="0.25">
      <c r="A57" s="32" t="str">
        <f t="shared" si="0"/>
        <v/>
      </c>
      <c r="B57" s="62" t="s">
        <v>159</v>
      </c>
      <c r="C57" s="63">
        <f>IF(DIF[[#This Row],[Work Order Number]]="","",VLOOKUP(DIF[[#This Row],[Work Order Number]],'Customer Orders Management'!B:AB,2,0))</f>
        <v>44112</v>
      </c>
      <c r="D57" s="64">
        <f>IF(DIF[[#This Row],[Work Order Receiving Date]]="","",MONTH(DIF[[#This Row],[Work Order Receiving Date]]))</f>
        <v>10</v>
      </c>
      <c r="E57" s="64" t="str">
        <f>IFERROR(VLOOKUP(DIF[[#This Row],[Month Number]],Sheet2!B:C,2,0),"")</f>
        <v>Oct</v>
      </c>
      <c r="F57" s="64" t="str">
        <f>IF(DIF[[#This Row],[Work Order Receiving Date]]="","","W"&amp;WEEKNUM(DIF[[#This Row],[Work Order Receiving Date]],1))</f>
        <v>W41</v>
      </c>
      <c r="G57" s="64">
        <f>IF(DIF[[#This Row],[Work Order Receiving Date]]="","",YEAR(DIF[[#This Row],[Work Order Receiving Date]]))</f>
        <v>2020</v>
      </c>
      <c r="H57" s="64" t="str">
        <f>IF(DIF[[#This Row],[Work Order Number]]="","",VLOOKUP(DIF[[#This Row],[Work Order Number]],'Customer Orders Management'!B:AB,7,0))</f>
        <v>Customer 3</v>
      </c>
      <c r="I57" s="64" t="str">
        <f>IF(DIF[[#This Row],[Work Order Number]]="","",VLOOKUP(DIF[[#This Row],[Work Order Number]],'Customer Orders Management'!B:AB,12,0))</f>
        <v>Product D</v>
      </c>
      <c r="J57" s="68" t="str">
        <f>IF(DIF[[#This Row],[Work Order Number]]="","",VLOOKUP(DIF[[#This Row],[Work Order Number]],'Customer Orders Management'!B:AB,13,0))</f>
        <v>ACC1400205</v>
      </c>
      <c r="K57" s="69">
        <f>IF(DIF[[#This Row],[Work Order Number]]="","",VLOOKUP(DIF[[#This Row],[Work Order Number]],'Customer Orders Management'!B:AB,14,0))</f>
        <v>7035</v>
      </c>
      <c r="L57" s="73">
        <v>7035</v>
      </c>
      <c r="M57" s="67">
        <f>IFERROR(IF(OR(DIF[[#This Row],[Actual Delivered Quantity]]="",DIF[[#This Row],[Ordered Quantity]]=""),"",DIF[[#This Row],[Actual Delivered Quantity]]/DIF[[#This Row],[Ordered Quantity]]),"")</f>
        <v>1</v>
      </c>
      <c r="N57" s="63">
        <f>IF(DIF[[#This Row],[Work Order Number]]="","",VLOOKUP(DIF[[#This Row],[Work Order Number]],'Customer Orders Management'!B:AB,25,0))</f>
        <v>44137.07</v>
      </c>
      <c r="O57" s="72">
        <v>44137.07</v>
      </c>
      <c r="P57" s="72" t="str">
        <f>IF(DIF[[#This Row],[Gap]]="","",IF(DIF[[#This Row],[Gap]]&lt;=0,"On Time","Delay"))</f>
        <v>On Time</v>
      </c>
      <c r="Q57" s="74">
        <f>IF(OR(DIF[[#This Row],[Actual Arrived Date (ETA)]]="",DIF[[#This Row],[Customer Required Date (ETA)]]=""),"",DIF[[#This Row],[Actual Arrived Date (ETA)]]-DIF[[#This Row],[Customer Required Date (ETA)]])</f>
        <v>0</v>
      </c>
      <c r="R57" s="69">
        <f>IFERROR(ROUNDUP(DIF[[#This Row],[Gap]],0),"")</f>
        <v>0</v>
      </c>
      <c r="S57" s="70">
        <v>472</v>
      </c>
      <c r="T57" s="67">
        <f>IF(DIF[[#This Row],[Actual Delivered Quantity]]="","",(DIF[[#This Row],[Actual Delivered Quantity]]-DIF[[#This Row],[Total Defect Quantity Appeared At Customer]])/DIF[[#This Row],[Actual Delivered Quantity]])</f>
        <v>0.93290689410092398</v>
      </c>
      <c r="U57" s="65"/>
      <c r="V57" s="71"/>
      <c r="W57" s="65"/>
    </row>
    <row r="58" spans="1:23" ht="30" customHeight="1" x14ac:dyDescent="0.25">
      <c r="A58" s="32" t="str">
        <f t="shared" si="0"/>
        <v/>
      </c>
      <c r="B58" s="62" t="s">
        <v>160</v>
      </c>
      <c r="C58" s="63">
        <f>IF(DIF[[#This Row],[Work Order Number]]="","",VLOOKUP(DIF[[#This Row],[Work Order Number]],'Customer Orders Management'!B:AB,2,0))</f>
        <v>44290</v>
      </c>
      <c r="D58" s="64">
        <f>IF(DIF[[#This Row],[Work Order Receiving Date]]="","",MONTH(DIF[[#This Row],[Work Order Receiving Date]]))</f>
        <v>4</v>
      </c>
      <c r="E58" s="64" t="str">
        <f>IFERROR(VLOOKUP(DIF[[#This Row],[Month Number]],Sheet2!B:C,2,0),"")</f>
        <v>Apr</v>
      </c>
      <c r="F58" s="64" t="str">
        <f>IF(DIF[[#This Row],[Work Order Receiving Date]]="","","W"&amp;WEEKNUM(DIF[[#This Row],[Work Order Receiving Date]],1))</f>
        <v>W15</v>
      </c>
      <c r="G58" s="64">
        <f>IF(DIF[[#This Row],[Work Order Receiving Date]]="","",YEAR(DIF[[#This Row],[Work Order Receiving Date]]))</f>
        <v>2021</v>
      </c>
      <c r="H58" s="64" t="str">
        <f>IF(DIF[[#This Row],[Work Order Number]]="","",VLOOKUP(DIF[[#This Row],[Work Order Number]],'Customer Orders Management'!B:AB,7,0))</f>
        <v>Customer 3</v>
      </c>
      <c r="I58" s="64" t="str">
        <f>IF(DIF[[#This Row],[Work Order Number]]="","",VLOOKUP(DIF[[#This Row],[Work Order Number]],'Customer Orders Management'!B:AB,12,0))</f>
        <v>Product F</v>
      </c>
      <c r="J58" s="68" t="str">
        <f>IF(DIF[[#This Row],[Work Order Number]]="","",VLOOKUP(DIF[[#This Row],[Work Order Number]],'Customer Orders Management'!B:AB,13,0))</f>
        <v>ACC2354474</v>
      </c>
      <c r="K58" s="69">
        <f>IF(DIF[[#This Row],[Work Order Number]]="","",VLOOKUP(DIF[[#This Row],[Work Order Number]],'Customer Orders Management'!B:AB,14,0))</f>
        <v>6334</v>
      </c>
      <c r="L58" s="73">
        <v>6334</v>
      </c>
      <c r="M58" s="67">
        <f>IFERROR(IF(OR(DIF[[#This Row],[Actual Delivered Quantity]]="",DIF[[#This Row],[Ordered Quantity]]=""),"",DIF[[#This Row],[Actual Delivered Quantity]]/DIF[[#This Row],[Ordered Quantity]]),"")</f>
        <v>1</v>
      </c>
      <c r="N58" s="63">
        <f>IF(DIF[[#This Row],[Work Order Number]]="","",VLOOKUP(DIF[[#This Row],[Work Order Number]],'Customer Orders Management'!B:AB,25,0))</f>
        <v>44310.500999999997</v>
      </c>
      <c r="O58" s="72">
        <v>44310.500999999997</v>
      </c>
      <c r="P58" s="72" t="str">
        <f>IF(DIF[[#This Row],[Gap]]="","",IF(DIF[[#This Row],[Gap]]&lt;=0,"On Time","Delay"))</f>
        <v>On Time</v>
      </c>
      <c r="Q58" s="74">
        <f>IF(OR(DIF[[#This Row],[Actual Arrived Date (ETA)]]="",DIF[[#This Row],[Customer Required Date (ETA)]]=""),"",DIF[[#This Row],[Actual Arrived Date (ETA)]]-DIF[[#This Row],[Customer Required Date (ETA)]])</f>
        <v>0</v>
      </c>
      <c r="R58" s="69">
        <f>IFERROR(ROUNDUP(DIF[[#This Row],[Gap]],0),"")</f>
        <v>0</v>
      </c>
      <c r="S58" s="70">
        <v>98</v>
      </c>
      <c r="T58" s="67">
        <f>IF(DIF[[#This Row],[Actual Delivered Quantity]]="","",(DIF[[#This Row],[Actual Delivered Quantity]]-DIF[[#This Row],[Total Defect Quantity Appeared At Customer]])/DIF[[#This Row],[Actual Delivered Quantity]])</f>
        <v>0.98452794442690239</v>
      </c>
      <c r="U58" s="65"/>
      <c r="V58" s="71"/>
      <c r="W58" s="65"/>
    </row>
    <row r="59" spans="1:23" ht="30" customHeight="1" x14ac:dyDescent="0.25">
      <c r="A59" s="32" t="str">
        <f t="shared" si="0"/>
        <v/>
      </c>
      <c r="B59" s="62" t="s">
        <v>161</v>
      </c>
      <c r="C59" s="63">
        <f>IF(DIF[[#This Row],[Work Order Number]]="","",VLOOKUP(DIF[[#This Row],[Work Order Number]],'Customer Orders Management'!B:AB,2,0))</f>
        <v>44179</v>
      </c>
      <c r="D59" s="64">
        <f>IF(DIF[[#This Row],[Work Order Receiving Date]]="","",MONTH(DIF[[#This Row],[Work Order Receiving Date]]))</f>
        <v>12</v>
      </c>
      <c r="E59" s="64" t="str">
        <f>IFERROR(VLOOKUP(DIF[[#This Row],[Month Number]],Sheet2!B:C,2,0),"")</f>
        <v>Dec</v>
      </c>
      <c r="F59" s="64" t="str">
        <f>IF(DIF[[#This Row],[Work Order Receiving Date]]="","","W"&amp;WEEKNUM(DIF[[#This Row],[Work Order Receiving Date]],1))</f>
        <v>W51</v>
      </c>
      <c r="G59" s="64">
        <f>IF(DIF[[#This Row],[Work Order Receiving Date]]="","",YEAR(DIF[[#This Row],[Work Order Receiving Date]]))</f>
        <v>2020</v>
      </c>
      <c r="H59" s="64" t="str">
        <f>IF(DIF[[#This Row],[Work Order Number]]="","",VLOOKUP(DIF[[#This Row],[Work Order Number]],'Customer Orders Management'!B:AB,7,0))</f>
        <v>Customer 1</v>
      </c>
      <c r="I59" s="64" t="str">
        <f>IF(DIF[[#This Row],[Work Order Number]]="","",VLOOKUP(DIF[[#This Row],[Work Order Number]],'Customer Orders Management'!B:AB,12,0))</f>
        <v>Product C</v>
      </c>
      <c r="J59" s="68" t="str">
        <f>IF(DIF[[#This Row],[Work Order Number]]="","",VLOOKUP(DIF[[#This Row],[Work Order Number]],'Customer Orders Management'!B:AB,13,0))</f>
        <v>ACC8854741</v>
      </c>
      <c r="K59" s="69">
        <f>IF(DIF[[#This Row],[Work Order Number]]="","",VLOOKUP(DIF[[#This Row],[Work Order Number]],'Customer Orders Management'!B:AB,14,0))</f>
        <v>6808</v>
      </c>
      <c r="L59" s="73">
        <v>6808</v>
      </c>
      <c r="M59" s="67">
        <f>IFERROR(IF(OR(DIF[[#This Row],[Actual Delivered Quantity]]="",DIF[[#This Row],[Ordered Quantity]]=""),"",DIF[[#This Row],[Actual Delivered Quantity]]/DIF[[#This Row],[Ordered Quantity]]),"")</f>
        <v>1</v>
      </c>
      <c r="N59" s="63">
        <f>IF(DIF[[#This Row],[Work Order Number]]="","",VLOOKUP(DIF[[#This Row],[Work Order Number]],'Customer Orders Management'!B:AB,25,0))</f>
        <v>44199.725714285712</v>
      </c>
      <c r="O59" s="72">
        <v>44199.725714285712</v>
      </c>
      <c r="P59" s="72" t="str">
        <f>IF(DIF[[#This Row],[Gap]]="","",IF(DIF[[#This Row],[Gap]]&lt;=0,"On Time","Delay"))</f>
        <v>On Time</v>
      </c>
      <c r="Q59" s="74">
        <f>IF(OR(DIF[[#This Row],[Actual Arrived Date (ETA)]]="",DIF[[#This Row],[Customer Required Date (ETA)]]=""),"",DIF[[#This Row],[Actual Arrived Date (ETA)]]-DIF[[#This Row],[Customer Required Date (ETA)]])</f>
        <v>0</v>
      </c>
      <c r="R59" s="69">
        <f>IFERROR(ROUNDUP(DIF[[#This Row],[Gap]],0),"")</f>
        <v>0</v>
      </c>
      <c r="S59" s="70">
        <v>182</v>
      </c>
      <c r="T59" s="67">
        <f>IF(DIF[[#This Row],[Actual Delivered Quantity]]="","",(DIF[[#This Row],[Actual Delivered Quantity]]-DIF[[#This Row],[Total Defect Quantity Appeared At Customer]])/DIF[[#This Row],[Actual Delivered Quantity]])</f>
        <v>0.9732667450058754</v>
      </c>
      <c r="U59" s="65"/>
      <c r="V59" s="71"/>
      <c r="W59" s="65"/>
    </row>
    <row r="60" spans="1:23" ht="30" customHeight="1" x14ac:dyDescent="0.25">
      <c r="A60" s="32" t="str">
        <f t="shared" si="0"/>
        <v/>
      </c>
      <c r="B60" s="62" t="s">
        <v>162</v>
      </c>
      <c r="C60" s="63">
        <f>IF(DIF[[#This Row],[Work Order Number]]="","",VLOOKUP(DIF[[#This Row],[Work Order Number]],'Customer Orders Management'!B:AB,2,0))</f>
        <v>44230</v>
      </c>
      <c r="D60" s="64">
        <f>IF(DIF[[#This Row],[Work Order Receiving Date]]="","",MONTH(DIF[[#This Row],[Work Order Receiving Date]]))</f>
        <v>2</v>
      </c>
      <c r="E60" s="64" t="str">
        <f>IFERROR(VLOOKUP(DIF[[#This Row],[Month Number]],Sheet2!B:C,2,0),"")</f>
        <v>Feb</v>
      </c>
      <c r="F60" s="64" t="str">
        <f>IF(DIF[[#This Row],[Work Order Receiving Date]]="","","W"&amp;WEEKNUM(DIF[[#This Row],[Work Order Receiving Date]],1))</f>
        <v>W6</v>
      </c>
      <c r="G60" s="64">
        <f>IF(DIF[[#This Row],[Work Order Receiving Date]]="","",YEAR(DIF[[#This Row],[Work Order Receiving Date]]))</f>
        <v>2021</v>
      </c>
      <c r="H60" s="64" t="str">
        <f>IF(DIF[[#This Row],[Work Order Number]]="","",VLOOKUP(DIF[[#This Row],[Work Order Number]],'Customer Orders Management'!B:AB,7,0))</f>
        <v>Customer 3</v>
      </c>
      <c r="I60" s="64" t="str">
        <f>IF(DIF[[#This Row],[Work Order Number]]="","",VLOOKUP(DIF[[#This Row],[Work Order Number]],'Customer Orders Management'!B:AB,12,0))</f>
        <v>Product E</v>
      </c>
      <c r="J60" s="68" t="str">
        <f>IF(DIF[[#This Row],[Work Order Number]]="","",VLOOKUP(DIF[[#This Row],[Work Order Number]],'Customer Orders Management'!B:AB,13,0))</f>
        <v>ACC5858470</v>
      </c>
      <c r="K60" s="69">
        <f>IF(DIF[[#This Row],[Work Order Number]]="","",VLOOKUP(DIF[[#This Row],[Work Order Number]],'Customer Orders Management'!B:AB,14,0))</f>
        <v>5998</v>
      </c>
      <c r="L60" s="73">
        <v>5998</v>
      </c>
      <c r="M60" s="67">
        <f>IFERROR(IF(OR(DIF[[#This Row],[Actual Delivered Quantity]]="",DIF[[#This Row],[Ordered Quantity]]=""),"",DIF[[#This Row],[Actual Delivered Quantity]]/DIF[[#This Row],[Ordered Quantity]]),"")</f>
        <v>1</v>
      </c>
      <c r="N60" s="63">
        <f>IF(DIF[[#This Row],[Work Order Number]]="","",VLOOKUP(DIF[[#This Row],[Work Order Number]],'Customer Orders Management'!B:AB,25,0))</f>
        <v>44251.996666666666</v>
      </c>
      <c r="O60" s="72">
        <v>44251.996666666666</v>
      </c>
      <c r="P60" s="72" t="str">
        <f>IF(DIF[[#This Row],[Gap]]="","",IF(DIF[[#This Row],[Gap]]&lt;=0,"On Time","Delay"))</f>
        <v>On Time</v>
      </c>
      <c r="Q60" s="74">
        <f>IF(OR(DIF[[#This Row],[Actual Arrived Date (ETA)]]="",DIF[[#This Row],[Customer Required Date (ETA)]]=""),"",DIF[[#This Row],[Actual Arrived Date (ETA)]]-DIF[[#This Row],[Customer Required Date (ETA)]])</f>
        <v>0</v>
      </c>
      <c r="R60" s="69">
        <f>IFERROR(ROUNDUP(DIF[[#This Row],[Gap]],0),"")</f>
        <v>0</v>
      </c>
      <c r="S60" s="70">
        <v>425</v>
      </c>
      <c r="T60" s="67">
        <f>IF(DIF[[#This Row],[Actual Delivered Quantity]]="","",(DIF[[#This Row],[Actual Delivered Quantity]]-DIF[[#This Row],[Total Defect Quantity Appeared At Customer]])/DIF[[#This Row],[Actual Delivered Quantity]])</f>
        <v>0.92914304768256084</v>
      </c>
      <c r="U60" s="65"/>
      <c r="V60" s="71"/>
      <c r="W60" s="65"/>
    </row>
    <row r="61" spans="1:23" ht="30" customHeight="1" x14ac:dyDescent="0.25">
      <c r="A61" s="32" t="str">
        <f t="shared" si="0"/>
        <v/>
      </c>
      <c r="B61" s="62" t="s">
        <v>163</v>
      </c>
      <c r="C61" s="63">
        <f>IF(DIF[[#This Row],[Work Order Number]]="","",VLOOKUP(DIF[[#This Row],[Work Order Number]],'Customer Orders Management'!B:AB,2,0))</f>
        <v>44280</v>
      </c>
      <c r="D61" s="64">
        <f>IF(DIF[[#This Row],[Work Order Receiving Date]]="","",MONTH(DIF[[#This Row],[Work Order Receiving Date]]))</f>
        <v>3</v>
      </c>
      <c r="E61" s="64" t="str">
        <f>IFERROR(VLOOKUP(DIF[[#This Row],[Month Number]],Sheet2!B:C,2,0),"")</f>
        <v>Mar</v>
      </c>
      <c r="F61" s="64" t="str">
        <f>IF(DIF[[#This Row],[Work Order Receiving Date]]="","","W"&amp;WEEKNUM(DIF[[#This Row],[Work Order Receiving Date]],1))</f>
        <v>W13</v>
      </c>
      <c r="G61" s="64">
        <f>IF(DIF[[#This Row],[Work Order Receiving Date]]="","",YEAR(DIF[[#This Row],[Work Order Receiving Date]]))</f>
        <v>2021</v>
      </c>
      <c r="H61" s="64" t="str">
        <f>IF(DIF[[#This Row],[Work Order Number]]="","",VLOOKUP(DIF[[#This Row],[Work Order Number]],'Customer Orders Management'!B:AB,7,0))</f>
        <v>Customer 4</v>
      </c>
      <c r="I61" s="64" t="str">
        <f>IF(DIF[[#This Row],[Work Order Number]]="","",VLOOKUP(DIF[[#This Row],[Work Order Number]],'Customer Orders Management'!B:AB,12,0))</f>
        <v>Product F</v>
      </c>
      <c r="J61" s="68" t="str">
        <f>IF(DIF[[#This Row],[Work Order Number]]="","",VLOOKUP(DIF[[#This Row],[Work Order Number]],'Customer Orders Management'!B:AB,13,0))</f>
        <v>ACC2354474</v>
      </c>
      <c r="K61" s="69">
        <f>IF(DIF[[#This Row],[Work Order Number]]="","",VLOOKUP(DIF[[#This Row],[Work Order Number]],'Customer Orders Management'!B:AB,14,0))</f>
        <v>6175</v>
      </c>
      <c r="L61" s="73">
        <v>6175</v>
      </c>
      <c r="M61" s="67">
        <f>IFERROR(IF(OR(DIF[[#This Row],[Actual Delivered Quantity]]="",DIF[[#This Row],[Ordered Quantity]]=""),"",DIF[[#This Row],[Actual Delivered Quantity]]/DIF[[#This Row],[Ordered Quantity]]),"")</f>
        <v>1</v>
      </c>
      <c r="N61" s="63">
        <f>IF(DIF[[#This Row],[Work Order Number]]="","",VLOOKUP(DIF[[#This Row],[Work Order Number]],'Customer Orders Management'!B:AB,25,0))</f>
        <v>44299.262499999997</v>
      </c>
      <c r="O61" s="72">
        <v>44299.262499999997</v>
      </c>
      <c r="P61" s="72" t="str">
        <f>IF(DIF[[#This Row],[Gap]]="","",IF(DIF[[#This Row],[Gap]]&lt;=0,"On Time","Delay"))</f>
        <v>On Time</v>
      </c>
      <c r="Q61" s="74">
        <f>IF(OR(DIF[[#This Row],[Actual Arrived Date (ETA)]]="",DIF[[#This Row],[Customer Required Date (ETA)]]=""),"",DIF[[#This Row],[Actual Arrived Date (ETA)]]-DIF[[#This Row],[Customer Required Date (ETA)]])</f>
        <v>0</v>
      </c>
      <c r="R61" s="69">
        <f>IFERROR(ROUNDUP(DIF[[#This Row],[Gap]],0),"")</f>
        <v>0</v>
      </c>
      <c r="S61" s="70">
        <v>411</v>
      </c>
      <c r="T61" s="67">
        <f>IF(DIF[[#This Row],[Actual Delivered Quantity]]="","",(DIF[[#This Row],[Actual Delivered Quantity]]-DIF[[#This Row],[Total Defect Quantity Appeared At Customer]])/DIF[[#This Row],[Actual Delivered Quantity]])</f>
        <v>0.93344129554655875</v>
      </c>
      <c r="U61" s="65"/>
      <c r="V61" s="71"/>
      <c r="W61" s="65"/>
    </row>
    <row r="62" spans="1:23" ht="30" customHeight="1" x14ac:dyDescent="0.25">
      <c r="A62" s="32" t="str">
        <f t="shared" si="0"/>
        <v/>
      </c>
      <c r="B62" s="62" t="s">
        <v>164</v>
      </c>
      <c r="C62" s="63">
        <f>IF(DIF[[#This Row],[Work Order Number]]="","",VLOOKUP(DIF[[#This Row],[Work Order Number]],'Customer Orders Management'!B:AB,2,0))</f>
        <v>44199</v>
      </c>
      <c r="D62" s="64">
        <f>IF(DIF[[#This Row],[Work Order Receiving Date]]="","",MONTH(DIF[[#This Row],[Work Order Receiving Date]]))</f>
        <v>1</v>
      </c>
      <c r="E62" s="64" t="str">
        <f>IFERROR(VLOOKUP(DIF[[#This Row],[Month Number]],Sheet2!B:C,2,0),"")</f>
        <v>Jan</v>
      </c>
      <c r="F62" s="64" t="str">
        <f>IF(DIF[[#This Row],[Work Order Receiving Date]]="","","W"&amp;WEEKNUM(DIF[[#This Row],[Work Order Receiving Date]],1))</f>
        <v>W2</v>
      </c>
      <c r="G62" s="64">
        <f>IF(DIF[[#This Row],[Work Order Receiving Date]]="","",YEAR(DIF[[#This Row],[Work Order Receiving Date]]))</f>
        <v>2021</v>
      </c>
      <c r="H62" s="64" t="str">
        <f>IF(DIF[[#This Row],[Work Order Number]]="","",VLOOKUP(DIF[[#This Row],[Work Order Number]],'Customer Orders Management'!B:AB,7,0))</f>
        <v>Customer 3</v>
      </c>
      <c r="I62" s="64" t="str">
        <f>IF(DIF[[#This Row],[Work Order Number]]="","",VLOOKUP(DIF[[#This Row],[Work Order Number]],'Customer Orders Management'!B:AB,12,0))</f>
        <v>Product F</v>
      </c>
      <c r="J62" s="68" t="str">
        <f>IF(DIF[[#This Row],[Work Order Number]]="","",VLOOKUP(DIF[[#This Row],[Work Order Number]],'Customer Orders Management'!B:AB,13,0))</f>
        <v>ACC2354474</v>
      </c>
      <c r="K62" s="69">
        <f>IF(DIF[[#This Row],[Work Order Number]]="","",VLOOKUP(DIF[[#This Row],[Work Order Number]],'Customer Orders Management'!B:AB,14,0))</f>
        <v>9455</v>
      </c>
      <c r="L62" s="73">
        <v>9455</v>
      </c>
      <c r="M62" s="67">
        <f>IFERROR(IF(OR(DIF[[#This Row],[Actual Delivered Quantity]]="",DIF[[#This Row],[Ordered Quantity]]=""),"",DIF[[#This Row],[Actual Delivered Quantity]]/DIF[[#This Row],[Ordered Quantity]]),"")</f>
        <v>1</v>
      </c>
      <c r="N62" s="63">
        <f>IF(DIF[[#This Row],[Work Order Number]]="","",VLOOKUP(DIF[[#This Row],[Work Order Number]],'Customer Orders Management'!B:AB,25,0))</f>
        <v>44225.182500000003</v>
      </c>
      <c r="O62" s="72">
        <v>44225.182500000003</v>
      </c>
      <c r="P62" s="72" t="str">
        <f>IF(DIF[[#This Row],[Gap]]="","",IF(DIF[[#This Row],[Gap]]&lt;=0,"On Time","Delay"))</f>
        <v>On Time</v>
      </c>
      <c r="Q62" s="74">
        <f>IF(OR(DIF[[#This Row],[Actual Arrived Date (ETA)]]="",DIF[[#This Row],[Customer Required Date (ETA)]]=""),"",DIF[[#This Row],[Actual Arrived Date (ETA)]]-DIF[[#This Row],[Customer Required Date (ETA)]])</f>
        <v>0</v>
      </c>
      <c r="R62" s="69">
        <f>IFERROR(ROUNDUP(DIF[[#This Row],[Gap]],0),"")</f>
        <v>0</v>
      </c>
      <c r="S62" s="70">
        <v>143</v>
      </c>
      <c r="T62" s="67">
        <f>IF(DIF[[#This Row],[Actual Delivered Quantity]]="","",(DIF[[#This Row],[Actual Delivered Quantity]]-DIF[[#This Row],[Total Defect Quantity Appeared At Customer]])/DIF[[#This Row],[Actual Delivered Quantity]])</f>
        <v>0.98487572712850346</v>
      </c>
      <c r="U62" s="65"/>
      <c r="V62" s="71"/>
      <c r="W62" s="65"/>
    </row>
    <row r="63" spans="1:23" ht="30" customHeight="1" x14ac:dyDescent="0.25">
      <c r="A63" s="32" t="str">
        <f t="shared" si="0"/>
        <v/>
      </c>
      <c r="B63" s="62" t="s">
        <v>165</v>
      </c>
      <c r="C63" s="63">
        <f>IF(DIF[[#This Row],[Work Order Number]]="","",VLOOKUP(DIF[[#This Row],[Work Order Number]],'Customer Orders Management'!B:AB,2,0))</f>
        <v>44202</v>
      </c>
      <c r="D63" s="64">
        <f>IF(DIF[[#This Row],[Work Order Receiving Date]]="","",MONTH(DIF[[#This Row],[Work Order Receiving Date]]))</f>
        <v>1</v>
      </c>
      <c r="E63" s="64" t="str">
        <f>IFERROR(VLOOKUP(DIF[[#This Row],[Month Number]],Sheet2!B:C,2,0),"")</f>
        <v>Jan</v>
      </c>
      <c r="F63" s="64" t="str">
        <f>IF(DIF[[#This Row],[Work Order Receiving Date]]="","","W"&amp;WEEKNUM(DIF[[#This Row],[Work Order Receiving Date]],1))</f>
        <v>W2</v>
      </c>
      <c r="G63" s="64">
        <f>IF(DIF[[#This Row],[Work Order Receiving Date]]="","",YEAR(DIF[[#This Row],[Work Order Receiving Date]]))</f>
        <v>2021</v>
      </c>
      <c r="H63" s="64" t="str">
        <f>IF(DIF[[#This Row],[Work Order Number]]="","",VLOOKUP(DIF[[#This Row],[Work Order Number]],'Customer Orders Management'!B:AB,7,0))</f>
        <v>Customer 2</v>
      </c>
      <c r="I63" s="64" t="str">
        <f>IF(DIF[[#This Row],[Work Order Number]]="","",VLOOKUP(DIF[[#This Row],[Work Order Number]],'Customer Orders Management'!B:AB,12,0))</f>
        <v>Product D</v>
      </c>
      <c r="J63" s="68" t="str">
        <f>IF(DIF[[#This Row],[Work Order Number]]="","",VLOOKUP(DIF[[#This Row],[Work Order Number]],'Customer Orders Management'!B:AB,13,0))</f>
        <v>ACC1400205</v>
      </c>
      <c r="K63" s="69">
        <f>IF(DIF[[#This Row],[Work Order Number]]="","",VLOOKUP(DIF[[#This Row],[Work Order Number]],'Customer Orders Management'!B:AB,14,0))</f>
        <v>4655</v>
      </c>
      <c r="L63" s="73">
        <v>4655</v>
      </c>
      <c r="M63" s="67">
        <f>IFERROR(IF(OR(DIF[[#This Row],[Actual Delivered Quantity]]="",DIF[[#This Row],[Ordered Quantity]]=""),"",DIF[[#This Row],[Actual Delivered Quantity]]/DIF[[#This Row],[Ordered Quantity]]),"")</f>
        <v>1</v>
      </c>
      <c r="N63" s="63">
        <f>IF(DIF[[#This Row],[Work Order Number]]="","",VLOOKUP(DIF[[#This Row],[Work Order Number]],'Customer Orders Management'!B:AB,25,0))</f>
        <v>44219.31</v>
      </c>
      <c r="O63" s="72">
        <v>44223</v>
      </c>
      <c r="P63" s="72" t="str">
        <f>IF(DIF[[#This Row],[Gap]]="","",IF(DIF[[#This Row],[Gap]]&lt;=0,"On Time","Delay"))</f>
        <v>Delay</v>
      </c>
      <c r="Q63" s="74">
        <f>IF(OR(DIF[[#This Row],[Actual Arrived Date (ETA)]]="",DIF[[#This Row],[Customer Required Date (ETA)]]=""),"",DIF[[#This Row],[Actual Arrived Date (ETA)]]-DIF[[#This Row],[Customer Required Date (ETA)]])</f>
        <v>3.6900000000023283</v>
      </c>
      <c r="R63" s="69">
        <f>IFERROR(ROUNDUP(DIF[[#This Row],[Gap]],0),"")</f>
        <v>4</v>
      </c>
      <c r="S63" s="70">
        <v>180</v>
      </c>
      <c r="T63" s="67">
        <f>IF(DIF[[#This Row],[Actual Delivered Quantity]]="","",(DIF[[#This Row],[Actual Delivered Quantity]]-DIF[[#This Row],[Total Defect Quantity Appeared At Customer]])/DIF[[#This Row],[Actual Delivered Quantity]])</f>
        <v>0.96133190118152523</v>
      </c>
      <c r="U63" s="65"/>
      <c r="V63" s="71"/>
      <c r="W63" s="65"/>
    </row>
    <row r="64" spans="1:23" ht="30" customHeight="1" x14ac:dyDescent="0.25">
      <c r="A64" s="32" t="str">
        <f t="shared" si="0"/>
        <v/>
      </c>
      <c r="B64" s="62" t="s">
        <v>166</v>
      </c>
      <c r="C64" s="63">
        <f>IF(DIF[[#This Row],[Work Order Number]]="","",VLOOKUP(DIF[[#This Row],[Work Order Number]],'Customer Orders Management'!B:AB,2,0))</f>
        <v>44285</v>
      </c>
      <c r="D64" s="64">
        <f>IF(DIF[[#This Row],[Work Order Receiving Date]]="","",MONTH(DIF[[#This Row],[Work Order Receiving Date]]))</f>
        <v>3</v>
      </c>
      <c r="E64" s="64" t="str">
        <f>IFERROR(VLOOKUP(DIF[[#This Row],[Month Number]],Sheet2!B:C,2,0),"")</f>
        <v>Mar</v>
      </c>
      <c r="F64" s="64" t="str">
        <f>IF(DIF[[#This Row],[Work Order Receiving Date]]="","","W"&amp;WEEKNUM(DIF[[#This Row],[Work Order Receiving Date]],1))</f>
        <v>W14</v>
      </c>
      <c r="G64" s="64">
        <f>IF(DIF[[#This Row],[Work Order Receiving Date]]="","",YEAR(DIF[[#This Row],[Work Order Receiving Date]]))</f>
        <v>2021</v>
      </c>
      <c r="H64" s="64" t="str">
        <f>IF(DIF[[#This Row],[Work Order Number]]="","",VLOOKUP(DIF[[#This Row],[Work Order Number]],'Customer Orders Management'!B:AB,7,0))</f>
        <v>Customer 1</v>
      </c>
      <c r="I64" s="64" t="str">
        <f>IF(DIF[[#This Row],[Work Order Number]]="","",VLOOKUP(DIF[[#This Row],[Work Order Number]],'Customer Orders Management'!B:AB,12,0))</f>
        <v>Product C</v>
      </c>
      <c r="J64" s="68" t="str">
        <f>IF(DIF[[#This Row],[Work Order Number]]="","",VLOOKUP(DIF[[#This Row],[Work Order Number]],'Customer Orders Management'!B:AB,13,0))</f>
        <v>ACC8854741</v>
      </c>
      <c r="K64" s="69">
        <f>IF(DIF[[#This Row],[Work Order Number]]="","",VLOOKUP(DIF[[#This Row],[Work Order Number]],'Customer Orders Management'!B:AB,14,0))</f>
        <v>4656</v>
      </c>
      <c r="L64" s="73">
        <v>4656</v>
      </c>
      <c r="M64" s="67">
        <f>IFERROR(IF(OR(DIF[[#This Row],[Actual Delivered Quantity]]="",DIF[[#This Row],[Ordered Quantity]]=""),"",DIF[[#This Row],[Actual Delivered Quantity]]/DIF[[#This Row],[Ordered Quantity]]),"")</f>
        <v>1</v>
      </c>
      <c r="N64" s="63">
        <f>IF(DIF[[#This Row],[Work Order Number]]="","",VLOOKUP(DIF[[#This Row],[Work Order Number]],'Customer Orders Management'!B:AB,25,0))</f>
        <v>44301.651428571429</v>
      </c>
      <c r="O64" s="72">
        <v>44301.651428571429</v>
      </c>
      <c r="P64" s="72" t="str">
        <f>IF(DIF[[#This Row],[Gap]]="","",IF(DIF[[#This Row],[Gap]]&lt;=0,"On Time","Delay"))</f>
        <v>On Time</v>
      </c>
      <c r="Q64" s="74">
        <f>IF(OR(DIF[[#This Row],[Actual Arrived Date (ETA)]]="",DIF[[#This Row],[Customer Required Date (ETA)]]=""),"",DIF[[#This Row],[Actual Arrived Date (ETA)]]-DIF[[#This Row],[Customer Required Date (ETA)]])</f>
        <v>0</v>
      </c>
      <c r="R64" s="69">
        <f>IFERROR(ROUNDUP(DIF[[#This Row],[Gap]],0),"")</f>
        <v>0</v>
      </c>
      <c r="S64" s="70">
        <v>262</v>
      </c>
      <c r="T64" s="67">
        <f>IF(DIF[[#This Row],[Actual Delivered Quantity]]="","",(DIF[[#This Row],[Actual Delivered Quantity]]-DIF[[#This Row],[Total Defect Quantity Appeared At Customer]])/DIF[[#This Row],[Actual Delivered Quantity]])</f>
        <v>0.94372852233676974</v>
      </c>
      <c r="U64" s="65"/>
      <c r="V64" s="71"/>
      <c r="W64" s="65"/>
    </row>
    <row r="65" spans="1:23" ht="30" customHeight="1" x14ac:dyDescent="0.25">
      <c r="A65" s="32" t="str">
        <f t="shared" si="0"/>
        <v/>
      </c>
      <c r="B65" s="62" t="s">
        <v>167</v>
      </c>
      <c r="C65" s="63">
        <f>IF(DIF[[#This Row],[Work Order Number]]="","",VLOOKUP(DIF[[#This Row],[Work Order Number]],'Customer Orders Management'!B:AB,2,0))</f>
        <v>44223</v>
      </c>
      <c r="D65" s="64">
        <f>IF(DIF[[#This Row],[Work Order Receiving Date]]="","",MONTH(DIF[[#This Row],[Work Order Receiving Date]]))</f>
        <v>1</v>
      </c>
      <c r="E65" s="64" t="str">
        <f>IFERROR(VLOOKUP(DIF[[#This Row],[Month Number]],Sheet2!B:C,2,0),"")</f>
        <v>Jan</v>
      </c>
      <c r="F65" s="64" t="str">
        <f>IF(DIF[[#This Row],[Work Order Receiving Date]]="","","W"&amp;WEEKNUM(DIF[[#This Row],[Work Order Receiving Date]],1))</f>
        <v>W5</v>
      </c>
      <c r="G65" s="64">
        <f>IF(DIF[[#This Row],[Work Order Receiving Date]]="","",YEAR(DIF[[#This Row],[Work Order Receiving Date]]))</f>
        <v>2021</v>
      </c>
      <c r="H65" s="64" t="str">
        <f>IF(DIF[[#This Row],[Work Order Number]]="","",VLOOKUP(DIF[[#This Row],[Work Order Number]],'Customer Orders Management'!B:AB,7,0))</f>
        <v>Customer 3</v>
      </c>
      <c r="I65" s="64" t="str">
        <f>IF(DIF[[#This Row],[Work Order Number]]="","",VLOOKUP(DIF[[#This Row],[Work Order Number]],'Customer Orders Management'!B:AB,12,0))</f>
        <v>Product D</v>
      </c>
      <c r="J65" s="68" t="str">
        <f>IF(DIF[[#This Row],[Work Order Number]]="","",VLOOKUP(DIF[[#This Row],[Work Order Number]],'Customer Orders Management'!B:AB,13,0))</f>
        <v>ACC1400205</v>
      </c>
      <c r="K65" s="69">
        <f>IF(DIF[[#This Row],[Work Order Number]]="","",VLOOKUP(DIF[[#This Row],[Work Order Number]],'Customer Orders Management'!B:AB,14,0))</f>
        <v>5107</v>
      </c>
      <c r="L65" s="73">
        <v>5107</v>
      </c>
      <c r="M65" s="67">
        <f>IFERROR(IF(OR(DIF[[#This Row],[Actual Delivered Quantity]]="",DIF[[#This Row],[Ordered Quantity]]=""),"",DIF[[#This Row],[Actual Delivered Quantity]]/DIF[[#This Row],[Ordered Quantity]]),"")</f>
        <v>1</v>
      </c>
      <c r="N65" s="63">
        <f>IF(DIF[[#This Row],[Work Order Number]]="","",VLOOKUP(DIF[[#This Row],[Work Order Number]],'Customer Orders Management'!B:AB,25,0))</f>
        <v>44245.214</v>
      </c>
      <c r="O65" s="72">
        <v>44245.214</v>
      </c>
      <c r="P65" s="72" t="str">
        <f>IF(DIF[[#This Row],[Gap]]="","",IF(DIF[[#This Row],[Gap]]&lt;=0,"On Time","Delay"))</f>
        <v>On Time</v>
      </c>
      <c r="Q65" s="74">
        <f>IF(OR(DIF[[#This Row],[Actual Arrived Date (ETA)]]="",DIF[[#This Row],[Customer Required Date (ETA)]]=""),"",DIF[[#This Row],[Actual Arrived Date (ETA)]]-DIF[[#This Row],[Customer Required Date (ETA)]])</f>
        <v>0</v>
      </c>
      <c r="R65" s="69">
        <f>IFERROR(ROUNDUP(DIF[[#This Row],[Gap]],0),"")</f>
        <v>0</v>
      </c>
      <c r="S65" s="70">
        <v>360</v>
      </c>
      <c r="T65" s="67">
        <f>IF(DIF[[#This Row],[Actual Delivered Quantity]]="","",(DIF[[#This Row],[Actual Delivered Quantity]]-DIF[[#This Row],[Total Defect Quantity Appeared At Customer]])/DIF[[#This Row],[Actual Delivered Quantity]])</f>
        <v>0.92950851772077536</v>
      </c>
      <c r="U65" s="65"/>
      <c r="V65" s="71"/>
      <c r="W65" s="65"/>
    </row>
    <row r="66" spans="1:23" ht="30" customHeight="1" x14ac:dyDescent="0.25">
      <c r="A66" s="32" t="str">
        <f t="shared" si="0"/>
        <v/>
      </c>
      <c r="B66" s="62" t="s">
        <v>168</v>
      </c>
      <c r="C66" s="63">
        <f>IF(DIF[[#This Row],[Work Order Number]]="","",VLOOKUP(DIF[[#This Row],[Work Order Number]],'Customer Orders Management'!B:AB,2,0))</f>
        <v>44115</v>
      </c>
      <c r="D66" s="64">
        <f>IF(DIF[[#This Row],[Work Order Receiving Date]]="","",MONTH(DIF[[#This Row],[Work Order Receiving Date]]))</f>
        <v>10</v>
      </c>
      <c r="E66" s="64" t="str">
        <f>IFERROR(VLOOKUP(DIF[[#This Row],[Month Number]],Sheet2!B:C,2,0),"")</f>
        <v>Oct</v>
      </c>
      <c r="F66" s="64" t="str">
        <f>IF(DIF[[#This Row],[Work Order Receiving Date]]="","","W"&amp;WEEKNUM(DIF[[#This Row],[Work Order Receiving Date]],1))</f>
        <v>W42</v>
      </c>
      <c r="G66" s="64">
        <f>IF(DIF[[#This Row],[Work Order Receiving Date]]="","",YEAR(DIF[[#This Row],[Work Order Receiving Date]]))</f>
        <v>2020</v>
      </c>
      <c r="H66" s="64" t="str">
        <f>IF(DIF[[#This Row],[Work Order Number]]="","",VLOOKUP(DIF[[#This Row],[Work Order Number]],'Customer Orders Management'!B:AB,7,0))</f>
        <v>Customer 1</v>
      </c>
      <c r="I66" s="64" t="str">
        <f>IF(DIF[[#This Row],[Work Order Number]]="","",VLOOKUP(DIF[[#This Row],[Work Order Number]],'Customer Orders Management'!B:AB,12,0))</f>
        <v>Product A</v>
      </c>
      <c r="J66" s="68" t="str">
        <f>IF(DIF[[#This Row],[Work Order Number]]="","",VLOOKUP(DIF[[#This Row],[Work Order Number]],'Customer Orders Management'!B:AB,13,0))</f>
        <v>ACC3215124</v>
      </c>
      <c r="K66" s="69">
        <f>IF(DIF[[#This Row],[Work Order Number]]="","",VLOOKUP(DIF[[#This Row],[Work Order Number]],'Customer Orders Management'!B:AB,14,0))</f>
        <v>4310</v>
      </c>
      <c r="L66" s="73">
        <v>4310</v>
      </c>
      <c r="M66" s="67">
        <f>IFERROR(IF(OR(DIF[[#This Row],[Actual Delivered Quantity]]="",DIF[[#This Row],[Ordered Quantity]]=""),"",DIF[[#This Row],[Actual Delivered Quantity]]/DIF[[#This Row],[Ordered Quantity]]),"")</f>
        <v>1</v>
      </c>
      <c r="N66" s="63">
        <f>IF(DIF[[#This Row],[Work Order Number]]="","",VLOOKUP(DIF[[#This Row],[Work Order Number]],'Customer Orders Management'!B:AB,25,0))</f>
        <v>44132.387499999997</v>
      </c>
      <c r="O66" s="72">
        <v>44132.387499999997</v>
      </c>
      <c r="P66" s="72" t="str">
        <f>IF(DIF[[#This Row],[Gap]]="","",IF(DIF[[#This Row],[Gap]]&lt;=0,"On Time","Delay"))</f>
        <v>On Time</v>
      </c>
      <c r="Q66" s="74">
        <f>IF(OR(DIF[[#This Row],[Actual Arrived Date (ETA)]]="",DIF[[#This Row],[Customer Required Date (ETA)]]=""),"",DIF[[#This Row],[Actual Arrived Date (ETA)]]-DIF[[#This Row],[Customer Required Date (ETA)]])</f>
        <v>0</v>
      </c>
      <c r="R66" s="69">
        <f>IFERROR(ROUNDUP(DIF[[#This Row],[Gap]],0),"")</f>
        <v>0</v>
      </c>
      <c r="S66" s="70">
        <v>146</v>
      </c>
      <c r="T66" s="67">
        <f>IF(DIF[[#This Row],[Actual Delivered Quantity]]="","",(DIF[[#This Row],[Actual Delivered Quantity]]-DIF[[#This Row],[Total Defect Quantity Appeared At Customer]])/DIF[[#This Row],[Actual Delivered Quantity]])</f>
        <v>0.96612529002320191</v>
      </c>
      <c r="U66" s="65"/>
      <c r="V66" s="71"/>
      <c r="W66" s="65"/>
    </row>
    <row r="67" spans="1:23" ht="30" customHeight="1" x14ac:dyDescent="0.25">
      <c r="A67" s="32" t="str">
        <f t="shared" si="0"/>
        <v/>
      </c>
      <c r="B67" s="62" t="s">
        <v>169</v>
      </c>
      <c r="C67" s="63">
        <f>IF(DIF[[#This Row],[Work Order Number]]="","",VLOOKUP(DIF[[#This Row],[Work Order Number]],'Customer Orders Management'!B:AB,2,0))</f>
        <v>44193</v>
      </c>
      <c r="D67" s="64">
        <f>IF(DIF[[#This Row],[Work Order Receiving Date]]="","",MONTH(DIF[[#This Row],[Work Order Receiving Date]]))</f>
        <v>12</v>
      </c>
      <c r="E67" s="64" t="str">
        <f>IFERROR(VLOOKUP(DIF[[#This Row],[Month Number]],Sheet2!B:C,2,0),"")</f>
        <v>Dec</v>
      </c>
      <c r="F67" s="64" t="str">
        <f>IF(DIF[[#This Row],[Work Order Receiving Date]]="","","W"&amp;WEEKNUM(DIF[[#This Row],[Work Order Receiving Date]],1))</f>
        <v>W53</v>
      </c>
      <c r="G67" s="64">
        <f>IF(DIF[[#This Row],[Work Order Receiving Date]]="","",YEAR(DIF[[#This Row],[Work Order Receiving Date]]))</f>
        <v>2020</v>
      </c>
      <c r="H67" s="64" t="str">
        <f>IF(DIF[[#This Row],[Work Order Number]]="","",VLOOKUP(DIF[[#This Row],[Work Order Number]],'Customer Orders Management'!B:AB,7,0))</f>
        <v>Customer 1</v>
      </c>
      <c r="I67" s="64" t="str">
        <f>IF(DIF[[#This Row],[Work Order Number]]="","",VLOOKUP(DIF[[#This Row],[Work Order Number]],'Customer Orders Management'!B:AB,12,0))</f>
        <v>Product A</v>
      </c>
      <c r="J67" s="68" t="str">
        <f>IF(DIF[[#This Row],[Work Order Number]]="","",VLOOKUP(DIF[[#This Row],[Work Order Number]],'Customer Orders Management'!B:AB,13,0))</f>
        <v>ACC3215124</v>
      </c>
      <c r="K67" s="69">
        <f>IF(DIF[[#This Row],[Work Order Number]]="","",VLOOKUP(DIF[[#This Row],[Work Order Number]],'Customer Orders Management'!B:AB,14,0))</f>
        <v>5843</v>
      </c>
      <c r="L67" s="73">
        <v>5150</v>
      </c>
      <c r="M67" s="67">
        <f>IFERROR(IF(OR(DIF[[#This Row],[Actual Delivered Quantity]]="",DIF[[#This Row],[Ordered Quantity]]=""),"",DIF[[#This Row],[Actual Delivered Quantity]]/DIF[[#This Row],[Ordered Quantity]]),"")</f>
        <v>0.88139654287181246</v>
      </c>
      <c r="N67" s="63">
        <f>IF(DIF[[#This Row],[Work Order Number]]="","",VLOOKUP(DIF[[#This Row],[Work Order Number]],'Customer Orders Management'!B:AB,25,0))</f>
        <v>44212.303749999999</v>
      </c>
      <c r="O67" s="72">
        <v>44212.303749999999</v>
      </c>
      <c r="P67" s="72" t="str">
        <f>IF(DIF[[#This Row],[Gap]]="","",IF(DIF[[#This Row],[Gap]]&lt;=0,"On Time","Delay"))</f>
        <v>On Time</v>
      </c>
      <c r="Q67" s="74">
        <f>IF(OR(DIF[[#This Row],[Actual Arrived Date (ETA)]]="",DIF[[#This Row],[Customer Required Date (ETA)]]=""),"",DIF[[#This Row],[Actual Arrived Date (ETA)]]-DIF[[#This Row],[Customer Required Date (ETA)]])</f>
        <v>0</v>
      </c>
      <c r="R67" s="69">
        <f>IFERROR(ROUNDUP(DIF[[#This Row],[Gap]],0),"")</f>
        <v>0</v>
      </c>
      <c r="S67" s="70">
        <v>422</v>
      </c>
      <c r="T67" s="67">
        <f>IF(DIF[[#This Row],[Actual Delivered Quantity]]="","",(DIF[[#This Row],[Actual Delivered Quantity]]-DIF[[#This Row],[Total Defect Quantity Appeared At Customer]])/DIF[[#This Row],[Actual Delivered Quantity]])</f>
        <v>0.91805825242718442</v>
      </c>
      <c r="U67" s="65" t="s">
        <v>109</v>
      </c>
      <c r="V67" s="71"/>
      <c r="W67" s="65"/>
    </row>
    <row r="68" spans="1:23" ht="30" customHeight="1" x14ac:dyDescent="0.25">
      <c r="A68" s="32" t="str">
        <f t="shared" ref="A68:A131" si="1">IF(AND(B67&lt;&gt;"",B68=""),$A$3&amp;"---&gt;","")</f>
        <v/>
      </c>
      <c r="B68" s="62" t="s">
        <v>170</v>
      </c>
      <c r="C68" s="63">
        <f>IF(DIF[[#This Row],[Work Order Number]]="","",VLOOKUP(DIF[[#This Row],[Work Order Number]],'Customer Orders Management'!B:AB,2,0))</f>
        <v>44170</v>
      </c>
      <c r="D68" s="64">
        <f>IF(DIF[[#This Row],[Work Order Receiving Date]]="","",MONTH(DIF[[#This Row],[Work Order Receiving Date]]))</f>
        <v>12</v>
      </c>
      <c r="E68" s="64" t="str">
        <f>IFERROR(VLOOKUP(DIF[[#This Row],[Month Number]],Sheet2!B:C,2,0),"")</f>
        <v>Dec</v>
      </c>
      <c r="F68" s="64" t="str">
        <f>IF(DIF[[#This Row],[Work Order Receiving Date]]="","","W"&amp;WEEKNUM(DIF[[#This Row],[Work Order Receiving Date]],1))</f>
        <v>W49</v>
      </c>
      <c r="G68" s="64">
        <f>IF(DIF[[#This Row],[Work Order Receiving Date]]="","",YEAR(DIF[[#This Row],[Work Order Receiving Date]]))</f>
        <v>2020</v>
      </c>
      <c r="H68" s="64" t="str">
        <f>IF(DIF[[#This Row],[Work Order Number]]="","",VLOOKUP(DIF[[#This Row],[Work Order Number]],'Customer Orders Management'!B:AB,7,0))</f>
        <v>Customer 1</v>
      </c>
      <c r="I68" s="64" t="str">
        <f>IF(DIF[[#This Row],[Work Order Number]]="","",VLOOKUP(DIF[[#This Row],[Work Order Number]],'Customer Orders Management'!B:AB,12,0))</f>
        <v>Product D</v>
      </c>
      <c r="J68" s="68" t="str">
        <f>IF(DIF[[#This Row],[Work Order Number]]="","",VLOOKUP(DIF[[#This Row],[Work Order Number]],'Customer Orders Management'!B:AB,13,0))</f>
        <v>ACC1400205</v>
      </c>
      <c r="K68" s="69">
        <f>IF(DIF[[#This Row],[Work Order Number]]="","",VLOOKUP(DIF[[#This Row],[Work Order Number]],'Customer Orders Management'!B:AB,14,0))</f>
        <v>8939</v>
      </c>
      <c r="L68" s="73">
        <v>8939</v>
      </c>
      <c r="M68" s="67">
        <f>IFERROR(IF(OR(DIF[[#This Row],[Actual Delivered Quantity]]="",DIF[[#This Row],[Ordered Quantity]]=""),"",DIF[[#This Row],[Actual Delivered Quantity]]/DIF[[#This Row],[Ordered Quantity]]),"")</f>
        <v>1</v>
      </c>
      <c r="N68" s="63">
        <f>IF(DIF[[#This Row],[Work Order Number]]="","",VLOOKUP(DIF[[#This Row],[Work Order Number]],'Customer Orders Management'!B:AB,25,0))</f>
        <v>44197.877999999997</v>
      </c>
      <c r="O68" s="72">
        <v>44206</v>
      </c>
      <c r="P68" s="72" t="str">
        <f>IF(DIF[[#This Row],[Gap]]="","",IF(DIF[[#This Row],[Gap]]&lt;=0,"On Time","Delay"))</f>
        <v>Delay</v>
      </c>
      <c r="Q68" s="74">
        <f>IF(OR(DIF[[#This Row],[Actual Arrived Date (ETA)]]="",DIF[[#This Row],[Customer Required Date (ETA)]]=""),"",DIF[[#This Row],[Actual Arrived Date (ETA)]]-DIF[[#This Row],[Customer Required Date (ETA)]])</f>
        <v>8.1220000000030268</v>
      </c>
      <c r="R68" s="69">
        <f>IFERROR(ROUNDUP(DIF[[#This Row],[Gap]],0),"")</f>
        <v>9</v>
      </c>
      <c r="S68" s="70">
        <v>246</v>
      </c>
      <c r="T68" s="67">
        <f>IF(DIF[[#This Row],[Actual Delivered Quantity]]="","",(DIF[[#This Row],[Actual Delivered Quantity]]-DIF[[#This Row],[Total Defect Quantity Appeared At Customer]])/DIF[[#This Row],[Actual Delivered Quantity]])</f>
        <v>0.97248014319275089</v>
      </c>
      <c r="U68" s="65"/>
      <c r="V68" s="71" t="s">
        <v>104</v>
      </c>
      <c r="W68" s="65"/>
    </row>
    <row r="69" spans="1:23" ht="30" customHeight="1" x14ac:dyDescent="0.25">
      <c r="A69" s="32" t="str">
        <f t="shared" si="1"/>
        <v/>
      </c>
      <c r="B69" s="62" t="s">
        <v>171</v>
      </c>
      <c r="C69" s="63">
        <f>IF(DIF[[#This Row],[Work Order Number]]="","",VLOOKUP(DIF[[#This Row],[Work Order Number]],'Customer Orders Management'!B:AB,2,0))</f>
        <v>44157</v>
      </c>
      <c r="D69" s="64">
        <f>IF(DIF[[#This Row],[Work Order Receiving Date]]="","",MONTH(DIF[[#This Row],[Work Order Receiving Date]]))</f>
        <v>11</v>
      </c>
      <c r="E69" s="64" t="str">
        <f>IFERROR(VLOOKUP(DIF[[#This Row],[Month Number]],Sheet2!B:C,2,0),"")</f>
        <v>Nov</v>
      </c>
      <c r="F69" s="64" t="str">
        <f>IF(DIF[[#This Row],[Work Order Receiving Date]]="","","W"&amp;WEEKNUM(DIF[[#This Row],[Work Order Receiving Date]],1))</f>
        <v>W48</v>
      </c>
      <c r="G69" s="64">
        <f>IF(DIF[[#This Row],[Work Order Receiving Date]]="","",YEAR(DIF[[#This Row],[Work Order Receiving Date]]))</f>
        <v>2020</v>
      </c>
      <c r="H69" s="64" t="str">
        <f>IF(DIF[[#This Row],[Work Order Number]]="","",VLOOKUP(DIF[[#This Row],[Work Order Number]],'Customer Orders Management'!B:AB,7,0))</f>
        <v>Customer 2</v>
      </c>
      <c r="I69" s="64" t="str">
        <f>IF(DIF[[#This Row],[Work Order Number]]="","",VLOOKUP(DIF[[#This Row],[Work Order Number]],'Customer Orders Management'!B:AB,12,0))</f>
        <v>Product C</v>
      </c>
      <c r="J69" s="68" t="str">
        <f>IF(DIF[[#This Row],[Work Order Number]]="","",VLOOKUP(DIF[[#This Row],[Work Order Number]],'Customer Orders Management'!B:AB,13,0))</f>
        <v>ACC8854741</v>
      </c>
      <c r="K69" s="69">
        <f>IF(DIF[[#This Row],[Work Order Number]]="","",VLOOKUP(DIF[[#This Row],[Work Order Number]],'Customer Orders Management'!B:AB,14,0))</f>
        <v>4915</v>
      </c>
      <c r="L69" s="73">
        <v>4915</v>
      </c>
      <c r="M69" s="67">
        <f>IFERROR(IF(OR(DIF[[#This Row],[Actual Delivered Quantity]]="",DIF[[#This Row],[Ordered Quantity]]=""),"",DIF[[#This Row],[Actual Delivered Quantity]]/DIF[[#This Row],[Ordered Quantity]]),"")</f>
        <v>1</v>
      </c>
      <c r="N69" s="63">
        <f>IF(DIF[[#This Row],[Work Order Number]]="","",VLOOKUP(DIF[[#This Row],[Work Order Number]],'Customer Orders Management'!B:AB,25,0))</f>
        <v>44172.021428571432</v>
      </c>
      <c r="O69" s="72">
        <v>44172.021428571432</v>
      </c>
      <c r="P69" s="72" t="str">
        <f>IF(DIF[[#This Row],[Gap]]="","",IF(DIF[[#This Row],[Gap]]&lt;=0,"On Time","Delay"))</f>
        <v>On Time</v>
      </c>
      <c r="Q69" s="74">
        <f>IF(OR(DIF[[#This Row],[Actual Arrived Date (ETA)]]="",DIF[[#This Row],[Customer Required Date (ETA)]]=""),"",DIF[[#This Row],[Actual Arrived Date (ETA)]]-DIF[[#This Row],[Customer Required Date (ETA)]])</f>
        <v>0</v>
      </c>
      <c r="R69" s="69">
        <f>IFERROR(ROUNDUP(DIF[[#This Row],[Gap]],0),"")</f>
        <v>0</v>
      </c>
      <c r="S69" s="70">
        <v>260</v>
      </c>
      <c r="T69" s="67">
        <f>IF(DIF[[#This Row],[Actual Delivered Quantity]]="","",(DIF[[#This Row],[Actual Delivered Quantity]]-DIF[[#This Row],[Total Defect Quantity Appeared At Customer]])/DIF[[#This Row],[Actual Delivered Quantity]])</f>
        <v>0.9471007121057986</v>
      </c>
      <c r="U69" s="65"/>
      <c r="V69" s="71"/>
      <c r="W69" s="65"/>
    </row>
    <row r="70" spans="1:23" ht="30" customHeight="1" x14ac:dyDescent="0.25">
      <c r="A70" s="32" t="str">
        <f t="shared" si="1"/>
        <v/>
      </c>
      <c r="B70" s="62" t="s">
        <v>172</v>
      </c>
      <c r="C70" s="63">
        <f>IF(DIF[[#This Row],[Work Order Number]]="","",VLOOKUP(DIF[[#This Row],[Work Order Number]],'Customer Orders Management'!B:AB,2,0))</f>
        <v>44237</v>
      </c>
      <c r="D70" s="64">
        <f>IF(DIF[[#This Row],[Work Order Receiving Date]]="","",MONTH(DIF[[#This Row],[Work Order Receiving Date]]))</f>
        <v>2</v>
      </c>
      <c r="E70" s="64" t="str">
        <f>IFERROR(VLOOKUP(DIF[[#This Row],[Month Number]],Sheet2!B:C,2,0),"")</f>
        <v>Feb</v>
      </c>
      <c r="F70" s="64" t="str">
        <f>IF(DIF[[#This Row],[Work Order Receiving Date]]="","","W"&amp;WEEKNUM(DIF[[#This Row],[Work Order Receiving Date]],1))</f>
        <v>W7</v>
      </c>
      <c r="G70" s="64">
        <f>IF(DIF[[#This Row],[Work Order Receiving Date]]="","",YEAR(DIF[[#This Row],[Work Order Receiving Date]]))</f>
        <v>2021</v>
      </c>
      <c r="H70" s="64" t="str">
        <f>IF(DIF[[#This Row],[Work Order Number]]="","",VLOOKUP(DIF[[#This Row],[Work Order Number]],'Customer Orders Management'!B:AB,7,0))</f>
        <v>Customer 3</v>
      </c>
      <c r="I70" s="64" t="str">
        <f>IF(DIF[[#This Row],[Work Order Number]]="","",VLOOKUP(DIF[[#This Row],[Work Order Number]],'Customer Orders Management'!B:AB,12,0))</f>
        <v>Product A</v>
      </c>
      <c r="J70" s="68" t="str">
        <f>IF(DIF[[#This Row],[Work Order Number]]="","",VLOOKUP(DIF[[#This Row],[Work Order Number]],'Customer Orders Management'!B:AB,13,0))</f>
        <v>ACC3215124</v>
      </c>
      <c r="K70" s="69">
        <f>IF(DIF[[#This Row],[Work Order Number]]="","",VLOOKUP(DIF[[#This Row],[Work Order Number]],'Customer Orders Management'!B:AB,14,0))</f>
        <v>5518</v>
      </c>
      <c r="L70" s="73">
        <v>5518</v>
      </c>
      <c r="M70" s="67">
        <f>IFERROR(IF(OR(DIF[[#This Row],[Actual Delivered Quantity]]="",DIF[[#This Row],[Ordered Quantity]]=""),"",DIF[[#This Row],[Actual Delivered Quantity]]/DIF[[#This Row],[Ordered Quantity]]),"")</f>
        <v>1</v>
      </c>
      <c r="N70" s="63">
        <f>IF(DIF[[#This Row],[Work Order Number]]="","",VLOOKUP(DIF[[#This Row],[Work Order Number]],'Customer Orders Management'!B:AB,25,0))</f>
        <v>44253.897499999999</v>
      </c>
      <c r="O70" s="72">
        <v>44253.897499999999</v>
      </c>
      <c r="P70" s="72" t="str">
        <f>IF(DIF[[#This Row],[Gap]]="","",IF(DIF[[#This Row],[Gap]]&lt;=0,"On Time","Delay"))</f>
        <v>On Time</v>
      </c>
      <c r="Q70" s="74">
        <f>IF(OR(DIF[[#This Row],[Actual Arrived Date (ETA)]]="",DIF[[#This Row],[Customer Required Date (ETA)]]=""),"",DIF[[#This Row],[Actual Arrived Date (ETA)]]-DIF[[#This Row],[Customer Required Date (ETA)]])</f>
        <v>0</v>
      </c>
      <c r="R70" s="69">
        <f>IFERROR(ROUNDUP(DIF[[#This Row],[Gap]],0),"")</f>
        <v>0</v>
      </c>
      <c r="S70" s="70">
        <v>430</v>
      </c>
      <c r="T70" s="67">
        <f>IF(DIF[[#This Row],[Actual Delivered Quantity]]="","",(DIF[[#This Row],[Actual Delivered Quantity]]-DIF[[#This Row],[Total Defect Quantity Appeared At Customer]])/DIF[[#This Row],[Actual Delivered Quantity]])</f>
        <v>0.92207321493294669</v>
      </c>
      <c r="U70" s="65"/>
      <c r="V70" s="71"/>
      <c r="W70" s="65"/>
    </row>
    <row r="71" spans="1:23" ht="30" customHeight="1" x14ac:dyDescent="0.25">
      <c r="A71" s="32" t="str">
        <f t="shared" si="1"/>
        <v/>
      </c>
      <c r="B71" s="62" t="s">
        <v>173</v>
      </c>
      <c r="C71" s="63">
        <f>IF(DIF[[#This Row],[Work Order Number]]="","",VLOOKUP(DIF[[#This Row],[Work Order Number]],'Customer Orders Management'!B:AB,2,0))</f>
        <v>44106</v>
      </c>
      <c r="D71" s="64">
        <f>IF(DIF[[#This Row],[Work Order Receiving Date]]="","",MONTH(DIF[[#This Row],[Work Order Receiving Date]]))</f>
        <v>10</v>
      </c>
      <c r="E71" s="64" t="str">
        <f>IFERROR(VLOOKUP(DIF[[#This Row],[Month Number]],Sheet2!B:C,2,0),"")</f>
        <v>Oct</v>
      </c>
      <c r="F71" s="64" t="str">
        <f>IF(DIF[[#This Row],[Work Order Receiving Date]]="","","W"&amp;WEEKNUM(DIF[[#This Row],[Work Order Receiving Date]],1))</f>
        <v>W40</v>
      </c>
      <c r="G71" s="64">
        <f>IF(DIF[[#This Row],[Work Order Receiving Date]]="","",YEAR(DIF[[#This Row],[Work Order Receiving Date]]))</f>
        <v>2020</v>
      </c>
      <c r="H71" s="64" t="str">
        <f>IF(DIF[[#This Row],[Work Order Number]]="","",VLOOKUP(DIF[[#This Row],[Work Order Number]],'Customer Orders Management'!B:AB,7,0))</f>
        <v>Customer 1</v>
      </c>
      <c r="I71" s="64" t="str">
        <f>IF(DIF[[#This Row],[Work Order Number]]="","",VLOOKUP(DIF[[#This Row],[Work Order Number]],'Customer Orders Management'!B:AB,12,0))</f>
        <v>Product C</v>
      </c>
      <c r="J71" s="68" t="str">
        <f>IF(DIF[[#This Row],[Work Order Number]]="","",VLOOKUP(DIF[[#This Row],[Work Order Number]],'Customer Orders Management'!B:AB,13,0))</f>
        <v>ACC8854741</v>
      </c>
      <c r="K71" s="69">
        <f>IF(DIF[[#This Row],[Work Order Number]]="","",VLOOKUP(DIF[[#This Row],[Work Order Number]],'Customer Orders Management'!B:AB,14,0))</f>
        <v>6947</v>
      </c>
      <c r="L71" s="73">
        <v>6300</v>
      </c>
      <c r="M71" s="67">
        <f>IFERROR(IF(OR(DIF[[#This Row],[Actual Delivered Quantity]]="",DIF[[#This Row],[Ordered Quantity]]=""),"",DIF[[#This Row],[Actual Delivered Quantity]]/DIF[[#This Row],[Ordered Quantity]]),"")</f>
        <v>0.90686627321145818</v>
      </c>
      <c r="N71" s="63">
        <f>IF(DIF[[#This Row],[Work Order Number]]="","",VLOOKUP(DIF[[#This Row],[Work Order Number]],'Customer Orders Management'!B:AB,25,0))</f>
        <v>44124.924285714289</v>
      </c>
      <c r="O71" s="72">
        <v>44124.924285714289</v>
      </c>
      <c r="P71" s="72" t="str">
        <f>IF(DIF[[#This Row],[Gap]]="","",IF(DIF[[#This Row],[Gap]]&lt;=0,"On Time","Delay"))</f>
        <v>On Time</v>
      </c>
      <c r="Q71" s="74">
        <f>IF(OR(DIF[[#This Row],[Actual Arrived Date (ETA)]]="",DIF[[#This Row],[Customer Required Date (ETA)]]=""),"",DIF[[#This Row],[Actual Arrived Date (ETA)]]-DIF[[#This Row],[Customer Required Date (ETA)]])</f>
        <v>0</v>
      </c>
      <c r="R71" s="69">
        <f>IFERROR(ROUNDUP(DIF[[#This Row],[Gap]],0),"")</f>
        <v>0</v>
      </c>
      <c r="S71" s="70">
        <v>356</v>
      </c>
      <c r="T71" s="67">
        <f>IF(DIF[[#This Row],[Actual Delivered Quantity]]="","",(DIF[[#This Row],[Actual Delivered Quantity]]-DIF[[#This Row],[Total Defect Quantity Appeared At Customer]])/DIF[[#This Row],[Actual Delivered Quantity]])</f>
        <v>0.94349206349206349</v>
      </c>
      <c r="U71" s="65" t="s">
        <v>109</v>
      </c>
      <c r="V71" s="71"/>
      <c r="W71" s="65"/>
    </row>
    <row r="72" spans="1:23" ht="30" customHeight="1" x14ac:dyDescent="0.25">
      <c r="A72" s="32" t="str">
        <f t="shared" si="1"/>
        <v/>
      </c>
      <c r="B72" s="62" t="s">
        <v>174</v>
      </c>
      <c r="C72" s="63">
        <f>IF(DIF[[#This Row],[Work Order Number]]="","",VLOOKUP(DIF[[#This Row],[Work Order Number]],'Customer Orders Management'!B:AB,2,0))</f>
        <v>44077</v>
      </c>
      <c r="D72" s="64">
        <f>IF(DIF[[#This Row],[Work Order Receiving Date]]="","",MONTH(DIF[[#This Row],[Work Order Receiving Date]]))</f>
        <v>9</v>
      </c>
      <c r="E72" s="64" t="str">
        <f>IFERROR(VLOOKUP(DIF[[#This Row],[Month Number]],Sheet2!B:C,2,0),"")</f>
        <v>Sep</v>
      </c>
      <c r="F72" s="64" t="str">
        <f>IF(DIF[[#This Row],[Work Order Receiving Date]]="","","W"&amp;WEEKNUM(DIF[[#This Row],[Work Order Receiving Date]],1))</f>
        <v>W36</v>
      </c>
      <c r="G72" s="64">
        <f>IF(DIF[[#This Row],[Work Order Receiving Date]]="","",YEAR(DIF[[#This Row],[Work Order Receiving Date]]))</f>
        <v>2020</v>
      </c>
      <c r="H72" s="64" t="str">
        <f>IF(DIF[[#This Row],[Work Order Number]]="","",VLOOKUP(DIF[[#This Row],[Work Order Number]],'Customer Orders Management'!B:AB,7,0))</f>
        <v>Customer 4</v>
      </c>
      <c r="I72" s="64" t="str">
        <f>IF(DIF[[#This Row],[Work Order Number]]="","",VLOOKUP(DIF[[#This Row],[Work Order Number]],'Customer Orders Management'!B:AB,12,0))</f>
        <v>Product A</v>
      </c>
      <c r="J72" s="68" t="str">
        <f>IF(DIF[[#This Row],[Work Order Number]]="","",VLOOKUP(DIF[[#This Row],[Work Order Number]],'Customer Orders Management'!B:AB,13,0))</f>
        <v>ACC3215124</v>
      </c>
      <c r="K72" s="69">
        <f>IF(DIF[[#This Row],[Work Order Number]]="","",VLOOKUP(DIF[[#This Row],[Work Order Number]],'Customer Orders Management'!B:AB,14,0))</f>
        <v>4915</v>
      </c>
      <c r="L72" s="73">
        <v>4915</v>
      </c>
      <c r="M72" s="67">
        <f>IFERROR(IF(OR(DIF[[#This Row],[Actual Delivered Quantity]]="",DIF[[#This Row],[Ordered Quantity]]=""),"",DIF[[#This Row],[Actual Delivered Quantity]]/DIF[[#This Row],[Ordered Quantity]]),"")</f>
        <v>1</v>
      </c>
      <c r="N72" s="63">
        <f>IF(DIF[[#This Row],[Work Order Number]]="","",VLOOKUP(DIF[[#This Row],[Work Order Number]],'Customer Orders Management'!B:AB,25,0))</f>
        <v>44094.143750000003</v>
      </c>
      <c r="O72" s="72">
        <v>44094.143750000003</v>
      </c>
      <c r="P72" s="72" t="str">
        <f>IF(DIF[[#This Row],[Gap]]="","",IF(DIF[[#This Row],[Gap]]&lt;=0,"On Time","Delay"))</f>
        <v>On Time</v>
      </c>
      <c r="Q72" s="74">
        <f>IF(OR(DIF[[#This Row],[Actual Arrived Date (ETA)]]="",DIF[[#This Row],[Customer Required Date (ETA)]]=""),"",DIF[[#This Row],[Actual Arrived Date (ETA)]]-DIF[[#This Row],[Customer Required Date (ETA)]])</f>
        <v>0</v>
      </c>
      <c r="R72" s="69">
        <f>IFERROR(ROUNDUP(DIF[[#This Row],[Gap]],0),"")</f>
        <v>0</v>
      </c>
      <c r="S72" s="70">
        <v>207</v>
      </c>
      <c r="T72" s="67">
        <f>IF(DIF[[#This Row],[Actual Delivered Quantity]]="","",(DIF[[#This Row],[Actual Delivered Quantity]]-DIF[[#This Row],[Total Defect Quantity Appeared At Customer]])/DIF[[#This Row],[Actual Delivered Quantity]])</f>
        <v>0.95788402848423193</v>
      </c>
      <c r="U72" s="65"/>
      <c r="V72" s="71"/>
      <c r="W72" s="65"/>
    </row>
    <row r="73" spans="1:23" ht="30" customHeight="1" x14ac:dyDescent="0.25">
      <c r="A73" s="32" t="str">
        <f t="shared" si="1"/>
        <v/>
      </c>
      <c r="B73" s="62" t="s">
        <v>175</v>
      </c>
      <c r="C73" s="63">
        <f>IF(DIF[[#This Row],[Work Order Number]]="","",VLOOKUP(DIF[[#This Row],[Work Order Number]],'Customer Orders Management'!B:AB,2,0))</f>
        <v>44158</v>
      </c>
      <c r="D73" s="64">
        <f>IF(DIF[[#This Row],[Work Order Receiving Date]]="","",MONTH(DIF[[#This Row],[Work Order Receiving Date]]))</f>
        <v>11</v>
      </c>
      <c r="E73" s="64" t="str">
        <f>IFERROR(VLOOKUP(DIF[[#This Row],[Month Number]],Sheet2!B:C,2,0),"")</f>
        <v>Nov</v>
      </c>
      <c r="F73" s="64" t="str">
        <f>IF(DIF[[#This Row],[Work Order Receiving Date]]="","","W"&amp;WEEKNUM(DIF[[#This Row],[Work Order Receiving Date]],1))</f>
        <v>W48</v>
      </c>
      <c r="G73" s="64">
        <f>IF(DIF[[#This Row],[Work Order Receiving Date]]="","",YEAR(DIF[[#This Row],[Work Order Receiving Date]]))</f>
        <v>2020</v>
      </c>
      <c r="H73" s="64" t="str">
        <f>IF(DIF[[#This Row],[Work Order Number]]="","",VLOOKUP(DIF[[#This Row],[Work Order Number]],'Customer Orders Management'!B:AB,7,0))</f>
        <v>Customer 3</v>
      </c>
      <c r="I73" s="64" t="str">
        <f>IF(DIF[[#This Row],[Work Order Number]]="","",VLOOKUP(DIF[[#This Row],[Work Order Number]],'Customer Orders Management'!B:AB,12,0))</f>
        <v>Product F</v>
      </c>
      <c r="J73" s="68" t="str">
        <f>IF(DIF[[#This Row],[Work Order Number]]="","",VLOOKUP(DIF[[#This Row],[Work Order Number]],'Customer Orders Management'!B:AB,13,0))</f>
        <v>ACC2354474</v>
      </c>
      <c r="K73" s="69">
        <f>IF(DIF[[#This Row],[Work Order Number]]="","",VLOOKUP(DIF[[#This Row],[Work Order Number]],'Customer Orders Management'!B:AB,14,0))</f>
        <v>6714</v>
      </c>
      <c r="L73" s="73">
        <v>6714</v>
      </c>
      <c r="M73" s="67">
        <f>IFERROR(IF(OR(DIF[[#This Row],[Actual Delivered Quantity]]="",DIF[[#This Row],[Ordered Quantity]]=""),"",DIF[[#This Row],[Actual Delivered Quantity]]/DIF[[#This Row],[Ordered Quantity]]),"")</f>
        <v>1</v>
      </c>
      <c r="N73" s="63">
        <f>IF(DIF[[#This Row],[Work Order Number]]="","",VLOOKUP(DIF[[#This Row],[Work Order Number]],'Customer Orders Management'!B:AB,25,0))</f>
        <v>44177.071000000004</v>
      </c>
      <c r="O73" s="72">
        <v>44175</v>
      </c>
      <c r="P73" s="72" t="str">
        <f>IF(DIF[[#This Row],[Gap]]="","",IF(DIF[[#This Row],[Gap]]&lt;=0,"On Time","Delay"))</f>
        <v>On Time</v>
      </c>
      <c r="Q73" s="74">
        <f>IF(OR(DIF[[#This Row],[Actual Arrived Date (ETA)]]="",DIF[[#This Row],[Customer Required Date (ETA)]]=""),"",DIF[[#This Row],[Actual Arrived Date (ETA)]]-DIF[[#This Row],[Customer Required Date (ETA)]])</f>
        <v>-2.0710000000035507</v>
      </c>
      <c r="R73" s="69">
        <f>IFERROR(ROUNDUP(DIF[[#This Row],[Gap]],0),"")</f>
        <v>-3</v>
      </c>
      <c r="S73" s="70">
        <v>382</v>
      </c>
      <c r="T73" s="67">
        <f>IF(DIF[[#This Row],[Actual Delivered Quantity]]="","",(DIF[[#This Row],[Actual Delivered Quantity]]-DIF[[#This Row],[Total Defect Quantity Appeared At Customer]])/DIF[[#This Row],[Actual Delivered Quantity]])</f>
        <v>0.94310396187071788</v>
      </c>
      <c r="U73" s="65"/>
      <c r="V73" s="71"/>
      <c r="W73" s="65"/>
    </row>
    <row r="74" spans="1:23" ht="30" customHeight="1" x14ac:dyDescent="0.25">
      <c r="A74" s="32" t="str">
        <f t="shared" si="1"/>
        <v/>
      </c>
      <c r="B74" s="62" t="s">
        <v>176</v>
      </c>
      <c r="C74" s="63">
        <f>IF(DIF[[#This Row],[Work Order Number]]="","",VLOOKUP(DIF[[#This Row],[Work Order Number]],'Customer Orders Management'!B:AB,2,0))</f>
        <v>44298</v>
      </c>
      <c r="D74" s="64">
        <f>IF(DIF[[#This Row],[Work Order Receiving Date]]="","",MONTH(DIF[[#This Row],[Work Order Receiving Date]]))</f>
        <v>4</v>
      </c>
      <c r="E74" s="64" t="str">
        <f>IFERROR(VLOOKUP(DIF[[#This Row],[Month Number]],Sheet2!B:C,2,0),"")</f>
        <v>Apr</v>
      </c>
      <c r="F74" s="64" t="str">
        <f>IF(DIF[[#This Row],[Work Order Receiving Date]]="","","W"&amp;WEEKNUM(DIF[[#This Row],[Work Order Receiving Date]],1))</f>
        <v>W16</v>
      </c>
      <c r="G74" s="64">
        <f>IF(DIF[[#This Row],[Work Order Receiving Date]]="","",YEAR(DIF[[#This Row],[Work Order Receiving Date]]))</f>
        <v>2021</v>
      </c>
      <c r="H74" s="64" t="str">
        <f>IF(DIF[[#This Row],[Work Order Number]]="","",VLOOKUP(DIF[[#This Row],[Work Order Number]],'Customer Orders Management'!B:AB,7,0))</f>
        <v>Customer 3</v>
      </c>
      <c r="I74" s="64" t="str">
        <f>IF(DIF[[#This Row],[Work Order Number]]="","",VLOOKUP(DIF[[#This Row],[Work Order Number]],'Customer Orders Management'!B:AB,12,0))</f>
        <v>Product D</v>
      </c>
      <c r="J74" s="68" t="str">
        <f>IF(DIF[[#This Row],[Work Order Number]]="","",VLOOKUP(DIF[[#This Row],[Work Order Number]],'Customer Orders Management'!B:AB,13,0))</f>
        <v>ACC1400205</v>
      </c>
      <c r="K74" s="69">
        <f>IF(DIF[[#This Row],[Work Order Number]]="","",VLOOKUP(DIF[[#This Row],[Work Order Number]],'Customer Orders Management'!B:AB,14,0))</f>
        <v>8900</v>
      </c>
      <c r="L74" s="73">
        <v>8900</v>
      </c>
      <c r="M74" s="67">
        <f>IFERROR(IF(OR(DIF[[#This Row],[Actual Delivered Quantity]]="",DIF[[#This Row],[Ordered Quantity]]=""),"",DIF[[#This Row],[Actual Delivered Quantity]]/DIF[[#This Row],[Ordered Quantity]]),"")</f>
        <v>1</v>
      </c>
      <c r="N74" s="63">
        <f>IF(DIF[[#This Row],[Work Order Number]]="","",VLOOKUP(DIF[[#This Row],[Work Order Number]],'Customer Orders Management'!B:AB,25,0))</f>
        <v>44324.800000000003</v>
      </c>
      <c r="O74" s="72">
        <v>44321</v>
      </c>
      <c r="P74" s="72" t="str">
        <f>IF(DIF[[#This Row],[Gap]]="","",IF(DIF[[#This Row],[Gap]]&lt;=0,"On Time","Delay"))</f>
        <v>On Time</v>
      </c>
      <c r="Q74" s="74">
        <f>IF(OR(DIF[[#This Row],[Actual Arrived Date (ETA)]]="",DIF[[#This Row],[Customer Required Date (ETA)]]=""),"",DIF[[#This Row],[Actual Arrived Date (ETA)]]-DIF[[#This Row],[Customer Required Date (ETA)]])</f>
        <v>-3.8000000000029104</v>
      </c>
      <c r="R74" s="69">
        <f>IFERROR(ROUNDUP(DIF[[#This Row],[Gap]],0),"")</f>
        <v>-4</v>
      </c>
      <c r="S74" s="70">
        <v>346</v>
      </c>
      <c r="T74" s="67">
        <f>IF(DIF[[#This Row],[Actual Delivered Quantity]]="","",(DIF[[#This Row],[Actual Delivered Quantity]]-DIF[[#This Row],[Total Defect Quantity Appeared At Customer]])/DIF[[#This Row],[Actual Delivered Quantity]])</f>
        <v>0.96112359550561799</v>
      </c>
      <c r="U74" s="65"/>
      <c r="V74" s="71"/>
      <c r="W74" s="65"/>
    </row>
    <row r="75" spans="1:23" ht="30" customHeight="1" x14ac:dyDescent="0.25">
      <c r="A75" s="32" t="str">
        <f t="shared" si="1"/>
        <v/>
      </c>
      <c r="B75" s="62" t="s">
        <v>177</v>
      </c>
      <c r="C75" s="63">
        <f>IF(DIF[[#This Row],[Work Order Number]]="","",VLOOKUP(DIF[[#This Row],[Work Order Number]],'Customer Orders Management'!B:AB,2,0))</f>
        <v>44191</v>
      </c>
      <c r="D75" s="64">
        <f>IF(DIF[[#This Row],[Work Order Receiving Date]]="","",MONTH(DIF[[#This Row],[Work Order Receiving Date]]))</f>
        <v>12</v>
      </c>
      <c r="E75" s="64" t="str">
        <f>IFERROR(VLOOKUP(DIF[[#This Row],[Month Number]],Sheet2!B:C,2,0),"")</f>
        <v>Dec</v>
      </c>
      <c r="F75" s="64" t="str">
        <f>IF(DIF[[#This Row],[Work Order Receiving Date]]="","","W"&amp;WEEKNUM(DIF[[#This Row],[Work Order Receiving Date]],1))</f>
        <v>W52</v>
      </c>
      <c r="G75" s="64">
        <f>IF(DIF[[#This Row],[Work Order Receiving Date]]="","",YEAR(DIF[[#This Row],[Work Order Receiving Date]]))</f>
        <v>2020</v>
      </c>
      <c r="H75" s="64" t="str">
        <f>IF(DIF[[#This Row],[Work Order Number]]="","",VLOOKUP(DIF[[#This Row],[Work Order Number]],'Customer Orders Management'!B:AB,7,0))</f>
        <v>Customer 3</v>
      </c>
      <c r="I75" s="64" t="str">
        <f>IF(DIF[[#This Row],[Work Order Number]]="","",VLOOKUP(DIF[[#This Row],[Work Order Number]],'Customer Orders Management'!B:AB,12,0))</f>
        <v>Product A</v>
      </c>
      <c r="J75" s="68" t="str">
        <f>IF(DIF[[#This Row],[Work Order Number]]="","",VLOOKUP(DIF[[#This Row],[Work Order Number]],'Customer Orders Management'!B:AB,13,0))</f>
        <v>ACC3215124</v>
      </c>
      <c r="K75" s="69">
        <f>IF(DIF[[#This Row],[Work Order Number]]="","",VLOOKUP(DIF[[#This Row],[Work Order Number]],'Customer Orders Management'!B:AB,14,0))</f>
        <v>9578</v>
      </c>
      <c r="L75" s="73">
        <v>9578</v>
      </c>
      <c r="M75" s="67">
        <f>IFERROR(IF(OR(DIF[[#This Row],[Actual Delivered Quantity]]="",DIF[[#This Row],[Ordered Quantity]]=""),"",DIF[[#This Row],[Actual Delivered Quantity]]/DIF[[#This Row],[Ordered Quantity]]),"")</f>
        <v>1</v>
      </c>
      <c r="N75" s="63">
        <f>IF(DIF[[#This Row],[Work Order Number]]="","",VLOOKUP(DIF[[#This Row],[Work Order Number]],'Customer Orders Management'!B:AB,25,0))</f>
        <v>44211.972500000003</v>
      </c>
      <c r="O75" s="72">
        <v>44211.972500000003</v>
      </c>
      <c r="P75" s="72" t="str">
        <f>IF(DIF[[#This Row],[Gap]]="","",IF(DIF[[#This Row],[Gap]]&lt;=0,"On Time","Delay"))</f>
        <v>On Time</v>
      </c>
      <c r="Q75" s="74">
        <f>IF(OR(DIF[[#This Row],[Actual Arrived Date (ETA)]]="",DIF[[#This Row],[Customer Required Date (ETA)]]=""),"",DIF[[#This Row],[Actual Arrived Date (ETA)]]-DIF[[#This Row],[Customer Required Date (ETA)]])</f>
        <v>0</v>
      </c>
      <c r="R75" s="69">
        <f>IFERROR(ROUNDUP(DIF[[#This Row],[Gap]],0),"")</f>
        <v>0</v>
      </c>
      <c r="S75" s="70">
        <v>432</v>
      </c>
      <c r="T75" s="67">
        <f>IF(DIF[[#This Row],[Actual Delivered Quantity]]="","",(DIF[[#This Row],[Actual Delivered Quantity]]-DIF[[#This Row],[Total Defect Quantity Appeared At Customer]])/DIF[[#This Row],[Actual Delivered Quantity]])</f>
        <v>0.95489663812904568</v>
      </c>
      <c r="U75" s="65"/>
      <c r="V75" s="71"/>
      <c r="W75" s="65"/>
    </row>
    <row r="76" spans="1:23" ht="30" customHeight="1" x14ac:dyDescent="0.25">
      <c r="A76" s="32" t="str">
        <f t="shared" si="1"/>
        <v/>
      </c>
      <c r="B76" s="62" t="s">
        <v>178</v>
      </c>
      <c r="C76" s="63">
        <f>IF(DIF[[#This Row],[Work Order Number]]="","",VLOOKUP(DIF[[#This Row],[Work Order Number]],'Customer Orders Management'!B:AB,2,0))</f>
        <v>44199</v>
      </c>
      <c r="D76" s="64">
        <f>IF(DIF[[#This Row],[Work Order Receiving Date]]="","",MONTH(DIF[[#This Row],[Work Order Receiving Date]]))</f>
        <v>1</v>
      </c>
      <c r="E76" s="64" t="str">
        <f>IFERROR(VLOOKUP(DIF[[#This Row],[Month Number]],Sheet2!B:C,2,0),"")</f>
        <v>Jan</v>
      </c>
      <c r="F76" s="64" t="str">
        <f>IF(DIF[[#This Row],[Work Order Receiving Date]]="","","W"&amp;WEEKNUM(DIF[[#This Row],[Work Order Receiving Date]],1))</f>
        <v>W2</v>
      </c>
      <c r="G76" s="64">
        <f>IF(DIF[[#This Row],[Work Order Receiving Date]]="","",YEAR(DIF[[#This Row],[Work Order Receiving Date]]))</f>
        <v>2021</v>
      </c>
      <c r="H76" s="64" t="str">
        <f>IF(DIF[[#This Row],[Work Order Number]]="","",VLOOKUP(DIF[[#This Row],[Work Order Number]],'Customer Orders Management'!B:AB,7,0))</f>
        <v>Customer 4</v>
      </c>
      <c r="I76" s="64" t="str">
        <f>IF(DIF[[#This Row],[Work Order Number]]="","",VLOOKUP(DIF[[#This Row],[Work Order Number]],'Customer Orders Management'!B:AB,12,0))</f>
        <v>Product D</v>
      </c>
      <c r="J76" s="68" t="str">
        <f>IF(DIF[[#This Row],[Work Order Number]]="","",VLOOKUP(DIF[[#This Row],[Work Order Number]],'Customer Orders Management'!B:AB,13,0))</f>
        <v>ACC1400205</v>
      </c>
      <c r="K76" s="69">
        <f>IF(DIF[[#This Row],[Work Order Number]]="","",VLOOKUP(DIF[[#This Row],[Work Order Number]],'Customer Orders Management'!B:AB,14,0))</f>
        <v>4085</v>
      </c>
      <c r="L76" s="73">
        <v>4085</v>
      </c>
      <c r="M76" s="67">
        <f>IFERROR(IF(OR(DIF[[#This Row],[Actual Delivered Quantity]]="",DIF[[#This Row],[Ordered Quantity]]=""),"",DIF[[#This Row],[Actual Delivered Quantity]]/DIF[[#This Row],[Ordered Quantity]]),"")</f>
        <v>1</v>
      </c>
      <c r="N76" s="63">
        <f>IF(DIF[[#This Row],[Work Order Number]]="","",VLOOKUP(DIF[[#This Row],[Work Order Number]],'Customer Orders Management'!B:AB,25,0))</f>
        <v>44217.17</v>
      </c>
      <c r="O76" s="72">
        <v>44217.17</v>
      </c>
      <c r="P76" s="72" t="str">
        <f>IF(DIF[[#This Row],[Gap]]="","",IF(DIF[[#This Row],[Gap]]&lt;=0,"On Time","Delay"))</f>
        <v>On Time</v>
      </c>
      <c r="Q76" s="74">
        <f>IF(OR(DIF[[#This Row],[Actual Arrived Date (ETA)]]="",DIF[[#This Row],[Customer Required Date (ETA)]]=""),"",DIF[[#This Row],[Actual Arrived Date (ETA)]]-DIF[[#This Row],[Customer Required Date (ETA)]])</f>
        <v>0</v>
      </c>
      <c r="R76" s="69">
        <f>IFERROR(ROUNDUP(DIF[[#This Row],[Gap]],0),"")</f>
        <v>0</v>
      </c>
      <c r="S76" s="70">
        <v>485</v>
      </c>
      <c r="T76" s="67">
        <f>IF(DIF[[#This Row],[Actual Delivered Quantity]]="","",(DIF[[#This Row],[Actual Delivered Quantity]]-DIF[[#This Row],[Total Defect Quantity Appeared At Customer]])/DIF[[#This Row],[Actual Delivered Quantity]])</f>
        <v>0.88127294981640147</v>
      </c>
      <c r="U76" s="65"/>
      <c r="V76" s="71"/>
      <c r="W76" s="65"/>
    </row>
    <row r="77" spans="1:23" ht="30" customHeight="1" x14ac:dyDescent="0.25">
      <c r="A77" s="32" t="str">
        <f t="shared" si="1"/>
        <v/>
      </c>
      <c r="B77" s="62" t="s">
        <v>179</v>
      </c>
      <c r="C77" s="63">
        <f>IF(DIF[[#This Row],[Work Order Number]]="","",VLOOKUP(DIF[[#This Row],[Work Order Number]],'Customer Orders Management'!B:AB,2,0))</f>
        <v>44096</v>
      </c>
      <c r="D77" s="64">
        <f>IF(DIF[[#This Row],[Work Order Receiving Date]]="","",MONTH(DIF[[#This Row],[Work Order Receiving Date]]))</f>
        <v>9</v>
      </c>
      <c r="E77" s="64" t="str">
        <f>IFERROR(VLOOKUP(DIF[[#This Row],[Month Number]],Sheet2!B:C,2,0),"")</f>
        <v>Sep</v>
      </c>
      <c r="F77" s="64" t="str">
        <f>IF(DIF[[#This Row],[Work Order Receiving Date]]="","","W"&amp;WEEKNUM(DIF[[#This Row],[Work Order Receiving Date]],1))</f>
        <v>W39</v>
      </c>
      <c r="G77" s="64">
        <f>IF(DIF[[#This Row],[Work Order Receiving Date]]="","",YEAR(DIF[[#This Row],[Work Order Receiving Date]]))</f>
        <v>2020</v>
      </c>
      <c r="H77" s="64" t="str">
        <f>IF(DIF[[#This Row],[Work Order Number]]="","",VLOOKUP(DIF[[#This Row],[Work Order Number]],'Customer Orders Management'!B:AB,7,0))</f>
        <v>Customer 3</v>
      </c>
      <c r="I77" s="64" t="str">
        <f>IF(DIF[[#This Row],[Work Order Number]]="","",VLOOKUP(DIF[[#This Row],[Work Order Number]],'Customer Orders Management'!B:AB,12,0))</f>
        <v>Product D</v>
      </c>
      <c r="J77" s="68" t="str">
        <f>IF(DIF[[#This Row],[Work Order Number]]="","",VLOOKUP(DIF[[#This Row],[Work Order Number]],'Customer Orders Management'!B:AB,13,0))</f>
        <v>ACC1400205</v>
      </c>
      <c r="K77" s="69">
        <f>IF(DIF[[#This Row],[Work Order Number]]="","",VLOOKUP(DIF[[#This Row],[Work Order Number]],'Customer Orders Management'!B:AB,14,0))</f>
        <v>8019</v>
      </c>
      <c r="L77" s="73">
        <v>7500</v>
      </c>
      <c r="M77" s="67">
        <f>IFERROR(IF(OR(DIF[[#This Row],[Actual Delivered Quantity]]="",DIF[[#This Row],[Ordered Quantity]]=""),"",DIF[[#This Row],[Actual Delivered Quantity]]/DIF[[#This Row],[Ordered Quantity]]),"")</f>
        <v>0.9352787130564908</v>
      </c>
      <c r="N77" s="63">
        <f>IF(DIF[[#This Row],[Work Order Number]]="","",VLOOKUP(DIF[[#This Row],[Work Order Number]],'Customer Orders Management'!B:AB,25,0))</f>
        <v>44124.038</v>
      </c>
      <c r="O77" s="72">
        <v>44124.038</v>
      </c>
      <c r="P77" s="72" t="str">
        <f>IF(DIF[[#This Row],[Gap]]="","",IF(DIF[[#This Row],[Gap]]&lt;=0,"On Time","Delay"))</f>
        <v>On Time</v>
      </c>
      <c r="Q77" s="74">
        <f>IF(OR(DIF[[#This Row],[Actual Arrived Date (ETA)]]="",DIF[[#This Row],[Customer Required Date (ETA)]]=""),"",DIF[[#This Row],[Actual Arrived Date (ETA)]]-DIF[[#This Row],[Customer Required Date (ETA)]])</f>
        <v>0</v>
      </c>
      <c r="R77" s="69">
        <f>IFERROR(ROUNDUP(DIF[[#This Row],[Gap]],0),"")</f>
        <v>0</v>
      </c>
      <c r="S77" s="70">
        <v>287</v>
      </c>
      <c r="T77" s="67">
        <f>IF(DIF[[#This Row],[Actual Delivered Quantity]]="","",(DIF[[#This Row],[Actual Delivered Quantity]]-DIF[[#This Row],[Total Defect Quantity Appeared At Customer]])/DIF[[#This Row],[Actual Delivered Quantity]])</f>
        <v>0.96173333333333333</v>
      </c>
      <c r="U77" s="65"/>
      <c r="V77" s="71"/>
      <c r="W77" s="65"/>
    </row>
    <row r="78" spans="1:23" ht="30" customHeight="1" x14ac:dyDescent="0.25">
      <c r="A78" s="32" t="str">
        <f t="shared" si="1"/>
        <v/>
      </c>
      <c r="B78" s="62" t="s">
        <v>180</v>
      </c>
      <c r="C78" s="63">
        <f>IF(DIF[[#This Row],[Work Order Number]]="","",VLOOKUP(DIF[[#This Row],[Work Order Number]],'Customer Orders Management'!B:AB,2,0))</f>
        <v>44178</v>
      </c>
      <c r="D78" s="64">
        <f>IF(DIF[[#This Row],[Work Order Receiving Date]]="","",MONTH(DIF[[#This Row],[Work Order Receiving Date]]))</f>
        <v>12</v>
      </c>
      <c r="E78" s="64" t="str">
        <f>IFERROR(VLOOKUP(DIF[[#This Row],[Month Number]],Sheet2!B:C,2,0),"")</f>
        <v>Dec</v>
      </c>
      <c r="F78" s="64" t="str">
        <f>IF(DIF[[#This Row],[Work Order Receiving Date]]="","","W"&amp;WEEKNUM(DIF[[#This Row],[Work Order Receiving Date]],1))</f>
        <v>W51</v>
      </c>
      <c r="G78" s="64">
        <f>IF(DIF[[#This Row],[Work Order Receiving Date]]="","",YEAR(DIF[[#This Row],[Work Order Receiving Date]]))</f>
        <v>2020</v>
      </c>
      <c r="H78" s="64" t="str">
        <f>IF(DIF[[#This Row],[Work Order Number]]="","",VLOOKUP(DIF[[#This Row],[Work Order Number]],'Customer Orders Management'!B:AB,7,0))</f>
        <v>Customer 1</v>
      </c>
      <c r="I78" s="64" t="str">
        <f>IF(DIF[[#This Row],[Work Order Number]]="","",VLOOKUP(DIF[[#This Row],[Work Order Number]],'Customer Orders Management'!B:AB,12,0))</f>
        <v>Product A</v>
      </c>
      <c r="J78" s="68" t="str">
        <f>IF(DIF[[#This Row],[Work Order Number]]="","",VLOOKUP(DIF[[#This Row],[Work Order Number]],'Customer Orders Management'!B:AB,13,0))</f>
        <v>ACC3215124</v>
      </c>
      <c r="K78" s="69">
        <f>IF(DIF[[#This Row],[Work Order Number]]="","",VLOOKUP(DIF[[#This Row],[Work Order Number]],'Customer Orders Management'!B:AB,14,0))</f>
        <v>7342</v>
      </c>
      <c r="L78" s="73">
        <v>7342</v>
      </c>
      <c r="M78" s="67">
        <f>IFERROR(IF(OR(DIF[[#This Row],[Actual Delivered Quantity]]="",DIF[[#This Row],[Ordered Quantity]]=""),"",DIF[[#This Row],[Actual Delivered Quantity]]/DIF[[#This Row],[Ordered Quantity]]),"")</f>
        <v>1</v>
      </c>
      <c r="N78" s="63">
        <f>IF(DIF[[#This Row],[Work Order Number]]="","",VLOOKUP(DIF[[#This Row],[Work Order Number]],'Customer Orders Management'!B:AB,25,0))</f>
        <v>44197.177499999998</v>
      </c>
      <c r="O78" s="72">
        <v>44206</v>
      </c>
      <c r="P78" s="72" t="str">
        <f>IF(DIF[[#This Row],[Gap]]="","",IF(DIF[[#This Row],[Gap]]&lt;=0,"On Time","Delay"))</f>
        <v>Delay</v>
      </c>
      <c r="Q78" s="74">
        <f>IF(OR(DIF[[#This Row],[Actual Arrived Date (ETA)]]="",DIF[[#This Row],[Customer Required Date (ETA)]]=""),"",DIF[[#This Row],[Actual Arrived Date (ETA)]]-DIF[[#This Row],[Customer Required Date (ETA)]])</f>
        <v>8.8225000000020373</v>
      </c>
      <c r="R78" s="69">
        <f>IFERROR(ROUNDUP(DIF[[#This Row],[Gap]],0),"")</f>
        <v>9</v>
      </c>
      <c r="S78" s="70">
        <v>278</v>
      </c>
      <c r="T78" s="67">
        <f>IF(DIF[[#This Row],[Actual Delivered Quantity]]="","",(DIF[[#This Row],[Actual Delivered Quantity]]-DIF[[#This Row],[Total Defect Quantity Appeared At Customer]])/DIF[[#This Row],[Actual Delivered Quantity]])</f>
        <v>0.96213565785889399</v>
      </c>
      <c r="U78" s="65"/>
      <c r="V78" s="71" t="s">
        <v>104</v>
      </c>
      <c r="W78" s="65"/>
    </row>
    <row r="79" spans="1:23" ht="30" customHeight="1" x14ac:dyDescent="0.25">
      <c r="A79" s="32" t="str">
        <f t="shared" si="1"/>
        <v/>
      </c>
      <c r="B79" s="62" t="s">
        <v>181</v>
      </c>
      <c r="C79" s="63">
        <f>IF(DIF[[#This Row],[Work Order Number]]="","",VLOOKUP(DIF[[#This Row],[Work Order Number]],'Customer Orders Management'!B:AB,2,0))</f>
        <v>44179</v>
      </c>
      <c r="D79" s="64">
        <f>IF(DIF[[#This Row],[Work Order Receiving Date]]="","",MONTH(DIF[[#This Row],[Work Order Receiving Date]]))</f>
        <v>12</v>
      </c>
      <c r="E79" s="64" t="str">
        <f>IFERROR(VLOOKUP(DIF[[#This Row],[Month Number]],Sheet2!B:C,2,0),"")</f>
        <v>Dec</v>
      </c>
      <c r="F79" s="64" t="str">
        <f>IF(DIF[[#This Row],[Work Order Receiving Date]]="","","W"&amp;WEEKNUM(DIF[[#This Row],[Work Order Receiving Date]],1))</f>
        <v>W51</v>
      </c>
      <c r="G79" s="64">
        <f>IF(DIF[[#This Row],[Work Order Receiving Date]]="","",YEAR(DIF[[#This Row],[Work Order Receiving Date]]))</f>
        <v>2020</v>
      </c>
      <c r="H79" s="64" t="str">
        <f>IF(DIF[[#This Row],[Work Order Number]]="","",VLOOKUP(DIF[[#This Row],[Work Order Number]],'Customer Orders Management'!B:AB,7,0))</f>
        <v>Customer 1</v>
      </c>
      <c r="I79" s="64" t="str">
        <f>IF(DIF[[#This Row],[Work Order Number]]="","",VLOOKUP(DIF[[#This Row],[Work Order Number]],'Customer Orders Management'!B:AB,12,0))</f>
        <v>Product F</v>
      </c>
      <c r="J79" s="68" t="str">
        <f>IF(DIF[[#This Row],[Work Order Number]]="","",VLOOKUP(DIF[[#This Row],[Work Order Number]],'Customer Orders Management'!B:AB,13,0))</f>
        <v>ACC2354474</v>
      </c>
      <c r="K79" s="69">
        <f>IF(DIF[[#This Row],[Work Order Number]]="","",VLOOKUP(DIF[[#This Row],[Work Order Number]],'Customer Orders Management'!B:AB,14,0))</f>
        <v>4864</v>
      </c>
      <c r="L79" s="73">
        <v>4864</v>
      </c>
      <c r="M79" s="67">
        <f>IFERROR(IF(OR(DIF[[#This Row],[Actual Delivered Quantity]]="",DIF[[#This Row],[Ordered Quantity]]=""),"",DIF[[#This Row],[Actual Delivered Quantity]]/DIF[[#This Row],[Ordered Quantity]]),"")</f>
        <v>1</v>
      </c>
      <c r="N79" s="63">
        <f>IF(DIF[[#This Row],[Work Order Number]]="","",VLOOKUP(DIF[[#This Row],[Work Order Number]],'Customer Orders Management'!B:AB,25,0))</f>
        <v>44196.296000000002</v>
      </c>
      <c r="O79" s="72">
        <v>44196.296000000002</v>
      </c>
      <c r="P79" s="72" t="str">
        <f>IF(DIF[[#This Row],[Gap]]="","",IF(DIF[[#This Row],[Gap]]&lt;=0,"On Time","Delay"))</f>
        <v>On Time</v>
      </c>
      <c r="Q79" s="74">
        <f>IF(OR(DIF[[#This Row],[Actual Arrived Date (ETA)]]="",DIF[[#This Row],[Customer Required Date (ETA)]]=""),"",DIF[[#This Row],[Actual Arrived Date (ETA)]]-DIF[[#This Row],[Customer Required Date (ETA)]])</f>
        <v>0</v>
      </c>
      <c r="R79" s="69">
        <f>IFERROR(ROUNDUP(DIF[[#This Row],[Gap]],0),"")</f>
        <v>0</v>
      </c>
      <c r="S79" s="70">
        <v>91</v>
      </c>
      <c r="T79" s="67">
        <f>IF(DIF[[#This Row],[Actual Delivered Quantity]]="","",(DIF[[#This Row],[Actual Delivered Quantity]]-DIF[[#This Row],[Total Defect Quantity Appeared At Customer]])/DIF[[#This Row],[Actual Delivered Quantity]])</f>
        <v>0.98129111842105265</v>
      </c>
      <c r="U79" s="65"/>
      <c r="V79" s="71"/>
      <c r="W79" s="65"/>
    </row>
    <row r="80" spans="1:23" ht="30" customHeight="1" x14ac:dyDescent="0.25">
      <c r="A80" s="32" t="str">
        <f t="shared" si="1"/>
        <v/>
      </c>
      <c r="B80" s="62" t="s">
        <v>182</v>
      </c>
      <c r="C80" s="63">
        <f>IF(DIF[[#This Row],[Work Order Number]]="","",VLOOKUP(DIF[[#This Row],[Work Order Number]],'Customer Orders Management'!B:AB,2,0))</f>
        <v>44133</v>
      </c>
      <c r="D80" s="64">
        <f>IF(DIF[[#This Row],[Work Order Receiving Date]]="","",MONTH(DIF[[#This Row],[Work Order Receiving Date]]))</f>
        <v>10</v>
      </c>
      <c r="E80" s="64" t="str">
        <f>IFERROR(VLOOKUP(DIF[[#This Row],[Month Number]],Sheet2!B:C,2,0),"")</f>
        <v>Oct</v>
      </c>
      <c r="F80" s="64" t="str">
        <f>IF(DIF[[#This Row],[Work Order Receiving Date]]="","","W"&amp;WEEKNUM(DIF[[#This Row],[Work Order Receiving Date]],1))</f>
        <v>W44</v>
      </c>
      <c r="G80" s="64">
        <f>IF(DIF[[#This Row],[Work Order Receiving Date]]="","",YEAR(DIF[[#This Row],[Work Order Receiving Date]]))</f>
        <v>2020</v>
      </c>
      <c r="H80" s="64" t="str">
        <f>IF(DIF[[#This Row],[Work Order Number]]="","",VLOOKUP(DIF[[#This Row],[Work Order Number]],'Customer Orders Management'!B:AB,7,0))</f>
        <v>Customer 3</v>
      </c>
      <c r="I80" s="64" t="str">
        <f>IF(DIF[[#This Row],[Work Order Number]]="","",VLOOKUP(DIF[[#This Row],[Work Order Number]],'Customer Orders Management'!B:AB,12,0))</f>
        <v>Product D</v>
      </c>
      <c r="J80" s="68" t="str">
        <f>IF(DIF[[#This Row],[Work Order Number]]="","",VLOOKUP(DIF[[#This Row],[Work Order Number]],'Customer Orders Management'!B:AB,13,0))</f>
        <v>ACC1400205</v>
      </c>
      <c r="K80" s="69">
        <f>IF(DIF[[#This Row],[Work Order Number]]="","",VLOOKUP(DIF[[#This Row],[Work Order Number]],'Customer Orders Management'!B:AB,14,0))</f>
        <v>4204</v>
      </c>
      <c r="L80" s="73">
        <v>3200</v>
      </c>
      <c r="M80" s="67">
        <f>IFERROR(IF(OR(DIF[[#This Row],[Actual Delivered Quantity]]="",DIF[[#This Row],[Ordered Quantity]]=""),"",DIF[[#This Row],[Actual Delivered Quantity]]/DIF[[#This Row],[Ordered Quantity]]),"")</f>
        <v>0.76117982873453849</v>
      </c>
      <c r="N80" s="63">
        <f>IF(DIF[[#This Row],[Work Order Number]]="","",VLOOKUP(DIF[[#This Row],[Work Order Number]],'Customer Orders Management'!B:AB,25,0))</f>
        <v>44150.408000000003</v>
      </c>
      <c r="O80" s="72">
        <v>44150.408000000003</v>
      </c>
      <c r="P80" s="72" t="str">
        <f>IF(DIF[[#This Row],[Gap]]="","",IF(DIF[[#This Row],[Gap]]&lt;=0,"On Time","Delay"))</f>
        <v>On Time</v>
      </c>
      <c r="Q80" s="74">
        <f>IF(OR(DIF[[#This Row],[Actual Arrived Date (ETA)]]="",DIF[[#This Row],[Customer Required Date (ETA)]]=""),"",DIF[[#This Row],[Actual Arrived Date (ETA)]]-DIF[[#This Row],[Customer Required Date (ETA)]])</f>
        <v>0</v>
      </c>
      <c r="R80" s="69">
        <f>IFERROR(ROUNDUP(DIF[[#This Row],[Gap]],0),"")</f>
        <v>0</v>
      </c>
      <c r="S80" s="70">
        <v>381</v>
      </c>
      <c r="T80" s="67">
        <f>IF(DIF[[#This Row],[Actual Delivered Quantity]]="","",(DIF[[#This Row],[Actual Delivered Quantity]]-DIF[[#This Row],[Total Defect Quantity Appeared At Customer]])/DIF[[#This Row],[Actual Delivered Quantity]])</f>
        <v>0.88093750000000004</v>
      </c>
      <c r="U80" s="65" t="s">
        <v>107</v>
      </c>
      <c r="V80" s="71"/>
      <c r="W80" s="65"/>
    </row>
    <row r="81" spans="1:23" ht="30" customHeight="1" x14ac:dyDescent="0.25">
      <c r="A81" s="32" t="str">
        <f t="shared" si="1"/>
        <v/>
      </c>
      <c r="B81" s="62" t="s">
        <v>183</v>
      </c>
      <c r="C81" s="63">
        <f>IF(DIF[[#This Row],[Work Order Number]]="","",VLOOKUP(DIF[[#This Row],[Work Order Number]],'Customer Orders Management'!B:AB,2,0))</f>
        <v>44210</v>
      </c>
      <c r="D81" s="64">
        <f>IF(DIF[[#This Row],[Work Order Receiving Date]]="","",MONTH(DIF[[#This Row],[Work Order Receiving Date]]))</f>
        <v>1</v>
      </c>
      <c r="E81" s="64" t="str">
        <f>IFERROR(VLOOKUP(DIF[[#This Row],[Month Number]],Sheet2!B:C,2,0),"")</f>
        <v>Jan</v>
      </c>
      <c r="F81" s="64" t="str">
        <f>IF(DIF[[#This Row],[Work Order Receiving Date]]="","","W"&amp;WEEKNUM(DIF[[#This Row],[Work Order Receiving Date]],1))</f>
        <v>W3</v>
      </c>
      <c r="G81" s="64">
        <f>IF(DIF[[#This Row],[Work Order Receiving Date]]="","",YEAR(DIF[[#This Row],[Work Order Receiving Date]]))</f>
        <v>2021</v>
      </c>
      <c r="H81" s="64" t="str">
        <f>IF(DIF[[#This Row],[Work Order Number]]="","",VLOOKUP(DIF[[#This Row],[Work Order Number]],'Customer Orders Management'!B:AB,7,0))</f>
        <v>Customer 3</v>
      </c>
      <c r="I81" s="64" t="str">
        <f>IF(DIF[[#This Row],[Work Order Number]]="","",VLOOKUP(DIF[[#This Row],[Work Order Number]],'Customer Orders Management'!B:AB,12,0))</f>
        <v>Product B</v>
      </c>
      <c r="J81" s="68" t="str">
        <f>IF(DIF[[#This Row],[Work Order Number]]="","",VLOOKUP(DIF[[#This Row],[Work Order Number]],'Customer Orders Management'!B:AB,13,0))</f>
        <v>ACC2236584</v>
      </c>
      <c r="K81" s="69">
        <f>IF(DIF[[#This Row],[Work Order Number]]="","",VLOOKUP(DIF[[#This Row],[Work Order Number]],'Customer Orders Management'!B:AB,14,0))</f>
        <v>8064</v>
      </c>
      <c r="L81" s="73">
        <v>8064</v>
      </c>
      <c r="M81" s="67">
        <f>IFERROR(IF(OR(DIF[[#This Row],[Actual Delivered Quantity]]="",DIF[[#This Row],[Ordered Quantity]]=""),"",DIF[[#This Row],[Actual Delivered Quantity]]/DIF[[#This Row],[Ordered Quantity]]),"")</f>
        <v>1</v>
      </c>
      <c r="N81" s="63">
        <f>IF(DIF[[#This Row],[Work Order Number]]="","",VLOOKUP(DIF[[#This Row],[Work Order Number]],'Customer Orders Management'!B:AB,25,0))</f>
        <v>44233.095999999998</v>
      </c>
      <c r="O81" s="72">
        <v>44233.095999999998</v>
      </c>
      <c r="P81" s="72" t="str">
        <f>IF(DIF[[#This Row],[Gap]]="","",IF(DIF[[#This Row],[Gap]]&lt;=0,"On Time","Delay"))</f>
        <v>On Time</v>
      </c>
      <c r="Q81" s="74">
        <f>IF(OR(DIF[[#This Row],[Actual Arrived Date (ETA)]]="",DIF[[#This Row],[Customer Required Date (ETA)]]=""),"",DIF[[#This Row],[Actual Arrived Date (ETA)]]-DIF[[#This Row],[Customer Required Date (ETA)]])</f>
        <v>0</v>
      </c>
      <c r="R81" s="69">
        <f>IFERROR(ROUNDUP(DIF[[#This Row],[Gap]],0),"")</f>
        <v>0</v>
      </c>
      <c r="S81" s="70">
        <v>274</v>
      </c>
      <c r="T81" s="67">
        <f>IF(DIF[[#This Row],[Actual Delivered Quantity]]="","",(DIF[[#This Row],[Actual Delivered Quantity]]-DIF[[#This Row],[Total Defect Quantity Appeared At Customer]])/DIF[[#This Row],[Actual Delivered Quantity]])</f>
        <v>0.96602182539682535</v>
      </c>
      <c r="U81" s="65"/>
      <c r="V81" s="71"/>
      <c r="W81" s="65"/>
    </row>
    <row r="82" spans="1:23" ht="30" customHeight="1" x14ac:dyDescent="0.25">
      <c r="A82" s="32" t="str">
        <f t="shared" si="1"/>
        <v/>
      </c>
      <c r="B82" s="62" t="s">
        <v>184</v>
      </c>
      <c r="C82" s="63">
        <f>IF(DIF[[#This Row],[Work Order Number]]="","",VLOOKUP(DIF[[#This Row],[Work Order Number]],'Customer Orders Management'!B:AB,2,0))</f>
        <v>44092</v>
      </c>
      <c r="D82" s="64">
        <f>IF(DIF[[#This Row],[Work Order Receiving Date]]="","",MONTH(DIF[[#This Row],[Work Order Receiving Date]]))</f>
        <v>9</v>
      </c>
      <c r="E82" s="64" t="str">
        <f>IFERROR(VLOOKUP(DIF[[#This Row],[Month Number]],Sheet2!B:C,2,0),"")</f>
        <v>Sep</v>
      </c>
      <c r="F82" s="64" t="str">
        <f>IF(DIF[[#This Row],[Work Order Receiving Date]]="","","W"&amp;WEEKNUM(DIF[[#This Row],[Work Order Receiving Date]],1))</f>
        <v>W38</v>
      </c>
      <c r="G82" s="64">
        <f>IF(DIF[[#This Row],[Work Order Receiving Date]]="","",YEAR(DIF[[#This Row],[Work Order Receiving Date]]))</f>
        <v>2020</v>
      </c>
      <c r="H82" s="64" t="str">
        <f>IF(DIF[[#This Row],[Work Order Number]]="","",VLOOKUP(DIF[[#This Row],[Work Order Number]],'Customer Orders Management'!B:AB,7,0))</f>
        <v>Customer 2</v>
      </c>
      <c r="I82" s="64" t="str">
        <f>IF(DIF[[#This Row],[Work Order Number]]="","",VLOOKUP(DIF[[#This Row],[Work Order Number]],'Customer Orders Management'!B:AB,12,0))</f>
        <v>Product B</v>
      </c>
      <c r="J82" s="68" t="str">
        <f>IF(DIF[[#This Row],[Work Order Number]]="","",VLOOKUP(DIF[[#This Row],[Work Order Number]],'Customer Orders Management'!B:AB,13,0))</f>
        <v>ACC2236584</v>
      </c>
      <c r="K82" s="69">
        <f>IF(DIF[[#This Row],[Work Order Number]]="","",VLOOKUP(DIF[[#This Row],[Work Order Number]],'Customer Orders Management'!B:AB,14,0))</f>
        <v>5258</v>
      </c>
      <c r="L82" s="73">
        <v>5258</v>
      </c>
      <c r="M82" s="67">
        <f>IFERROR(IF(OR(DIF[[#This Row],[Actual Delivered Quantity]]="",DIF[[#This Row],[Ordered Quantity]]=""),"",DIF[[#This Row],[Actual Delivered Quantity]]/DIF[[#This Row],[Ordered Quantity]]),"")</f>
        <v>1</v>
      </c>
      <c r="N82" s="63">
        <f>IF(DIF[[#This Row],[Work Order Number]]="","",VLOOKUP(DIF[[#This Row],[Work Order Number]],'Customer Orders Management'!B:AB,25,0))</f>
        <v>44108.887000000002</v>
      </c>
      <c r="O82" s="72">
        <v>44108.887000000002</v>
      </c>
      <c r="P82" s="72" t="str">
        <f>IF(DIF[[#This Row],[Gap]]="","",IF(DIF[[#This Row],[Gap]]&lt;=0,"On Time","Delay"))</f>
        <v>On Time</v>
      </c>
      <c r="Q82" s="74">
        <f>IF(OR(DIF[[#This Row],[Actual Arrived Date (ETA)]]="",DIF[[#This Row],[Customer Required Date (ETA)]]=""),"",DIF[[#This Row],[Actual Arrived Date (ETA)]]-DIF[[#This Row],[Customer Required Date (ETA)]])</f>
        <v>0</v>
      </c>
      <c r="R82" s="69">
        <f>IFERROR(ROUNDUP(DIF[[#This Row],[Gap]],0),"")</f>
        <v>0</v>
      </c>
      <c r="S82" s="70">
        <v>84</v>
      </c>
      <c r="T82" s="67">
        <f>IF(DIF[[#This Row],[Actual Delivered Quantity]]="","",(DIF[[#This Row],[Actual Delivered Quantity]]-DIF[[#This Row],[Total Defect Quantity Appeared At Customer]])/DIF[[#This Row],[Actual Delivered Quantity]])</f>
        <v>0.98402434385697979</v>
      </c>
      <c r="U82" s="65"/>
      <c r="V82" s="71"/>
      <c r="W82" s="65"/>
    </row>
    <row r="83" spans="1:23" ht="30" customHeight="1" x14ac:dyDescent="0.25">
      <c r="A83" s="32" t="str">
        <f t="shared" si="1"/>
        <v/>
      </c>
      <c r="B83" s="62" t="s">
        <v>185</v>
      </c>
      <c r="C83" s="63">
        <f>IF(DIF[[#This Row],[Work Order Number]]="","",VLOOKUP(DIF[[#This Row],[Work Order Number]],'Customer Orders Management'!B:AB,2,0))</f>
        <v>44164</v>
      </c>
      <c r="D83" s="64">
        <f>IF(DIF[[#This Row],[Work Order Receiving Date]]="","",MONTH(DIF[[#This Row],[Work Order Receiving Date]]))</f>
        <v>11</v>
      </c>
      <c r="E83" s="64" t="str">
        <f>IFERROR(VLOOKUP(DIF[[#This Row],[Month Number]],Sheet2!B:C,2,0),"")</f>
        <v>Nov</v>
      </c>
      <c r="F83" s="64" t="str">
        <f>IF(DIF[[#This Row],[Work Order Receiving Date]]="","","W"&amp;WEEKNUM(DIF[[#This Row],[Work Order Receiving Date]],1))</f>
        <v>W49</v>
      </c>
      <c r="G83" s="64">
        <f>IF(DIF[[#This Row],[Work Order Receiving Date]]="","",YEAR(DIF[[#This Row],[Work Order Receiving Date]]))</f>
        <v>2020</v>
      </c>
      <c r="H83" s="64" t="str">
        <f>IF(DIF[[#This Row],[Work Order Number]]="","",VLOOKUP(DIF[[#This Row],[Work Order Number]],'Customer Orders Management'!B:AB,7,0))</f>
        <v>Customer 2</v>
      </c>
      <c r="I83" s="64" t="str">
        <f>IF(DIF[[#This Row],[Work Order Number]]="","",VLOOKUP(DIF[[#This Row],[Work Order Number]],'Customer Orders Management'!B:AB,12,0))</f>
        <v>Product C</v>
      </c>
      <c r="J83" s="68" t="str">
        <f>IF(DIF[[#This Row],[Work Order Number]]="","",VLOOKUP(DIF[[#This Row],[Work Order Number]],'Customer Orders Management'!B:AB,13,0))</f>
        <v>ACC8854741</v>
      </c>
      <c r="K83" s="69">
        <f>IF(DIF[[#This Row],[Work Order Number]]="","",VLOOKUP(DIF[[#This Row],[Work Order Number]],'Customer Orders Management'!B:AB,14,0))</f>
        <v>4366</v>
      </c>
      <c r="L83" s="73">
        <v>4366</v>
      </c>
      <c r="M83" s="67">
        <f>IFERROR(IF(OR(DIF[[#This Row],[Actual Delivered Quantity]]="",DIF[[#This Row],[Ordered Quantity]]=""),"",DIF[[#This Row],[Actual Delivered Quantity]]/DIF[[#This Row],[Ordered Quantity]]),"")</f>
        <v>1</v>
      </c>
      <c r="N83" s="63">
        <f>IF(DIF[[#This Row],[Work Order Number]]="","",VLOOKUP(DIF[[#This Row],[Work Order Number]],'Customer Orders Management'!B:AB,25,0))</f>
        <v>44179.237142857142</v>
      </c>
      <c r="O83" s="72">
        <v>44179.237142857142</v>
      </c>
      <c r="P83" s="72" t="str">
        <f>IF(DIF[[#This Row],[Gap]]="","",IF(DIF[[#This Row],[Gap]]&lt;=0,"On Time","Delay"))</f>
        <v>On Time</v>
      </c>
      <c r="Q83" s="74">
        <f>IF(OR(DIF[[#This Row],[Actual Arrived Date (ETA)]]="",DIF[[#This Row],[Customer Required Date (ETA)]]=""),"",DIF[[#This Row],[Actual Arrived Date (ETA)]]-DIF[[#This Row],[Customer Required Date (ETA)]])</f>
        <v>0</v>
      </c>
      <c r="R83" s="69">
        <f>IFERROR(ROUNDUP(DIF[[#This Row],[Gap]],0),"")</f>
        <v>0</v>
      </c>
      <c r="S83" s="70">
        <v>474</v>
      </c>
      <c r="T83" s="67">
        <f>IF(DIF[[#This Row],[Actual Delivered Quantity]]="","",(DIF[[#This Row],[Actual Delivered Quantity]]-DIF[[#This Row],[Total Defect Quantity Appeared At Customer]])/DIF[[#This Row],[Actual Delivered Quantity]])</f>
        <v>0.89143380668804395</v>
      </c>
      <c r="U83" s="65"/>
      <c r="V83" s="71"/>
      <c r="W83" s="65"/>
    </row>
    <row r="84" spans="1:23" ht="30" customHeight="1" x14ac:dyDescent="0.25">
      <c r="A84" s="32" t="str">
        <f t="shared" si="1"/>
        <v/>
      </c>
      <c r="B84" s="62" t="s">
        <v>186</v>
      </c>
      <c r="C84" s="63">
        <f>IF(DIF[[#This Row],[Work Order Number]]="","",VLOOKUP(DIF[[#This Row],[Work Order Number]],'Customer Orders Management'!B:AB,2,0))</f>
        <v>44151</v>
      </c>
      <c r="D84" s="64">
        <f>IF(DIF[[#This Row],[Work Order Receiving Date]]="","",MONTH(DIF[[#This Row],[Work Order Receiving Date]]))</f>
        <v>11</v>
      </c>
      <c r="E84" s="64" t="str">
        <f>IFERROR(VLOOKUP(DIF[[#This Row],[Month Number]],Sheet2!B:C,2,0),"")</f>
        <v>Nov</v>
      </c>
      <c r="F84" s="64" t="str">
        <f>IF(DIF[[#This Row],[Work Order Receiving Date]]="","","W"&amp;WEEKNUM(DIF[[#This Row],[Work Order Receiving Date]],1))</f>
        <v>W47</v>
      </c>
      <c r="G84" s="64">
        <f>IF(DIF[[#This Row],[Work Order Receiving Date]]="","",YEAR(DIF[[#This Row],[Work Order Receiving Date]]))</f>
        <v>2020</v>
      </c>
      <c r="H84" s="64" t="str">
        <f>IF(DIF[[#This Row],[Work Order Number]]="","",VLOOKUP(DIF[[#This Row],[Work Order Number]],'Customer Orders Management'!B:AB,7,0))</f>
        <v>Customer 4</v>
      </c>
      <c r="I84" s="64" t="str">
        <f>IF(DIF[[#This Row],[Work Order Number]]="","",VLOOKUP(DIF[[#This Row],[Work Order Number]],'Customer Orders Management'!B:AB,12,0))</f>
        <v>Product A</v>
      </c>
      <c r="J84" s="68" t="str">
        <f>IF(DIF[[#This Row],[Work Order Number]]="","",VLOOKUP(DIF[[#This Row],[Work Order Number]],'Customer Orders Management'!B:AB,13,0))</f>
        <v>ACC3215124</v>
      </c>
      <c r="K84" s="69">
        <f>IF(DIF[[#This Row],[Work Order Number]]="","",VLOOKUP(DIF[[#This Row],[Work Order Number]],'Customer Orders Management'!B:AB,14,0))</f>
        <v>8759</v>
      </c>
      <c r="L84" s="73">
        <v>8759</v>
      </c>
      <c r="M84" s="67">
        <f>IFERROR(IF(OR(DIF[[#This Row],[Actual Delivered Quantity]]="",DIF[[#This Row],[Ordered Quantity]]=""),"",DIF[[#This Row],[Actual Delivered Quantity]]/DIF[[#This Row],[Ordered Quantity]]),"")</f>
        <v>1</v>
      </c>
      <c r="N84" s="63">
        <f>IF(DIF[[#This Row],[Work Order Number]]="","",VLOOKUP(DIF[[#This Row],[Work Order Number]],'Customer Orders Management'!B:AB,25,0))</f>
        <v>44171.948750000003</v>
      </c>
      <c r="O84" s="72">
        <v>44171.948750000003</v>
      </c>
      <c r="P84" s="72" t="str">
        <f>IF(DIF[[#This Row],[Gap]]="","",IF(DIF[[#This Row],[Gap]]&lt;=0,"On Time","Delay"))</f>
        <v>On Time</v>
      </c>
      <c r="Q84" s="74">
        <f>IF(OR(DIF[[#This Row],[Actual Arrived Date (ETA)]]="",DIF[[#This Row],[Customer Required Date (ETA)]]=""),"",DIF[[#This Row],[Actual Arrived Date (ETA)]]-DIF[[#This Row],[Customer Required Date (ETA)]])</f>
        <v>0</v>
      </c>
      <c r="R84" s="69">
        <f>IFERROR(ROUNDUP(DIF[[#This Row],[Gap]],0),"")</f>
        <v>0</v>
      </c>
      <c r="S84" s="70">
        <v>222</v>
      </c>
      <c r="T84" s="67">
        <f>IF(DIF[[#This Row],[Actual Delivered Quantity]]="","",(DIF[[#This Row],[Actual Delivered Quantity]]-DIF[[#This Row],[Total Defect Quantity Appeared At Customer]])/DIF[[#This Row],[Actual Delivered Quantity]])</f>
        <v>0.97465464094074661</v>
      </c>
      <c r="U84" s="65"/>
      <c r="V84" s="71"/>
      <c r="W84" s="65"/>
    </row>
    <row r="85" spans="1:23" ht="30" customHeight="1" x14ac:dyDescent="0.25">
      <c r="A85" s="32" t="str">
        <f t="shared" si="1"/>
        <v/>
      </c>
      <c r="B85" s="62" t="s">
        <v>187</v>
      </c>
      <c r="C85" s="63">
        <f>IF(DIF[[#This Row],[Work Order Number]]="","",VLOOKUP(DIF[[#This Row],[Work Order Number]],'Customer Orders Management'!B:AB,2,0))</f>
        <v>44126</v>
      </c>
      <c r="D85" s="64">
        <f>IF(DIF[[#This Row],[Work Order Receiving Date]]="","",MONTH(DIF[[#This Row],[Work Order Receiving Date]]))</f>
        <v>10</v>
      </c>
      <c r="E85" s="64" t="str">
        <f>IFERROR(VLOOKUP(DIF[[#This Row],[Month Number]],Sheet2!B:C,2,0),"")</f>
        <v>Oct</v>
      </c>
      <c r="F85" s="64" t="str">
        <f>IF(DIF[[#This Row],[Work Order Receiving Date]]="","","W"&amp;WEEKNUM(DIF[[#This Row],[Work Order Receiving Date]],1))</f>
        <v>W43</v>
      </c>
      <c r="G85" s="64">
        <f>IF(DIF[[#This Row],[Work Order Receiving Date]]="","",YEAR(DIF[[#This Row],[Work Order Receiving Date]]))</f>
        <v>2020</v>
      </c>
      <c r="H85" s="64" t="str">
        <f>IF(DIF[[#This Row],[Work Order Number]]="","",VLOOKUP(DIF[[#This Row],[Work Order Number]],'Customer Orders Management'!B:AB,7,0))</f>
        <v>Customer 2</v>
      </c>
      <c r="I85" s="64" t="str">
        <f>IF(DIF[[#This Row],[Work Order Number]]="","",VLOOKUP(DIF[[#This Row],[Work Order Number]],'Customer Orders Management'!B:AB,12,0))</f>
        <v>Product A</v>
      </c>
      <c r="J85" s="68" t="str">
        <f>IF(DIF[[#This Row],[Work Order Number]]="","",VLOOKUP(DIF[[#This Row],[Work Order Number]],'Customer Orders Management'!B:AB,13,0))</f>
        <v>ACC3215124</v>
      </c>
      <c r="K85" s="69">
        <f>IF(DIF[[#This Row],[Work Order Number]]="","",VLOOKUP(DIF[[#This Row],[Work Order Number]],'Customer Orders Management'!B:AB,14,0))</f>
        <v>9141</v>
      </c>
      <c r="L85" s="73">
        <v>8733</v>
      </c>
      <c r="M85" s="67">
        <f>IFERROR(IF(OR(DIF[[#This Row],[Actual Delivered Quantity]]="",DIF[[#This Row],[Ordered Quantity]]=""),"",DIF[[#This Row],[Actual Delivered Quantity]]/DIF[[#This Row],[Ordered Quantity]]),"")</f>
        <v>0.95536593370528389</v>
      </c>
      <c r="N85" s="63">
        <f>IF(DIF[[#This Row],[Work Order Number]]="","",VLOOKUP(DIF[[#This Row],[Work Order Number]],'Customer Orders Management'!B:AB,25,0))</f>
        <v>44146.426249999997</v>
      </c>
      <c r="O85" s="72">
        <v>44146.426249999997</v>
      </c>
      <c r="P85" s="72" t="str">
        <f>IF(DIF[[#This Row],[Gap]]="","",IF(DIF[[#This Row],[Gap]]&lt;=0,"On Time","Delay"))</f>
        <v>On Time</v>
      </c>
      <c r="Q85" s="74">
        <f>IF(OR(DIF[[#This Row],[Actual Arrived Date (ETA)]]="",DIF[[#This Row],[Customer Required Date (ETA)]]=""),"",DIF[[#This Row],[Actual Arrived Date (ETA)]]-DIF[[#This Row],[Customer Required Date (ETA)]])</f>
        <v>0</v>
      </c>
      <c r="R85" s="69">
        <f>IFERROR(ROUNDUP(DIF[[#This Row],[Gap]],0),"")</f>
        <v>0</v>
      </c>
      <c r="S85" s="70">
        <v>198</v>
      </c>
      <c r="T85" s="67">
        <f>IF(DIF[[#This Row],[Actual Delivered Quantity]]="","",(DIF[[#This Row],[Actual Delivered Quantity]]-DIF[[#This Row],[Total Defect Quantity Appeared At Customer]])/DIF[[#This Row],[Actual Delivered Quantity]])</f>
        <v>0.97732737890759191</v>
      </c>
      <c r="U85" s="65"/>
      <c r="V85" s="71"/>
      <c r="W85" s="65"/>
    </row>
    <row r="86" spans="1:23" ht="30" customHeight="1" x14ac:dyDescent="0.25">
      <c r="A86" s="32" t="str">
        <f t="shared" si="1"/>
        <v/>
      </c>
      <c r="B86" s="62" t="s">
        <v>188</v>
      </c>
      <c r="C86" s="63">
        <f>IF(DIF[[#This Row],[Work Order Number]]="","",VLOOKUP(DIF[[#This Row],[Work Order Number]],'Customer Orders Management'!B:AB,2,0))</f>
        <v>44225</v>
      </c>
      <c r="D86" s="64">
        <f>IF(DIF[[#This Row],[Work Order Receiving Date]]="","",MONTH(DIF[[#This Row],[Work Order Receiving Date]]))</f>
        <v>1</v>
      </c>
      <c r="E86" s="64" t="str">
        <f>IFERROR(VLOOKUP(DIF[[#This Row],[Month Number]],Sheet2!B:C,2,0),"")</f>
        <v>Jan</v>
      </c>
      <c r="F86" s="64" t="str">
        <f>IF(DIF[[#This Row],[Work Order Receiving Date]]="","","W"&amp;WEEKNUM(DIF[[#This Row],[Work Order Receiving Date]],1))</f>
        <v>W5</v>
      </c>
      <c r="G86" s="64">
        <f>IF(DIF[[#This Row],[Work Order Receiving Date]]="","",YEAR(DIF[[#This Row],[Work Order Receiving Date]]))</f>
        <v>2021</v>
      </c>
      <c r="H86" s="64" t="str">
        <f>IF(DIF[[#This Row],[Work Order Number]]="","",VLOOKUP(DIF[[#This Row],[Work Order Number]],'Customer Orders Management'!B:AB,7,0))</f>
        <v>Customer 4</v>
      </c>
      <c r="I86" s="64" t="str">
        <f>IF(DIF[[#This Row],[Work Order Number]]="","",VLOOKUP(DIF[[#This Row],[Work Order Number]],'Customer Orders Management'!B:AB,12,0))</f>
        <v>Product B</v>
      </c>
      <c r="J86" s="68" t="str">
        <f>IF(DIF[[#This Row],[Work Order Number]]="","",VLOOKUP(DIF[[#This Row],[Work Order Number]],'Customer Orders Management'!B:AB,13,0))</f>
        <v>ACC2236584</v>
      </c>
      <c r="K86" s="69">
        <f>IF(DIF[[#This Row],[Work Order Number]]="","",VLOOKUP(DIF[[#This Row],[Work Order Number]],'Customer Orders Management'!B:AB,14,0))</f>
        <v>6105</v>
      </c>
      <c r="L86" s="73">
        <v>6105</v>
      </c>
      <c r="M86" s="67">
        <f>IFERROR(IF(OR(DIF[[#This Row],[Actual Delivered Quantity]]="",DIF[[#This Row],[Ordered Quantity]]=""),"",DIF[[#This Row],[Actual Delivered Quantity]]/DIF[[#This Row],[Ordered Quantity]]),"")</f>
        <v>1</v>
      </c>
      <c r="N86" s="63">
        <f>IF(DIF[[#This Row],[Work Order Number]]="","",VLOOKUP(DIF[[#This Row],[Work Order Number]],'Customer Orders Management'!B:AB,25,0))</f>
        <v>44245.157500000001</v>
      </c>
      <c r="O86" s="72">
        <v>44246</v>
      </c>
      <c r="P86" s="72" t="str">
        <f>IF(DIF[[#This Row],[Gap]]="","",IF(DIF[[#This Row],[Gap]]&lt;=0,"On Time","Delay"))</f>
        <v>Delay</v>
      </c>
      <c r="Q86" s="74">
        <f>IF(OR(DIF[[#This Row],[Actual Arrived Date (ETA)]]="",DIF[[#This Row],[Customer Required Date (ETA)]]=""),"",DIF[[#This Row],[Actual Arrived Date (ETA)]]-DIF[[#This Row],[Customer Required Date (ETA)]])</f>
        <v>0.84249999999883585</v>
      </c>
      <c r="R86" s="69">
        <f>IFERROR(ROUNDUP(DIF[[#This Row],[Gap]],0),"")</f>
        <v>1</v>
      </c>
      <c r="S86" s="70">
        <v>484</v>
      </c>
      <c r="T86" s="67">
        <f>IF(DIF[[#This Row],[Actual Delivered Quantity]]="","",(DIF[[#This Row],[Actual Delivered Quantity]]-DIF[[#This Row],[Total Defect Quantity Appeared At Customer]])/DIF[[#This Row],[Actual Delivered Quantity]])</f>
        <v>0.92072072072072075</v>
      </c>
      <c r="U86" s="65"/>
      <c r="V86" s="71" t="s">
        <v>105</v>
      </c>
      <c r="W86" s="65"/>
    </row>
    <row r="87" spans="1:23" ht="30" customHeight="1" x14ac:dyDescent="0.25">
      <c r="A87" s="32" t="str">
        <f t="shared" si="1"/>
        <v/>
      </c>
      <c r="B87" s="62" t="s">
        <v>189</v>
      </c>
      <c r="C87" s="63">
        <f>IF(DIF[[#This Row],[Work Order Number]]="","",VLOOKUP(DIF[[#This Row],[Work Order Number]],'Customer Orders Management'!B:AB,2,0))</f>
        <v>44270</v>
      </c>
      <c r="D87" s="64">
        <f>IF(DIF[[#This Row],[Work Order Receiving Date]]="","",MONTH(DIF[[#This Row],[Work Order Receiving Date]]))</f>
        <v>3</v>
      </c>
      <c r="E87" s="64" t="str">
        <f>IFERROR(VLOOKUP(DIF[[#This Row],[Month Number]],Sheet2!B:C,2,0),"")</f>
        <v>Mar</v>
      </c>
      <c r="F87" s="64" t="str">
        <f>IF(DIF[[#This Row],[Work Order Receiving Date]]="","","W"&amp;WEEKNUM(DIF[[#This Row],[Work Order Receiving Date]],1))</f>
        <v>W12</v>
      </c>
      <c r="G87" s="64">
        <f>IF(DIF[[#This Row],[Work Order Receiving Date]]="","",YEAR(DIF[[#This Row],[Work Order Receiving Date]]))</f>
        <v>2021</v>
      </c>
      <c r="H87" s="64" t="str">
        <f>IF(DIF[[#This Row],[Work Order Number]]="","",VLOOKUP(DIF[[#This Row],[Work Order Number]],'Customer Orders Management'!B:AB,7,0))</f>
        <v>Customer 4</v>
      </c>
      <c r="I87" s="64" t="str">
        <f>IF(DIF[[#This Row],[Work Order Number]]="","",VLOOKUP(DIF[[#This Row],[Work Order Number]],'Customer Orders Management'!B:AB,12,0))</f>
        <v>Product C</v>
      </c>
      <c r="J87" s="68" t="str">
        <f>IF(DIF[[#This Row],[Work Order Number]]="","",VLOOKUP(DIF[[#This Row],[Work Order Number]],'Customer Orders Management'!B:AB,13,0))</f>
        <v>ACC8854741</v>
      </c>
      <c r="K87" s="69">
        <f>IF(DIF[[#This Row],[Work Order Number]]="","",VLOOKUP(DIF[[#This Row],[Work Order Number]],'Customer Orders Management'!B:AB,14,0))</f>
        <v>5775</v>
      </c>
      <c r="L87" s="73">
        <v>5775</v>
      </c>
      <c r="M87" s="67">
        <f>IFERROR(IF(OR(DIF[[#This Row],[Actual Delivered Quantity]]="",DIF[[#This Row],[Ordered Quantity]]=""),"",DIF[[#This Row],[Actual Delivered Quantity]]/DIF[[#This Row],[Ordered Quantity]]),"")</f>
        <v>1</v>
      </c>
      <c r="N87" s="63">
        <f>IF(DIF[[#This Row],[Work Order Number]]="","",VLOOKUP(DIF[[#This Row],[Work Order Number]],'Customer Orders Management'!B:AB,25,0))</f>
        <v>44288.25</v>
      </c>
      <c r="O87" s="72">
        <v>44288.25</v>
      </c>
      <c r="P87" s="72" t="str">
        <f>IF(DIF[[#This Row],[Gap]]="","",IF(DIF[[#This Row],[Gap]]&lt;=0,"On Time","Delay"))</f>
        <v>On Time</v>
      </c>
      <c r="Q87" s="74">
        <f>IF(OR(DIF[[#This Row],[Actual Arrived Date (ETA)]]="",DIF[[#This Row],[Customer Required Date (ETA)]]=""),"",DIF[[#This Row],[Actual Arrived Date (ETA)]]-DIF[[#This Row],[Customer Required Date (ETA)]])</f>
        <v>0</v>
      </c>
      <c r="R87" s="69">
        <f>IFERROR(ROUNDUP(DIF[[#This Row],[Gap]],0),"")</f>
        <v>0</v>
      </c>
      <c r="S87" s="70">
        <v>491</v>
      </c>
      <c r="T87" s="67">
        <f>IF(DIF[[#This Row],[Actual Delivered Quantity]]="","",(DIF[[#This Row],[Actual Delivered Quantity]]-DIF[[#This Row],[Total Defect Quantity Appeared At Customer]])/DIF[[#This Row],[Actual Delivered Quantity]])</f>
        <v>0.914978354978355</v>
      </c>
      <c r="U87" s="65"/>
      <c r="V87" s="71"/>
      <c r="W87" s="65"/>
    </row>
    <row r="88" spans="1:23" ht="30" customHeight="1" x14ac:dyDescent="0.25">
      <c r="A88" s="32" t="str">
        <f t="shared" si="1"/>
        <v/>
      </c>
      <c r="B88" s="62" t="s">
        <v>190</v>
      </c>
      <c r="C88" s="63">
        <f>IF(DIF[[#This Row],[Work Order Number]]="","",VLOOKUP(DIF[[#This Row],[Work Order Number]],'Customer Orders Management'!B:AB,2,0))</f>
        <v>44129</v>
      </c>
      <c r="D88" s="64">
        <f>IF(DIF[[#This Row],[Work Order Receiving Date]]="","",MONTH(DIF[[#This Row],[Work Order Receiving Date]]))</f>
        <v>10</v>
      </c>
      <c r="E88" s="64" t="str">
        <f>IFERROR(VLOOKUP(DIF[[#This Row],[Month Number]],Sheet2!B:C,2,0),"")</f>
        <v>Oct</v>
      </c>
      <c r="F88" s="64" t="str">
        <f>IF(DIF[[#This Row],[Work Order Receiving Date]]="","","W"&amp;WEEKNUM(DIF[[#This Row],[Work Order Receiving Date]],1))</f>
        <v>W44</v>
      </c>
      <c r="G88" s="64">
        <f>IF(DIF[[#This Row],[Work Order Receiving Date]]="","",YEAR(DIF[[#This Row],[Work Order Receiving Date]]))</f>
        <v>2020</v>
      </c>
      <c r="H88" s="64" t="str">
        <f>IF(DIF[[#This Row],[Work Order Number]]="","",VLOOKUP(DIF[[#This Row],[Work Order Number]],'Customer Orders Management'!B:AB,7,0))</f>
        <v>Customer 2</v>
      </c>
      <c r="I88" s="64" t="str">
        <f>IF(DIF[[#This Row],[Work Order Number]]="","",VLOOKUP(DIF[[#This Row],[Work Order Number]],'Customer Orders Management'!B:AB,12,0))</f>
        <v>Product E</v>
      </c>
      <c r="J88" s="68" t="str">
        <f>IF(DIF[[#This Row],[Work Order Number]]="","",VLOOKUP(DIF[[#This Row],[Work Order Number]],'Customer Orders Management'!B:AB,13,0))</f>
        <v>ACC5858470</v>
      </c>
      <c r="K88" s="69">
        <f>IF(DIF[[#This Row],[Work Order Number]]="","",VLOOKUP(DIF[[#This Row],[Work Order Number]],'Customer Orders Management'!B:AB,14,0))</f>
        <v>8842</v>
      </c>
      <c r="L88" s="73">
        <v>8000</v>
      </c>
      <c r="M88" s="67">
        <f>IFERROR(IF(OR(DIF[[#This Row],[Actual Delivered Quantity]]="",DIF[[#This Row],[Ordered Quantity]]=""),"",DIF[[#This Row],[Actual Delivered Quantity]]/DIF[[#This Row],[Ordered Quantity]]),"")</f>
        <v>0.90477267586518884</v>
      </c>
      <c r="N88" s="63">
        <f>IF(DIF[[#This Row],[Work Order Number]]="","",VLOOKUP(DIF[[#This Row],[Work Order Number]],'Customer Orders Management'!B:AB,25,0))</f>
        <v>44152.736666666664</v>
      </c>
      <c r="O88" s="72">
        <v>44152.736666666664</v>
      </c>
      <c r="P88" s="72" t="str">
        <f>IF(DIF[[#This Row],[Gap]]="","",IF(DIF[[#This Row],[Gap]]&lt;=0,"On Time","Delay"))</f>
        <v>On Time</v>
      </c>
      <c r="Q88" s="74">
        <f>IF(OR(DIF[[#This Row],[Actual Arrived Date (ETA)]]="",DIF[[#This Row],[Customer Required Date (ETA)]]=""),"",DIF[[#This Row],[Actual Arrived Date (ETA)]]-DIF[[#This Row],[Customer Required Date (ETA)]])</f>
        <v>0</v>
      </c>
      <c r="R88" s="69">
        <f>IFERROR(ROUNDUP(DIF[[#This Row],[Gap]],0),"")</f>
        <v>0</v>
      </c>
      <c r="S88" s="70">
        <v>380</v>
      </c>
      <c r="T88" s="67">
        <f>IF(DIF[[#This Row],[Actual Delivered Quantity]]="","",(DIF[[#This Row],[Actual Delivered Quantity]]-DIF[[#This Row],[Total Defect Quantity Appeared At Customer]])/DIF[[#This Row],[Actual Delivered Quantity]])</f>
        <v>0.95250000000000001</v>
      </c>
      <c r="U88" s="65"/>
      <c r="V88" s="71"/>
      <c r="W88" s="65"/>
    </row>
    <row r="89" spans="1:23" ht="30" customHeight="1" x14ac:dyDescent="0.25">
      <c r="A89" s="32" t="str">
        <f t="shared" si="1"/>
        <v/>
      </c>
      <c r="B89" s="62" t="s">
        <v>191</v>
      </c>
      <c r="C89" s="63">
        <f>IF(DIF[[#This Row],[Work Order Number]]="","",VLOOKUP(DIF[[#This Row],[Work Order Number]],'Customer Orders Management'!B:AB,2,0))</f>
        <v>44170</v>
      </c>
      <c r="D89" s="64">
        <f>IF(DIF[[#This Row],[Work Order Receiving Date]]="","",MONTH(DIF[[#This Row],[Work Order Receiving Date]]))</f>
        <v>12</v>
      </c>
      <c r="E89" s="64" t="str">
        <f>IFERROR(VLOOKUP(DIF[[#This Row],[Month Number]],Sheet2!B:C,2,0),"")</f>
        <v>Dec</v>
      </c>
      <c r="F89" s="64" t="str">
        <f>IF(DIF[[#This Row],[Work Order Receiving Date]]="","","W"&amp;WEEKNUM(DIF[[#This Row],[Work Order Receiving Date]],1))</f>
        <v>W49</v>
      </c>
      <c r="G89" s="64">
        <f>IF(DIF[[#This Row],[Work Order Receiving Date]]="","",YEAR(DIF[[#This Row],[Work Order Receiving Date]]))</f>
        <v>2020</v>
      </c>
      <c r="H89" s="64" t="str">
        <f>IF(DIF[[#This Row],[Work Order Number]]="","",VLOOKUP(DIF[[#This Row],[Work Order Number]],'Customer Orders Management'!B:AB,7,0))</f>
        <v>Customer 1</v>
      </c>
      <c r="I89" s="64" t="str">
        <f>IF(DIF[[#This Row],[Work Order Number]]="","",VLOOKUP(DIF[[#This Row],[Work Order Number]],'Customer Orders Management'!B:AB,12,0))</f>
        <v>Product B</v>
      </c>
      <c r="J89" s="68" t="str">
        <f>IF(DIF[[#This Row],[Work Order Number]]="","",VLOOKUP(DIF[[#This Row],[Work Order Number]],'Customer Orders Management'!B:AB,13,0))</f>
        <v>ACC2236584</v>
      </c>
      <c r="K89" s="69">
        <f>IF(DIF[[#This Row],[Work Order Number]]="","",VLOOKUP(DIF[[#This Row],[Work Order Number]],'Customer Orders Management'!B:AB,14,0))</f>
        <v>7097</v>
      </c>
      <c r="L89" s="73">
        <v>7097</v>
      </c>
      <c r="M89" s="67">
        <f>IFERROR(IF(OR(DIF[[#This Row],[Actual Delivered Quantity]]="",DIF[[#This Row],[Ordered Quantity]]=""),"",DIF[[#This Row],[Actual Delivered Quantity]]/DIF[[#This Row],[Ordered Quantity]]),"")</f>
        <v>1</v>
      </c>
      <c r="N89" s="63">
        <f>IF(DIF[[#This Row],[Work Order Number]]="","",VLOOKUP(DIF[[#This Row],[Work Order Number]],'Customer Orders Management'!B:AB,25,0))</f>
        <v>44190.645499999999</v>
      </c>
      <c r="O89" s="72">
        <v>44190.645499999999</v>
      </c>
      <c r="P89" s="72" t="str">
        <f>IF(DIF[[#This Row],[Gap]]="","",IF(DIF[[#This Row],[Gap]]&lt;=0,"On Time","Delay"))</f>
        <v>On Time</v>
      </c>
      <c r="Q89" s="74">
        <f>IF(OR(DIF[[#This Row],[Actual Arrived Date (ETA)]]="",DIF[[#This Row],[Customer Required Date (ETA)]]=""),"",DIF[[#This Row],[Actual Arrived Date (ETA)]]-DIF[[#This Row],[Customer Required Date (ETA)]])</f>
        <v>0</v>
      </c>
      <c r="R89" s="69">
        <f>IFERROR(ROUNDUP(DIF[[#This Row],[Gap]],0),"")</f>
        <v>0</v>
      </c>
      <c r="S89" s="70">
        <v>175</v>
      </c>
      <c r="T89" s="67">
        <f>IF(DIF[[#This Row],[Actual Delivered Quantity]]="","",(DIF[[#This Row],[Actual Delivered Quantity]]-DIF[[#This Row],[Total Defect Quantity Appeared At Customer]])/DIF[[#This Row],[Actual Delivered Quantity]])</f>
        <v>0.97534169367338308</v>
      </c>
      <c r="U89" s="65"/>
      <c r="V89" s="71"/>
      <c r="W89" s="65"/>
    </row>
    <row r="90" spans="1:23" ht="30" customHeight="1" x14ac:dyDescent="0.25">
      <c r="A90" s="32" t="str">
        <f t="shared" si="1"/>
        <v/>
      </c>
      <c r="B90" s="62" t="s">
        <v>192</v>
      </c>
      <c r="C90" s="63">
        <f>IF(DIF[[#This Row],[Work Order Number]]="","",VLOOKUP(DIF[[#This Row],[Work Order Number]],'Customer Orders Management'!B:AB,2,0))</f>
        <v>44098</v>
      </c>
      <c r="D90" s="64">
        <f>IF(DIF[[#This Row],[Work Order Receiving Date]]="","",MONTH(DIF[[#This Row],[Work Order Receiving Date]]))</f>
        <v>9</v>
      </c>
      <c r="E90" s="64" t="str">
        <f>IFERROR(VLOOKUP(DIF[[#This Row],[Month Number]],Sheet2!B:C,2,0),"")</f>
        <v>Sep</v>
      </c>
      <c r="F90" s="64" t="str">
        <f>IF(DIF[[#This Row],[Work Order Receiving Date]]="","","W"&amp;WEEKNUM(DIF[[#This Row],[Work Order Receiving Date]],1))</f>
        <v>W39</v>
      </c>
      <c r="G90" s="64">
        <f>IF(DIF[[#This Row],[Work Order Receiving Date]]="","",YEAR(DIF[[#This Row],[Work Order Receiving Date]]))</f>
        <v>2020</v>
      </c>
      <c r="H90" s="64" t="str">
        <f>IF(DIF[[#This Row],[Work Order Number]]="","",VLOOKUP(DIF[[#This Row],[Work Order Number]],'Customer Orders Management'!B:AB,7,0))</f>
        <v>Customer 3</v>
      </c>
      <c r="I90" s="64" t="str">
        <f>IF(DIF[[#This Row],[Work Order Number]]="","",VLOOKUP(DIF[[#This Row],[Work Order Number]],'Customer Orders Management'!B:AB,12,0))</f>
        <v>Product A</v>
      </c>
      <c r="J90" s="68" t="str">
        <f>IF(DIF[[#This Row],[Work Order Number]]="","",VLOOKUP(DIF[[#This Row],[Work Order Number]],'Customer Orders Management'!B:AB,13,0))</f>
        <v>ACC3215124</v>
      </c>
      <c r="K90" s="69">
        <f>IF(DIF[[#This Row],[Work Order Number]]="","",VLOOKUP(DIF[[#This Row],[Work Order Number]],'Customer Orders Management'!B:AB,14,0))</f>
        <v>5078</v>
      </c>
      <c r="L90" s="73">
        <v>5078</v>
      </c>
      <c r="M90" s="67">
        <f>IFERROR(IF(OR(DIF[[#This Row],[Actual Delivered Quantity]]="",DIF[[#This Row],[Ordered Quantity]]=""),"",DIF[[#This Row],[Actual Delivered Quantity]]/DIF[[#This Row],[Ordered Quantity]]),"")</f>
        <v>1</v>
      </c>
      <c r="N90" s="63">
        <f>IF(DIF[[#This Row],[Work Order Number]]="","",VLOOKUP(DIF[[#This Row],[Work Order Number]],'Customer Orders Management'!B:AB,25,0))</f>
        <v>44113.347500000003</v>
      </c>
      <c r="O90" s="72">
        <v>44113.347500000003</v>
      </c>
      <c r="P90" s="72" t="str">
        <f>IF(DIF[[#This Row],[Gap]]="","",IF(DIF[[#This Row],[Gap]]&lt;=0,"On Time","Delay"))</f>
        <v>On Time</v>
      </c>
      <c r="Q90" s="74">
        <f>IF(OR(DIF[[#This Row],[Actual Arrived Date (ETA)]]="",DIF[[#This Row],[Customer Required Date (ETA)]]=""),"",DIF[[#This Row],[Actual Arrived Date (ETA)]]-DIF[[#This Row],[Customer Required Date (ETA)]])</f>
        <v>0</v>
      </c>
      <c r="R90" s="69">
        <f>IFERROR(ROUNDUP(DIF[[#This Row],[Gap]],0),"")</f>
        <v>0</v>
      </c>
      <c r="S90" s="70">
        <v>156</v>
      </c>
      <c r="T90" s="67">
        <f>IF(DIF[[#This Row],[Actual Delivered Quantity]]="","",(DIF[[#This Row],[Actual Delivered Quantity]]-DIF[[#This Row],[Total Defect Quantity Appeared At Customer]])/DIF[[#This Row],[Actual Delivered Quantity]])</f>
        <v>0.96927924379677033</v>
      </c>
      <c r="U90" s="65"/>
      <c r="V90" s="71"/>
      <c r="W90" s="65"/>
    </row>
    <row r="91" spans="1:23" ht="30" customHeight="1" x14ac:dyDescent="0.25">
      <c r="A91" s="32" t="str">
        <f t="shared" si="1"/>
        <v/>
      </c>
      <c r="B91" s="62" t="s">
        <v>193</v>
      </c>
      <c r="C91" s="63">
        <f>IF(DIF[[#This Row],[Work Order Number]]="","",VLOOKUP(DIF[[#This Row],[Work Order Number]],'Customer Orders Management'!B:AB,2,0))</f>
        <v>44198</v>
      </c>
      <c r="D91" s="64">
        <f>IF(DIF[[#This Row],[Work Order Receiving Date]]="","",MONTH(DIF[[#This Row],[Work Order Receiving Date]]))</f>
        <v>1</v>
      </c>
      <c r="E91" s="64" t="str">
        <f>IFERROR(VLOOKUP(DIF[[#This Row],[Month Number]],Sheet2!B:C,2,0),"")</f>
        <v>Jan</v>
      </c>
      <c r="F91" s="64" t="str">
        <f>IF(DIF[[#This Row],[Work Order Receiving Date]]="","","W"&amp;WEEKNUM(DIF[[#This Row],[Work Order Receiving Date]],1))</f>
        <v>W1</v>
      </c>
      <c r="G91" s="64">
        <f>IF(DIF[[#This Row],[Work Order Receiving Date]]="","",YEAR(DIF[[#This Row],[Work Order Receiving Date]]))</f>
        <v>2021</v>
      </c>
      <c r="H91" s="64" t="str">
        <f>IF(DIF[[#This Row],[Work Order Number]]="","",VLOOKUP(DIF[[#This Row],[Work Order Number]],'Customer Orders Management'!B:AB,7,0))</f>
        <v>Customer 4</v>
      </c>
      <c r="I91" s="64" t="str">
        <f>IF(DIF[[#This Row],[Work Order Number]]="","",VLOOKUP(DIF[[#This Row],[Work Order Number]],'Customer Orders Management'!B:AB,12,0))</f>
        <v>Product D</v>
      </c>
      <c r="J91" s="68" t="str">
        <f>IF(DIF[[#This Row],[Work Order Number]]="","",VLOOKUP(DIF[[#This Row],[Work Order Number]],'Customer Orders Management'!B:AB,13,0))</f>
        <v>ACC1400205</v>
      </c>
      <c r="K91" s="69">
        <f>IF(DIF[[#This Row],[Work Order Number]]="","",VLOOKUP(DIF[[#This Row],[Work Order Number]],'Customer Orders Management'!B:AB,14,0))</f>
        <v>8137</v>
      </c>
      <c r="L91" s="73">
        <v>8137</v>
      </c>
      <c r="M91" s="67">
        <f>IFERROR(IF(OR(DIF[[#This Row],[Actual Delivered Quantity]]="",DIF[[#This Row],[Ordered Quantity]]=""),"",DIF[[#This Row],[Actual Delivered Quantity]]/DIF[[#This Row],[Ordered Quantity]]),"")</f>
        <v>1</v>
      </c>
      <c r="N91" s="63">
        <f>IF(DIF[[#This Row],[Work Order Number]]="","",VLOOKUP(DIF[[#This Row],[Work Order Number]],'Customer Orders Management'!B:AB,25,0))</f>
        <v>44225.273999999998</v>
      </c>
      <c r="O91" s="72">
        <v>44225.273999999998</v>
      </c>
      <c r="P91" s="72" t="str">
        <f>IF(DIF[[#This Row],[Gap]]="","",IF(DIF[[#This Row],[Gap]]&lt;=0,"On Time","Delay"))</f>
        <v>On Time</v>
      </c>
      <c r="Q91" s="74">
        <f>IF(OR(DIF[[#This Row],[Actual Arrived Date (ETA)]]="",DIF[[#This Row],[Customer Required Date (ETA)]]=""),"",DIF[[#This Row],[Actual Arrived Date (ETA)]]-DIF[[#This Row],[Customer Required Date (ETA)]])</f>
        <v>0</v>
      </c>
      <c r="R91" s="69">
        <f>IFERROR(ROUNDUP(DIF[[#This Row],[Gap]],0),"")</f>
        <v>0</v>
      </c>
      <c r="S91" s="70">
        <v>308</v>
      </c>
      <c r="T91" s="67">
        <f>IF(DIF[[#This Row],[Actual Delivered Quantity]]="","",(DIF[[#This Row],[Actual Delivered Quantity]]-DIF[[#This Row],[Total Defect Quantity Appeared At Customer]])/DIF[[#This Row],[Actual Delivered Quantity]])</f>
        <v>0.96214821187169719</v>
      </c>
      <c r="U91" s="65"/>
      <c r="V91" s="71"/>
      <c r="W91" s="65"/>
    </row>
    <row r="92" spans="1:23" ht="30" customHeight="1" x14ac:dyDescent="0.25">
      <c r="A92" s="32" t="str">
        <f t="shared" si="1"/>
        <v/>
      </c>
      <c r="B92" s="62" t="s">
        <v>194</v>
      </c>
      <c r="C92" s="63">
        <f>IF(DIF[[#This Row],[Work Order Number]]="","",VLOOKUP(DIF[[#This Row],[Work Order Number]],'Customer Orders Management'!B:AB,2,0))</f>
        <v>44149</v>
      </c>
      <c r="D92" s="64">
        <f>IF(DIF[[#This Row],[Work Order Receiving Date]]="","",MONTH(DIF[[#This Row],[Work Order Receiving Date]]))</f>
        <v>11</v>
      </c>
      <c r="E92" s="64" t="str">
        <f>IFERROR(VLOOKUP(DIF[[#This Row],[Month Number]],Sheet2!B:C,2,0),"")</f>
        <v>Nov</v>
      </c>
      <c r="F92" s="64" t="str">
        <f>IF(DIF[[#This Row],[Work Order Receiving Date]]="","","W"&amp;WEEKNUM(DIF[[#This Row],[Work Order Receiving Date]],1))</f>
        <v>W46</v>
      </c>
      <c r="G92" s="64">
        <f>IF(DIF[[#This Row],[Work Order Receiving Date]]="","",YEAR(DIF[[#This Row],[Work Order Receiving Date]]))</f>
        <v>2020</v>
      </c>
      <c r="H92" s="64" t="str">
        <f>IF(DIF[[#This Row],[Work Order Number]]="","",VLOOKUP(DIF[[#This Row],[Work Order Number]],'Customer Orders Management'!B:AB,7,0))</f>
        <v>Customer 2</v>
      </c>
      <c r="I92" s="64" t="str">
        <f>IF(DIF[[#This Row],[Work Order Number]]="","",VLOOKUP(DIF[[#This Row],[Work Order Number]],'Customer Orders Management'!B:AB,12,0))</f>
        <v>Product D</v>
      </c>
      <c r="J92" s="68" t="str">
        <f>IF(DIF[[#This Row],[Work Order Number]]="","",VLOOKUP(DIF[[#This Row],[Work Order Number]],'Customer Orders Management'!B:AB,13,0))</f>
        <v>ACC1400205</v>
      </c>
      <c r="K92" s="69">
        <f>IF(DIF[[#This Row],[Work Order Number]]="","",VLOOKUP(DIF[[#This Row],[Work Order Number]],'Customer Orders Management'!B:AB,14,0))</f>
        <v>8132</v>
      </c>
      <c r="L92" s="73">
        <v>8132</v>
      </c>
      <c r="M92" s="67">
        <f>IFERROR(IF(OR(DIF[[#This Row],[Actual Delivered Quantity]]="",DIF[[#This Row],[Ordered Quantity]]=""),"",DIF[[#This Row],[Actual Delivered Quantity]]/DIF[[#This Row],[Ordered Quantity]]),"")</f>
        <v>1</v>
      </c>
      <c r="N92" s="63">
        <f>IF(DIF[[#This Row],[Work Order Number]]="","",VLOOKUP(DIF[[#This Row],[Work Order Number]],'Customer Orders Management'!B:AB,25,0))</f>
        <v>44176.264000000003</v>
      </c>
      <c r="O92" s="72">
        <v>44175</v>
      </c>
      <c r="P92" s="72" t="str">
        <f>IF(DIF[[#This Row],[Gap]]="","",IF(DIF[[#This Row],[Gap]]&lt;=0,"On Time","Delay"))</f>
        <v>On Time</v>
      </c>
      <c r="Q92" s="74">
        <f>IF(OR(DIF[[#This Row],[Actual Arrived Date (ETA)]]="",DIF[[#This Row],[Customer Required Date (ETA)]]=""),"",DIF[[#This Row],[Actual Arrived Date (ETA)]]-DIF[[#This Row],[Customer Required Date (ETA)]])</f>
        <v>-1.2640000000028522</v>
      </c>
      <c r="R92" s="69">
        <f>IFERROR(ROUNDUP(DIF[[#This Row],[Gap]],0),"")</f>
        <v>-2</v>
      </c>
      <c r="S92" s="70">
        <v>308</v>
      </c>
      <c r="T92" s="67">
        <f>IF(DIF[[#This Row],[Actual Delivered Quantity]]="","",(DIF[[#This Row],[Actual Delivered Quantity]]-DIF[[#This Row],[Total Defect Quantity Appeared At Customer]])/DIF[[#This Row],[Actual Delivered Quantity]])</f>
        <v>0.96212493851451053</v>
      </c>
      <c r="U92" s="65"/>
      <c r="V92" s="71"/>
      <c r="W92" s="65"/>
    </row>
    <row r="93" spans="1:23" ht="30" customHeight="1" x14ac:dyDescent="0.25">
      <c r="A93" s="32" t="str">
        <f t="shared" si="1"/>
        <v/>
      </c>
      <c r="B93" s="62" t="s">
        <v>195</v>
      </c>
      <c r="C93" s="63">
        <f>IF(DIF[[#This Row],[Work Order Number]]="","",VLOOKUP(DIF[[#This Row],[Work Order Number]],'Customer Orders Management'!B:AB,2,0))</f>
        <v>44123</v>
      </c>
      <c r="D93" s="64">
        <f>IF(DIF[[#This Row],[Work Order Receiving Date]]="","",MONTH(DIF[[#This Row],[Work Order Receiving Date]]))</f>
        <v>10</v>
      </c>
      <c r="E93" s="64" t="str">
        <f>IFERROR(VLOOKUP(DIF[[#This Row],[Month Number]],Sheet2!B:C,2,0),"")</f>
        <v>Oct</v>
      </c>
      <c r="F93" s="64" t="str">
        <f>IF(DIF[[#This Row],[Work Order Receiving Date]]="","","W"&amp;WEEKNUM(DIF[[#This Row],[Work Order Receiving Date]],1))</f>
        <v>W43</v>
      </c>
      <c r="G93" s="64">
        <f>IF(DIF[[#This Row],[Work Order Receiving Date]]="","",YEAR(DIF[[#This Row],[Work Order Receiving Date]]))</f>
        <v>2020</v>
      </c>
      <c r="H93" s="64" t="str">
        <f>IF(DIF[[#This Row],[Work Order Number]]="","",VLOOKUP(DIF[[#This Row],[Work Order Number]],'Customer Orders Management'!B:AB,7,0))</f>
        <v>Customer 4</v>
      </c>
      <c r="I93" s="64" t="str">
        <f>IF(DIF[[#This Row],[Work Order Number]]="","",VLOOKUP(DIF[[#This Row],[Work Order Number]],'Customer Orders Management'!B:AB,12,0))</f>
        <v>Product E</v>
      </c>
      <c r="J93" s="68" t="str">
        <f>IF(DIF[[#This Row],[Work Order Number]]="","",VLOOKUP(DIF[[#This Row],[Work Order Number]],'Customer Orders Management'!B:AB,13,0))</f>
        <v>ACC5858470</v>
      </c>
      <c r="K93" s="69">
        <f>IF(DIF[[#This Row],[Work Order Number]]="","",VLOOKUP(DIF[[#This Row],[Work Order Number]],'Customer Orders Management'!B:AB,14,0))</f>
        <v>5764</v>
      </c>
      <c r="L93" s="73">
        <v>5764</v>
      </c>
      <c r="M93" s="67">
        <f>IFERROR(IF(OR(DIF[[#This Row],[Actual Delivered Quantity]]="",DIF[[#This Row],[Ordered Quantity]]=""),"",DIF[[#This Row],[Actual Delivered Quantity]]/DIF[[#This Row],[Ordered Quantity]]),"")</f>
        <v>1</v>
      </c>
      <c r="N93" s="63">
        <f>IF(DIF[[#This Row],[Work Order Number]]="","",VLOOKUP(DIF[[#This Row],[Work Order Number]],'Customer Orders Management'!B:AB,25,0))</f>
        <v>44144.606666666667</v>
      </c>
      <c r="O93" s="72">
        <v>44144.606666666667</v>
      </c>
      <c r="P93" s="72" t="str">
        <f>IF(DIF[[#This Row],[Gap]]="","",IF(DIF[[#This Row],[Gap]]&lt;=0,"On Time","Delay"))</f>
        <v>On Time</v>
      </c>
      <c r="Q93" s="74">
        <f>IF(OR(DIF[[#This Row],[Actual Arrived Date (ETA)]]="",DIF[[#This Row],[Customer Required Date (ETA)]]=""),"",DIF[[#This Row],[Actual Arrived Date (ETA)]]-DIF[[#This Row],[Customer Required Date (ETA)]])</f>
        <v>0</v>
      </c>
      <c r="R93" s="69">
        <f>IFERROR(ROUNDUP(DIF[[#This Row],[Gap]],0),"")</f>
        <v>0</v>
      </c>
      <c r="S93" s="70">
        <v>463</v>
      </c>
      <c r="T93" s="67">
        <f>IF(DIF[[#This Row],[Actual Delivered Quantity]]="","",(DIF[[#This Row],[Actual Delivered Quantity]]-DIF[[#This Row],[Total Defect Quantity Appeared At Customer]])/DIF[[#This Row],[Actual Delivered Quantity]])</f>
        <v>0.91967383761276889</v>
      </c>
      <c r="U93" s="65"/>
      <c r="V93" s="71"/>
      <c r="W93" s="65"/>
    </row>
    <row r="94" spans="1:23" ht="30" customHeight="1" x14ac:dyDescent="0.25">
      <c r="A94" s="32" t="str">
        <f t="shared" si="1"/>
        <v/>
      </c>
      <c r="B94" s="62" t="s">
        <v>196</v>
      </c>
      <c r="C94" s="63">
        <f>IF(DIF[[#This Row],[Work Order Number]]="","",VLOOKUP(DIF[[#This Row],[Work Order Number]],'Customer Orders Management'!B:AB,2,0))</f>
        <v>44239</v>
      </c>
      <c r="D94" s="64">
        <f>IF(DIF[[#This Row],[Work Order Receiving Date]]="","",MONTH(DIF[[#This Row],[Work Order Receiving Date]]))</f>
        <v>2</v>
      </c>
      <c r="E94" s="64" t="str">
        <f>IFERROR(VLOOKUP(DIF[[#This Row],[Month Number]],Sheet2!B:C,2,0),"")</f>
        <v>Feb</v>
      </c>
      <c r="F94" s="64" t="str">
        <f>IF(DIF[[#This Row],[Work Order Receiving Date]]="","","W"&amp;WEEKNUM(DIF[[#This Row],[Work Order Receiving Date]],1))</f>
        <v>W7</v>
      </c>
      <c r="G94" s="64">
        <f>IF(DIF[[#This Row],[Work Order Receiving Date]]="","",YEAR(DIF[[#This Row],[Work Order Receiving Date]]))</f>
        <v>2021</v>
      </c>
      <c r="H94" s="64" t="str">
        <f>IF(DIF[[#This Row],[Work Order Number]]="","",VLOOKUP(DIF[[#This Row],[Work Order Number]],'Customer Orders Management'!B:AB,7,0))</f>
        <v>Customer 4</v>
      </c>
      <c r="I94" s="64" t="str">
        <f>IF(DIF[[#This Row],[Work Order Number]]="","",VLOOKUP(DIF[[#This Row],[Work Order Number]],'Customer Orders Management'!B:AB,12,0))</f>
        <v>Product F</v>
      </c>
      <c r="J94" s="68" t="str">
        <f>IF(DIF[[#This Row],[Work Order Number]]="","",VLOOKUP(DIF[[#This Row],[Work Order Number]],'Customer Orders Management'!B:AB,13,0))</f>
        <v>ACC2354474</v>
      </c>
      <c r="K94" s="69">
        <f>IF(DIF[[#This Row],[Work Order Number]]="","",VLOOKUP(DIF[[#This Row],[Work Order Number]],'Customer Orders Management'!B:AB,14,0))</f>
        <v>9640</v>
      </c>
      <c r="L94" s="73">
        <v>9640</v>
      </c>
      <c r="M94" s="67">
        <f>IFERROR(IF(OR(DIF[[#This Row],[Actual Delivered Quantity]]="",DIF[[#This Row],[Ordered Quantity]]=""),"",DIF[[#This Row],[Actual Delivered Quantity]]/DIF[[#This Row],[Ordered Quantity]]),"")</f>
        <v>1</v>
      </c>
      <c r="N94" s="63">
        <f>IF(DIF[[#This Row],[Work Order Number]]="","",VLOOKUP(DIF[[#This Row],[Work Order Number]],'Customer Orders Management'!B:AB,25,0))</f>
        <v>44266.46</v>
      </c>
      <c r="O94" s="72">
        <v>44266.46</v>
      </c>
      <c r="P94" s="72" t="str">
        <f>IF(DIF[[#This Row],[Gap]]="","",IF(DIF[[#This Row],[Gap]]&lt;=0,"On Time","Delay"))</f>
        <v>On Time</v>
      </c>
      <c r="Q94" s="74">
        <f>IF(OR(DIF[[#This Row],[Actual Arrived Date (ETA)]]="",DIF[[#This Row],[Customer Required Date (ETA)]]=""),"",DIF[[#This Row],[Actual Arrived Date (ETA)]]-DIF[[#This Row],[Customer Required Date (ETA)]])</f>
        <v>0</v>
      </c>
      <c r="R94" s="69">
        <f>IFERROR(ROUNDUP(DIF[[#This Row],[Gap]],0),"")</f>
        <v>0</v>
      </c>
      <c r="S94" s="70">
        <v>410</v>
      </c>
      <c r="T94" s="67">
        <f>IF(DIF[[#This Row],[Actual Delivered Quantity]]="","",(DIF[[#This Row],[Actual Delivered Quantity]]-DIF[[#This Row],[Total Defect Quantity Appeared At Customer]])/DIF[[#This Row],[Actual Delivered Quantity]])</f>
        <v>0.95746887966804983</v>
      </c>
      <c r="U94" s="65"/>
      <c r="V94" s="71"/>
      <c r="W94" s="65"/>
    </row>
    <row r="95" spans="1:23" ht="30" customHeight="1" x14ac:dyDescent="0.25">
      <c r="A95" s="32" t="str">
        <f t="shared" si="1"/>
        <v/>
      </c>
      <c r="B95" s="62" t="s">
        <v>197</v>
      </c>
      <c r="C95" s="63">
        <f>IF(DIF[[#This Row],[Work Order Number]]="","",VLOOKUP(DIF[[#This Row],[Work Order Number]],'Customer Orders Management'!B:AB,2,0))</f>
        <v>44197</v>
      </c>
      <c r="D95" s="64">
        <f>IF(DIF[[#This Row],[Work Order Receiving Date]]="","",MONTH(DIF[[#This Row],[Work Order Receiving Date]]))</f>
        <v>1</v>
      </c>
      <c r="E95" s="64" t="str">
        <f>IFERROR(VLOOKUP(DIF[[#This Row],[Month Number]],Sheet2!B:C,2,0),"")</f>
        <v>Jan</v>
      </c>
      <c r="F95" s="64" t="str">
        <f>IF(DIF[[#This Row],[Work Order Receiving Date]]="","","W"&amp;WEEKNUM(DIF[[#This Row],[Work Order Receiving Date]],1))</f>
        <v>W1</v>
      </c>
      <c r="G95" s="64">
        <f>IF(DIF[[#This Row],[Work Order Receiving Date]]="","",YEAR(DIF[[#This Row],[Work Order Receiving Date]]))</f>
        <v>2021</v>
      </c>
      <c r="H95" s="64" t="str">
        <f>IF(DIF[[#This Row],[Work Order Number]]="","",VLOOKUP(DIF[[#This Row],[Work Order Number]],'Customer Orders Management'!B:AB,7,0))</f>
        <v>Customer 1</v>
      </c>
      <c r="I95" s="64" t="str">
        <f>IF(DIF[[#This Row],[Work Order Number]]="","",VLOOKUP(DIF[[#This Row],[Work Order Number]],'Customer Orders Management'!B:AB,12,0))</f>
        <v>Product D</v>
      </c>
      <c r="J95" s="68" t="str">
        <f>IF(DIF[[#This Row],[Work Order Number]]="","",VLOOKUP(DIF[[#This Row],[Work Order Number]],'Customer Orders Management'!B:AB,13,0))</f>
        <v>ACC1400205</v>
      </c>
      <c r="K95" s="69">
        <f>IF(DIF[[#This Row],[Work Order Number]]="","",VLOOKUP(DIF[[#This Row],[Work Order Number]],'Customer Orders Management'!B:AB,14,0))</f>
        <v>9643</v>
      </c>
      <c r="L95" s="73">
        <v>9643</v>
      </c>
      <c r="M95" s="67">
        <f>IFERROR(IF(OR(DIF[[#This Row],[Actual Delivered Quantity]]="",DIF[[#This Row],[Ordered Quantity]]=""),"",DIF[[#This Row],[Actual Delivered Quantity]]/DIF[[#This Row],[Ordered Quantity]]),"")</f>
        <v>1</v>
      </c>
      <c r="N95" s="63">
        <f>IF(DIF[[#This Row],[Work Order Number]]="","",VLOOKUP(DIF[[#This Row],[Work Order Number]],'Customer Orders Management'!B:AB,25,0))</f>
        <v>44227.286</v>
      </c>
      <c r="O95" s="72">
        <v>44227.286</v>
      </c>
      <c r="P95" s="72" t="str">
        <f>IF(DIF[[#This Row],[Gap]]="","",IF(DIF[[#This Row],[Gap]]&lt;=0,"On Time","Delay"))</f>
        <v>On Time</v>
      </c>
      <c r="Q95" s="74">
        <f>IF(OR(DIF[[#This Row],[Actual Arrived Date (ETA)]]="",DIF[[#This Row],[Customer Required Date (ETA)]]=""),"",DIF[[#This Row],[Actual Arrived Date (ETA)]]-DIF[[#This Row],[Customer Required Date (ETA)]])</f>
        <v>0</v>
      </c>
      <c r="R95" s="69">
        <f>IFERROR(ROUNDUP(DIF[[#This Row],[Gap]],0),"")</f>
        <v>0</v>
      </c>
      <c r="S95" s="70">
        <v>258</v>
      </c>
      <c r="T95" s="67">
        <f>IF(DIF[[#This Row],[Actual Delivered Quantity]]="","",(DIF[[#This Row],[Actual Delivered Quantity]]-DIF[[#This Row],[Total Defect Quantity Appeared At Customer]])/DIF[[#This Row],[Actual Delivered Quantity]])</f>
        <v>0.97324484081717311</v>
      </c>
      <c r="U95" s="65"/>
      <c r="V95" s="71"/>
      <c r="W95" s="65"/>
    </row>
    <row r="96" spans="1:23" ht="30" customHeight="1" x14ac:dyDescent="0.25">
      <c r="A96" s="32" t="str">
        <f t="shared" si="1"/>
        <v/>
      </c>
      <c r="B96" s="62" t="s">
        <v>198</v>
      </c>
      <c r="C96" s="63">
        <f>IF(DIF[[#This Row],[Work Order Number]]="","",VLOOKUP(DIF[[#This Row],[Work Order Number]],'Customer Orders Management'!B:AB,2,0))</f>
        <v>44095</v>
      </c>
      <c r="D96" s="64">
        <f>IF(DIF[[#This Row],[Work Order Receiving Date]]="","",MONTH(DIF[[#This Row],[Work Order Receiving Date]]))</f>
        <v>9</v>
      </c>
      <c r="E96" s="64" t="str">
        <f>IFERROR(VLOOKUP(DIF[[#This Row],[Month Number]],Sheet2!B:C,2,0),"")</f>
        <v>Sep</v>
      </c>
      <c r="F96" s="64" t="str">
        <f>IF(DIF[[#This Row],[Work Order Receiving Date]]="","","W"&amp;WEEKNUM(DIF[[#This Row],[Work Order Receiving Date]],1))</f>
        <v>W39</v>
      </c>
      <c r="G96" s="64">
        <f>IF(DIF[[#This Row],[Work Order Receiving Date]]="","",YEAR(DIF[[#This Row],[Work Order Receiving Date]]))</f>
        <v>2020</v>
      </c>
      <c r="H96" s="64" t="str">
        <f>IF(DIF[[#This Row],[Work Order Number]]="","",VLOOKUP(DIF[[#This Row],[Work Order Number]],'Customer Orders Management'!B:AB,7,0))</f>
        <v>Customer 4</v>
      </c>
      <c r="I96" s="64" t="str">
        <f>IF(DIF[[#This Row],[Work Order Number]]="","",VLOOKUP(DIF[[#This Row],[Work Order Number]],'Customer Orders Management'!B:AB,12,0))</f>
        <v>Product B</v>
      </c>
      <c r="J96" s="68" t="str">
        <f>IF(DIF[[#This Row],[Work Order Number]]="","",VLOOKUP(DIF[[#This Row],[Work Order Number]],'Customer Orders Management'!B:AB,13,0))</f>
        <v>ACC2236584</v>
      </c>
      <c r="K96" s="69">
        <f>IF(DIF[[#This Row],[Work Order Number]]="","",VLOOKUP(DIF[[#This Row],[Work Order Number]],'Customer Orders Management'!B:AB,14,0))</f>
        <v>8400</v>
      </c>
      <c r="L96" s="73">
        <v>8400</v>
      </c>
      <c r="M96" s="67">
        <f>IFERROR(IF(OR(DIF[[#This Row],[Actual Delivered Quantity]]="",DIF[[#This Row],[Ordered Quantity]]=""),"",DIF[[#This Row],[Actual Delivered Quantity]]/DIF[[#This Row],[Ordered Quantity]]),"")</f>
        <v>1</v>
      </c>
      <c r="N96" s="63">
        <f>IF(DIF[[#This Row],[Work Order Number]]="","",VLOOKUP(DIF[[#This Row],[Work Order Number]],'Customer Orders Management'!B:AB,25,0))</f>
        <v>44120.6</v>
      </c>
      <c r="O96" s="72">
        <v>44120.6</v>
      </c>
      <c r="P96" s="72" t="str">
        <f>IF(DIF[[#This Row],[Gap]]="","",IF(DIF[[#This Row],[Gap]]&lt;=0,"On Time","Delay"))</f>
        <v>On Time</v>
      </c>
      <c r="Q96" s="74">
        <f>IF(OR(DIF[[#This Row],[Actual Arrived Date (ETA)]]="",DIF[[#This Row],[Customer Required Date (ETA)]]=""),"",DIF[[#This Row],[Actual Arrived Date (ETA)]]-DIF[[#This Row],[Customer Required Date (ETA)]])</f>
        <v>0</v>
      </c>
      <c r="R96" s="69">
        <f>IFERROR(ROUNDUP(DIF[[#This Row],[Gap]],0),"")</f>
        <v>0</v>
      </c>
      <c r="S96" s="70">
        <v>369</v>
      </c>
      <c r="T96" s="67">
        <f>IF(DIF[[#This Row],[Actual Delivered Quantity]]="","",(DIF[[#This Row],[Actual Delivered Quantity]]-DIF[[#This Row],[Total Defect Quantity Appeared At Customer]])/DIF[[#This Row],[Actual Delivered Quantity]])</f>
        <v>0.95607142857142857</v>
      </c>
      <c r="U96" s="65"/>
      <c r="V96" s="71"/>
      <c r="W96" s="65"/>
    </row>
    <row r="97" spans="1:23" ht="30" customHeight="1" x14ac:dyDescent="0.25">
      <c r="A97" s="32" t="str">
        <f t="shared" si="1"/>
        <v/>
      </c>
      <c r="B97" s="62" t="s">
        <v>199</v>
      </c>
      <c r="C97" s="63">
        <f>IF(DIF[[#This Row],[Work Order Number]]="","",VLOOKUP(DIF[[#This Row],[Work Order Number]],'Customer Orders Management'!B:AB,2,0))</f>
        <v>44099</v>
      </c>
      <c r="D97" s="64">
        <f>IF(DIF[[#This Row],[Work Order Receiving Date]]="","",MONTH(DIF[[#This Row],[Work Order Receiving Date]]))</f>
        <v>9</v>
      </c>
      <c r="E97" s="64" t="str">
        <f>IFERROR(VLOOKUP(DIF[[#This Row],[Month Number]],Sheet2!B:C,2,0),"")</f>
        <v>Sep</v>
      </c>
      <c r="F97" s="64" t="str">
        <f>IF(DIF[[#This Row],[Work Order Receiving Date]]="","","W"&amp;WEEKNUM(DIF[[#This Row],[Work Order Receiving Date]],1))</f>
        <v>W39</v>
      </c>
      <c r="G97" s="64">
        <f>IF(DIF[[#This Row],[Work Order Receiving Date]]="","",YEAR(DIF[[#This Row],[Work Order Receiving Date]]))</f>
        <v>2020</v>
      </c>
      <c r="H97" s="64" t="str">
        <f>IF(DIF[[#This Row],[Work Order Number]]="","",VLOOKUP(DIF[[#This Row],[Work Order Number]],'Customer Orders Management'!B:AB,7,0))</f>
        <v>Customer 2</v>
      </c>
      <c r="I97" s="64" t="str">
        <f>IF(DIF[[#This Row],[Work Order Number]]="","",VLOOKUP(DIF[[#This Row],[Work Order Number]],'Customer Orders Management'!B:AB,12,0))</f>
        <v>Product F</v>
      </c>
      <c r="J97" s="68" t="str">
        <f>IF(DIF[[#This Row],[Work Order Number]]="","",VLOOKUP(DIF[[#This Row],[Work Order Number]],'Customer Orders Management'!B:AB,13,0))</f>
        <v>ACC2354474</v>
      </c>
      <c r="K97" s="69">
        <f>IF(DIF[[#This Row],[Work Order Number]]="","",VLOOKUP(DIF[[#This Row],[Work Order Number]],'Customer Orders Management'!B:AB,14,0))</f>
        <v>5652</v>
      </c>
      <c r="L97" s="73">
        <v>5000</v>
      </c>
      <c r="M97" s="67">
        <f>IFERROR(IF(OR(DIF[[#This Row],[Actual Delivered Quantity]]="",DIF[[#This Row],[Ordered Quantity]]=""),"",DIF[[#This Row],[Actual Delivered Quantity]]/DIF[[#This Row],[Ordered Quantity]]),"")</f>
        <v>0.88464260438782727</v>
      </c>
      <c r="N97" s="63">
        <f>IF(DIF[[#This Row],[Work Order Number]]="","",VLOOKUP(DIF[[#This Row],[Work Order Number]],'Customer Orders Management'!B:AB,25,0))</f>
        <v>44118.478000000003</v>
      </c>
      <c r="O97" s="72">
        <v>44118.478000000003</v>
      </c>
      <c r="P97" s="72" t="str">
        <f>IF(DIF[[#This Row],[Gap]]="","",IF(DIF[[#This Row],[Gap]]&lt;=0,"On Time","Delay"))</f>
        <v>On Time</v>
      </c>
      <c r="Q97" s="74">
        <f>IF(OR(DIF[[#This Row],[Actual Arrived Date (ETA)]]="",DIF[[#This Row],[Customer Required Date (ETA)]]=""),"",DIF[[#This Row],[Actual Arrived Date (ETA)]]-DIF[[#This Row],[Customer Required Date (ETA)]])</f>
        <v>0</v>
      </c>
      <c r="R97" s="69">
        <f>IFERROR(ROUNDUP(DIF[[#This Row],[Gap]],0),"")</f>
        <v>0</v>
      </c>
      <c r="S97" s="70">
        <v>250</v>
      </c>
      <c r="T97" s="67">
        <f>IF(DIF[[#This Row],[Actual Delivered Quantity]]="","",(DIF[[#This Row],[Actual Delivered Quantity]]-DIF[[#This Row],[Total Defect Quantity Appeared At Customer]])/DIF[[#This Row],[Actual Delivered Quantity]])</f>
        <v>0.95</v>
      </c>
      <c r="U97" s="65" t="s">
        <v>108</v>
      </c>
      <c r="V97" s="71"/>
      <c r="W97" s="65"/>
    </row>
    <row r="98" spans="1:23" ht="30" customHeight="1" x14ac:dyDescent="0.25">
      <c r="A98" s="32" t="str">
        <f t="shared" si="1"/>
        <v/>
      </c>
      <c r="B98" s="62" t="s">
        <v>200</v>
      </c>
      <c r="C98" s="63">
        <f>IF(DIF[[#This Row],[Work Order Number]]="","",VLOOKUP(DIF[[#This Row],[Work Order Number]],'Customer Orders Management'!B:AB,2,0))</f>
        <v>44210</v>
      </c>
      <c r="D98" s="64">
        <f>IF(DIF[[#This Row],[Work Order Receiving Date]]="","",MONTH(DIF[[#This Row],[Work Order Receiving Date]]))</f>
        <v>1</v>
      </c>
      <c r="E98" s="64" t="str">
        <f>IFERROR(VLOOKUP(DIF[[#This Row],[Month Number]],Sheet2!B:C,2,0),"")</f>
        <v>Jan</v>
      </c>
      <c r="F98" s="64" t="str">
        <f>IF(DIF[[#This Row],[Work Order Receiving Date]]="","","W"&amp;WEEKNUM(DIF[[#This Row],[Work Order Receiving Date]],1))</f>
        <v>W3</v>
      </c>
      <c r="G98" s="64">
        <f>IF(DIF[[#This Row],[Work Order Receiving Date]]="","",YEAR(DIF[[#This Row],[Work Order Receiving Date]]))</f>
        <v>2021</v>
      </c>
      <c r="H98" s="64" t="str">
        <f>IF(DIF[[#This Row],[Work Order Number]]="","",VLOOKUP(DIF[[#This Row],[Work Order Number]],'Customer Orders Management'!B:AB,7,0))</f>
        <v>Customer 3</v>
      </c>
      <c r="I98" s="64" t="str">
        <f>IF(DIF[[#This Row],[Work Order Number]]="","",VLOOKUP(DIF[[#This Row],[Work Order Number]],'Customer Orders Management'!B:AB,12,0))</f>
        <v>Product A</v>
      </c>
      <c r="J98" s="68" t="str">
        <f>IF(DIF[[#This Row],[Work Order Number]]="","",VLOOKUP(DIF[[#This Row],[Work Order Number]],'Customer Orders Management'!B:AB,13,0))</f>
        <v>ACC3215124</v>
      </c>
      <c r="K98" s="69">
        <f>IF(DIF[[#This Row],[Work Order Number]]="","",VLOOKUP(DIF[[#This Row],[Work Order Number]],'Customer Orders Management'!B:AB,14,0))</f>
        <v>6288</v>
      </c>
      <c r="L98" s="73">
        <v>6288</v>
      </c>
      <c r="M98" s="67">
        <f>IFERROR(IF(OR(DIF[[#This Row],[Actual Delivered Quantity]]="",DIF[[#This Row],[Ordered Quantity]]=""),"",DIF[[#This Row],[Actual Delivered Quantity]]/DIF[[#This Row],[Ordered Quantity]]),"")</f>
        <v>1</v>
      </c>
      <c r="N98" s="63">
        <f>IF(DIF[[#This Row],[Work Order Number]]="","",VLOOKUP(DIF[[#This Row],[Work Order Number]],'Customer Orders Management'!B:AB,25,0))</f>
        <v>44227.86</v>
      </c>
      <c r="O98" s="72">
        <v>44227.86</v>
      </c>
      <c r="P98" s="72" t="str">
        <f>IF(DIF[[#This Row],[Gap]]="","",IF(DIF[[#This Row],[Gap]]&lt;=0,"On Time","Delay"))</f>
        <v>On Time</v>
      </c>
      <c r="Q98" s="74">
        <f>IF(OR(DIF[[#This Row],[Actual Arrived Date (ETA)]]="",DIF[[#This Row],[Customer Required Date (ETA)]]=""),"",DIF[[#This Row],[Actual Arrived Date (ETA)]]-DIF[[#This Row],[Customer Required Date (ETA)]])</f>
        <v>0</v>
      </c>
      <c r="R98" s="69">
        <f>IFERROR(ROUNDUP(DIF[[#This Row],[Gap]],0),"")</f>
        <v>0</v>
      </c>
      <c r="S98" s="70">
        <v>121</v>
      </c>
      <c r="T98" s="67">
        <f>IF(DIF[[#This Row],[Actual Delivered Quantity]]="","",(DIF[[#This Row],[Actual Delivered Quantity]]-DIF[[#This Row],[Total Defect Quantity Appeared At Customer]])/DIF[[#This Row],[Actual Delivered Quantity]])</f>
        <v>0.98075699745547074</v>
      </c>
      <c r="U98" s="65"/>
      <c r="V98" s="71"/>
      <c r="W98" s="65"/>
    </row>
    <row r="99" spans="1:23" ht="30" customHeight="1" x14ac:dyDescent="0.25">
      <c r="A99" s="32" t="str">
        <f t="shared" si="1"/>
        <v/>
      </c>
      <c r="B99" s="62" t="s">
        <v>201</v>
      </c>
      <c r="C99" s="63">
        <f>IF(DIF[[#This Row],[Work Order Number]]="","",VLOOKUP(DIF[[#This Row],[Work Order Number]],'Customer Orders Management'!B:AB,2,0))</f>
        <v>44097</v>
      </c>
      <c r="D99" s="64">
        <f>IF(DIF[[#This Row],[Work Order Receiving Date]]="","",MONTH(DIF[[#This Row],[Work Order Receiving Date]]))</f>
        <v>9</v>
      </c>
      <c r="E99" s="64" t="str">
        <f>IFERROR(VLOOKUP(DIF[[#This Row],[Month Number]],Sheet2!B:C,2,0),"")</f>
        <v>Sep</v>
      </c>
      <c r="F99" s="64" t="str">
        <f>IF(DIF[[#This Row],[Work Order Receiving Date]]="","","W"&amp;WEEKNUM(DIF[[#This Row],[Work Order Receiving Date]],1))</f>
        <v>W39</v>
      </c>
      <c r="G99" s="64">
        <f>IF(DIF[[#This Row],[Work Order Receiving Date]]="","",YEAR(DIF[[#This Row],[Work Order Receiving Date]]))</f>
        <v>2020</v>
      </c>
      <c r="H99" s="64" t="str">
        <f>IF(DIF[[#This Row],[Work Order Number]]="","",VLOOKUP(DIF[[#This Row],[Work Order Number]],'Customer Orders Management'!B:AB,7,0))</f>
        <v>Customer 4</v>
      </c>
      <c r="I99" s="64" t="str">
        <f>IF(DIF[[#This Row],[Work Order Number]]="","",VLOOKUP(DIF[[#This Row],[Work Order Number]],'Customer Orders Management'!B:AB,12,0))</f>
        <v>Product F</v>
      </c>
      <c r="J99" s="68" t="str">
        <f>IF(DIF[[#This Row],[Work Order Number]]="","",VLOOKUP(DIF[[#This Row],[Work Order Number]],'Customer Orders Management'!B:AB,13,0))</f>
        <v>ACC2354474</v>
      </c>
      <c r="K99" s="69">
        <f>IF(DIF[[#This Row],[Work Order Number]]="","",VLOOKUP(DIF[[#This Row],[Work Order Number]],'Customer Orders Management'!B:AB,14,0))</f>
        <v>8686</v>
      </c>
      <c r="L99" s="73">
        <v>8686</v>
      </c>
      <c r="M99" s="67">
        <f>IFERROR(IF(OR(DIF[[#This Row],[Actual Delivered Quantity]]="",DIF[[#This Row],[Ordered Quantity]]=""),"",DIF[[#This Row],[Actual Delivered Quantity]]/DIF[[#This Row],[Ordered Quantity]]),"")</f>
        <v>1</v>
      </c>
      <c r="N99" s="63">
        <f>IF(DIF[[#This Row],[Work Order Number]]="","",VLOOKUP(DIF[[#This Row],[Work Order Number]],'Customer Orders Management'!B:AB,25,0))</f>
        <v>44121.029000000002</v>
      </c>
      <c r="O99" s="72">
        <v>44121.029000000002</v>
      </c>
      <c r="P99" s="72" t="str">
        <f>IF(DIF[[#This Row],[Gap]]="","",IF(DIF[[#This Row],[Gap]]&lt;=0,"On Time","Delay"))</f>
        <v>On Time</v>
      </c>
      <c r="Q99" s="74">
        <f>IF(OR(DIF[[#This Row],[Actual Arrived Date (ETA)]]="",DIF[[#This Row],[Customer Required Date (ETA)]]=""),"",DIF[[#This Row],[Actual Arrived Date (ETA)]]-DIF[[#This Row],[Customer Required Date (ETA)]])</f>
        <v>0</v>
      </c>
      <c r="R99" s="69">
        <f>IFERROR(ROUNDUP(DIF[[#This Row],[Gap]],0),"")</f>
        <v>0</v>
      </c>
      <c r="S99" s="70">
        <v>186</v>
      </c>
      <c r="T99" s="67">
        <f>IF(DIF[[#This Row],[Actual Delivered Quantity]]="","",(DIF[[#This Row],[Actual Delivered Quantity]]-DIF[[#This Row],[Total Defect Quantity Appeared At Customer]])/DIF[[#This Row],[Actual Delivered Quantity]])</f>
        <v>0.97858623071609485</v>
      </c>
      <c r="U99" s="65"/>
      <c r="V99" s="71"/>
      <c r="W99" s="65"/>
    </row>
    <row r="100" spans="1:23" ht="30" customHeight="1" x14ac:dyDescent="0.25">
      <c r="A100" s="32" t="str">
        <f t="shared" si="1"/>
        <v/>
      </c>
      <c r="B100" s="62" t="s">
        <v>202</v>
      </c>
      <c r="C100" s="63">
        <f>IF(DIF[[#This Row],[Work Order Number]]="","",VLOOKUP(DIF[[#This Row],[Work Order Number]],'Customer Orders Management'!B:AB,2,0))</f>
        <v>44102</v>
      </c>
      <c r="D100" s="64">
        <f>IF(DIF[[#This Row],[Work Order Receiving Date]]="","",MONTH(DIF[[#This Row],[Work Order Receiving Date]]))</f>
        <v>9</v>
      </c>
      <c r="E100" s="64" t="str">
        <f>IFERROR(VLOOKUP(DIF[[#This Row],[Month Number]],Sheet2!B:C,2,0),"")</f>
        <v>Sep</v>
      </c>
      <c r="F100" s="64" t="str">
        <f>IF(DIF[[#This Row],[Work Order Receiving Date]]="","","W"&amp;WEEKNUM(DIF[[#This Row],[Work Order Receiving Date]],1))</f>
        <v>W40</v>
      </c>
      <c r="G100" s="64">
        <f>IF(DIF[[#This Row],[Work Order Receiving Date]]="","",YEAR(DIF[[#This Row],[Work Order Receiving Date]]))</f>
        <v>2020</v>
      </c>
      <c r="H100" s="64" t="str">
        <f>IF(DIF[[#This Row],[Work Order Number]]="","",VLOOKUP(DIF[[#This Row],[Work Order Number]],'Customer Orders Management'!B:AB,7,0))</f>
        <v>Customer 3</v>
      </c>
      <c r="I100" s="64" t="str">
        <f>IF(DIF[[#This Row],[Work Order Number]]="","",VLOOKUP(DIF[[#This Row],[Work Order Number]],'Customer Orders Management'!B:AB,12,0))</f>
        <v>Product F</v>
      </c>
      <c r="J100" s="68" t="str">
        <f>IF(DIF[[#This Row],[Work Order Number]]="","",VLOOKUP(DIF[[#This Row],[Work Order Number]],'Customer Orders Management'!B:AB,13,0))</f>
        <v>ACC2354474</v>
      </c>
      <c r="K100" s="69">
        <f>IF(DIF[[#This Row],[Work Order Number]]="","",VLOOKUP(DIF[[#This Row],[Work Order Number]],'Customer Orders Management'!B:AB,14,0))</f>
        <v>7618</v>
      </c>
      <c r="L100" s="73">
        <v>7618</v>
      </c>
      <c r="M100" s="67">
        <f>IFERROR(IF(OR(DIF[[#This Row],[Actual Delivered Quantity]]="",DIF[[#This Row],[Ordered Quantity]]=""),"",DIF[[#This Row],[Actual Delivered Quantity]]/DIF[[#This Row],[Ordered Quantity]]),"")</f>
        <v>1</v>
      </c>
      <c r="N100" s="63">
        <f>IF(DIF[[#This Row],[Work Order Number]]="","",VLOOKUP(DIF[[#This Row],[Work Order Number]],'Customer Orders Management'!B:AB,25,0))</f>
        <v>44125.427000000003</v>
      </c>
      <c r="O100" s="72">
        <v>44125.427000000003</v>
      </c>
      <c r="P100" s="72" t="str">
        <f>IF(DIF[[#This Row],[Gap]]="","",IF(DIF[[#This Row],[Gap]]&lt;=0,"On Time","Delay"))</f>
        <v>On Time</v>
      </c>
      <c r="Q100" s="74">
        <f>IF(OR(DIF[[#This Row],[Actual Arrived Date (ETA)]]="",DIF[[#This Row],[Customer Required Date (ETA)]]=""),"",DIF[[#This Row],[Actual Arrived Date (ETA)]]-DIF[[#This Row],[Customer Required Date (ETA)]])</f>
        <v>0</v>
      </c>
      <c r="R100" s="69">
        <f>IFERROR(ROUNDUP(DIF[[#This Row],[Gap]],0),"")</f>
        <v>0</v>
      </c>
      <c r="S100" s="70">
        <v>287</v>
      </c>
      <c r="T100" s="67">
        <f>IF(DIF[[#This Row],[Actual Delivered Quantity]]="","",(DIF[[#This Row],[Actual Delivered Quantity]]-DIF[[#This Row],[Total Defect Quantity Appeared At Customer]])/DIF[[#This Row],[Actual Delivered Quantity]])</f>
        <v>0.96232606983460223</v>
      </c>
      <c r="U100" s="65"/>
      <c r="V100" s="71"/>
      <c r="W100" s="65"/>
    </row>
    <row r="101" spans="1:23" ht="30" customHeight="1" x14ac:dyDescent="0.25">
      <c r="A101" s="32" t="str">
        <f t="shared" si="1"/>
        <v/>
      </c>
      <c r="B101" s="62" t="s">
        <v>203</v>
      </c>
      <c r="C101" s="63">
        <f>IF(DIF[[#This Row],[Work Order Number]]="","",VLOOKUP(DIF[[#This Row],[Work Order Number]],'Customer Orders Management'!B:AB,2,0))</f>
        <v>44186</v>
      </c>
      <c r="D101" s="64">
        <f>IF(DIF[[#This Row],[Work Order Receiving Date]]="","",MONTH(DIF[[#This Row],[Work Order Receiving Date]]))</f>
        <v>12</v>
      </c>
      <c r="E101" s="64" t="str">
        <f>IFERROR(VLOOKUP(DIF[[#This Row],[Month Number]],Sheet2!B:C,2,0),"")</f>
        <v>Dec</v>
      </c>
      <c r="F101" s="64" t="str">
        <f>IF(DIF[[#This Row],[Work Order Receiving Date]]="","","W"&amp;WEEKNUM(DIF[[#This Row],[Work Order Receiving Date]],1))</f>
        <v>W52</v>
      </c>
      <c r="G101" s="64">
        <f>IF(DIF[[#This Row],[Work Order Receiving Date]]="","",YEAR(DIF[[#This Row],[Work Order Receiving Date]]))</f>
        <v>2020</v>
      </c>
      <c r="H101" s="64" t="str">
        <f>IF(DIF[[#This Row],[Work Order Number]]="","",VLOOKUP(DIF[[#This Row],[Work Order Number]],'Customer Orders Management'!B:AB,7,0))</f>
        <v>Customer 1</v>
      </c>
      <c r="I101" s="64" t="str">
        <f>IF(DIF[[#This Row],[Work Order Number]]="","",VLOOKUP(DIF[[#This Row],[Work Order Number]],'Customer Orders Management'!B:AB,12,0))</f>
        <v>Product A</v>
      </c>
      <c r="J101" s="68" t="str">
        <f>IF(DIF[[#This Row],[Work Order Number]]="","",VLOOKUP(DIF[[#This Row],[Work Order Number]],'Customer Orders Management'!B:AB,13,0))</f>
        <v>ACC3215124</v>
      </c>
      <c r="K101" s="69">
        <f>IF(DIF[[#This Row],[Work Order Number]]="","",VLOOKUP(DIF[[#This Row],[Work Order Number]],'Customer Orders Management'!B:AB,14,0))</f>
        <v>8426</v>
      </c>
      <c r="L101" s="73">
        <v>8426</v>
      </c>
      <c r="M101" s="67">
        <f>IFERROR(IF(OR(DIF[[#This Row],[Actual Delivered Quantity]]="",DIF[[#This Row],[Ordered Quantity]]=""),"",DIF[[#This Row],[Actual Delivered Quantity]]/DIF[[#This Row],[Ordered Quantity]]),"")</f>
        <v>1</v>
      </c>
      <c r="N101" s="63">
        <f>IF(DIF[[#This Row],[Work Order Number]]="","",VLOOKUP(DIF[[#This Row],[Work Order Number]],'Customer Orders Management'!B:AB,25,0))</f>
        <v>44208.532500000001</v>
      </c>
      <c r="O101" s="72">
        <v>44208.532500000001</v>
      </c>
      <c r="P101" s="72" t="str">
        <f>IF(DIF[[#This Row],[Gap]]="","",IF(DIF[[#This Row],[Gap]]&lt;=0,"On Time","Delay"))</f>
        <v>On Time</v>
      </c>
      <c r="Q101" s="74">
        <f>IF(OR(DIF[[#This Row],[Actual Arrived Date (ETA)]]="",DIF[[#This Row],[Customer Required Date (ETA)]]=""),"",DIF[[#This Row],[Actual Arrived Date (ETA)]]-DIF[[#This Row],[Customer Required Date (ETA)]])</f>
        <v>0</v>
      </c>
      <c r="R101" s="69">
        <f>IFERROR(ROUNDUP(DIF[[#This Row],[Gap]],0),"")</f>
        <v>0</v>
      </c>
      <c r="S101" s="70">
        <v>101</v>
      </c>
      <c r="T101" s="67">
        <f>IF(DIF[[#This Row],[Actual Delivered Quantity]]="","",(DIF[[#This Row],[Actual Delivered Quantity]]-DIF[[#This Row],[Total Defect Quantity Appeared At Customer]])/DIF[[#This Row],[Actual Delivered Quantity]])</f>
        <v>0.98801329219083789</v>
      </c>
      <c r="U101" s="65"/>
      <c r="V101" s="71"/>
      <c r="W101" s="65"/>
    </row>
    <row r="102" spans="1:23" ht="30" customHeight="1" x14ac:dyDescent="0.25">
      <c r="A102" s="32" t="str">
        <f t="shared" si="1"/>
        <v/>
      </c>
      <c r="B102" s="62" t="s">
        <v>204</v>
      </c>
      <c r="C102" s="63">
        <f>IF(DIF[[#This Row],[Work Order Number]]="","",VLOOKUP(DIF[[#This Row],[Work Order Number]],'Customer Orders Management'!B:AB,2,0))</f>
        <v>44153</v>
      </c>
      <c r="D102" s="64">
        <f>IF(DIF[[#This Row],[Work Order Receiving Date]]="","",MONTH(DIF[[#This Row],[Work Order Receiving Date]]))</f>
        <v>11</v>
      </c>
      <c r="E102" s="64" t="str">
        <f>IFERROR(VLOOKUP(DIF[[#This Row],[Month Number]],Sheet2!B:C,2,0),"")</f>
        <v>Nov</v>
      </c>
      <c r="F102" s="64" t="str">
        <f>IF(DIF[[#This Row],[Work Order Receiving Date]]="","","W"&amp;WEEKNUM(DIF[[#This Row],[Work Order Receiving Date]],1))</f>
        <v>W47</v>
      </c>
      <c r="G102" s="64">
        <f>IF(DIF[[#This Row],[Work Order Receiving Date]]="","",YEAR(DIF[[#This Row],[Work Order Receiving Date]]))</f>
        <v>2020</v>
      </c>
      <c r="H102" s="64" t="str">
        <f>IF(DIF[[#This Row],[Work Order Number]]="","",VLOOKUP(DIF[[#This Row],[Work Order Number]],'Customer Orders Management'!B:AB,7,0))</f>
        <v>Customer 2</v>
      </c>
      <c r="I102" s="64" t="str">
        <f>IF(DIF[[#This Row],[Work Order Number]]="","",VLOOKUP(DIF[[#This Row],[Work Order Number]],'Customer Orders Management'!B:AB,12,0))</f>
        <v>Product F</v>
      </c>
      <c r="J102" s="68" t="str">
        <f>IF(DIF[[#This Row],[Work Order Number]]="","",VLOOKUP(DIF[[#This Row],[Work Order Number]],'Customer Orders Management'!B:AB,13,0))</f>
        <v>ACC2354474</v>
      </c>
      <c r="K102" s="69">
        <f>IF(DIF[[#This Row],[Work Order Number]]="","",VLOOKUP(DIF[[#This Row],[Work Order Number]],'Customer Orders Management'!B:AB,14,0))</f>
        <v>4586</v>
      </c>
      <c r="L102" s="73">
        <v>4586</v>
      </c>
      <c r="M102" s="67">
        <f>IFERROR(IF(OR(DIF[[#This Row],[Actual Delivered Quantity]]="",DIF[[#This Row],[Ordered Quantity]]=""),"",DIF[[#This Row],[Actual Delivered Quantity]]/DIF[[#This Row],[Ordered Quantity]]),"")</f>
        <v>1</v>
      </c>
      <c r="N102" s="63">
        <f>IF(DIF[[#This Row],[Work Order Number]]="","",VLOOKUP(DIF[[#This Row],[Work Order Number]],'Customer Orders Management'!B:AB,25,0))</f>
        <v>44170.879000000001</v>
      </c>
      <c r="O102" s="72">
        <v>44170.879000000001</v>
      </c>
      <c r="P102" s="72" t="str">
        <f>IF(DIF[[#This Row],[Gap]]="","",IF(DIF[[#This Row],[Gap]]&lt;=0,"On Time","Delay"))</f>
        <v>On Time</v>
      </c>
      <c r="Q102" s="74">
        <f>IF(OR(DIF[[#This Row],[Actual Arrived Date (ETA)]]="",DIF[[#This Row],[Customer Required Date (ETA)]]=""),"",DIF[[#This Row],[Actual Arrived Date (ETA)]]-DIF[[#This Row],[Customer Required Date (ETA)]])</f>
        <v>0</v>
      </c>
      <c r="R102" s="69">
        <f>IFERROR(ROUNDUP(DIF[[#This Row],[Gap]],0),"")</f>
        <v>0</v>
      </c>
      <c r="S102" s="70">
        <v>180</v>
      </c>
      <c r="T102" s="67">
        <f>IF(DIF[[#This Row],[Actual Delivered Quantity]]="","",(DIF[[#This Row],[Actual Delivered Quantity]]-DIF[[#This Row],[Total Defect Quantity Appeared At Customer]])/DIF[[#This Row],[Actual Delivered Quantity]])</f>
        <v>0.96075010902747493</v>
      </c>
      <c r="U102" s="65"/>
      <c r="V102" s="71"/>
      <c r="W102" s="65"/>
    </row>
    <row r="103" spans="1:23" ht="30" customHeight="1" x14ac:dyDescent="0.25">
      <c r="A103" s="32" t="str">
        <f t="shared" si="1"/>
        <v/>
      </c>
      <c r="B103" s="62" t="s">
        <v>205</v>
      </c>
      <c r="C103" s="63">
        <f>IF(DIF[[#This Row],[Work Order Number]]="","",VLOOKUP(DIF[[#This Row],[Work Order Number]],'Customer Orders Management'!B:AB,2,0))</f>
        <v>44279</v>
      </c>
      <c r="D103" s="64">
        <f>IF(DIF[[#This Row],[Work Order Receiving Date]]="","",MONTH(DIF[[#This Row],[Work Order Receiving Date]]))</f>
        <v>3</v>
      </c>
      <c r="E103" s="64" t="str">
        <f>IFERROR(VLOOKUP(DIF[[#This Row],[Month Number]],Sheet2!B:C,2,0),"")</f>
        <v>Mar</v>
      </c>
      <c r="F103" s="64" t="str">
        <f>IF(DIF[[#This Row],[Work Order Receiving Date]]="","","W"&amp;WEEKNUM(DIF[[#This Row],[Work Order Receiving Date]],1))</f>
        <v>W13</v>
      </c>
      <c r="G103" s="64">
        <f>IF(DIF[[#This Row],[Work Order Receiving Date]]="","",YEAR(DIF[[#This Row],[Work Order Receiving Date]]))</f>
        <v>2021</v>
      </c>
      <c r="H103" s="64" t="str">
        <f>IF(DIF[[#This Row],[Work Order Number]]="","",VLOOKUP(DIF[[#This Row],[Work Order Number]],'Customer Orders Management'!B:AB,7,0))</f>
        <v>Customer 1</v>
      </c>
      <c r="I103" s="64" t="str">
        <f>IF(DIF[[#This Row],[Work Order Number]]="","",VLOOKUP(DIF[[#This Row],[Work Order Number]],'Customer Orders Management'!B:AB,12,0))</f>
        <v>Product F</v>
      </c>
      <c r="J103" s="68" t="str">
        <f>IF(DIF[[#This Row],[Work Order Number]]="","",VLOOKUP(DIF[[#This Row],[Work Order Number]],'Customer Orders Management'!B:AB,13,0))</f>
        <v>ACC2354474</v>
      </c>
      <c r="K103" s="69">
        <f>IF(DIF[[#This Row],[Work Order Number]]="","",VLOOKUP(DIF[[#This Row],[Work Order Number]],'Customer Orders Management'!B:AB,14,0))</f>
        <v>5047</v>
      </c>
      <c r="L103" s="73">
        <v>5047</v>
      </c>
      <c r="M103" s="67">
        <f>IFERROR(IF(OR(DIF[[#This Row],[Actual Delivered Quantity]]="",DIF[[#This Row],[Ordered Quantity]]=""),"",DIF[[#This Row],[Actual Delivered Quantity]]/DIF[[#This Row],[Ordered Quantity]]),"")</f>
        <v>1</v>
      </c>
      <c r="N103" s="63">
        <f>IF(DIF[[#This Row],[Work Order Number]]="","",VLOOKUP(DIF[[#This Row],[Work Order Number]],'Customer Orders Management'!B:AB,25,0))</f>
        <v>44298.570500000002</v>
      </c>
      <c r="O103" s="72">
        <v>44298.570500000002</v>
      </c>
      <c r="P103" s="72" t="str">
        <f>IF(DIF[[#This Row],[Gap]]="","",IF(DIF[[#This Row],[Gap]]&lt;=0,"On Time","Delay"))</f>
        <v>On Time</v>
      </c>
      <c r="Q103" s="74">
        <f>IF(OR(DIF[[#This Row],[Actual Arrived Date (ETA)]]="",DIF[[#This Row],[Customer Required Date (ETA)]]=""),"",DIF[[#This Row],[Actual Arrived Date (ETA)]]-DIF[[#This Row],[Customer Required Date (ETA)]])</f>
        <v>0</v>
      </c>
      <c r="R103" s="69">
        <f>IFERROR(ROUNDUP(DIF[[#This Row],[Gap]],0),"")</f>
        <v>0</v>
      </c>
      <c r="S103" s="70">
        <v>160</v>
      </c>
      <c r="T103" s="67">
        <f>IF(DIF[[#This Row],[Actual Delivered Quantity]]="","",(DIF[[#This Row],[Actual Delivered Quantity]]-DIF[[#This Row],[Total Defect Quantity Appeared At Customer]])/DIF[[#This Row],[Actual Delivered Quantity]])</f>
        <v>0.96829799881117495</v>
      </c>
      <c r="U103" s="65"/>
      <c r="V103" s="71"/>
      <c r="W103" s="65"/>
    </row>
    <row r="104" spans="1:23" ht="30" customHeight="1" x14ac:dyDescent="0.25">
      <c r="A104" s="32" t="str">
        <f t="shared" si="1"/>
        <v/>
      </c>
      <c r="B104" s="62" t="s">
        <v>206</v>
      </c>
      <c r="C104" s="63">
        <f>IF(DIF[[#This Row],[Work Order Number]]="","",VLOOKUP(DIF[[#This Row],[Work Order Number]],'Customer Orders Management'!B:AB,2,0))</f>
        <v>44230</v>
      </c>
      <c r="D104" s="64">
        <f>IF(DIF[[#This Row],[Work Order Receiving Date]]="","",MONTH(DIF[[#This Row],[Work Order Receiving Date]]))</f>
        <v>2</v>
      </c>
      <c r="E104" s="64" t="str">
        <f>IFERROR(VLOOKUP(DIF[[#This Row],[Month Number]],Sheet2!B:C,2,0),"")</f>
        <v>Feb</v>
      </c>
      <c r="F104" s="64" t="str">
        <f>IF(DIF[[#This Row],[Work Order Receiving Date]]="","","W"&amp;WEEKNUM(DIF[[#This Row],[Work Order Receiving Date]],1))</f>
        <v>W6</v>
      </c>
      <c r="G104" s="64">
        <f>IF(DIF[[#This Row],[Work Order Receiving Date]]="","",YEAR(DIF[[#This Row],[Work Order Receiving Date]]))</f>
        <v>2021</v>
      </c>
      <c r="H104" s="64" t="str">
        <f>IF(DIF[[#This Row],[Work Order Number]]="","",VLOOKUP(DIF[[#This Row],[Work Order Number]],'Customer Orders Management'!B:AB,7,0))</f>
        <v>Customer 3</v>
      </c>
      <c r="I104" s="64" t="str">
        <f>IF(DIF[[#This Row],[Work Order Number]]="","",VLOOKUP(DIF[[#This Row],[Work Order Number]],'Customer Orders Management'!B:AB,12,0))</f>
        <v>Product C</v>
      </c>
      <c r="J104" s="68" t="str">
        <f>IF(DIF[[#This Row],[Work Order Number]]="","",VLOOKUP(DIF[[#This Row],[Work Order Number]],'Customer Orders Management'!B:AB,13,0))</f>
        <v>ACC8854741</v>
      </c>
      <c r="K104" s="69">
        <f>IF(DIF[[#This Row],[Work Order Number]]="","",VLOOKUP(DIF[[#This Row],[Work Order Number]],'Customer Orders Management'!B:AB,14,0))</f>
        <v>8811</v>
      </c>
      <c r="L104" s="73">
        <v>8811</v>
      </c>
      <c r="M104" s="67">
        <f>IFERROR(IF(OR(DIF[[#This Row],[Actual Delivered Quantity]]="",DIF[[#This Row],[Ordered Quantity]]=""),"",DIF[[#This Row],[Actual Delivered Quantity]]/DIF[[#This Row],[Ordered Quantity]]),"")</f>
        <v>1</v>
      </c>
      <c r="N104" s="63">
        <f>IF(DIF[[#This Row],[Work Order Number]]="","",VLOOKUP(DIF[[#This Row],[Work Order Number]],'Customer Orders Management'!B:AB,25,0))</f>
        <v>44253.587142857141</v>
      </c>
      <c r="O104" s="72">
        <v>44253.587142857141</v>
      </c>
      <c r="P104" s="72" t="str">
        <f>IF(DIF[[#This Row],[Gap]]="","",IF(DIF[[#This Row],[Gap]]&lt;=0,"On Time","Delay"))</f>
        <v>On Time</v>
      </c>
      <c r="Q104" s="74">
        <f>IF(OR(DIF[[#This Row],[Actual Arrived Date (ETA)]]="",DIF[[#This Row],[Customer Required Date (ETA)]]=""),"",DIF[[#This Row],[Actual Arrived Date (ETA)]]-DIF[[#This Row],[Customer Required Date (ETA)]])</f>
        <v>0</v>
      </c>
      <c r="R104" s="69">
        <f>IFERROR(ROUNDUP(DIF[[#This Row],[Gap]],0),"")</f>
        <v>0</v>
      </c>
      <c r="S104" s="70">
        <v>383</v>
      </c>
      <c r="T104" s="67">
        <f>IF(DIF[[#This Row],[Actual Delivered Quantity]]="","",(DIF[[#This Row],[Actual Delivered Quantity]]-DIF[[#This Row],[Total Defect Quantity Appeared At Customer]])/DIF[[#This Row],[Actual Delivered Quantity]])</f>
        <v>0.95653160821700145</v>
      </c>
      <c r="U104" s="65"/>
      <c r="V104" s="71"/>
      <c r="W104" s="65"/>
    </row>
    <row r="105" spans="1:23" ht="30" customHeight="1" x14ac:dyDescent="0.25">
      <c r="A105" s="32" t="str">
        <f t="shared" si="1"/>
        <v/>
      </c>
      <c r="B105" s="62" t="s">
        <v>207</v>
      </c>
      <c r="C105" s="63">
        <f>IF(DIF[[#This Row],[Work Order Number]]="","",VLOOKUP(DIF[[#This Row],[Work Order Number]],'Customer Orders Management'!B:AB,2,0))</f>
        <v>44248</v>
      </c>
      <c r="D105" s="64">
        <f>IF(DIF[[#This Row],[Work Order Receiving Date]]="","",MONTH(DIF[[#This Row],[Work Order Receiving Date]]))</f>
        <v>2</v>
      </c>
      <c r="E105" s="64" t="str">
        <f>IFERROR(VLOOKUP(DIF[[#This Row],[Month Number]],Sheet2!B:C,2,0),"")</f>
        <v>Feb</v>
      </c>
      <c r="F105" s="64" t="str">
        <f>IF(DIF[[#This Row],[Work Order Receiving Date]]="","","W"&amp;WEEKNUM(DIF[[#This Row],[Work Order Receiving Date]],1))</f>
        <v>W9</v>
      </c>
      <c r="G105" s="64">
        <f>IF(DIF[[#This Row],[Work Order Receiving Date]]="","",YEAR(DIF[[#This Row],[Work Order Receiving Date]]))</f>
        <v>2021</v>
      </c>
      <c r="H105" s="64" t="str">
        <f>IF(DIF[[#This Row],[Work Order Number]]="","",VLOOKUP(DIF[[#This Row],[Work Order Number]],'Customer Orders Management'!B:AB,7,0))</f>
        <v>Customer 4</v>
      </c>
      <c r="I105" s="64" t="str">
        <f>IF(DIF[[#This Row],[Work Order Number]]="","",VLOOKUP(DIF[[#This Row],[Work Order Number]],'Customer Orders Management'!B:AB,12,0))</f>
        <v>Product F</v>
      </c>
      <c r="J105" s="68" t="str">
        <f>IF(DIF[[#This Row],[Work Order Number]]="","",VLOOKUP(DIF[[#This Row],[Work Order Number]],'Customer Orders Management'!B:AB,13,0))</f>
        <v>ACC2354474</v>
      </c>
      <c r="K105" s="69">
        <f>IF(DIF[[#This Row],[Work Order Number]]="","",VLOOKUP(DIF[[#This Row],[Work Order Number]],'Customer Orders Management'!B:AB,14,0))</f>
        <v>9207</v>
      </c>
      <c r="L105" s="73">
        <v>9207</v>
      </c>
      <c r="M105" s="67">
        <f>IFERROR(IF(OR(DIF[[#This Row],[Actual Delivered Quantity]]="",DIF[[#This Row],[Ordered Quantity]]=""),"",DIF[[#This Row],[Actual Delivered Quantity]]/DIF[[#This Row],[Ordered Quantity]]),"")</f>
        <v>1</v>
      </c>
      <c r="N105" s="63">
        <f>IF(DIF[[#This Row],[Work Order Number]]="","",VLOOKUP(DIF[[#This Row],[Work Order Number]],'Customer Orders Management'!B:AB,25,0))</f>
        <v>44273.8105</v>
      </c>
      <c r="O105" s="72">
        <v>44273.8105</v>
      </c>
      <c r="P105" s="72" t="str">
        <f>IF(DIF[[#This Row],[Gap]]="","",IF(DIF[[#This Row],[Gap]]&lt;=0,"On Time","Delay"))</f>
        <v>On Time</v>
      </c>
      <c r="Q105" s="74">
        <f>IF(OR(DIF[[#This Row],[Actual Arrived Date (ETA)]]="",DIF[[#This Row],[Customer Required Date (ETA)]]=""),"",DIF[[#This Row],[Actual Arrived Date (ETA)]]-DIF[[#This Row],[Customer Required Date (ETA)]])</f>
        <v>0</v>
      </c>
      <c r="R105" s="69">
        <f>IFERROR(ROUNDUP(DIF[[#This Row],[Gap]],0),"")</f>
        <v>0</v>
      </c>
      <c r="S105" s="70">
        <v>422</v>
      </c>
      <c r="T105" s="67">
        <f>IF(DIF[[#This Row],[Actual Delivered Quantity]]="","",(DIF[[#This Row],[Actual Delivered Quantity]]-DIF[[#This Row],[Total Defect Quantity Appeared At Customer]])/DIF[[#This Row],[Actual Delivered Quantity]])</f>
        <v>0.95416530900401864</v>
      </c>
      <c r="U105" s="65"/>
      <c r="V105" s="71"/>
      <c r="W105" s="65"/>
    </row>
    <row r="106" spans="1:23" ht="30" customHeight="1" x14ac:dyDescent="0.25">
      <c r="A106" s="32" t="str">
        <f t="shared" si="1"/>
        <v/>
      </c>
      <c r="B106" s="62" t="s">
        <v>208</v>
      </c>
      <c r="C106" s="63">
        <f>IF(DIF[[#This Row],[Work Order Number]]="","",VLOOKUP(DIF[[#This Row],[Work Order Number]],'Customer Orders Management'!B:AB,2,0))</f>
        <v>44306</v>
      </c>
      <c r="D106" s="64">
        <f>IF(DIF[[#This Row],[Work Order Receiving Date]]="","",MONTH(DIF[[#This Row],[Work Order Receiving Date]]))</f>
        <v>4</v>
      </c>
      <c r="E106" s="64" t="str">
        <f>IFERROR(VLOOKUP(DIF[[#This Row],[Month Number]],Sheet2!B:C,2,0),"")</f>
        <v>Apr</v>
      </c>
      <c r="F106" s="64" t="str">
        <f>IF(DIF[[#This Row],[Work Order Receiving Date]]="","","W"&amp;WEEKNUM(DIF[[#This Row],[Work Order Receiving Date]],1))</f>
        <v>W17</v>
      </c>
      <c r="G106" s="64">
        <f>IF(DIF[[#This Row],[Work Order Receiving Date]]="","",YEAR(DIF[[#This Row],[Work Order Receiving Date]]))</f>
        <v>2021</v>
      </c>
      <c r="H106" s="64" t="str">
        <f>IF(DIF[[#This Row],[Work Order Number]]="","",VLOOKUP(DIF[[#This Row],[Work Order Number]],'Customer Orders Management'!B:AB,7,0))</f>
        <v>Customer 2</v>
      </c>
      <c r="I106" s="64" t="str">
        <f>IF(DIF[[#This Row],[Work Order Number]]="","",VLOOKUP(DIF[[#This Row],[Work Order Number]],'Customer Orders Management'!B:AB,12,0))</f>
        <v>Product A</v>
      </c>
      <c r="J106" s="68" t="str">
        <f>IF(DIF[[#This Row],[Work Order Number]]="","",VLOOKUP(DIF[[#This Row],[Work Order Number]],'Customer Orders Management'!B:AB,13,0))</f>
        <v>ACC3215124</v>
      </c>
      <c r="K106" s="69">
        <f>IF(DIF[[#This Row],[Work Order Number]]="","",VLOOKUP(DIF[[#This Row],[Work Order Number]],'Customer Orders Management'!B:AB,14,0))</f>
        <v>5249</v>
      </c>
      <c r="L106" s="73">
        <v>5130</v>
      </c>
      <c r="M106" s="67">
        <f>IFERROR(IF(OR(DIF[[#This Row],[Actual Delivered Quantity]]="",DIF[[#This Row],[Ordered Quantity]]=""),"",DIF[[#This Row],[Actual Delivered Quantity]]/DIF[[#This Row],[Ordered Quantity]]),"")</f>
        <v>0.97732901505048586</v>
      </c>
      <c r="N106" s="63">
        <f>IF(DIF[[#This Row],[Work Order Number]]="","",VLOOKUP(DIF[[#This Row],[Work Order Number]],'Customer Orders Management'!B:AB,25,0))</f>
        <v>44321.561249999999</v>
      </c>
      <c r="O106" s="72">
        <v>44321.561249999999</v>
      </c>
      <c r="P106" s="72" t="str">
        <f>IF(DIF[[#This Row],[Gap]]="","",IF(DIF[[#This Row],[Gap]]&lt;=0,"On Time","Delay"))</f>
        <v>On Time</v>
      </c>
      <c r="Q106" s="74">
        <f>IF(OR(DIF[[#This Row],[Actual Arrived Date (ETA)]]="",DIF[[#This Row],[Customer Required Date (ETA)]]=""),"",DIF[[#This Row],[Actual Arrived Date (ETA)]]-DIF[[#This Row],[Customer Required Date (ETA)]])</f>
        <v>0</v>
      </c>
      <c r="R106" s="69">
        <f>IFERROR(ROUNDUP(DIF[[#This Row],[Gap]],0),"")</f>
        <v>0</v>
      </c>
      <c r="S106" s="70">
        <v>198</v>
      </c>
      <c r="T106" s="67">
        <f>IF(DIF[[#This Row],[Actual Delivered Quantity]]="","",(DIF[[#This Row],[Actual Delivered Quantity]]-DIF[[#This Row],[Total Defect Quantity Appeared At Customer]])/DIF[[#This Row],[Actual Delivered Quantity]])</f>
        <v>0.96140350877192982</v>
      </c>
      <c r="U106" s="65"/>
      <c r="V106" s="71"/>
      <c r="W106" s="65"/>
    </row>
    <row r="107" spans="1:23" ht="30" customHeight="1" x14ac:dyDescent="0.25">
      <c r="A107" s="32" t="str">
        <f t="shared" si="1"/>
        <v/>
      </c>
      <c r="B107" s="62" t="s">
        <v>209</v>
      </c>
      <c r="C107" s="63">
        <f>IF(DIF[[#This Row],[Work Order Number]]="","",VLOOKUP(DIF[[#This Row],[Work Order Number]],'Customer Orders Management'!B:AB,2,0))</f>
        <v>44157</v>
      </c>
      <c r="D107" s="64">
        <f>IF(DIF[[#This Row],[Work Order Receiving Date]]="","",MONTH(DIF[[#This Row],[Work Order Receiving Date]]))</f>
        <v>11</v>
      </c>
      <c r="E107" s="64" t="str">
        <f>IFERROR(VLOOKUP(DIF[[#This Row],[Month Number]],Sheet2!B:C,2,0),"")</f>
        <v>Nov</v>
      </c>
      <c r="F107" s="64" t="str">
        <f>IF(DIF[[#This Row],[Work Order Receiving Date]]="","","W"&amp;WEEKNUM(DIF[[#This Row],[Work Order Receiving Date]],1))</f>
        <v>W48</v>
      </c>
      <c r="G107" s="64">
        <f>IF(DIF[[#This Row],[Work Order Receiving Date]]="","",YEAR(DIF[[#This Row],[Work Order Receiving Date]]))</f>
        <v>2020</v>
      </c>
      <c r="H107" s="64" t="str">
        <f>IF(DIF[[#This Row],[Work Order Number]]="","",VLOOKUP(DIF[[#This Row],[Work Order Number]],'Customer Orders Management'!B:AB,7,0))</f>
        <v>Customer 3</v>
      </c>
      <c r="I107" s="64" t="str">
        <f>IF(DIF[[#This Row],[Work Order Number]]="","",VLOOKUP(DIF[[#This Row],[Work Order Number]],'Customer Orders Management'!B:AB,12,0))</f>
        <v>Product F</v>
      </c>
      <c r="J107" s="68" t="str">
        <f>IF(DIF[[#This Row],[Work Order Number]]="","",VLOOKUP(DIF[[#This Row],[Work Order Number]],'Customer Orders Management'!B:AB,13,0))</f>
        <v>ACC2354474</v>
      </c>
      <c r="K107" s="69">
        <f>IF(DIF[[#This Row],[Work Order Number]]="","",VLOOKUP(DIF[[#This Row],[Work Order Number]],'Customer Orders Management'!B:AB,14,0))</f>
        <v>4503</v>
      </c>
      <c r="L107" s="73">
        <v>4503</v>
      </c>
      <c r="M107" s="67">
        <f>IFERROR(IF(OR(DIF[[#This Row],[Actual Delivered Quantity]]="",DIF[[#This Row],[Ordered Quantity]]=""),"",DIF[[#This Row],[Actual Delivered Quantity]]/DIF[[#This Row],[Ordered Quantity]]),"")</f>
        <v>1</v>
      </c>
      <c r="N107" s="63">
        <f>IF(DIF[[#This Row],[Work Order Number]]="","",VLOOKUP(DIF[[#This Row],[Work Order Number]],'Customer Orders Management'!B:AB,25,0))</f>
        <v>44175.754500000003</v>
      </c>
      <c r="O107" s="72">
        <v>44175.754500000003</v>
      </c>
      <c r="P107" s="72" t="str">
        <f>IF(DIF[[#This Row],[Gap]]="","",IF(DIF[[#This Row],[Gap]]&lt;=0,"On Time","Delay"))</f>
        <v>On Time</v>
      </c>
      <c r="Q107" s="74">
        <f>IF(OR(DIF[[#This Row],[Actual Arrived Date (ETA)]]="",DIF[[#This Row],[Customer Required Date (ETA)]]=""),"",DIF[[#This Row],[Actual Arrived Date (ETA)]]-DIF[[#This Row],[Customer Required Date (ETA)]])</f>
        <v>0</v>
      </c>
      <c r="R107" s="69">
        <f>IFERROR(ROUNDUP(DIF[[#This Row],[Gap]],0),"")</f>
        <v>0</v>
      </c>
      <c r="S107" s="70">
        <v>362</v>
      </c>
      <c r="T107" s="67">
        <f>IF(DIF[[#This Row],[Actual Delivered Quantity]]="","",(DIF[[#This Row],[Actual Delivered Quantity]]-DIF[[#This Row],[Total Defect Quantity Appeared At Customer]])/DIF[[#This Row],[Actual Delivered Quantity]])</f>
        <v>0.91960914945591832</v>
      </c>
      <c r="U107" s="65"/>
      <c r="V107" s="71"/>
      <c r="W107" s="65"/>
    </row>
    <row r="108" spans="1:23" ht="30" customHeight="1" x14ac:dyDescent="0.25">
      <c r="A108" s="32" t="str">
        <f t="shared" si="1"/>
        <v/>
      </c>
      <c r="B108" s="62" t="s">
        <v>210</v>
      </c>
      <c r="C108" s="63">
        <f>IF(DIF[[#This Row],[Work Order Number]]="","",VLOOKUP(DIF[[#This Row],[Work Order Number]],'Customer Orders Management'!B:AB,2,0))</f>
        <v>44132</v>
      </c>
      <c r="D108" s="64">
        <f>IF(DIF[[#This Row],[Work Order Receiving Date]]="","",MONTH(DIF[[#This Row],[Work Order Receiving Date]]))</f>
        <v>10</v>
      </c>
      <c r="E108" s="64" t="str">
        <f>IFERROR(VLOOKUP(DIF[[#This Row],[Month Number]],Sheet2!B:C,2,0),"")</f>
        <v>Oct</v>
      </c>
      <c r="F108" s="64" t="str">
        <f>IF(DIF[[#This Row],[Work Order Receiving Date]]="","","W"&amp;WEEKNUM(DIF[[#This Row],[Work Order Receiving Date]],1))</f>
        <v>W44</v>
      </c>
      <c r="G108" s="64">
        <f>IF(DIF[[#This Row],[Work Order Receiving Date]]="","",YEAR(DIF[[#This Row],[Work Order Receiving Date]]))</f>
        <v>2020</v>
      </c>
      <c r="H108" s="64" t="str">
        <f>IF(DIF[[#This Row],[Work Order Number]]="","",VLOOKUP(DIF[[#This Row],[Work Order Number]],'Customer Orders Management'!B:AB,7,0))</f>
        <v>Customer 3</v>
      </c>
      <c r="I108" s="64" t="str">
        <f>IF(DIF[[#This Row],[Work Order Number]]="","",VLOOKUP(DIF[[#This Row],[Work Order Number]],'Customer Orders Management'!B:AB,12,0))</f>
        <v>Product A</v>
      </c>
      <c r="J108" s="68" t="str">
        <f>IF(DIF[[#This Row],[Work Order Number]]="","",VLOOKUP(DIF[[#This Row],[Work Order Number]],'Customer Orders Management'!B:AB,13,0))</f>
        <v>ACC3215124</v>
      </c>
      <c r="K108" s="69">
        <f>IF(DIF[[#This Row],[Work Order Number]]="","",VLOOKUP(DIF[[#This Row],[Work Order Number]],'Customer Orders Management'!B:AB,14,0))</f>
        <v>6764</v>
      </c>
      <c r="L108" s="73">
        <v>6764</v>
      </c>
      <c r="M108" s="67">
        <f>IFERROR(IF(OR(DIF[[#This Row],[Actual Delivered Quantity]]="",DIF[[#This Row],[Ordered Quantity]]=""),"",DIF[[#This Row],[Actual Delivered Quantity]]/DIF[[#This Row],[Ordered Quantity]]),"")</f>
        <v>1</v>
      </c>
      <c r="N108" s="63">
        <f>IF(DIF[[#This Row],[Work Order Number]]="","",VLOOKUP(DIF[[#This Row],[Work Order Number]],'Customer Orders Management'!B:AB,25,0))</f>
        <v>44151.455000000002</v>
      </c>
      <c r="O108" s="72">
        <v>44151.455000000002</v>
      </c>
      <c r="P108" s="72" t="str">
        <f>IF(DIF[[#This Row],[Gap]]="","",IF(DIF[[#This Row],[Gap]]&lt;=0,"On Time","Delay"))</f>
        <v>On Time</v>
      </c>
      <c r="Q108" s="74">
        <f>IF(OR(DIF[[#This Row],[Actual Arrived Date (ETA)]]="",DIF[[#This Row],[Customer Required Date (ETA)]]=""),"",DIF[[#This Row],[Actual Arrived Date (ETA)]]-DIF[[#This Row],[Customer Required Date (ETA)]])</f>
        <v>0</v>
      </c>
      <c r="R108" s="69">
        <f>IFERROR(ROUNDUP(DIF[[#This Row],[Gap]],0),"")</f>
        <v>0</v>
      </c>
      <c r="S108" s="70">
        <v>384</v>
      </c>
      <c r="T108" s="67">
        <f>IF(DIF[[#This Row],[Actual Delivered Quantity]]="","",(DIF[[#This Row],[Actual Delivered Quantity]]-DIF[[#This Row],[Total Defect Quantity Appeared At Customer]])/DIF[[#This Row],[Actual Delivered Quantity]])</f>
        <v>0.94322885866351269</v>
      </c>
      <c r="U108" s="65"/>
      <c r="V108" s="71"/>
      <c r="W108" s="65"/>
    </row>
    <row r="109" spans="1:23" ht="30" customHeight="1" x14ac:dyDescent="0.25">
      <c r="A109" s="32" t="str">
        <f t="shared" si="1"/>
        <v/>
      </c>
      <c r="B109" s="62" t="s">
        <v>211</v>
      </c>
      <c r="C109" s="63">
        <f>IF(DIF[[#This Row],[Work Order Number]]="","",VLOOKUP(DIF[[#This Row],[Work Order Number]],'Customer Orders Management'!B:AB,2,0))</f>
        <v>44102</v>
      </c>
      <c r="D109" s="64">
        <f>IF(DIF[[#This Row],[Work Order Receiving Date]]="","",MONTH(DIF[[#This Row],[Work Order Receiving Date]]))</f>
        <v>9</v>
      </c>
      <c r="E109" s="64" t="str">
        <f>IFERROR(VLOOKUP(DIF[[#This Row],[Month Number]],Sheet2!B:C,2,0),"")</f>
        <v>Sep</v>
      </c>
      <c r="F109" s="64" t="str">
        <f>IF(DIF[[#This Row],[Work Order Receiving Date]]="","","W"&amp;WEEKNUM(DIF[[#This Row],[Work Order Receiving Date]],1))</f>
        <v>W40</v>
      </c>
      <c r="G109" s="64">
        <f>IF(DIF[[#This Row],[Work Order Receiving Date]]="","",YEAR(DIF[[#This Row],[Work Order Receiving Date]]))</f>
        <v>2020</v>
      </c>
      <c r="H109" s="64" t="str">
        <f>IF(DIF[[#This Row],[Work Order Number]]="","",VLOOKUP(DIF[[#This Row],[Work Order Number]],'Customer Orders Management'!B:AB,7,0))</f>
        <v>Customer 2</v>
      </c>
      <c r="I109" s="64" t="str">
        <f>IF(DIF[[#This Row],[Work Order Number]]="","",VLOOKUP(DIF[[#This Row],[Work Order Number]],'Customer Orders Management'!B:AB,12,0))</f>
        <v>Product D</v>
      </c>
      <c r="J109" s="68" t="str">
        <f>IF(DIF[[#This Row],[Work Order Number]]="","",VLOOKUP(DIF[[#This Row],[Work Order Number]],'Customer Orders Management'!B:AB,13,0))</f>
        <v>ACC1400205</v>
      </c>
      <c r="K109" s="69">
        <f>IF(DIF[[#This Row],[Work Order Number]]="","",VLOOKUP(DIF[[#This Row],[Work Order Number]],'Customer Orders Management'!B:AB,14,0))</f>
        <v>7192</v>
      </c>
      <c r="L109" s="73">
        <v>7192</v>
      </c>
      <c r="M109" s="67">
        <f>IFERROR(IF(OR(DIF[[#This Row],[Actual Delivered Quantity]]="",DIF[[#This Row],[Ordered Quantity]]=""),"",DIF[[#This Row],[Actual Delivered Quantity]]/DIF[[#This Row],[Ordered Quantity]]),"")</f>
        <v>1</v>
      </c>
      <c r="N109" s="63">
        <f>IF(DIF[[#This Row],[Work Order Number]]="","",VLOOKUP(DIF[[#This Row],[Work Order Number]],'Customer Orders Management'!B:AB,25,0))</f>
        <v>44127.383999999998</v>
      </c>
      <c r="O109" s="72">
        <v>44127.383999999998</v>
      </c>
      <c r="P109" s="72" t="str">
        <f>IF(DIF[[#This Row],[Gap]]="","",IF(DIF[[#This Row],[Gap]]&lt;=0,"On Time","Delay"))</f>
        <v>On Time</v>
      </c>
      <c r="Q109" s="74">
        <f>IF(OR(DIF[[#This Row],[Actual Arrived Date (ETA)]]="",DIF[[#This Row],[Customer Required Date (ETA)]]=""),"",DIF[[#This Row],[Actual Arrived Date (ETA)]]-DIF[[#This Row],[Customer Required Date (ETA)]])</f>
        <v>0</v>
      </c>
      <c r="R109" s="69">
        <f>IFERROR(ROUNDUP(DIF[[#This Row],[Gap]],0),"")</f>
        <v>0</v>
      </c>
      <c r="S109" s="70">
        <v>230</v>
      </c>
      <c r="T109" s="67">
        <f>IF(DIF[[#This Row],[Actual Delivered Quantity]]="","",(DIF[[#This Row],[Actual Delivered Quantity]]-DIF[[#This Row],[Total Defect Quantity Appeared At Customer]])/DIF[[#This Row],[Actual Delivered Quantity]])</f>
        <v>0.96802002224694106</v>
      </c>
      <c r="U109" s="65"/>
      <c r="V109" s="71"/>
      <c r="W109" s="65"/>
    </row>
    <row r="110" spans="1:23" ht="30" customHeight="1" x14ac:dyDescent="0.25">
      <c r="A110" s="32" t="str">
        <f t="shared" si="1"/>
        <v/>
      </c>
      <c r="B110" s="62" t="s">
        <v>212</v>
      </c>
      <c r="C110" s="63">
        <f>IF(DIF[[#This Row],[Work Order Number]]="","",VLOOKUP(DIF[[#This Row],[Work Order Number]],'Customer Orders Management'!B:AB,2,0))</f>
        <v>44268</v>
      </c>
      <c r="D110" s="64">
        <f>IF(DIF[[#This Row],[Work Order Receiving Date]]="","",MONTH(DIF[[#This Row],[Work Order Receiving Date]]))</f>
        <v>3</v>
      </c>
      <c r="E110" s="64" t="str">
        <f>IFERROR(VLOOKUP(DIF[[#This Row],[Month Number]],Sheet2!B:C,2,0),"")</f>
        <v>Mar</v>
      </c>
      <c r="F110" s="64" t="str">
        <f>IF(DIF[[#This Row],[Work Order Receiving Date]]="","","W"&amp;WEEKNUM(DIF[[#This Row],[Work Order Receiving Date]],1))</f>
        <v>W11</v>
      </c>
      <c r="G110" s="64">
        <f>IF(DIF[[#This Row],[Work Order Receiving Date]]="","",YEAR(DIF[[#This Row],[Work Order Receiving Date]]))</f>
        <v>2021</v>
      </c>
      <c r="H110" s="64" t="str">
        <f>IF(DIF[[#This Row],[Work Order Number]]="","",VLOOKUP(DIF[[#This Row],[Work Order Number]],'Customer Orders Management'!B:AB,7,0))</f>
        <v>Customer 2</v>
      </c>
      <c r="I110" s="64" t="str">
        <f>IF(DIF[[#This Row],[Work Order Number]]="","",VLOOKUP(DIF[[#This Row],[Work Order Number]],'Customer Orders Management'!B:AB,12,0))</f>
        <v>Product C</v>
      </c>
      <c r="J110" s="68" t="str">
        <f>IF(DIF[[#This Row],[Work Order Number]]="","",VLOOKUP(DIF[[#This Row],[Work Order Number]],'Customer Orders Management'!B:AB,13,0))</f>
        <v>ACC8854741</v>
      </c>
      <c r="K110" s="69">
        <f>IF(DIF[[#This Row],[Work Order Number]]="","",VLOOKUP(DIF[[#This Row],[Work Order Number]],'Customer Orders Management'!B:AB,14,0))</f>
        <v>8429</v>
      </c>
      <c r="L110" s="73">
        <v>8429</v>
      </c>
      <c r="M110" s="67">
        <f>IFERROR(IF(OR(DIF[[#This Row],[Actual Delivered Quantity]]="",DIF[[#This Row],[Ordered Quantity]]=""),"",DIF[[#This Row],[Actual Delivered Quantity]]/DIF[[#This Row],[Ordered Quantity]]),"")</f>
        <v>1</v>
      </c>
      <c r="N110" s="63">
        <f>IF(DIF[[#This Row],[Work Order Number]]="","",VLOOKUP(DIF[[#This Row],[Work Order Number]],'Customer Orders Management'!B:AB,25,0))</f>
        <v>44289.041428571429</v>
      </c>
      <c r="O110" s="72">
        <v>44291</v>
      </c>
      <c r="P110" s="72" t="str">
        <f>IF(DIF[[#This Row],[Gap]]="","",IF(DIF[[#This Row],[Gap]]&lt;=0,"On Time","Delay"))</f>
        <v>Delay</v>
      </c>
      <c r="Q110" s="74">
        <f>IF(OR(DIF[[#This Row],[Actual Arrived Date (ETA)]]="",DIF[[#This Row],[Customer Required Date (ETA)]]=""),"",DIF[[#This Row],[Actual Arrived Date (ETA)]]-DIF[[#This Row],[Customer Required Date (ETA)]])</f>
        <v>1.9585714285713038</v>
      </c>
      <c r="R110" s="69">
        <f>IFERROR(ROUNDUP(DIF[[#This Row],[Gap]],0),"")</f>
        <v>2</v>
      </c>
      <c r="S110" s="70">
        <v>92</v>
      </c>
      <c r="T110" s="67">
        <f>IF(DIF[[#This Row],[Actual Delivered Quantity]]="","",(DIF[[#This Row],[Actual Delivered Quantity]]-DIF[[#This Row],[Total Defect Quantity Appeared At Customer]])/DIF[[#This Row],[Actual Delivered Quantity]])</f>
        <v>0.98908530074741963</v>
      </c>
      <c r="U110" s="65"/>
      <c r="V110" s="71" t="s">
        <v>105</v>
      </c>
      <c r="W110" s="65"/>
    </row>
    <row r="111" spans="1:23" ht="30" customHeight="1" x14ac:dyDescent="0.25">
      <c r="A111" s="32" t="str">
        <f t="shared" si="1"/>
        <v/>
      </c>
      <c r="B111" s="62" t="s">
        <v>213</v>
      </c>
      <c r="C111" s="63">
        <f>IF(DIF[[#This Row],[Work Order Number]]="","",VLOOKUP(DIF[[#This Row],[Work Order Number]],'Customer Orders Management'!B:AB,2,0))</f>
        <v>44078</v>
      </c>
      <c r="D111" s="64">
        <f>IF(DIF[[#This Row],[Work Order Receiving Date]]="","",MONTH(DIF[[#This Row],[Work Order Receiving Date]]))</f>
        <v>9</v>
      </c>
      <c r="E111" s="64" t="str">
        <f>IFERROR(VLOOKUP(DIF[[#This Row],[Month Number]],Sheet2!B:C,2,0),"")</f>
        <v>Sep</v>
      </c>
      <c r="F111" s="64" t="str">
        <f>IF(DIF[[#This Row],[Work Order Receiving Date]]="","","W"&amp;WEEKNUM(DIF[[#This Row],[Work Order Receiving Date]],1))</f>
        <v>W36</v>
      </c>
      <c r="G111" s="64">
        <f>IF(DIF[[#This Row],[Work Order Receiving Date]]="","",YEAR(DIF[[#This Row],[Work Order Receiving Date]]))</f>
        <v>2020</v>
      </c>
      <c r="H111" s="64" t="str">
        <f>IF(DIF[[#This Row],[Work Order Number]]="","",VLOOKUP(DIF[[#This Row],[Work Order Number]],'Customer Orders Management'!B:AB,7,0))</f>
        <v>Customer 3</v>
      </c>
      <c r="I111" s="64" t="str">
        <f>IF(DIF[[#This Row],[Work Order Number]]="","",VLOOKUP(DIF[[#This Row],[Work Order Number]],'Customer Orders Management'!B:AB,12,0))</f>
        <v>Product F</v>
      </c>
      <c r="J111" s="68" t="str">
        <f>IF(DIF[[#This Row],[Work Order Number]]="","",VLOOKUP(DIF[[#This Row],[Work Order Number]],'Customer Orders Management'!B:AB,13,0))</f>
        <v>ACC2354474</v>
      </c>
      <c r="K111" s="69">
        <f>IF(DIF[[#This Row],[Work Order Number]]="","",VLOOKUP(DIF[[#This Row],[Work Order Number]],'Customer Orders Management'!B:AB,14,0))</f>
        <v>4155</v>
      </c>
      <c r="L111" s="73">
        <v>4155</v>
      </c>
      <c r="M111" s="67">
        <f>IFERROR(IF(OR(DIF[[#This Row],[Actual Delivered Quantity]]="",DIF[[#This Row],[Ordered Quantity]]=""),"",DIF[[#This Row],[Actual Delivered Quantity]]/DIF[[#This Row],[Ordered Quantity]]),"")</f>
        <v>1</v>
      </c>
      <c r="N111" s="63">
        <f>IF(DIF[[#This Row],[Work Order Number]]="","",VLOOKUP(DIF[[#This Row],[Work Order Number]],'Customer Orders Management'!B:AB,25,0))</f>
        <v>44095.232499999998</v>
      </c>
      <c r="O111" s="72">
        <v>44095.232499999998</v>
      </c>
      <c r="P111" s="72" t="str">
        <f>IF(DIF[[#This Row],[Gap]]="","",IF(DIF[[#This Row],[Gap]]&lt;=0,"On Time","Delay"))</f>
        <v>On Time</v>
      </c>
      <c r="Q111" s="74">
        <f>IF(OR(DIF[[#This Row],[Actual Arrived Date (ETA)]]="",DIF[[#This Row],[Customer Required Date (ETA)]]=""),"",DIF[[#This Row],[Actual Arrived Date (ETA)]]-DIF[[#This Row],[Customer Required Date (ETA)]])</f>
        <v>0</v>
      </c>
      <c r="R111" s="69">
        <f>IFERROR(ROUNDUP(DIF[[#This Row],[Gap]],0),"")</f>
        <v>0</v>
      </c>
      <c r="S111" s="70">
        <v>466</v>
      </c>
      <c r="T111" s="67">
        <f>IF(DIF[[#This Row],[Actual Delivered Quantity]]="","",(DIF[[#This Row],[Actual Delivered Quantity]]-DIF[[#This Row],[Total Defect Quantity Appeared At Customer]])/DIF[[#This Row],[Actual Delivered Quantity]])</f>
        <v>0.88784596871239474</v>
      </c>
      <c r="U111" s="65"/>
      <c r="V111" s="71"/>
      <c r="W111" s="65"/>
    </row>
    <row r="112" spans="1:23" ht="30" customHeight="1" x14ac:dyDescent="0.25">
      <c r="A112" s="32" t="str">
        <f t="shared" si="1"/>
        <v/>
      </c>
      <c r="B112" s="62" t="s">
        <v>214</v>
      </c>
      <c r="C112" s="63">
        <f>IF(DIF[[#This Row],[Work Order Number]]="","",VLOOKUP(DIF[[#This Row],[Work Order Number]],'Customer Orders Management'!B:AB,2,0))</f>
        <v>44114</v>
      </c>
      <c r="D112" s="64">
        <f>IF(DIF[[#This Row],[Work Order Receiving Date]]="","",MONTH(DIF[[#This Row],[Work Order Receiving Date]]))</f>
        <v>10</v>
      </c>
      <c r="E112" s="64" t="str">
        <f>IFERROR(VLOOKUP(DIF[[#This Row],[Month Number]],Sheet2!B:C,2,0),"")</f>
        <v>Oct</v>
      </c>
      <c r="F112" s="64" t="str">
        <f>IF(DIF[[#This Row],[Work Order Receiving Date]]="","","W"&amp;WEEKNUM(DIF[[#This Row],[Work Order Receiving Date]],1))</f>
        <v>W41</v>
      </c>
      <c r="G112" s="64">
        <f>IF(DIF[[#This Row],[Work Order Receiving Date]]="","",YEAR(DIF[[#This Row],[Work Order Receiving Date]]))</f>
        <v>2020</v>
      </c>
      <c r="H112" s="64" t="str">
        <f>IF(DIF[[#This Row],[Work Order Number]]="","",VLOOKUP(DIF[[#This Row],[Work Order Number]],'Customer Orders Management'!B:AB,7,0))</f>
        <v>Customer 3</v>
      </c>
      <c r="I112" s="64" t="str">
        <f>IF(DIF[[#This Row],[Work Order Number]]="","",VLOOKUP(DIF[[#This Row],[Work Order Number]],'Customer Orders Management'!B:AB,12,0))</f>
        <v>Product B</v>
      </c>
      <c r="J112" s="68" t="str">
        <f>IF(DIF[[#This Row],[Work Order Number]]="","",VLOOKUP(DIF[[#This Row],[Work Order Number]],'Customer Orders Management'!B:AB,13,0))</f>
        <v>ACC2236584</v>
      </c>
      <c r="K112" s="69">
        <f>IF(DIF[[#This Row],[Work Order Number]]="","",VLOOKUP(DIF[[#This Row],[Work Order Number]],'Customer Orders Management'!B:AB,14,0))</f>
        <v>8895</v>
      </c>
      <c r="L112" s="73">
        <v>8895</v>
      </c>
      <c r="M112" s="67">
        <f>IFERROR(IF(OR(DIF[[#This Row],[Actual Delivered Quantity]]="",DIF[[#This Row],[Ordered Quantity]]=""),"",DIF[[#This Row],[Actual Delivered Quantity]]/DIF[[#This Row],[Ordered Quantity]]),"")</f>
        <v>1</v>
      </c>
      <c r="N112" s="63">
        <f>IF(DIF[[#This Row],[Work Order Number]]="","",VLOOKUP(DIF[[#This Row],[Work Order Number]],'Customer Orders Management'!B:AB,25,0))</f>
        <v>44139.342499999999</v>
      </c>
      <c r="O112" s="72">
        <v>44139.342499999999</v>
      </c>
      <c r="P112" s="72" t="str">
        <f>IF(DIF[[#This Row],[Gap]]="","",IF(DIF[[#This Row],[Gap]]&lt;=0,"On Time","Delay"))</f>
        <v>On Time</v>
      </c>
      <c r="Q112" s="74">
        <f>IF(OR(DIF[[#This Row],[Actual Arrived Date (ETA)]]="",DIF[[#This Row],[Customer Required Date (ETA)]]=""),"",DIF[[#This Row],[Actual Arrived Date (ETA)]]-DIF[[#This Row],[Customer Required Date (ETA)]])</f>
        <v>0</v>
      </c>
      <c r="R112" s="69">
        <f>IFERROR(ROUNDUP(DIF[[#This Row],[Gap]],0),"")</f>
        <v>0</v>
      </c>
      <c r="S112" s="70">
        <v>108</v>
      </c>
      <c r="T112" s="67">
        <f>IF(DIF[[#This Row],[Actual Delivered Quantity]]="","",(DIF[[#This Row],[Actual Delivered Quantity]]-DIF[[#This Row],[Total Defect Quantity Appeared At Customer]])/DIF[[#This Row],[Actual Delivered Quantity]])</f>
        <v>0.98785834738617195</v>
      </c>
      <c r="U112" s="65"/>
      <c r="V112" s="71"/>
      <c r="W112" s="65"/>
    </row>
    <row r="113" spans="1:23" ht="30" customHeight="1" x14ac:dyDescent="0.25">
      <c r="A113" s="32" t="str">
        <f t="shared" si="1"/>
        <v/>
      </c>
      <c r="B113" s="62" t="s">
        <v>215</v>
      </c>
      <c r="C113" s="63">
        <f>IF(DIF[[#This Row],[Work Order Number]]="","",VLOOKUP(DIF[[#This Row],[Work Order Number]],'Customer Orders Management'!B:AB,2,0))</f>
        <v>44126</v>
      </c>
      <c r="D113" s="64">
        <f>IF(DIF[[#This Row],[Work Order Receiving Date]]="","",MONTH(DIF[[#This Row],[Work Order Receiving Date]]))</f>
        <v>10</v>
      </c>
      <c r="E113" s="64" t="str">
        <f>IFERROR(VLOOKUP(DIF[[#This Row],[Month Number]],Sheet2!B:C,2,0),"")</f>
        <v>Oct</v>
      </c>
      <c r="F113" s="64" t="str">
        <f>IF(DIF[[#This Row],[Work Order Receiving Date]]="","","W"&amp;WEEKNUM(DIF[[#This Row],[Work Order Receiving Date]],1))</f>
        <v>W43</v>
      </c>
      <c r="G113" s="64">
        <f>IF(DIF[[#This Row],[Work Order Receiving Date]]="","",YEAR(DIF[[#This Row],[Work Order Receiving Date]]))</f>
        <v>2020</v>
      </c>
      <c r="H113" s="64" t="str">
        <f>IF(DIF[[#This Row],[Work Order Number]]="","",VLOOKUP(DIF[[#This Row],[Work Order Number]],'Customer Orders Management'!B:AB,7,0))</f>
        <v>Customer 4</v>
      </c>
      <c r="I113" s="64" t="str">
        <f>IF(DIF[[#This Row],[Work Order Number]]="","",VLOOKUP(DIF[[#This Row],[Work Order Number]],'Customer Orders Management'!B:AB,12,0))</f>
        <v>Product F</v>
      </c>
      <c r="J113" s="68" t="str">
        <f>IF(DIF[[#This Row],[Work Order Number]]="","",VLOOKUP(DIF[[#This Row],[Work Order Number]],'Customer Orders Management'!B:AB,13,0))</f>
        <v>ACC2354474</v>
      </c>
      <c r="K113" s="69">
        <f>IF(DIF[[#This Row],[Work Order Number]]="","",VLOOKUP(DIF[[#This Row],[Work Order Number]],'Customer Orders Management'!B:AB,14,0))</f>
        <v>4377</v>
      </c>
      <c r="L113" s="73">
        <v>4110</v>
      </c>
      <c r="M113" s="67">
        <f>IFERROR(IF(OR(DIF[[#This Row],[Actual Delivered Quantity]]="",DIF[[#This Row],[Ordered Quantity]]=""),"",DIF[[#This Row],[Actual Delivered Quantity]]/DIF[[#This Row],[Ordered Quantity]]),"")</f>
        <v>0.9389993145990404</v>
      </c>
      <c r="N113" s="63">
        <f>IF(DIF[[#This Row],[Work Order Number]]="","",VLOOKUP(DIF[[#This Row],[Work Order Number]],'Customer Orders Management'!B:AB,25,0))</f>
        <v>44144.565499999997</v>
      </c>
      <c r="O113" s="72">
        <v>44144.565499999997</v>
      </c>
      <c r="P113" s="72" t="str">
        <f>IF(DIF[[#This Row],[Gap]]="","",IF(DIF[[#This Row],[Gap]]&lt;=0,"On Time","Delay"))</f>
        <v>On Time</v>
      </c>
      <c r="Q113" s="74">
        <f>IF(OR(DIF[[#This Row],[Actual Arrived Date (ETA)]]="",DIF[[#This Row],[Customer Required Date (ETA)]]=""),"",DIF[[#This Row],[Actual Arrived Date (ETA)]]-DIF[[#This Row],[Customer Required Date (ETA)]])</f>
        <v>0</v>
      </c>
      <c r="R113" s="69">
        <f>IFERROR(ROUNDUP(DIF[[#This Row],[Gap]],0),"")</f>
        <v>0</v>
      </c>
      <c r="S113" s="70">
        <v>207</v>
      </c>
      <c r="T113" s="67">
        <f>IF(DIF[[#This Row],[Actual Delivered Quantity]]="","",(DIF[[#This Row],[Actual Delivered Quantity]]-DIF[[#This Row],[Total Defect Quantity Appeared At Customer]])/DIF[[#This Row],[Actual Delivered Quantity]])</f>
        <v>0.94963503649635039</v>
      </c>
      <c r="U113" s="65"/>
      <c r="V113" s="71"/>
      <c r="W113" s="65"/>
    </row>
    <row r="114" spans="1:23" ht="30" customHeight="1" x14ac:dyDescent="0.25">
      <c r="A114" s="32" t="str">
        <f t="shared" si="1"/>
        <v/>
      </c>
      <c r="B114" s="62" t="s">
        <v>216</v>
      </c>
      <c r="C114" s="63">
        <f>IF(DIF[[#This Row],[Work Order Number]]="","",VLOOKUP(DIF[[#This Row],[Work Order Number]],'Customer Orders Management'!B:AB,2,0))</f>
        <v>44212</v>
      </c>
      <c r="D114" s="64">
        <f>IF(DIF[[#This Row],[Work Order Receiving Date]]="","",MONTH(DIF[[#This Row],[Work Order Receiving Date]]))</f>
        <v>1</v>
      </c>
      <c r="E114" s="64" t="str">
        <f>IFERROR(VLOOKUP(DIF[[#This Row],[Month Number]],Sheet2!B:C,2,0),"")</f>
        <v>Jan</v>
      </c>
      <c r="F114" s="64" t="str">
        <f>IF(DIF[[#This Row],[Work Order Receiving Date]]="","","W"&amp;WEEKNUM(DIF[[#This Row],[Work Order Receiving Date]],1))</f>
        <v>W3</v>
      </c>
      <c r="G114" s="64">
        <f>IF(DIF[[#This Row],[Work Order Receiving Date]]="","",YEAR(DIF[[#This Row],[Work Order Receiving Date]]))</f>
        <v>2021</v>
      </c>
      <c r="H114" s="64" t="str">
        <f>IF(DIF[[#This Row],[Work Order Number]]="","",VLOOKUP(DIF[[#This Row],[Work Order Number]],'Customer Orders Management'!B:AB,7,0))</f>
        <v>Customer 1</v>
      </c>
      <c r="I114" s="64" t="str">
        <f>IF(DIF[[#This Row],[Work Order Number]]="","",VLOOKUP(DIF[[#This Row],[Work Order Number]],'Customer Orders Management'!B:AB,12,0))</f>
        <v>Product C</v>
      </c>
      <c r="J114" s="68" t="str">
        <f>IF(DIF[[#This Row],[Work Order Number]]="","",VLOOKUP(DIF[[#This Row],[Work Order Number]],'Customer Orders Management'!B:AB,13,0))</f>
        <v>ACC8854741</v>
      </c>
      <c r="K114" s="69">
        <f>IF(DIF[[#This Row],[Work Order Number]]="","",VLOOKUP(DIF[[#This Row],[Work Order Number]],'Customer Orders Management'!B:AB,14,0))</f>
        <v>9859</v>
      </c>
      <c r="L114" s="73">
        <v>9859</v>
      </c>
      <c r="M114" s="67">
        <f>IFERROR(IF(OR(DIF[[#This Row],[Actual Delivered Quantity]]="",DIF[[#This Row],[Ordered Quantity]]=""),"",DIF[[#This Row],[Actual Delivered Quantity]]/DIF[[#This Row],[Ordered Quantity]]),"")</f>
        <v>1</v>
      </c>
      <c r="N114" s="63">
        <f>IF(DIF[[#This Row],[Work Order Number]]="","",VLOOKUP(DIF[[#This Row],[Work Order Number]],'Customer Orders Management'!B:AB,25,0))</f>
        <v>44237.084285714285</v>
      </c>
      <c r="O114" s="72">
        <v>44237.084285714285</v>
      </c>
      <c r="P114" s="72" t="str">
        <f>IF(DIF[[#This Row],[Gap]]="","",IF(DIF[[#This Row],[Gap]]&lt;=0,"On Time","Delay"))</f>
        <v>On Time</v>
      </c>
      <c r="Q114" s="74">
        <f>IF(OR(DIF[[#This Row],[Actual Arrived Date (ETA)]]="",DIF[[#This Row],[Customer Required Date (ETA)]]=""),"",DIF[[#This Row],[Actual Arrived Date (ETA)]]-DIF[[#This Row],[Customer Required Date (ETA)]])</f>
        <v>0</v>
      </c>
      <c r="R114" s="69">
        <f>IFERROR(ROUNDUP(DIF[[#This Row],[Gap]],0),"")</f>
        <v>0</v>
      </c>
      <c r="S114" s="70">
        <v>80</v>
      </c>
      <c r="T114" s="67">
        <f>IF(DIF[[#This Row],[Actual Delivered Quantity]]="","",(DIF[[#This Row],[Actual Delivered Quantity]]-DIF[[#This Row],[Total Defect Quantity Appeared At Customer]])/DIF[[#This Row],[Actual Delivered Quantity]])</f>
        <v>0.99188558677350647</v>
      </c>
      <c r="U114" s="65"/>
      <c r="V114" s="71"/>
      <c r="W114" s="65"/>
    </row>
    <row r="115" spans="1:23" ht="30" customHeight="1" x14ac:dyDescent="0.25">
      <c r="A115" s="32" t="str">
        <f t="shared" si="1"/>
        <v/>
      </c>
      <c r="B115" s="62" t="s">
        <v>217</v>
      </c>
      <c r="C115" s="63">
        <f>IF(DIF[[#This Row],[Work Order Number]]="","",VLOOKUP(DIF[[#This Row],[Work Order Number]],'Customer Orders Management'!B:AB,2,0))</f>
        <v>44105</v>
      </c>
      <c r="D115" s="64">
        <f>IF(DIF[[#This Row],[Work Order Receiving Date]]="","",MONTH(DIF[[#This Row],[Work Order Receiving Date]]))</f>
        <v>10</v>
      </c>
      <c r="E115" s="64" t="str">
        <f>IFERROR(VLOOKUP(DIF[[#This Row],[Month Number]],Sheet2!B:C,2,0),"")</f>
        <v>Oct</v>
      </c>
      <c r="F115" s="64" t="str">
        <f>IF(DIF[[#This Row],[Work Order Receiving Date]]="","","W"&amp;WEEKNUM(DIF[[#This Row],[Work Order Receiving Date]],1))</f>
        <v>W40</v>
      </c>
      <c r="G115" s="64">
        <f>IF(DIF[[#This Row],[Work Order Receiving Date]]="","",YEAR(DIF[[#This Row],[Work Order Receiving Date]]))</f>
        <v>2020</v>
      </c>
      <c r="H115" s="64" t="str">
        <f>IF(DIF[[#This Row],[Work Order Number]]="","",VLOOKUP(DIF[[#This Row],[Work Order Number]],'Customer Orders Management'!B:AB,7,0))</f>
        <v>Customer 1</v>
      </c>
      <c r="I115" s="64" t="str">
        <f>IF(DIF[[#This Row],[Work Order Number]]="","",VLOOKUP(DIF[[#This Row],[Work Order Number]],'Customer Orders Management'!B:AB,12,0))</f>
        <v>Product B</v>
      </c>
      <c r="J115" s="68" t="str">
        <f>IF(DIF[[#This Row],[Work Order Number]]="","",VLOOKUP(DIF[[#This Row],[Work Order Number]],'Customer Orders Management'!B:AB,13,0))</f>
        <v>ACC2236584</v>
      </c>
      <c r="K115" s="69">
        <f>IF(DIF[[#This Row],[Work Order Number]]="","",VLOOKUP(DIF[[#This Row],[Work Order Number]],'Customer Orders Management'!B:AB,14,0))</f>
        <v>5468</v>
      </c>
      <c r="L115" s="73">
        <v>5125</v>
      </c>
      <c r="M115" s="67">
        <f>IFERROR(IF(OR(DIF[[#This Row],[Actual Delivered Quantity]]="",DIF[[#This Row],[Ordered Quantity]]=""),"",DIF[[#This Row],[Actual Delivered Quantity]]/DIF[[#This Row],[Ordered Quantity]]),"")</f>
        <v>0.93727139722019015</v>
      </c>
      <c r="N115" s="63">
        <f>IF(DIF[[#This Row],[Work Order Number]]="","",VLOOKUP(DIF[[#This Row],[Work Order Number]],'Customer Orders Management'!B:AB,25,0))</f>
        <v>44122.201999999997</v>
      </c>
      <c r="O115" s="72">
        <v>44122.201999999997</v>
      </c>
      <c r="P115" s="72" t="str">
        <f>IF(DIF[[#This Row],[Gap]]="","",IF(DIF[[#This Row],[Gap]]&lt;=0,"On Time","Delay"))</f>
        <v>On Time</v>
      </c>
      <c r="Q115" s="74">
        <f>IF(OR(DIF[[#This Row],[Actual Arrived Date (ETA)]]="",DIF[[#This Row],[Customer Required Date (ETA)]]=""),"",DIF[[#This Row],[Actual Arrived Date (ETA)]]-DIF[[#This Row],[Customer Required Date (ETA)]])</f>
        <v>0</v>
      </c>
      <c r="R115" s="69">
        <f>IFERROR(ROUNDUP(DIF[[#This Row],[Gap]],0),"")</f>
        <v>0</v>
      </c>
      <c r="S115" s="70">
        <v>356</v>
      </c>
      <c r="T115" s="67">
        <f>IF(DIF[[#This Row],[Actual Delivered Quantity]]="","",(DIF[[#This Row],[Actual Delivered Quantity]]-DIF[[#This Row],[Total Defect Quantity Appeared At Customer]])/DIF[[#This Row],[Actual Delivered Quantity]])</f>
        <v>0.93053658536585371</v>
      </c>
      <c r="U115" s="65"/>
      <c r="V115" s="71"/>
      <c r="W115" s="65"/>
    </row>
    <row r="116" spans="1:23" ht="30" customHeight="1" x14ac:dyDescent="0.25">
      <c r="A116" s="32" t="str">
        <f t="shared" si="1"/>
        <v/>
      </c>
      <c r="B116" s="62" t="s">
        <v>218</v>
      </c>
      <c r="C116" s="63">
        <f>IF(DIF[[#This Row],[Work Order Number]]="","",VLOOKUP(DIF[[#This Row],[Work Order Number]],'Customer Orders Management'!B:AB,2,0))</f>
        <v>44114</v>
      </c>
      <c r="D116" s="64">
        <f>IF(DIF[[#This Row],[Work Order Receiving Date]]="","",MONTH(DIF[[#This Row],[Work Order Receiving Date]]))</f>
        <v>10</v>
      </c>
      <c r="E116" s="64" t="str">
        <f>IFERROR(VLOOKUP(DIF[[#This Row],[Month Number]],Sheet2!B:C,2,0),"")</f>
        <v>Oct</v>
      </c>
      <c r="F116" s="64" t="str">
        <f>IF(DIF[[#This Row],[Work Order Receiving Date]]="","","W"&amp;WEEKNUM(DIF[[#This Row],[Work Order Receiving Date]],1))</f>
        <v>W41</v>
      </c>
      <c r="G116" s="64">
        <f>IF(DIF[[#This Row],[Work Order Receiving Date]]="","",YEAR(DIF[[#This Row],[Work Order Receiving Date]]))</f>
        <v>2020</v>
      </c>
      <c r="H116" s="64" t="str">
        <f>IF(DIF[[#This Row],[Work Order Number]]="","",VLOOKUP(DIF[[#This Row],[Work Order Number]],'Customer Orders Management'!B:AB,7,0))</f>
        <v>Customer 1</v>
      </c>
      <c r="I116" s="64" t="str">
        <f>IF(DIF[[#This Row],[Work Order Number]]="","",VLOOKUP(DIF[[#This Row],[Work Order Number]],'Customer Orders Management'!B:AB,12,0))</f>
        <v>Product F</v>
      </c>
      <c r="J116" s="68" t="str">
        <f>IF(DIF[[#This Row],[Work Order Number]]="","",VLOOKUP(DIF[[#This Row],[Work Order Number]],'Customer Orders Management'!B:AB,13,0))</f>
        <v>ACC2354474</v>
      </c>
      <c r="K116" s="69">
        <f>IF(DIF[[#This Row],[Work Order Number]]="","",VLOOKUP(DIF[[#This Row],[Work Order Number]],'Customer Orders Management'!B:AB,14,0))</f>
        <v>7299</v>
      </c>
      <c r="L116" s="73">
        <v>7299</v>
      </c>
      <c r="M116" s="67">
        <f>IFERROR(IF(OR(DIF[[#This Row],[Actual Delivered Quantity]]="",DIF[[#This Row],[Ordered Quantity]]=""),"",DIF[[#This Row],[Actual Delivered Quantity]]/DIF[[#This Row],[Ordered Quantity]]),"")</f>
        <v>1</v>
      </c>
      <c r="N116" s="63">
        <f>IF(DIF[[#This Row],[Work Order Number]]="","",VLOOKUP(DIF[[#This Row],[Work Order Number]],'Customer Orders Management'!B:AB,25,0))</f>
        <v>44135.948499999999</v>
      </c>
      <c r="O116" s="72">
        <v>44135.948499999999</v>
      </c>
      <c r="P116" s="72" t="str">
        <f>IF(DIF[[#This Row],[Gap]]="","",IF(DIF[[#This Row],[Gap]]&lt;=0,"On Time","Delay"))</f>
        <v>On Time</v>
      </c>
      <c r="Q116" s="74">
        <f>IF(OR(DIF[[#This Row],[Actual Arrived Date (ETA)]]="",DIF[[#This Row],[Customer Required Date (ETA)]]=""),"",DIF[[#This Row],[Actual Arrived Date (ETA)]]-DIF[[#This Row],[Customer Required Date (ETA)]])</f>
        <v>0</v>
      </c>
      <c r="R116" s="69">
        <f>IFERROR(ROUNDUP(DIF[[#This Row],[Gap]],0),"")</f>
        <v>0</v>
      </c>
      <c r="S116" s="70">
        <v>143</v>
      </c>
      <c r="T116" s="67">
        <f>IF(DIF[[#This Row],[Actual Delivered Quantity]]="","",(DIF[[#This Row],[Actual Delivered Quantity]]-DIF[[#This Row],[Total Defect Quantity Appeared At Customer]])/DIF[[#This Row],[Actual Delivered Quantity]])</f>
        <v>0.98040827510617889</v>
      </c>
      <c r="U116" s="65"/>
      <c r="V116" s="71"/>
      <c r="W116" s="65"/>
    </row>
    <row r="117" spans="1:23" ht="30" customHeight="1" x14ac:dyDescent="0.25">
      <c r="A117" s="32" t="str">
        <f t="shared" si="1"/>
        <v/>
      </c>
      <c r="B117" s="62" t="s">
        <v>219</v>
      </c>
      <c r="C117" s="63">
        <f>IF(DIF[[#This Row],[Work Order Number]]="","",VLOOKUP(DIF[[#This Row],[Work Order Number]],'Customer Orders Management'!B:AB,2,0))</f>
        <v>44235</v>
      </c>
      <c r="D117" s="64">
        <f>IF(DIF[[#This Row],[Work Order Receiving Date]]="","",MONTH(DIF[[#This Row],[Work Order Receiving Date]]))</f>
        <v>2</v>
      </c>
      <c r="E117" s="64" t="str">
        <f>IFERROR(VLOOKUP(DIF[[#This Row],[Month Number]],Sheet2!B:C,2,0),"")</f>
        <v>Feb</v>
      </c>
      <c r="F117" s="64" t="str">
        <f>IF(DIF[[#This Row],[Work Order Receiving Date]]="","","W"&amp;WEEKNUM(DIF[[#This Row],[Work Order Receiving Date]],1))</f>
        <v>W7</v>
      </c>
      <c r="G117" s="64">
        <f>IF(DIF[[#This Row],[Work Order Receiving Date]]="","",YEAR(DIF[[#This Row],[Work Order Receiving Date]]))</f>
        <v>2021</v>
      </c>
      <c r="H117" s="64" t="str">
        <f>IF(DIF[[#This Row],[Work Order Number]]="","",VLOOKUP(DIF[[#This Row],[Work Order Number]],'Customer Orders Management'!B:AB,7,0))</f>
        <v>Customer 4</v>
      </c>
      <c r="I117" s="64" t="str">
        <f>IF(DIF[[#This Row],[Work Order Number]]="","",VLOOKUP(DIF[[#This Row],[Work Order Number]],'Customer Orders Management'!B:AB,12,0))</f>
        <v>Product C</v>
      </c>
      <c r="J117" s="68" t="str">
        <f>IF(DIF[[#This Row],[Work Order Number]]="","",VLOOKUP(DIF[[#This Row],[Work Order Number]],'Customer Orders Management'!B:AB,13,0))</f>
        <v>ACC8854741</v>
      </c>
      <c r="K117" s="69">
        <f>IF(DIF[[#This Row],[Work Order Number]]="","",VLOOKUP(DIF[[#This Row],[Work Order Number]],'Customer Orders Management'!B:AB,14,0))</f>
        <v>6727</v>
      </c>
      <c r="L117" s="73">
        <v>6727</v>
      </c>
      <c r="M117" s="67">
        <f>IFERROR(IF(OR(DIF[[#This Row],[Actual Delivered Quantity]]="",DIF[[#This Row],[Ordered Quantity]]=""),"",DIF[[#This Row],[Actual Delivered Quantity]]/DIF[[#This Row],[Ordered Quantity]]),"")</f>
        <v>1</v>
      </c>
      <c r="N117" s="63">
        <f>IF(DIF[[#This Row],[Work Order Number]]="","",VLOOKUP(DIF[[#This Row],[Work Order Number]],'Customer Orders Management'!B:AB,25,0))</f>
        <v>44254.61</v>
      </c>
      <c r="O117" s="72">
        <v>44254.61</v>
      </c>
      <c r="P117" s="72" t="str">
        <f>IF(DIF[[#This Row],[Gap]]="","",IF(DIF[[#This Row],[Gap]]&lt;=0,"On Time","Delay"))</f>
        <v>On Time</v>
      </c>
      <c r="Q117" s="74">
        <f>IF(OR(DIF[[#This Row],[Actual Arrived Date (ETA)]]="",DIF[[#This Row],[Customer Required Date (ETA)]]=""),"",DIF[[#This Row],[Actual Arrived Date (ETA)]]-DIF[[#This Row],[Customer Required Date (ETA)]])</f>
        <v>0</v>
      </c>
      <c r="R117" s="69">
        <f>IFERROR(ROUNDUP(DIF[[#This Row],[Gap]],0),"")</f>
        <v>0</v>
      </c>
      <c r="S117" s="70">
        <v>276</v>
      </c>
      <c r="T117" s="67">
        <f>IF(DIF[[#This Row],[Actual Delivered Quantity]]="","",(DIF[[#This Row],[Actual Delivered Quantity]]-DIF[[#This Row],[Total Defect Quantity Appeared At Customer]])/DIF[[#This Row],[Actual Delivered Quantity]])</f>
        <v>0.9589713096476884</v>
      </c>
      <c r="U117" s="65"/>
      <c r="V117" s="71"/>
      <c r="W117" s="65"/>
    </row>
    <row r="118" spans="1:23" ht="30" customHeight="1" x14ac:dyDescent="0.25">
      <c r="A118" s="32" t="str">
        <f t="shared" si="1"/>
        <v/>
      </c>
      <c r="B118" s="62" t="s">
        <v>220</v>
      </c>
      <c r="C118" s="63">
        <f>IF(DIF[[#This Row],[Work Order Number]]="","",VLOOKUP(DIF[[#This Row],[Work Order Number]],'Customer Orders Management'!B:AB,2,0))</f>
        <v>44203</v>
      </c>
      <c r="D118" s="64">
        <f>IF(DIF[[#This Row],[Work Order Receiving Date]]="","",MONTH(DIF[[#This Row],[Work Order Receiving Date]]))</f>
        <v>1</v>
      </c>
      <c r="E118" s="64" t="str">
        <f>IFERROR(VLOOKUP(DIF[[#This Row],[Month Number]],Sheet2!B:C,2,0),"")</f>
        <v>Jan</v>
      </c>
      <c r="F118" s="64" t="str">
        <f>IF(DIF[[#This Row],[Work Order Receiving Date]]="","","W"&amp;WEEKNUM(DIF[[#This Row],[Work Order Receiving Date]],1))</f>
        <v>W2</v>
      </c>
      <c r="G118" s="64">
        <f>IF(DIF[[#This Row],[Work Order Receiving Date]]="","",YEAR(DIF[[#This Row],[Work Order Receiving Date]]))</f>
        <v>2021</v>
      </c>
      <c r="H118" s="64" t="str">
        <f>IF(DIF[[#This Row],[Work Order Number]]="","",VLOOKUP(DIF[[#This Row],[Work Order Number]],'Customer Orders Management'!B:AB,7,0))</f>
        <v>Customer 1</v>
      </c>
      <c r="I118" s="64" t="str">
        <f>IF(DIF[[#This Row],[Work Order Number]]="","",VLOOKUP(DIF[[#This Row],[Work Order Number]],'Customer Orders Management'!B:AB,12,0))</f>
        <v>Product E</v>
      </c>
      <c r="J118" s="68" t="str">
        <f>IF(DIF[[#This Row],[Work Order Number]]="","",VLOOKUP(DIF[[#This Row],[Work Order Number]],'Customer Orders Management'!B:AB,13,0))</f>
        <v>ACC5858470</v>
      </c>
      <c r="K118" s="69">
        <f>IF(DIF[[#This Row],[Work Order Number]]="","",VLOOKUP(DIF[[#This Row],[Work Order Number]],'Customer Orders Management'!B:AB,14,0))</f>
        <v>8006</v>
      </c>
      <c r="L118" s="73">
        <v>8006</v>
      </c>
      <c r="M118" s="67">
        <f>IFERROR(IF(OR(DIF[[#This Row],[Actual Delivered Quantity]]="",DIF[[#This Row],[Ordered Quantity]]=""),"",DIF[[#This Row],[Actual Delivered Quantity]]/DIF[[#This Row],[Ordered Quantity]]),"")</f>
        <v>1</v>
      </c>
      <c r="N118" s="63">
        <f>IF(DIF[[#This Row],[Work Order Number]]="","",VLOOKUP(DIF[[#This Row],[Work Order Number]],'Customer Orders Management'!B:AB,25,0))</f>
        <v>44226.343333333331</v>
      </c>
      <c r="O118" s="72">
        <v>44226.343333333331</v>
      </c>
      <c r="P118" s="72" t="str">
        <f>IF(DIF[[#This Row],[Gap]]="","",IF(DIF[[#This Row],[Gap]]&lt;=0,"On Time","Delay"))</f>
        <v>On Time</v>
      </c>
      <c r="Q118" s="74">
        <f>IF(OR(DIF[[#This Row],[Actual Arrived Date (ETA)]]="",DIF[[#This Row],[Customer Required Date (ETA)]]=""),"",DIF[[#This Row],[Actual Arrived Date (ETA)]]-DIF[[#This Row],[Customer Required Date (ETA)]])</f>
        <v>0</v>
      </c>
      <c r="R118" s="69">
        <f>IFERROR(ROUNDUP(DIF[[#This Row],[Gap]],0),"")</f>
        <v>0</v>
      </c>
      <c r="S118" s="70">
        <v>126</v>
      </c>
      <c r="T118" s="67">
        <f>IF(DIF[[#This Row],[Actual Delivered Quantity]]="","",(DIF[[#This Row],[Actual Delivered Quantity]]-DIF[[#This Row],[Total Defect Quantity Appeared At Customer]])/DIF[[#This Row],[Actual Delivered Quantity]])</f>
        <v>0.98426180364726457</v>
      </c>
      <c r="U118" s="65"/>
      <c r="V118" s="71"/>
      <c r="W118" s="65"/>
    </row>
    <row r="119" spans="1:23" ht="30" customHeight="1" x14ac:dyDescent="0.25">
      <c r="A119" s="32" t="str">
        <f t="shared" si="1"/>
        <v/>
      </c>
      <c r="B119" s="62" t="s">
        <v>221</v>
      </c>
      <c r="C119" s="63">
        <f>IF(DIF[[#This Row],[Work Order Number]]="","",VLOOKUP(DIF[[#This Row],[Work Order Number]],'Customer Orders Management'!B:AB,2,0))</f>
        <v>44292</v>
      </c>
      <c r="D119" s="64">
        <f>IF(DIF[[#This Row],[Work Order Receiving Date]]="","",MONTH(DIF[[#This Row],[Work Order Receiving Date]]))</f>
        <v>4</v>
      </c>
      <c r="E119" s="64" t="str">
        <f>IFERROR(VLOOKUP(DIF[[#This Row],[Month Number]],Sheet2!B:C,2,0),"")</f>
        <v>Apr</v>
      </c>
      <c r="F119" s="64" t="str">
        <f>IF(DIF[[#This Row],[Work Order Receiving Date]]="","","W"&amp;WEEKNUM(DIF[[#This Row],[Work Order Receiving Date]],1))</f>
        <v>W15</v>
      </c>
      <c r="G119" s="64">
        <f>IF(DIF[[#This Row],[Work Order Receiving Date]]="","",YEAR(DIF[[#This Row],[Work Order Receiving Date]]))</f>
        <v>2021</v>
      </c>
      <c r="H119" s="64" t="str">
        <f>IF(DIF[[#This Row],[Work Order Number]]="","",VLOOKUP(DIF[[#This Row],[Work Order Number]],'Customer Orders Management'!B:AB,7,0))</f>
        <v>Customer 2</v>
      </c>
      <c r="I119" s="64" t="str">
        <f>IF(DIF[[#This Row],[Work Order Number]]="","",VLOOKUP(DIF[[#This Row],[Work Order Number]],'Customer Orders Management'!B:AB,12,0))</f>
        <v>Product E</v>
      </c>
      <c r="J119" s="68" t="str">
        <f>IF(DIF[[#This Row],[Work Order Number]]="","",VLOOKUP(DIF[[#This Row],[Work Order Number]],'Customer Orders Management'!B:AB,13,0))</f>
        <v>ACC5858470</v>
      </c>
      <c r="K119" s="69">
        <f>IF(DIF[[#This Row],[Work Order Number]]="","",VLOOKUP(DIF[[#This Row],[Work Order Number]],'Customer Orders Management'!B:AB,14,0))</f>
        <v>8369</v>
      </c>
      <c r="L119" s="73">
        <v>5000</v>
      </c>
      <c r="M119" s="67">
        <f>IFERROR(IF(OR(DIF[[#This Row],[Actual Delivered Quantity]]="",DIF[[#This Row],[Ordered Quantity]]=""),"",DIF[[#This Row],[Actual Delivered Quantity]]/DIF[[#This Row],[Ordered Quantity]]),"")</f>
        <v>0.59744294419882904</v>
      </c>
      <c r="N119" s="63">
        <f>IF(DIF[[#This Row],[Work Order Number]]="","",VLOOKUP(DIF[[#This Row],[Work Order Number]],'Customer Orders Management'!B:AB,25,0))</f>
        <v>44314.948333333334</v>
      </c>
      <c r="O119" s="72">
        <v>44314.948333333334</v>
      </c>
      <c r="P119" s="72" t="str">
        <f>IF(DIF[[#This Row],[Gap]]="","",IF(DIF[[#This Row],[Gap]]&lt;=0,"On Time","Delay"))</f>
        <v>On Time</v>
      </c>
      <c r="Q119" s="74">
        <f>IF(OR(DIF[[#This Row],[Actual Arrived Date (ETA)]]="",DIF[[#This Row],[Customer Required Date (ETA)]]=""),"",DIF[[#This Row],[Actual Arrived Date (ETA)]]-DIF[[#This Row],[Customer Required Date (ETA)]])</f>
        <v>0</v>
      </c>
      <c r="R119" s="69">
        <f>IFERROR(ROUNDUP(DIF[[#This Row],[Gap]],0),"")</f>
        <v>0</v>
      </c>
      <c r="S119" s="70">
        <v>474</v>
      </c>
      <c r="T119" s="67">
        <f>IF(DIF[[#This Row],[Actual Delivered Quantity]]="","",(DIF[[#This Row],[Actual Delivered Quantity]]-DIF[[#This Row],[Total Defect Quantity Appeared At Customer]])/DIF[[#This Row],[Actual Delivered Quantity]])</f>
        <v>0.9052</v>
      </c>
      <c r="U119" s="65" t="s">
        <v>104</v>
      </c>
      <c r="V119" s="71"/>
      <c r="W119" s="65"/>
    </row>
    <row r="120" spans="1:23" ht="30" customHeight="1" x14ac:dyDescent="0.25">
      <c r="A120" s="32" t="str">
        <f t="shared" si="1"/>
        <v/>
      </c>
      <c r="B120" s="62" t="s">
        <v>222</v>
      </c>
      <c r="C120" s="63">
        <f>IF(DIF[[#This Row],[Work Order Number]]="","",VLOOKUP(DIF[[#This Row],[Work Order Number]],'Customer Orders Management'!B:AB,2,0))</f>
        <v>44171</v>
      </c>
      <c r="D120" s="64">
        <f>IF(DIF[[#This Row],[Work Order Receiving Date]]="","",MONTH(DIF[[#This Row],[Work Order Receiving Date]]))</f>
        <v>12</v>
      </c>
      <c r="E120" s="64" t="str">
        <f>IFERROR(VLOOKUP(DIF[[#This Row],[Month Number]],Sheet2!B:C,2,0),"")</f>
        <v>Dec</v>
      </c>
      <c r="F120" s="64" t="str">
        <f>IF(DIF[[#This Row],[Work Order Receiving Date]]="","","W"&amp;WEEKNUM(DIF[[#This Row],[Work Order Receiving Date]],1))</f>
        <v>W50</v>
      </c>
      <c r="G120" s="64">
        <f>IF(DIF[[#This Row],[Work Order Receiving Date]]="","",YEAR(DIF[[#This Row],[Work Order Receiving Date]]))</f>
        <v>2020</v>
      </c>
      <c r="H120" s="64" t="str">
        <f>IF(DIF[[#This Row],[Work Order Number]]="","",VLOOKUP(DIF[[#This Row],[Work Order Number]],'Customer Orders Management'!B:AB,7,0))</f>
        <v>Customer 4</v>
      </c>
      <c r="I120" s="64" t="str">
        <f>IF(DIF[[#This Row],[Work Order Number]]="","",VLOOKUP(DIF[[#This Row],[Work Order Number]],'Customer Orders Management'!B:AB,12,0))</f>
        <v>Product E</v>
      </c>
      <c r="J120" s="68" t="str">
        <f>IF(DIF[[#This Row],[Work Order Number]]="","",VLOOKUP(DIF[[#This Row],[Work Order Number]],'Customer Orders Management'!B:AB,13,0))</f>
        <v>ACC5858470</v>
      </c>
      <c r="K120" s="69">
        <f>IF(DIF[[#This Row],[Work Order Number]]="","",VLOOKUP(DIF[[#This Row],[Work Order Number]],'Customer Orders Management'!B:AB,14,0))</f>
        <v>4374</v>
      </c>
      <c r="L120" s="73">
        <v>4374</v>
      </c>
      <c r="M120" s="67">
        <f>IFERROR(IF(OR(DIF[[#This Row],[Actual Delivered Quantity]]="",DIF[[#This Row],[Ordered Quantity]]=""),"",DIF[[#This Row],[Actual Delivered Quantity]]/DIF[[#This Row],[Ordered Quantity]]),"")</f>
        <v>1</v>
      </c>
      <c r="N120" s="63">
        <f>IF(DIF[[#This Row],[Work Order Number]]="","",VLOOKUP(DIF[[#This Row],[Work Order Number]],'Customer Orders Management'!B:AB,25,0))</f>
        <v>44189.29</v>
      </c>
      <c r="O120" s="72">
        <v>44189.29</v>
      </c>
      <c r="P120" s="72" t="str">
        <f>IF(DIF[[#This Row],[Gap]]="","",IF(DIF[[#This Row],[Gap]]&lt;=0,"On Time","Delay"))</f>
        <v>On Time</v>
      </c>
      <c r="Q120" s="74">
        <f>IF(OR(DIF[[#This Row],[Actual Arrived Date (ETA)]]="",DIF[[#This Row],[Customer Required Date (ETA)]]=""),"",DIF[[#This Row],[Actual Arrived Date (ETA)]]-DIF[[#This Row],[Customer Required Date (ETA)]])</f>
        <v>0</v>
      </c>
      <c r="R120" s="69">
        <f>IFERROR(ROUNDUP(DIF[[#This Row],[Gap]],0),"")</f>
        <v>0</v>
      </c>
      <c r="S120" s="70">
        <v>242</v>
      </c>
      <c r="T120" s="67">
        <f>IF(DIF[[#This Row],[Actual Delivered Quantity]]="","",(DIF[[#This Row],[Actual Delivered Quantity]]-DIF[[#This Row],[Total Defect Quantity Appeared At Customer]])/DIF[[#This Row],[Actual Delivered Quantity]])</f>
        <v>0.9446730681298583</v>
      </c>
      <c r="U120" s="65"/>
      <c r="V120" s="71"/>
      <c r="W120" s="65"/>
    </row>
    <row r="121" spans="1:23" ht="30" customHeight="1" x14ac:dyDescent="0.25">
      <c r="A121" s="32" t="str">
        <f t="shared" si="1"/>
        <v/>
      </c>
      <c r="B121" s="62" t="s">
        <v>223</v>
      </c>
      <c r="C121" s="63">
        <f>IF(DIF[[#This Row],[Work Order Number]]="","",VLOOKUP(DIF[[#This Row],[Work Order Number]],'Customer Orders Management'!B:AB,2,0))</f>
        <v>44289</v>
      </c>
      <c r="D121" s="64">
        <f>IF(DIF[[#This Row],[Work Order Receiving Date]]="","",MONTH(DIF[[#This Row],[Work Order Receiving Date]]))</f>
        <v>4</v>
      </c>
      <c r="E121" s="64" t="str">
        <f>IFERROR(VLOOKUP(DIF[[#This Row],[Month Number]],Sheet2!B:C,2,0),"")</f>
        <v>Apr</v>
      </c>
      <c r="F121" s="64" t="str">
        <f>IF(DIF[[#This Row],[Work Order Receiving Date]]="","","W"&amp;WEEKNUM(DIF[[#This Row],[Work Order Receiving Date]],1))</f>
        <v>W14</v>
      </c>
      <c r="G121" s="64">
        <f>IF(DIF[[#This Row],[Work Order Receiving Date]]="","",YEAR(DIF[[#This Row],[Work Order Receiving Date]]))</f>
        <v>2021</v>
      </c>
      <c r="H121" s="64" t="str">
        <f>IF(DIF[[#This Row],[Work Order Number]]="","",VLOOKUP(DIF[[#This Row],[Work Order Number]],'Customer Orders Management'!B:AB,7,0))</f>
        <v>Customer 3</v>
      </c>
      <c r="I121" s="64" t="str">
        <f>IF(DIF[[#This Row],[Work Order Number]]="","",VLOOKUP(DIF[[#This Row],[Work Order Number]],'Customer Orders Management'!B:AB,12,0))</f>
        <v>Product D</v>
      </c>
      <c r="J121" s="68" t="str">
        <f>IF(DIF[[#This Row],[Work Order Number]]="","",VLOOKUP(DIF[[#This Row],[Work Order Number]],'Customer Orders Management'!B:AB,13,0))</f>
        <v>ACC1400205</v>
      </c>
      <c r="K121" s="69">
        <f>IF(DIF[[#This Row],[Work Order Number]]="","",VLOOKUP(DIF[[#This Row],[Work Order Number]],'Customer Orders Management'!B:AB,14,0))</f>
        <v>9576</v>
      </c>
      <c r="L121" s="73">
        <v>9576</v>
      </c>
      <c r="M121" s="67">
        <f>IFERROR(IF(OR(DIF[[#This Row],[Actual Delivered Quantity]]="",DIF[[#This Row],[Ordered Quantity]]=""),"",DIF[[#This Row],[Actual Delivered Quantity]]/DIF[[#This Row],[Ordered Quantity]]),"")</f>
        <v>1</v>
      </c>
      <c r="N121" s="63">
        <f>IF(DIF[[#This Row],[Work Order Number]]="","",VLOOKUP(DIF[[#This Row],[Work Order Number]],'Customer Orders Management'!B:AB,25,0))</f>
        <v>44318.152000000002</v>
      </c>
      <c r="O121" s="72">
        <v>44318.152000000002</v>
      </c>
      <c r="P121" s="72" t="str">
        <f>IF(DIF[[#This Row],[Gap]]="","",IF(DIF[[#This Row],[Gap]]&lt;=0,"On Time","Delay"))</f>
        <v>On Time</v>
      </c>
      <c r="Q121" s="74">
        <f>IF(OR(DIF[[#This Row],[Actual Arrived Date (ETA)]]="",DIF[[#This Row],[Customer Required Date (ETA)]]=""),"",DIF[[#This Row],[Actual Arrived Date (ETA)]]-DIF[[#This Row],[Customer Required Date (ETA)]])</f>
        <v>0</v>
      </c>
      <c r="R121" s="69">
        <f>IFERROR(ROUNDUP(DIF[[#This Row],[Gap]],0),"")</f>
        <v>0</v>
      </c>
      <c r="S121" s="70">
        <v>137</v>
      </c>
      <c r="T121" s="67">
        <f>IF(DIF[[#This Row],[Actual Delivered Quantity]]="","",(DIF[[#This Row],[Actual Delivered Quantity]]-DIF[[#This Row],[Total Defect Quantity Appeared At Customer]])/DIF[[#This Row],[Actual Delivered Quantity]])</f>
        <v>0.9856934001670844</v>
      </c>
      <c r="U121" s="65"/>
      <c r="V121" s="71"/>
      <c r="W121" s="65"/>
    </row>
    <row r="122" spans="1:23" ht="30" customHeight="1" x14ac:dyDescent="0.25">
      <c r="A122" s="32" t="str">
        <f t="shared" si="1"/>
        <v/>
      </c>
      <c r="B122" s="62" t="s">
        <v>224</v>
      </c>
      <c r="C122" s="63">
        <f>IF(DIF[[#This Row],[Work Order Number]]="","",VLOOKUP(DIF[[#This Row],[Work Order Number]],'Customer Orders Management'!B:AB,2,0))</f>
        <v>44249</v>
      </c>
      <c r="D122" s="64">
        <f>IF(DIF[[#This Row],[Work Order Receiving Date]]="","",MONTH(DIF[[#This Row],[Work Order Receiving Date]]))</f>
        <v>2</v>
      </c>
      <c r="E122" s="64" t="str">
        <f>IFERROR(VLOOKUP(DIF[[#This Row],[Month Number]],Sheet2!B:C,2,0),"")</f>
        <v>Feb</v>
      </c>
      <c r="F122" s="64" t="str">
        <f>IF(DIF[[#This Row],[Work Order Receiving Date]]="","","W"&amp;WEEKNUM(DIF[[#This Row],[Work Order Receiving Date]],1))</f>
        <v>W9</v>
      </c>
      <c r="G122" s="64">
        <f>IF(DIF[[#This Row],[Work Order Receiving Date]]="","",YEAR(DIF[[#This Row],[Work Order Receiving Date]]))</f>
        <v>2021</v>
      </c>
      <c r="H122" s="64" t="str">
        <f>IF(DIF[[#This Row],[Work Order Number]]="","",VLOOKUP(DIF[[#This Row],[Work Order Number]],'Customer Orders Management'!B:AB,7,0))</f>
        <v>Customer 3</v>
      </c>
      <c r="I122" s="64" t="str">
        <f>IF(DIF[[#This Row],[Work Order Number]]="","",VLOOKUP(DIF[[#This Row],[Work Order Number]],'Customer Orders Management'!B:AB,12,0))</f>
        <v>Product D</v>
      </c>
      <c r="J122" s="68" t="str">
        <f>IF(DIF[[#This Row],[Work Order Number]]="","",VLOOKUP(DIF[[#This Row],[Work Order Number]],'Customer Orders Management'!B:AB,13,0))</f>
        <v>ACC1400205</v>
      </c>
      <c r="K122" s="69">
        <f>IF(DIF[[#This Row],[Work Order Number]]="","",VLOOKUP(DIF[[#This Row],[Work Order Number]],'Customer Orders Management'!B:AB,14,0))</f>
        <v>6950</v>
      </c>
      <c r="L122" s="73">
        <v>6950</v>
      </c>
      <c r="M122" s="67">
        <f>IFERROR(IF(OR(DIF[[#This Row],[Actual Delivered Quantity]]="",DIF[[#This Row],[Ordered Quantity]]=""),"",DIF[[#This Row],[Actual Delivered Quantity]]/DIF[[#This Row],[Ordered Quantity]]),"")</f>
        <v>1</v>
      </c>
      <c r="N122" s="63">
        <f>IF(DIF[[#This Row],[Work Order Number]]="","",VLOOKUP(DIF[[#This Row],[Work Order Number]],'Customer Orders Management'!B:AB,25,0))</f>
        <v>44272.9</v>
      </c>
      <c r="O122" s="72">
        <v>44272.9</v>
      </c>
      <c r="P122" s="72" t="str">
        <f>IF(DIF[[#This Row],[Gap]]="","",IF(DIF[[#This Row],[Gap]]&lt;=0,"On Time","Delay"))</f>
        <v>On Time</v>
      </c>
      <c r="Q122" s="74">
        <f>IF(OR(DIF[[#This Row],[Actual Arrived Date (ETA)]]="",DIF[[#This Row],[Customer Required Date (ETA)]]=""),"",DIF[[#This Row],[Actual Arrived Date (ETA)]]-DIF[[#This Row],[Customer Required Date (ETA)]])</f>
        <v>0</v>
      </c>
      <c r="R122" s="69">
        <f>IFERROR(ROUNDUP(DIF[[#This Row],[Gap]],0),"")</f>
        <v>0</v>
      </c>
      <c r="S122" s="70">
        <v>215</v>
      </c>
      <c r="T122" s="67">
        <f>IF(DIF[[#This Row],[Actual Delivered Quantity]]="","",(DIF[[#This Row],[Actual Delivered Quantity]]-DIF[[#This Row],[Total Defect Quantity Appeared At Customer]])/DIF[[#This Row],[Actual Delivered Quantity]])</f>
        <v>0.96906474820143884</v>
      </c>
      <c r="U122" s="65"/>
      <c r="V122" s="71"/>
      <c r="W122" s="65"/>
    </row>
    <row r="123" spans="1:23" ht="30" customHeight="1" x14ac:dyDescent="0.25">
      <c r="A123" s="32" t="str">
        <f t="shared" si="1"/>
        <v/>
      </c>
      <c r="B123" s="62" t="s">
        <v>225</v>
      </c>
      <c r="C123" s="63">
        <f>IF(DIF[[#This Row],[Work Order Number]]="","",VLOOKUP(DIF[[#This Row],[Work Order Number]],'Customer Orders Management'!B:AB,2,0))</f>
        <v>44203</v>
      </c>
      <c r="D123" s="64">
        <f>IF(DIF[[#This Row],[Work Order Receiving Date]]="","",MONTH(DIF[[#This Row],[Work Order Receiving Date]]))</f>
        <v>1</v>
      </c>
      <c r="E123" s="64" t="str">
        <f>IFERROR(VLOOKUP(DIF[[#This Row],[Month Number]],Sheet2!B:C,2,0),"")</f>
        <v>Jan</v>
      </c>
      <c r="F123" s="64" t="str">
        <f>IF(DIF[[#This Row],[Work Order Receiving Date]]="","","W"&amp;WEEKNUM(DIF[[#This Row],[Work Order Receiving Date]],1))</f>
        <v>W2</v>
      </c>
      <c r="G123" s="64">
        <f>IF(DIF[[#This Row],[Work Order Receiving Date]]="","",YEAR(DIF[[#This Row],[Work Order Receiving Date]]))</f>
        <v>2021</v>
      </c>
      <c r="H123" s="64" t="str">
        <f>IF(DIF[[#This Row],[Work Order Number]]="","",VLOOKUP(DIF[[#This Row],[Work Order Number]],'Customer Orders Management'!B:AB,7,0))</f>
        <v>Customer 3</v>
      </c>
      <c r="I123" s="64" t="str">
        <f>IF(DIF[[#This Row],[Work Order Number]]="","",VLOOKUP(DIF[[#This Row],[Work Order Number]],'Customer Orders Management'!B:AB,12,0))</f>
        <v>Product D</v>
      </c>
      <c r="J123" s="68" t="str">
        <f>IF(DIF[[#This Row],[Work Order Number]]="","",VLOOKUP(DIF[[#This Row],[Work Order Number]],'Customer Orders Management'!B:AB,13,0))</f>
        <v>ACC1400205</v>
      </c>
      <c r="K123" s="69">
        <f>IF(DIF[[#This Row],[Work Order Number]]="","",VLOOKUP(DIF[[#This Row],[Work Order Number]],'Customer Orders Management'!B:AB,14,0))</f>
        <v>7767</v>
      </c>
      <c r="L123" s="73">
        <v>7000</v>
      </c>
      <c r="M123" s="67">
        <f>IFERROR(IF(OR(DIF[[#This Row],[Actual Delivered Quantity]]="",DIF[[#This Row],[Ordered Quantity]]=""),"",DIF[[#This Row],[Actual Delivered Quantity]]/DIF[[#This Row],[Ordered Quantity]]),"")</f>
        <v>0.90124887343890825</v>
      </c>
      <c r="N123" s="63">
        <f>IF(DIF[[#This Row],[Work Order Number]]="","",VLOOKUP(DIF[[#This Row],[Work Order Number]],'Customer Orders Management'!B:AB,25,0))</f>
        <v>44227.534</v>
      </c>
      <c r="O123" s="72">
        <v>44227.534</v>
      </c>
      <c r="P123" s="72" t="str">
        <f>IF(DIF[[#This Row],[Gap]]="","",IF(DIF[[#This Row],[Gap]]&lt;=0,"On Time","Delay"))</f>
        <v>On Time</v>
      </c>
      <c r="Q123" s="74">
        <f>IF(OR(DIF[[#This Row],[Actual Arrived Date (ETA)]]="",DIF[[#This Row],[Customer Required Date (ETA)]]=""),"",DIF[[#This Row],[Actual Arrived Date (ETA)]]-DIF[[#This Row],[Customer Required Date (ETA)]])</f>
        <v>0</v>
      </c>
      <c r="R123" s="69">
        <f>IFERROR(ROUNDUP(DIF[[#This Row],[Gap]],0),"")</f>
        <v>0</v>
      </c>
      <c r="S123" s="70">
        <v>335</v>
      </c>
      <c r="T123" s="67">
        <f>IF(DIF[[#This Row],[Actual Delivered Quantity]]="","",(DIF[[#This Row],[Actual Delivered Quantity]]-DIF[[#This Row],[Total Defect Quantity Appeared At Customer]])/DIF[[#This Row],[Actual Delivered Quantity]])</f>
        <v>0.95214285714285718</v>
      </c>
      <c r="U123" s="65"/>
      <c r="V123" s="71"/>
      <c r="W123" s="65"/>
    </row>
    <row r="124" spans="1:23" ht="30" customHeight="1" x14ac:dyDescent="0.25">
      <c r="A124" s="32" t="str">
        <f t="shared" si="1"/>
        <v/>
      </c>
      <c r="B124" s="62" t="s">
        <v>226</v>
      </c>
      <c r="C124" s="63">
        <f>IF(DIF[[#This Row],[Work Order Number]]="","",VLOOKUP(DIF[[#This Row],[Work Order Number]],'Customer Orders Management'!B:AB,2,0))</f>
        <v>44234</v>
      </c>
      <c r="D124" s="64">
        <f>IF(DIF[[#This Row],[Work Order Receiving Date]]="","",MONTH(DIF[[#This Row],[Work Order Receiving Date]]))</f>
        <v>2</v>
      </c>
      <c r="E124" s="64" t="str">
        <f>IFERROR(VLOOKUP(DIF[[#This Row],[Month Number]],Sheet2!B:C,2,0),"")</f>
        <v>Feb</v>
      </c>
      <c r="F124" s="64" t="str">
        <f>IF(DIF[[#This Row],[Work Order Receiving Date]]="","","W"&amp;WEEKNUM(DIF[[#This Row],[Work Order Receiving Date]],1))</f>
        <v>W7</v>
      </c>
      <c r="G124" s="64">
        <f>IF(DIF[[#This Row],[Work Order Receiving Date]]="","",YEAR(DIF[[#This Row],[Work Order Receiving Date]]))</f>
        <v>2021</v>
      </c>
      <c r="H124" s="64" t="str">
        <f>IF(DIF[[#This Row],[Work Order Number]]="","",VLOOKUP(DIF[[#This Row],[Work Order Number]],'Customer Orders Management'!B:AB,7,0))</f>
        <v>Customer 3</v>
      </c>
      <c r="I124" s="64" t="str">
        <f>IF(DIF[[#This Row],[Work Order Number]]="","",VLOOKUP(DIF[[#This Row],[Work Order Number]],'Customer Orders Management'!B:AB,12,0))</f>
        <v>Product C</v>
      </c>
      <c r="J124" s="68" t="str">
        <f>IF(DIF[[#This Row],[Work Order Number]]="","",VLOOKUP(DIF[[#This Row],[Work Order Number]],'Customer Orders Management'!B:AB,13,0))</f>
        <v>ACC8854741</v>
      </c>
      <c r="K124" s="69">
        <f>IF(DIF[[#This Row],[Work Order Number]]="","",VLOOKUP(DIF[[#This Row],[Work Order Number]],'Customer Orders Management'!B:AB,14,0))</f>
        <v>5647</v>
      </c>
      <c r="L124" s="73">
        <v>5200</v>
      </c>
      <c r="M124" s="67">
        <f>IFERROR(IF(OR(DIF[[#This Row],[Actual Delivered Quantity]]="",DIF[[#This Row],[Ordered Quantity]]=""),"",DIF[[#This Row],[Actual Delivered Quantity]]/DIF[[#This Row],[Ordered Quantity]]),"")</f>
        <v>0.92084292544714008</v>
      </c>
      <c r="N124" s="63">
        <f>IF(DIF[[#This Row],[Work Order Number]]="","",VLOOKUP(DIF[[#This Row],[Work Order Number]],'Customer Orders Management'!B:AB,25,0))</f>
        <v>44251.067142857144</v>
      </c>
      <c r="O124" s="72">
        <v>44251.067142857144</v>
      </c>
      <c r="P124" s="72" t="str">
        <f>IF(DIF[[#This Row],[Gap]]="","",IF(DIF[[#This Row],[Gap]]&lt;=0,"On Time","Delay"))</f>
        <v>On Time</v>
      </c>
      <c r="Q124" s="74">
        <f>IF(OR(DIF[[#This Row],[Actual Arrived Date (ETA)]]="",DIF[[#This Row],[Customer Required Date (ETA)]]=""),"",DIF[[#This Row],[Actual Arrived Date (ETA)]]-DIF[[#This Row],[Customer Required Date (ETA)]])</f>
        <v>0</v>
      </c>
      <c r="R124" s="69">
        <f>IFERROR(ROUNDUP(DIF[[#This Row],[Gap]],0),"")</f>
        <v>0</v>
      </c>
      <c r="S124" s="70">
        <v>96</v>
      </c>
      <c r="T124" s="67">
        <f>IF(DIF[[#This Row],[Actual Delivered Quantity]]="","",(DIF[[#This Row],[Actual Delivered Quantity]]-DIF[[#This Row],[Total Defect Quantity Appeared At Customer]])/DIF[[#This Row],[Actual Delivered Quantity]])</f>
        <v>0.98153846153846158</v>
      </c>
      <c r="U124" s="65"/>
      <c r="V124" s="71"/>
      <c r="W124" s="65"/>
    </row>
    <row r="125" spans="1:23" ht="30" customHeight="1" x14ac:dyDescent="0.25">
      <c r="A125" s="32" t="str">
        <f t="shared" si="1"/>
        <v/>
      </c>
      <c r="B125" s="62" t="s">
        <v>227</v>
      </c>
      <c r="C125" s="63">
        <f>IF(DIF[[#This Row],[Work Order Number]]="","",VLOOKUP(DIF[[#This Row],[Work Order Number]],'Customer Orders Management'!B:AB,2,0))</f>
        <v>44309</v>
      </c>
      <c r="D125" s="64">
        <f>IF(DIF[[#This Row],[Work Order Receiving Date]]="","",MONTH(DIF[[#This Row],[Work Order Receiving Date]]))</f>
        <v>4</v>
      </c>
      <c r="E125" s="64" t="str">
        <f>IFERROR(VLOOKUP(DIF[[#This Row],[Month Number]],Sheet2!B:C,2,0),"")</f>
        <v>Apr</v>
      </c>
      <c r="F125" s="64" t="str">
        <f>IF(DIF[[#This Row],[Work Order Receiving Date]]="","","W"&amp;WEEKNUM(DIF[[#This Row],[Work Order Receiving Date]],1))</f>
        <v>W17</v>
      </c>
      <c r="G125" s="64">
        <f>IF(DIF[[#This Row],[Work Order Receiving Date]]="","",YEAR(DIF[[#This Row],[Work Order Receiving Date]]))</f>
        <v>2021</v>
      </c>
      <c r="H125" s="64" t="str">
        <f>IF(DIF[[#This Row],[Work Order Number]]="","",VLOOKUP(DIF[[#This Row],[Work Order Number]],'Customer Orders Management'!B:AB,7,0))</f>
        <v>Customer 2</v>
      </c>
      <c r="I125" s="64" t="str">
        <f>IF(DIF[[#This Row],[Work Order Number]]="","",VLOOKUP(DIF[[#This Row],[Work Order Number]],'Customer Orders Management'!B:AB,12,0))</f>
        <v>Product B</v>
      </c>
      <c r="J125" s="68" t="str">
        <f>IF(DIF[[#This Row],[Work Order Number]]="","",VLOOKUP(DIF[[#This Row],[Work Order Number]],'Customer Orders Management'!B:AB,13,0))</f>
        <v>ACC2236584</v>
      </c>
      <c r="K125" s="69">
        <f>IF(DIF[[#This Row],[Work Order Number]]="","",VLOOKUP(DIF[[#This Row],[Work Order Number]],'Customer Orders Management'!B:AB,14,0))</f>
        <v>4844</v>
      </c>
      <c r="L125" s="73">
        <v>4844</v>
      </c>
      <c r="M125" s="67">
        <f>IFERROR(IF(OR(DIF[[#This Row],[Actual Delivered Quantity]]="",DIF[[#This Row],[Ordered Quantity]]=""),"",DIF[[#This Row],[Actual Delivered Quantity]]/DIF[[#This Row],[Ordered Quantity]]),"")</f>
        <v>1</v>
      </c>
      <c r="N125" s="63">
        <f>IF(DIF[[#This Row],[Work Order Number]]="","",VLOOKUP(DIF[[#This Row],[Work Order Number]],'Customer Orders Management'!B:AB,25,0))</f>
        <v>44326.266000000003</v>
      </c>
      <c r="O125" s="72">
        <v>44326.266000000003</v>
      </c>
      <c r="P125" s="72" t="str">
        <f>IF(DIF[[#This Row],[Gap]]="","",IF(DIF[[#This Row],[Gap]]&lt;=0,"On Time","Delay"))</f>
        <v>On Time</v>
      </c>
      <c r="Q125" s="74">
        <f>IF(OR(DIF[[#This Row],[Actual Arrived Date (ETA)]]="",DIF[[#This Row],[Customer Required Date (ETA)]]=""),"",DIF[[#This Row],[Actual Arrived Date (ETA)]]-DIF[[#This Row],[Customer Required Date (ETA)]])</f>
        <v>0</v>
      </c>
      <c r="R125" s="69">
        <f>IFERROR(ROUNDUP(DIF[[#This Row],[Gap]],0),"")</f>
        <v>0</v>
      </c>
      <c r="S125" s="70">
        <v>375</v>
      </c>
      <c r="T125" s="67">
        <f>IF(DIF[[#This Row],[Actual Delivered Quantity]]="","",(DIF[[#This Row],[Actual Delivered Quantity]]-DIF[[#This Row],[Total Defect Quantity Appeared At Customer]])/DIF[[#This Row],[Actual Delivered Quantity]])</f>
        <v>0.92258464079273328</v>
      </c>
      <c r="U125" s="65"/>
      <c r="V125" s="71"/>
      <c r="W125" s="65"/>
    </row>
    <row r="126" spans="1:23" ht="30" customHeight="1" x14ac:dyDescent="0.25">
      <c r="A126" s="32" t="str">
        <f t="shared" si="1"/>
        <v/>
      </c>
      <c r="B126" s="62" t="s">
        <v>228</v>
      </c>
      <c r="C126" s="63">
        <f>IF(DIF[[#This Row],[Work Order Number]]="","",VLOOKUP(DIF[[#This Row],[Work Order Number]],'Customer Orders Management'!B:AB,2,0))</f>
        <v>44306</v>
      </c>
      <c r="D126" s="64">
        <f>IF(DIF[[#This Row],[Work Order Receiving Date]]="","",MONTH(DIF[[#This Row],[Work Order Receiving Date]]))</f>
        <v>4</v>
      </c>
      <c r="E126" s="64" t="str">
        <f>IFERROR(VLOOKUP(DIF[[#This Row],[Month Number]],Sheet2!B:C,2,0),"")</f>
        <v>Apr</v>
      </c>
      <c r="F126" s="64" t="str">
        <f>IF(DIF[[#This Row],[Work Order Receiving Date]]="","","W"&amp;WEEKNUM(DIF[[#This Row],[Work Order Receiving Date]],1))</f>
        <v>W17</v>
      </c>
      <c r="G126" s="64">
        <f>IF(DIF[[#This Row],[Work Order Receiving Date]]="","",YEAR(DIF[[#This Row],[Work Order Receiving Date]]))</f>
        <v>2021</v>
      </c>
      <c r="H126" s="64" t="str">
        <f>IF(DIF[[#This Row],[Work Order Number]]="","",VLOOKUP(DIF[[#This Row],[Work Order Number]],'Customer Orders Management'!B:AB,7,0))</f>
        <v>Customer 3</v>
      </c>
      <c r="I126" s="64" t="str">
        <f>IF(DIF[[#This Row],[Work Order Number]]="","",VLOOKUP(DIF[[#This Row],[Work Order Number]],'Customer Orders Management'!B:AB,12,0))</f>
        <v>Product E</v>
      </c>
      <c r="J126" s="68" t="str">
        <f>IF(DIF[[#This Row],[Work Order Number]]="","",VLOOKUP(DIF[[#This Row],[Work Order Number]],'Customer Orders Management'!B:AB,13,0))</f>
        <v>ACC5858470</v>
      </c>
      <c r="K126" s="69">
        <f>IF(DIF[[#This Row],[Work Order Number]]="","",VLOOKUP(DIF[[#This Row],[Work Order Number]],'Customer Orders Management'!B:AB,14,0))</f>
        <v>6419</v>
      </c>
      <c r="L126" s="73">
        <v>6000</v>
      </c>
      <c r="M126" s="67">
        <f>IFERROR(IF(OR(DIF[[#This Row],[Actual Delivered Quantity]]="",DIF[[#This Row],[Ordered Quantity]]=""),"",DIF[[#This Row],[Actual Delivered Quantity]]/DIF[[#This Row],[Ordered Quantity]]),"")</f>
        <v>0.93472503505218885</v>
      </c>
      <c r="N126" s="63">
        <f>IF(DIF[[#This Row],[Work Order Number]]="","",VLOOKUP(DIF[[#This Row],[Work Order Number]],'Customer Orders Management'!B:AB,25,0))</f>
        <v>44328.698333333334</v>
      </c>
      <c r="O126" s="72">
        <v>44328.698333333334</v>
      </c>
      <c r="P126" s="72" t="str">
        <f>IF(DIF[[#This Row],[Gap]]="","",IF(DIF[[#This Row],[Gap]]&lt;=0,"On Time","Delay"))</f>
        <v>On Time</v>
      </c>
      <c r="Q126" s="74">
        <f>IF(OR(DIF[[#This Row],[Actual Arrived Date (ETA)]]="",DIF[[#This Row],[Customer Required Date (ETA)]]=""),"",DIF[[#This Row],[Actual Arrived Date (ETA)]]-DIF[[#This Row],[Customer Required Date (ETA)]])</f>
        <v>0</v>
      </c>
      <c r="R126" s="69">
        <f>IFERROR(ROUNDUP(DIF[[#This Row],[Gap]],0),"")</f>
        <v>0</v>
      </c>
      <c r="S126" s="70">
        <v>499</v>
      </c>
      <c r="T126" s="67">
        <f>IF(DIF[[#This Row],[Actual Delivered Quantity]]="","",(DIF[[#This Row],[Actual Delivered Quantity]]-DIF[[#This Row],[Total Defect Quantity Appeared At Customer]])/DIF[[#This Row],[Actual Delivered Quantity]])</f>
        <v>0.91683333333333328</v>
      </c>
      <c r="U126" s="65"/>
      <c r="V126" s="71"/>
      <c r="W126" s="65"/>
    </row>
    <row r="127" spans="1:23" ht="30" customHeight="1" x14ac:dyDescent="0.25">
      <c r="A127" s="32" t="str">
        <f t="shared" si="1"/>
        <v/>
      </c>
      <c r="B127" s="62" t="s">
        <v>229</v>
      </c>
      <c r="C127" s="63">
        <f>IF(DIF[[#This Row],[Work Order Number]]="","",VLOOKUP(DIF[[#This Row],[Work Order Number]],'Customer Orders Management'!B:AB,2,0))</f>
        <v>44123</v>
      </c>
      <c r="D127" s="64">
        <f>IF(DIF[[#This Row],[Work Order Receiving Date]]="","",MONTH(DIF[[#This Row],[Work Order Receiving Date]]))</f>
        <v>10</v>
      </c>
      <c r="E127" s="64" t="str">
        <f>IFERROR(VLOOKUP(DIF[[#This Row],[Month Number]],Sheet2!B:C,2,0),"")</f>
        <v>Oct</v>
      </c>
      <c r="F127" s="64" t="str">
        <f>IF(DIF[[#This Row],[Work Order Receiving Date]]="","","W"&amp;WEEKNUM(DIF[[#This Row],[Work Order Receiving Date]],1))</f>
        <v>W43</v>
      </c>
      <c r="G127" s="64">
        <f>IF(DIF[[#This Row],[Work Order Receiving Date]]="","",YEAR(DIF[[#This Row],[Work Order Receiving Date]]))</f>
        <v>2020</v>
      </c>
      <c r="H127" s="64" t="str">
        <f>IF(DIF[[#This Row],[Work Order Number]]="","",VLOOKUP(DIF[[#This Row],[Work Order Number]],'Customer Orders Management'!B:AB,7,0))</f>
        <v>Customer 4</v>
      </c>
      <c r="I127" s="64" t="str">
        <f>IF(DIF[[#This Row],[Work Order Number]]="","",VLOOKUP(DIF[[#This Row],[Work Order Number]],'Customer Orders Management'!B:AB,12,0))</f>
        <v>Product C</v>
      </c>
      <c r="J127" s="68" t="str">
        <f>IF(DIF[[#This Row],[Work Order Number]]="","",VLOOKUP(DIF[[#This Row],[Work Order Number]],'Customer Orders Management'!B:AB,13,0))</f>
        <v>ACC8854741</v>
      </c>
      <c r="K127" s="69">
        <f>IF(DIF[[#This Row],[Work Order Number]]="","",VLOOKUP(DIF[[#This Row],[Work Order Number]],'Customer Orders Management'!B:AB,14,0))</f>
        <v>6422</v>
      </c>
      <c r="L127" s="73">
        <v>6422</v>
      </c>
      <c r="M127" s="67">
        <f>IFERROR(IF(OR(DIF[[#This Row],[Actual Delivered Quantity]]="",DIF[[#This Row],[Ordered Quantity]]=""),"",DIF[[#This Row],[Actual Delivered Quantity]]/DIF[[#This Row],[Ordered Quantity]]),"")</f>
        <v>1</v>
      </c>
      <c r="N127" s="63">
        <f>IF(DIF[[#This Row],[Work Order Number]]="","",VLOOKUP(DIF[[#This Row],[Work Order Number]],'Customer Orders Management'!B:AB,25,0))</f>
        <v>44144.174285714289</v>
      </c>
      <c r="O127" s="72">
        <v>44144.174285714289</v>
      </c>
      <c r="P127" s="72" t="str">
        <f>IF(DIF[[#This Row],[Gap]]="","",IF(DIF[[#This Row],[Gap]]&lt;=0,"On Time","Delay"))</f>
        <v>On Time</v>
      </c>
      <c r="Q127" s="74">
        <f>IF(OR(DIF[[#This Row],[Actual Arrived Date (ETA)]]="",DIF[[#This Row],[Customer Required Date (ETA)]]=""),"",DIF[[#This Row],[Actual Arrived Date (ETA)]]-DIF[[#This Row],[Customer Required Date (ETA)]])</f>
        <v>0</v>
      </c>
      <c r="R127" s="69">
        <f>IFERROR(ROUNDUP(DIF[[#This Row],[Gap]],0),"")</f>
        <v>0</v>
      </c>
      <c r="S127" s="70">
        <v>147</v>
      </c>
      <c r="T127" s="67">
        <f>IF(DIF[[#This Row],[Actual Delivered Quantity]]="","",(DIF[[#This Row],[Actual Delivered Quantity]]-DIF[[#This Row],[Total Defect Quantity Appeared At Customer]])/DIF[[#This Row],[Actual Delivered Quantity]])</f>
        <v>0.9771099345998131</v>
      </c>
      <c r="U127" s="65"/>
      <c r="V127" s="71"/>
      <c r="W127" s="65"/>
    </row>
    <row r="128" spans="1:23" ht="30" customHeight="1" x14ac:dyDescent="0.25">
      <c r="A128" s="32" t="str">
        <f t="shared" si="1"/>
        <v/>
      </c>
      <c r="B128" s="62" t="s">
        <v>230</v>
      </c>
      <c r="C128" s="63">
        <f>IF(DIF[[#This Row],[Work Order Number]]="","",VLOOKUP(DIF[[#This Row],[Work Order Number]],'Customer Orders Management'!B:AB,2,0))</f>
        <v>44293</v>
      </c>
      <c r="D128" s="64">
        <f>IF(DIF[[#This Row],[Work Order Receiving Date]]="","",MONTH(DIF[[#This Row],[Work Order Receiving Date]]))</f>
        <v>4</v>
      </c>
      <c r="E128" s="64" t="str">
        <f>IFERROR(VLOOKUP(DIF[[#This Row],[Month Number]],Sheet2!B:C,2,0),"")</f>
        <v>Apr</v>
      </c>
      <c r="F128" s="64" t="str">
        <f>IF(DIF[[#This Row],[Work Order Receiving Date]]="","","W"&amp;WEEKNUM(DIF[[#This Row],[Work Order Receiving Date]],1))</f>
        <v>W15</v>
      </c>
      <c r="G128" s="64">
        <f>IF(DIF[[#This Row],[Work Order Receiving Date]]="","",YEAR(DIF[[#This Row],[Work Order Receiving Date]]))</f>
        <v>2021</v>
      </c>
      <c r="H128" s="64" t="str">
        <f>IF(DIF[[#This Row],[Work Order Number]]="","",VLOOKUP(DIF[[#This Row],[Work Order Number]],'Customer Orders Management'!B:AB,7,0))</f>
        <v>Customer 2</v>
      </c>
      <c r="I128" s="64" t="str">
        <f>IF(DIF[[#This Row],[Work Order Number]]="","",VLOOKUP(DIF[[#This Row],[Work Order Number]],'Customer Orders Management'!B:AB,12,0))</f>
        <v>Product F</v>
      </c>
      <c r="J128" s="68" t="str">
        <f>IF(DIF[[#This Row],[Work Order Number]]="","",VLOOKUP(DIF[[#This Row],[Work Order Number]],'Customer Orders Management'!B:AB,13,0))</f>
        <v>ACC2354474</v>
      </c>
      <c r="K128" s="69">
        <f>IF(DIF[[#This Row],[Work Order Number]]="","",VLOOKUP(DIF[[#This Row],[Work Order Number]],'Customer Orders Management'!B:AB,14,0))</f>
        <v>5800</v>
      </c>
      <c r="L128" s="73">
        <v>5800</v>
      </c>
      <c r="M128" s="67">
        <f>IFERROR(IF(OR(DIF[[#This Row],[Actual Delivered Quantity]]="",DIF[[#This Row],[Ordered Quantity]]=""),"",DIF[[#This Row],[Actual Delivered Quantity]]/DIF[[#This Row],[Ordered Quantity]]),"")</f>
        <v>1</v>
      </c>
      <c r="N128" s="63">
        <f>IF(DIF[[#This Row],[Work Order Number]]="","",VLOOKUP(DIF[[#This Row],[Work Order Number]],'Customer Orders Management'!B:AB,25,0))</f>
        <v>44310.7</v>
      </c>
      <c r="O128" s="72">
        <v>44310.7</v>
      </c>
      <c r="P128" s="72" t="str">
        <f>IF(DIF[[#This Row],[Gap]]="","",IF(DIF[[#This Row],[Gap]]&lt;=0,"On Time","Delay"))</f>
        <v>On Time</v>
      </c>
      <c r="Q128" s="74">
        <f>IF(OR(DIF[[#This Row],[Actual Arrived Date (ETA)]]="",DIF[[#This Row],[Customer Required Date (ETA)]]=""),"",DIF[[#This Row],[Actual Arrived Date (ETA)]]-DIF[[#This Row],[Customer Required Date (ETA)]])</f>
        <v>0</v>
      </c>
      <c r="R128" s="69">
        <f>IFERROR(ROUNDUP(DIF[[#This Row],[Gap]],0),"")</f>
        <v>0</v>
      </c>
      <c r="S128" s="70">
        <v>290</v>
      </c>
      <c r="T128" s="67">
        <f>IF(DIF[[#This Row],[Actual Delivered Quantity]]="","",(DIF[[#This Row],[Actual Delivered Quantity]]-DIF[[#This Row],[Total Defect Quantity Appeared At Customer]])/DIF[[#This Row],[Actual Delivered Quantity]])</f>
        <v>0.95</v>
      </c>
      <c r="U128" s="65"/>
      <c r="V128" s="71"/>
      <c r="W128" s="65"/>
    </row>
    <row r="129" spans="1:23" ht="30" customHeight="1" x14ac:dyDescent="0.25">
      <c r="A129" s="32" t="str">
        <f t="shared" si="1"/>
        <v/>
      </c>
      <c r="B129" s="62" t="s">
        <v>231</v>
      </c>
      <c r="C129" s="63">
        <f>IF(DIF[[#This Row],[Work Order Number]]="","",VLOOKUP(DIF[[#This Row],[Work Order Number]],'Customer Orders Management'!B:AB,2,0))</f>
        <v>44222</v>
      </c>
      <c r="D129" s="64">
        <f>IF(DIF[[#This Row],[Work Order Receiving Date]]="","",MONTH(DIF[[#This Row],[Work Order Receiving Date]]))</f>
        <v>1</v>
      </c>
      <c r="E129" s="64" t="str">
        <f>IFERROR(VLOOKUP(DIF[[#This Row],[Month Number]],Sheet2!B:C,2,0),"")</f>
        <v>Jan</v>
      </c>
      <c r="F129" s="64" t="str">
        <f>IF(DIF[[#This Row],[Work Order Receiving Date]]="","","W"&amp;WEEKNUM(DIF[[#This Row],[Work Order Receiving Date]],1))</f>
        <v>W5</v>
      </c>
      <c r="G129" s="64">
        <f>IF(DIF[[#This Row],[Work Order Receiving Date]]="","",YEAR(DIF[[#This Row],[Work Order Receiving Date]]))</f>
        <v>2021</v>
      </c>
      <c r="H129" s="64" t="str">
        <f>IF(DIF[[#This Row],[Work Order Number]]="","",VLOOKUP(DIF[[#This Row],[Work Order Number]],'Customer Orders Management'!B:AB,7,0))</f>
        <v>Customer 3</v>
      </c>
      <c r="I129" s="64" t="str">
        <f>IF(DIF[[#This Row],[Work Order Number]]="","",VLOOKUP(DIF[[#This Row],[Work Order Number]],'Customer Orders Management'!B:AB,12,0))</f>
        <v>Product E</v>
      </c>
      <c r="J129" s="68" t="str">
        <f>IF(DIF[[#This Row],[Work Order Number]]="","",VLOOKUP(DIF[[#This Row],[Work Order Number]],'Customer Orders Management'!B:AB,13,0))</f>
        <v>ACC5858470</v>
      </c>
      <c r="K129" s="69">
        <f>IF(DIF[[#This Row],[Work Order Number]]="","",VLOOKUP(DIF[[#This Row],[Work Order Number]],'Customer Orders Management'!B:AB,14,0))</f>
        <v>4353</v>
      </c>
      <c r="L129" s="73">
        <v>4353</v>
      </c>
      <c r="M129" s="67">
        <f>IFERROR(IF(OR(DIF[[#This Row],[Actual Delivered Quantity]]="",DIF[[#This Row],[Ordered Quantity]]=""),"",DIF[[#This Row],[Actual Delivered Quantity]]/DIF[[#This Row],[Ordered Quantity]]),"")</f>
        <v>1</v>
      </c>
      <c r="N129" s="63">
        <f>IF(DIF[[#This Row],[Work Order Number]]="","",VLOOKUP(DIF[[#This Row],[Work Order Number]],'Customer Orders Management'!B:AB,25,0))</f>
        <v>44240.254999999997</v>
      </c>
      <c r="O129" s="72">
        <v>44240.254999999997</v>
      </c>
      <c r="P129" s="72" t="str">
        <f>IF(DIF[[#This Row],[Gap]]="","",IF(DIF[[#This Row],[Gap]]&lt;=0,"On Time","Delay"))</f>
        <v>On Time</v>
      </c>
      <c r="Q129" s="74">
        <f>IF(OR(DIF[[#This Row],[Actual Arrived Date (ETA)]]="",DIF[[#This Row],[Customer Required Date (ETA)]]=""),"",DIF[[#This Row],[Actual Arrived Date (ETA)]]-DIF[[#This Row],[Customer Required Date (ETA)]])</f>
        <v>0</v>
      </c>
      <c r="R129" s="69">
        <f>IFERROR(ROUNDUP(DIF[[#This Row],[Gap]],0),"")</f>
        <v>0</v>
      </c>
      <c r="S129" s="70">
        <v>112</v>
      </c>
      <c r="T129" s="67">
        <f>IF(DIF[[#This Row],[Actual Delivered Quantity]]="","",(DIF[[#This Row],[Actual Delivered Quantity]]-DIF[[#This Row],[Total Defect Quantity Appeared At Customer]])/DIF[[#This Row],[Actual Delivered Quantity]])</f>
        <v>0.97427061796462211</v>
      </c>
      <c r="U129" s="65"/>
      <c r="V129" s="71"/>
      <c r="W129" s="65"/>
    </row>
    <row r="130" spans="1:23" ht="30" customHeight="1" x14ac:dyDescent="0.25">
      <c r="A130" s="32" t="str">
        <f t="shared" si="1"/>
        <v/>
      </c>
      <c r="B130" s="62" t="s">
        <v>232</v>
      </c>
      <c r="C130" s="63">
        <f>IF(DIF[[#This Row],[Work Order Number]]="","",VLOOKUP(DIF[[#This Row],[Work Order Number]],'Customer Orders Management'!B:AB,2,0))</f>
        <v>44146</v>
      </c>
      <c r="D130" s="64">
        <f>IF(DIF[[#This Row],[Work Order Receiving Date]]="","",MONTH(DIF[[#This Row],[Work Order Receiving Date]]))</f>
        <v>11</v>
      </c>
      <c r="E130" s="64" t="str">
        <f>IFERROR(VLOOKUP(DIF[[#This Row],[Month Number]],Sheet2!B:C,2,0),"")</f>
        <v>Nov</v>
      </c>
      <c r="F130" s="64" t="str">
        <f>IF(DIF[[#This Row],[Work Order Receiving Date]]="","","W"&amp;WEEKNUM(DIF[[#This Row],[Work Order Receiving Date]],1))</f>
        <v>W46</v>
      </c>
      <c r="G130" s="64">
        <f>IF(DIF[[#This Row],[Work Order Receiving Date]]="","",YEAR(DIF[[#This Row],[Work Order Receiving Date]]))</f>
        <v>2020</v>
      </c>
      <c r="H130" s="64" t="str">
        <f>IF(DIF[[#This Row],[Work Order Number]]="","",VLOOKUP(DIF[[#This Row],[Work Order Number]],'Customer Orders Management'!B:AB,7,0))</f>
        <v>Customer 2</v>
      </c>
      <c r="I130" s="64" t="str">
        <f>IF(DIF[[#This Row],[Work Order Number]]="","",VLOOKUP(DIF[[#This Row],[Work Order Number]],'Customer Orders Management'!B:AB,12,0))</f>
        <v>Product B</v>
      </c>
      <c r="J130" s="68" t="str">
        <f>IF(DIF[[#This Row],[Work Order Number]]="","",VLOOKUP(DIF[[#This Row],[Work Order Number]],'Customer Orders Management'!B:AB,13,0))</f>
        <v>ACC2236584</v>
      </c>
      <c r="K130" s="69">
        <f>IF(DIF[[#This Row],[Work Order Number]]="","",VLOOKUP(DIF[[#This Row],[Work Order Number]],'Customer Orders Management'!B:AB,14,0))</f>
        <v>7747</v>
      </c>
      <c r="L130" s="73">
        <v>7747</v>
      </c>
      <c r="M130" s="67">
        <f>IFERROR(IF(OR(DIF[[#This Row],[Actual Delivered Quantity]]="",DIF[[#This Row],[Ordered Quantity]]=""),"",DIF[[#This Row],[Actual Delivered Quantity]]/DIF[[#This Row],[Ordered Quantity]]),"")</f>
        <v>1</v>
      </c>
      <c r="N130" s="63">
        <f>IF(DIF[[#This Row],[Work Order Number]]="","",VLOOKUP(DIF[[#This Row],[Work Order Number]],'Customer Orders Management'!B:AB,25,0))</f>
        <v>44165.620499999997</v>
      </c>
      <c r="O130" s="72">
        <v>44165.620499999997</v>
      </c>
      <c r="P130" s="72" t="str">
        <f>IF(DIF[[#This Row],[Gap]]="","",IF(DIF[[#This Row],[Gap]]&lt;=0,"On Time","Delay"))</f>
        <v>On Time</v>
      </c>
      <c r="Q130" s="74">
        <f>IF(OR(DIF[[#This Row],[Actual Arrived Date (ETA)]]="",DIF[[#This Row],[Customer Required Date (ETA)]]=""),"",DIF[[#This Row],[Actual Arrived Date (ETA)]]-DIF[[#This Row],[Customer Required Date (ETA)]])</f>
        <v>0</v>
      </c>
      <c r="R130" s="69">
        <f>IFERROR(ROUNDUP(DIF[[#This Row],[Gap]],0),"")</f>
        <v>0</v>
      </c>
      <c r="S130" s="70">
        <v>402</v>
      </c>
      <c r="T130" s="67">
        <f>IF(DIF[[#This Row],[Actual Delivered Quantity]]="","",(DIF[[#This Row],[Actual Delivered Quantity]]-DIF[[#This Row],[Total Defect Quantity Appeared At Customer]])/DIF[[#This Row],[Actual Delivered Quantity]])</f>
        <v>0.94810894539821866</v>
      </c>
      <c r="U130" s="65"/>
      <c r="V130" s="71"/>
      <c r="W130" s="65"/>
    </row>
    <row r="131" spans="1:23" ht="30" customHeight="1" x14ac:dyDescent="0.25">
      <c r="A131" s="32" t="str">
        <f t="shared" si="1"/>
        <v/>
      </c>
      <c r="B131" s="62" t="s">
        <v>233</v>
      </c>
      <c r="C131" s="63">
        <f>IF(DIF[[#This Row],[Work Order Number]]="","",VLOOKUP(DIF[[#This Row],[Work Order Number]],'Customer Orders Management'!B:AB,2,0))</f>
        <v>44224</v>
      </c>
      <c r="D131" s="64">
        <f>IF(DIF[[#This Row],[Work Order Receiving Date]]="","",MONTH(DIF[[#This Row],[Work Order Receiving Date]]))</f>
        <v>1</v>
      </c>
      <c r="E131" s="64" t="str">
        <f>IFERROR(VLOOKUP(DIF[[#This Row],[Month Number]],Sheet2!B:C,2,0),"")</f>
        <v>Jan</v>
      </c>
      <c r="F131" s="64" t="str">
        <f>IF(DIF[[#This Row],[Work Order Receiving Date]]="","","W"&amp;WEEKNUM(DIF[[#This Row],[Work Order Receiving Date]],1))</f>
        <v>W5</v>
      </c>
      <c r="G131" s="64">
        <f>IF(DIF[[#This Row],[Work Order Receiving Date]]="","",YEAR(DIF[[#This Row],[Work Order Receiving Date]]))</f>
        <v>2021</v>
      </c>
      <c r="H131" s="64" t="str">
        <f>IF(DIF[[#This Row],[Work Order Number]]="","",VLOOKUP(DIF[[#This Row],[Work Order Number]],'Customer Orders Management'!B:AB,7,0))</f>
        <v>Customer 2</v>
      </c>
      <c r="I131" s="64" t="str">
        <f>IF(DIF[[#This Row],[Work Order Number]]="","",VLOOKUP(DIF[[#This Row],[Work Order Number]],'Customer Orders Management'!B:AB,12,0))</f>
        <v>Product F</v>
      </c>
      <c r="J131" s="68" t="str">
        <f>IF(DIF[[#This Row],[Work Order Number]]="","",VLOOKUP(DIF[[#This Row],[Work Order Number]],'Customer Orders Management'!B:AB,13,0))</f>
        <v>ACC2354474</v>
      </c>
      <c r="K131" s="69">
        <f>IF(DIF[[#This Row],[Work Order Number]]="","",VLOOKUP(DIF[[#This Row],[Work Order Number]],'Customer Orders Management'!B:AB,14,0))</f>
        <v>7146</v>
      </c>
      <c r="L131" s="73">
        <v>7146</v>
      </c>
      <c r="M131" s="67">
        <f>IFERROR(IF(OR(DIF[[#This Row],[Actual Delivered Quantity]]="",DIF[[#This Row],[Ordered Quantity]]=""),"",DIF[[#This Row],[Actual Delivered Quantity]]/DIF[[#This Row],[Ordered Quantity]]),"")</f>
        <v>1</v>
      </c>
      <c r="N131" s="63">
        <f>IF(DIF[[#This Row],[Work Order Number]]="","",VLOOKUP(DIF[[#This Row],[Work Order Number]],'Customer Orders Management'!B:AB,25,0))</f>
        <v>44242.718999999997</v>
      </c>
      <c r="O131" s="72">
        <v>44242.718999999997</v>
      </c>
      <c r="P131" s="72" t="str">
        <f>IF(DIF[[#This Row],[Gap]]="","",IF(DIF[[#This Row],[Gap]]&lt;=0,"On Time","Delay"))</f>
        <v>On Time</v>
      </c>
      <c r="Q131" s="74">
        <f>IF(OR(DIF[[#This Row],[Actual Arrived Date (ETA)]]="",DIF[[#This Row],[Customer Required Date (ETA)]]=""),"",DIF[[#This Row],[Actual Arrived Date (ETA)]]-DIF[[#This Row],[Customer Required Date (ETA)]])</f>
        <v>0</v>
      </c>
      <c r="R131" s="69">
        <f>IFERROR(ROUNDUP(DIF[[#This Row],[Gap]],0),"")</f>
        <v>0</v>
      </c>
      <c r="S131" s="70">
        <v>193</v>
      </c>
      <c r="T131" s="67">
        <f>IF(DIF[[#This Row],[Actual Delivered Quantity]]="","",(DIF[[#This Row],[Actual Delivered Quantity]]-DIF[[#This Row],[Total Defect Quantity Appeared At Customer]])/DIF[[#This Row],[Actual Delivered Quantity]])</f>
        <v>0.97299188357122868</v>
      </c>
      <c r="U131" s="65"/>
      <c r="V131" s="71"/>
      <c r="W131" s="65"/>
    </row>
    <row r="132" spans="1:23" ht="30" customHeight="1" x14ac:dyDescent="0.25">
      <c r="A132" s="32" t="str">
        <f t="shared" ref="A132:A195" si="2">IF(AND(B131&lt;&gt;"",B132=""),$A$3&amp;"---&gt;","")</f>
        <v/>
      </c>
      <c r="B132" s="62" t="s">
        <v>234</v>
      </c>
      <c r="C132" s="63">
        <f>IF(DIF[[#This Row],[Work Order Number]]="","",VLOOKUP(DIF[[#This Row],[Work Order Number]],'Customer Orders Management'!B:AB,2,0))</f>
        <v>44295</v>
      </c>
      <c r="D132" s="64">
        <f>IF(DIF[[#This Row],[Work Order Receiving Date]]="","",MONTH(DIF[[#This Row],[Work Order Receiving Date]]))</f>
        <v>4</v>
      </c>
      <c r="E132" s="64" t="str">
        <f>IFERROR(VLOOKUP(DIF[[#This Row],[Month Number]],Sheet2!B:C,2,0),"")</f>
        <v>Apr</v>
      </c>
      <c r="F132" s="64" t="str">
        <f>IF(DIF[[#This Row],[Work Order Receiving Date]]="","","W"&amp;WEEKNUM(DIF[[#This Row],[Work Order Receiving Date]],1))</f>
        <v>W15</v>
      </c>
      <c r="G132" s="64">
        <f>IF(DIF[[#This Row],[Work Order Receiving Date]]="","",YEAR(DIF[[#This Row],[Work Order Receiving Date]]))</f>
        <v>2021</v>
      </c>
      <c r="H132" s="64" t="str">
        <f>IF(DIF[[#This Row],[Work Order Number]]="","",VLOOKUP(DIF[[#This Row],[Work Order Number]],'Customer Orders Management'!B:AB,7,0))</f>
        <v>Customer 3</v>
      </c>
      <c r="I132" s="64" t="str">
        <f>IF(DIF[[#This Row],[Work Order Number]]="","",VLOOKUP(DIF[[#This Row],[Work Order Number]],'Customer Orders Management'!B:AB,12,0))</f>
        <v>Product D</v>
      </c>
      <c r="J132" s="68" t="str">
        <f>IF(DIF[[#This Row],[Work Order Number]]="","",VLOOKUP(DIF[[#This Row],[Work Order Number]],'Customer Orders Management'!B:AB,13,0))</f>
        <v>ACC1400205</v>
      </c>
      <c r="K132" s="69">
        <f>IF(DIF[[#This Row],[Work Order Number]]="","",VLOOKUP(DIF[[#This Row],[Work Order Number]],'Customer Orders Management'!B:AB,14,0))</f>
        <v>4199</v>
      </c>
      <c r="L132" s="73">
        <v>4199</v>
      </c>
      <c r="M132" s="67">
        <f>IFERROR(IF(OR(DIF[[#This Row],[Actual Delivered Quantity]]="",DIF[[#This Row],[Ordered Quantity]]=""),"",DIF[[#This Row],[Actual Delivered Quantity]]/DIF[[#This Row],[Ordered Quantity]]),"")</f>
        <v>1</v>
      </c>
      <c r="N132" s="63">
        <f>IF(DIF[[#This Row],[Work Order Number]]="","",VLOOKUP(DIF[[#This Row],[Work Order Number]],'Customer Orders Management'!B:AB,25,0))</f>
        <v>44314.398000000001</v>
      </c>
      <c r="O132" s="72">
        <v>44314.398000000001</v>
      </c>
      <c r="P132" s="72" t="str">
        <f>IF(DIF[[#This Row],[Gap]]="","",IF(DIF[[#This Row],[Gap]]&lt;=0,"On Time","Delay"))</f>
        <v>On Time</v>
      </c>
      <c r="Q132" s="74">
        <f>IF(OR(DIF[[#This Row],[Actual Arrived Date (ETA)]]="",DIF[[#This Row],[Customer Required Date (ETA)]]=""),"",DIF[[#This Row],[Actual Arrived Date (ETA)]]-DIF[[#This Row],[Customer Required Date (ETA)]])</f>
        <v>0</v>
      </c>
      <c r="R132" s="69">
        <f>IFERROR(ROUNDUP(DIF[[#This Row],[Gap]],0),"")</f>
        <v>0</v>
      </c>
      <c r="S132" s="70">
        <v>426</v>
      </c>
      <c r="T132" s="67">
        <f>IF(DIF[[#This Row],[Actual Delivered Quantity]]="","",(DIF[[#This Row],[Actual Delivered Quantity]]-DIF[[#This Row],[Total Defect Quantity Appeared At Customer]])/DIF[[#This Row],[Actual Delivered Quantity]])</f>
        <v>0.89854727316027627</v>
      </c>
      <c r="U132" s="65"/>
      <c r="V132" s="71"/>
      <c r="W132" s="65"/>
    </row>
    <row r="133" spans="1:23" ht="30" customHeight="1" x14ac:dyDescent="0.25">
      <c r="A133" s="32" t="str">
        <f t="shared" si="2"/>
        <v/>
      </c>
      <c r="B133" s="62" t="s">
        <v>235</v>
      </c>
      <c r="C133" s="63">
        <f>IF(DIF[[#This Row],[Work Order Number]]="","",VLOOKUP(DIF[[#This Row],[Work Order Number]],'Customer Orders Management'!B:AB,2,0))</f>
        <v>44190</v>
      </c>
      <c r="D133" s="64">
        <f>IF(DIF[[#This Row],[Work Order Receiving Date]]="","",MONTH(DIF[[#This Row],[Work Order Receiving Date]]))</f>
        <v>12</v>
      </c>
      <c r="E133" s="64" t="str">
        <f>IFERROR(VLOOKUP(DIF[[#This Row],[Month Number]],Sheet2!B:C,2,0),"")</f>
        <v>Dec</v>
      </c>
      <c r="F133" s="64" t="str">
        <f>IF(DIF[[#This Row],[Work Order Receiving Date]]="","","W"&amp;WEEKNUM(DIF[[#This Row],[Work Order Receiving Date]],1))</f>
        <v>W52</v>
      </c>
      <c r="G133" s="64">
        <f>IF(DIF[[#This Row],[Work Order Receiving Date]]="","",YEAR(DIF[[#This Row],[Work Order Receiving Date]]))</f>
        <v>2020</v>
      </c>
      <c r="H133" s="64" t="str">
        <f>IF(DIF[[#This Row],[Work Order Number]]="","",VLOOKUP(DIF[[#This Row],[Work Order Number]],'Customer Orders Management'!B:AB,7,0))</f>
        <v>Customer 1</v>
      </c>
      <c r="I133" s="64" t="str">
        <f>IF(DIF[[#This Row],[Work Order Number]]="","",VLOOKUP(DIF[[#This Row],[Work Order Number]],'Customer Orders Management'!B:AB,12,0))</f>
        <v>Product B</v>
      </c>
      <c r="J133" s="68" t="str">
        <f>IF(DIF[[#This Row],[Work Order Number]]="","",VLOOKUP(DIF[[#This Row],[Work Order Number]],'Customer Orders Management'!B:AB,13,0))</f>
        <v>ACC2236584</v>
      </c>
      <c r="K133" s="69">
        <f>IF(DIF[[#This Row],[Work Order Number]]="","",VLOOKUP(DIF[[#This Row],[Work Order Number]],'Customer Orders Management'!B:AB,14,0))</f>
        <v>9487</v>
      </c>
      <c r="L133" s="73">
        <v>9487</v>
      </c>
      <c r="M133" s="67">
        <f>IFERROR(IF(OR(DIF[[#This Row],[Actual Delivered Quantity]]="",DIF[[#This Row],[Ordered Quantity]]=""),"",DIF[[#This Row],[Actual Delivered Quantity]]/DIF[[#This Row],[Ordered Quantity]]),"")</f>
        <v>1</v>
      </c>
      <c r="N133" s="63">
        <f>IF(DIF[[#This Row],[Work Order Number]]="","",VLOOKUP(DIF[[#This Row],[Work Order Number]],'Customer Orders Management'!B:AB,25,0))</f>
        <v>44214.230499999998</v>
      </c>
      <c r="O133" s="72">
        <v>44214.230499999998</v>
      </c>
      <c r="P133" s="72" t="str">
        <f>IF(DIF[[#This Row],[Gap]]="","",IF(DIF[[#This Row],[Gap]]&lt;=0,"On Time","Delay"))</f>
        <v>On Time</v>
      </c>
      <c r="Q133" s="74">
        <f>IF(OR(DIF[[#This Row],[Actual Arrived Date (ETA)]]="",DIF[[#This Row],[Customer Required Date (ETA)]]=""),"",DIF[[#This Row],[Actual Arrived Date (ETA)]]-DIF[[#This Row],[Customer Required Date (ETA)]])</f>
        <v>0</v>
      </c>
      <c r="R133" s="69">
        <f>IFERROR(ROUNDUP(DIF[[#This Row],[Gap]],0),"")</f>
        <v>0</v>
      </c>
      <c r="S133" s="70">
        <v>292</v>
      </c>
      <c r="T133" s="67">
        <f>IF(DIF[[#This Row],[Actual Delivered Quantity]]="","",(DIF[[#This Row],[Actual Delivered Quantity]]-DIF[[#This Row],[Total Defect Quantity Appeared At Customer]])/DIF[[#This Row],[Actual Delivered Quantity]])</f>
        <v>0.96922103931696002</v>
      </c>
      <c r="U133" s="65"/>
      <c r="V133" s="71"/>
      <c r="W133" s="65"/>
    </row>
    <row r="134" spans="1:23" ht="30" customHeight="1" x14ac:dyDescent="0.25">
      <c r="A134" s="32" t="str">
        <f t="shared" si="2"/>
        <v/>
      </c>
      <c r="B134" s="62" t="s">
        <v>236</v>
      </c>
      <c r="C134" s="63">
        <f>IF(DIF[[#This Row],[Work Order Number]]="","",VLOOKUP(DIF[[#This Row],[Work Order Number]],'Customer Orders Management'!B:AB,2,0))</f>
        <v>44178</v>
      </c>
      <c r="D134" s="64">
        <f>IF(DIF[[#This Row],[Work Order Receiving Date]]="","",MONTH(DIF[[#This Row],[Work Order Receiving Date]]))</f>
        <v>12</v>
      </c>
      <c r="E134" s="64" t="str">
        <f>IFERROR(VLOOKUP(DIF[[#This Row],[Month Number]],Sheet2!B:C,2,0),"")</f>
        <v>Dec</v>
      </c>
      <c r="F134" s="64" t="str">
        <f>IF(DIF[[#This Row],[Work Order Receiving Date]]="","","W"&amp;WEEKNUM(DIF[[#This Row],[Work Order Receiving Date]],1))</f>
        <v>W51</v>
      </c>
      <c r="G134" s="64">
        <f>IF(DIF[[#This Row],[Work Order Receiving Date]]="","",YEAR(DIF[[#This Row],[Work Order Receiving Date]]))</f>
        <v>2020</v>
      </c>
      <c r="H134" s="64" t="str">
        <f>IF(DIF[[#This Row],[Work Order Number]]="","",VLOOKUP(DIF[[#This Row],[Work Order Number]],'Customer Orders Management'!B:AB,7,0))</f>
        <v>Customer 1</v>
      </c>
      <c r="I134" s="64" t="str">
        <f>IF(DIF[[#This Row],[Work Order Number]]="","",VLOOKUP(DIF[[#This Row],[Work Order Number]],'Customer Orders Management'!B:AB,12,0))</f>
        <v>Product C</v>
      </c>
      <c r="J134" s="68" t="str">
        <f>IF(DIF[[#This Row],[Work Order Number]]="","",VLOOKUP(DIF[[#This Row],[Work Order Number]],'Customer Orders Management'!B:AB,13,0))</f>
        <v>ACC8854741</v>
      </c>
      <c r="K134" s="69">
        <f>IF(DIF[[#This Row],[Work Order Number]]="","",VLOOKUP(DIF[[#This Row],[Work Order Number]],'Customer Orders Management'!B:AB,14,0))</f>
        <v>4998</v>
      </c>
      <c r="L134" s="73">
        <v>4998</v>
      </c>
      <c r="M134" s="67">
        <f>IFERROR(IF(OR(DIF[[#This Row],[Actual Delivered Quantity]]="",DIF[[#This Row],[Ordered Quantity]]=""),"",DIF[[#This Row],[Actual Delivered Quantity]]/DIF[[#This Row],[Ordered Quantity]]),"")</f>
        <v>1</v>
      </c>
      <c r="N134" s="63">
        <f>IF(DIF[[#This Row],[Work Order Number]]="","",VLOOKUP(DIF[[#This Row],[Work Order Number]],'Customer Orders Management'!B:AB,25,0))</f>
        <v>44195.14</v>
      </c>
      <c r="O134" s="72">
        <v>44195.14</v>
      </c>
      <c r="P134" s="72" t="str">
        <f>IF(DIF[[#This Row],[Gap]]="","",IF(DIF[[#This Row],[Gap]]&lt;=0,"On Time","Delay"))</f>
        <v>On Time</v>
      </c>
      <c r="Q134" s="74">
        <f>IF(OR(DIF[[#This Row],[Actual Arrived Date (ETA)]]="",DIF[[#This Row],[Customer Required Date (ETA)]]=""),"",DIF[[#This Row],[Actual Arrived Date (ETA)]]-DIF[[#This Row],[Customer Required Date (ETA)]])</f>
        <v>0</v>
      </c>
      <c r="R134" s="69">
        <f>IFERROR(ROUNDUP(DIF[[#This Row],[Gap]],0),"")</f>
        <v>0</v>
      </c>
      <c r="S134" s="70">
        <v>488</v>
      </c>
      <c r="T134" s="67">
        <f>IF(DIF[[#This Row],[Actual Delivered Quantity]]="","",(DIF[[#This Row],[Actual Delivered Quantity]]-DIF[[#This Row],[Total Defect Quantity Appeared At Customer]])/DIF[[#This Row],[Actual Delivered Quantity]])</f>
        <v>0.90236094437775105</v>
      </c>
      <c r="U134" s="65"/>
      <c r="V134" s="71"/>
      <c r="W134" s="65"/>
    </row>
    <row r="135" spans="1:23" ht="30" customHeight="1" x14ac:dyDescent="0.25">
      <c r="A135" s="32" t="str">
        <f t="shared" si="2"/>
        <v/>
      </c>
      <c r="B135" s="62" t="s">
        <v>237</v>
      </c>
      <c r="C135" s="63">
        <f>IF(DIF[[#This Row],[Work Order Number]]="","",VLOOKUP(DIF[[#This Row],[Work Order Number]],'Customer Orders Management'!B:AB,2,0))</f>
        <v>44305</v>
      </c>
      <c r="D135" s="64">
        <f>IF(DIF[[#This Row],[Work Order Receiving Date]]="","",MONTH(DIF[[#This Row],[Work Order Receiving Date]]))</f>
        <v>4</v>
      </c>
      <c r="E135" s="64" t="str">
        <f>IFERROR(VLOOKUP(DIF[[#This Row],[Month Number]],Sheet2!B:C,2,0),"")</f>
        <v>Apr</v>
      </c>
      <c r="F135" s="64" t="str">
        <f>IF(DIF[[#This Row],[Work Order Receiving Date]]="","","W"&amp;WEEKNUM(DIF[[#This Row],[Work Order Receiving Date]],1))</f>
        <v>W17</v>
      </c>
      <c r="G135" s="64">
        <f>IF(DIF[[#This Row],[Work Order Receiving Date]]="","",YEAR(DIF[[#This Row],[Work Order Receiving Date]]))</f>
        <v>2021</v>
      </c>
      <c r="H135" s="64" t="str">
        <f>IF(DIF[[#This Row],[Work Order Number]]="","",VLOOKUP(DIF[[#This Row],[Work Order Number]],'Customer Orders Management'!B:AB,7,0))</f>
        <v>Customer 3</v>
      </c>
      <c r="I135" s="64" t="str">
        <f>IF(DIF[[#This Row],[Work Order Number]]="","",VLOOKUP(DIF[[#This Row],[Work Order Number]],'Customer Orders Management'!B:AB,12,0))</f>
        <v>Product A</v>
      </c>
      <c r="J135" s="68" t="str">
        <f>IF(DIF[[#This Row],[Work Order Number]]="","",VLOOKUP(DIF[[#This Row],[Work Order Number]],'Customer Orders Management'!B:AB,13,0))</f>
        <v>ACC3215124</v>
      </c>
      <c r="K135" s="69">
        <f>IF(DIF[[#This Row],[Work Order Number]]="","",VLOOKUP(DIF[[#This Row],[Work Order Number]],'Customer Orders Management'!B:AB,14,0))</f>
        <v>6987</v>
      </c>
      <c r="L135" s="73">
        <v>6987</v>
      </c>
      <c r="M135" s="67">
        <f>IFERROR(IF(OR(DIF[[#This Row],[Actual Delivered Quantity]]="",DIF[[#This Row],[Ordered Quantity]]=""),"",DIF[[#This Row],[Actual Delivered Quantity]]/DIF[[#This Row],[Ordered Quantity]]),"")</f>
        <v>1</v>
      </c>
      <c r="N135" s="63">
        <f>IF(DIF[[#This Row],[Work Order Number]]="","",VLOOKUP(DIF[[#This Row],[Work Order Number]],'Customer Orders Management'!B:AB,25,0))</f>
        <v>44325.733749999999</v>
      </c>
      <c r="O135" s="72">
        <v>44325.733749999999</v>
      </c>
      <c r="P135" s="72" t="str">
        <f>IF(DIF[[#This Row],[Gap]]="","",IF(DIF[[#This Row],[Gap]]&lt;=0,"On Time","Delay"))</f>
        <v>On Time</v>
      </c>
      <c r="Q135" s="74">
        <f>IF(OR(DIF[[#This Row],[Actual Arrived Date (ETA)]]="",DIF[[#This Row],[Customer Required Date (ETA)]]=""),"",DIF[[#This Row],[Actual Arrived Date (ETA)]]-DIF[[#This Row],[Customer Required Date (ETA)]])</f>
        <v>0</v>
      </c>
      <c r="R135" s="69">
        <f>IFERROR(ROUNDUP(DIF[[#This Row],[Gap]],0),"")</f>
        <v>0</v>
      </c>
      <c r="S135" s="70">
        <v>432</v>
      </c>
      <c r="T135" s="67">
        <f>IF(DIF[[#This Row],[Actual Delivered Quantity]]="","",(DIF[[#This Row],[Actual Delivered Quantity]]-DIF[[#This Row],[Total Defect Quantity Appeared At Customer]])/DIF[[#This Row],[Actual Delivered Quantity]])</f>
        <v>0.93817088879347355</v>
      </c>
      <c r="U135" s="65"/>
      <c r="V135" s="71"/>
      <c r="W135" s="65"/>
    </row>
    <row r="136" spans="1:23" ht="30" customHeight="1" x14ac:dyDescent="0.25">
      <c r="A136" s="32" t="str">
        <f t="shared" si="2"/>
        <v/>
      </c>
      <c r="B136" s="62" t="s">
        <v>238</v>
      </c>
      <c r="C136" s="63">
        <f>IF(DIF[[#This Row],[Work Order Number]]="","",VLOOKUP(DIF[[#This Row],[Work Order Number]],'Customer Orders Management'!B:AB,2,0))</f>
        <v>44104</v>
      </c>
      <c r="D136" s="64">
        <f>IF(DIF[[#This Row],[Work Order Receiving Date]]="","",MONTH(DIF[[#This Row],[Work Order Receiving Date]]))</f>
        <v>9</v>
      </c>
      <c r="E136" s="64" t="str">
        <f>IFERROR(VLOOKUP(DIF[[#This Row],[Month Number]],Sheet2!B:C,2,0),"")</f>
        <v>Sep</v>
      </c>
      <c r="F136" s="64" t="str">
        <f>IF(DIF[[#This Row],[Work Order Receiving Date]]="","","W"&amp;WEEKNUM(DIF[[#This Row],[Work Order Receiving Date]],1))</f>
        <v>W40</v>
      </c>
      <c r="G136" s="64">
        <f>IF(DIF[[#This Row],[Work Order Receiving Date]]="","",YEAR(DIF[[#This Row],[Work Order Receiving Date]]))</f>
        <v>2020</v>
      </c>
      <c r="H136" s="64" t="str">
        <f>IF(DIF[[#This Row],[Work Order Number]]="","",VLOOKUP(DIF[[#This Row],[Work Order Number]],'Customer Orders Management'!B:AB,7,0))</f>
        <v>Customer 2</v>
      </c>
      <c r="I136" s="64" t="str">
        <f>IF(DIF[[#This Row],[Work Order Number]]="","",VLOOKUP(DIF[[#This Row],[Work Order Number]],'Customer Orders Management'!B:AB,12,0))</f>
        <v>Product D</v>
      </c>
      <c r="J136" s="68" t="str">
        <f>IF(DIF[[#This Row],[Work Order Number]]="","",VLOOKUP(DIF[[#This Row],[Work Order Number]],'Customer Orders Management'!B:AB,13,0))</f>
        <v>ACC1400205</v>
      </c>
      <c r="K136" s="69">
        <f>IF(DIF[[#This Row],[Work Order Number]]="","",VLOOKUP(DIF[[#This Row],[Work Order Number]],'Customer Orders Management'!B:AB,14,0))</f>
        <v>8610</v>
      </c>
      <c r="L136" s="73">
        <v>8000</v>
      </c>
      <c r="M136" s="67">
        <f>IFERROR(IF(OR(DIF[[#This Row],[Actual Delivered Quantity]]="",DIF[[#This Row],[Ordered Quantity]]=""),"",DIF[[#This Row],[Actual Delivered Quantity]]/DIF[[#This Row],[Ordered Quantity]]),"")</f>
        <v>0.92915214866434381</v>
      </c>
      <c r="N136" s="63">
        <f>IF(DIF[[#This Row],[Work Order Number]]="","",VLOOKUP(DIF[[#This Row],[Work Order Number]],'Customer Orders Management'!B:AB,25,0))</f>
        <v>44129.22</v>
      </c>
      <c r="O136" s="72">
        <v>44129.22</v>
      </c>
      <c r="P136" s="72" t="str">
        <f>IF(DIF[[#This Row],[Gap]]="","",IF(DIF[[#This Row],[Gap]]&lt;=0,"On Time","Delay"))</f>
        <v>On Time</v>
      </c>
      <c r="Q136" s="74">
        <f>IF(OR(DIF[[#This Row],[Actual Arrived Date (ETA)]]="",DIF[[#This Row],[Customer Required Date (ETA)]]=""),"",DIF[[#This Row],[Actual Arrived Date (ETA)]]-DIF[[#This Row],[Customer Required Date (ETA)]])</f>
        <v>0</v>
      </c>
      <c r="R136" s="69">
        <f>IFERROR(ROUNDUP(DIF[[#This Row],[Gap]],0),"")</f>
        <v>0</v>
      </c>
      <c r="S136" s="70">
        <v>94</v>
      </c>
      <c r="T136" s="67">
        <f>IF(DIF[[#This Row],[Actual Delivered Quantity]]="","",(DIF[[#This Row],[Actual Delivered Quantity]]-DIF[[#This Row],[Total Defect Quantity Appeared At Customer]])/DIF[[#This Row],[Actual Delivered Quantity]])</f>
        <v>0.98824999999999996</v>
      </c>
      <c r="U136" s="65" t="s">
        <v>109</v>
      </c>
      <c r="V136" s="71"/>
      <c r="W136" s="65"/>
    </row>
    <row r="137" spans="1:23" ht="30" customHeight="1" x14ac:dyDescent="0.25">
      <c r="A137" s="32" t="str">
        <f t="shared" si="2"/>
        <v/>
      </c>
      <c r="B137" s="62" t="s">
        <v>239</v>
      </c>
      <c r="C137" s="63">
        <f>IF(DIF[[#This Row],[Work Order Number]]="","",VLOOKUP(DIF[[#This Row],[Work Order Number]],'Customer Orders Management'!B:AB,2,0))</f>
        <v>44087</v>
      </c>
      <c r="D137" s="64">
        <f>IF(DIF[[#This Row],[Work Order Receiving Date]]="","",MONTH(DIF[[#This Row],[Work Order Receiving Date]]))</f>
        <v>9</v>
      </c>
      <c r="E137" s="64" t="str">
        <f>IFERROR(VLOOKUP(DIF[[#This Row],[Month Number]],Sheet2!B:C,2,0),"")</f>
        <v>Sep</v>
      </c>
      <c r="F137" s="64" t="str">
        <f>IF(DIF[[#This Row],[Work Order Receiving Date]]="","","W"&amp;WEEKNUM(DIF[[#This Row],[Work Order Receiving Date]],1))</f>
        <v>W38</v>
      </c>
      <c r="G137" s="64">
        <f>IF(DIF[[#This Row],[Work Order Receiving Date]]="","",YEAR(DIF[[#This Row],[Work Order Receiving Date]]))</f>
        <v>2020</v>
      </c>
      <c r="H137" s="64" t="str">
        <f>IF(DIF[[#This Row],[Work Order Number]]="","",VLOOKUP(DIF[[#This Row],[Work Order Number]],'Customer Orders Management'!B:AB,7,0))</f>
        <v>Customer 3</v>
      </c>
      <c r="I137" s="64" t="str">
        <f>IF(DIF[[#This Row],[Work Order Number]]="","",VLOOKUP(DIF[[#This Row],[Work Order Number]],'Customer Orders Management'!B:AB,12,0))</f>
        <v>Product D</v>
      </c>
      <c r="J137" s="68" t="str">
        <f>IF(DIF[[#This Row],[Work Order Number]]="","",VLOOKUP(DIF[[#This Row],[Work Order Number]],'Customer Orders Management'!B:AB,13,0))</f>
        <v>ACC1400205</v>
      </c>
      <c r="K137" s="69">
        <f>IF(DIF[[#This Row],[Work Order Number]]="","",VLOOKUP(DIF[[#This Row],[Work Order Number]],'Customer Orders Management'!B:AB,14,0))</f>
        <v>7458</v>
      </c>
      <c r="L137" s="73">
        <v>7458</v>
      </c>
      <c r="M137" s="67">
        <f>IFERROR(IF(OR(DIF[[#This Row],[Actual Delivered Quantity]]="",DIF[[#This Row],[Ordered Quantity]]=""),"",DIF[[#This Row],[Actual Delivered Quantity]]/DIF[[#This Row],[Ordered Quantity]]),"")</f>
        <v>1</v>
      </c>
      <c r="N137" s="63">
        <f>IF(DIF[[#This Row],[Work Order Number]]="","",VLOOKUP(DIF[[#This Row],[Work Order Number]],'Customer Orders Management'!B:AB,25,0))</f>
        <v>44111.915999999997</v>
      </c>
      <c r="O137" s="72">
        <v>44111.915999999997</v>
      </c>
      <c r="P137" s="72" t="str">
        <f>IF(DIF[[#This Row],[Gap]]="","",IF(DIF[[#This Row],[Gap]]&lt;=0,"On Time","Delay"))</f>
        <v>On Time</v>
      </c>
      <c r="Q137" s="74">
        <f>IF(OR(DIF[[#This Row],[Actual Arrived Date (ETA)]]="",DIF[[#This Row],[Customer Required Date (ETA)]]=""),"",DIF[[#This Row],[Actual Arrived Date (ETA)]]-DIF[[#This Row],[Customer Required Date (ETA)]])</f>
        <v>0</v>
      </c>
      <c r="R137" s="69">
        <f>IFERROR(ROUNDUP(DIF[[#This Row],[Gap]],0),"")</f>
        <v>0</v>
      </c>
      <c r="S137" s="70">
        <v>184</v>
      </c>
      <c r="T137" s="67">
        <f>IF(DIF[[#This Row],[Actual Delivered Quantity]]="","",(DIF[[#This Row],[Actual Delivered Quantity]]-DIF[[#This Row],[Total Defect Quantity Appeared At Customer]])/DIF[[#This Row],[Actual Delivered Quantity]])</f>
        <v>0.97532850630195767</v>
      </c>
      <c r="U137" s="65"/>
      <c r="V137" s="71"/>
      <c r="W137" s="65"/>
    </row>
    <row r="138" spans="1:23" ht="30" customHeight="1" x14ac:dyDescent="0.25">
      <c r="A138" s="32" t="str">
        <f t="shared" si="2"/>
        <v/>
      </c>
      <c r="B138" s="62" t="s">
        <v>240</v>
      </c>
      <c r="C138" s="63">
        <f>IF(DIF[[#This Row],[Work Order Number]]="","",VLOOKUP(DIF[[#This Row],[Work Order Number]],'Customer Orders Management'!B:AB,2,0))</f>
        <v>44279</v>
      </c>
      <c r="D138" s="64">
        <f>IF(DIF[[#This Row],[Work Order Receiving Date]]="","",MONTH(DIF[[#This Row],[Work Order Receiving Date]]))</f>
        <v>3</v>
      </c>
      <c r="E138" s="64" t="str">
        <f>IFERROR(VLOOKUP(DIF[[#This Row],[Month Number]],Sheet2!B:C,2,0),"")</f>
        <v>Mar</v>
      </c>
      <c r="F138" s="64" t="str">
        <f>IF(DIF[[#This Row],[Work Order Receiving Date]]="","","W"&amp;WEEKNUM(DIF[[#This Row],[Work Order Receiving Date]],1))</f>
        <v>W13</v>
      </c>
      <c r="G138" s="64">
        <f>IF(DIF[[#This Row],[Work Order Receiving Date]]="","",YEAR(DIF[[#This Row],[Work Order Receiving Date]]))</f>
        <v>2021</v>
      </c>
      <c r="H138" s="64" t="str">
        <f>IF(DIF[[#This Row],[Work Order Number]]="","",VLOOKUP(DIF[[#This Row],[Work Order Number]],'Customer Orders Management'!B:AB,7,0))</f>
        <v>Customer 1</v>
      </c>
      <c r="I138" s="64" t="str">
        <f>IF(DIF[[#This Row],[Work Order Number]]="","",VLOOKUP(DIF[[#This Row],[Work Order Number]],'Customer Orders Management'!B:AB,12,0))</f>
        <v>Product E</v>
      </c>
      <c r="J138" s="68" t="str">
        <f>IF(DIF[[#This Row],[Work Order Number]]="","",VLOOKUP(DIF[[#This Row],[Work Order Number]],'Customer Orders Management'!B:AB,13,0))</f>
        <v>ACC5858470</v>
      </c>
      <c r="K138" s="69">
        <f>IF(DIF[[#This Row],[Work Order Number]]="","",VLOOKUP(DIF[[#This Row],[Work Order Number]],'Customer Orders Management'!B:AB,14,0))</f>
        <v>5141</v>
      </c>
      <c r="L138" s="73">
        <v>5141</v>
      </c>
      <c r="M138" s="67">
        <f>IFERROR(IF(OR(DIF[[#This Row],[Actual Delivered Quantity]]="",DIF[[#This Row],[Ordered Quantity]]=""),"",DIF[[#This Row],[Actual Delivered Quantity]]/DIF[[#This Row],[Ordered Quantity]]),"")</f>
        <v>1</v>
      </c>
      <c r="N138" s="63">
        <f>IF(DIF[[#This Row],[Work Order Number]]="","",VLOOKUP(DIF[[#This Row],[Work Order Number]],'Customer Orders Management'!B:AB,25,0))</f>
        <v>44299.568333333336</v>
      </c>
      <c r="O138" s="72">
        <v>44299.568333333336</v>
      </c>
      <c r="P138" s="72" t="str">
        <f>IF(DIF[[#This Row],[Gap]]="","",IF(DIF[[#This Row],[Gap]]&lt;=0,"On Time","Delay"))</f>
        <v>On Time</v>
      </c>
      <c r="Q138" s="74">
        <f>IF(OR(DIF[[#This Row],[Actual Arrived Date (ETA)]]="",DIF[[#This Row],[Customer Required Date (ETA)]]=""),"",DIF[[#This Row],[Actual Arrived Date (ETA)]]-DIF[[#This Row],[Customer Required Date (ETA)]])</f>
        <v>0</v>
      </c>
      <c r="R138" s="69">
        <f>IFERROR(ROUNDUP(DIF[[#This Row],[Gap]],0),"")</f>
        <v>0</v>
      </c>
      <c r="S138" s="70">
        <v>126</v>
      </c>
      <c r="T138" s="67">
        <f>IF(DIF[[#This Row],[Actual Delivered Quantity]]="","",(DIF[[#This Row],[Actual Delivered Quantity]]-DIF[[#This Row],[Total Defect Quantity Appeared At Customer]])/DIF[[#This Row],[Actual Delivered Quantity]])</f>
        <v>0.97549114958179339</v>
      </c>
      <c r="U138" s="65"/>
      <c r="V138" s="71"/>
      <c r="W138" s="65"/>
    </row>
    <row r="139" spans="1:23" ht="30" customHeight="1" x14ac:dyDescent="0.25">
      <c r="A139" s="32" t="str">
        <f t="shared" si="2"/>
        <v/>
      </c>
      <c r="B139" s="62" t="s">
        <v>241</v>
      </c>
      <c r="C139" s="63">
        <f>IF(DIF[[#This Row],[Work Order Number]]="","",VLOOKUP(DIF[[#This Row],[Work Order Number]],'Customer Orders Management'!B:AB,2,0))</f>
        <v>44181</v>
      </c>
      <c r="D139" s="64">
        <f>IF(DIF[[#This Row],[Work Order Receiving Date]]="","",MONTH(DIF[[#This Row],[Work Order Receiving Date]]))</f>
        <v>12</v>
      </c>
      <c r="E139" s="64" t="str">
        <f>IFERROR(VLOOKUP(DIF[[#This Row],[Month Number]],Sheet2!B:C,2,0),"")</f>
        <v>Dec</v>
      </c>
      <c r="F139" s="64" t="str">
        <f>IF(DIF[[#This Row],[Work Order Receiving Date]]="","","W"&amp;WEEKNUM(DIF[[#This Row],[Work Order Receiving Date]],1))</f>
        <v>W51</v>
      </c>
      <c r="G139" s="64">
        <f>IF(DIF[[#This Row],[Work Order Receiving Date]]="","",YEAR(DIF[[#This Row],[Work Order Receiving Date]]))</f>
        <v>2020</v>
      </c>
      <c r="H139" s="64" t="str">
        <f>IF(DIF[[#This Row],[Work Order Number]]="","",VLOOKUP(DIF[[#This Row],[Work Order Number]],'Customer Orders Management'!B:AB,7,0))</f>
        <v>Customer 3</v>
      </c>
      <c r="I139" s="64" t="str">
        <f>IF(DIF[[#This Row],[Work Order Number]]="","",VLOOKUP(DIF[[#This Row],[Work Order Number]],'Customer Orders Management'!B:AB,12,0))</f>
        <v>Product E</v>
      </c>
      <c r="J139" s="68" t="str">
        <f>IF(DIF[[#This Row],[Work Order Number]]="","",VLOOKUP(DIF[[#This Row],[Work Order Number]],'Customer Orders Management'!B:AB,13,0))</f>
        <v>ACC5858470</v>
      </c>
      <c r="K139" s="69">
        <f>IF(DIF[[#This Row],[Work Order Number]]="","",VLOOKUP(DIF[[#This Row],[Work Order Number]],'Customer Orders Management'!B:AB,14,0))</f>
        <v>4343</v>
      </c>
      <c r="L139" s="73">
        <v>4343</v>
      </c>
      <c r="M139" s="67">
        <f>IFERROR(IF(OR(DIF[[#This Row],[Actual Delivered Quantity]]="",DIF[[#This Row],[Ordered Quantity]]=""),"",DIF[[#This Row],[Actual Delivered Quantity]]/DIF[[#This Row],[Ordered Quantity]]),"")</f>
        <v>1</v>
      </c>
      <c r="N139" s="63">
        <f>IF(DIF[[#This Row],[Work Order Number]]="","",VLOOKUP(DIF[[#This Row],[Work Order Number]],'Customer Orders Management'!B:AB,25,0))</f>
        <v>44199.238333333335</v>
      </c>
      <c r="O139" s="72">
        <v>44199.238333333335</v>
      </c>
      <c r="P139" s="72" t="str">
        <f>IF(DIF[[#This Row],[Gap]]="","",IF(DIF[[#This Row],[Gap]]&lt;=0,"On Time","Delay"))</f>
        <v>On Time</v>
      </c>
      <c r="Q139" s="74">
        <f>IF(OR(DIF[[#This Row],[Actual Arrived Date (ETA)]]="",DIF[[#This Row],[Customer Required Date (ETA)]]=""),"",DIF[[#This Row],[Actual Arrived Date (ETA)]]-DIF[[#This Row],[Customer Required Date (ETA)]])</f>
        <v>0</v>
      </c>
      <c r="R139" s="69">
        <f>IFERROR(ROUNDUP(DIF[[#This Row],[Gap]],0),"")</f>
        <v>0</v>
      </c>
      <c r="S139" s="70">
        <v>485</v>
      </c>
      <c r="T139" s="67">
        <f>IF(DIF[[#This Row],[Actual Delivered Quantity]]="","",(DIF[[#This Row],[Actual Delivered Quantity]]-DIF[[#This Row],[Total Defect Quantity Appeared At Customer]])/DIF[[#This Row],[Actual Delivered Quantity]])</f>
        <v>0.88832604190651621</v>
      </c>
      <c r="U139" s="65"/>
      <c r="V139" s="71"/>
      <c r="W139" s="65"/>
    </row>
    <row r="140" spans="1:23" ht="30" customHeight="1" x14ac:dyDescent="0.25">
      <c r="A140" s="32" t="str">
        <f t="shared" si="2"/>
        <v/>
      </c>
      <c r="B140" s="62" t="s">
        <v>242</v>
      </c>
      <c r="C140" s="63">
        <f>IF(DIF[[#This Row],[Work Order Number]]="","",VLOOKUP(DIF[[#This Row],[Work Order Number]],'Customer Orders Management'!B:AB,2,0))</f>
        <v>44214</v>
      </c>
      <c r="D140" s="64">
        <f>IF(DIF[[#This Row],[Work Order Receiving Date]]="","",MONTH(DIF[[#This Row],[Work Order Receiving Date]]))</f>
        <v>1</v>
      </c>
      <c r="E140" s="64" t="str">
        <f>IFERROR(VLOOKUP(DIF[[#This Row],[Month Number]],Sheet2!B:C,2,0),"")</f>
        <v>Jan</v>
      </c>
      <c r="F140" s="64" t="str">
        <f>IF(DIF[[#This Row],[Work Order Receiving Date]]="","","W"&amp;WEEKNUM(DIF[[#This Row],[Work Order Receiving Date]],1))</f>
        <v>W4</v>
      </c>
      <c r="G140" s="64">
        <f>IF(DIF[[#This Row],[Work Order Receiving Date]]="","",YEAR(DIF[[#This Row],[Work Order Receiving Date]]))</f>
        <v>2021</v>
      </c>
      <c r="H140" s="64" t="str">
        <f>IF(DIF[[#This Row],[Work Order Number]]="","",VLOOKUP(DIF[[#This Row],[Work Order Number]],'Customer Orders Management'!B:AB,7,0))</f>
        <v>Customer 1</v>
      </c>
      <c r="I140" s="64" t="str">
        <f>IF(DIF[[#This Row],[Work Order Number]]="","",VLOOKUP(DIF[[#This Row],[Work Order Number]],'Customer Orders Management'!B:AB,12,0))</f>
        <v>Product C</v>
      </c>
      <c r="J140" s="68" t="str">
        <f>IF(DIF[[#This Row],[Work Order Number]]="","",VLOOKUP(DIF[[#This Row],[Work Order Number]],'Customer Orders Management'!B:AB,13,0))</f>
        <v>ACC8854741</v>
      </c>
      <c r="K140" s="69">
        <f>IF(DIF[[#This Row],[Work Order Number]]="","",VLOOKUP(DIF[[#This Row],[Work Order Number]],'Customer Orders Management'!B:AB,14,0))</f>
        <v>7436</v>
      </c>
      <c r="L140" s="73">
        <v>7436</v>
      </c>
      <c r="M140" s="67">
        <f>IFERROR(IF(OR(DIF[[#This Row],[Actual Delivered Quantity]]="",DIF[[#This Row],[Ordered Quantity]]=""),"",DIF[[#This Row],[Actual Delivered Quantity]]/DIF[[#This Row],[Ordered Quantity]]),"")</f>
        <v>1</v>
      </c>
      <c r="N140" s="63">
        <f>IF(DIF[[#This Row],[Work Order Number]]="","",VLOOKUP(DIF[[#This Row],[Work Order Number]],'Customer Orders Management'!B:AB,25,0))</f>
        <v>44233.622857142858</v>
      </c>
      <c r="O140" s="72">
        <v>44235</v>
      </c>
      <c r="P140" s="72" t="str">
        <f>IF(DIF[[#This Row],[Gap]]="","",IF(DIF[[#This Row],[Gap]]&lt;=0,"On Time","Delay"))</f>
        <v>Delay</v>
      </c>
      <c r="Q140" s="74">
        <f>IF(OR(DIF[[#This Row],[Actual Arrived Date (ETA)]]="",DIF[[#This Row],[Customer Required Date (ETA)]]=""),"",DIF[[#This Row],[Actual Arrived Date (ETA)]]-DIF[[#This Row],[Customer Required Date (ETA)]])</f>
        <v>1.3771428571417346</v>
      </c>
      <c r="R140" s="69">
        <f>IFERROR(ROUNDUP(DIF[[#This Row],[Gap]],0),"")</f>
        <v>2</v>
      </c>
      <c r="S140" s="70">
        <v>110</v>
      </c>
      <c r="T140" s="67">
        <f>IF(DIF[[#This Row],[Actual Delivered Quantity]]="","",(DIF[[#This Row],[Actual Delivered Quantity]]-DIF[[#This Row],[Total Defect Quantity Appeared At Customer]])/DIF[[#This Row],[Actual Delivered Quantity]])</f>
        <v>0.98520710059171601</v>
      </c>
      <c r="U140" s="65"/>
      <c r="V140" s="71"/>
      <c r="W140" s="65"/>
    </row>
    <row r="141" spans="1:23" ht="30" customHeight="1" x14ac:dyDescent="0.25">
      <c r="A141" s="32" t="str">
        <f t="shared" si="2"/>
        <v/>
      </c>
      <c r="B141" s="62" t="s">
        <v>243</v>
      </c>
      <c r="C141" s="63">
        <f>IF(DIF[[#This Row],[Work Order Number]]="","",VLOOKUP(DIF[[#This Row],[Work Order Number]],'Customer Orders Management'!B:AB,2,0))</f>
        <v>44169</v>
      </c>
      <c r="D141" s="64">
        <f>IF(DIF[[#This Row],[Work Order Receiving Date]]="","",MONTH(DIF[[#This Row],[Work Order Receiving Date]]))</f>
        <v>12</v>
      </c>
      <c r="E141" s="64" t="str">
        <f>IFERROR(VLOOKUP(DIF[[#This Row],[Month Number]],Sheet2!B:C,2,0),"")</f>
        <v>Dec</v>
      </c>
      <c r="F141" s="64" t="str">
        <f>IF(DIF[[#This Row],[Work Order Receiving Date]]="","","W"&amp;WEEKNUM(DIF[[#This Row],[Work Order Receiving Date]],1))</f>
        <v>W49</v>
      </c>
      <c r="G141" s="64">
        <f>IF(DIF[[#This Row],[Work Order Receiving Date]]="","",YEAR(DIF[[#This Row],[Work Order Receiving Date]]))</f>
        <v>2020</v>
      </c>
      <c r="H141" s="64" t="str">
        <f>IF(DIF[[#This Row],[Work Order Number]]="","",VLOOKUP(DIF[[#This Row],[Work Order Number]],'Customer Orders Management'!B:AB,7,0))</f>
        <v>Customer 3</v>
      </c>
      <c r="I141" s="64" t="str">
        <f>IF(DIF[[#This Row],[Work Order Number]]="","",VLOOKUP(DIF[[#This Row],[Work Order Number]],'Customer Orders Management'!B:AB,12,0))</f>
        <v>Product D</v>
      </c>
      <c r="J141" s="68" t="str">
        <f>IF(DIF[[#This Row],[Work Order Number]]="","",VLOOKUP(DIF[[#This Row],[Work Order Number]],'Customer Orders Management'!B:AB,13,0))</f>
        <v>ACC1400205</v>
      </c>
      <c r="K141" s="69">
        <f>IF(DIF[[#This Row],[Work Order Number]]="","",VLOOKUP(DIF[[#This Row],[Work Order Number]],'Customer Orders Management'!B:AB,14,0))</f>
        <v>9619</v>
      </c>
      <c r="L141" s="73">
        <v>9619</v>
      </c>
      <c r="M141" s="67">
        <f>IFERROR(IF(OR(DIF[[#This Row],[Actual Delivered Quantity]]="",DIF[[#This Row],[Ordered Quantity]]=""),"",DIF[[#This Row],[Actual Delivered Quantity]]/DIF[[#This Row],[Ordered Quantity]]),"")</f>
        <v>1</v>
      </c>
      <c r="N141" s="63">
        <f>IF(DIF[[#This Row],[Work Order Number]]="","",VLOOKUP(DIF[[#This Row],[Work Order Number]],'Customer Orders Management'!B:AB,25,0))</f>
        <v>44200.237999999998</v>
      </c>
      <c r="O141" s="72">
        <v>44200.237999999998</v>
      </c>
      <c r="P141" s="72" t="str">
        <f>IF(DIF[[#This Row],[Gap]]="","",IF(DIF[[#This Row],[Gap]]&lt;=0,"On Time","Delay"))</f>
        <v>On Time</v>
      </c>
      <c r="Q141" s="74">
        <f>IF(OR(DIF[[#This Row],[Actual Arrived Date (ETA)]]="",DIF[[#This Row],[Customer Required Date (ETA)]]=""),"",DIF[[#This Row],[Actual Arrived Date (ETA)]]-DIF[[#This Row],[Customer Required Date (ETA)]])</f>
        <v>0</v>
      </c>
      <c r="R141" s="69">
        <f>IFERROR(ROUNDUP(DIF[[#This Row],[Gap]],0),"")</f>
        <v>0</v>
      </c>
      <c r="S141" s="70">
        <v>287</v>
      </c>
      <c r="T141" s="67">
        <f>IF(DIF[[#This Row],[Actual Delivered Quantity]]="","",(DIF[[#This Row],[Actual Delivered Quantity]]-DIF[[#This Row],[Total Defect Quantity Appeared At Customer]])/DIF[[#This Row],[Actual Delivered Quantity]])</f>
        <v>0.97016321862979515</v>
      </c>
      <c r="U141" s="65"/>
      <c r="V141" s="71"/>
      <c r="W141" s="65"/>
    </row>
    <row r="142" spans="1:23" ht="30" customHeight="1" x14ac:dyDescent="0.25">
      <c r="A142" s="32" t="str">
        <f t="shared" si="2"/>
        <v/>
      </c>
      <c r="B142" s="62" t="s">
        <v>244</v>
      </c>
      <c r="C142" s="63">
        <f>IF(DIF[[#This Row],[Work Order Number]]="","",VLOOKUP(DIF[[#This Row],[Work Order Number]],'Customer Orders Management'!B:AB,2,0))</f>
        <v>44300</v>
      </c>
      <c r="D142" s="64">
        <f>IF(DIF[[#This Row],[Work Order Receiving Date]]="","",MONTH(DIF[[#This Row],[Work Order Receiving Date]]))</f>
        <v>4</v>
      </c>
      <c r="E142" s="64" t="str">
        <f>IFERROR(VLOOKUP(DIF[[#This Row],[Month Number]],Sheet2!B:C,2,0),"")</f>
        <v>Apr</v>
      </c>
      <c r="F142" s="64" t="str">
        <f>IF(DIF[[#This Row],[Work Order Receiving Date]]="","","W"&amp;WEEKNUM(DIF[[#This Row],[Work Order Receiving Date]],1))</f>
        <v>W16</v>
      </c>
      <c r="G142" s="64">
        <f>IF(DIF[[#This Row],[Work Order Receiving Date]]="","",YEAR(DIF[[#This Row],[Work Order Receiving Date]]))</f>
        <v>2021</v>
      </c>
      <c r="H142" s="64" t="str">
        <f>IF(DIF[[#This Row],[Work Order Number]]="","",VLOOKUP(DIF[[#This Row],[Work Order Number]],'Customer Orders Management'!B:AB,7,0))</f>
        <v>Customer 3</v>
      </c>
      <c r="I142" s="64" t="str">
        <f>IF(DIF[[#This Row],[Work Order Number]]="","",VLOOKUP(DIF[[#This Row],[Work Order Number]],'Customer Orders Management'!B:AB,12,0))</f>
        <v>Product E</v>
      </c>
      <c r="J142" s="68" t="str">
        <f>IF(DIF[[#This Row],[Work Order Number]]="","",VLOOKUP(DIF[[#This Row],[Work Order Number]],'Customer Orders Management'!B:AB,13,0))</f>
        <v>ACC5858470</v>
      </c>
      <c r="K142" s="69">
        <f>IF(DIF[[#This Row],[Work Order Number]]="","",VLOOKUP(DIF[[#This Row],[Work Order Number]],'Customer Orders Management'!B:AB,14,0))</f>
        <v>6930</v>
      </c>
      <c r="L142" s="73">
        <v>6322</v>
      </c>
      <c r="M142" s="67">
        <f>IFERROR(IF(OR(DIF[[#This Row],[Actual Delivered Quantity]]="",DIF[[#This Row],[Ordered Quantity]]=""),"",DIF[[#This Row],[Actual Delivered Quantity]]/DIF[[#This Row],[Ordered Quantity]]),"")</f>
        <v>0.91226551226551222</v>
      </c>
      <c r="N142" s="63">
        <f>IF(DIF[[#This Row],[Work Order Number]]="","",VLOOKUP(DIF[[#This Row],[Work Order Number]],'Customer Orders Management'!B:AB,25,0))</f>
        <v>44323.55</v>
      </c>
      <c r="O142" s="72">
        <v>44323.55</v>
      </c>
      <c r="P142" s="72" t="str">
        <f>IF(DIF[[#This Row],[Gap]]="","",IF(DIF[[#This Row],[Gap]]&lt;=0,"On Time","Delay"))</f>
        <v>On Time</v>
      </c>
      <c r="Q142" s="74">
        <f>IF(OR(DIF[[#This Row],[Actual Arrived Date (ETA)]]="",DIF[[#This Row],[Customer Required Date (ETA)]]=""),"",DIF[[#This Row],[Actual Arrived Date (ETA)]]-DIF[[#This Row],[Customer Required Date (ETA)]])</f>
        <v>0</v>
      </c>
      <c r="R142" s="69">
        <f>IFERROR(ROUNDUP(DIF[[#This Row],[Gap]],0),"")</f>
        <v>0</v>
      </c>
      <c r="S142" s="70">
        <v>461</v>
      </c>
      <c r="T142" s="67">
        <f>IF(DIF[[#This Row],[Actual Delivered Quantity]]="","",(DIF[[#This Row],[Actual Delivered Quantity]]-DIF[[#This Row],[Total Defect Quantity Appeared At Customer]])/DIF[[#This Row],[Actual Delivered Quantity]])</f>
        <v>0.92708003796267002</v>
      </c>
      <c r="U142" s="65" t="s">
        <v>108</v>
      </c>
      <c r="V142" s="71"/>
      <c r="W142" s="65"/>
    </row>
    <row r="143" spans="1:23" ht="30" customHeight="1" x14ac:dyDescent="0.25">
      <c r="A143" s="32" t="str">
        <f t="shared" si="2"/>
        <v/>
      </c>
      <c r="B143" s="62" t="s">
        <v>245</v>
      </c>
      <c r="C143" s="63">
        <f>IF(DIF[[#This Row],[Work Order Number]]="","",VLOOKUP(DIF[[#This Row],[Work Order Number]],'Customer Orders Management'!B:AB,2,0))</f>
        <v>44201</v>
      </c>
      <c r="D143" s="64">
        <f>IF(DIF[[#This Row],[Work Order Receiving Date]]="","",MONTH(DIF[[#This Row],[Work Order Receiving Date]]))</f>
        <v>1</v>
      </c>
      <c r="E143" s="64" t="str">
        <f>IFERROR(VLOOKUP(DIF[[#This Row],[Month Number]],Sheet2!B:C,2,0),"")</f>
        <v>Jan</v>
      </c>
      <c r="F143" s="64" t="str">
        <f>IF(DIF[[#This Row],[Work Order Receiving Date]]="","","W"&amp;WEEKNUM(DIF[[#This Row],[Work Order Receiving Date]],1))</f>
        <v>W2</v>
      </c>
      <c r="G143" s="64">
        <f>IF(DIF[[#This Row],[Work Order Receiving Date]]="","",YEAR(DIF[[#This Row],[Work Order Receiving Date]]))</f>
        <v>2021</v>
      </c>
      <c r="H143" s="64" t="str">
        <f>IF(DIF[[#This Row],[Work Order Number]]="","",VLOOKUP(DIF[[#This Row],[Work Order Number]],'Customer Orders Management'!B:AB,7,0))</f>
        <v>Customer 3</v>
      </c>
      <c r="I143" s="64" t="str">
        <f>IF(DIF[[#This Row],[Work Order Number]]="","",VLOOKUP(DIF[[#This Row],[Work Order Number]],'Customer Orders Management'!B:AB,12,0))</f>
        <v>Product F</v>
      </c>
      <c r="J143" s="68" t="str">
        <f>IF(DIF[[#This Row],[Work Order Number]]="","",VLOOKUP(DIF[[#This Row],[Work Order Number]],'Customer Orders Management'!B:AB,13,0))</f>
        <v>ACC2354474</v>
      </c>
      <c r="K143" s="69">
        <f>IF(DIF[[#This Row],[Work Order Number]]="","",VLOOKUP(DIF[[#This Row],[Work Order Number]],'Customer Orders Management'!B:AB,14,0))</f>
        <v>7586</v>
      </c>
      <c r="L143" s="73">
        <v>7586</v>
      </c>
      <c r="M143" s="67">
        <f>IFERROR(IF(OR(DIF[[#This Row],[Actual Delivered Quantity]]="",DIF[[#This Row],[Ordered Quantity]]=""),"",DIF[[#This Row],[Actual Delivered Quantity]]/DIF[[#This Row],[Ordered Quantity]]),"")</f>
        <v>1</v>
      </c>
      <c r="N143" s="63">
        <f>IF(DIF[[#This Row],[Work Order Number]]="","",VLOOKUP(DIF[[#This Row],[Work Order Number]],'Customer Orders Management'!B:AB,25,0))</f>
        <v>44222.379000000001</v>
      </c>
      <c r="O143" s="72">
        <v>44222.379000000001</v>
      </c>
      <c r="P143" s="72" t="str">
        <f>IF(DIF[[#This Row],[Gap]]="","",IF(DIF[[#This Row],[Gap]]&lt;=0,"On Time","Delay"))</f>
        <v>On Time</v>
      </c>
      <c r="Q143" s="74">
        <f>IF(OR(DIF[[#This Row],[Actual Arrived Date (ETA)]]="",DIF[[#This Row],[Customer Required Date (ETA)]]=""),"",DIF[[#This Row],[Actual Arrived Date (ETA)]]-DIF[[#This Row],[Customer Required Date (ETA)]])</f>
        <v>0</v>
      </c>
      <c r="R143" s="69">
        <f>IFERROR(ROUNDUP(DIF[[#This Row],[Gap]],0),"")</f>
        <v>0</v>
      </c>
      <c r="S143" s="70">
        <v>264</v>
      </c>
      <c r="T143" s="67">
        <f>IF(DIF[[#This Row],[Actual Delivered Quantity]]="","",(DIF[[#This Row],[Actual Delivered Quantity]]-DIF[[#This Row],[Total Defect Quantity Appeared At Customer]])/DIF[[#This Row],[Actual Delivered Quantity]])</f>
        <v>0.9651990508832059</v>
      </c>
      <c r="U143" s="65"/>
      <c r="V143" s="71"/>
      <c r="W143" s="65"/>
    </row>
    <row r="144" spans="1:23" ht="30" customHeight="1" x14ac:dyDescent="0.25">
      <c r="A144" s="32" t="str">
        <f t="shared" si="2"/>
        <v/>
      </c>
      <c r="B144" s="62" t="s">
        <v>246</v>
      </c>
      <c r="C144" s="63">
        <f>IF(DIF[[#This Row],[Work Order Number]]="","",VLOOKUP(DIF[[#This Row],[Work Order Number]],'Customer Orders Management'!B:AB,2,0))</f>
        <v>44253</v>
      </c>
      <c r="D144" s="64">
        <f>IF(DIF[[#This Row],[Work Order Receiving Date]]="","",MONTH(DIF[[#This Row],[Work Order Receiving Date]]))</f>
        <v>2</v>
      </c>
      <c r="E144" s="64" t="str">
        <f>IFERROR(VLOOKUP(DIF[[#This Row],[Month Number]],Sheet2!B:C,2,0),"")</f>
        <v>Feb</v>
      </c>
      <c r="F144" s="64" t="str">
        <f>IF(DIF[[#This Row],[Work Order Receiving Date]]="","","W"&amp;WEEKNUM(DIF[[#This Row],[Work Order Receiving Date]],1))</f>
        <v>W9</v>
      </c>
      <c r="G144" s="64">
        <f>IF(DIF[[#This Row],[Work Order Receiving Date]]="","",YEAR(DIF[[#This Row],[Work Order Receiving Date]]))</f>
        <v>2021</v>
      </c>
      <c r="H144" s="64" t="str">
        <f>IF(DIF[[#This Row],[Work Order Number]]="","",VLOOKUP(DIF[[#This Row],[Work Order Number]],'Customer Orders Management'!B:AB,7,0))</f>
        <v>Customer 3</v>
      </c>
      <c r="I144" s="64" t="str">
        <f>IF(DIF[[#This Row],[Work Order Number]]="","",VLOOKUP(DIF[[#This Row],[Work Order Number]],'Customer Orders Management'!B:AB,12,0))</f>
        <v>Product D</v>
      </c>
      <c r="J144" s="68" t="str">
        <f>IF(DIF[[#This Row],[Work Order Number]]="","",VLOOKUP(DIF[[#This Row],[Work Order Number]],'Customer Orders Management'!B:AB,13,0))</f>
        <v>ACC1400205</v>
      </c>
      <c r="K144" s="69">
        <f>IF(DIF[[#This Row],[Work Order Number]]="","",VLOOKUP(DIF[[#This Row],[Work Order Number]],'Customer Orders Management'!B:AB,14,0))</f>
        <v>4352</v>
      </c>
      <c r="L144" s="73">
        <v>4352</v>
      </c>
      <c r="M144" s="67">
        <f>IFERROR(IF(OR(DIF[[#This Row],[Actual Delivered Quantity]]="",DIF[[#This Row],[Ordered Quantity]]=""),"",DIF[[#This Row],[Actual Delivered Quantity]]/DIF[[#This Row],[Ordered Quantity]]),"")</f>
        <v>1</v>
      </c>
      <c r="N144" s="63">
        <f>IF(DIF[[#This Row],[Work Order Number]]="","",VLOOKUP(DIF[[#This Row],[Work Order Number]],'Customer Orders Management'!B:AB,25,0))</f>
        <v>44273.703999999998</v>
      </c>
      <c r="O144" s="72">
        <v>44273.703999999998</v>
      </c>
      <c r="P144" s="72" t="str">
        <f>IF(DIF[[#This Row],[Gap]]="","",IF(DIF[[#This Row],[Gap]]&lt;=0,"On Time","Delay"))</f>
        <v>On Time</v>
      </c>
      <c r="Q144" s="74">
        <f>IF(OR(DIF[[#This Row],[Actual Arrived Date (ETA)]]="",DIF[[#This Row],[Customer Required Date (ETA)]]=""),"",DIF[[#This Row],[Actual Arrived Date (ETA)]]-DIF[[#This Row],[Customer Required Date (ETA)]])</f>
        <v>0</v>
      </c>
      <c r="R144" s="69">
        <f>IFERROR(ROUNDUP(DIF[[#This Row],[Gap]],0),"")</f>
        <v>0</v>
      </c>
      <c r="S144" s="70">
        <v>376</v>
      </c>
      <c r="T144" s="67">
        <f>IF(DIF[[#This Row],[Actual Delivered Quantity]]="","",(DIF[[#This Row],[Actual Delivered Quantity]]-DIF[[#This Row],[Total Defect Quantity Appeared At Customer]])/DIF[[#This Row],[Actual Delivered Quantity]])</f>
        <v>0.91360294117647056</v>
      </c>
      <c r="U144" s="65"/>
      <c r="V144" s="71"/>
      <c r="W144" s="65"/>
    </row>
    <row r="145" spans="1:23" ht="30" customHeight="1" x14ac:dyDescent="0.25">
      <c r="A145" s="32" t="str">
        <f t="shared" si="2"/>
        <v/>
      </c>
      <c r="B145" s="62" t="s">
        <v>247</v>
      </c>
      <c r="C145" s="63">
        <f>IF(DIF[[#This Row],[Work Order Number]]="","",VLOOKUP(DIF[[#This Row],[Work Order Number]],'Customer Orders Management'!B:AB,2,0))</f>
        <v>44119</v>
      </c>
      <c r="D145" s="64">
        <f>IF(DIF[[#This Row],[Work Order Receiving Date]]="","",MONTH(DIF[[#This Row],[Work Order Receiving Date]]))</f>
        <v>10</v>
      </c>
      <c r="E145" s="64" t="str">
        <f>IFERROR(VLOOKUP(DIF[[#This Row],[Month Number]],Sheet2!B:C,2,0),"")</f>
        <v>Oct</v>
      </c>
      <c r="F145" s="64" t="str">
        <f>IF(DIF[[#This Row],[Work Order Receiving Date]]="","","W"&amp;WEEKNUM(DIF[[#This Row],[Work Order Receiving Date]],1))</f>
        <v>W42</v>
      </c>
      <c r="G145" s="64">
        <f>IF(DIF[[#This Row],[Work Order Receiving Date]]="","",YEAR(DIF[[#This Row],[Work Order Receiving Date]]))</f>
        <v>2020</v>
      </c>
      <c r="H145" s="64" t="str">
        <f>IF(DIF[[#This Row],[Work Order Number]]="","",VLOOKUP(DIF[[#This Row],[Work Order Number]],'Customer Orders Management'!B:AB,7,0))</f>
        <v>Customer 4</v>
      </c>
      <c r="I145" s="64" t="str">
        <f>IF(DIF[[#This Row],[Work Order Number]]="","",VLOOKUP(DIF[[#This Row],[Work Order Number]],'Customer Orders Management'!B:AB,12,0))</f>
        <v>Product D</v>
      </c>
      <c r="J145" s="68" t="str">
        <f>IF(DIF[[#This Row],[Work Order Number]]="","",VLOOKUP(DIF[[#This Row],[Work Order Number]],'Customer Orders Management'!B:AB,13,0))</f>
        <v>ACC1400205</v>
      </c>
      <c r="K145" s="69">
        <f>IF(DIF[[#This Row],[Work Order Number]]="","",VLOOKUP(DIF[[#This Row],[Work Order Number]],'Customer Orders Management'!B:AB,14,0))</f>
        <v>9775</v>
      </c>
      <c r="L145" s="73">
        <v>9775</v>
      </c>
      <c r="M145" s="67">
        <f>IFERROR(IF(OR(DIF[[#This Row],[Actual Delivered Quantity]]="",DIF[[#This Row],[Ordered Quantity]]=""),"",DIF[[#This Row],[Actual Delivered Quantity]]/DIF[[#This Row],[Ordered Quantity]]),"")</f>
        <v>1</v>
      </c>
      <c r="N145" s="63">
        <f>IF(DIF[[#This Row],[Work Order Number]]="","",VLOOKUP(DIF[[#This Row],[Work Order Number]],'Customer Orders Management'!B:AB,25,0))</f>
        <v>44148.55</v>
      </c>
      <c r="O145" s="72">
        <v>44148.55</v>
      </c>
      <c r="P145" s="72" t="str">
        <f>IF(DIF[[#This Row],[Gap]]="","",IF(DIF[[#This Row],[Gap]]&lt;=0,"On Time","Delay"))</f>
        <v>On Time</v>
      </c>
      <c r="Q145" s="74">
        <f>IF(OR(DIF[[#This Row],[Actual Arrived Date (ETA)]]="",DIF[[#This Row],[Customer Required Date (ETA)]]=""),"",DIF[[#This Row],[Actual Arrived Date (ETA)]]-DIF[[#This Row],[Customer Required Date (ETA)]])</f>
        <v>0</v>
      </c>
      <c r="R145" s="69">
        <f>IFERROR(ROUNDUP(DIF[[#This Row],[Gap]],0),"")</f>
        <v>0</v>
      </c>
      <c r="S145" s="70">
        <v>432</v>
      </c>
      <c r="T145" s="67">
        <f>IF(DIF[[#This Row],[Actual Delivered Quantity]]="","",(DIF[[#This Row],[Actual Delivered Quantity]]-DIF[[#This Row],[Total Defect Quantity Appeared At Customer]])/DIF[[#This Row],[Actual Delivered Quantity]])</f>
        <v>0.95580562659846546</v>
      </c>
      <c r="U145" s="65"/>
      <c r="V145" s="71"/>
      <c r="W145" s="65"/>
    </row>
    <row r="146" spans="1:23" ht="30" customHeight="1" x14ac:dyDescent="0.25">
      <c r="A146" s="32" t="str">
        <f t="shared" si="2"/>
        <v/>
      </c>
      <c r="B146" s="62" t="s">
        <v>248</v>
      </c>
      <c r="C146" s="63">
        <f>IF(DIF[[#This Row],[Work Order Number]]="","",VLOOKUP(DIF[[#This Row],[Work Order Number]],'Customer Orders Management'!B:AB,2,0))</f>
        <v>44283</v>
      </c>
      <c r="D146" s="64">
        <f>IF(DIF[[#This Row],[Work Order Receiving Date]]="","",MONTH(DIF[[#This Row],[Work Order Receiving Date]]))</f>
        <v>3</v>
      </c>
      <c r="E146" s="64" t="str">
        <f>IFERROR(VLOOKUP(DIF[[#This Row],[Month Number]],Sheet2!B:C,2,0),"")</f>
        <v>Mar</v>
      </c>
      <c r="F146" s="64" t="str">
        <f>IF(DIF[[#This Row],[Work Order Receiving Date]]="","","W"&amp;WEEKNUM(DIF[[#This Row],[Work Order Receiving Date]],1))</f>
        <v>W14</v>
      </c>
      <c r="G146" s="64">
        <f>IF(DIF[[#This Row],[Work Order Receiving Date]]="","",YEAR(DIF[[#This Row],[Work Order Receiving Date]]))</f>
        <v>2021</v>
      </c>
      <c r="H146" s="64" t="str">
        <f>IF(DIF[[#This Row],[Work Order Number]]="","",VLOOKUP(DIF[[#This Row],[Work Order Number]],'Customer Orders Management'!B:AB,7,0))</f>
        <v>Customer 3</v>
      </c>
      <c r="I146" s="64" t="str">
        <f>IF(DIF[[#This Row],[Work Order Number]]="","",VLOOKUP(DIF[[#This Row],[Work Order Number]],'Customer Orders Management'!B:AB,12,0))</f>
        <v>Product F</v>
      </c>
      <c r="J146" s="68" t="str">
        <f>IF(DIF[[#This Row],[Work Order Number]]="","",VLOOKUP(DIF[[#This Row],[Work Order Number]],'Customer Orders Management'!B:AB,13,0))</f>
        <v>ACC2354474</v>
      </c>
      <c r="K146" s="69">
        <f>IF(DIF[[#This Row],[Work Order Number]]="","",VLOOKUP(DIF[[#This Row],[Work Order Number]],'Customer Orders Management'!B:AB,14,0))</f>
        <v>7733</v>
      </c>
      <c r="L146" s="73">
        <v>7200</v>
      </c>
      <c r="M146" s="67">
        <f>IFERROR(IF(OR(DIF[[#This Row],[Actual Delivered Quantity]]="",DIF[[#This Row],[Ordered Quantity]]=""),"",DIF[[#This Row],[Actual Delivered Quantity]]/DIF[[#This Row],[Ordered Quantity]]),"")</f>
        <v>0.93107461528514157</v>
      </c>
      <c r="N146" s="63">
        <f>IF(DIF[[#This Row],[Work Order Number]]="","",VLOOKUP(DIF[[#This Row],[Work Order Number]],'Customer Orders Management'!B:AB,25,0))</f>
        <v>44306.599499999997</v>
      </c>
      <c r="O146" s="72">
        <v>44306.599499999997</v>
      </c>
      <c r="P146" s="72" t="str">
        <f>IF(DIF[[#This Row],[Gap]]="","",IF(DIF[[#This Row],[Gap]]&lt;=0,"On Time","Delay"))</f>
        <v>On Time</v>
      </c>
      <c r="Q146" s="74">
        <f>IF(OR(DIF[[#This Row],[Actual Arrived Date (ETA)]]="",DIF[[#This Row],[Customer Required Date (ETA)]]=""),"",DIF[[#This Row],[Actual Arrived Date (ETA)]]-DIF[[#This Row],[Customer Required Date (ETA)]])</f>
        <v>0</v>
      </c>
      <c r="R146" s="69">
        <f>IFERROR(ROUNDUP(DIF[[#This Row],[Gap]],0),"")</f>
        <v>0</v>
      </c>
      <c r="S146" s="70">
        <v>154</v>
      </c>
      <c r="T146" s="67">
        <f>IF(DIF[[#This Row],[Actual Delivered Quantity]]="","",(DIF[[#This Row],[Actual Delivered Quantity]]-DIF[[#This Row],[Total Defect Quantity Appeared At Customer]])/DIF[[#This Row],[Actual Delivered Quantity]])</f>
        <v>0.9786111111111111</v>
      </c>
      <c r="U146" s="65" t="s">
        <v>104</v>
      </c>
      <c r="V146" s="71"/>
      <c r="W146" s="65"/>
    </row>
    <row r="147" spans="1:23" ht="30" customHeight="1" x14ac:dyDescent="0.25">
      <c r="A147" s="32" t="str">
        <f t="shared" si="2"/>
        <v/>
      </c>
      <c r="B147" s="62" t="s">
        <v>249</v>
      </c>
      <c r="C147" s="63">
        <f>IF(DIF[[#This Row],[Work Order Number]]="","",VLOOKUP(DIF[[#This Row],[Work Order Number]],'Customer Orders Management'!B:AB,2,0))</f>
        <v>44311</v>
      </c>
      <c r="D147" s="64">
        <f>IF(DIF[[#This Row],[Work Order Receiving Date]]="","",MONTH(DIF[[#This Row],[Work Order Receiving Date]]))</f>
        <v>4</v>
      </c>
      <c r="E147" s="64" t="str">
        <f>IFERROR(VLOOKUP(DIF[[#This Row],[Month Number]],Sheet2!B:C,2,0),"")</f>
        <v>Apr</v>
      </c>
      <c r="F147" s="64" t="str">
        <f>IF(DIF[[#This Row],[Work Order Receiving Date]]="","","W"&amp;WEEKNUM(DIF[[#This Row],[Work Order Receiving Date]],1))</f>
        <v>W18</v>
      </c>
      <c r="G147" s="64">
        <f>IF(DIF[[#This Row],[Work Order Receiving Date]]="","",YEAR(DIF[[#This Row],[Work Order Receiving Date]]))</f>
        <v>2021</v>
      </c>
      <c r="H147" s="64" t="str">
        <f>IF(DIF[[#This Row],[Work Order Number]]="","",VLOOKUP(DIF[[#This Row],[Work Order Number]],'Customer Orders Management'!B:AB,7,0))</f>
        <v>Customer 1</v>
      </c>
      <c r="I147" s="64" t="str">
        <f>IF(DIF[[#This Row],[Work Order Number]]="","",VLOOKUP(DIF[[#This Row],[Work Order Number]],'Customer Orders Management'!B:AB,12,0))</f>
        <v>Product C</v>
      </c>
      <c r="J147" s="68" t="str">
        <f>IF(DIF[[#This Row],[Work Order Number]]="","",VLOOKUP(DIF[[#This Row],[Work Order Number]],'Customer Orders Management'!B:AB,13,0))</f>
        <v>ACC8854741</v>
      </c>
      <c r="K147" s="69">
        <f>IF(DIF[[#This Row],[Work Order Number]]="","",VLOOKUP(DIF[[#This Row],[Work Order Number]],'Customer Orders Management'!B:AB,14,0))</f>
        <v>9902</v>
      </c>
      <c r="L147" s="73">
        <v>9902</v>
      </c>
      <c r="M147" s="67">
        <f>IFERROR(IF(OR(DIF[[#This Row],[Actual Delivered Quantity]]="",DIF[[#This Row],[Ordered Quantity]]=""),"",DIF[[#This Row],[Actual Delivered Quantity]]/DIF[[#This Row],[Ordered Quantity]]),"")</f>
        <v>1</v>
      </c>
      <c r="N147" s="63">
        <f>IF(DIF[[#This Row],[Work Order Number]]="","",VLOOKUP(DIF[[#This Row],[Work Order Number]],'Customer Orders Management'!B:AB,25,0))</f>
        <v>44337.145714285711</v>
      </c>
      <c r="O147" s="72">
        <v>44337.145714285711</v>
      </c>
      <c r="P147" s="72" t="str">
        <f>IF(DIF[[#This Row],[Gap]]="","",IF(DIF[[#This Row],[Gap]]&lt;=0,"On Time","Delay"))</f>
        <v>On Time</v>
      </c>
      <c r="Q147" s="74">
        <f>IF(OR(DIF[[#This Row],[Actual Arrived Date (ETA)]]="",DIF[[#This Row],[Customer Required Date (ETA)]]=""),"",DIF[[#This Row],[Actual Arrived Date (ETA)]]-DIF[[#This Row],[Customer Required Date (ETA)]])</f>
        <v>0</v>
      </c>
      <c r="R147" s="69">
        <f>IFERROR(ROUNDUP(DIF[[#This Row],[Gap]],0),"")</f>
        <v>0</v>
      </c>
      <c r="S147" s="70">
        <v>135</v>
      </c>
      <c r="T147" s="67">
        <f>IF(DIF[[#This Row],[Actual Delivered Quantity]]="","",(DIF[[#This Row],[Actual Delivered Quantity]]-DIF[[#This Row],[Total Defect Quantity Appeared At Customer]])/DIF[[#This Row],[Actual Delivered Quantity]])</f>
        <v>0.9863663906281559</v>
      </c>
      <c r="U147" s="65"/>
      <c r="V147" s="71"/>
      <c r="W147" s="65"/>
    </row>
    <row r="148" spans="1:23" ht="30" customHeight="1" x14ac:dyDescent="0.25">
      <c r="A148" s="32" t="str">
        <f t="shared" si="2"/>
        <v/>
      </c>
      <c r="B148" s="62" t="s">
        <v>250</v>
      </c>
      <c r="C148" s="63">
        <f>IF(DIF[[#This Row],[Work Order Number]]="","",VLOOKUP(DIF[[#This Row],[Work Order Number]],'Customer Orders Management'!B:AB,2,0))</f>
        <v>44281</v>
      </c>
      <c r="D148" s="64">
        <f>IF(DIF[[#This Row],[Work Order Receiving Date]]="","",MONTH(DIF[[#This Row],[Work Order Receiving Date]]))</f>
        <v>3</v>
      </c>
      <c r="E148" s="64" t="str">
        <f>IFERROR(VLOOKUP(DIF[[#This Row],[Month Number]],Sheet2!B:C,2,0),"")</f>
        <v>Mar</v>
      </c>
      <c r="F148" s="64" t="str">
        <f>IF(DIF[[#This Row],[Work Order Receiving Date]]="","","W"&amp;WEEKNUM(DIF[[#This Row],[Work Order Receiving Date]],1))</f>
        <v>W13</v>
      </c>
      <c r="G148" s="64">
        <f>IF(DIF[[#This Row],[Work Order Receiving Date]]="","",YEAR(DIF[[#This Row],[Work Order Receiving Date]]))</f>
        <v>2021</v>
      </c>
      <c r="H148" s="64" t="str">
        <f>IF(DIF[[#This Row],[Work Order Number]]="","",VLOOKUP(DIF[[#This Row],[Work Order Number]],'Customer Orders Management'!B:AB,7,0))</f>
        <v>Customer 4</v>
      </c>
      <c r="I148" s="64" t="str">
        <f>IF(DIF[[#This Row],[Work Order Number]]="","",VLOOKUP(DIF[[#This Row],[Work Order Number]],'Customer Orders Management'!B:AB,12,0))</f>
        <v>Product A</v>
      </c>
      <c r="J148" s="68" t="str">
        <f>IF(DIF[[#This Row],[Work Order Number]]="","",VLOOKUP(DIF[[#This Row],[Work Order Number]],'Customer Orders Management'!B:AB,13,0))</f>
        <v>ACC3215124</v>
      </c>
      <c r="K148" s="69">
        <f>IF(DIF[[#This Row],[Work Order Number]]="","",VLOOKUP(DIF[[#This Row],[Work Order Number]],'Customer Orders Management'!B:AB,14,0))</f>
        <v>6917</v>
      </c>
      <c r="L148" s="73">
        <v>6917</v>
      </c>
      <c r="M148" s="67">
        <f>IFERROR(IF(OR(DIF[[#This Row],[Actual Delivered Quantity]]="",DIF[[#This Row],[Ordered Quantity]]=""),"",DIF[[#This Row],[Actual Delivered Quantity]]/DIF[[#This Row],[Ordered Quantity]]),"")</f>
        <v>1</v>
      </c>
      <c r="N148" s="63">
        <f>IF(DIF[[#This Row],[Work Order Number]]="","",VLOOKUP(DIF[[#This Row],[Work Order Number]],'Customer Orders Management'!B:AB,25,0))</f>
        <v>44301.646249999998</v>
      </c>
      <c r="O148" s="72">
        <v>44301.646249999998</v>
      </c>
      <c r="P148" s="72" t="str">
        <f>IF(DIF[[#This Row],[Gap]]="","",IF(DIF[[#This Row],[Gap]]&lt;=0,"On Time","Delay"))</f>
        <v>On Time</v>
      </c>
      <c r="Q148" s="74">
        <f>IF(OR(DIF[[#This Row],[Actual Arrived Date (ETA)]]="",DIF[[#This Row],[Customer Required Date (ETA)]]=""),"",DIF[[#This Row],[Actual Arrived Date (ETA)]]-DIF[[#This Row],[Customer Required Date (ETA)]])</f>
        <v>0</v>
      </c>
      <c r="R148" s="69">
        <f>IFERROR(ROUNDUP(DIF[[#This Row],[Gap]],0),"")</f>
        <v>0</v>
      </c>
      <c r="S148" s="70">
        <v>399</v>
      </c>
      <c r="T148" s="67">
        <f>IF(DIF[[#This Row],[Actual Delivered Quantity]]="","",(DIF[[#This Row],[Actual Delivered Quantity]]-DIF[[#This Row],[Total Defect Quantity Appeared At Customer]])/DIF[[#This Row],[Actual Delivered Quantity]])</f>
        <v>0.94231603296226685</v>
      </c>
      <c r="U148" s="65"/>
      <c r="V148" s="71"/>
      <c r="W148" s="65"/>
    </row>
    <row r="149" spans="1:23" ht="30" customHeight="1" x14ac:dyDescent="0.25">
      <c r="A149" s="32" t="str">
        <f t="shared" si="2"/>
        <v/>
      </c>
      <c r="B149" s="62" t="s">
        <v>251</v>
      </c>
      <c r="C149" s="63">
        <f>IF(DIF[[#This Row],[Work Order Number]]="","",VLOOKUP(DIF[[#This Row],[Work Order Number]],'Customer Orders Management'!B:AB,2,0))</f>
        <v>44115</v>
      </c>
      <c r="D149" s="64">
        <f>IF(DIF[[#This Row],[Work Order Receiving Date]]="","",MONTH(DIF[[#This Row],[Work Order Receiving Date]]))</f>
        <v>10</v>
      </c>
      <c r="E149" s="64" t="str">
        <f>IFERROR(VLOOKUP(DIF[[#This Row],[Month Number]],Sheet2!B:C,2,0),"")</f>
        <v>Oct</v>
      </c>
      <c r="F149" s="64" t="str">
        <f>IF(DIF[[#This Row],[Work Order Receiving Date]]="","","W"&amp;WEEKNUM(DIF[[#This Row],[Work Order Receiving Date]],1))</f>
        <v>W42</v>
      </c>
      <c r="G149" s="64">
        <f>IF(DIF[[#This Row],[Work Order Receiving Date]]="","",YEAR(DIF[[#This Row],[Work Order Receiving Date]]))</f>
        <v>2020</v>
      </c>
      <c r="H149" s="64" t="str">
        <f>IF(DIF[[#This Row],[Work Order Number]]="","",VLOOKUP(DIF[[#This Row],[Work Order Number]],'Customer Orders Management'!B:AB,7,0))</f>
        <v>Customer 2</v>
      </c>
      <c r="I149" s="64" t="str">
        <f>IF(DIF[[#This Row],[Work Order Number]]="","",VLOOKUP(DIF[[#This Row],[Work Order Number]],'Customer Orders Management'!B:AB,12,0))</f>
        <v>Product A</v>
      </c>
      <c r="J149" s="68" t="str">
        <f>IF(DIF[[#This Row],[Work Order Number]]="","",VLOOKUP(DIF[[#This Row],[Work Order Number]],'Customer Orders Management'!B:AB,13,0))</f>
        <v>ACC3215124</v>
      </c>
      <c r="K149" s="69">
        <f>IF(DIF[[#This Row],[Work Order Number]]="","",VLOOKUP(DIF[[#This Row],[Work Order Number]],'Customer Orders Management'!B:AB,14,0))</f>
        <v>8262</v>
      </c>
      <c r="L149" s="73">
        <v>8262</v>
      </c>
      <c r="M149" s="67">
        <f>IFERROR(IF(OR(DIF[[#This Row],[Actual Delivered Quantity]]="",DIF[[#This Row],[Ordered Quantity]]=""),"",DIF[[#This Row],[Actual Delivered Quantity]]/DIF[[#This Row],[Ordered Quantity]]),"")</f>
        <v>1</v>
      </c>
      <c r="N149" s="63">
        <f>IF(DIF[[#This Row],[Work Order Number]]="","",VLOOKUP(DIF[[#This Row],[Work Order Number]],'Customer Orders Management'!B:AB,25,0))</f>
        <v>44136.327499999999</v>
      </c>
      <c r="O149" s="72">
        <v>44136</v>
      </c>
      <c r="P149" s="72" t="str">
        <f>IF(DIF[[#This Row],[Gap]]="","",IF(DIF[[#This Row],[Gap]]&lt;=0,"On Time","Delay"))</f>
        <v>On Time</v>
      </c>
      <c r="Q149" s="74">
        <f>IF(OR(DIF[[#This Row],[Actual Arrived Date (ETA)]]="",DIF[[#This Row],[Customer Required Date (ETA)]]=""),"",DIF[[#This Row],[Actual Arrived Date (ETA)]]-DIF[[#This Row],[Customer Required Date (ETA)]])</f>
        <v>-0.32749999999941792</v>
      </c>
      <c r="R149" s="69">
        <f>IFERROR(ROUNDUP(DIF[[#This Row],[Gap]],0),"")</f>
        <v>-1</v>
      </c>
      <c r="S149" s="70">
        <v>226</v>
      </c>
      <c r="T149" s="67">
        <f>IF(DIF[[#This Row],[Actual Delivered Quantity]]="","",(DIF[[#This Row],[Actual Delivered Quantity]]-DIF[[#This Row],[Total Defect Quantity Appeared At Customer]])/DIF[[#This Row],[Actual Delivered Quantity]])</f>
        <v>0.97264584846284197</v>
      </c>
      <c r="U149" s="65"/>
      <c r="V149" s="71"/>
      <c r="W149" s="65"/>
    </row>
    <row r="150" spans="1:23" ht="30" customHeight="1" x14ac:dyDescent="0.25">
      <c r="A150" s="32" t="str">
        <f t="shared" si="2"/>
        <v/>
      </c>
      <c r="B150" s="62" t="s">
        <v>252</v>
      </c>
      <c r="C150" s="63">
        <f>IF(DIF[[#This Row],[Work Order Number]]="","",VLOOKUP(DIF[[#This Row],[Work Order Number]],'Customer Orders Management'!B:AB,2,0))</f>
        <v>44187</v>
      </c>
      <c r="D150" s="64">
        <f>IF(DIF[[#This Row],[Work Order Receiving Date]]="","",MONTH(DIF[[#This Row],[Work Order Receiving Date]]))</f>
        <v>12</v>
      </c>
      <c r="E150" s="64" t="str">
        <f>IFERROR(VLOOKUP(DIF[[#This Row],[Month Number]],Sheet2!B:C,2,0),"")</f>
        <v>Dec</v>
      </c>
      <c r="F150" s="64" t="str">
        <f>IF(DIF[[#This Row],[Work Order Receiving Date]]="","","W"&amp;WEEKNUM(DIF[[#This Row],[Work Order Receiving Date]],1))</f>
        <v>W52</v>
      </c>
      <c r="G150" s="64">
        <f>IF(DIF[[#This Row],[Work Order Receiving Date]]="","",YEAR(DIF[[#This Row],[Work Order Receiving Date]]))</f>
        <v>2020</v>
      </c>
      <c r="H150" s="64" t="str">
        <f>IF(DIF[[#This Row],[Work Order Number]]="","",VLOOKUP(DIF[[#This Row],[Work Order Number]],'Customer Orders Management'!B:AB,7,0))</f>
        <v>Customer 2</v>
      </c>
      <c r="I150" s="64" t="str">
        <f>IF(DIF[[#This Row],[Work Order Number]]="","",VLOOKUP(DIF[[#This Row],[Work Order Number]],'Customer Orders Management'!B:AB,12,0))</f>
        <v>Product D</v>
      </c>
      <c r="J150" s="68" t="str">
        <f>IF(DIF[[#This Row],[Work Order Number]]="","",VLOOKUP(DIF[[#This Row],[Work Order Number]],'Customer Orders Management'!B:AB,13,0))</f>
        <v>ACC1400205</v>
      </c>
      <c r="K150" s="69">
        <f>IF(DIF[[#This Row],[Work Order Number]]="","",VLOOKUP(DIF[[#This Row],[Work Order Number]],'Customer Orders Management'!B:AB,14,0))</f>
        <v>9882</v>
      </c>
      <c r="L150" s="73">
        <v>9882</v>
      </c>
      <c r="M150" s="67">
        <f>IFERROR(IF(OR(DIF[[#This Row],[Actual Delivered Quantity]]="",DIF[[#This Row],[Ordered Quantity]]=""),"",DIF[[#This Row],[Actual Delivered Quantity]]/DIF[[#This Row],[Ordered Quantity]]),"")</f>
        <v>1</v>
      </c>
      <c r="N150" s="63">
        <f>IF(DIF[[#This Row],[Work Order Number]]="","",VLOOKUP(DIF[[#This Row],[Work Order Number]],'Customer Orders Management'!B:AB,25,0))</f>
        <v>44215.764000000003</v>
      </c>
      <c r="O150" s="72">
        <v>44215.764000000003</v>
      </c>
      <c r="P150" s="72" t="str">
        <f>IF(DIF[[#This Row],[Gap]]="","",IF(DIF[[#This Row],[Gap]]&lt;=0,"On Time","Delay"))</f>
        <v>On Time</v>
      </c>
      <c r="Q150" s="74">
        <f>IF(OR(DIF[[#This Row],[Actual Arrived Date (ETA)]]="",DIF[[#This Row],[Customer Required Date (ETA)]]=""),"",DIF[[#This Row],[Actual Arrived Date (ETA)]]-DIF[[#This Row],[Customer Required Date (ETA)]])</f>
        <v>0</v>
      </c>
      <c r="R150" s="69">
        <f>IFERROR(ROUNDUP(DIF[[#This Row],[Gap]],0),"")</f>
        <v>0</v>
      </c>
      <c r="S150" s="70">
        <v>293</v>
      </c>
      <c r="T150" s="67">
        <f>IF(DIF[[#This Row],[Actual Delivered Quantity]]="","",(DIF[[#This Row],[Actual Delivered Quantity]]-DIF[[#This Row],[Total Defect Quantity Appeared At Customer]])/DIF[[#This Row],[Actual Delivered Quantity]])</f>
        <v>0.97035013155231731</v>
      </c>
      <c r="U150" s="65"/>
      <c r="V150" s="71"/>
      <c r="W150" s="65"/>
    </row>
    <row r="151" spans="1:23" ht="30" customHeight="1" x14ac:dyDescent="0.25">
      <c r="A151" s="32" t="str">
        <f t="shared" si="2"/>
        <v/>
      </c>
      <c r="B151" s="62" t="s">
        <v>253</v>
      </c>
      <c r="C151" s="63">
        <f>IF(DIF[[#This Row],[Work Order Number]]="","",VLOOKUP(DIF[[#This Row],[Work Order Number]],'Customer Orders Management'!B:AB,2,0))</f>
        <v>44142</v>
      </c>
      <c r="D151" s="64">
        <f>IF(DIF[[#This Row],[Work Order Receiving Date]]="","",MONTH(DIF[[#This Row],[Work Order Receiving Date]]))</f>
        <v>11</v>
      </c>
      <c r="E151" s="64" t="str">
        <f>IFERROR(VLOOKUP(DIF[[#This Row],[Month Number]],Sheet2!B:C,2,0),"")</f>
        <v>Nov</v>
      </c>
      <c r="F151" s="64" t="str">
        <f>IF(DIF[[#This Row],[Work Order Receiving Date]]="","","W"&amp;WEEKNUM(DIF[[#This Row],[Work Order Receiving Date]],1))</f>
        <v>W45</v>
      </c>
      <c r="G151" s="64">
        <f>IF(DIF[[#This Row],[Work Order Receiving Date]]="","",YEAR(DIF[[#This Row],[Work Order Receiving Date]]))</f>
        <v>2020</v>
      </c>
      <c r="H151" s="64" t="str">
        <f>IF(DIF[[#This Row],[Work Order Number]]="","",VLOOKUP(DIF[[#This Row],[Work Order Number]],'Customer Orders Management'!B:AB,7,0))</f>
        <v>Customer 3</v>
      </c>
      <c r="I151" s="64" t="str">
        <f>IF(DIF[[#This Row],[Work Order Number]]="","",VLOOKUP(DIF[[#This Row],[Work Order Number]],'Customer Orders Management'!B:AB,12,0))</f>
        <v>Product F</v>
      </c>
      <c r="J151" s="68" t="str">
        <f>IF(DIF[[#This Row],[Work Order Number]]="","",VLOOKUP(DIF[[#This Row],[Work Order Number]],'Customer Orders Management'!B:AB,13,0))</f>
        <v>ACC2354474</v>
      </c>
      <c r="K151" s="69">
        <f>IF(DIF[[#This Row],[Work Order Number]]="","",VLOOKUP(DIF[[#This Row],[Work Order Number]],'Customer Orders Management'!B:AB,14,0))</f>
        <v>7270</v>
      </c>
      <c r="L151" s="73">
        <v>6100</v>
      </c>
      <c r="M151" s="67">
        <f>IFERROR(IF(OR(DIF[[#This Row],[Actual Delivered Quantity]]="",DIF[[#This Row],[Ordered Quantity]]=""),"",DIF[[#This Row],[Actual Delivered Quantity]]/DIF[[#This Row],[Ordered Quantity]]),"")</f>
        <v>0.83906464924346635</v>
      </c>
      <c r="N151" s="63">
        <f>IF(DIF[[#This Row],[Work Order Number]]="","",VLOOKUP(DIF[[#This Row],[Work Order Number]],'Customer Orders Management'!B:AB,25,0))</f>
        <v>44164.904999999999</v>
      </c>
      <c r="O151" s="72">
        <v>44164.904999999999</v>
      </c>
      <c r="P151" s="72" t="str">
        <f>IF(DIF[[#This Row],[Gap]]="","",IF(DIF[[#This Row],[Gap]]&lt;=0,"On Time","Delay"))</f>
        <v>On Time</v>
      </c>
      <c r="Q151" s="74">
        <f>IF(OR(DIF[[#This Row],[Actual Arrived Date (ETA)]]="",DIF[[#This Row],[Customer Required Date (ETA)]]=""),"",DIF[[#This Row],[Actual Arrived Date (ETA)]]-DIF[[#This Row],[Customer Required Date (ETA)]])</f>
        <v>0</v>
      </c>
      <c r="R151" s="69">
        <f>IFERROR(ROUNDUP(DIF[[#This Row],[Gap]],0),"")</f>
        <v>0</v>
      </c>
      <c r="S151" s="70">
        <v>300</v>
      </c>
      <c r="T151" s="67">
        <f>IF(DIF[[#This Row],[Actual Delivered Quantity]]="","",(DIF[[#This Row],[Actual Delivered Quantity]]-DIF[[#This Row],[Total Defect Quantity Appeared At Customer]])/DIF[[#This Row],[Actual Delivered Quantity]])</f>
        <v>0.95081967213114749</v>
      </c>
      <c r="U151" s="65"/>
      <c r="V151" s="71"/>
      <c r="W151" s="65"/>
    </row>
    <row r="152" spans="1:23" ht="30" customHeight="1" x14ac:dyDescent="0.25">
      <c r="A152" s="32" t="str">
        <f t="shared" si="2"/>
        <v/>
      </c>
      <c r="B152" s="62" t="s">
        <v>254</v>
      </c>
      <c r="C152" s="63">
        <f>IF(DIF[[#This Row],[Work Order Number]]="","",VLOOKUP(DIF[[#This Row],[Work Order Number]],'Customer Orders Management'!B:AB,2,0))</f>
        <v>44153</v>
      </c>
      <c r="D152" s="64">
        <f>IF(DIF[[#This Row],[Work Order Receiving Date]]="","",MONTH(DIF[[#This Row],[Work Order Receiving Date]]))</f>
        <v>11</v>
      </c>
      <c r="E152" s="64" t="str">
        <f>IFERROR(VLOOKUP(DIF[[#This Row],[Month Number]],Sheet2!B:C,2,0),"")</f>
        <v>Nov</v>
      </c>
      <c r="F152" s="64" t="str">
        <f>IF(DIF[[#This Row],[Work Order Receiving Date]]="","","W"&amp;WEEKNUM(DIF[[#This Row],[Work Order Receiving Date]],1))</f>
        <v>W47</v>
      </c>
      <c r="G152" s="64">
        <f>IF(DIF[[#This Row],[Work Order Receiving Date]]="","",YEAR(DIF[[#This Row],[Work Order Receiving Date]]))</f>
        <v>2020</v>
      </c>
      <c r="H152" s="64" t="str">
        <f>IF(DIF[[#This Row],[Work Order Number]]="","",VLOOKUP(DIF[[#This Row],[Work Order Number]],'Customer Orders Management'!B:AB,7,0))</f>
        <v>Customer 1</v>
      </c>
      <c r="I152" s="64" t="str">
        <f>IF(DIF[[#This Row],[Work Order Number]]="","",VLOOKUP(DIF[[#This Row],[Work Order Number]],'Customer Orders Management'!B:AB,12,0))</f>
        <v>Product D</v>
      </c>
      <c r="J152" s="68" t="str">
        <f>IF(DIF[[#This Row],[Work Order Number]]="","",VLOOKUP(DIF[[#This Row],[Work Order Number]],'Customer Orders Management'!B:AB,13,0))</f>
        <v>ACC1400205</v>
      </c>
      <c r="K152" s="69">
        <f>IF(DIF[[#This Row],[Work Order Number]]="","",VLOOKUP(DIF[[#This Row],[Work Order Number]],'Customer Orders Management'!B:AB,14,0))</f>
        <v>6900</v>
      </c>
      <c r="L152" s="73">
        <v>6900</v>
      </c>
      <c r="M152" s="67">
        <f>IFERROR(IF(OR(DIF[[#This Row],[Actual Delivered Quantity]]="",DIF[[#This Row],[Ordered Quantity]]=""),"",DIF[[#This Row],[Actual Delivered Quantity]]/DIF[[#This Row],[Ordered Quantity]]),"")</f>
        <v>1</v>
      </c>
      <c r="N152" s="63">
        <f>IF(DIF[[#This Row],[Work Order Number]]="","",VLOOKUP(DIF[[#This Row],[Work Order Number]],'Customer Orders Management'!B:AB,25,0))</f>
        <v>44178.8</v>
      </c>
      <c r="O152" s="72">
        <v>44178.8</v>
      </c>
      <c r="P152" s="72" t="str">
        <f>IF(DIF[[#This Row],[Gap]]="","",IF(DIF[[#This Row],[Gap]]&lt;=0,"On Time","Delay"))</f>
        <v>On Time</v>
      </c>
      <c r="Q152" s="74">
        <f>IF(OR(DIF[[#This Row],[Actual Arrived Date (ETA)]]="",DIF[[#This Row],[Customer Required Date (ETA)]]=""),"",DIF[[#This Row],[Actual Arrived Date (ETA)]]-DIF[[#This Row],[Customer Required Date (ETA)]])</f>
        <v>0</v>
      </c>
      <c r="R152" s="69">
        <f>IFERROR(ROUNDUP(DIF[[#This Row],[Gap]],0),"")</f>
        <v>0</v>
      </c>
      <c r="S152" s="70">
        <v>217</v>
      </c>
      <c r="T152" s="67">
        <f>IF(DIF[[#This Row],[Actual Delivered Quantity]]="","",(DIF[[#This Row],[Actual Delivered Quantity]]-DIF[[#This Row],[Total Defect Quantity Appeared At Customer]])/DIF[[#This Row],[Actual Delivered Quantity]])</f>
        <v>0.9685507246376811</v>
      </c>
      <c r="U152" s="65"/>
      <c r="V152" s="71"/>
      <c r="W152" s="65"/>
    </row>
    <row r="153" spans="1:23" ht="30" customHeight="1" x14ac:dyDescent="0.25">
      <c r="A153" s="32" t="str">
        <f t="shared" si="2"/>
        <v/>
      </c>
      <c r="B153" s="62" t="s">
        <v>255</v>
      </c>
      <c r="C153" s="63">
        <f>IF(DIF[[#This Row],[Work Order Number]]="","",VLOOKUP(DIF[[#This Row],[Work Order Number]],'Customer Orders Management'!B:AB,2,0))</f>
        <v>44108</v>
      </c>
      <c r="D153" s="64">
        <f>IF(DIF[[#This Row],[Work Order Receiving Date]]="","",MONTH(DIF[[#This Row],[Work Order Receiving Date]]))</f>
        <v>10</v>
      </c>
      <c r="E153" s="64" t="str">
        <f>IFERROR(VLOOKUP(DIF[[#This Row],[Month Number]],Sheet2!B:C,2,0),"")</f>
        <v>Oct</v>
      </c>
      <c r="F153" s="64" t="str">
        <f>IF(DIF[[#This Row],[Work Order Receiving Date]]="","","W"&amp;WEEKNUM(DIF[[#This Row],[Work Order Receiving Date]],1))</f>
        <v>W41</v>
      </c>
      <c r="G153" s="64">
        <f>IF(DIF[[#This Row],[Work Order Receiving Date]]="","",YEAR(DIF[[#This Row],[Work Order Receiving Date]]))</f>
        <v>2020</v>
      </c>
      <c r="H153" s="64" t="str">
        <f>IF(DIF[[#This Row],[Work Order Number]]="","",VLOOKUP(DIF[[#This Row],[Work Order Number]],'Customer Orders Management'!B:AB,7,0))</f>
        <v>Customer 2</v>
      </c>
      <c r="I153" s="64" t="str">
        <f>IF(DIF[[#This Row],[Work Order Number]]="","",VLOOKUP(DIF[[#This Row],[Work Order Number]],'Customer Orders Management'!B:AB,12,0))</f>
        <v>Product F</v>
      </c>
      <c r="J153" s="68" t="str">
        <f>IF(DIF[[#This Row],[Work Order Number]]="","",VLOOKUP(DIF[[#This Row],[Work Order Number]],'Customer Orders Management'!B:AB,13,0))</f>
        <v>ACC2354474</v>
      </c>
      <c r="K153" s="69">
        <f>IF(DIF[[#This Row],[Work Order Number]]="","",VLOOKUP(DIF[[#This Row],[Work Order Number]],'Customer Orders Management'!B:AB,14,0))</f>
        <v>4348</v>
      </c>
      <c r="L153" s="73">
        <v>3000</v>
      </c>
      <c r="M153" s="67">
        <f>IFERROR(IF(OR(DIF[[#This Row],[Actual Delivered Quantity]]="",DIF[[#This Row],[Ordered Quantity]]=""),"",DIF[[#This Row],[Actual Delivered Quantity]]/DIF[[#This Row],[Ordered Quantity]]),"")</f>
        <v>0.68997240110395586</v>
      </c>
      <c r="N153" s="63">
        <f>IF(DIF[[#This Row],[Work Order Number]]="","",VLOOKUP(DIF[[#This Row],[Work Order Number]],'Customer Orders Management'!B:AB,25,0))</f>
        <v>44125.521999999997</v>
      </c>
      <c r="O153" s="72">
        <v>44125.521999999997</v>
      </c>
      <c r="P153" s="72" t="str">
        <f>IF(DIF[[#This Row],[Gap]]="","",IF(DIF[[#This Row],[Gap]]&lt;=0,"On Time","Delay"))</f>
        <v>On Time</v>
      </c>
      <c r="Q153" s="74">
        <f>IF(OR(DIF[[#This Row],[Actual Arrived Date (ETA)]]="",DIF[[#This Row],[Customer Required Date (ETA)]]=""),"",DIF[[#This Row],[Actual Arrived Date (ETA)]]-DIF[[#This Row],[Customer Required Date (ETA)]])</f>
        <v>0</v>
      </c>
      <c r="R153" s="69">
        <f>IFERROR(ROUNDUP(DIF[[#This Row],[Gap]],0),"")</f>
        <v>0</v>
      </c>
      <c r="S153" s="70">
        <v>338</v>
      </c>
      <c r="T153" s="67">
        <f>IF(DIF[[#This Row],[Actual Delivered Quantity]]="","",(DIF[[#This Row],[Actual Delivered Quantity]]-DIF[[#This Row],[Total Defect Quantity Appeared At Customer]])/DIF[[#This Row],[Actual Delivered Quantity]])</f>
        <v>0.88733333333333331</v>
      </c>
      <c r="U153" s="65" t="s">
        <v>104</v>
      </c>
      <c r="V153" s="71"/>
      <c r="W153" s="65"/>
    </row>
    <row r="154" spans="1:23" ht="30" customHeight="1" x14ac:dyDescent="0.25">
      <c r="A154" s="32" t="str">
        <f t="shared" si="2"/>
        <v/>
      </c>
      <c r="B154" s="62" t="s">
        <v>256</v>
      </c>
      <c r="C154" s="63">
        <f>IF(DIF[[#This Row],[Work Order Number]]="","",VLOOKUP(DIF[[#This Row],[Work Order Number]],'Customer Orders Management'!B:AB,2,0))</f>
        <v>44229</v>
      </c>
      <c r="D154" s="64">
        <f>IF(DIF[[#This Row],[Work Order Receiving Date]]="","",MONTH(DIF[[#This Row],[Work Order Receiving Date]]))</f>
        <v>2</v>
      </c>
      <c r="E154" s="64" t="str">
        <f>IFERROR(VLOOKUP(DIF[[#This Row],[Month Number]],Sheet2!B:C,2,0),"")</f>
        <v>Feb</v>
      </c>
      <c r="F154" s="64" t="str">
        <f>IF(DIF[[#This Row],[Work Order Receiving Date]]="","","W"&amp;WEEKNUM(DIF[[#This Row],[Work Order Receiving Date]],1))</f>
        <v>W6</v>
      </c>
      <c r="G154" s="64">
        <f>IF(DIF[[#This Row],[Work Order Receiving Date]]="","",YEAR(DIF[[#This Row],[Work Order Receiving Date]]))</f>
        <v>2021</v>
      </c>
      <c r="H154" s="64" t="str">
        <f>IF(DIF[[#This Row],[Work Order Number]]="","",VLOOKUP(DIF[[#This Row],[Work Order Number]],'Customer Orders Management'!B:AB,7,0))</f>
        <v>Customer 4</v>
      </c>
      <c r="I154" s="64" t="str">
        <f>IF(DIF[[#This Row],[Work Order Number]]="","",VLOOKUP(DIF[[#This Row],[Work Order Number]],'Customer Orders Management'!B:AB,12,0))</f>
        <v>Product C</v>
      </c>
      <c r="J154" s="68" t="str">
        <f>IF(DIF[[#This Row],[Work Order Number]]="","",VLOOKUP(DIF[[#This Row],[Work Order Number]],'Customer Orders Management'!B:AB,13,0))</f>
        <v>ACC8854741</v>
      </c>
      <c r="K154" s="69">
        <f>IF(DIF[[#This Row],[Work Order Number]]="","",VLOOKUP(DIF[[#This Row],[Work Order Number]],'Customer Orders Management'!B:AB,14,0))</f>
        <v>7552</v>
      </c>
      <c r="L154" s="73">
        <v>7552</v>
      </c>
      <c r="M154" s="67">
        <f>IFERROR(IF(OR(DIF[[#This Row],[Actual Delivered Quantity]]="",DIF[[#This Row],[Ordered Quantity]]=""),"",DIF[[#This Row],[Actual Delivered Quantity]]/DIF[[#This Row],[Ordered Quantity]]),"")</f>
        <v>1</v>
      </c>
      <c r="N154" s="63">
        <f>IF(DIF[[#This Row],[Work Order Number]]="","",VLOOKUP(DIF[[#This Row],[Work Order Number]],'Customer Orders Management'!B:AB,25,0))</f>
        <v>44252.788571428573</v>
      </c>
      <c r="O154" s="72">
        <v>44252.788571428573</v>
      </c>
      <c r="P154" s="72" t="str">
        <f>IF(DIF[[#This Row],[Gap]]="","",IF(DIF[[#This Row],[Gap]]&lt;=0,"On Time","Delay"))</f>
        <v>On Time</v>
      </c>
      <c r="Q154" s="74">
        <f>IF(OR(DIF[[#This Row],[Actual Arrived Date (ETA)]]="",DIF[[#This Row],[Customer Required Date (ETA)]]=""),"",DIF[[#This Row],[Actual Arrived Date (ETA)]]-DIF[[#This Row],[Customer Required Date (ETA)]])</f>
        <v>0</v>
      </c>
      <c r="R154" s="69">
        <f>IFERROR(ROUNDUP(DIF[[#This Row],[Gap]],0),"")</f>
        <v>0</v>
      </c>
      <c r="S154" s="70">
        <v>436</v>
      </c>
      <c r="T154" s="67">
        <f>IF(DIF[[#This Row],[Actual Delivered Quantity]]="","",(DIF[[#This Row],[Actual Delivered Quantity]]-DIF[[#This Row],[Total Defect Quantity Appeared At Customer]])/DIF[[#This Row],[Actual Delivered Quantity]])</f>
        <v>0.94226694915254239</v>
      </c>
      <c r="U154" s="65"/>
      <c r="V154" s="71"/>
      <c r="W154" s="65"/>
    </row>
    <row r="155" spans="1:23" ht="30" customHeight="1" x14ac:dyDescent="0.25">
      <c r="A155" s="32" t="str">
        <f t="shared" si="2"/>
        <v/>
      </c>
      <c r="B155" s="62" t="s">
        <v>257</v>
      </c>
      <c r="C155" s="63">
        <f>IF(DIF[[#This Row],[Work Order Number]]="","",VLOOKUP(DIF[[#This Row],[Work Order Number]],'Customer Orders Management'!B:AB,2,0))</f>
        <v>44310</v>
      </c>
      <c r="D155" s="64">
        <f>IF(DIF[[#This Row],[Work Order Receiving Date]]="","",MONTH(DIF[[#This Row],[Work Order Receiving Date]]))</f>
        <v>4</v>
      </c>
      <c r="E155" s="64" t="str">
        <f>IFERROR(VLOOKUP(DIF[[#This Row],[Month Number]],Sheet2!B:C,2,0),"")</f>
        <v>Apr</v>
      </c>
      <c r="F155" s="64" t="str">
        <f>IF(DIF[[#This Row],[Work Order Receiving Date]]="","","W"&amp;WEEKNUM(DIF[[#This Row],[Work Order Receiving Date]],1))</f>
        <v>W17</v>
      </c>
      <c r="G155" s="64">
        <f>IF(DIF[[#This Row],[Work Order Receiving Date]]="","",YEAR(DIF[[#This Row],[Work Order Receiving Date]]))</f>
        <v>2021</v>
      </c>
      <c r="H155" s="64" t="str">
        <f>IF(DIF[[#This Row],[Work Order Number]]="","",VLOOKUP(DIF[[#This Row],[Work Order Number]],'Customer Orders Management'!B:AB,7,0))</f>
        <v>Customer 1</v>
      </c>
      <c r="I155" s="64" t="str">
        <f>IF(DIF[[#This Row],[Work Order Number]]="","",VLOOKUP(DIF[[#This Row],[Work Order Number]],'Customer Orders Management'!B:AB,12,0))</f>
        <v>Product C</v>
      </c>
      <c r="J155" s="68" t="str">
        <f>IF(DIF[[#This Row],[Work Order Number]]="","",VLOOKUP(DIF[[#This Row],[Work Order Number]],'Customer Orders Management'!B:AB,13,0))</f>
        <v>ACC8854741</v>
      </c>
      <c r="K155" s="69">
        <f>IF(DIF[[#This Row],[Work Order Number]]="","",VLOOKUP(DIF[[#This Row],[Work Order Number]],'Customer Orders Management'!B:AB,14,0))</f>
        <v>6879</v>
      </c>
      <c r="L155" s="73">
        <v>6879</v>
      </c>
      <c r="M155" s="67">
        <f>IFERROR(IF(OR(DIF[[#This Row],[Actual Delivered Quantity]]="",DIF[[#This Row],[Ordered Quantity]]=""),"",DIF[[#This Row],[Actual Delivered Quantity]]/DIF[[#This Row],[Ordered Quantity]]),"")</f>
        <v>1</v>
      </c>
      <c r="N155" s="63">
        <f>IF(DIF[[#This Row],[Work Order Number]]="","",VLOOKUP(DIF[[#This Row],[Work Order Number]],'Customer Orders Management'!B:AB,25,0))</f>
        <v>44328.827142857146</v>
      </c>
      <c r="O155" s="72">
        <v>44328.827142857146</v>
      </c>
      <c r="P155" s="72" t="str">
        <f>IF(DIF[[#This Row],[Gap]]="","",IF(DIF[[#This Row],[Gap]]&lt;=0,"On Time","Delay"))</f>
        <v>On Time</v>
      </c>
      <c r="Q155" s="74">
        <f>IF(OR(DIF[[#This Row],[Actual Arrived Date (ETA)]]="",DIF[[#This Row],[Customer Required Date (ETA)]]=""),"",DIF[[#This Row],[Actual Arrived Date (ETA)]]-DIF[[#This Row],[Customer Required Date (ETA)]])</f>
        <v>0</v>
      </c>
      <c r="R155" s="69">
        <f>IFERROR(ROUNDUP(DIF[[#This Row],[Gap]],0),"")</f>
        <v>0</v>
      </c>
      <c r="S155" s="70">
        <v>216</v>
      </c>
      <c r="T155" s="67">
        <f>IF(DIF[[#This Row],[Actual Delivered Quantity]]="","",(DIF[[#This Row],[Actual Delivered Quantity]]-DIF[[#This Row],[Total Defect Quantity Appeared At Customer]])/DIF[[#This Row],[Actual Delivered Quantity]])</f>
        <v>0.96860008722197999</v>
      </c>
      <c r="U155" s="65"/>
      <c r="V155" s="71"/>
      <c r="W155" s="65"/>
    </row>
    <row r="156" spans="1:23" ht="30" customHeight="1" x14ac:dyDescent="0.25">
      <c r="A156" s="32" t="str">
        <f t="shared" si="2"/>
        <v/>
      </c>
      <c r="B156" s="62" t="s">
        <v>258</v>
      </c>
      <c r="C156" s="63">
        <f>IF(DIF[[#This Row],[Work Order Number]]="","",VLOOKUP(DIF[[#This Row],[Work Order Number]],'Customer Orders Management'!B:AB,2,0))</f>
        <v>44285</v>
      </c>
      <c r="D156" s="64">
        <f>IF(DIF[[#This Row],[Work Order Receiving Date]]="","",MONTH(DIF[[#This Row],[Work Order Receiving Date]]))</f>
        <v>3</v>
      </c>
      <c r="E156" s="64" t="str">
        <f>IFERROR(VLOOKUP(DIF[[#This Row],[Month Number]],Sheet2!B:C,2,0),"")</f>
        <v>Mar</v>
      </c>
      <c r="F156" s="64" t="str">
        <f>IF(DIF[[#This Row],[Work Order Receiving Date]]="","","W"&amp;WEEKNUM(DIF[[#This Row],[Work Order Receiving Date]],1))</f>
        <v>W14</v>
      </c>
      <c r="G156" s="64">
        <f>IF(DIF[[#This Row],[Work Order Receiving Date]]="","",YEAR(DIF[[#This Row],[Work Order Receiving Date]]))</f>
        <v>2021</v>
      </c>
      <c r="H156" s="64" t="str">
        <f>IF(DIF[[#This Row],[Work Order Number]]="","",VLOOKUP(DIF[[#This Row],[Work Order Number]],'Customer Orders Management'!B:AB,7,0))</f>
        <v>Customer 1</v>
      </c>
      <c r="I156" s="64" t="str">
        <f>IF(DIF[[#This Row],[Work Order Number]]="","",VLOOKUP(DIF[[#This Row],[Work Order Number]],'Customer Orders Management'!B:AB,12,0))</f>
        <v>Product D</v>
      </c>
      <c r="J156" s="68" t="str">
        <f>IF(DIF[[#This Row],[Work Order Number]]="","",VLOOKUP(DIF[[#This Row],[Work Order Number]],'Customer Orders Management'!B:AB,13,0))</f>
        <v>ACC1400205</v>
      </c>
      <c r="K156" s="69">
        <f>IF(DIF[[#This Row],[Work Order Number]]="","",VLOOKUP(DIF[[#This Row],[Work Order Number]],'Customer Orders Management'!B:AB,14,0))</f>
        <v>9251</v>
      </c>
      <c r="L156" s="73">
        <v>9251</v>
      </c>
      <c r="M156" s="67">
        <f>IFERROR(IF(OR(DIF[[#This Row],[Actual Delivered Quantity]]="",DIF[[#This Row],[Ordered Quantity]]=""),"",DIF[[#This Row],[Actual Delivered Quantity]]/DIF[[#This Row],[Ordered Quantity]]),"")</f>
        <v>1</v>
      </c>
      <c r="N156" s="63">
        <f>IF(DIF[[#This Row],[Work Order Number]]="","",VLOOKUP(DIF[[#This Row],[Work Order Number]],'Customer Orders Management'!B:AB,25,0))</f>
        <v>44312.502</v>
      </c>
      <c r="O156" s="72">
        <v>44312.502</v>
      </c>
      <c r="P156" s="72" t="str">
        <f>IF(DIF[[#This Row],[Gap]]="","",IF(DIF[[#This Row],[Gap]]&lt;=0,"On Time","Delay"))</f>
        <v>On Time</v>
      </c>
      <c r="Q156" s="74">
        <f>IF(OR(DIF[[#This Row],[Actual Arrived Date (ETA)]]="",DIF[[#This Row],[Customer Required Date (ETA)]]=""),"",DIF[[#This Row],[Actual Arrived Date (ETA)]]-DIF[[#This Row],[Customer Required Date (ETA)]])</f>
        <v>0</v>
      </c>
      <c r="R156" s="69">
        <f>IFERROR(ROUNDUP(DIF[[#This Row],[Gap]],0),"")</f>
        <v>0</v>
      </c>
      <c r="S156" s="70">
        <v>308</v>
      </c>
      <c r="T156" s="67">
        <f>IF(DIF[[#This Row],[Actual Delivered Quantity]]="","",(DIF[[#This Row],[Actual Delivered Quantity]]-DIF[[#This Row],[Total Defect Quantity Appeared At Customer]])/DIF[[#This Row],[Actual Delivered Quantity]])</f>
        <v>0.96670630202140306</v>
      </c>
      <c r="U156" s="65"/>
      <c r="V156" s="71"/>
      <c r="W156" s="65"/>
    </row>
    <row r="157" spans="1:23" ht="30" customHeight="1" x14ac:dyDescent="0.25">
      <c r="A157" s="32" t="str">
        <f t="shared" si="2"/>
        <v/>
      </c>
      <c r="B157" s="62" t="s">
        <v>259</v>
      </c>
      <c r="C157" s="63">
        <f>IF(DIF[[#This Row],[Work Order Number]]="","",VLOOKUP(DIF[[#This Row],[Work Order Number]],'Customer Orders Management'!B:AB,2,0))</f>
        <v>44210</v>
      </c>
      <c r="D157" s="64">
        <f>IF(DIF[[#This Row],[Work Order Receiving Date]]="","",MONTH(DIF[[#This Row],[Work Order Receiving Date]]))</f>
        <v>1</v>
      </c>
      <c r="E157" s="64" t="str">
        <f>IFERROR(VLOOKUP(DIF[[#This Row],[Month Number]],Sheet2!B:C,2,0),"")</f>
        <v>Jan</v>
      </c>
      <c r="F157" s="64" t="str">
        <f>IF(DIF[[#This Row],[Work Order Receiving Date]]="","","W"&amp;WEEKNUM(DIF[[#This Row],[Work Order Receiving Date]],1))</f>
        <v>W3</v>
      </c>
      <c r="G157" s="64">
        <f>IF(DIF[[#This Row],[Work Order Receiving Date]]="","",YEAR(DIF[[#This Row],[Work Order Receiving Date]]))</f>
        <v>2021</v>
      </c>
      <c r="H157" s="64" t="str">
        <f>IF(DIF[[#This Row],[Work Order Number]]="","",VLOOKUP(DIF[[#This Row],[Work Order Number]],'Customer Orders Management'!B:AB,7,0))</f>
        <v>Customer 2</v>
      </c>
      <c r="I157" s="64" t="str">
        <f>IF(DIF[[#This Row],[Work Order Number]]="","",VLOOKUP(DIF[[#This Row],[Work Order Number]],'Customer Orders Management'!B:AB,12,0))</f>
        <v>Product B</v>
      </c>
      <c r="J157" s="68" t="str">
        <f>IF(DIF[[#This Row],[Work Order Number]]="","",VLOOKUP(DIF[[#This Row],[Work Order Number]],'Customer Orders Management'!B:AB,13,0))</f>
        <v>ACC2236584</v>
      </c>
      <c r="K157" s="69">
        <f>IF(DIF[[#This Row],[Work Order Number]]="","",VLOOKUP(DIF[[#This Row],[Work Order Number]],'Customer Orders Management'!B:AB,14,0))</f>
        <v>8673</v>
      </c>
      <c r="L157" s="73">
        <v>8000</v>
      </c>
      <c r="M157" s="67">
        <f>IFERROR(IF(OR(DIF[[#This Row],[Actual Delivered Quantity]]="",DIF[[#This Row],[Ordered Quantity]]=""),"",DIF[[#This Row],[Actual Delivered Quantity]]/DIF[[#This Row],[Ordered Quantity]]),"")</f>
        <v>0.92240285944886424</v>
      </c>
      <c r="N157" s="63">
        <f>IF(DIF[[#This Row],[Work Order Number]]="","",VLOOKUP(DIF[[#This Row],[Work Order Number]],'Customer Orders Management'!B:AB,25,0))</f>
        <v>44232.0095</v>
      </c>
      <c r="O157" s="72">
        <v>44232.0095</v>
      </c>
      <c r="P157" s="72" t="str">
        <f>IF(DIF[[#This Row],[Gap]]="","",IF(DIF[[#This Row],[Gap]]&lt;=0,"On Time","Delay"))</f>
        <v>On Time</v>
      </c>
      <c r="Q157" s="74">
        <f>IF(OR(DIF[[#This Row],[Actual Arrived Date (ETA)]]="",DIF[[#This Row],[Customer Required Date (ETA)]]=""),"",DIF[[#This Row],[Actual Arrived Date (ETA)]]-DIF[[#This Row],[Customer Required Date (ETA)]])</f>
        <v>0</v>
      </c>
      <c r="R157" s="69">
        <f>IFERROR(ROUNDUP(DIF[[#This Row],[Gap]],0),"")</f>
        <v>0</v>
      </c>
      <c r="S157" s="70">
        <v>235</v>
      </c>
      <c r="T157" s="67">
        <f>IF(DIF[[#This Row],[Actual Delivered Quantity]]="","",(DIF[[#This Row],[Actual Delivered Quantity]]-DIF[[#This Row],[Total Defect Quantity Appeared At Customer]])/DIF[[#This Row],[Actual Delivered Quantity]])</f>
        <v>0.97062499999999996</v>
      </c>
      <c r="U157" s="65"/>
      <c r="V157" s="71"/>
      <c r="W157" s="65"/>
    </row>
    <row r="158" spans="1:23" ht="30" customHeight="1" x14ac:dyDescent="0.25">
      <c r="A158" s="32" t="str">
        <f t="shared" si="2"/>
        <v/>
      </c>
      <c r="B158" s="62" t="s">
        <v>260</v>
      </c>
      <c r="C158" s="63">
        <f>IF(DIF[[#This Row],[Work Order Number]]="","",VLOOKUP(DIF[[#This Row],[Work Order Number]],'Customer Orders Management'!B:AB,2,0))</f>
        <v>44139</v>
      </c>
      <c r="D158" s="64">
        <f>IF(DIF[[#This Row],[Work Order Receiving Date]]="","",MONTH(DIF[[#This Row],[Work Order Receiving Date]]))</f>
        <v>11</v>
      </c>
      <c r="E158" s="64" t="str">
        <f>IFERROR(VLOOKUP(DIF[[#This Row],[Month Number]],Sheet2!B:C,2,0),"")</f>
        <v>Nov</v>
      </c>
      <c r="F158" s="64" t="str">
        <f>IF(DIF[[#This Row],[Work Order Receiving Date]]="","","W"&amp;WEEKNUM(DIF[[#This Row],[Work Order Receiving Date]],1))</f>
        <v>W45</v>
      </c>
      <c r="G158" s="64">
        <f>IF(DIF[[#This Row],[Work Order Receiving Date]]="","",YEAR(DIF[[#This Row],[Work Order Receiving Date]]))</f>
        <v>2020</v>
      </c>
      <c r="H158" s="64" t="str">
        <f>IF(DIF[[#This Row],[Work Order Number]]="","",VLOOKUP(DIF[[#This Row],[Work Order Number]],'Customer Orders Management'!B:AB,7,0))</f>
        <v>Customer 4</v>
      </c>
      <c r="I158" s="64" t="str">
        <f>IF(DIF[[#This Row],[Work Order Number]]="","",VLOOKUP(DIF[[#This Row],[Work Order Number]],'Customer Orders Management'!B:AB,12,0))</f>
        <v>Product B</v>
      </c>
      <c r="J158" s="68" t="str">
        <f>IF(DIF[[#This Row],[Work Order Number]]="","",VLOOKUP(DIF[[#This Row],[Work Order Number]],'Customer Orders Management'!B:AB,13,0))</f>
        <v>ACC2236584</v>
      </c>
      <c r="K158" s="69">
        <f>IF(DIF[[#This Row],[Work Order Number]]="","",VLOOKUP(DIF[[#This Row],[Work Order Number]],'Customer Orders Management'!B:AB,14,0))</f>
        <v>7972</v>
      </c>
      <c r="L158" s="73">
        <v>7972</v>
      </c>
      <c r="M158" s="67">
        <f>IFERROR(IF(OR(DIF[[#This Row],[Actual Delivered Quantity]]="",DIF[[#This Row],[Ordered Quantity]]=""),"",DIF[[#This Row],[Actual Delivered Quantity]]/DIF[[#This Row],[Ordered Quantity]]),"")</f>
        <v>1</v>
      </c>
      <c r="N158" s="63">
        <f>IF(DIF[[#This Row],[Work Order Number]]="","",VLOOKUP(DIF[[#This Row],[Work Order Number]],'Customer Orders Management'!B:AB,25,0))</f>
        <v>44160.957999999999</v>
      </c>
      <c r="O158" s="72">
        <v>44160.957999999999</v>
      </c>
      <c r="P158" s="72" t="str">
        <f>IF(DIF[[#This Row],[Gap]]="","",IF(DIF[[#This Row],[Gap]]&lt;=0,"On Time","Delay"))</f>
        <v>On Time</v>
      </c>
      <c r="Q158" s="74">
        <f>IF(OR(DIF[[#This Row],[Actual Arrived Date (ETA)]]="",DIF[[#This Row],[Customer Required Date (ETA)]]=""),"",DIF[[#This Row],[Actual Arrived Date (ETA)]]-DIF[[#This Row],[Customer Required Date (ETA)]])</f>
        <v>0</v>
      </c>
      <c r="R158" s="69">
        <f>IFERROR(ROUNDUP(DIF[[#This Row],[Gap]],0),"")</f>
        <v>0</v>
      </c>
      <c r="S158" s="70">
        <v>178</v>
      </c>
      <c r="T158" s="67">
        <f>IF(DIF[[#This Row],[Actual Delivered Quantity]]="","",(DIF[[#This Row],[Actual Delivered Quantity]]-DIF[[#This Row],[Total Defect Quantity Appeared At Customer]])/DIF[[#This Row],[Actual Delivered Quantity]])</f>
        <v>0.97767185148018065</v>
      </c>
      <c r="U158" s="65"/>
      <c r="V158" s="71"/>
      <c r="W158" s="65"/>
    </row>
    <row r="159" spans="1:23" ht="30" customHeight="1" x14ac:dyDescent="0.25">
      <c r="A159" s="32" t="str">
        <f t="shared" si="2"/>
        <v/>
      </c>
      <c r="B159" s="62" t="s">
        <v>261</v>
      </c>
      <c r="C159" s="63">
        <f>IF(DIF[[#This Row],[Work Order Number]]="","",VLOOKUP(DIF[[#This Row],[Work Order Number]],'Customer Orders Management'!B:AB,2,0))</f>
        <v>44235</v>
      </c>
      <c r="D159" s="64">
        <f>IF(DIF[[#This Row],[Work Order Receiving Date]]="","",MONTH(DIF[[#This Row],[Work Order Receiving Date]]))</f>
        <v>2</v>
      </c>
      <c r="E159" s="64" t="str">
        <f>IFERROR(VLOOKUP(DIF[[#This Row],[Month Number]],Sheet2!B:C,2,0),"")</f>
        <v>Feb</v>
      </c>
      <c r="F159" s="64" t="str">
        <f>IF(DIF[[#This Row],[Work Order Receiving Date]]="","","W"&amp;WEEKNUM(DIF[[#This Row],[Work Order Receiving Date]],1))</f>
        <v>W7</v>
      </c>
      <c r="G159" s="64">
        <f>IF(DIF[[#This Row],[Work Order Receiving Date]]="","",YEAR(DIF[[#This Row],[Work Order Receiving Date]]))</f>
        <v>2021</v>
      </c>
      <c r="H159" s="64" t="str">
        <f>IF(DIF[[#This Row],[Work Order Number]]="","",VLOOKUP(DIF[[#This Row],[Work Order Number]],'Customer Orders Management'!B:AB,7,0))</f>
        <v>Customer 3</v>
      </c>
      <c r="I159" s="64" t="str">
        <f>IF(DIF[[#This Row],[Work Order Number]]="","",VLOOKUP(DIF[[#This Row],[Work Order Number]],'Customer Orders Management'!B:AB,12,0))</f>
        <v>Product A</v>
      </c>
      <c r="J159" s="68" t="str">
        <f>IF(DIF[[#This Row],[Work Order Number]]="","",VLOOKUP(DIF[[#This Row],[Work Order Number]],'Customer Orders Management'!B:AB,13,0))</f>
        <v>ACC3215124</v>
      </c>
      <c r="K159" s="69">
        <f>IF(DIF[[#This Row],[Work Order Number]]="","",VLOOKUP(DIF[[#This Row],[Work Order Number]],'Customer Orders Management'!B:AB,14,0))</f>
        <v>5391</v>
      </c>
      <c r="L159" s="73">
        <v>5000</v>
      </c>
      <c r="M159" s="67">
        <f>IFERROR(IF(OR(DIF[[#This Row],[Actual Delivered Quantity]]="",DIF[[#This Row],[Ordered Quantity]]=""),"",DIF[[#This Row],[Actual Delivered Quantity]]/DIF[[#This Row],[Ordered Quantity]]),"")</f>
        <v>0.92747171211278057</v>
      </c>
      <c r="N159" s="63">
        <f>IF(DIF[[#This Row],[Work Order Number]]="","",VLOOKUP(DIF[[#This Row],[Work Order Number]],'Customer Orders Management'!B:AB,25,0))</f>
        <v>44253.738749999997</v>
      </c>
      <c r="O159" s="72">
        <v>44253.738749999997</v>
      </c>
      <c r="P159" s="72" t="str">
        <f>IF(DIF[[#This Row],[Gap]]="","",IF(DIF[[#This Row],[Gap]]&lt;=0,"On Time","Delay"))</f>
        <v>On Time</v>
      </c>
      <c r="Q159" s="74">
        <f>IF(OR(DIF[[#This Row],[Actual Arrived Date (ETA)]]="",DIF[[#This Row],[Customer Required Date (ETA)]]=""),"",DIF[[#This Row],[Actual Arrived Date (ETA)]]-DIF[[#This Row],[Customer Required Date (ETA)]])</f>
        <v>0</v>
      </c>
      <c r="R159" s="69">
        <f>IFERROR(ROUNDUP(DIF[[#This Row],[Gap]],0),"")</f>
        <v>0</v>
      </c>
      <c r="S159" s="70">
        <v>439</v>
      </c>
      <c r="T159" s="67">
        <f>IF(DIF[[#This Row],[Actual Delivered Quantity]]="","",(DIF[[#This Row],[Actual Delivered Quantity]]-DIF[[#This Row],[Total Defect Quantity Appeared At Customer]])/DIF[[#This Row],[Actual Delivered Quantity]])</f>
        <v>0.91220000000000001</v>
      </c>
      <c r="U159" s="65" t="s">
        <v>108</v>
      </c>
      <c r="V159" s="71"/>
      <c r="W159" s="65"/>
    </row>
    <row r="160" spans="1:23" ht="30" customHeight="1" x14ac:dyDescent="0.25">
      <c r="A160" s="32" t="str">
        <f t="shared" si="2"/>
        <v/>
      </c>
      <c r="B160" s="62" t="s">
        <v>262</v>
      </c>
      <c r="C160" s="63">
        <f>IF(DIF[[#This Row],[Work Order Number]]="","",VLOOKUP(DIF[[#This Row],[Work Order Number]],'Customer Orders Management'!B:AB,2,0))</f>
        <v>44131</v>
      </c>
      <c r="D160" s="64">
        <f>IF(DIF[[#This Row],[Work Order Receiving Date]]="","",MONTH(DIF[[#This Row],[Work Order Receiving Date]]))</f>
        <v>10</v>
      </c>
      <c r="E160" s="64" t="str">
        <f>IFERROR(VLOOKUP(DIF[[#This Row],[Month Number]],Sheet2!B:C,2,0),"")</f>
        <v>Oct</v>
      </c>
      <c r="F160" s="64" t="str">
        <f>IF(DIF[[#This Row],[Work Order Receiving Date]]="","","W"&amp;WEEKNUM(DIF[[#This Row],[Work Order Receiving Date]],1))</f>
        <v>W44</v>
      </c>
      <c r="G160" s="64">
        <f>IF(DIF[[#This Row],[Work Order Receiving Date]]="","",YEAR(DIF[[#This Row],[Work Order Receiving Date]]))</f>
        <v>2020</v>
      </c>
      <c r="H160" s="64" t="str">
        <f>IF(DIF[[#This Row],[Work Order Number]]="","",VLOOKUP(DIF[[#This Row],[Work Order Number]],'Customer Orders Management'!B:AB,7,0))</f>
        <v>Customer 1</v>
      </c>
      <c r="I160" s="64" t="str">
        <f>IF(DIF[[#This Row],[Work Order Number]]="","",VLOOKUP(DIF[[#This Row],[Work Order Number]],'Customer Orders Management'!B:AB,12,0))</f>
        <v>Product B</v>
      </c>
      <c r="J160" s="68" t="str">
        <f>IF(DIF[[#This Row],[Work Order Number]]="","",VLOOKUP(DIF[[#This Row],[Work Order Number]],'Customer Orders Management'!B:AB,13,0))</f>
        <v>ACC2236584</v>
      </c>
      <c r="K160" s="69">
        <f>IF(DIF[[#This Row],[Work Order Number]]="","",VLOOKUP(DIF[[#This Row],[Work Order Number]],'Customer Orders Management'!B:AB,14,0))</f>
        <v>8387</v>
      </c>
      <c r="L160" s="73">
        <v>8387</v>
      </c>
      <c r="M160" s="67">
        <f>IFERROR(IF(OR(DIF[[#This Row],[Actual Delivered Quantity]]="",DIF[[#This Row],[Ordered Quantity]]=""),"",DIF[[#This Row],[Actual Delivered Quantity]]/DIF[[#This Row],[Ordered Quantity]]),"")</f>
        <v>1</v>
      </c>
      <c r="N160" s="63">
        <f>IF(DIF[[#This Row],[Work Order Number]]="","",VLOOKUP(DIF[[#This Row],[Work Order Number]],'Customer Orders Management'!B:AB,25,0))</f>
        <v>44152.580499999996</v>
      </c>
      <c r="O160" s="72">
        <v>44152.580499999996</v>
      </c>
      <c r="P160" s="72" t="str">
        <f>IF(DIF[[#This Row],[Gap]]="","",IF(DIF[[#This Row],[Gap]]&lt;=0,"On Time","Delay"))</f>
        <v>On Time</v>
      </c>
      <c r="Q160" s="74">
        <f>IF(OR(DIF[[#This Row],[Actual Arrived Date (ETA)]]="",DIF[[#This Row],[Customer Required Date (ETA)]]=""),"",DIF[[#This Row],[Actual Arrived Date (ETA)]]-DIF[[#This Row],[Customer Required Date (ETA)]])</f>
        <v>0</v>
      </c>
      <c r="R160" s="69">
        <f>IFERROR(ROUNDUP(DIF[[#This Row],[Gap]],0),"")</f>
        <v>0</v>
      </c>
      <c r="S160" s="70">
        <v>383</v>
      </c>
      <c r="T160" s="67">
        <f>IF(DIF[[#This Row],[Actual Delivered Quantity]]="","",(DIF[[#This Row],[Actual Delivered Quantity]]-DIF[[#This Row],[Total Defect Quantity Appeared At Customer]])/DIF[[#This Row],[Actual Delivered Quantity]])</f>
        <v>0.95433408847025158</v>
      </c>
      <c r="U160" s="65"/>
      <c r="V160" s="71"/>
      <c r="W160" s="65"/>
    </row>
    <row r="161" spans="1:23" ht="30" customHeight="1" x14ac:dyDescent="0.25">
      <c r="A161" s="32" t="str">
        <f t="shared" si="2"/>
        <v/>
      </c>
      <c r="B161" s="62" t="s">
        <v>263</v>
      </c>
      <c r="C161" s="63">
        <f>IF(DIF[[#This Row],[Work Order Number]]="","",VLOOKUP(DIF[[#This Row],[Work Order Number]],'Customer Orders Management'!B:AB,2,0))</f>
        <v>44192</v>
      </c>
      <c r="D161" s="64">
        <f>IF(DIF[[#This Row],[Work Order Receiving Date]]="","",MONTH(DIF[[#This Row],[Work Order Receiving Date]]))</f>
        <v>12</v>
      </c>
      <c r="E161" s="64" t="str">
        <f>IFERROR(VLOOKUP(DIF[[#This Row],[Month Number]],Sheet2!B:C,2,0),"")</f>
        <v>Dec</v>
      </c>
      <c r="F161" s="64" t="str">
        <f>IF(DIF[[#This Row],[Work Order Receiving Date]]="","","W"&amp;WEEKNUM(DIF[[#This Row],[Work Order Receiving Date]],1))</f>
        <v>W53</v>
      </c>
      <c r="G161" s="64">
        <f>IF(DIF[[#This Row],[Work Order Receiving Date]]="","",YEAR(DIF[[#This Row],[Work Order Receiving Date]]))</f>
        <v>2020</v>
      </c>
      <c r="H161" s="64" t="str">
        <f>IF(DIF[[#This Row],[Work Order Number]]="","",VLOOKUP(DIF[[#This Row],[Work Order Number]],'Customer Orders Management'!B:AB,7,0))</f>
        <v>Customer 2</v>
      </c>
      <c r="I161" s="64" t="str">
        <f>IF(DIF[[#This Row],[Work Order Number]]="","",VLOOKUP(DIF[[#This Row],[Work Order Number]],'Customer Orders Management'!B:AB,12,0))</f>
        <v>Product C</v>
      </c>
      <c r="J161" s="68" t="str">
        <f>IF(DIF[[#This Row],[Work Order Number]]="","",VLOOKUP(DIF[[#This Row],[Work Order Number]],'Customer Orders Management'!B:AB,13,0))</f>
        <v>ACC8854741</v>
      </c>
      <c r="K161" s="69">
        <f>IF(DIF[[#This Row],[Work Order Number]]="","",VLOOKUP(DIF[[#This Row],[Work Order Number]],'Customer Orders Management'!B:AB,14,0))</f>
        <v>9945</v>
      </c>
      <c r="L161" s="73">
        <v>9000</v>
      </c>
      <c r="M161" s="67">
        <f>IFERROR(IF(OR(DIF[[#This Row],[Actual Delivered Quantity]]="",DIF[[#This Row],[Ordered Quantity]]=""),"",DIF[[#This Row],[Actual Delivered Quantity]]/DIF[[#This Row],[Ordered Quantity]]),"")</f>
        <v>0.90497737556561086</v>
      </c>
      <c r="N161" s="63">
        <f>IF(DIF[[#This Row],[Work Order Number]]="","",VLOOKUP(DIF[[#This Row],[Work Order Number]],'Customer Orders Management'!B:AB,25,0))</f>
        <v>44217.207142857143</v>
      </c>
      <c r="O161" s="72">
        <v>44217.207142857143</v>
      </c>
      <c r="P161" s="72" t="str">
        <f>IF(DIF[[#This Row],[Gap]]="","",IF(DIF[[#This Row],[Gap]]&lt;=0,"On Time","Delay"))</f>
        <v>On Time</v>
      </c>
      <c r="Q161" s="74">
        <f>IF(OR(DIF[[#This Row],[Actual Arrived Date (ETA)]]="",DIF[[#This Row],[Customer Required Date (ETA)]]=""),"",DIF[[#This Row],[Actual Arrived Date (ETA)]]-DIF[[#This Row],[Customer Required Date (ETA)]])</f>
        <v>0</v>
      </c>
      <c r="R161" s="69">
        <f>IFERROR(ROUNDUP(DIF[[#This Row],[Gap]],0),"")</f>
        <v>0</v>
      </c>
      <c r="S161" s="70">
        <v>90</v>
      </c>
      <c r="T161" s="67">
        <f>IF(DIF[[#This Row],[Actual Delivered Quantity]]="","",(DIF[[#This Row],[Actual Delivered Quantity]]-DIF[[#This Row],[Total Defect Quantity Appeared At Customer]])/DIF[[#This Row],[Actual Delivered Quantity]])</f>
        <v>0.99</v>
      </c>
      <c r="U161" s="65" t="s">
        <v>108</v>
      </c>
      <c r="V161" s="71"/>
      <c r="W161" s="65"/>
    </row>
    <row r="162" spans="1:23" ht="30" customHeight="1" x14ac:dyDescent="0.25">
      <c r="A162" s="32" t="str">
        <f t="shared" si="2"/>
        <v/>
      </c>
      <c r="B162" s="62" t="s">
        <v>264</v>
      </c>
      <c r="C162" s="63">
        <f>IF(DIF[[#This Row],[Work Order Number]]="","",VLOOKUP(DIF[[#This Row],[Work Order Number]],'Customer Orders Management'!B:AB,2,0))</f>
        <v>44207</v>
      </c>
      <c r="D162" s="64">
        <f>IF(DIF[[#This Row],[Work Order Receiving Date]]="","",MONTH(DIF[[#This Row],[Work Order Receiving Date]]))</f>
        <v>1</v>
      </c>
      <c r="E162" s="64" t="str">
        <f>IFERROR(VLOOKUP(DIF[[#This Row],[Month Number]],Sheet2!B:C,2,0),"")</f>
        <v>Jan</v>
      </c>
      <c r="F162" s="64" t="str">
        <f>IF(DIF[[#This Row],[Work Order Receiving Date]]="","","W"&amp;WEEKNUM(DIF[[#This Row],[Work Order Receiving Date]],1))</f>
        <v>W3</v>
      </c>
      <c r="G162" s="64">
        <f>IF(DIF[[#This Row],[Work Order Receiving Date]]="","",YEAR(DIF[[#This Row],[Work Order Receiving Date]]))</f>
        <v>2021</v>
      </c>
      <c r="H162" s="64" t="str">
        <f>IF(DIF[[#This Row],[Work Order Number]]="","",VLOOKUP(DIF[[#This Row],[Work Order Number]],'Customer Orders Management'!B:AB,7,0))</f>
        <v>Customer 4</v>
      </c>
      <c r="I162" s="64" t="str">
        <f>IF(DIF[[#This Row],[Work Order Number]]="","",VLOOKUP(DIF[[#This Row],[Work Order Number]],'Customer Orders Management'!B:AB,12,0))</f>
        <v>Product D</v>
      </c>
      <c r="J162" s="68" t="str">
        <f>IF(DIF[[#This Row],[Work Order Number]]="","",VLOOKUP(DIF[[#This Row],[Work Order Number]],'Customer Orders Management'!B:AB,13,0))</f>
        <v>ACC1400205</v>
      </c>
      <c r="K162" s="69">
        <f>IF(DIF[[#This Row],[Work Order Number]]="","",VLOOKUP(DIF[[#This Row],[Work Order Number]],'Customer Orders Management'!B:AB,14,0))</f>
        <v>8125</v>
      </c>
      <c r="L162" s="73">
        <v>8125</v>
      </c>
      <c r="M162" s="67">
        <f>IFERROR(IF(OR(DIF[[#This Row],[Actual Delivered Quantity]]="",DIF[[#This Row],[Ordered Quantity]]=""),"",DIF[[#This Row],[Actual Delivered Quantity]]/DIF[[#This Row],[Ordered Quantity]]),"")</f>
        <v>1</v>
      </c>
      <c r="N162" s="63">
        <f>IF(DIF[[#This Row],[Work Order Number]]="","",VLOOKUP(DIF[[#This Row],[Work Order Number]],'Customer Orders Management'!B:AB,25,0))</f>
        <v>44235.25</v>
      </c>
      <c r="O162" s="72">
        <v>44235.25</v>
      </c>
      <c r="P162" s="72" t="str">
        <f>IF(DIF[[#This Row],[Gap]]="","",IF(DIF[[#This Row],[Gap]]&lt;=0,"On Time","Delay"))</f>
        <v>On Time</v>
      </c>
      <c r="Q162" s="74">
        <f>IF(OR(DIF[[#This Row],[Actual Arrived Date (ETA)]]="",DIF[[#This Row],[Customer Required Date (ETA)]]=""),"",DIF[[#This Row],[Actual Arrived Date (ETA)]]-DIF[[#This Row],[Customer Required Date (ETA)]])</f>
        <v>0</v>
      </c>
      <c r="R162" s="69">
        <f>IFERROR(ROUNDUP(DIF[[#This Row],[Gap]],0),"")</f>
        <v>0</v>
      </c>
      <c r="S162" s="70">
        <v>491</v>
      </c>
      <c r="T162" s="67">
        <f>IF(DIF[[#This Row],[Actual Delivered Quantity]]="","",(DIF[[#This Row],[Actual Delivered Quantity]]-DIF[[#This Row],[Total Defect Quantity Appeared At Customer]])/DIF[[#This Row],[Actual Delivered Quantity]])</f>
        <v>0.93956923076923082</v>
      </c>
      <c r="U162" s="65"/>
      <c r="V162" s="71"/>
      <c r="W162" s="65"/>
    </row>
    <row r="163" spans="1:23" ht="30" customHeight="1" x14ac:dyDescent="0.25">
      <c r="A163" s="32" t="str">
        <f t="shared" si="2"/>
        <v/>
      </c>
      <c r="B163" s="62" t="s">
        <v>265</v>
      </c>
      <c r="C163" s="63">
        <f>IF(DIF[[#This Row],[Work Order Number]]="","",VLOOKUP(DIF[[#This Row],[Work Order Number]],'Customer Orders Management'!B:AB,2,0))</f>
        <v>44283</v>
      </c>
      <c r="D163" s="64">
        <f>IF(DIF[[#This Row],[Work Order Receiving Date]]="","",MONTH(DIF[[#This Row],[Work Order Receiving Date]]))</f>
        <v>3</v>
      </c>
      <c r="E163" s="64" t="str">
        <f>IFERROR(VLOOKUP(DIF[[#This Row],[Month Number]],Sheet2!B:C,2,0),"")</f>
        <v>Mar</v>
      </c>
      <c r="F163" s="64" t="str">
        <f>IF(DIF[[#This Row],[Work Order Receiving Date]]="","","W"&amp;WEEKNUM(DIF[[#This Row],[Work Order Receiving Date]],1))</f>
        <v>W14</v>
      </c>
      <c r="G163" s="64">
        <f>IF(DIF[[#This Row],[Work Order Receiving Date]]="","",YEAR(DIF[[#This Row],[Work Order Receiving Date]]))</f>
        <v>2021</v>
      </c>
      <c r="H163" s="64" t="str">
        <f>IF(DIF[[#This Row],[Work Order Number]]="","",VLOOKUP(DIF[[#This Row],[Work Order Number]],'Customer Orders Management'!B:AB,7,0))</f>
        <v>Customer 3</v>
      </c>
      <c r="I163" s="64" t="str">
        <f>IF(DIF[[#This Row],[Work Order Number]]="","",VLOOKUP(DIF[[#This Row],[Work Order Number]],'Customer Orders Management'!B:AB,12,0))</f>
        <v>Product B</v>
      </c>
      <c r="J163" s="68" t="str">
        <f>IF(DIF[[#This Row],[Work Order Number]]="","",VLOOKUP(DIF[[#This Row],[Work Order Number]],'Customer Orders Management'!B:AB,13,0))</f>
        <v>ACC2236584</v>
      </c>
      <c r="K163" s="69">
        <f>IF(DIF[[#This Row],[Work Order Number]]="","",VLOOKUP(DIF[[#This Row],[Work Order Number]],'Customer Orders Management'!B:AB,14,0))</f>
        <v>7837</v>
      </c>
      <c r="L163" s="73">
        <v>7837</v>
      </c>
      <c r="M163" s="67">
        <f>IFERROR(IF(OR(DIF[[#This Row],[Actual Delivered Quantity]]="",DIF[[#This Row],[Ordered Quantity]]=""),"",DIF[[#This Row],[Actual Delivered Quantity]]/DIF[[#This Row],[Ordered Quantity]]),"")</f>
        <v>1</v>
      </c>
      <c r="N163" s="63">
        <f>IF(DIF[[#This Row],[Work Order Number]]="","",VLOOKUP(DIF[[#This Row],[Work Order Number]],'Customer Orders Management'!B:AB,25,0))</f>
        <v>44303.755499999999</v>
      </c>
      <c r="O163" s="72">
        <v>44311</v>
      </c>
      <c r="P163" s="72" t="str">
        <f>IF(DIF[[#This Row],[Gap]]="","",IF(DIF[[#This Row],[Gap]]&lt;=0,"On Time","Delay"))</f>
        <v>Delay</v>
      </c>
      <c r="Q163" s="74">
        <f>IF(OR(DIF[[#This Row],[Actual Arrived Date (ETA)]]="",DIF[[#This Row],[Customer Required Date (ETA)]]=""),"",DIF[[#This Row],[Actual Arrived Date (ETA)]]-DIF[[#This Row],[Customer Required Date (ETA)]])</f>
        <v>7.2445000000006985</v>
      </c>
      <c r="R163" s="69">
        <f>IFERROR(ROUNDUP(DIF[[#This Row],[Gap]],0),"")</f>
        <v>8</v>
      </c>
      <c r="S163" s="70">
        <v>350</v>
      </c>
      <c r="T163" s="67">
        <f>IF(DIF[[#This Row],[Actual Delivered Quantity]]="","",(DIF[[#This Row],[Actual Delivered Quantity]]-DIF[[#This Row],[Total Defect Quantity Appeared At Customer]])/DIF[[#This Row],[Actual Delivered Quantity]])</f>
        <v>0.95534005359193575</v>
      </c>
      <c r="U163" s="65"/>
      <c r="V163" s="71" t="s">
        <v>104</v>
      </c>
      <c r="W163" s="65"/>
    </row>
    <row r="164" spans="1:23" ht="30" customHeight="1" x14ac:dyDescent="0.25">
      <c r="A164" s="32" t="str">
        <f t="shared" si="2"/>
        <v/>
      </c>
      <c r="B164" s="62" t="s">
        <v>266</v>
      </c>
      <c r="C164" s="63">
        <f>IF(DIF[[#This Row],[Work Order Number]]="","",VLOOKUP(DIF[[#This Row],[Work Order Number]],'Customer Orders Management'!B:AB,2,0))</f>
        <v>44262</v>
      </c>
      <c r="D164" s="64">
        <f>IF(DIF[[#This Row],[Work Order Receiving Date]]="","",MONTH(DIF[[#This Row],[Work Order Receiving Date]]))</f>
        <v>3</v>
      </c>
      <c r="E164" s="64" t="str">
        <f>IFERROR(VLOOKUP(DIF[[#This Row],[Month Number]],Sheet2!B:C,2,0),"")</f>
        <v>Mar</v>
      </c>
      <c r="F164" s="64" t="str">
        <f>IF(DIF[[#This Row],[Work Order Receiving Date]]="","","W"&amp;WEEKNUM(DIF[[#This Row],[Work Order Receiving Date]],1))</f>
        <v>W11</v>
      </c>
      <c r="G164" s="64">
        <f>IF(DIF[[#This Row],[Work Order Receiving Date]]="","",YEAR(DIF[[#This Row],[Work Order Receiving Date]]))</f>
        <v>2021</v>
      </c>
      <c r="H164" s="64" t="str">
        <f>IF(DIF[[#This Row],[Work Order Number]]="","",VLOOKUP(DIF[[#This Row],[Work Order Number]],'Customer Orders Management'!B:AB,7,0))</f>
        <v>Customer 3</v>
      </c>
      <c r="I164" s="64" t="str">
        <f>IF(DIF[[#This Row],[Work Order Number]]="","",VLOOKUP(DIF[[#This Row],[Work Order Number]],'Customer Orders Management'!B:AB,12,0))</f>
        <v>Product A</v>
      </c>
      <c r="J164" s="68" t="str">
        <f>IF(DIF[[#This Row],[Work Order Number]]="","",VLOOKUP(DIF[[#This Row],[Work Order Number]],'Customer Orders Management'!B:AB,13,0))</f>
        <v>ACC3215124</v>
      </c>
      <c r="K164" s="69">
        <f>IF(DIF[[#This Row],[Work Order Number]]="","",VLOOKUP(DIF[[#This Row],[Work Order Number]],'Customer Orders Management'!B:AB,14,0))</f>
        <v>7135</v>
      </c>
      <c r="L164" s="73">
        <v>7135</v>
      </c>
      <c r="M164" s="67">
        <f>IFERROR(IF(OR(DIF[[#This Row],[Actual Delivered Quantity]]="",DIF[[#This Row],[Ordered Quantity]]=""),"",DIF[[#This Row],[Actual Delivered Quantity]]/DIF[[#This Row],[Ordered Quantity]]),"")</f>
        <v>1</v>
      </c>
      <c r="N164" s="63">
        <f>IF(DIF[[#This Row],[Work Order Number]]="","",VLOOKUP(DIF[[#This Row],[Work Order Number]],'Customer Orders Management'!B:AB,25,0))</f>
        <v>44279.918749999997</v>
      </c>
      <c r="O164" s="72">
        <v>44279.918749999997</v>
      </c>
      <c r="P164" s="72" t="str">
        <f>IF(DIF[[#This Row],[Gap]]="","",IF(DIF[[#This Row],[Gap]]&lt;=0,"On Time","Delay"))</f>
        <v>On Time</v>
      </c>
      <c r="Q164" s="74">
        <f>IF(OR(DIF[[#This Row],[Actual Arrived Date (ETA)]]="",DIF[[#This Row],[Customer Required Date (ETA)]]=""),"",DIF[[#This Row],[Actual Arrived Date (ETA)]]-DIF[[#This Row],[Customer Required Date (ETA)]])</f>
        <v>0</v>
      </c>
      <c r="R164" s="69">
        <f>IFERROR(ROUNDUP(DIF[[#This Row],[Gap]],0),"")</f>
        <v>0</v>
      </c>
      <c r="S164" s="70">
        <v>125</v>
      </c>
      <c r="T164" s="67">
        <f>IF(DIF[[#This Row],[Actual Delivered Quantity]]="","",(DIF[[#This Row],[Actual Delivered Quantity]]-DIF[[#This Row],[Total Defect Quantity Appeared At Customer]])/DIF[[#This Row],[Actual Delivered Quantity]])</f>
        <v>0.9824807288016818</v>
      </c>
      <c r="U164" s="65"/>
      <c r="V164" s="71"/>
      <c r="W164" s="65"/>
    </row>
    <row r="165" spans="1:23" ht="30" customHeight="1" x14ac:dyDescent="0.25">
      <c r="A165" s="32" t="str">
        <f t="shared" si="2"/>
        <v/>
      </c>
      <c r="B165" s="62" t="s">
        <v>267</v>
      </c>
      <c r="C165" s="63">
        <f>IF(DIF[[#This Row],[Work Order Number]]="","",VLOOKUP(DIF[[#This Row],[Work Order Number]],'Customer Orders Management'!B:AB,2,0))</f>
        <v>44083</v>
      </c>
      <c r="D165" s="64">
        <f>IF(DIF[[#This Row],[Work Order Receiving Date]]="","",MONTH(DIF[[#This Row],[Work Order Receiving Date]]))</f>
        <v>9</v>
      </c>
      <c r="E165" s="64" t="str">
        <f>IFERROR(VLOOKUP(DIF[[#This Row],[Month Number]],Sheet2!B:C,2,0),"")</f>
        <v>Sep</v>
      </c>
      <c r="F165" s="64" t="str">
        <f>IF(DIF[[#This Row],[Work Order Receiving Date]]="","","W"&amp;WEEKNUM(DIF[[#This Row],[Work Order Receiving Date]],1))</f>
        <v>W37</v>
      </c>
      <c r="G165" s="64">
        <f>IF(DIF[[#This Row],[Work Order Receiving Date]]="","",YEAR(DIF[[#This Row],[Work Order Receiving Date]]))</f>
        <v>2020</v>
      </c>
      <c r="H165" s="64" t="str">
        <f>IF(DIF[[#This Row],[Work Order Number]]="","",VLOOKUP(DIF[[#This Row],[Work Order Number]],'Customer Orders Management'!B:AB,7,0))</f>
        <v>Customer 3</v>
      </c>
      <c r="I165" s="64" t="str">
        <f>IF(DIF[[#This Row],[Work Order Number]]="","",VLOOKUP(DIF[[#This Row],[Work Order Number]],'Customer Orders Management'!B:AB,12,0))</f>
        <v>Product E</v>
      </c>
      <c r="J165" s="68" t="str">
        <f>IF(DIF[[#This Row],[Work Order Number]]="","",VLOOKUP(DIF[[#This Row],[Work Order Number]],'Customer Orders Management'!B:AB,13,0))</f>
        <v>ACC5858470</v>
      </c>
      <c r="K165" s="69">
        <f>IF(DIF[[#This Row],[Work Order Number]]="","",VLOOKUP(DIF[[#This Row],[Work Order Number]],'Customer Orders Management'!B:AB,14,0))</f>
        <v>8336</v>
      </c>
      <c r="L165" s="73">
        <v>8336</v>
      </c>
      <c r="M165" s="67">
        <f>IFERROR(IF(OR(DIF[[#This Row],[Actual Delivered Quantity]]="",DIF[[#This Row],[Ordered Quantity]]=""),"",DIF[[#This Row],[Actual Delivered Quantity]]/DIF[[#This Row],[Ordered Quantity]]),"")</f>
        <v>1</v>
      </c>
      <c r="N165" s="63">
        <f>IF(DIF[[#This Row],[Work Order Number]]="","",VLOOKUP(DIF[[#This Row],[Work Order Number]],'Customer Orders Management'!B:AB,25,0))</f>
        <v>44107.893333333333</v>
      </c>
      <c r="O165" s="72">
        <v>44107.893333333333</v>
      </c>
      <c r="P165" s="72" t="str">
        <f>IF(DIF[[#This Row],[Gap]]="","",IF(DIF[[#This Row],[Gap]]&lt;=0,"On Time","Delay"))</f>
        <v>On Time</v>
      </c>
      <c r="Q165" s="74">
        <f>IF(OR(DIF[[#This Row],[Actual Arrived Date (ETA)]]="",DIF[[#This Row],[Customer Required Date (ETA)]]=""),"",DIF[[#This Row],[Actual Arrived Date (ETA)]]-DIF[[#This Row],[Customer Required Date (ETA)]])</f>
        <v>0</v>
      </c>
      <c r="R165" s="69">
        <f>IFERROR(ROUNDUP(DIF[[#This Row],[Gap]],0),"")</f>
        <v>0</v>
      </c>
      <c r="S165" s="70">
        <v>272</v>
      </c>
      <c r="T165" s="67">
        <f>IF(DIF[[#This Row],[Actual Delivered Quantity]]="","",(DIF[[#This Row],[Actual Delivered Quantity]]-DIF[[#This Row],[Total Defect Quantity Appeared At Customer]])/DIF[[#This Row],[Actual Delivered Quantity]])</f>
        <v>0.96737044145873319</v>
      </c>
      <c r="U165" s="65"/>
      <c r="V165" s="71"/>
      <c r="W165" s="65"/>
    </row>
    <row r="166" spans="1:23" ht="30" customHeight="1" x14ac:dyDescent="0.25">
      <c r="A166" s="32" t="str">
        <f t="shared" si="2"/>
        <v/>
      </c>
      <c r="B166" s="62" t="s">
        <v>268</v>
      </c>
      <c r="C166" s="63">
        <f>IF(DIF[[#This Row],[Work Order Number]]="","",VLOOKUP(DIF[[#This Row],[Work Order Number]],'Customer Orders Management'!B:AB,2,0))</f>
        <v>44185</v>
      </c>
      <c r="D166" s="64">
        <f>IF(DIF[[#This Row],[Work Order Receiving Date]]="","",MONTH(DIF[[#This Row],[Work Order Receiving Date]]))</f>
        <v>12</v>
      </c>
      <c r="E166" s="64" t="str">
        <f>IFERROR(VLOOKUP(DIF[[#This Row],[Month Number]],Sheet2!B:C,2,0),"")</f>
        <v>Dec</v>
      </c>
      <c r="F166" s="64" t="str">
        <f>IF(DIF[[#This Row],[Work Order Receiving Date]]="","","W"&amp;WEEKNUM(DIF[[#This Row],[Work Order Receiving Date]],1))</f>
        <v>W52</v>
      </c>
      <c r="G166" s="64">
        <f>IF(DIF[[#This Row],[Work Order Receiving Date]]="","",YEAR(DIF[[#This Row],[Work Order Receiving Date]]))</f>
        <v>2020</v>
      </c>
      <c r="H166" s="64" t="str">
        <f>IF(DIF[[#This Row],[Work Order Number]]="","",VLOOKUP(DIF[[#This Row],[Work Order Number]],'Customer Orders Management'!B:AB,7,0))</f>
        <v>Customer 3</v>
      </c>
      <c r="I166" s="64" t="str">
        <f>IF(DIF[[#This Row],[Work Order Number]]="","",VLOOKUP(DIF[[#This Row],[Work Order Number]],'Customer Orders Management'!B:AB,12,0))</f>
        <v>Product E</v>
      </c>
      <c r="J166" s="68" t="str">
        <f>IF(DIF[[#This Row],[Work Order Number]]="","",VLOOKUP(DIF[[#This Row],[Work Order Number]],'Customer Orders Management'!B:AB,13,0))</f>
        <v>ACC5858470</v>
      </c>
      <c r="K166" s="69">
        <f>IF(DIF[[#This Row],[Work Order Number]]="","",VLOOKUP(DIF[[#This Row],[Work Order Number]],'Customer Orders Management'!B:AB,14,0))</f>
        <v>6354</v>
      </c>
      <c r="L166" s="73">
        <v>6354</v>
      </c>
      <c r="M166" s="67">
        <f>IFERROR(IF(OR(DIF[[#This Row],[Actual Delivered Quantity]]="",DIF[[#This Row],[Ordered Quantity]]=""),"",DIF[[#This Row],[Actual Delivered Quantity]]/DIF[[#This Row],[Ordered Quantity]]),"")</f>
        <v>1</v>
      </c>
      <c r="N166" s="63">
        <f>IF(DIF[[#This Row],[Work Order Number]]="","",VLOOKUP(DIF[[#This Row],[Work Order Number]],'Customer Orders Management'!B:AB,25,0))</f>
        <v>44205.59</v>
      </c>
      <c r="O166" s="72">
        <v>44205.59</v>
      </c>
      <c r="P166" s="72" t="str">
        <f>IF(DIF[[#This Row],[Gap]]="","",IF(DIF[[#This Row],[Gap]]&lt;=0,"On Time","Delay"))</f>
        <v>On Time</v>
      </c>
      <c r="Q166" s="74">
        <f>IF(OR(DIF[[#This Row],[Actual Arrived Date (ETA)]]="",DIF[[#This Row],[Customer Required Date (ETA)]]=""),"",DIF[[#This Row],[Actual Arrived Date (ETA)]]-DIF[[#This Row],[Customer Required Date (ETA)]])</f>
        <v>0</v>
      </c>
      <c r="R166" s="69">
        <f>IFERROR(ROUNDUP(DIF[[#This Row],[Gap]],0),"")</f>
        <v>0</v>
      </c>
      <c r="S166" s="70">
        <v>161</v>
      </c>
      <c r="T166" s="67">
        <f>IF(DIF[[#This Row],[Actual Delivered Quantity]]="","",(DIF[[#This Row],[Actual Delivered Quantity]]-DIF[[#This Row],[Total Defect Quantity Appeared At Customer]])/DIF[[#This Row],[Actual Delivered Quantity]])</f>
        <v>0.9746616304689959</v>
      </c>
      <c r="U166" s="65"/>
      <c r="V166" s="71"/>
      <c r="W166" s="65"/>
    </row>
    <row r="167" spans="1:23" ht="30" customHeight="1" x14ac:dyDescent="0.25">
      <c r="A167" s="32" t="str">
        <f t="shared" si="2"/>
        <v/>
      </c>
      <c r="B167" s="62" t="s">
        <v>269</v>
      </c>
      <c r="C167" s="63">
        <f>IF(DIF[[#This Row],[Work Order Number]]="","",VLOOKUP(DIF[[#This Row],[Work Order Number]],'Customer Orders Management'!B:AB,2,0))</f>
        <v>44146</v>
      </c>
      <c r="D167" s="64">
        <f>IF(DIF[[#This Row],[Work Order Receiving Date]]="","",MONTH(DIF[[#This Row],[Work Order Receiving Date]]))</f>
        <v>11</v>
      </c>
      <c r="E167" s="64" t="str">
        <f>IFERROR(VLOOKUP(DIF[[#This Row],[Month Number]],Sheet2!B:C,2,0),"")</f>
        <v>Nov</v>
      </c>
      <c r="F167" s="64" t="str">
        <f>IF(DIF[[#This Row],[Work Order Receiving Date]]="","","W"&amp;WEEKNUM(DIF[[#This Row],[Work Order Receiving Date]],1))</f>
        <v>W46</v>
      </c>
      <c r="G167" s="64">
        <f>IF(DIF[[#This Row],[Work Order Receiving Date]]="","",YEAR(DIF[[#This Row],[Work Order Receiving Date]]))</f>
        <v>2020</v>
      </c>
      <c r="H167" s="64" t="str">
        <f>IF(DIF[[#This Row],[Work Order Number]]="","",VLOOKUP(DIF[[#This Row],[Work Order Number]],'Customer Orders Management'!B:AB,7,0))</f>
        <v>Customer 1</v>
      </c>
      <c r="I167" s="64" t="str">
        <f>IF(DIF[[#This Row],[Work Order Number]]="","",VLOOKUP(DIF[[#This Row],[Work Order Number]],'Customer Orders Management'!B:AB,12,0))</f>
        <v>Product D</v>
      </c>
      <c r="J167" s="68" t="str">
        <f>IF(DIF[[#This Row],[Work Order Number]]="","",VLOOKUP(DIF[[#This Row],[Work Order Number]],'Customer Orders Management'!B:AB,13,0))</f>
        <v>ACC1400205</v>
      </c>
      <c r="K167" s="69">
        <f>IF(DIF[[#This Row],[Work Order Number]]="","",VLOOKUP(DIF[[#This Row],[Work Order Number]],'Customer Orders Management'!B:AB,14,0))</f>
        <v>7477</v>
      </c>
      <c r="L167" s="73">
        <v>7477</v>
      </c>
      <c r="M167" s="67">
        <f>IFERROR(IF(OR(DIF[[#This Row],[Actual Delivered Quantity]]="",DIF[[#This Row],[Ordered Quantity]]=""),"",DIF[[#This Row],[Actual Delivered Quantity]]/DIF[[#This Row],[Ordered Quantity]]),"")</f>
        <v>1</v>
      </c>
      <c r="N167" s="63">
        <f>IF(DIF[[#This Row],[Work Order Number]]="","",VLOOKUP(DIF[[#This Row],[Work Order Number]],'Customer Orders Management'!B:AB,25,0))</f>
        <v>44171.953999999998</v>
      </c>
      <c r="O167" s="72">
        <v>44171.953999999998</v>
      </c>
      <c r="P167" s="72" t="str">
        <f>IF(DIF[[#This Row],[Gap]]="","",IF(DIF[[#This Row],[Gap]]&lt;=0,"On Time","Delay"))</f>
        <v>On Time</v>
      </c>
      <c r="Q167" s="74">
        <f>IF(OR(DIF[[#This Row],[Actual Arrived Date (ETA)]]="",DIF[[#This Row],[Customer Required Date (ETA)]]=""),"",DIF[[#This Row],[Actual Arrived Date (ETA)]]-DIF[[#This Row],[Customer Required Date (ETA)]])</f>
        <v>0</v>
      </c>
      <c r="R167" s="69">
        <f>IFERROR(ROUNDUP(DIF[[#This Row],[Gap]],0),"")</f>
        <v>0</v>
      </c>
      <c r="S167" s="70">
        <v>210</v>
      </c>
      <c r="T167" s="67">
        <f>IF(DIF[[#This Row],[Actual Delivered Quantity]]="","",(DIF[[#This Row],[Actual Delivered Quantity]]-DIF[[#This Row],[Total Defect Quantity Appeared At Customer]])/DIF[[#This Row],[Actual Delivered Quantity]])</f>
        <v>0.97191386919887657</v>
      </c>
      <c r="U167" s="65"/>
      <c r="V167" s="71"/>
      <c r="W167" s="65"/>
    </row>
    <row r="168" spans="1:23" ht="30" customHeight="1" x14ac:dyDescent="0.25">
      <c r="A168" s="32" t="str">
        <f t="shared" si="2"/>
        <v/>
      </c>
      <c r="B168" s="62" t="s">
        <v>270</v>
      </c>
      <c r="C168" s="63">
        <f>IF(DIF[[#This Row],[Work Order Number]]="","",VLOOKUP(DIF[[#This Row],[Work Order Number]],'Customer Orders Management'!B:AB,2,0))</f>
        <v>44274</v>
      </c>
      <c r="D168" s="64">
        <f>IF(DIF[[#This Row],[Work Order Receiving Date]]="","",MONTH(DIF[[#This Row],[Work Order Receiving Date]]))</f>
        <v>3</v>
      </c>
      <c r="E168" s="64" t="str">
        <f>IFERROR(VLOOKUP(DIF[[#This Row],[Month Number]],Sheet2!B:C,2,0),"")</f>
        <v>Mar</v>
      </c>
      <c r="F168" s="64" t="str">
        <f>IF(DIF[[#This Row],[Work Order Receiving Date]]="","","W"&amp;WEEKNUM(DIF[[#This Row],[Work Order Receiving Date]],1))</f>
        <v>W12</v>
      </c>
      <c r="G168" s="64">
        <f>IF(DIF[[#This Row],[Work Order Receiving Date]]="","",YEAR(DIF[[#This Row],[Work Order Receiving Date]]))</f>
        <v>2021</v>
      </c>
      <c r="H168" s="64" t="str">
        <f>IF(DIF[[#This Row],[Work Order Number]]="","",VLOOKUP(DIF[[#This Row],[Work Order Number]],'Customer Orders Management'!B:AB,7,0))</f>
        <v>Customer 1</v>
      </c>
      <c r="I168" s="64" t="str">
        <f>IF(DIF[[#This Row],[Work Order Number]]="","",VLOOKUP(DIF[[#This Row],[Work Order Number]],'Customer Orders Management'!B:AB,12,0))</f>
        <v>Product C</v>
      </c>
      <c r="J168" s="68" t="str">
        <f>IF(DIF[[#This Row],[Work Order Number]]="","",VLOOKUP(DIF[[#This Row],[Work Order Number]],'Customer Orders Management'!B:AB,13,0))</f>
        <v>ACC8854741</v>
      </c>
      <c r="K168" s="69">
        <f>IF(DIF[[#This Row],[Work Order Number]]="","",VLOOKUP(DIF[[#This Row],[Work Order Number]],'Customer Orders Management'!B:AB,14,0))</f>
        <v>5678</v>
      </c>
      <c r="L168" s="73">
        <v>5678</v>
      </c>
      <c r="M168" s="67">
        <f>IFERROR(IF(OR(DIF[[#This Row],[Actual Delivered Quantity]]="",DIF[[#This Row],[Ordered Quantity]]=""),"",DIF[[#This Row],[Actual Delivered Quantity]]/DIF[[#This Row],[Ordered Quantity]]),"")</f>
        <v>1</v>
      </c>
      <c r="N168" s="63">
        <f>IF(DIF[[#This Row],[Work Order Number]]="","",VLOOKUP(DIF[[#This Row],[Work Order Number]],'Customer Orders Management'!B:AB,25,0))</f>
        <v>44291.111428571428</v>
      </c>
      <c r="O168" s="72">
        <v>44291.111428571428</v>
      </c>
      <c r="P168" s="72" t="str">
        <f>IF(DIF[[#This Row],[Gap]]="","",IF(DIF[[#This Row],[Gap]]&lt;=0,"On Time","Delay"))</f>
        <v>On Time</v>
      </c>
      <c r="Q168" s="74">
        <f>IF(OR(DIF[[#This Row],[Actual Arrived Date (ETA)]]="",DIF[[#This Row],[Customer Required Date (ETA)]]=""),"",DIF[[#This Row],[Actual Arrived Date (ETA)]]-DIF[[#This Row],[Customer Required Date (ETA)]])</f>
        <v>0</v>
      </c>
      <c r="R168" s="69">
        <f>IFERROR(ROUNDUP(DIF[[#This Row],[Gap]],0),"")</f>
        <v>0</v>
      </c>
      <c r="S168" s="70">
        <v>377</v>
      </c>
      <c r="T168" s="67">
        <f>IF(DIF[[#This Row],[Actual Delivered Quantity]]="","",(DIF[[#This Row],[Actual Delivered Quantity]]-DIF[[#This Row],[Total Defect Quantity Appeared At Customer]])/DIF[[#This Row],[Actual Delivered Quantity]])</f>
        <v>0.93360338147234945</v>
      </c>
      <c r="U168" s="65"/>
      <c r="V168" s="71"/>
      <c r="W168" s="65"/>
    </row>
    <row r="169" spans="1:23" ht="30" customHeight="1" x14ac:dyDescent="0.25">
      <c r="A169" s="32" t="str">
        <f t="shared" si="2"/>
        <v/>
      </c>
      <c r="B169" s="62" t="s">
        <v>271</v>
      </c>
      <c r="C169" s="63">
        <f>IF(DIF[[#This Row],[Work Order Number]]="","",VLOOKUP(DIF[[#This Row],[Work Order Number]],'Customer Orders Management'!B:AB,2,0))</f>
        <v>44204</v>
      </c>
      <c r="D169" s="64">
        <f>IF(DIF[[#This Row],[Work Order Receiving Date]]="","",MONTH(DIF[[#This Row],[Work Order Receiving Date]]))</f>
        <v>1</v>
      </c>
      <c r="E169" s="64" t="str">
        <f>IFERROR(VLOOKUP(DIF[[#This Row],[Month Number]],Sheet2!B:C,2,0),"")</f>
        <v>Jan</v>
      </c>
      <c r="F169" s="64" t="str">
        <f>IF(DIF[[#This Row],[Work Order Receiving Date]]="","","W"&amp;WEEKNUM(DIF[[#This Row],[Work Order Receiving Date]],1))</f>
        <v>W2</v>
      </c>
      <c r="G169" s="64">
        <f>IF(DIF[[#This Row],[Work Order Receiving Date]]="","",YEAR(DIF[[#This Row],[Work Order Receiving Date]]))</f>
        <v>2021</v>
      </c>
      <c r="H169" s="64" t="str">
        <f>IF(DIF[[#This Row],[Work Order Number]]="","",VLOOKUP(DIF[[#This Row],[Work Order Number]],'Customer Orders Management'!B:AB,7,0))</f>
        <v>Customer 1</v>
      </c>
      <c r="I169" s="64" t="str">
        <f>IF(DIF[[#This Row],[Work Order Number]]="","",VLOOKUP(DIF[[#This Row],[Work Order Number]],'Customer Orders Management'!B:AB,12,0))</f>
        <v>Product F</v>
      </c>
      <c r="J169" s="68" t="str">
        <f>IF(DIF[[#This Row],[Work Order Number]]="","",VLOOKUP(DIF[[#This Row],[Work Order Number]],'Customer Orders Management'!B:AB,13,0))</f>
        <v>ACC2354474</v>
      </c>
      <c r="K169" s="69">
        <f>IF(DIF[[#This Row],[Work Order Number]]="","",VLOOKUP(DIF[[#This Row],[Work Order Number]],'Customer Orders Management'!B:AB,14,0))</f>
        <v>4101</v>
      </c>
      <c r="L169" s="73">
        <v>4101</v>
      </c>
      <c r="M169" s="67">
        <f>IFERROR(IF(OR(DIF[[#This Row],[Actual Delivered Quantity]]="",DIF[[#This Row],[Ordered Quantity]]=""),"",DIF[[#This Row],[Actual Delivered Quantity]]/DIF[[#This Row],[Ordered Quantity]]),"")</f>
        <v>1</v>
      </c>
      <c r="N169" s="63">
        <f>IF(DIF[[#This Row],[Work Order Number]]="","",VLOOKUP(DIF[[#This Row],[Work Order Number]],'Customer Orders Management'!B:AB,25,0))</f>
        <v>44220.1515</v>
      </c>
      <c r="O169" s="72">
        <v>44220.1515</v>
      </c>
      <c r="P169" s="72" t="str">
        <f>IF(DIF[[#This Row],[Gap]]="","",IF(DIF[[#This Row],[Gap]]&lt;=0,"On Time","Delay"))</f>
        <v>On Time</v>
      </c>
      <c r="Q169" s="74">
        <f>IF(OR(DIF[[#This Row],[Actual Arrived Date (ETA)]]="",DIF[[#This Row],[Customer Required Date (ETA)]]=""),"",DIF[[#This Row],[Actual Arrived Date (ETA)]]-DIF[[#This Row],[Customer Required Date (ETA)]])</f>
        <v>0</v>
      </c>
      <c r="R169" s="69">
        <f>IFERROR(ROUNDUP(DIF[[#This Row],[Gap]],0),"")</f>
        <v>0</v>
      </c>
      <c r="S169" s="70">
        <v>249</v>
      </c>
      <c r="T169" s="67">
        <f>IF(DIF[[#This Row],[Actual Delivered Quantity]]="","",(DIF[[#This Row],[Actual Delivered Quantity]]-DIF[[#This Row],[Total Defect Quantity Appeared At Customer]])/DIF[[#This Row],[Actual Delivered Quantity]])</f>
        <v>0.9392831016825165</v>
      </c>
      <c r="U169" s="65"/>
      <c r="V169" s="71"/>
      <c r="W169" s="65"/>
    </row>
    <row r="170" spans="1:23" ht="30" customHeight="1" x14ac:dyDescent="0.25">
      <c r="A170" s="32" t="str">
        <f t="shared" si="2"/>
        <v/>
      </c>
      <c r="B170" s="62" t="s">
        <v>272</v>
      </c>
      <c r="C170" s="63">
        <f>IF(DIF[[#This Row],[Work Order Number]]="","",VLOOKUP(DIF[[#This Row],[Work Order Number]],'Customer Orders Management'!B:AB,2,0))</f>
        <v>44099</v>
      </c>
      <c r="D170" s="64">
        <f>IF(DIF[[#This Row],[Work Order Receiving Date]]="","",MONTH(DIF[[#This Row],[Work Order Receiving Date]]))</f>
        <v>9</v>
      </c>
      <c r="E170" s="64" t="str">
        <f>IFERROR(VLOOKUP(DIF[[#This Row],[Month Number]],Sheet2!B:C,2,0),"")</f>
        <v>Sep</v>
      </c>
      <c r="F170" s="64" t="str">
        <f>IF(DIF[[#This Row],[Work Order Receiving Date]]="","","W"&amp;WEEKNUM(DIF[[#This Row],[Work Order Receiving Date]],1))</f>
        <v>W39</v>
      </c>
      <c r="G170" s="64">
        <f>IF(DIF[[#This Row],[Work Order Receiving Date]]="","",YEAR(DIF[[#This Row],[Work Order Receiving Date]]))</f>
        <v>2020</v>
      </c>
      <c r="H170" s="64" t="str">
        <f>IF(DIF[[#This Row],[Work Order Number]]="","",VLOOKUP(DIF[[#This Row],[Work Order Number]],'Customer Orders Management'!B:AB,7,0))</f>
        <v>Customer 4</v>
      </c>
      <c r="I170" s="64" t="str">
        <f>IF(DIF[[#This Row],[Work Order Number]]="","",VLOOKUP(DIF[[#This Row],[Work Order Number]],'Customer Orders Management'!B:AB,12,0))</f>
        <v>Product F</v>
      </c>
      <c r="J170" s="68" t="str">
        <f>IF(DIF[[#This Row],[Work Order Number]]="","",VLOOKUP(DIF[[#This Row],[Work Order Number]],'Customer Orders Management'!B:AB,13,0))</f>
        <v>ACC2354474</v>
      </c>
      <c r="K170" s="69">
        <f>IF(DIF[[#This Row],[Work Order Number]]="","",VLOOKUP(DIF[[#This Row],[Work Order Number]],'Customer Orders Management'!B:AB,14,0))</f>
        <v>4010</v>
      </c>
      <c r="L170" s="73">
        <v>4010</v>
      </c>
      <c r="M170" s="67">
        <f>IFERROR(IF(OR(DIF[[#This Row],[Actual Delivered Quantity]]="",DIF[[#This Row],[Ordered Quantity]]=""),"",DIF[[#This Row],[Actual Delivered Quantity]]/DIF[[#This Row],[Ordered Quantity]]),"")</f>
        <v>1</v>
      </c>
      <c r="N170" s="63">
        <f>IF(DIF[[#This Row],[Work Order Number]]="","",VLOOKUP(DIF[[#This Row],[Work Order Number]],'Customer Orders Management'!B:AB,25,0))</f>
        <v>44117.014999999999</v>
      </c>
      <c r="O170" s="72">
        <v>44117.014999999999</v>
      </c>
      <c r="P170" s="72" t="str">
        <f>IF(DIF[[#This Row],[Gap]]="","",IF(DIF[[#This Row],[Gap]]&lt;=0,"On Time","Delay"))</f>
        <v>On Time</v>
      </c>
      <c r="Q170" s="74">
        <f>IF(OR(DIF[[#This Row],[Actual Arrived Date (ETA)]]="",DIF[[#This Row],[Customer Required Date (ETA)]]=""),"",DIF[[#This Row],[Actual Arrived Date (ETA)]]-DIF[[#This Row],[Customer Required Date (ETA)]])</f>
        <v>0</v>
      </c>
      <c r="R170" s="69">
        <f>IFERROR(ROUNDUP(DIF[[#This Row],[Gap]],0),"")</f>
        <v>0</v>
      </c>
      <c r="S170" s="70">
        <v>474</v>
      </c>
      <c r="T170" s="67">
        <f>IF(DIF[[#This Row],[Actual Delivered Quantity]]="","",(DIF[[#This Row],[Actual Delivered Quantity]]-DIF[[#This Row],[Total Defect Quantity Appeared At Customer]])/DIF[[#This Row],[Actual Delivered Quantity]])</f>
        <v>0.88179551122194511</v>
      </c>
      <c r="U170" s="65"/>
      <c r="V170" s="71"/>
      <c r="W170" s="65"/>
    </row>
    <row r="171" spans="1:23" ht="30" customHeight="1" x14ac:dyDescent="0.25">
      <c r="A171" s="32" t="str">
        <f t="shared" si="2"/>
        <v/>
      </c>
      <c r="B171" s="62" t="s">
        <v>273</v>
      </c>
      <c r="C171" s="63">
        <f>IF(DIF[[#This Row],[Work Order Number]]="","",VLOOKUP(DIF[[#This Row],[Work Order Number]],'Customer Orders Management'!B:AB,2,0))</f>
        <v>44085</v>
      </c>
      <c r="D171" s="64">
        <f>IF(DIF[[#This Row],[Work Order Receiving Date]]="","",MONTH(DIF[[#This Row],[Work Order Receiving Date]]))</f>
        <v>9</v>
      </c>
      <c r="E171" s="64" t="str">
        <f>IFERROR(VLOOKUP(DIF[[#This Row],[Month Number]],Sheet2!B:C,2,0),"")</f>
        <v>Sep</v>
      </c>
      <c r="F171" s="64" t="str">
        <f>IF(DIF[[#This Row],[Work Order Receiving Date]]="","","W"&amp;WEEKNUM(DIF[[#This Row],[Work Order Receiving Date]],1))</f>
        <v>W37</v>
      </c>
      <c r="G171" s="64">
        <f>IF(DIF[[#This Row],[Work Order Receiving Date]]="","",YEAR(DIF[[#This Row],[Work Order Receiving Date]]))</f>
        <v>2020</v>
      </c>
      <c r="H171" s="64" t="str">
        <f>IF(DIF[[#This Row],[Work Order Number]]="","",VLOOKUP(DIF[[#This Row],[Work Order Number]],'Customer Orders Management'!B:AB,7,0))</f>
        <v>Customer 2</v>
      </c>
      <c r="I171" s="64" t="str">
        <f>IF(DIF[[#This Row],[Work Order Number]]="","",VLOOKUP(DIF[[#This Row],[Work Order Number]],'Customer Orders Management'!B:AB,12,0))</f>
        <v>Product A</v>
      </c>
      <c r="J171" s="68" t="str">
        <f>IF(DIF[[#This Row],[Work Order Number]]="","",VLOOKUP(DIF[[#This Row],[Work Order Number]],'Customer Orders Management'!B:AB,13,0))</f>
        <v>ACC3215124</v>
      </c>
      <c r="K171" s="69">
        <f>IF(DIF[[#This Row],[Work Order Number]]="","",VLOOKUP(DIF[[#This Row],[Work Order Number]],'Customer Orders Management'!B:AB,14,0))</f>
        <v>9156</v>
      </c>
      <c r="L171" s="73">
        <v>9156</v>
      </c>
      <c r="M171" s="67">
        <f>IFERROR(IF(OR(DIF[[#This Row],[Actual Delivered Quantity]]="",DIF[[#This Row],[Ordered Quantity]]=""),"",DIF[[#This Row],[Actual Delivered Quantity]]/DIF[[#This Row],[Ordered Quantity]]),"")</f>
        <v>1</v>
      </c>
      <c r="N171" s="63">
        <f>IF(DIF[[#This Row],[Work Order Number]]="","",VLOOKUP(DIF[[#This Row],[Work Order Number]],'Customer Orders Management'!B:AB,25,0))</f>
        <v>44106.445</v>
      </c>
      <c r="O171" s="72">
        <v>44106.445</v>
      </c>
      <c r="P171" s="72" t="str">
        <f>IF(DIF[[#This Row],[Gap]]="","",IF(DIF[[#This Row],[Gap]]&lt;=0,"On Time","Delay"))</f>
        <v>On Time</v>
      </c>
      <c r="Q171" s="74">
        <f>IF(OR(DIF[[#This Row],[Actual Arrived Date (ETA)]]="",DIF[[#This Row],[Customer Required Date (ETA)]]=""),"",DIF[[#This Row],[Actual Arrived Date (ETA)]]-DIF[[#This Row],[Customer Required Date (ETA)]])</f>
        <v>0</v>
      </c>
      <c r="R171" s="69">
        <f>IFERROR(ROUNDUP(DIF[[#This Row],[Gap]],0),"")</f>
        <v>0</v>
      </c>
      <c r="S171" s="70">
        <v>431</v>
      </c>
      <c r="T171" s="67">
        <f>IF(DIF[[#This Row],[Actual Delivered Quantity]]="","",(DIF[[#This Row],[Actual Delivered Quantity]]-DIF[[#This Row],[Total Defect Quantity Appeared At Customer]])/DIF[[#This Row],[Actual Delivered Quantity]])</f>
        <v>0.95292704237658366</v>
      </c>
      <c r="U171" s="65"/>
      <c r="V171" s="71"/>
      <c r="W171" s="65"/>
    </row>
    <row r="172" spans="1:23" ht="30" customHeight="1" x14ac:dyDescent="0.25">
      <c r="A172" s="32" t="str">
        <f t="shared" si="2"/>
        <v/>
      </c>
      <c r="B172" s="62" t="s">
        <v>274</v>
      </c>
      <c r="C172" s="63">
        <f>IF(DIF[[#This Row],[Work Order Number]]="","",VLOOKUP(DIF[[#This Row],[Work Order Number]],'Customer Orders Management'!B:AB,2,0))</f>
        <v>44187</v>
      </c>
      <c r="D172" s="64">
        <f>IF(DIF[[#This Row],[Work Order Receiving Date]]="","",MONTH(DIF[[#This Row],[Work Order Receiving Date]]))</f>
        <v>12</v>
      </c>
      <c r="E172" s="64" t="str">
        <f>IFERROR(VLOOKUP(DIF[[#This Row],[Month Number]],Sheet2!B:C,2,0),"")</f>
        <v>Dec</v>
      </c>
      <c r="F172" s="64" t="str">
        <f>IF(DIF[[#This Row],[Work Order Receiving Date]]="","","W"&amp;WEEKNUM(DIF[[#This Row],[Work Order Receiving Date]],1))</f>
        <v>W52</v>
      </c>
      <c r="G172" s="64">
        <f>IF(DIF[[#This Row],[Work Order Receiving Date]]="","",YEAR(DIF[[#This Row],[Work Order Receiving Date]]))</f>
        <v>2020</v>
      </c>
      <c r="H172" s="64" t="str">
        <f>IF(DIF[[#This Row],[Work Order Number]]="","",VLOOKUP(DIF[[#This Row],[Work Order Number]],'Customer Orders Management'!B:AB,7,0))</f>
        <v>Customer 1</v>
      </c>
      <c r="I172" s="64" t="str">
        <f>IF(DIF[[#This Row],[Work Order Number]]="","",VLOOKUP(DIF[[#This Row],[Work Order Number]],'Customer Orders Management'!B:AB,12,0))</f>
        <v>Product C</v>
      </c>
      <c r="J172" s="68" t="str">
        <f>IF(DIF[[#This Row],[Work Order Number]]="","",VLOOKUP(DIF[[#This Row],[Work Order Number]],'Customer Orders Management'!B:AB,13,0))</f>
        <v>ACC8854741</v>
      </c>
      <c r="K172" s="69">
        <f>IF(DIF[[#This Row],[Work Order Number]]="","",VLOOKUP(DIF[[#This Row],[Work Order Number]],'Customer Orders Management'!B:AB,14,0))</f>
        <v>5607</v>
      </c>
      <c r="L172" s="73">
        <v>5607</v>
      </c>
      <c r="M172" s="67">
        <f>IFERROR(IF(OR(DIF[[#This Row],[Actual Delivered Quantity]]="",DIF[[#This Row],[Ordered Quantity]]=""),"",DIF[[#This Row],[Actual Delivered Quantity]]/DIF[[#This Row],[Ordered Quantity]]),"")</f>
        <v>1</v>
      </c>
      <c r="N172" s="63">
        <f>IF(DIF[[#This Row],[Work Order Number]]="","",VLOOKUP(DIF[[#This Row],[Work Order Number]],'Customer Orders Management'!B:AB,25,0))</f>
        <v>44206.01</v>
      </c>
      <c r="O172" s="72">
        <v>44206.01</v>
      </c>
      <c r="P172" s="72" t="str">
        <f>IF(DIF[[#This Row],[Gap]]="","",IF(DIF[[#This Row],[Gap]]&lt;=0,"On Time","Delay"))</f>
        <v>On Time</v>
      </c>
      <c r="Q172" s="74">
        <f>IF(OR(DIF[[#This Row],[Actual Arrived Date (ETA)]]="",DIF[[#This Row],[Customer Required Date (ETA)]]=""),"",DIF[[#This Row],[Actual Arrived Date (ETA)]]-DIF[[#This Row],[Customer Required Date (ETA)]])</f>
        <v>0</v>
      </c>
      <c r="R172" s="69">
        <f>IFERROR(ROUNDUP(DIF[[#This Row],[Gap]],0),"")</f>
        <v>0</v>
      </c>
      <c r="S172" s="70">
        <v>468</v>
      </c>
      <c r="T172" s="67">
        <f>IF(DIF[[#This Row],[Actual Delivered Quantity]]="","",(DIF[[#This Row],[Actual Delivered Quantity]]-DIF[[#This Row],[Total Defect Quantity Appeared At Customer]])/DIF[[#This Row],[Actual Delivered Quantity]])</f>
        <v>0.9165329052969502</v>
      </c>
      <c r="U172" s="65"/>
      <c r="V172" s="71"/>
      <c r="W172" s="65"/>
    </row>
    <row r="173" spans="1:23" ht="30" customHeight="1" x14ac:dyDescent="0.25">
      <c r="A173" s="32" t="str">
        <f t="shared" si="2"/>
        <v/>
      </c>
      <c r="B173" s="62" t="s">
        <v>275</v>
      </c>
      <c r="C173" s="63">
        <f>IF(DIF[[#This Row],[Work Order Number]]="","",VLOOKUP(DIF[[#This Row],[Work Order Number]],'Customer Orders Management'!B:AB,2,0))</f>
        <v>44152</v>
      </c>
      <c r="D173" s="64">
        <f>IF(DIF[[#This Row],[Work Order Receiving Date]]="","",MONTH(DIF[[#This Row],[Work Order Receiving Date]]))</f>
        <v>11</v>
      </c>
      <c r="E173" s="64" t="str">
        <f>IFERROR(VLOOKUP(DIF[[#This Row],[Month Number]],Sheet2!B:C,2,0),"")</f>
        <v>Nov</v>
      </c>
      <c r="F173" s="64" t="str">
        <f>IF(DIF[[#This Row],[Work Order Receiving Date]]="","","W"&amp;WEEKNUM(DIF[[#This Row],[Work Order Receiving Date]],1))</f>
        <v>W47</v>
      </c>
      <c r="G173" s="64">
        <f>IF(DIF[[#This Row],[Work Order Receiving Date]]="","",YEAR(DIF[[#This Row],[Work Order Receiving Date]]))</f>
        <v>2020</v>
      </c>
      <c r="H173" s="64" t="str">
        <f>IF(DIF[[#This Row],[Work Order Number]]="","",VLOOKUP(DIF[[#This Row],[Work Order Number]],'Customer Orders Management'!B:AB,7,0))</f>
        <v>Customer 2</v>
      </c>
      <c r="I173" s="64" t="str">
        <f>IF(DIF[[#This Row],[Work Order Number]]="","",VLOOKUP(DIF[[#This Row],[Work Order Number]],'Customer Orders Management'!B:AB,12,0))</f>
        <v>Product F</v>
      </c>
      <c r="J173" s="68" t="str">
        <f>IF(DIF[[#This Row],[Work Order Number]]="","",VLOOKUP(DIF[[#This Row],[Work Order Number]],'Customer Orders Management'!B:AB,13,0))</f>
        <v>ACC2354474</v>
      </c>
      <c r="K173" s="69">
        <f>IF(DIF[[#This Row],[Work Order Number]]="","",VLOOKUP(DIF[[#This Row],[Work Order Number]],'Customer Orders Management'!B:AB,14,0))</f>
        <v>4349</v>
      </c>
      <c r="L173" s="73">
        <v>4349</v>
      </c>
      <c r="M173" s="67">
        <f>IFERROR(IF(OR(DIF[[#This Row],[Actual Delivered Quantity]]="",DIF[[#This Row],[Ordered Quantity]]=""),"",DIF[[#This Row],[Actual Delivered Quantity]]/DIF[[#This Row],[Ordered Quantity]]),"")</f>
        <v>1</v>
      </c>
      <c r="N173" s="63">
        <f>IF(DIF[[#This Row],[Work Order Number]]="","",VLOOKUP(DIF[[#This Row],[Work Order Number]],'Customer Orders Management'!B:AB,25,0))</f>
        <v>44167.523500000003</v>
      </c>
      <c r="O173" s="72">
        <v>44170</v>
      </c>
      <c r="P173" s="72" t="str">
        <f>IF(DIF[[#This Row],[Gap]]="","",IF(DIF[[#This Row],[Gap]]&lt;=0,"On Time","Delay"))</f>
        <v>Delay</v>
      </c>
      <c r="Q173" s="74">
        <f>IF(OR(DIF[[#This Row],[Actual Arrived Date (ETA)]]="",DIF[[#This Row],[Customer Required Date (ETA)]]=""),"",DIF[[#This Row],[Actual Arrived Date (ETA)]]-DIF[[#This Row],[Customer Required Date (ETA)]])</f>
        <v>2.4764999999970314</v>
      </c>
      <c r="R173" s="69">
        <f>IFERROR(ROUNDUP(DIF[[#This Row],[Gap]],0),"")</f>
        <v>3</v>
      </c>
      <c r="S173" s="70">
        <v>163</v>
      </c>
      <c r="T173" s="67">
        <f>IF(DIF[[#This Row],[Actual Delivered Quantity]]="","",(DIF[[#This Row],[Actual Delivered Quantity]]-DIF[[#This Row],[Total Defect Quantity Appeared At Customer]])/DIF[[#This Row],[Actual Delivered Quantity]])</f>
        <v>0.96252011956771677</v>
      </c>
      <c r="U173" s="65"/>
      <c r="V173" s="71" t="s">
        <v>105</v>
      </c>
      <c r="W173" s="65"/>
    </row>
    <row r="174" spans="1:23" ht="30" customHeight="1" x14ac:dyDescent="0.25">
      <c r="A174" s="32" t="str">
        <f t="shared" si="2"/>
        <v/>
      </c>
      <c r="B174" s="62" t="s">
        <v>276</v>
      </c>
      <c r="C174" s="63">
        <f>IF(DIF[[#This Row],[Work Order Number]]="","",VLOOKUP(DIF[[#This Row],[Work Order Number]],'Customer Orders Management'!B:AB,2,0))</f>
        <v>44163</v>
      </c>
      <c r="D174" s="64">
        <f>IF(DIF[[#This Row],[Work Order Receiving Date]]="","",MONTH(DIF[[#This Row],[Work Order Receiving Date]]))</f>
        <v>11</v>
      </c>
      <c r="E174" s="64" t="str">
        <f>IFERROR(VLOOKUP(DIF[[#This Row],[Month Number]],Sheet2!B:C,2,0),"")</f>
        <v>Nov</v>
      </c>
      <c r="F174" s="64" t="str">
        <f>IF(DIF[[#This Row],[Work Order Receiving Date]]="","","W"&amp;WEEKNUM(DIF[[#This Row],[Work Order Receiving Date]],1))</f>
        <v>W48</v>
      </c>
      <c r="G174" s="64">
        <f>IF(DIF[[#This Row],[Work Order Receiving Date]]="","",YEAR(DIF[[#This Row],[Work Order Receiving Date]]))</f>
        <v>2020</v>
      </c>
      <c r="H174" s="64" t="str">
        <f>IF(DIF[[#This Row],[Work Order Number]]="","",VLOOKUP(DIF[[#This Row],[Work Order Number]],'Customer Orders Management'!B:AB,7,0))</f>
        <v>Customer 4</v>
      </c>
      <c r="I174" s="64" t="str">
        <f>IF(DIF[[#This Row],[Work Order Number]]="","",VLOOKUP(DIF[[#This Row],[Work Order Number]],'Customer Orders Management'!B:AB,12,0))</f>
        <v>Product C</v>
      </c>
      <c r="J174" s="68" t="str">
        <f>IF(DIF[[#This Row],[Work Order Number]]="","",VLOOKUP(DIF[[#This Row],[Work Order Number]],'Customer Orders Management'!B:AB,13,0))</f>
        <v>ACC8854741</v>
      </c>
      <c r="K174" s="69">
        <f>IF(DIF[[#This Row],[Work Order Number]]="","",VLOOKUP(DIF[[#This Row],[Work Order Number]],'Customer Orders Management'!B:AB,14,0))</f>
        <v>4115</v>
      </c>
      <c r="L174" s="73">
        <v>4115</v>
      </c>
      <c r="M174" s="67">
        <f>IFERROR(IF(OR(DIF[[#This Row],[Actual Delivered Quantity]]="",DIF[[#This Row],[Ordered Quantity]]=""),"",DIF[[#This Row],[Actual Delivered Quantity]]/DIF[[#This Row],[Ordered Quantity]]),"")</f>
        <v>1</v>
      </c>
      <c r="N174" s="63">
        <f>IF(DIF[[#This Row],[Work Order Number]]="","",VLOOKUP(DIF[[#This Row],[Work Order Number]],'Customer Orders Management'!B:AB,25,0))</f>
        <v>44180.87857142857</v>
      </c>
      <c r="O174" s="72">
        <v>44180.87857142857</v>
      </c>
      <c r="P174" s="72" t="str">
        <f>IF(DIF[[#This Row],[Gap]]="","",IF(DIF[[#This Row],[Gap]]&lt;=0,"On Time","Delay"))</f>
        <v>On Time</v>
      </c>
      <c r="Q174" s="74">
        <f>IF(OR(DIF[[#This Row],[Actual Arrived Date (ETA)]]="",DIF[[#This Row],[Customer Required Date (ETA)]]=""),"",DIF[[#This Row],[Actual Arrived Date (ETA)]]-DIF[[#This Row],[Customer Required Date (ETA)]])</f>
        <v>0</v>
      </c>
      <c r="R174" s="69">
        <f>IFERROR(ROUNDUP(DIF[[#This Row],[Gap]],0),"")</f>
        <v>0</v>
      </c>
      <c r="S174" s="70">
        <v>365</v>
      </c>
      <c r="T174" s="67">
        <f>IF(DIF[[#This Row],[Actual Delivered Quantity]]="","",(DIF[[#This Row],[Actual Delivered Quantity]]-DIF[[#This Row],[Total Defect Quantity Appeared At Customer]])/DIF[[#This Row],[Actual Delivered Quantity]])</f>
        <v>0.91130012150668283</v>
      </c>
      <c r="U174" s="65"/>
      <c r="V174" s="71"/>
      <c r="W174" s="65"/>
    </row>
    <row r="175" spans="1:23" ht="30" customHeight="1" x14ac:dyDescent="0.25">
      <c r="A175" s="32" t="str">
        <f t="shared" si="2"/>
        <v/>
      </c>
      <c r="B175" s="62" t="s">
        <v>277</v>
      </c>
      <c r="C175" s="63">
        <f>IF(DIF[[#This Row],[Work Order Number]]="","",VLOOKUP(DIF[[#This Row],[Work Order Number]],'Customer Orders Management'!B:AB,2,0))</f>
        <v>44198</v>
      </c>
      <c r="D175" s="64">
        <f>IF(DIF[[#This Row],[Work Order Receiving Date]]="","",MONTH(DIF[[#This Row],[Work Order Receiving Date]]))</f>
        <v>1</v>
      </c>
      <c r="E175" s="64" t="str">
        <f>IFERROR(VLOOKUP(DIF[[#This Row],[Month Number]],Sheet2!B:C,2,0),"")</f>
        <v>Jan</v>
      </c>
      <c r="F175" s="64" t="str">
        <f>IF(DIF[[#This Row],[Work Order Receiving Date]]="","","W"&amp;WEEKNUM(DIF[[#This Row],[Work Order Receiving Date]],1))</f>
        <v>W1</v>
      </c>
      <c r="G175" s="64">
        <f>IF(DIF[[#This Row],[Work Order Receiving Date]]="","",YEAR(DIF[[#This Row],[Work Order Receiving Date]]))</f>
        <v>2021</v>
      </c>
      <c r="H175" s="64" t="str">
        <f>IF(DIF[[#This Row],[Work Order Number]]="","",VLOOKUP(DIF[[#This Row],[Work Order Number]],'Customer Orders Management'!B:AB,7,0))</f>
        <v>Customer 4</v>
      </c>
      <c r="I175" s="64" t="str">
        <f>IF(DIF[[#This Row],[Work Order Number]]="","",VLOOKUP(DIF[[#This Row],[Work Order Number]],'Customer Orders Management'!B:AB,12,0))</f>
        <v>Product E</v>
      </c>
      <c r="J175" s="68" t="str">
        <f>IF(DIF[[#This Row],[Work Order Number]]="","",VLOOKUP(DIF[[#This Row],[Work Order Number]],'Customer Orders Management'!B:AB,13,0))</f>
        <v>ACC5858470</v>
      </c>
      <c r="K175" s="69">
        <f>IF(DIF[[#This Row],[Work Order Number]]="","",VLOOKUP(DIF[[#This Row],[Work Order Number]],'Customer Orders Management'!B:AB,14,0))</f>
        <v>6502</v>
      </c>
      <c r="L175" s="73">
        <v>6502</v>
      </c>
      <c r="M175" s="67">
        <f>IFERROR(IF(OR(DIF[[#This Row],[Actual Delivered Quantity]]="",DIF[[#This Row],[Ordered Quantity]]=""),"",DIF[[#This Row],[Actual Delivered Quantity]]/DIF[[#This Row],[Ordered Quantity]]),"")</f>
        <v>1</v>
      </c>
      <c r="N175" s="63">
        <f>IF(DIF[[#This Row],[Work Order Number]]="","",VLOOKUP(DIF[[#This Row],[Work Order Number]],'Customer Orders Management'!B:AB,25,0))</f>
        <v>44219.83666666667</v>
      </c>
      <c r="O175" s="72">
        <v>44219.83666666667</v>
      </c>
      <c r="P175" s="72" t="str">
        <f>IF(DIF[[#This Row],[Gap]]="","",IF(DIF[[#This Row],[Gap]]&lt;=0,"On Time","Delay"))</f>
        <v>On Time</v>
      </c>
      <c r="Q175" s="74">
        <f>IF(OR(DIF[[#This Row],[Actual Arrived Date (ETA)]]="",DIF[[#This Row],[Customer Required Date (ETA)]]=""),"",DIF[[#This Row],[Actual Arrived Date (ETA)]]-DIF[[#This Row],[Customer Required Date (ETA)]])</f>
        <v>0</v>
      </c>
      <c r="R175" s="69">
        <f>IFERROR(ROUNDUP(DIF[[#This Row],[Gap]],0),"")</f>
        <v>0</v>
      </c>
      <c r="S175" s="70">
        <v>255</v>
      </c>
      <c r="T175" s="67">
        <f>IF(DIF[[#This Row],[Actual Delivered Quantity]]="","",(DIF[[#This Row],[Actual Delivered Quantity]]-DIF[[#This Row],[Total Defect Quantity Appeared At Customer]])/DIF[[#This Row],[Actual Delivered Quantity]])</f>
        <v>0.96078129806213475</v>
      </c>
      <c r="U175" s="65"/>
      <c r="V175" s="71"/>
      <c r="W175" s="65"/>
    </row>
    <row r="176" spans="1:23" ht="30" customHeight="1" x14ac:dyDescent="0.25">
      <c r="A176" s="32" t="str">
        <f t="shared" si="2"/>
        <v/>
      </c>
      <c r="B176" s="62" t="s">
        <v>278</v>
      </c>
      <c r="C176" s="63">
        <f>IF(DIF[[#This Row],[Work Order Number]]="","",VLOOKUP(DIF[[#This Row],[Work Order Number]],'Customer Orders Management'!B:AB,2,0))</f>
        <v>44118</v>
      </c>
      <c r="D176" s="64">
        <f>IF(DIF[[#This Row],[Work Order Receiving Date]]="","",MONTH(DIF[[#This Row],[Work Order Receiving Date]]))</f>
        <v>10</v>
      </c>
      <c r="E176" s="64" t="str">
        <f>IFERROR(VLOOKUP(DIF[[#This Row],[Month Number]],Sheet2!B:C,2,0),"")</f>
        <v>Oct</v>
      </c>
      <c r="F176" s="64" t="str">
        <f>IF(DIF[[#This Row],[Work Order Receiving Date]]="","","W"&amp;WEEKNUM(DIF[[#This Row],[Work Order Receiving Date]],1))</f>
        <v>W42</v>
      </c>
      <c r="G176" s="64">
        <f>IF(DIF[[#This Row],[Work Order Receiving Date]]="","",YEAR(DIF[[#This Row],[Work Order Receiving Date]]))</f>
        <v>2020</v>
      </c>
      <c r="H176" s="64" t="str">
        <f>IF(DIF[[#This Row],[Work Order Number]]="","",VLOOKUP(DIF[[#This Row],[Work Order Number]],'Customer Orders Management'!B:AB,7,0))</f>
        <v>Customer 4</v>
      </c>
      <c r="I176" s="64" t="str">
        <f>IF(DIF[[#This Row],[Work Order Number]]="","",VLOOKUP(DIF[[#This Row],[Work Order Number]],'Customer Orders Management'!B:AB,12,0))</f>
        <v>Product E</v>
      </c>
      <c r="J176" s="68" t="str">
        <f>IF(DIF[[#This Row],[Work Order Number]]="","",VLOOKUP(DIF[[#This Row],[Work Order Number]],'Customer Orders Management'!B:AB,13,0))</f>
        <v>ACC5858470</v>
      </c>
      <c r="K176" s="69">
        <f>IF(DIF[[#This Row],[Work Order Number]]="","",VLOOKUP(DIF[[#This Row],[Work Order Number]],'Customer Orders Management'!B:AB,14,0))</f>
        <v>7269</v>
      </c>
      <c r="L176" s="73">
        <v>6800</v>
      </c>
      <c r="M176" s="67">
        <f>IFERROR(IF(OR(DIF[[#This Row],[Actual Delivered Quantity]]="",DIF[[#This Row],[Ordered Quantity]]=""),"",DIF[[#This Row],[Actual Delivered Quantity]]/DIF[[#This Row],[Ordered Quantity]]),"")</f>
        <v>0.93547943320951987</v>
      </c>
      <c r="N176" s="63">
        <f>IF(DIF[[#This Row],[Work Order Number]]="","",VLOOKUP(DIF[[#This Row],[Work Order Number]],'Customer Orders Management'!B:AB,25,0))</f>
        <v>44142.114999999998</v>
      </c>
      <c r="O176" s="72">
        <v>44142.114999999998</v>
      </c>
      <c r="P176" s="72" t="str">
        <f>IF(DIF[[#This Row],[Gap]]="","",IF(DIF[[#This Row],[Gap]]&lt;=0,"On Time","Delay"))</f>
        <v>On Time</v>
      </c>
      <c r="Q176" s="74">
        <f>IF(OR(DIF[[#This Row],[Actual Arrived Date (ETA)]]="",DIF[[#This Row],[Customer Required Date (ETA)]]=""),"",DIF[[#This Row],[Actual Arrived Date (ETA)]]-DIF[[#This Row],[Customer Required Date (ETA)]])</f>
        <v>0</v>
      </c>
      <c r="R176" s="69">
        <f>IFERROR(ROUNDUP(DIF[[#This Row],[Gap]],0),"")</f>
        <v>0</v>
      </c>
      <c r="S176" s="70">
        <v>493</v>
      </c>
      <c r="T176" s="67">
        <f>IF(DIF[[#This Row],[Actual Delivered Quantity]]="","",(DIF[[#This Row],[Actual Delivered Quantity]]-DIF[[#This Row],[Total Defect Quantity Appeared At Customer]])/DIF[[#This Row],[Actual Delivered Quantity]])</f>
        <v>0.92749999999999999</v>
      </c>
      <c r="U176" s="65"/>
      <c r="V176" s="71"/>
      <c r="W176" s="65"/>
    </row>
    <row r="177" spans="1:23" ht="30" customHeight="1" x14ac:dyDescent="0.25">
      <c r="A177" s="32" t="str">
        <f t="shared" si="2"/>
        <v/>
      </c>
      <c r="B177" s="62" t="s">
        <v>279</v>
      </c>
      <c r="C177" s="63">
        <f>IF(DIF[[#This Row],[Work Order Number]]="","",VLOOKUP(DIF[[#This Row],[Work Order Number]],'Customer Orders Management'!B:AB,2,0))</f>
        <v>44081</v>
      </c>
      <c r="D177" s="64">
        <f>IF(DIF[[#This Row],[Work Order Receiving Date]]="","",MONTH(DIF[[#This Row],[Work Order Receiving Date]]))</f>
        <v>9</v>
      </c>
      <c r="E177" s="64" t="str">
        <f>IFERROR(VLOOKUP(DIF[[#This Row],[Month Number]],Sheet2!B:C,2,0),"")</f>
        <v>Sep</v>
      </c>
      <c r="F177" s="64" t="str">
        <f>IF(DIF[[#This Row],[Work Order Receiving Date]]="","","W"&amp;WEEKNUM(DIF[[#This Row],[Work Order Receiving Date]],1))</f>
        <v>W37</v>
      </c>
      <c r="G177" s="64">
        <f>IF(DIF[[#This Row],[Work Order Receiving Date]]="","",YEAR(DIF[[#This Row],[Work Order Receiving Date]]))</f>
        <v>2020</v>
      </c>
      <c r="H177" s="64" t="str">
        <f>IF(DIF[[#This Row],[Work Order Number]]="","",VLOOKUP(DIF[[#This Row],[Work Order Number]],'Customer Orders Management'!B:AB,7,0))</f>
        <v>Customer 3</v>
      </c>
      <c r="I177" s="64" t="str">
        <f>IF(DIF[[#This Row],[Work Order Number]]="","",VLOOKUP(DIF[[#This Row],[Work Order Number]],'Customer Orders Management'!B:AB,12,0))</f>
        <v>Product E</v>
      </c>
      <c r="J177" s="68" t="str">
        <f>IF(DIF[[#This Row],[Work Order Number]]="","",VLOOKUP(DIF[[#This Row],[Work Order Number]],'Customer Orders Management'!B:AB,13,0))</f>
        <v>ACC5858470</v>
      </c>
      <c r="K177" s="69">
        <f>IF(DIF[[#This Row],[Work Order Number]]="","",VLOOKUP(DIF[[#This Row],[Work Order Number]],'Customer Orders Management'!B:AB,14,0))</f>
        <v>5194</v>
      </c>
      <c r="L177" s="73">
        <v>5194</v>
      </c>
      <c r="M177" s="67">
        <f>IFERROR(IF(OR(DIF[[#This Row],[Actual Delivered Quantity]]="",DIF[[#This Row],[Ordered Quantity]]=""),"",DIF[[#This Row],[Actual Delivered Quantity]]/DIF[[#This Row],[Ordered Quantity]]),"")</f>
        <v>1</v>
      </c>
      <c r="N177" s="63">
        <f>IF(DIF[[#This Row],[Work Order Number]]="","",VLOOKUP(DIF[[#This Row],[Work Order Number]],'Customer Orders Management'!B:AB,25,0))</f>
        <v>44101.656666666669</v>
      </c>
      <c r="O177" s="72">
        <v>44101.656666666669</v>
      </c>
      <c r="P177" s="72" t="str">
        <f>IF(DIF[[#This Row],[Gap]]="","",IF(DIF[[#This Row],[Gap]]&lt;=0,"On Time","Delay"))</f>
        <v>On Time</v>
      </c>
      <c r="Q177" s="74">
        <f>IF(OR(DIF[[#This Row],[Actual Arrived Date (ETA)]]="",DIF[[#This Row],[Customer Required Date (ETA)]]=""),"",DIF[[#This Row],[Actual Arrived Date (ETA)]]-DIF[[#This Row],[Customer Required Date (ETA)]])</f>
        <v>0</v>
      </c>
      <c r="R177" s="69">
        <f>IFERROR(ROUNDUP(DIF[[#This Row],[Gap]],0),"")</f>
        <v>0</v>
      </c>
      <c r="S177" s="70">
        <v>92</v>
      </c>
      <c r="T177" s="67">
        <f>IF(DIF[[#This Row],[Actual Delivered Quantity]]="","",(DIF[[#This Row],[Actual Delivered Quantity]]-DIF[[#This Row],[Total Defect Quantity Appeared At Customer]])/DIF[[#This Row],[Actual Delivered Quantity]])</f>
        <v>0.98228725452445131</v>
      </c>
      <c r="U177" s="65"/>
      <c r="V177" s="71"/>
      <c r="W177" s="65"/>
    </row>
    <row r="178" spans="1:23" ht="30" customHeight="1" x14ac:dyDescent="0.25">
      <c r="A178" s="32" t="str">
        <f t="shared" si="2"/>
        <v/>
      </c>
      <c r="B178" s="62" t="s">
        <v>280</v>
      </c>
      <c r="C178" s="63">
        <f>IF(DIF[[#This Row],[Work Order Number]]="","",VLOOKUP(DIF[[#This Row],[Work Order Number]],'Customer Orders Management'!B:AB,2,0))</f>
        <v>44135</v>
      </c>
      <c r="D178" s="64">
        <f>IF(DIF[[#This Row],[Work Order Receiving Date]]="","",MONTH(DIF[[#This Row],[Work Order Receiving Date]]))</f>
        <v>10</v>
      </c>
      <c r="E178" s="64" t="str">
        <f>IFERROR(VLOOKUP(DIF[[#This Row],[Month Number]],Sheet2!B:C,2,0),"")</f>
        <v>Oct</v>
      </c>
      <c r="F178" s="64" t="str">
        <f>IF(DIF[[#This Row],[Work Order Receiving Date]]="","","W"&amp;WEEKNUM(DIF[[#This Row],[Work Order Receiving Date]],1))</f>
        <v>W44</v>
      </c>
      <c r="G178" s="64">
        <f>IF(DIF[[#This Row],[Work Order Receiving Date]]="","",YEAR(DIF[[#This Row],[Work Order Receiving Date]]))</f>
        <v>2020</v>
      </c>
      <c r="H178" s="64" t="str">
        <f>IF(DIF[[#This Row],[Work Order Number]]="","",VLOOKUP(DIF[[#This Row],[Work Order Number]],'Customer Orders Management'!B:AB,7,0))</f>
        <v>Customer 2</v>
      </c>
      <c r="I178" s="64" t="str">
        <f>IF(DIF[[#This Row],[Work Order Number]]="","",VLOOKUP(DIF[[#This Row],[Work Order Number]],'Customer Orders Management'!B:AB,12,0))</f>
        <v>Product C</v>
      </c>
      <c r="J178" s="68" t="str">
        <f>IF(DIF[[#This Row],[Work Order Number]]="","",VLOOKUP(DIF[[#This Row],[Work Order Number]],'Customer Orders Management'!B:AB,13,0))</f>
        <v>ACC8854741</v>
      </c>
      <c r="K178" s="69">
        <f>IF(DIF[[#This Row],[Work Order Number]]="","",VLOOKUP(DIF[[#This Row],[Work Order Number]],'Customer Orders Management'!B:AB,14,0))</f>
        <v>8878</v>
      </c>
      <c r="L178" s="73">
        <v>8878</v>
      </c>
      <c r="M178" s="67">
        <f>IFERROR(IF(OR(DIF[[#This Row],[Actual Delivered Quantity]]="",DIF[[#This Row],[Ordered Quantity]]=""),"",DIF[[#This Row],[Actual Delivered Quantity]]/DIF[[#This Row],[Ordered Quantity]]),"")</f>
        <v>1</v>
      </c>
      <c r="N178" s="63">
        <f>IF(DIF[[#This Row],[Work Order Number]]="","",VLOOKUP(DIF[[#This Row],[Work Order Number]],'Customer Orders Management'!B:AB,25,0))</f>
        <v>44155.682857142856</v>
      </c>
      <c r="O178" s="72">
        <v>44155.682857142856</v>
      </c>
      <c r="P178" s="72" t="str">
        <f>IF(DIF[[#This Row],[Gap]]="","",IF(DIF[[#This Row],[Gap]]&lt;=0,"On Time","Delay"))</f>
        <v>On Time</v>
      </c>
      <c r="Q178" s="74">
        <f>IF(OR(DIF[[#This Row],[Actual Arrived Date (ETA)]]="",DIF[[#This Row],[Customer Required Date (ETA)]]=""),"",DIF[[#This Row],[Actual Arrived Date (ETA)]]-DIF[[#This Row],[Customer Required Date (ETA)]])</f>
        <v>0</v>
      </c>
      <c r="R178" s="69">
        <f>IFERROR(ROUNDUP(DIF[[#This Row],[Gap]],0),"")</f>
        <v>0</v>
      </c>
      <c r="S178" s="70">
        <v>366</v>
      </c>
      <c r="T178" s="67">
        <f>IF(DIF[[#This Row],[Actual Delivered Quantity]]="","",(DIF[[#This Row],[Actual Delivered Quantity]]-DIF[[#This Row],[Total Defect Quantity Appeared At Customer]])/DIF[[#This Row],[Actual Delivered Quantity]])</f>
        <v>0.9587744987609822</v>
      </c>
      <c r="U178" s="65"/>
      <c r="V178" s="71"/>
      <c r="W178" s="65"/>
    </row>
    <row r="179" spans="1:23" ht="30" customHeight="1" x14ac:dyDescent="0.25">
      <c r="A179" s="32" t="str">
        <f t="shared" si="2"/>
        <v/>
      </c>
      <c r="B179" s="62" t="s">
        <v>281</v>
      </c>
      <c r="C179" s="63">
        <f>IF(DIF[[#This Row],[Work Order Number]]="","",VLOOKUP(DIF[[#This Row],[Work Order Number]],'Customer Orders Management'!B:AB,2,0))</f>
        <v>44124</v>
      </c>
      <c r="D179" s="64">
        <f>IF(DIF[[#This Row],[Work Order Receiving Date]]="","",MONTH(DIF[[#This Row],[Work Order Receiving Date]]))</f>
        <v>10</v>
      </c>
      <c r="E179" s="64" t="str">
        <f>IFERROR(VLOOKUP(DIF[[#This Row],[Month Number]],Sheet2!B:C,2,0),"")</f>
        <v>Oct</v>
      </c>
      <c r="F179" s="64" t="str">
        <f>IF(DIF[[#This Row],[Work Order Receiving Date]]="","","W"&amp;WEEKNUM(DIF[[#This Row],[Work Order Receiving Date]],1))</f>
        <v>W43</v>
      </c>
      <c r="G179" s="64">
        <f>IF(DIF[[#This Row],[Work Order Receiving Date]]="","",YEAR(DIF[[#This Row],[Work Order Receiving Date]]))</f>
        <v>2020</v>
      </c>
      <c r="H179" s="64" t="str">
        <f>IF(DIF[[#This Row],[Work Order Number]]="","",VLOOKUP(DIF[[#This Row],[Work Order Number]],'Customer Orders Management'!B:AB,7,0))</f>
        <v>Customer 2</v>
      </c>
      <c r="I179" s="64" t="str">
        <f>IF(DIF[[#This Row],[Work Order Number]]="","",VLOOKUP(DIF[[#This Row],[Work Order Number]],'Customer Orders Management'!B:AB,12,0))</f>
        <v>Product B</v>
      </c>
      <c r="J179" s="68" t="str">
        <f>IF(DIF[[#This Row],[Work Order Number]]="","",VLOOKUP(DIF[[#This Row],[Work Order Number]],'Customer Orders Management'!B:AB,13,0))</f>
        <v>ACC2236584</v>
      </c>
      <c r="K179" s="69">
        <f>IF(DIF[[#This Row],[Work Order Number]]="","",VLOOKUP(DIF[[#This Row],[Work Order Number]],'Customer Orders Management'!B:AB,14,0))</f>
        <v>6960</v>
      </c>
      <c r="L179" s="73">
        <v>6960</v>
      </c>
      <c r="M179" s="67">
        <f>IFERROR(IF(OR(DIF[[#This Row],[Actual Delivered Quantity]]="",DIF[[#This Row],[Ordered Quantity]]=""),"",DIF[[#This Row],[Actual Delivered Quantity]]/DIF[[#This Row],[Ordered Quantity]]),"")</f>
        <v>1</v>
      </c>
      <c r="N179" s="63">
        <f>IF(DIF[[#This Row],[Work Order Number]]="","",VLOOKUP(DIF[[#This Row],[Work Order Number]],'Customer Orders Management'!B:AB,25,0))</f>
        <v>44145.440000000002</v>
      </c>
      <c r="O179" s="72">
        <v>44145.440000000002</v>
      </c>
      <c r="P179" s="72" t="str">
        <f>IF(DIF[[#This Row],[Gap]]="","",IF(DIF[[#This Row],[Gap]]&lt;=0,"On Time","Delay"))</f>
        <v>On Time</v>
      </c>
      <c r="Q179" s="74">
        <f>IF(OR(DIF[[#This Row],[Actual Arrived Date (ETA)]]="",DIF[[#This Row],[Customer Required Date (ETA)]]=""),"",DIF[[#This Row],[Actual Arrived Date (ETA)]]-DIF[[#This Row],[Customer Required Date (ETA)]])</f>
        <v>0</v>
      </c>
      <c r="R179" s="69">
        <f>IFERROR(ROUNDUP(DIF[[#This Row],[Gap]],0),"")</f>
        <v>0</v>
      </c>
      <c r="S179" s="70">
        <v>104</v>
      </c>
      <c r="T179" s="67">
        <f>IF(DIF[[#This Row],[Actual Delivered Quantity]]="","",(DIF[[#This Row],[Actual Delivered Quantity]]-DIF[[#This Row],[Total Defect Quantity Appeared At Customer]])/DIF[[#This Row],[Actual Delivered Quantity]])</f>
        <v>0.98505747126436782</v>
      </c>
      <c r="U179" s="65"/>
      <c r="V179" s="71"/>
      <c r="W179" s="65"/>
    </row>
    <row r="180" spans="1:23" ht="30" customHeight="1" x14ac:dyDescent="0.25">
      <c r="A180" s="32" t="str">
        <f t="shared" si="2"/>
        <v/>
      </c>
      <c r="B180" s="62" t="s">
        <v>282</v>
      </c>
      <c r="C180" s="63">
        <f>IF(DIF[[#This Row],[Work Order Number]]="","",VLOOKUP(DIF[[#This Row],[Work Order Number]],'Customer Orders Management'!B:AB,2,0))</f>
        <v>44240</v>
      </c>
      <c r="D180" s="64">
        <f>IF(DIF[[#This Row],[Work Order Receiving Date]]="","",MONTH(DIF[[#This Row],[Work Order Receiving Date]]))</f>
        <v>2</v>
      </c>
      <c r="E180" s="64" t="str">
        <f>IFERROR(VLOOKUP(DIF[[#This Row],[Month Number]],Sheet2!B:C,2,0),"")</f>
        <v>Feb</v>
      </c>
      <c r="F180" s="64" t="str">
        <f>IF(DIF[[#This Row],[Work Order Receiving Date]]="","","W"&amp;WEEKNUM(DIF[[#This Row],[Work Order Receiving Date]],1))</f>
        <v>W7</v>
      </c>
      <c r="G180" s="64">
        <f>IF(DIF[[#This Row],[Work Order Receiving Date]]="","",YEAR(DIF[[#This Row],[Work Order Receiving Date]]))</f>
        <v>2021</v>
      </c>
      <c r="H180" s="64" t="str">
        <f>IF(DIF[[#This Row],[Work Order Number]]="","",VLOOKUP(DIF[[#This Row],[Work Order Number]],'Customer Orders Management'!B:AB,7,0))</f>
        <v>Customer 4</v>
      </c>
      <c r="I180" s="64" t="str">
        <f>IF(DIF[[#This Row],[Work Order Number]]="","",VLOOKUP(DIF[[#This Row],[Work Order Number]],'Customer Orders Management'!B:AB,12,0))</f>
        <v>Product A</v>
      </c>
      <c r="J180" s="68" t="str">
        <f>IF(DIF[[#This Row],[Work Order Number]]="","",VLOOKUP(DIF[[#This Row],[Work Order Number]],'Customer Orders Management'!B:AB,13,0))</f>
        <v>ACC3215124</v>
      </c>
      <c r="K180" s="69">
        <f>IF(DIF[[#This Row],[Work Order Number]]="","",VLOOKUP(DIF[[#This Row],[Work Order Number]],'Customer Orders Management'!B:AB,14,0))</f>
        <v>6912</v>
      </c>
      <c r="L180" s="73">
        <v>6912</v>
      </c>
      <c r="M180" s="67">
        <f>IFERROR(IF(OR(DIF[[#This Row],[Actual Delivered Quantity]]="",DIF[[#This Row],[Ordered Quantity]]=""),"",DIF[[#This Row],[Actual Delivered Quantity]]/DIF[[#This Row],[Ordered Quantity]]),"")</f>
        <v>1</v>
      </c>
      <c r="N180" s="63">
        <f>IF(DIF[[#This Row],[Work Order Number]]="","",VLOOKUP(DIF[[#This Row],[Work Order Number]],'Customer Orders Management'!B:AB,25,0))</f>
        <v>44259.64</v>
      </c>
      <c r="O180" s="72">
        <v>44256</v>
      </c>
      <c r="P180" s="72" t="str">
        <f>IF(DIF[[#This Row],[Gap]]="","",IF(DIF[[#This Row],[Gap]]&lt;=0,"On Time","Delay"))</f>
        <v>On Time</v>
      </c>
      <c r="Q180" s="74">
        <f>IF(OR(DIF[[#This Row],[Actual Arrived Date (ETA)]]="",DIF[[#This Row],[Customer Required Date (ETA)]]=""),"",DIF[[#This Row],[Actual Arrived Date (ETA)]]-DIF[[#This Row],[Customer Required Date (ETA)]])</f>
        <v>-3.6399999999994179</v>
      </c>
      <c r="R180" s="69">
        <f>IFERROR(ROUNDUP(DIF[[#This Row],[Gap]],0),"")</f>
        <v>-4</v>
      </c>
      <c r="S180" s="70">
        <v>91</v>
      </c>
      <c r="T180" s="67">
        <f>IF(DIF[[#This Row],[Actual Delivered Quantity]]="","",(DIF[[#This Row],[Actual Delivered Quantity]]-DIF[[#This Row],[Total Defect Quantity Appeared At Customer]])/DIF[[#This Row],[Actual Delivered Quantity]])</f>
        <v>0.9868344907407407</v>
      </c>
      <c r="U180" s="65"/>
      <c r="V180" s="71"/>
      <c r="W180" s="65"/>
    </row>
    <row r="181" spans="1:23" ht="30" customHeight="1" x14ac:dyDescent="0.25">
      <c r="A181" s="32" t="str">
        <f t="shared" si="2"/>
        <v/>
      </c>
      <c r="B181" s="62" t="s">
        <v>283</v>
      </c>
      <c r="C181" s="63">
        <f>IF(DIF[[#This Row],[Work Order Number]]="","",VLOOKUP(DIF[[#This Row],[Work Order Number]],'Customer Orders Management'!B:AB,2,0))</f>
        <v>44116</v>
      </c>
      <c r="D181" s="64">
        <f>IF(DIF[[#This Row],[Work Order Receiving Date]]="","",MONTH(DIF[[#This Row],[Work Order Receiving Date]]))</f>
        <v>10</v>
      </c>
      <c r="E181" s="64" t="str">
        <f>IFERROR(VLOOKUP(DIF[[#This Row],[Month Number]],Sheet2!B:C,2,0),"")</f>
        <v>Oct</v>
      </c>
      <c r="F181" s="64" t="str">
        <f>IF(DIF[[#This Row],[Work Order Receiving Date]]="","","W"&amp;WEEKNUM(DIF[[#This Row],[Work Order Receiving Date]],1))</f>
        <v>W42</v>
      </c>
      <c r="G181" s="64">
        <f>IF(DIF[[#This Row],[Work Order Receiving Date]]="","",YEAR(DIF[[#This Row],[Work Order Receiving Date]]))</f>
        <v>2020</v>
      </c>
      <c r="H181" s="64" t="str">
        <f>IF(DIF[[#This Row],[Work Order Number]]="","",VLOOKUP(DIF[[#This Row],[Work Order Number]],'Customer Orders Management'!B:AB,7,0))</f>
        <v>Customer 2</v>
      </c>
      <c r="I181" s="64" t="str">
        <f>IF(DIF[[#This Row],[Work Order Number]]="","",VLOOKUP(DIF[[#This Row],[Work Order Number]],'Customer Orders Management'!B:AB,12,0))</f>
        <v>Product F</v>
      </c>
      <c r="J181" s="68" t="str">
        <f>IF(DIF[[#This Row],[Work Order Number]]="","",VLOOKUP(DIF[[#This Row],[Work Order Number]],'Customer Orders Management'!B:AB,13,0))</f>
        <v>ACC2354474</v>
      </c>
      <c r="K181" s="69">
        <f>IF(DIF[[#This Row],[Work Order Number]]="","",VLOOKUP(DIF[[#This Row],[Work Order Number]],'Customer Orders Management'!B:AB,14,0))</f>
        <v>5433</v>
      </c>
      <c r="L181" s="73">
        <v>5433</v>
      </c>
      <c r="M181" s="67">
        <f>IFERROR(IF(OR(DIF[[#This Row],[Actual Delivered Quantity]]="",DIF[[#This Row],[Ordered Quantity]]=""),"",DIF[[#This Row],[Actual Delivered Quantity]]/DIF[[#This Row],[Ordered Quantity]]),"")</f>
        <v>1</v>
      </c>
      <c r="N181" s="63">
        <f>IF(DIF[[#This Row],[Work Order Number]]="","",VLOOKUP(DIF[[#This Row],[Work Order Number]],'Customer Orders Management'!B:AB,25,0))</f>
        <v>44132.1495</v>
      </c>
      <c r="O181" s="72">
        <v>44132.1495</v>
      </c>
      <c r="P181" s="72" t="str">
        <f>IF(DIF[[#This Row],[Gap]]="","",IF(DIF[[#This Row],[Gap]]&lt;=0,"On Time","Delay"))</f>
        <v>On Time</v>
      </c>
      <c r="Q181" s="74">
        <f>IF(OR(DIF[[#This Row],[Actual Arrived Date (ETA)]]="",DIF[[#This Row],[Customer Required Date (ETA)]]=""),"",DIF[[#This Row],[Actual Arrived Date (ETA)]]-DIF[[#This Row],[Customer Required Date (ETA)]])</f>
        <v>0</v>
      </c>
      <c r="R181" s="69">
        <f>IFERROR(ROUNDUP(DIF[[#This Row],[Gap]],0),"")</f>
        <v>0</v>
      </c>
      <c r="S181" s="70">
        <v>118</v>
      </c>
      <c r="T181" s="67">
        <f>IF(DIF[[#This Row],[Actual Delivered Quantity]]="","",(DIF[[#This Row],[Actual Delivered Quantity]]-DIF[[#This Row],[Total Defect Quantity Appeared At Customer]])/DIF[[#This Row],[Actual Delivered Quantity]])</f>
        <v>0.9782808761273698</v>
      </c>
      <c r="U181" s="65"/>
      <c r="V181" s="71"/>
      <c r="W181" s="65"/>
    </row>
    <row r="182" spans="1:23" ht="30" customHeight="1" x14ac:dyDescent="0.25">
      <c r="A182" s="32" t="str">
        <f t="shared" si="2"/>
        <v/>
      </c>
      <c r="B182" s="62" t="s">
        <v>284</v>
      </c>
      <c r="C182" s="63">
        <f>IF(DIF[[#This Row],[Work Order Number]]="","",VLOOKUP(DIF[[#This Row],[Work Order Number]],'Customer Orders Management'!B:AB,2,0))</f>
        <v>44116</v>
      </c>
      <c r="D182" s="64">
        <f>IF(DIF[[#This Row],[Work Order Receiving Date]]="","",MONTH(DIF[[#This Row],[Work Order Receiving Date]]))</f>
        <v>10</v>
      </c>
      <c r="E182" s="64" t="str">
        <f>IFERROR(VLOOKUP(DIF[[#This Row],[Month Number]],Sheet2!B:C,2,0),"")</f>
        <v>Oct</v>
      </c>
      <c r="F182" s="64" t="str">
        <f>IF(DIF[[#This Row],[Work Order Receiving Date]]="","","W"&amp;WEEKNUM(DIF[[#This Row],[Work Order Receiving Date]],1))</f>
        <v>W42</v>
      </c>
      <c r="G182" s="64">
        <f>IF(DIF[[#This Row],[Work Order Receiving Date]]="","",YEAR(DIF[[#This Row],[Work Order Receiving Date]]))</f>
        <v>2020</v>
      </c>
      <c r="H182" s="64" t="str">
        <f>IF(DIF[[#This Row],[Work Order Number]]="","",VLOOKUP(DIF[[#This Row],[Work Order Number]],'Customer Orders Management'!B:AB,7,0))</f>
        <v>Customer 4</v>
      </c>
      <c r="I182" s="64" t="str">
        <f>IF(DIF[[#This Row],[Work Order Number]]="","",VLOOKUP(DIF[[#This Row],[Work Order Number]],'Customer Orders Management'!B:AB,12,0))</f>
        <v>Product C</v>
      </c>
      <c r="J182" s="68" t="str">
        <f>IF(DIF[[#This Row],[Work Order Number]]="","",VLOOKUP(DIF[[#This Row],[Work Order Number]],'Customer Orders Management'!B:AB,13,0))</f>
        <v>ACC8854741</v>
      </c>
      <c r="K182" s="69">
        <f>IF(DIF[[#This Row],[Work Order Number]]="","",VLOOKUP(DIF[[#This Row],[Work Order Number]],'Customer Orders Management'!B:AB,14,0))</f>
        <v>8392</v>
      </c>
      <c r="L182" s="73">
        <v>8000</v>
      </c>
      <c r="M182" s="67">
        <f>IFERROR(IF(OR(DIF[[#This Row],[Actual Delivered Quantity]]="",DIF[[#This Row],[Ordered Quantity]]=""),"",DIF[[#This Row],[Actual Delivered Quantity]]/DIF[[#This Row],[Ordered Quantity]]),"")</f>
        <v>0.95328884652049573</v>
      </c>
      <c r="N182" s="63">
        <f>IF(DIF[[#This Row],[Work Order Number]]="","",VLOOKUP(DIF[[#This Row],[Work Order Number]],'Customer Orders Management'!B:AB,25,0))</f>
        <v>44139.98857142857</v>
      </c>
      <c r="O182" s="72">
        <v>44139.98857142857</v>
      </c>
      <c r="P182" s="72" t="str">
        <f>IF(DIF[[#This Row],[Gap]]="","",IF(DIF[[#This Row],[Gap]]&lt;=0,"On Time","Delay"))</f>
        <v>On Time</v>
      </c>
      <c r="Q182" s="74">
        <f>IF(OR(DIF[[#This Row],[Actual Arrived Date (ETA)]]="",DIF[[#This Row],[Customer Required Date (ETA)]]=""),"",DIF[[#This Row],[Actual Arrived Date (ETA)]]-DIF[[#This Row],[Customer Required Date (ETA)]])</f>
        <v>0</v>
      </c>
      <c r="R182" s="69">
        <f>IFERROR(ROUNDUP(DIF[[#This Row],[Gap]],0),"")</f>
        <v>0</v>
      </c>
      <c r="S182" s="70">
        <v>374</v>
      </c>
      <c r="T182" s="67">
        <f>IF(DIF[[#This Row],[Actual Delivered Quantity]]="","",(DIF[[#This Row],[Actual Delivered Quantity]]-DIF[[#This Row],[Total Defect Quantity Appeared At Customer]])/DIF[[#This Row],[Actual Delivered Quantity]])</f>
        <v>0.95325000000000004</v>
      </c>
      <c r="U182" s="65"/>
      <c r="V182" s="71"/>
      <c r="W182" s="65"/>
    </row>
    <row r="183" spans="1:23" ht="30" customHeight="1" x14ac:dyDescent="0.25">
      <c r="A183" s="32" t="str">
        <f t="shared" si="2"/>
        <v/>
      </c>
      <c r="B183" s="62" t="s">
        <v>285</v>
      </c>
      <c r="C183" s="63">
        <f>IF(DIF[[#This Row],[Work Order Number]]="","",VLOOKUP(DIF[[#This Row],[Work Order Number]],'Customer Orders Management'!B:AB,2,0))</f>
        <v>44214</v>
      </c>
      <c r="D183" s="64">
        <f>IF(DIF[[#This Row],[Work Order Receiving Date]]="","",MONTH(DIF[[#This Row],[Work Order Receiving Date]]))</f>
        <v>1</v>
      </c>
      <c r="E183" s="64" t="str">
        <f>IFERROR(VLOOKUP(DIF[[#This Row],[Month Number]],Sheet2!B:C,2,0),"")</f>
        <v>Jan</v>
      </c>
      <c r="F183" s="64" t="str">
        <f>IF(DIF[[#This Row],[Work Order Receiving Date]]="","","W"&amp;WEEKNUM(DIF[[#This Row],[Work Order Receiving Date]],1))</f>
        <v>W4</v>
      </c>
      <c r="G183" s="64">
        <f>IF(DIF[[#This Row],[Work Order Receiving Date]]="","",YEAR(DIF[[#This Row],[Work Order Receiving Date]]))</f>
        <v>2021</v>
      </c>
      <c r="H183" s="64" t="str">
        <f>IF(DIF[[#This Row],[Work Order Number]]="","",VLOOKUP(DIF[[#This Row],[Work Order Number]],'Customer Orders Management'!B:AB,7,0))</f>
        <v>Customer 3</v>
      </c>
      <c r="I183" s="64" t="str">
        <f>IF(DIF[[#This Row],[Work Order Number]]="","",VLOOKUP(DIF[[#This Row],[Work Order Number]],'Customer Orders Management'!B:AB,12,0))</f>
        <v>Product C</v>
      </c>
      <c r="J183" s="68" t="str">
        <f>IF(DIF[[#This Row],[Work Order Number]]="","",VLOOKUP(DIF[[#This Row],[Work Order Number]],'Customer Orders Management'!B:AB,13,0))</f>
        <v>ACC8854741</v>
      </c>
      <c r="K183" s="69">
        <f>IF(DIF[[#This Row],[Work Order Number]]="","",VLOOKUP(DIF[[#This Row],[Work Order Number]],'Customer Orders Management'!B:AB,14,0))</f>
        <v>4595</v>
      </c>
      <c r="L183" s="73">
        <v>4595</v>
      </c>
      <c r="M183" s="67">
        <f>IFERROR(IF(OR(DIF[[#This Row],[Actual Delivered Quantity]]="",DIF[[#This Row],[Ordered Quantity]]=""),"",DIF[[#This Row],[Actual Delivered Quantity]]/DIF[[#This Row],[Ordered Quantity]]),"")</f>
        <v>1</v>
      </c>
      <c r="N183" s="63">
        <f>IF(DIF[[#This Row],[Work Order Number]]="","",VLOOKUP(DIF[[#This Row],[Work Order Number]],'Customer Orders Management'!B:AB,25,0))</f>
        <v>44230.564285714288</v>
      </c>
      <c r="O183" s="72">
        <v>44230.564285714288</v>
      </c>
      <c r="P183" s="72" t="str">
        <f>IF(DIF[[#This Row],[Gap]]="","",IF(DIF[[#This Row],[Gap]]&lt;=0,"On Time","Delay"))</f>
        <v>On Time</v>
      </c>
      <c r="Q183" s="74">
        <f>IF(OR(DIF[[#This Row],[Actual Arrived Date (ETA)]]="",DIF[[#This Row],[Customer Required Date (ETA)]]=""),"",DIF[[#This Row],[Actual Arrived Date (ETA)]]-DIF[[#This Row],[Customer Required Date (ETA)]])</f>
        <v>0</v>
      </c>
      <c r="R183" s="69">
        <f>IFERROR(ROUNDUP(DIF[[#This Row],[Gap]],0),"")</f>
        <v>0</v>
      </c>
      <c r="S183" s="70">
        <v>382</v>
      </c>
      <c r="T183" s="67">
        <f>IF(DIF[[#This Row],[Actual Delivered Quantity]]="","",(DIF[[#This Row],[Actual Delivered Quantity]]-DIF[[#This Row],[Total Defect Quantity Appeared At Customer]])/DIF[[#This Row],[Actual Delivered Quantity]])</f>
        <v>0.91686615886833511</v>
      </c>
      <c r="U183" s="65"/>
      <c r="V183" s="71"/>
      <c r="W183" s="65"/>
    </row>
    <row r="184" spans="1:23" ht="30" customHeight="1" x14ac:dyDescent="0.25">
      <c r="A184" s="32" t="str">
        <f t="shared" si="2"/>
        <v/>
      </c>
      <c r="B184" s="62" t="s">
        <v>286</v>
      </c>
      <c r="C184" s="63">
        <f>IF(DIF[[#This Row],[Work Order Number]]="","",VLOOKUP(DIF[[#This Row],[Work Order Number]],'Customer Orders Management'!B:AB,2,0))</f>
        <v>44230</v>
      </c>
      <c r="D184" s="64">
        <f>IF(DIF[[#This Row],[Work Order Receiving Date]]="","",MONTH(DIF[[#This Row],[Work Order Receiving Date]]))</f>
        <v>2</v>
      </c>
      <c r="E184" s="64" t="str">
        <f>IFERROR(VLOOKUP(DIF[[#This Row],[Month Number]],Sheet2!B:C,2,0),"")</f>
        <v>Feb</v>
      </c>
      <c r="F184" s="64" t="str">
        <f>IF(DIF[[#This Row],[Work Order Receiving Date]]="","","W"&amp;WEEKNUM(DIF[[#This Row],[Work Order Receiving Date]],1))</f>
        <v>W6</v>
      </c>
      <c r="G184" s="64">
        <f>IF(DIF[[#This Row],[Work Order Receiving Date]]="","",YEAR(DIF[[#This Row],[Work Order Receiving Date]]))</f>
        <v>2021</v>
      </c>
      <c r="H184" s="64" t="str">
        <f>IF(DIF[[#This Row],[Work Order Number]]="","",VLOOKUP(DIF[[#This Row],[Work Order Number]],'Customer Orders Management'!B:AB,7,0))</f>
        <v>Customer 2</v>
      </c>
      <c r="I184" s="64" t="str">
        <f>IF(DIF[[#This Row],[Work Order Number]]="","",VLOOKUP(DIF[[#This Row],[Work Order Number]],'Customer Orders Management'!B:AB,12,0))</f>
        <v>Product A</v>
      </c>
      <c r="J184" s="68" t="str">
        <f>IF(DIF[[#This Row],[Work Order Number]]="","",VLOOKUP(DIF[[#This Row],[Work Order Number]],'Customer Orders Management'!B:AB,13,0))</f>
        <v>ACC3215124</v>
      </c>
      <c r="K184" s="69">
        <f>IF(DIF[[#This Row],[Work Order Number]]="","",VLOOKUP(DIF[[#This Row],[Work Order Number]],'Customer Orders Management'!B:AB,14,0))</f>
        <v>6303</v>
      </c>
      <c r="L184" s="73">
        <v>6303</v>
      </c>
      <c r="M184" s="67">
        <f>IFERROR(IF(OR(DIF[[#This Row],[Actual Delivered Quantity]]="",DIF[[#This Row],[Ordered Quantity]]=""),"",DIF[[#This Row],[Actual Delivered Quantity]]/DIF[[#This Row],[Ordered Quantity]]),"")</f>
        <v>1</v>
      </c>
      <c r="N184" s="63">
        <f>IF(DIF[[#This Row],[Work Order Number]]="","",VLOOKUP(DIF[[#This Row],[Work Order Number]],'Customer Orders Management'!B:AB,25,0))</f>
        <v>44246.878750000003</v>
      </c>
      <c r="O184" s="72">
        <v>44246.878750000003</v>
      </c>
      <c r="P184" s="72" t="str">
        <f>IF(DIF[[#This Row],[Gap]]="","",IF(DIF[[#This Row],[Gap]]&lt;=0,"On Time","Delay"))</f>
        <v>On Time</v>
      </c>
      <c r="Q184" s="74">
        <f>IF(OR(DIF[[#This Row],[Actual Arrived Date (ETA)]]="",DIF[[#This Row],[Customer Required Date (ETA)]]=""),"",DIF[[#This Row],[Actual Arrived Date (ETA)]]-DIF[[#This Row],[Customer Required Date (ETA)]])</f>
        <v>0</v>
      </c>
      <c r="R184" s="69">
        <f>IFERROR(ROUNDUP(DIF[[#This Row],[Gap]],0),"")</f>
        <v>0</v>
      </c>
      <c r="S184" s="70">
        <v>132</v>
      </c>
      <c r="T184" s="67">
        <f>IF(DIF[[#This Row],[Actual Delivered Quantity]]="","",(DIF[[#This Row],[Actual Delivered Quantity]]-DIF[[#This Row],[Total Defect Quantity Appeared At Customer]])/DIF[[#This Row],[Actual Delivered Quantity]])</f>
        <v>0.97905759162303663</v>
      </c>
      <c r="U184" s="65"/>
      <c r="V184" s="71"/>
      <c r="W184" s="65"/>
    </row>
    <row r="185" spans="1:23" ht="30" customHeight="1" x14ac:dyDescent="0.25">
      <c r="A185" s="32" t="str">
        <f t="shared" si="2"/>
        <v/>
      </c>
      <c r="B185" s="62" t="s">
        <v>287</v>
      </c>
      <c r="C185" s="63">
        <f>IF(DIF[[#This Row],[Work Order Number]]="","",VLOOKUP(DIF[[#This Row],[Work Order Number]],'Customer Orders Management'!B:AB,2,0))</f>
        <v>44232</v>
      </c>
      <c r="D185" s="64">
        <f>IF(DIF[[#This Row],[Work Order Receiving Date]]="","",MONTH(DIF[[#This Row],[Work Order Receiving Date]]))</f>
        <v>2</v>
      </c>
      <c r="E185" s="64" t="str">
        <f>IFERROR(VLOOKUP(DIF[[#This Row],[Month Number]],Sheet2!B:C,2,0),"")</f>
        <v>Feb</v>
      </c>
      <c r="F185" s="64" t="str">
        <f>IF(DIF[[#This Row],[Work Order Receiving Date]]="","","W"&amp;WEEKNUM(DIF[[#This Row],[Work Order Receiving Date]],1))</f>
        <v>W6</v>
      </c>
      <c r="G185" s="64">
        <f>IF(DIF[[#This Row],[Work Order Receiving Date]]="","",YEAR(DIF[[#This Row],[Work Order Receiving Date]]))</f>
        <v>2021</v>
      </c>
      <c r="H185" s="64" t="str">
        <f>IF(DIF[[#This Row],[Work Order Number]]="","",VLOOKUP(DIF[[#This Row],[Work Order Number]],'Customer Orders Management'!B:AB,7,0))</f>
        <v>Customer 2</v>
      </c>
      <c r="I185" s="64" t="str">
        <f>IF(DIF[[#This Row],[Work Order Number]]="","",VLOOKUP(DIF[[#This Row],[Work Order Number]],'Customer Orders Management'!B:AB,12,0))</f>
        <v>Product C</v>
      </c>
      <c r="J185" s="68" t="str">
        <f>IF(DIF[[#This Row],[Work Order Number]]="","",VLOOKUP(DIF[[#This Row],[Work Order Number]],'Customer Orders Management'!B:AB,13,0))</f>
        <v>ACC8854741</v>
      </c>
      <c r="K185" s="69">
        <f>IF(DIF[[#This Row],[Work Order Number]]="","",VLOOKUP(DIF[[#This Row],[Work Order Number]],'Customer Orders Management'!B:AB,14,0))</f>
        <v>7113</v>
      </c>
      <c r="L185" s="73">
        <v>5000</v>
      </c>
      <c r="M185" s="67">
        <f>IFERROR(IF(OR(DIF[[#This Row],[Actual Delivered Quantity]]="",DIF[[#This Row],[Ordered Quantity]]=""),"",DIF[[#This Row],[Actual Delivered Quantity]]/DIF[[#This Row],[Ordered Quantity]]),"")</f>
        <v>0.70293828201883879</v>
      </c>
      <c r="N185" s="63">
        <f>IF(DIF[[#This Row],[Work Order Number]]="","",VLOOKUP(DIF[[#This Row],[Work Order Number]],'Customer Orders Management'!B:AB,25,0))</f>
        <v>44252.161428571431</v>
      </c>
      <c r="O185" s="72">
        <v>44252.161428571431</v>
      </c>
      <c r="P185" s="72" t="str">
        <f>IF(DIF[[#This Row],[Gap]]="","",IF(DIF[[#This Row],[Gap]]&lt;=0,"On Time","Delay"))</f>
        <v>On Time</v>
      </c>
      <c r="Q185" s="74">
        <f>IF(OR(DIF[[#This Row],[Actual Arrived Date (ETA)]]="",DIF[[#This Row],[Customer Required Date (ETA)]]=""),"",DIF[[#This Row],[Actual Arrived Date (ETA)]]-DIF[[#This Row],[Customer Required Date (ETA)]])</f>
        <v>0</v>
      </c>
      <c r="R185" s="69">
        <f>IFERROR(ROUNDUP(DIF[[#This Row],[Gap]],0),"")</f>
        <v>0</v>
      </c>
      <c r="S185" s="70">
        <v>230</v>
      </c>
      <c r="T185" s="67">
        <f>IF(DIF[[#This Row],[Actual Delivered Quantity]]="","",(DIF[[#This Row],[Actual Delivered Quantity]]-DIF[[#This Row],[Total Defect Quantity Appeared At Customer]])/DIF[[#This Row],[Actual Delivered Quantity]])</f>
        <v>0.95399999999999996</v>
      </c>
      <c r="U185" s="65" t="s">
        <v>104</v>
      </c>
      <c r="V185" s="71"/>
      <c r="W185" s="65"/>
    </row>
    <row r="186" spans="1:23" ht="30" customHeight="1" x14ac:dyDescent="0.25">
      <c r="A186" s="32" t="str">
        <f t="shared" si="2"/>
        <v/>
      </c>
      <c r="B186" s="62" t="s">
        <v>288</v>
      </c>
      <c r="C186" s="63">
        <f>IF(DIF[[#This Row],[Work Order Number]]="","",VLOOKUP(DIF[[#This Row],[Work Order Number]],'Customer Orders Management'!B:AB,2,0))</f>
        <v>44309</v>
      </c>
      <c r="D186" s="64">
        <f>IF(DIF[[#This Row],[Work Order Receiving Date]]="","",MONTH(DIF[[#This Row],[Work Order Receiving Date]]))</f>
        <v>4</v>
      </c>
      <c r="E186" s="64" t="str">
        <f>IFERROR(VLOOKUP(DIF[[#This Row],[Month Number]],Sheet2!B:C,2,0),"")</f>
        <v>Apr</v>
      </c>
      <c r="F186" s="64" t="str">
        <f>IF(DIF[[#This Row],[Work Order Receiving Date]]="","","W"&amp;WEEKNUM(DIF[[#This Row],[Work Order Receiving Date]],1))</f>
        <v>W17</v>
      </c>
      <c r="G186" s="64">
        <f>IF(DIF[[#This Row],[Work Order Receiving Date]]="","",YEAR(DIF[[#This Row],[Work Order Receiving Date]]))</f>
        <v>2021</v>
      </c>
      <c r="H186" s="64" t="str">
        <f>IF(DIF[[#This Row],[Work Order Number]]="","",VLOOKUP(DIF[[#This Row],[Work Order Number]],'Customer Orders Management'!B:AB,7,0))</f>
        <v>Customer 4</v>
      </c>
      <c r="I186" s="64" t="str">
        <f>IF(DIF[[#This Row],[Work Order Number]]="","",VLOOKUP(DIF[[#This Row],[Work Order Number]],'Customer Orders Management'!B:AB,12,0))</f>
        <v>Product C</v>
      </c>
      <c r="J186" s="68" t="str">
        <f>IF(DIF[[#This Row],[Work Order Number]]="","",VLOOKUP(DIF[[#This Row],[Work Order Number]],'Customer Orders Management'!B:AB,13,0))</f>
        <v>ACC8854741</v>
      </c>
      <c r="K186" s="69">
        <f>IF(DIF[[#This Row],[Work Order Number]]="","",VLOOKUP(DIF[[#This Row],[Work Order Number]],'Customer Orders Management'!B:AB,14,0))</f>
        <v>6963</v>
      </c>
      <c r="L186" s="73">
        <v>6963</v>
      </c>
      <c r="M186" s="67">
        <f>IFERROR(IF(OR(DIF[[#This Row],[Actual Delivered Quantity]]="",DIF[[#This Row],[Ordered Quantity]]=""),"",DIF[[#This Row],[Actual Delivered Quantity]]/DIF[[#This Row],[Ordered Quantity]]),"")</f>
        <v>1</v>
      </c>
      <c r="N186" s="63">
        <f>IF(DIF[[#This Row],[Work Order Number]]="","",VLOOKUP(DIF[[#This Row],[Work Order Number]],'Customer Orders Management'!B:AB,25,0))</f>
        <v>44331.947142857141</v>
      </c>
      <c r="O186" s="72">
        <v>44331.947142857141</v>
      </c>
      <c r="P186" s="72" t="str">
        <f>IF(DIF[[#This Row],[Gap]]="","",IF(DIF[[#This Row],[Gap]]&lt;=0,"On Time","Delay"))</f>
        <v>On Time</v>
      </c>
      <c r="Q186" s="74">
        <f>IF(OR(DIF[[#This Row],[Actual Arrived Date (ETA)]]="",DIF[[#This Row],[Customer Required Date (ETA)]]=""),"",DIF[[#This Row],[Actual Arrived Date (ETA)]]-DIF[[#This Row],[Customer Required Date (ETA)]])</f>
        <v>0</v>
      </c>
      <c r="R186" s="69">
        <f>IFERROR(ROUNDUP(DIF[[#This Row],[Gap]],0),"")</f>
        <v>0</v>
      </c>
      <c r="S186" s="70">
        <v>443</v>
      </c>
      <c r="T186" s="67">
        <f>IF(DIF[[#This Row],[Actual Delivered Quantity]]="","",(DIF[[#This Row],[Actual Delivered Quantity]]-DIF[[#This Row],[Total Defect Quantity Appeared At Customer]])/DIF[[#This Row],[Actual Delivered Quantity]])</f>
        <v>0.93637799798937238</v>
      </c>
      <c r="U186" s="65"/>
      <c r="V186" s="71"/>
      <c r="W186" s="65"/>
    </row>
    <row r="187" spans="1:23" ht="30" customHeight="1" x14ac:dyDescent="0.25">
      <c r="A187" s="32" t="str">
        <f t="shared" si="2"/>
        <v/>
      </c>
      <c r="B187" s="62" t="s">
        <v>289</v>
      </c>
      <c r="C187" s="63">
        <f>IF(DIF[[#This Row],[Work Order Number]]="","",VLOOKUP(DIF[[#This Row],[Work Order Number]],'Customer Orders Management'!B:AB,2,0))</f>
        <v>44248</v>
      </c>
      <c r="D187" s="64">
        <f>IF(DIF[[#This Row],[Work Order Receiving Date]]="","",MONTH(DIF[[#This Row],[Work Order Receiving Date]]))</f>
        <v>2</v>
      </c>
      <c r="E187" s="64" t="str">
        <f>IFERROR(VLOOKUP(DIF[[#This Row],[Month Number]],Sheet2!B:C,2,0),"")</f>
        <v>Feb</v>
      </c>
      <c r="F187" s="64" t="str">
        <f>IF(DIF[[#This Row],[Work Order Receiving Date]]="","","W"&amp;WEEKNUM(DIF[[#This Row],[Work Order Receiving Date]],1))</f>
        <v>W9</v>
      </c>
      <c r="G187" s="64">
        <f>IF(DIF[[#This Row],[Work Order Receiving Date]]="","",YEAR(DIF[[#This Row],[Work Order Receiving Date]]))</f>
        <v>2021</v>
      </c>
      <c r="H187" s="64" t="str">
        <f>IF(DIF[[#This Row],[Work Order Number]]="","",VLOOKUP(DIF[[#This Row],[Work Order Number]],'Customer Orders Management'!B:AB,7,0))</f>
        <v>Customer 1</v>
      </c>
      <c r="I187" s="64" t="str">
        <f>IF(DIF[[#This Row],[Work Order Number]]="","",VLOOKUP(DIF[[#This Row],[Work Order Number]],'Customer Orders Management'!B:AB,12,0))</f>
        <v>Product C</v>
      </c>
      <c r="J187" s="68" t="str">
        <f>IF(DIF[[#This Row],[Work Order Number]]="","",VLOOKUP(DIF[[#This Row],[Work Order Number]],'Customer Orders Management'!B:AB,13,0))</f>
        <v>ACC8854741</v>
      </c>
      <c r="K187" s="69">
        <f>IF(DIF[[#This Row],[Work Order Number]]="","",VLOOKUP(DIF[[#This Row],[Work Order Number]],'Customer Orders Management'!B:AB,14,0))</f>
        <v>9142</v>
      </c>
      <c r="L187" s="73">
        <v>9300</v>
      </c>
      <c r="M187" s="67">
        <f>IFERROR(IF(OR(DIF[[#This Row],[Actual Delivered Quantity]]="",DIF[[#This Row],[Ordered Quantity]]=""),"",DIF[[#This Row],[Actual Delivered Quantity]]/DIF[[#This Row],[Ordered Quantity]]),"")</f>
        <v>1.0172828702690877</v>
      </c>
      <c r="N187" s="63">
        <f>IF(DIF[[#This Row],[Work Order Number]]="","",VLOOKUP(DIF[[#This Row],[Work Order Number]],'Customer Orders Management'!B:AB,25,0))</f>
        <v>44270.06</v>
      </c>
      <c r="O187" s="72">
        <v>44270.06</v>
      </c>
      <c r="P187" s="72" t="str">
        <f>IF(DIF[[#This Row],[Gap]]="","",IF(DIF[[#This Row],[Gap]]&lt;=0,"On Time","Delay"))</f>
        <v>On Time</v>
      </c>
      <c r="Q187" s="74">
        <f>IF(OR(DIF[[#This Row],[Actual Arrived Date (ETA)]]="",DIF[[#This Row],[Customer Required Date (ETA)]]=""),"",DIF[[#This Row],[Actual Arrived Date (ETA)]]-DIF[[#This Row],[Customer Required Date (ETA)]])</f>
        <v>0</v>
      </c>
      <c r="R187" s="69">
        <f>IFERROR(ROUNDUP(DIF[[#This Row],[Gap]],0),"")</f>
        <v>0</v>
      </c>
      <c r="S187" s="70">
        <v>340</v>
      </c>
      <c r="T187" s="67">
        <f>IF(DIF[[#This Row],[Actual Delivered Quantity]]="","",(DIF[[#This Row],[Actual Delivered Quantity]]-DIF[[#This Row],[Total Defect Quantity Appeared At Customer]])/DIF[[#This Row],[Actual Delivered Quantity]])</f>
        <v>0.96344086021505382</v>
      </c>
      <c r="U187" s="65"/>
      <c r="V187" s="71"/>
      <c r="W187" s="65"/>
    </row>
    <row r="188" spans="1:23" ht="30" customHeight="1" x14ac:dyDescent="0.25">
      <c r="A188" s="32" t="str">
        <f t="shared" si="2"/>
        <v/>
      </c>
      <c r="B188" s="62" t="s">
        <v>290</v>
      </c>
      <c r="C188" s="63">
        <f>IF(DIF[[#This Row],[Work Order Number]]="","",VLOOKUP(DIF[[#This Row],[Work Order Number]],'Customer Orders Management'!B:AB,2,0))</f>
        <v>44112</v>
      </c>
      <c r="D188" s="64">
        <f>IF(DIF[[#This Row],[Work Order Receiving Date]]="","",MONTH(DIF[[#This Row],[Work Order Receiving Date]]))</f>
        <v>10</v>
      </c>
      <c r="E188" s="64" t="str">
        <f>IFERROR(VLOOKUP(DIF[[#This Row],[Month Number]],Sheet2!B:C,2,0),"")</f>
        <v>Oct</v>
      </c>
      <c r="F188" s="64" t="str">
        <f>IF(DIF[[#This Row],[Work Order Receiving Date]]="","","W"&amp;WEEKNUM(DIF[[#This Row],[Work Order Receiving Date]],1))</f>
        <v>W41</v>
      </c>
      <c r="G188" s="64">
        <f>IF(DIF[[#This Row],[Work Order Receiving Date]]="","",YEAR(DIF[[#This Row],[Work Order Receiving Date]]))</f>
        <v>2020</v>
      </c>
      <c r="H188" s="64" t="str">
        <f>IF(DIF[[#This Row],[Work Order Number]]="","",VLOOKUP(DIF[[#This Row],[Work Order Number]],'Customer Orders Management'!B:AB,7,0))</f>
        <v>Customer 3</v>
      </c>
      <c r="I188" s="64" t="str">
        <f>IF(DIF[[#This Row],[Work Order Number]]="","",VLOOKUP(DIF[[#This Row],[Work Order Number]],'Customer Orders Management'!B:AB,12,0))</f>
        <v>Product D</v>
      </c>
      <c r="J188" s="68" t="str">
        <f>IF(DIF[[#This Row],[Work Order Number]]="","",VLOOKUP(DIF[[#This Row],[Work Order Number]],'Customer Orders Management'!B:AB,13,0))</f>
        <v>ACC1400205</v>
      </c>
      <c r="K188" s="69">
        <f>IF(DIF[[#This Row],[Work Order Number]]="","",VLOOKUP(DIF[[#This Row],[Work Order Number]],'Customer Orders Management'!B:AB,14,0))</f>
        <v>4928</v>
      </c>
      <c r="L188" s="73">
        <v>4928</v>
      </c>
      <c r="M188" s="67">
        <f>IFERROR(IF(OR(DIF[[#This Row],[Actual Delivered Quantity]]="",DIF[[#This Row],[Ordered Quantity]]=""),"",DIF[[#This Row],[Actual Delivered Quantity]]/DIF[[#This Row],[Ordered Quantity]]),"")</f>
        <v>1</v>
      </c>
      <c r="N188" s="63">
        <f>IF(DIF[[#This Row],[Work Order Number]]="","",VLOOKUP(DIF[[#This Row],[Work Order Number]],'Customer Orders Management'!B:AB,25,0))</f>
        <v>44132.856</v>
      </c>
      <c r="O188" s="72">
        <v>44132.856</v>
      </c>
      <c r="P188" s="72" t="str">
        <f>IF(DIF[[#This Row],[Gap]]="","",IF(DIF[[#This Row],[Gap]]&lt;=0,"On Time","Delay"))</f>
        <v>On Time</v>
      </c>
      <c r="Q188" s="74">
        <f>IF(OR(DIF[[#This Row],[Actual Arrived Date (ETA)]]="",DIF[[#This Row],[Customer Required Date (ETA)]]=""),"",DIF[[#This Row],[Actual Arrived Date (ETA)]]-DIF[[#This Row],[Customer Required Date (ETA)]])</f>
        <v>0</v>
      </c>
      <c r="R188" s="69">
        <f>IFERROR(ROUNDUP(DIF[[#This Row],[Gap]],0),"")</f>
        <v>0</v>
      </c>
      <c r="S188" s="70">
        <v>497</v>
      </c>
      <c r="T188" s="67">
        <f>IF(DIF[[#This Row],[Actual Delivered Quantity]]="","",(DIF[[#This Row],[Actual Delivered Quantity]]-DIF[[#This Row],[Total Defect Quantity Appeared At Customer]])/DIF[[#This Row],[Actual Delivered Quantity]])</f>
        <v>0.89914772727272729</v>
      </c>
      <c r="U188" s="65"/>
      <c r="V188" s="71"/>
      <c r="W188" s="65"/>
    </row>
    <row r="189" spans="1:23" ht="30" customHeight="1" x14ac:dyDescent="0.25">
      <c r="A189" s="32" t="str">
        <f t="shared" si="2"/>
        <v/>
      </c>
      <c r="B189" s="62" t="s">
        <v>291</v>
      </c>
      <c r="C189" s="63">
        <f>IF(DIF[[#This Row],[Work Order Number]]="","",VLOOKUP(DIF[[#This Row],[Work Order Number]],'Customer Orders Management'!B:AB,2,0))</f>
        <v>44093</v>
      </c>
      <c r="D189" s="64">
        <f>IF(DIF[[#This Row],[Work Order Receiving Date]]="","",MONTH(DIF[[#This Row],[Work Order Receiving Date]]))</f>
        <v>9</v>
      </c>
      <c r="E189" s="64" t="str">
        <f>IFERROR(VLOOKUP(DIF[[#This Row],[Month Number]],Sheet2!B:C,2,0),"")</f>
        <v>Sep</v>
      </c>
      <c r="F189" s="64" t="str">
        <f>IF(DIF[[#This Row],[Work Order Receiving Date]]="","","W"&amp;WEEKNUM(DIF[[#This Row],[Work Order Receiving Date]],1))</f>
        <v>W38</v>
      </c>
      <c r="G189" s="64">
        <f>IF(DIF[[#This Row],[Work Order Receiving Date]]="","",YEAR(DIF[[#This Row],[Work Order Receiving Date]]))</f>
        <v>2020</v>
      </c>
      <c r="H189" s="64" t="str">
        <f>IF(DIF[[#This Row],[Work Order Number]]="","",VLOOKUP(DIF[[#This Row],[Work Order Number]],'Customer Orders Management'!B:AB,7,0))</f>
        <v>Customer 3</v>
      </c>
      <c r="I189" s="64" t="str">
        <f>IF(DIF[[#This Row],[Work Order Number]]="","",VLOOKUP(DIF[[#This Row],[Work Order Number]],'Customer Orders Management'!B:AB,12,0))</f>
        <v>Product F</v>
      </c>
      <c r="J189" s="68" t="str">
        <f>IF(DIF[[#This Row],[Work Order Number]]="","",VLOOKUP(DIF[[#This Row],[Work Order Number]],'Customer Orders Management'!B:AB,13,0))</f>
        <v>ACC2354474</v>
      </c>
      <c r="K189" s="69">
        <f>IF(DIF[[#This Row],[Work Order Number]]="","",VLOOKUP(DIF[[#This Row],[Work Order Number]],'Customer Orders Management'!B:AB,14,0))</f>
        <v>6132</v>
      </c>
      <c r="L189" s="73">
        <v>6132</v>
      </c>
      <c r="M189" s="67">
        <f>IFERROR(IF(OR(DIF[[#This Row],[Actual Delivered Quantity]]="",DIF[[#This Row],[Ordered Quantity]]=""),"",DIF[[#This Row],[Actual Delivered Quantity]]/DIF[[#This Row],[Ordered Quantity]]),"")</f>
        <v>1</v>
      </c>
      <c r="N189" s="63">
        <f>IF(DIF[[#This Row],[Work Order Number]]="","",VLOOKUP(DIF[[#This Row],[Work Order Number]],'Customer Orders Management'!B:AB,25,0))</f>
        <v>44112.197999999997</v>
      </c>
      <c r="O189" s="72">
        <v>44112.197999999997</v>
      </c>
      <c r="P189" s="72" t="str">
        <f>IF(DIF[[#This Row],[Gap]]="","",IF(DIF[[#This Row],[Gap]]&lt;=0,"On Time","Delay"))</f>
        <v>On Time</v>
      </c>
      <c r="Q189" s="74">
        <f>IF(OR(DIF[[#This Row],[Actual Arrived Date (ETA)]]="",DIF[[#This Row],[Customer Required Date (ETA)]]=""),"",DIF[[#This Row],[Actual Arrived Date (ETA)]]-DIF[[#This Row],[Customer Required Date (ETA)]])</f>
        <v>0</v>
      </c>
      <c r="R189" s="69">
        <f>IFERROR(ROUNDUP(DIF[[#This Row],[Gap]],0),"")</f>
        <v>0</v>
      </c>
      <c r="S189" s="70">
        <v>383</v>
      </c>
      <c r="T189" s="67">
        <f>IF(DIF[[#This Row],[Actual Delivered Quantity]]="","",(DIF[[#This Row],[Actual Delivered Quantity]]-DIF[[#This Row],[Total Defect Quantity Appeared At Customer]])/DIF[[#This Row],[Actual Delivered Quantity]])</f>
        <v>0.93754076973255052</v>
      </c>
      <c r="U189" s="65"/>
      <c r="V189" s="71"/>
      <c r="W189" s="65"/>
    </row>
    <row r="190" spans="1:23" ht="30" customHeight="1" x14ac:dyDescent="0.25">
      <c r="A190" s="32" t="str">
        <f t="shared" si="2"/>
        <v/>
      </c>
      <c r="B190" s="62" t="s">
        <v>292</v>
      </c>
      <c r="C190" s="63">
        <f>IF(DIF[[#This Row],[Work Order Number]]="","",VLOOKUP(DIF[[#This Row],[Work Order Number]],'Customer Orders Management'!B:AB,2,0))</f>
        <v>44201</v>
      </c>
      <c r="D190" s="64">
        <f>IF(DIF[[#This Row],[Work Order Receiving Date]]="","",MONTH(DIF[[#This Row],[Work Order Receiving Date]]))</f>
        <v>1</v>
      </c>
      <c r="E190" s="64" t="str">
        <f>IFERROR(VLOOKUP(DIF[[#This Row],[Month Number]],Sheet2!B:C,2,0),"")</f>
        <v>Jan</v>
      </c>
      <c r="F190" s="64" t="str">
        <f>IF(DIF[[#This Row],[Work Order Receiving Date]]="","","W"&amp;WEEKNUM(DIF[[#This Row],[Work Order Receiving Date]],1))</f>
        <v>W2</v>
      </c>
      <c r="G190" s="64">
        <f>IF(DIF[[#This Row],[Work Order Receiving Date]]="","",YEAR(DIF[[#This Row],[Work Order Receiving Date]]))</f>
        <v>2021</v>
      </c>
      <c r="H190" s="64" t="str">
        <f>IF(DIF[[#This Row],[Work Order Number]]="","",VLOOKUP(DIF[[#This Row],[Work Order Number]],'Customer Orders Management'!B:AB,7,0))</f>
        <v>Customer 4</v>
      </c>
      <c r="I190" s="64" t="str">
        <f>IF(DIF[[#This Row],[Work Order Number]]="","",VLOOKUP(DIF[[#This Row],[Work Order Number]],'Customer Orders Management'!B:AB,12,0))</f>
        <v>Product E</v>
      </c>
      <c r="J190" s="68" t="str">
        <f>IF(DIF[[#This Row],[Work Order Number]]="","",VLOOKUP(DIF[[#This Row],[Work Order Number]],'Customer Orders Management'!B:AB,13,0))</f>
        <v>ACC5858470</v>
      </c>
      <c r="K190" s="69">
        <f>IF(DIF[[#This Row],[Work Order Number]]="","",VLOOKUP(DIF[[#This Row],[Work Order Number]],'Customer Orders Management'!B:AB,14,0))</f>
        <v>7347</v>
      </c>
      <c r="L190" s="73">
        <v>7347</v>
      </c>
      <c r="M190" s="67">
        <f>IFERROR(IF(OR(DIF[[#This Row],[Actual Delivered Quantity]]="",DIF[[#This Row],[Ordered Quantity]]=""),"",DIF[[#This Row],[Actual Delivered Quantity]]/DIF[[#This Row],[Ordered Quantity]]),"")</f>
        <v>1</v>
      </c>
      <c r="N190" s="63">
        <f>IF(DIF[[#This Row],[Work Order Number]]="","",VLOOKUP(DIF[[#This Row],[Work Order Number]],'Customer Orders Management'!B:AB,25,0))</f>
        <v>44226.245000000003</v>
      </c>
      <c r="O190" s="72">
        <v>44226.245000000003</v>
      </c>
      <c r="P190" s="72" t="str">
        <f>IF(DIF[[#This Row],[Gap]]="","",IF(DIF[[#This Row],[Gap]]&lt;=0,"On Time","Delay"))</f>
        <v>On Time</v>
      </c>
      <c r="Q190" s="74">
        <f>IF(OR(DIF[[#This Row],[Actual Arrived Date (ETA)]]="",DIF[[#This Row],[Customer Required Date (ETA)]]=""),"",DIF[[#This Row],[Actual Arrived Date (ETA)]]-DIF[[#This Row],[Customer Required Date (ETA)]])</f>
        <v>0</v>
      </c>
      <c r="R190" s="69">
        <f>IFERROR(ROUNDUP(DIF[[#This Row],[Gap]],0),"")</f>
        <v>0</v>
      </c>
      <c r="S190" s="70">
        <v>362</v>
      </c>
      <c r="T190" s="67">
        <f>IF(DIF[[#This Row],[Actual Delivered Quantity]]="","",(DIF[[#This Row],[Actual Delivered Quantity]]-DIF[[#This Row],[Total Defect Quantity Appeared At Customer]])/DIF[[#This Row],[Actual Delivered Quantity]])</f>
        <v>0.95072818837620798</v>
      </c>
      <c r="U190" s="65"/>
      <c r="V190" s="71"/>
      <c r="W190" s="65"/>
    </row>
    <row r="191" spans="1:23" ht="30" customHeight="1" x14ac:dyDescent="0.25">
      <c r="A191" s="32" t="str">
        <f t="shared" si="2"/>
        <v/>
      </c>
      <c r="B191" s="62" t="s">
        <v>293</v>
      </c>
      <c r="C191" s="63">
        <f>IF(DIF[[#This Row],[Work Order Number]]="","",VLOOKUP(DIF[[#This Row],[Work Order Number]],'Customer Orders Management'!B:AB,2,0))</f>
        <v>44165</v>
      </c>
      <c r="D191" s="64">
        <f>IF(DIF[[#This Row],[Work Order Receiving Date]]="","",MONTH(DIF[[#This Row],[Work Order Receiving Date]]))</f>
        <v>11</v>
      </c>
      <c r="E191" s="64" t="str">
        <f>IFERROR(VLOOKUP(DIF[[#This Row],[Month Number]],Sheet2!B:C,2,0),"")</f>
        <v>Nov</v>
      </c>
      <c r="F191" s="64" t="str">
        <f>IF(DIF[[#This Row],[Work Order Receiving Date]]="","","W"&amp;WEEKNUM(DIF[[#This Row],[Work Order Receiving Date]],1))</f>
        <v>W49</v>
      </c>
      <c r="G191" s="64">
        <f>IF(DIF[[#This Row],[Work Order Receiving Date]]="","",YEAR(DIF[[#This Row],[Work Order Receiving Date]]))</f>
        <v>2020</v>
      </c>
      <c r="H191" s="64" t="str">
        <f>IF(DIF[[#This Row],[Work Order Number]]="","",VLOOKUP(DIF[[#This Row],[Work Order Number]],'Customer Orders Management'!B:AB,7,0))</f>
        <v>Customer 2</v>
      </c>
      <c r="I191" s="64" t="str">
        <f>IF(DIF[[#This Row],[Work Order Number]]="","",VLOOKUP(DIF[[#This Row],[Work Order Number]],'Customer Orders Management'!B:AB,12,0))</f>
        <v>Product A</v>
      </c>
      <c r="J191" s="68" t="str">
        <f>IF(DIF[[#This Row],[Work Order Number]]="","",VLOOKUP(DIF[[#This Row],[Work Order Number]],'Customer Orders Management'!B:AB,13,0))</f>
        <v>ACC3215124</v>
      </c>
      <c r="K191" s="69">
        <f>IF(DIF[[#This Row],[Work Order Number]]="","",VLOOKUP(DIF[[#This Row],[Work Order Number]],'Customer Orders Management'!B:AB,14,0))</f>
        <v>6313</v>
      </c>
      <c r="L191" s="73">
        <v>6313</v>
      </c>
      <c r="M191" s="67">
        <f>IFERROR(IF(OR(DIF[[#This Row],[Actual Delivered Quantity]]="",DIF[[#This Row],[Ordered Quantity]]=""),"",DIF[[#This Row],[Actual Delivered Quantity]]/DIF[[#This Row],[Ordered Quantity]]),"")</f>
        <v>1</v>
      </c>
      <c r="N191" s="63">
        <f>IF(DIF[[#This Row],[Work Order Number]]="","",VLOOKUP(DIF[[#This Row],[Work Order Number]],'Customer Orders Management'!B:AB,25,0))</f>
        <v>44180.891250000001</v>
      </c>
      <c r="O191" s="72">
        <v>44180.891250000001</v>
      </c>
      <c r="P191" s="72" t="str">
        <f>IF(DIF[[#This Row],[Gap]]="","",IF(DIF[[#This Row],[Gap]]&lt;=0,"On Time","Delay"))</f>
        <v>On Time</v>
      </c>
      <c r="Q191" s="74">
        <f>IF(OR(DIF[[#This Row],[Actual Arrived Date (ETA)]]="",DIF[[#This Row],[Customer Required Date (ETA)]]=""),"",DIF[[#This Row],[Actual Arrived Date (ETA)]]-DIF[[#This Row],[Customer Required Date (ETA)]])</f>
        <v>0</v>
      </c>
      <c r="R191" s="69">
        <f>IFERROR(ROUNDUP(DIF[[#This Row],[Gap]],0),"")</f>
        <v>0</v>
      </c>
      <c r="S191" s="70">
        <v>273</v>
      </c>
      <c r="T191" s="67">
        <f>IF(DIF[[#This Row],[Actual Delivered Quantity]]="","",(DIF[[#This Row],[Actual Delivered Quantity]]-DIF[[#This Row],[Total Defect Quantity Appeared At Customer]])/DIF[[#This Row],[Actual Delivered Quantity]])</f>
        <v>0.95675590052273085</v>
      </c>
      <c r="U191" s="65"/>
      <c r="V191" s="71"/>
      <c r="W191" s="65"/>
    </row>
    <row r="192" spans="1:23" ht="30" customHeight="1" x14ac:dyDescent="0.25">
      <c r="A192" s="32" t="str">
        <f t="shared" si="2"/>
        <v/>
      </c>
      <c r="B192" s="62" t="s">
        <v>294</v>
      </c>
      <c r="C192" s="63">
        <f>IF(DIF[[#This Row],[Work Order Number]]="","",VLOOKUP(DIF[[#This Row],[Work Order Number]],'Customer Orders Management'!B:AB,2,0))</f>
        <v>44214</v>
      </c>
      <c r="D192" s="64">
        <f>IF(DIF[[#This Row],[Work Order Receiving Date]]="","",MONTH(DIF[[#This Row],[Work Order Receiving Date]]))</f>
        <v>1</v>
      </c>
      <c r="E192" s="64" t="str">
        <f>IFERROR(VLOOKUP(DIF[[#This Row],[Month Number]],Sheet2!B:C,2,0),"")</f>
        <v>Jan</v>
      </c>
      <c r="F192" s="64" t="str">
        <f>IF(DIF[[#This Row],[Work Order Receiving Date]]="","","W"&amp;WEEKNUM(DIF[[#This Row],[Work Order Receiving Date]],1))</f>
        <v>W4</v>
      </c>
      <c r="G192" s="64">
        <f>IF(DIF[[#This Row],[Work Order Receiving Date]]="","",YEAR(DIF[[#This Row],[Work Order Receiving Date]]))</f>
        <v>2021</v>
      </c>
      <c r="H192" s="64" t="str">
        <f>IF(DIF[[#This Row],[Work Order Number]]="","",VLOOKUP(DIF[[#This Row],[Work Order Number]],'Customer Orders Management'!B:AB,7,0))</f>
        <v>Customer 3</v>
      </c>
      <c r="I192" s="64" t="str">
        <f>IF(DIF[[#This Row],[Work Order Number]]="","",VLOOKUP(DIF[[#This Row],[Work Order Number]],'Customer Orders Management'!B:AB,12,0))</f>
        <v>Product A</v>
      </c>
      <c r="J192" s="68" t="str">
        <f>IF(DIF[[#This Row],[Work Order Number]]="","",VLOOKUP(DIF[[#This Row],[Work Order Number]],'Customer Orders Management'!B:AB,13,0))</f>
        <v>ACC3215124</v>
      </c>
      <c r="K192" s="69">
        <f>IF(DIF[[#This Row],[Work Order Number]]="","",VLOOKUP(DIF[[#This Row],[Work Order Number]],'Customer Orders Management'!B:AB,14,0))</f>
        <v>7452</v>
      </c>
      <c r="L192" s="73">
        <v>7452</v>
      </c>
      <c r="M192" s="67">
        <f>IFERROR(IF(OR(DIF[[#This Row],[Actual Delivered Quantity]]="",DIF[[#This Row],[Ordered Quantity]]=""),"",DIF[[#This Row],[Actual Delivered Quantity]]/DIF[[#This Row],[Ordered Quantity]]),"")</f>
        <v>1</v>
      </c>
      <c r="N192" s="63">
        <f>IF(DIF[[#This Row],[Work Order Number]]="","",VLOOKUP(DIF[[#This Row],[Work Order Number]],'Customer Orders Management'!B:AB,25,0))</f>
        <v>44232.315000000002</v>
      </c>
      <c r="O192" s="72">
        <v>44237</v>
      </c>
      <c r="P192" s="72" t="str">
        <f>IF(DIF[[#This Row],[Gap]]="","",IF(DIF[[#This Row],[Gap]]&lt;=0,"On Time","Delay"))</f>
        <v>Delay</v>
      </c>
      <c r="Q192" s="74">
        <f>IF(OR(DIF[[#This Row],[Actual Arrived Date (ETA)]]="",DIF[[#This Row],[Customer Required Date (ETA)]]=""),"",DIF[[#This Row],[Actual Arrived Date (ETA)]]-DIF[[#This Row],[Customer Required Date (ETA)]])</f>
        <v>4.6849999999976717</v>
      </c>
      <c r="R192" s="69">
        <f>IFERROR(ROUNDUP(DIF[[#This Row],[Gap]],0),"")</f>
        <v>5</v>
      </c>
      <c r="S192" s="70">
        <v>215</v>
      </c>
      <c r="T192" s="67">
        <f>IF(DIF[[#This Row],[Actual Delivered Quantity]]="","",(DIF[[#This Row],[Actual Delivered Quantity]]-DIF[[#This Row],[Total Defect Quantity Appeared At Customer]])/DIF[[#This Row],[Actual Delivered Quantity]])</f>
        <v>0.97114868491680084</v>
      </c>
      <c r="U192" s="65"/>
      <c r="V192" s="71" t="s">
        <v>103</v>
      </c>
      <c r="W192" s="65"/>
    </row>
    <row r="193" spans="1:23" ht="30" customHeight="1" x14ac:dyDescent="0.25">
      <c r="A193" s="32" t="str">
        <f t="shared" si="2"/>
        <v/>
      </c>
      <c r="B193" s="62" t="s">
        <v>295</v>
      </c>
      <c r="C193" s="63">
        <f>IF(DIF[[#This Row],[Work Order Number]]="","",VLOOKUP(DIF[[#This Row],[Work Order Number]],'Customer Orders Management'!B:AB,2,0))</f>
        <v>44077</v>
      </c>
      <c r="D193" s="64">
        <f>IF(DIF[[#This Row],[Work Order Receiving Date]]="","",MONTH(DIF[[#This Row],[Work Order Receiving Date]]))</f>
        <v>9</v>
      </c>
      <c r="E193" s="64" t="str">
        <f>IFERROR(VLOOKUP(DIF[[#This Row],[Month Number]],Sheet2!B:C,2,0),"")</f>
        <v>Sep</v>
      </c>
      <c r="F193" s="64" t="str">
        <f>IF(DIF[[#This Row],[Work Order Receiving Date]]="","","W"&amp;WEEKNUM(DIF[[#This Row],[Work Order Receiving Date]],1))</f>
        <v>W36</v>
      </c>
      <c r="G193" s="64">
        <f>IF(DIF[[#This Row],[Work Order Receiving Date]]="","",YEAR(DIF[[#This Row],[Work Order Receiving Date]]))</f>
        <v>2020</v>
      </c>
      <c r="H193" s="64" t="str">
        <f>IF(DIF[[#This Row],[Work Order Number]]="","",VLOOKUP(DIF[[#This Row],[Work Order Number]],'Customer Orders Management'!B:AB,7,0))</f>
        <v>Customer 1</v>
      </c>
      <c r="I193" s="64" t="str">
        <f>IF(DIF[[#This Row],[Work Order Number]]="","",VLOOKUP(DIF[[#This Row],[Work Order Number]],'Customer Orders Management'!B:AB,12,0))</f>
        <v>Product F</v>
      </c>
      <c r="J193" s="68" t="str">
        <f>IF(DIF[[#This Row],[Work Order Number]]="","",VLOOKUP(DIF[[#This Row],[Work Order Number]],'Customer Orders Management'!B:AB,13,0))</f>
        <v>ACC2354474</v>
      </c>
      <c r="K193" s="69">
        <f>IF(DIF[[#This Row],[Work Order Number]]="","",VLOOKUP(DIF[[#This Row],[Work Order Number]],'Customer Orders Management'!B:AB,14,0))</f>
        <v>7436</v>
      </c>
      <c r="L193" s="73">
        <v>7436</v>
      </c>
      <c r="M193" s="67">
        <f>IFERROR(IF(OR(DIF[[#This Row],[Actual Delivered Quantity]]="",DIF[[#This Row],[Ordered Quantity]]=""),"",DIF[[#This Row],[Actual Delivered Quantity]]/DIF[[#This Row],[Ordered Quantity]]),"")</f>
        <v>1</v>
      </c>
      <c r="N193" s="63">
        <f>IF(DIF[[#This Row],[Work Order Number]]="","",VLOOKUP(DIF[[#This Row],[Work Order Number]],'Customer Orders Management'!B:AB,25,0))</f>
        <v>44098.154000000002</v>
      </c>
      <c r="O193" s="72">
        <v>44098.154000000002</v>
      </c>
      <c r="P193" s="72" t="str">
        <f>IF(DIF[[#This Row],[Gap]]="","",IF(DIF[[#This Row],[Gap]]&lt;=0,"On Time","Delay"))</f>
        <v>On Time</v>
      </c>
      <c r="Q193" s="74">
        <f>IF(OR(DIF[[#This Row],[Actual Arrived Date (ETA)]]="",DIF[[#This Row],[Customer Required Date (ETA)]]=""),"",DIF[[#This Row],[Actual Arrived Date (ETA)]]-DIF[[#This Row],[Customer Required Date (ETA)]])</f>
        <v>0</v>
      </c>
      <c r="R193" s="69">
        <f>IFERROR(ROUNDUP(DIF[[#This Row],[Gap]],0),"")</f>
        <v>0</v>
      </c>
      <c r="S193" s="70">
        <v>207</v>
      </c>
      <c r="T193" s="67">
        <f>IF(DIF[[#This Row],[Actual Delivered Quantity]]="","",(DIF[[#This Row],[Actual Delivered Quantity]]-DIF[[#This Row],[Total Defect Quantity Appeared At Customer]])/DIF[[#This Row],[Actual Delivered Quantity]])</f>
        <v>0.97216245293168368</v>
      </c>
      <c r="U193" s="65"/>
      <c r="V193" s="71"/>
      <c r="W193" s="65"/>
    </row>
    <row r="194" spans="1:23" ht="30" customHeight="1" x14ac:dyDescent="0.25">
      <c r="A194" s="32" t="str">
        <f t="shared" si="2"/>
        <v/>
      </c>
      <c r="B194" s="62" t="s">
        <v>296</v>
      </c>
      <c r="C194" s="63">
        <f>IF(DIF[[#This Row],[Work Order Number]]="","",VLOOKUP(DIF[[#This Row],[Work Order Number]],'Customer Orders Management'!B:AB,2,0))</f>
        <v>44264</v>
      </c>
      <c r="D194" s="64">
        <f>IF(DIF[[#This Row],[Work Order Receiving Date]]="","",MONTH(DIF[[#This Row],[Work Order Receiving Date]]))</f>
        <v>3</v>
      </c>
      <c r="E194" s="64" t="str">
        <f>IFERROR(VLOOKUP(DIF[[#This Row],[Month Number]],Sheet2!B:C,2,0),"")</f>
        <v>Mar</v>
      </c>
      <c r="F194" s="64" t="str">
        <f>IF(DIF[[#This Row],[Work Order Receiving Date]]="","","W"&amp;WEEKNUM(DIF[[#This Row],[Work Order Receiving Date]],1))</f>
        <v>W11</v>
      </c>
      <c r="G194" s="64">
        <f>IF(DIF[[#This Row],[Work Order Receiving Date]]="","",YEAR(DIF[[#This Row],[Work Order Receiving Date]]))</f>
        <v>2021</v>
      </c>
      <c r="H194" s="64" t="str">
        <f>IF(DIF[[#This Row],[Work Order Number]]="","",VLOOKUP(DIF[[#This Row],[Work Order Number]],'Customer Orders Management'!B:AB,7,0))</f>
        <v>Customer 4</v>
      </c>
      <c r="I194" s="64" t="str">
        <f>IF(DIF[[#This Row],[Work Order Number]]="","",VLOOKUP(DIF[[#This Row],[Work Order Number]],'Customer Orders Management'!B:AB,12,0))</f>
        <v>Product D</v>
      </c>
      <c r="J194" s="68" t="str">
        <f>IF(DIF[[#This Row],[Work Order Number]]="","",VLOOKUP(DIF[[#This Row],[Work Order Number]],'Customer Orders Management'!B:AB,13,0))</f>
        <v>ACC1400205</v>
      </c>
      <c r="K194" s="69">
        <f>IF(DIF[[#This Row],[Work Order Number]]="","",VLOOKUP(DIF[[#This Row],[Work Order Number]],'Customer Orders Management'!B:AB,14,0))</f>
        <v>4165</v>
      </c>
      <c r="L194" s="73">
        <v>3800</v>
      </c>
      <c r="M194" s="67">
        <f>IFERROR(IF(OR(DIF[[#This Row],[Actual Delivered Quantity]]="",DIF[[#This Row],[Ordered Quantity]]=""),"",DIF[[#This Row],[Actual Delivered Quantity]]/DIF[[#This Row],[Ordered Quantity]]),"")</f>
        <v>0.91236494597839135</v>
      </c>
      <c r="N194" s="63">
        <f>IF(DIF[[#This Row],[Work Order Number]]="","",VLOOKUP(DIF[[#This Row],[Work Order Number]],'Customer Orders Management'!B:AB,25,0))</f>
        <v>44285.33</v>
      </c>
      <c r="O194" s="72">
        <v>44285.33</v>
      </c>
      <c r="P194" s="72" t="str">
        <f>IF(DIF[[#This Row],[Gap]]="","",IF(DIF[[#This Row],[Gap]]&lt;=0,"On Time","Delay"))</f>
        <v>On Time</v>
      </c>
      <c r="Q194" s="74">
        <f>IF(OR(DIF[[#This Row],[Actual Arrived Date (ETA)]]="",DIF[[#This Row],[Customer Required Date (ETA)]]=""),"",DIF[[#This Row],[Actual Arrived Date (ETA)]]-DIF[[#This Row],[Customer Required Date (ETA)]])</f>
        <v>0</v>
      </c>
      <c r="R194" s="69">
        <f>IFERROR(ROUNDUP(DIF[[#This Row],[Gap]],0),"")</f>
        <v>0</v>
      </c>
      <c r="S194" s="70">
        <v>434</v>
      </c>
      <c r="T194" s="67">
        <f>IF(DIF[[#This Row],[Actual Delivered Quantity]]="","",(DIF[[#This Row],[Actual Delivered Quantity]]-DIF[[#This Row],[Total Defect Quantity Appeared At Customer]])/DIF[[#This Row],[Actual Delivered Quantity]])</f>
        <v>0.88578947368421057</v>
      </c>
      <c r="U194" s="65" t="s">
        <v>108</v>
      </c>
      <c r="V194" s="71"/>
      <c r="W194" s="65"/>
    </row>
    <row r="195" spans="1:23" ht="30" customHeight="1" x14ac:dyDescent="0.25">
      <c r="A195" s="32" t="str">
        <f t="shared" si="2"/>
        <v/>
      </c>
      <c r="B195" s="62" t="s">
        <v>297</v>
      </c>
      <c r="C195" s="63">
        <f>IF(DIF[[#This Row],[Work Order Number]]="","",VLOOKUP(DIF[[#This Row],[Work Order Number]],'Customer Orders Management'!B:AB,2,0))</f>
        <v>44136</v>
      </c>
      <c r="D195" s="64">
        <f>IF(DIF[[#This Row],[Work Order Receiving Date]]="","",MONTH(DIF[[#This Row],[Work Order Receiving Date]]))</f>
        <v>11</v>
      </c>
      <c r="E195" s="64" t="str">
        <f>IFERROR(VLOOKUP(DIF[[#This Row],[Month Number]],Sheet2!B:C,2,0),"")</f>
        <v>Nov</v>
      </c>
      <c r="F195" s="64" t="str">
        <f>IF(DIF[[#This Row],[Work Order Receiving Date]]="","","W"&amp;WEEKNUM(DIF[[#This Row],[Work Order Receiving Date]],1))</f>
        <v>W45</v>
      </c>
      <c r="G195" s="64">
        <f>IF(DIF[[#This Row],[Work Order Receiving Date]]="","",YEAR(DIF[[#This Row],[Work Order Receiving Date]]))</f>
        <v>2020</v>
      </c>
      <c r="H195" s="64" t="str">
        <f>IF(DIF[[#This Row],[Work Order Number]]="","",VLOOKUP(DIF[[#This Row],[Work Order Number]],'Customer Orders Management'!B:AB,7,0))</f>
        <v>Customer 3</v>
      </c>
      <c r="I195" s="64" t="str">
        <f>IF(DIF[[#This Row],[Work Order Number]]="","",VLOOKUP(DIF[[#This Row],[Work Order Number]],'Customer Orders Management'!B:AB,12,0))</f>
        <v>Product A</v>
      </c>
      <c r="J195" s="68" t="str">
        <f>IF(DIF[[#This Row],[Work Order Number]]="","",VLOOKUP(DIF[[#This Row],[Work Order Number]],'Customer Orders Management'!B:AB,13,0))</f>
        <v>ACC3215124</v>
      </c>
      <c r="K195" s="69">
        <f>IF(DIF[[#This Row],[Work Order Number]]="","",VLOOKUP(DIF[[#This Row],[Work Order Number]],'Customer Orders Management'!B:AB,14,0))</f>
        <v>5191</v>
      </c>
      <c r="L195" s="73">
        <v>5000</v>
      </c>
      <c r="M195" s="67">
        <f>IFERROR(IF(OR(DIF[[#This Row],[Actual Delivered Quantity]]="",DIF[[#This Row],[Ordered Quantity]]=""),"",DIF[[#This Row],[Actual Delivered Quantity]]/DIF[[#This Row],[Ordered Quantity]]),"")</f>
        <v>0.96320554806395686</v>
      </c>
      <c r="N195" s="63">
        <f>IF(DIF[[#This Row],[Work Order Number]]="","",VLOOKUP(DIF[[#This Row],[Work Order Number]],'Customer Orders Management'!B:AB,25,0))</f>
        <v>44152.488749999997</v>
      </c>
      <c r="O195" s="72">
        <v>44152.488749999997</v>
      </c>
      <c r="P195" s="72" t="str">
        <f>IF(DIF[[#This Row],[Gap]]="","",IF(DIF[[#This Row],[Gap]]&lt;=0,"On Time","Delay"))</f>
        <v>On Time</v>
      </c>
      <c r="Q195" s="74">
        <f>IF(OR(DIF[[#This Row],[Actual Arrived Date (ETA)]]="",DIF[[#This Row],[Customer Required Date (ETA)]]=""),"",DIF[[#This Row],[Actual Arrived Date (ETA)]]-DIF[[#This Row],[Customer Required Date (ETA)]])</f>
        <v>0</v>
      </c>
      <c r="R195" s="69">
        <f>IFERROR(ROUNDUP(DIF[[#This Row],[Gap]],0),"")</f>
        <v>0</v>
      </c>
      <c r="S195" s="70">
        <v>275</v>
      </c>
      <c r="T195" s="67">
        <f>IF(DIF[[#This Row],[Actual Delivered Quantity]]="","",(DIF[[#This Row],[Actual Delivered Quantity]]-DIF[[#This Row],[Total Defect Quantity Appeared At Customer]])/DIF[[#This Row],[Actual Delivered Quantity]])</f>
        <v>0.94499999999999995</v>
      </c>
      <c r="U195" s="65"/>
      <c r="V195" s="71"/>
      <c r="W195" s="65"/>
    </row>
    <row r="196" spans="1:23" ht="30" customHeight="1" x14ac:dyDescent="0.25">
      <c r="A196" s="32" t="str">
        <f t="shared" ref="A196:A259" si="3">IF(AND(B195&lt;&gt;"",B196=""),$A$3&amp;"---&gt;","")</f>
        <v/>
      </c>
      <c r="B196" s="62" t="s">
        <v>298</v>
      </c>
      <c r="C196" s="63">
        <f>IF(DIF[[#This Row],[Work Order Number]]="","",VLOOKUP(DIF[[#This Row],[Work Order Number]],'Customer Orders Management'!B:AB,2,0))</f>
        <v>44176</v>
      </c>
      <c r="D196" s="64">
        <f>IF(DIF[[#This Row],[Work Order Receiving Date]]="","",MONTH(DIF[[#This Row],[Work Order Receiving Date]]))</f>
        <v>12</v>
      </c>
      <c r="E196" s="64" t="str">
        <f>IFERROR(VLOOKUP(DIF[[#This Row],[Month Number]],Sheet2!B:C,2,0),"")</f>
        <v>Dec</v>
      </c>
      <c r="F196" s="64" t="str">
        <f>IF(DIF[[#This Row],[Work Order Receiving Date]]="","","W"&amp;WEEKNUM(DIF[[#This Row],[Work Order Receiving Date]],1))</f>
        <v>W50</v>
      </c>
      <c r="G196" s="64">
        <f>IF(DIF[[#This Row],[Work Order Receiving Date]]="","",YEAR(DIF[[#This Row],[Work Order Receiving Date]]))</f>
        <v>2020</v>
      </c>
      <c r="H196" s="64" t="str">
        <f>IF(DIF[[#This Row],[Work Order Number]]="","",VLOOKUP(DIF[[#This Row],[Work Order Number]],'Customer Orders Management'!B:AB,7,0))</f>
        <v>Customer 1</v>
      </c>
      <c r="I196" s="64" t="str">
        <f>IF(DIF[[#This Row],[Work Order Number]]="","",VLOOKUP(DIF[[#This Row],[Work Order Number]],'Customer Orders Management'!B:AB,12,0))</f>
        <v>Product B</v>
      </c>
      <c r="J196" s="68" t="str">
        <f>IF(DIF[[#This Row],[Work Order Number]]="","",VLOOKUP(DIF[[#This Row],[Work Order Number]],'Customer Orders Management'!B:AB,13,0))</f>
        <v>ACC2236584</v>
      </c>
      <c r="K196" s="69">
        <f>IF(DIF[[#This Row],[Work Order Number]]="","",VLOOKUP(DIF[[#This Row],[Work Order Number]],'Customer Orders Management'!B:AB,14,0))</f>
        <v>9080</v>
      </c>
      <c r="L196" s="73">
        <v>9080</v>
      </c>
      <c r="M196" s="67">
        <f>IFERROR(IF(OR(DIF[[#This Row],[Actual Delivered Quantity]]="",DIF[[#This Row],[Ordered Quantity]]=""),"",DIF[[#This Row],[Actual Delivered Quantity]]/DIF[[#This Row],[Ordered Quantity]]),"")</f>
        <v>1</v>
      </c>
      <c r="N196" s="63">
        <f>IF(DIF[[#This Row],[Work Order Number]]="","",VLOOKUP(DIF[[#This Row],[Work Order Number]],'Customer Orders Management'!B:AB,25,0))</f>
        <v>44201.62</v>
      </c>
      <c r="O196" s="72">
        <v>44201.62</v>
      </c>
      <c r="P196" s="72" t="str">
        <f>IF(DIF[[#This Row],[Gap]]="","",IF(DIF[[#This Row],[Gap]]&lt;=0,"On Time","Delay"))</f>
        <v>On Time</v>
      </c>
      <c r="Q196" s="74">
        <f>IF(OR(DIF[[#This Row],[Actual Arrived Date (ETA)]]="",DIF[[#This Row],[Customer Required Date (ETA)]]=""),"",DIF[[#This Row],[Actual Arrived Date (ETA)]]-DIF[[#This Row],[Customer Required Date (ETA)]])</f>
        <v>0</v>
      </c>
      <c r="R196" s="69">
        <f>IFERROR(ROUNDUP(DIF[[#This Row],[Gap]],0),"")</f>
        <v>0</v>
      </c>
      <c r="S196" s="70">
        <v>383</v>
      </c>
      <c r="T196" s="67">
        <f>IF(DIF[[#This Row],[Actual Delivered Quantity]]="","",(DIF[[#This Row],[Actual Delivered Quantity]]-DIF[[#This Row],[Total Defect Quantity Appeared At Customer]])/DIF[[#This Row],[Actual Delivered Quantity]])</f>
        <v>0.95781938325991189</v>
      </c>
      <c r="U196" s="65"/>
      <c r="V196" s="71"/>
      <c r="W196" s="65"/>
    </row>
    <row r="197" spans="1:23" ht="30" customHeight="1" x14ac:dyDescent="0.25">
      <c r="A197" s="32" t="str">
        <f t="shared" si="3"/>
        <v/>
      </c>
      <c r="B197" s="62" t="s">
        <v>299</v>
      </c>
      <c r="C197" s="63">
        <f>IF(DIF[[#This Row],[Work Order Number]]="","",VLOOKUP(DIF[[#This Row],[Work Order Number]],'Customer Orders Management'!B:AB,2,0))</f>
        <v>44139</v>
      </c>
      <c r="D197" s="64">
        <f>IF(DIF[[#This Row],[Work Order Receiving Date]]="","",MONTH(DIF[[#This Row],[Work Order Receiving Date]]))</f>
        <v>11</v>
      </c>
      <c r="E197" s="64" t="str">
        <f>IFERROR(VLOOKUP(DIF[[#This Row],[Month Number]],Sheet2!B:C,2,0),"")</f>
        <v>Nov</v>
      </c>
      <c r="F197" s="64" t="str">
        <f>IF(DIF[[#This Row],[Work Order Receiving Date]]="","","W"&amp;WEEKNUM(DIF[[#This Row],[Work Order Receiving Date]],1))</f>
        <v>W45</v>
      </c>
      <c r="G197" s="64">
        <f>IF(DIF[[#This Row],[Work Order Receiving Date]]="","",YEAR(DIF[[#This Row],[Work Order Receiving Date]]))</f>
        <v>2020</v>
      </c>
      <c r="H197" s="64" t="str">
        <f>IF(DIF[[#This Row],[Work Order Number]]="","",VLOOKUP(DIF[[#This Row],[Work Order Number]],'Customer Orders Management'!B:AB,7,0))</f>
        <v>Customer 4</v>
      </c>
      <c r="I197" s="64" t="str">
        <f>IF(DIF[[#This Row],[Work Order Number]]="","",VLOOKUP(DIF[[#This Row],[Work Order Number]],'Customer Orders Management'!B:AB,12,0))</f>
        <v>Product F</v>
      </c>
      <c r="J197" s="68" t="str">
        <f>IF(DIF[[#This Row],[Work Order Number]]="","",VLOOKUP(DIF[[#This Row],[Work Order Number]],'Customer Orders Management'!B:AB,13,0))</f>
        <v>ACC2354474</v>
      </c>
      <c r="K197" s="69">
        <f>IF(DIF[[#This Row],[Work Order Number]]="","",VLOOKUP(DIF[[#This Row],[Work Order Number]],'Customer Orders Management'!B:AB,14,0))</f>
        <v>9254</v>
      </c>
      <c r="L197" s="73">
        <v>9254</v>
      </c>
      <c r="M197" s="67">
        <f>IFERROR(IF(OR(DIF[[#This Row],[Actual Delivered Quantity]]="",DIF[[#This Row],[Ordered Quantity]]=""),"",DIF[[#This Row],[Actual Delivered Quantity]]/DIF[[#This Row],[Ordered Quantity]]),"")</f>
        <v>1</v>
      </c>
      <c r="N197" s="63">
        <f>IF(DIF[[#This Row],[Work Order Number]]="","",VLOOKUP(DIF[[#This Row],[Work Order Number]],'Customer Orders Management'!B:AB,25,0))</f>
        <v>44164.881000000001</v>
      </c>
      <c r="O197" s="72">
        <v>44164.881000000001</v>
      </c>
      <c r="P197" s="72" t="str">
        <f>IF(DIF[[#This Row],[Gap]]="","",IF(DIF[[#This Row],[Gap]]&lt;=0,"On Time","Delay"))</f>
        <v>On Time</v>
      </c>
      <c r="Q197" s="74">
        <f>IF(OR(DIF[[#This Row],[Actual Arrived Date (ETA)]]="",DIF[[#This Row],[Customer Required Date (ETA)]]=""),"",DIF[[#This Row],[Actual Arrived Date (ETA)]]-DIF[[#This Row],[Customer Required Date (ETA)]])</f>
        <v>0</v>
      </c>
      <c r="R197" s="69">
        <f>IFERROR(ROUNDUP(DIF[[#This Row],[Gap]],0),"")</f>
        <v>0</v>
      </c>
      <c r="S197" s="70">
        <v>467</v>
      </c>
      <c r="T197" s="67">
        <f>IF(DIF[[#This Row],[Actual Delivered Quantity]]="","",(DIF[[#This Row],[Actual Delivered Quantity]]-DIF[[#This Row],[Total Defect Quantity Appeared At Customer]])/DIF[[#This Row],[Actual Delivered Quantity]])</f>
        <v>0.94953533607088825</v>
      </c>
      <c r="U197" s="65"/>
      <c r="V197" s="71"/>
      <c r="W197" s="65"/>
    </row>
    <row r="198" spans="1:23" ht="30" customHeight="1" x14ac:dyDescent="0.25">
      <c r="A198" s="32" t="str">
        <f t="shared" si="3"/>
        <v/>
      </c>
      <c r="B198" s="62" t="s">
        <v>300</v>
      </c>
      <c r="C198" s="63">
        <f>IF(DIF[[#This Row],[Work Order Number]]="","",VLOOKUP(DIF[[#This Row],[Work Order Number]],'Customer Orders Management'!B:AB,2,0))</f>
        <v>44173</v>
      </c>
      <c r="D198" s="64">
        <f>IF(DIF[[#This Row],[Work Order Receiving Date]]="","",MONTH(DIF[[#This Row],[Work Order Receiving Date]]))</f>
        <v>12</v>
      </c>
      <c r="E198" s="64" t="str">
        <f>IFERROR(VLOOKUP(DIF[[#This Row],[Month Number]],Sheet2!B:C,2,0),"")</f>
        <v>Dec</v>
      </c>
      <c r="F198" s="64" t="str">
        <f>IF(DIF[[#This Row],[Work Order Receiving Date]]="","","W"&amp;WEEKNUM(DIF[[#This Row],[Work Order Receiving Date]],1))</f>
        <v>W50</v>
      </c>
      <c r="G198" s="64">
        <f>IF(DIF[[#This Row],[Work Order Receiving Date]]="","",YEAR(DIF[[#This Row],[Work Order Receiving Date]]))</f>
        <v>2020</v>
      </c>
      <c r="H198" s="64" t="str">
        <f>IF(DIF[[#This Row],[Work Order Number]]="","",VLOOKUP(DIF[[#This Row],[Work Order Number]],'Customer Orders Management'!B:AB,7,0))</f>
        <v>Customer 2</v>
      </c>
      <c r="I198" s="64" t="str">
        <f>IF(DIF[[#This Row],[Work Order Number]]="","",VLOOKUP(DIF[[#This Row],[Work Order Number]],'Customer Orders Management'!B:AB,12,0))</f>
        <v>Product D</v>
      </c>
      <c r="J198" s="68" t="str">
        <f>IF(DIF[[#This Row],[Work Order Number]]="","",VLOOKUP(DIF[[#This Row],[Work Order Number]],'Customer Orders Management'!B:AB,13,0))</f>
        <v>ACC1400205</v>
      </c>
      <c r="K198" s="69">
        <f>IF(DIF[[#This Row],[Work Order Number]]="","",VLOOKUP(DIF[[#This Row],[Work Order Number]],'Customer Orders Management'!B:AB,14,0))</f>
        <v>5252</v>
      </c>
      <c r="L198" s="73">
        <v>5252</v>
      </c>
      <c r="M198" s="67">
        <f>IFERROR(IF(OR(DIF[[#This Row],[Actual Delivered Quantity]]="",DIF[[#This Row],[Ordered Quantity]]=""),"",DIF[[#This Row],[Actual Delivered Quantity]]/DIF[[#This Row],[Ordered Quantity]]),"")</f>
        <v>1</v>
      </c>
      <c r="N198" s="63">
        <f>IF(DIF[[#This Row],[Work Order Number]]="","",VLOOKUP(DIF[[#This Row],[Work Order Number]],'Customer Orders Management'!B:AB,25,0))</f>
        <v>44194.504000000001</v>
      </c>
      <c r="O198" s="72">
        <v>44194.504000000001</v>
      </c>
      <c r="P198" s="72" t="str">
        <f>IF(DIF[[#This Row],[Gap]]="","",IF(DIF[[#This Row],[Gap]]&lt;=0,"On Time","Delay"))</f>
        <v>On Time</v>
      </c>
      <c r="Q198" s="74">
        <f>IF(OR(DIF[[#This Row],[Actual Arrived Date (ETA)]]="",DIF[[#This Row],[Customer Required Date (ETA)]]=""),"",DIF[[#This Row],[Actual Arrived Date (ETA)]]-DIF[[#This Row],[Customer Required Date (ETA)]])</f>
        <v>0</v>
      </c>
      <c r="R198" s="69">
        <f>IFERROR(ROUNDUP(DIF[[#This Row],[Gap]],0),"")</f>
        <v>0</v>
      </c>
      <c r="S198" s="70">
        <v>156</v>
      </c>
      <c r="T198" s="67">
        <f>IF(DIF[[#This Row],[Actual Delivered Quantity]]="","",(DIF[[#This Row],[Actual Delivered Quantity]]-DIF[[#This Row],[Total Defect Quantity Appeared At Customer]])/DIF[[#This Row],[Actual Delivered Quantity]])</f>
        <v>0.97029702970297027</v>
      </c>
      <c r="U198" s="65"/>
      <c r="V198" s="71"/>
      <c r="W198" s="65"/>
    </row>
    <row r="199" spans="1:23" ht="30" customHeight="1" x14ac:dyDescent="0.25">
      <c r="A199" s="32" t="str">
        <f t="shared" si="3"/>
        <v/>
      </c>
      <c r="B199" s="62" t="s">
        <v>301</v>
      </c>
      <c r="C199" s="63">
        <f>IF(DIF[[#This Row],[Work Order Number]]="","",VLOOKUP(DIF[[#This Row],[Work Order Number]],'Customer Orders Management'!B:AB,2,0))</f>
        <v>44282</v>
      </c>
      <c r="D199" s="64">
        <f>IF(DIF[[#This Row],[Work Order Receiving Date]]="","",MONTH(DIF[[#This Row],[Work Order Receiving Date]]))</f>
        <v>3</v>
      </c>
      <c r="E199" s="64" t="str">
        <f>IFERROR(VLOOKUP(DIF[[#This Row],[Month Number]],Sheet2!B:C,2,0),"")</f>
        <v>Mar</v>
      </c>
      <c r="F199" s="64" t="str">
        <f>IF(DIF[[#This Row],[Work Order Receiving Date]]="","","W"&amp;WEEKNUM(DIF[[#This Row],[Work Order Receiving Date]],1))</f>
        <v>W13</v>
      </c>
      <c r="G199" s="64">
        <f>IF(DIF[[#This Row],[Work Order Receiving Date]]="","",YEAR(DIF[[#This Row],[Work Order Receiving Date]]))</f>
        <v>2021</v>
      </c>
      <c r="H199" s="64" t="str">
        <f>IF(DIF[[#This Row],[Work Order Number]]="","",VLOOKUP(DIF[[#This Row],[Work Order Number]],'Customer Orders Management'!B:AB,7,0))</f>
        <v>Customer 3</v>
      </c>
      <c r="I199" s="64" t="str">
        <f>IF(DIF[[#This Row],[Work Order Number]]="","",VLOOKUP(DIF[[#This Row],[Work Order Number]],'Customer Orders Management'!B:AB,12,0))</f>
        <v>Product B</v>
      </c>
      <c r="J199" s="68" t="str">
        <f>IF(DIF[[#This Row],[Work Order Number]]="","",VLOOKUP(DIF[[#This Row],[Work Order Number]],'Customer Orders Management'!B:AB,13,0))</f>
        <v>ACC2236584</v>
      </c>
      <c r="K199" s="69">
        <f>IF(DIF[[#This Row],[Work Order Number]]="","",VLOOKUP(DIF[[#This Row],[Work Order Number]],'Customer Orders Management'!B:AB,14,0))</f>
        <v>7388</v>
      </c>
      <c r="L199" s="73">
        <v>7388</v>
      </c>
      <c r="M199" s="67">
        <f>IFERROR(IF(OR(DIF[[#This Row],[Actual Delivered Quantity]]="",DIF[[#This Row],[Ordered Quantity]]=""),"",DIF[[#This Row],[Actual Delivered Quantity]]/DIF[[#This Row],[Ordered Quantity]]),"")</f>
        <v>1</v>
      </c>
      <c r="N199" s="63">
        <f>IF(DIF[[#This Row],[Work Order Number]]="","",VLOOKUP(DIF[[#This Row],[Work Order Number]],'Customer Orders Management'!B:AB,25,0))</f>
        <v>44302.082000000002</v>
      </c>
      <c r="O199" s="72">
        <v>44302.082000000002</v>
      </c>
      <c r="P199" s="72" t="str">
        <f>IF(DIF[[#This Row],[Gap]]="","",IF(DIF[[#This Row],[Gap]]&lt;=0,"On Time","Delay"))</f>
        <v>On Time</v>
      </c>
      <c r="Q199" s="74">
        <f>IF(OR(DIF[[#This Row],[Actual Arrived Date (ETA)]]="",DIF[[#This Row],[Customer Required Date (ETA)]]=""),"",DIF[[#This Row],[Actual Arrived Date (ETA)]]-DIF[[#This Row],[Customer Required Date (ETA)]])</f>
        <v>0</v>
      </c>
      <c r="R199" s="69">
        <f>IFERROR(ROUNDUP(DIF[[#This Row],[Gap]],0),"")</f>
        <v>0</v>
      </c>
      <c r="S199" s="70">
        <v>228</v>
      </c>
      <c r="T199" s="67">
        <f>IF(DIF[[#This Row],[Actual Delivered Quantity]]="","",(DIF[[#This Row],[Actual Delivered Quantity]]-DIF[[#This Row],[Total Defect Quantity Appeared At Customer]])/DIF[[#This Row],[Actual Delivered Quantity]])</f>
        <v>0.96913914455874395</v>
      </c>
      <c r="U199" s="65"/>
      <c r="V199" s="71"/>
      <c r="W199" s="65"/>
    </row>
    <row r="200" spans="1:23" ht="30" customHeight="1" x14ac:dyDescent="0.25">
      <c r="A200" s="32" t="str">
        <f t="shared" si="3"/>
        <v/>
      </c>
      <c r="B200" s="62" t="s">
        <v>302</v>
      </c>
      <c r="C200" s="63">
        <f>IF(DIF[[#This Row],[Work Order Number]]="","",VLOOKUP(DIF[[#This Row],[Work Order Number]],'Customer Orders Management'!B:AB,2,0))</f>
        <v>44121</v>
      </c>
      <c r="D200" s="64">
        <f>IF(DIF[[#This Row],[Work Order Receiving Date]]="","",MONTH(DIF[[#This Row],[Work Order Receiving Date]]))</f>
        <v>10</v>
      </c>
      <c r="E200" s="64" t="str">
        <f>IFERROR(VLOOKUP(DIF[[#This Row],[Month Number]],Sheet2!B:C,2,0),"")</f>
        <v>Oct</v>
      </c>
      <c r="F200" s="64" t="str">
        <f>IF(DIF[[#This Row],[Work Order Receiving Date]]="","","W"&amp;WEEKNUM(DIF[[#This Row],[Work Order Receiving Date]],1))</f>
        <v>W42</v>
      </c>
      <c r="G200" s="64">
        <f>IF(DIF[[#This Row],[Work Order Receiving Date]]="","",YEAR(DIF[[#This Row],[Work Order Receiving Date]]))</f>
        <v>2020</v>
      </c>
      <c r="H200" s="64" t="str">
        <f>IF(DIF[[#This Row],[Work Order Number]]="","",VLOOKUP(DIF[[#This Row],[Work Order Number]],'Customer Orders Management'!B:AB,7,0))</f>
        <v>Customer 4</v>
      </c>
      <c r="I200" s="64" t="str">
        <f>IF(DIF[[#This Row],[Work Order Number]]="","",VLOOKUP(DIF[[#This Row],[Work Order Number]],'Customer Orders Management'!B:AB,12,0))</f>
        <v>Product B</v>
      </c>
      <c r="J200" s="68" t="str">
        <f>IF(DIF[[#This Row],[Work Order Number]]="","",VLOOKUP(DIF[[#This Row],[Work Order Number]],'Customer Orders Management'!B:AB,13,0))</f>
        <v>ACC2236584</v>
      </c>
      <c r="K200" s="69">
        <f>IF(DIF[[#This Row],[Work Order Number]]="","",VLOOKUP(DIF[[#This Row],[Work Order Number]],'Customer Orders Management'!B:AB,14,0))</f>
        <v>4710</v>
      </c>
      <c r="L200" s="73">
        <v>4710</v>
      </c>
      <c r="M200" s="67">
        <f>IFERROR(IF(OR(DIF[[#This Row],[Actual Delivered Quantity]]="",DIF[[#This Row],[Ordered Quantity]]=""),"",DIF[[#This Row],[Actual Delivered Quantity]]/DIF[[#This Row],[Ordered Quantity]]),"")</f>
        <v>1</v>
      </c>
      <c r="N200" s="63">
        <f>IF(DIF[[#This Row],[Work Order Number]]="","",VLOOKUP(DIF[[#This Row],[Work Order Number]],'Customer Orders Management'!B:AB,25,0))</f>
        <v>44140.065000000002</v>
      </c>
      <c r="O200" s="72">
        <v>44145</v>
      </c>
      <c r="P200" s="72" t="str">
        <f>IF(DIF[[#This Row],[Gap]]="","",IF(DIF[[#This Row],[Gap]]&lt;=0,"On Time","Delay"))</f>
        <v>Delay</v>
      </c>
      <c r="Q200" s="74">
        <f>IF(OR(DIF[[#This Row],[Actual Arrived Date (ETA)]]="",DIF[[#This Row],[Customer Required Date (ETA)]]=""),"",DIF[[#This Row],[Actual Arrived Date (ETA)]]-DIF[[#This Row],[Customer Required Date (ETA)]])</f>
        <v>4.9349999999976717</v>
      </c>
      <c r="R200" s="69">
        <f>IFERROR(ROUNDUP(DIF[[#This Row],[Gap]],0),"")</f>
        <v>5</v>
      </c>
      <c r="S200" s="70">
        <v>110</v>
      </c>
      <c r="T200" s="67">
        <f>IF(DIF[[#This Row],[Actual Delivered Quantity]]="","",(DIF[[#This Row],[Actual Delivered Quantity]]-DIF[[#This Row],[Total Defect Quantity Appeared At Customer]])/DIF[[#This Row],[Actual Delivered Quantity]])</f>
        <v>0.97664543524416136</v>
      </c>
      <c r="U200" s="65"/>
      <c r="V200" s="71" t="s">
        <v>104</v>
      </c>
      <c r="W200" s="65"/>
    </row>
    <row r="201" spans="1:23" ht="30" customHeight="1" x14ac:dyDescent="0.25">
      <c r="A201" s="32" t="str">
        <f t="shared" si="3"/>
        <v/>
      </c>
      <c r="B201" s="62" t="s">
        <v>303</v>
      </c>
      <c r="C201" s="63">
        <f>IF(DIF[[#This Row],[Work Order Number]]="","",VLOOKUP(DIF[[#This Row],[Work Order Number]],'Customer Orders Management'!B:AB,2,0))</f>
        <v>44160</v>
      </c>
      <c r="D201" s="64">
        <f>IF(DIF[[#This Row],[Work Order Receiving Date]]="","",MONTH(DIF[[#This Row],[Work Order Receiving Date]]))</f>
        <v>11</v>
      </c>
      <c r="E201" s="64" t="str">
        <f>IFERROR(VLOOKUP(DIF[[#This Row],[Month Number]],Sheet2!B:C,2,0),"")</f>
        <v>Nov</v>
      </c>
      <c r="F201" s="64" t="str">
        <f>IF(DIF[[#This Row],[Work Order Receiving Date]]="","","W"&amp;WEEKNUM(DIF[[#This Row],[Work Order Receiving Date]],1))</f>
        <v>W48</v>
      </c>
      <c r="G201" s="64">
        <f>IF(DIF[[#This Row],[Work Order Receiving Date]]="","",YEAR(DIF[[#This Row],[Work Order Receiving Date]]))</f>
        <v>2020</v>
      </c>
      <c r="H201" s="64" t="str">
        <f>IF(DIF[[#This Row],[Work Order Number]]="","",VLOOKUP(DIF[[#This Row],[Work Order Number]],'Customer Orders Management'!B:AB,7,0))</f>
        <v>Customer 4</v>
      </c>
      <c r="I201" s="64" t="str">
        <f>IF(DIF[[#This Row],[Work Order Number]]="","",VLOOKUP(DIF[[#This Row],[Work Order Number]],'Customer Orders Management'!B:AB,12,0))</f>
        <v>Product F</v>
      </c>
      <c r="J201" s="68" t="str">
        <f>IF(DIF[[#This Row],[Work Order Number]]="","",VLOOKUP(DIF[[#This Row],[Work Order Number]],'Customer Orders Management'!B:AB,13,0))</f>
        <v>ACC2354474</v>
      </c>
      <c r="K201" s="69">
        <f>IF(DIF[[#This Row],[Work Order Number]]="","",VLOOKUP(DIF[[#This Row],[Work Order Number]],'Customer Orders Management'!B:AB,14,0))</f>
        <v>9269</v>
      </c>
      <c r="L201" s="73">
        <v>9269</v>
      </c>
      <c r="M201" s="67">
        <f>IFERROR(IF(OR(DIF[[#This Row],[Actual Delivered Quantity]]="",DIF[[#This Row],[Ordered Quantity]]=""),"",DIF[[#This Row],[Actual Delivered Quantity]]/DIF[[#This Row],[Ordered Quantity]]),"")</f>
        <v>1</v>
      </c>
      <c r="N201" s="63">
        <f>IF(DIF[[#This Row],[Work Order Number]]="","",VLOOKUP(DIF[[#This Row],[Work Order Number]],'Customer Orders Management'!B:AB,25,0))</f>
        <v>44183.9035</v>
      </c>
      <c r="O201" s="72">
        <v>44183.9035</v>
      </c>
      <c r="P201" s="72" t="str">
        <f>IF(DIF[[#This Row],[Gap]]="","",IF(DIF[[#This Row],[Gap]]&lt;=0,"On Time","Delay"))</f>
        <v>On Time</v>
      </c>
      <c r="Q201" s="74">
        <f>IF(OR(DIF[[#This Row],[Actual Arrived Date (ETA)]]="",DIF[[#This Row],[Customer Required Date (ETA)]]=""),"",DIF[[#This Row],[Actual Arrived Date (ETA)]]-DIF[[#This Row],[Customer Required Date (ETA)]])</f>
        <v>0</v>
      </c>
      <c r="R201" s="69">
        <f>IFERROR(ROUNDUP(DIF[[#This Row],[Gap]],0),"")</f>
        <v>0</v>
      </c>
      <c r="S201" s="70">
        <v>258</v>
      </c>
      <c r="T201" s="67">
        <f>IF(DIF[[#This Row],[Actual Delivered Quantity]]="","",(DIF[[#This Row],[Actual Delivered Quantity]]-DIF[[#This Row],[Total Defect Quantity Appeared At Customer]])/DIF[[#This Row],[Actual Delivered Quantity]])</f>
        <v>0.97216528212320641</v>
      </c>
      <c r="U201" s="65"/>
      <c r="V201" s="71"/>
      <c r="W201" s="65"/>
    </row>
    <row r="202" spans="1:23" ht="30" customHeight="1" x14ac:dyDescent="0.25">
      <c r="A202" s="32" t="str">
        <f t="shared" si="3"/>
        <v>Select Work Order---&gt;</v>
      </c>
    </row>
    <row r="203" spans="1:23" ht="30" customHeight="1" x14ac:dyDescent="0.25">
      <c r="A203" s="32" t="str">
        <f t="shared" si="3"/>
        <v/>
      </c>
    </row>
    <row r="204" spans="1:23" ht="30" customHeight="1" x14ac:dyDescent="0.25">
      <c r="A204" s="32" t="str">
        <f t="shared" si="3"/>
        <v/>
      </c>
    </row>
    <row r="205" spans="1:23" ht="30" customHeight="1" x14ac:dyDescent="0.25">
      <c r="A205" s="32" t="str">
        <f t="shared" si="3"/>
        <v/>
      </c>
    </row>
    <row r="206" spans="1:23" ht="30" customHeight="1" x14ac:dyDescent="0.25">
      <c r="A206" s="32" t="str">
        <f t="shared" si="3"/>
        <v/>
      </c>
    </row>
    <row r="207" spans="1:23" ht="30" customHeight="1" x14ac:dyDescent="0.25">
      <c r="A207" s="32" t="str">
        <f t="shared" si="3"/>
        <v/>
      </c>
    </row>
    <row r="208" spans="1:23" ht="30" customHeight="1" x14ac:dyDescent="0.25">
      <c r="A208" s="32" t="str">
        <f t="shared" si="3"/>
        <v/>
      </c>
    </row>
    <row r="209" spans="1:1" ht="30" customHeight="1" x14ac:dyDescent="0.25">
      <c r="A209" s="32" t="str">
        <f t="shared" si="3"/>
        <v/>
      </c>
    </row>
    <row r="210" spans="1:1" ht="30" customHeight="1" x14ac:dyDescent="0.25">
      <c r="A210" s="32" t="str">
        <f t="shared" si="3"/>
        <v/>
      </c>
    </row>
    <row r="211" spans="1:1" ht="30" customHeight="1" x14ac:dyDescent="0.25">
      <c r="A211" s="32" t="str">
        <f t="shared" si="3"/>
        <v/>
      </c>
    </row>
    <row r="212" spans="1:1" ht="30" customHeight="1" x14ac:dyDescent="0.25">
      <c r="A212" s="32" t="str">
        <f t="shared" si="3"/>
        <v/>
      </c>
    </row>
    <row r="213" spans="1:1" ht="30" customHeight="1" x14ac:dyDescent="0.25">
      <c r="A213" s="32" t="str">
        <f t="shared" si="3"/>
        <v/>
      </c>
    </row>
    <row r="214" spans="1:1" ht="30" customHeight="1" x14ac:dyDescent="0.25">
      <c r="A214" s="32" t="str">
        <f t="shared" si="3"/>
        <v/>
      </c>
    </row>
    <row r="215" spans="1:1" ht="30" customHeight="1" x14ac:dyDescent="0.25">
      <c r="A215" s="32" t="str">
        <f t="shared" si="3"/>
        <v/>
      </c>
    </row>
    <row r="216" spans="1:1" ht="30" customHeight="1" x14ac:dyDescent="0.25">
      <c r="A216" s="32" t="str">
        <f t="shared" si="3"/>
        <v/>
      </c>
    </row>
    <row r="217" spans="1:1" ht="30" customHeight="1" x14ac:dyDescent="0.25">
      <c r="A217" s="32" t="str">
        <f t="shared" si="3"/>
        <v/>
      </c>
    </row>
    <row r="218" spans="1:1" ht="30" customHeight="1" x14ac:dyDescent="0.25">
      <c r="A218" s="32" t="str">
        <f t="shared" si="3"/>
        <v/>
      </c>
    </row>
    <row r="219" spans="1:1" ht="30" customHeight="1" x14ac:dyDescent="0.25">
      <c r="A219" s="32" t="str">
        <f t="shared" si="3"/>
        <v/>
      </c>
    </row>
    <row r="220" spans="1:1" ht="30" customHeight="1" x14ac:dyDescent="0.25">
      <c r="A220" s="32" t="str">
        <f t="shared" si="3"/>
        <v/>
      </c>
    </row>
    <row r="221" spans="1:1" ht="30" customHeight="1" x14ac:dyDescent="0.25">
      <c r="A221" s="32" t="str">
        <f t="shared" si="3"/>
        <v/>
      </c>
    </row>
    <row r="222" spans="1:1" ht="30" customHeight="1" x14ac:dyDescent="0.25">
      <c r="A222" s="32" t="str">
        <f t="shared" si="3"/>
        <v/>
      </c>
    </row>
    <row r="223" spans="1:1" ht="30" customHeight="1" x14ac:dyDescent="0.25">
      <c r="A223" s="32" t="str">
        <f t="shared" si="3"/>
        <v/>
      </c>
    </row>
    <row r="224" spans="1:1" ht="30" customHeight="1" x14ac:dyDescent="0.25">
      <c r="A224" s="32" t="str">
        <f t="shared" si="3"/>
        <v/>
      </c>
    </row>
    <row r="225" spans="1:1" ht="30" customHeight="1" x14ac:dyDescent="0.25">
      <c r="A225" s="32" t="str">
        <f t="shared" si="3"/>
        <v/>
      </c>
    </row>
    <row r="226" spans="1:1" ht="30" customHeight="1" x14ac:dyDescent="0.25">
      <c r="A226" s="32" t="str">
        <f t="shared" si="3"/>
        <v/>
      </c>
    </row>
    <row r="227" spans="1:1" ht="30" customHeight="1" x14ac:dyDescent="0.25">
      <c r="A227" s="32" t="str">
        <f t="shared" si="3"/>
        <v/>
      </c>
    </row>
    <row r="228" spans="1:1" ht="30" customHeight="1" x14ac:dyDescent="0.25">
      <c r="A228" s="32" t="str">
        <f t="shared" si="3"/>
        <v/>
      </c>
    </row>
    <row r="229" spans="1:1" ht="30" customHeight="1" x14ac:dyDescent="0.25">
      <c r="A229" s="32" t="str">
        <f t="shared" si="3"/>
        <v/>
      </c>
    </row>
    <row r="230" spans="1:1" ht="30" customHeight="1" x14ac:dyDescent="0.25">
      <c r="A230" s="32" t="str">
        <f t="shared" si="3"/>
        <v/>
      </c>
    </row>
    <row r="231" spans="1:1" ht="30" customHeight="1" x14ac:dyDescent="0.25">
      <c r="A231" s="32" t="str">
        <f t="shared" si="3"/>
        <v/>
      </c>
    </row>
    <row r="232" spans="1:1" ht="30" customHeight="1" x14ac:dyDescent="0.25">
      <c r="A232" s="32" t="str">
        <f t="shared" si="3"/>
        <v/>
      </c>
    </row>
    <row r="233" spans="1:1" ht="30" customHeight="1" x14ac:dyDescent="0.25">
      <c r="A233" s="32" t="str">
        <f t="shared" si="3"/>
        <v/>
      </c>
    </row>
    <row r="234" spans="1:1" ht="30" customHeight="1" x14ac:dyDescent="0.25">
      <c r="A234" s="32" t="str">
        <f t="shared" si="3"/>
        <v/>
      </c>
    </row>
    <row r="235" spans="1:1" ht="30" customHeight="1" x14ac:dyDescent="0.25">
      <c r="A235" s="32" t="str">
        <f t="shared" si="3"/>
        <v/>
      </c>
    </row>
    <row r="236" spans="1:1" ht="30" customHeight="1" x14ac:dyDescent="0.25">
      <c r="A236" s="32" t="str">
        <f t="shared" si="3"/>
        <v/>
      </c>
    </row>
    <row r="237" spans="1:1" ht="30" customHeight="1" x14ac:dyDescent="0.25">
      <c r="A237" s="32" t="str">
        <f t="shared" si="3"/>
        <v/>
      </c>
    </row>
    <row r="238" spans="1:1" ht="30" customHeight="1" x14ac:dyDescent="0.25">
      <c r="A238" s="32" t="str">
        <f t="shared" si="3"/>
        <v/>
      </c>
    </row>
    <row r="239" spans="1:1" ht="30" customHeight="1" x14ac:dyDescent="0.25">
      <c r="A239" s="32" t="str">
        <f t="shared" si="3"/>
        <v/>
      </c>
    </row>
    <row r="240" spans="1:1" ht="30" customHeight="1" x14ac:dyDescent="0.25">
      <c r="A240" s="32" t="str">
        <f t="shared" si="3"/>
        <v/>
      </c>
    </row>
    <row r="241" spans="1:1" ht="30" customHeight="1" x14ac:dyDescent="0.25">
      <c r="A241" s="32" t="str">
        <f t="shared" si="3"/>
        <v/>
      </c>
    </row>
    <row r="242" spans="1:1" ht="30" customHeight="1" x14ac:dyDescent="0.25">
      <c r="A242" s="32" t="str">
        <f t="shared" si="3"/>
        <v/>
      </c>
    </row>
    <row r="243" spans="1:1" ht="30" customHeight="1" x14ac:dyDescent="0.25">
      <c r="A243" s="32" t="str">
        <f t="shared" si="3"/>
        <v/>
      </c>
    </row>
    <row r="244" spans="1:1" ht="30" customHeight="1" x14ac:dyDescent="0.25">
      <c r="A244" s="32" t="str">
        <f t="shared" si="3"/>
        <v/>
      </c>
    </row>
    <row r="245" spans="1:1" ht="30" customHeight="1" x14ac:dyDescent="0.25">
      <c r="A245" s="32" t="str">
        <f t="shared" si="3"/>
        <v/>
      </c>
    </row>
    <row r="246" spans="1:1" ht="30" customHeight="1" x14ac:dyDescent="0.25">
      <c r="A246" s="32" t="str">
        <f t="shared" si="3"/>
        <v/>
      </c>
    </row>
    <row r="247" spans="1:1" ht="30" customHeight="1" x14ac:dyDescent="0.25">
      <c r="A247" s="32" t="str">
        <f t="shared" si="3"/>
        <v/>
      </c>
    </row>
    <row r="248" spans="1:1" ht="30" customHeight="1" x14ac:dyDescent="0.25">
      <c r="A248" s="32" t="str">
        <f t="shared" si="3"/>
        <v/>
      </c>
    </row>
    <row r="249" spans="1:1" ht="30" customHeight="1" x14ac:dyDescent="0.25">
      <c r="A249" s="32" t="str">
        <f t="shared" si="3"/>
        <v/>
      </c>
    </row>
    <row r="250" spans="1:1" ht="30" customHeight="1" x14ac:dyDescent="0.25">
      <c r="A250" s="32" t="str">
        <f t="shared" si="3"/>
        <v/>
      </c>
    </row>
    <row r="251" spans="1:1" ht="30" customHeight="1" x14ac:dyDescent="0.25">
      <c r="A251" s="32" t="str">
        <f t="shared" si="3"/>
        <v/>
      </c>
    </row>
    <row r="252" spans="1:1" ht="30" customHeight="1" x14ac:dyDescent="0.25">
      <c r="A252" s="32" t="str">
        <f t="shared" si="3"/>
        <v/>
      </c>
    </row>
    <row r="253" spans="1:1" ht="30" customHeight="1" x14ac:dyDescent="0.25">
      <c r="A253" s="32" t="str">
        <f t="shared" si="3"/>
        <v/>
      </c>
    </row>
    <row r="254" spans="1:1" ht="30" customHeight="1" x14ac:dyDescent="0.25">
      <c r="A254" s="32" t="str">
        <f t="shared" si="3"/>
        <v/>
      </c>
    </row>
    <row r="255" spans="1:1" ht="30" customHeight="1" x14ac:dyDescent="0.25">
      <c r="A255" s="32" t="str">
        <f t="shared" si="3"/>
        <v/>
      </c>
    </row>
    <row r="256" spans="1:1" ht="30" customHeight="1" x14ac:dyDescent="0.25">
      <c r="A256" s="32" t="str">
        <f t="shared" si="3"/>
        <v/>
      </c>
    </row>
    <row r="257" spans="1:1" ht="30" customHeight="1" x14ac:dyDescent="0.25">
      <c r="A257" s="32" t="str">
        <f t="shared" si="3"/>
        <v/>
      </c>
    </row>
    <row r="258" spans="1:1" ht="30" customHeight="1" x14ac:dyDescent="0.25">
      <c r="A258" s="32" t="str">
        <f t="shared" si="3"/>
        <v/>
      </c>
    </row>
    <row r="259" spans="1:1" ht="30" customHeight="1" x14ac:dyDescent="0.25">
      <c r="A259" s="32" t="str">
        <f t="shared" si="3"/>
        <v/>
      </c>
    </row>
    <row r="260" spans="1:1" ht="30" customHeight="1" x14ac:dyDescent="0.25">
      <c r="A260" s="32" t="str">
        <f t="shared" ref="A260:A323" si="4">IF(AND(B259&lt;&gt;"",B260=""),$A$3&amp;"---&gt;","")</f>
        <v/>
      </c>
    </row>
    <row r="261" spans="1:1" ht="30" customHeight="1" x14ac:dyDescent="0.25">
      <c r="A261" s="32" t="str">
        <f t="shared" si="4"/>
        <v/>
      </c>
    </row>
    <row r="262" spans="1:1" ht="30" customHeight="1" x14ac:dyDescent="0.25">
      <c r="A262" s="32" t="str">
        <f t="shared" si="4"/>
        <v/>
      </c>
    </row>
    <row r="263" spans="1:1" ht="30" customHeight="1" x14ac:dyDescent="0.25">
      <c r="A263" s="32" t="str">
        <f t="shared" si="4"/>
        <v/>
      </c>
    </row>
    <row r="264" spans="1:1" ht="30" customHeight="1" x14ac:dyDescent="0.25">
      <c r="A264" s="32" t="str">
        <f t="shared" si="4"/>
        <v/>
      </c>
    </row>
    <row r="265" spans="1:1" ht="30" customHeight="1" x14ac:dyDescent="0.25">
      <c r="A265" s="32" t="str">
        <f t="shared" si="4"/>
        <v/>
      </c>
    </row>
    <row r="266" spans="1:1" ht="30" customHeight="1" x14ac:dyDescent="0.25">
      <c r="A266" s="32" t="str">
        <f t="shared" si="4"/>
        <v/>
      </c>
    </row>
    <row r="267" spans="1:1" ht="30" customHeight="1" x14ac:dyDescent="0.25">
      <c r="A267" s="32" t="str">
        <f t="shared" si="4"/>
        <v/>
      </c>
    </row>
    <row r="268" spans="1:1" ht="30" customHeight="1" x14ac:dyDescent="0.25">
      <c r="A268" s="32" t="str">
        <f t="shared" si="4"/>
        <v/>
      </c>
    </row>
    <row r="269" spans="1:1" ht="30" customHeight="1" x14ac:dyDescent="0.25">
      <c r="A269" s="32" t="str">
        <f t="shared" si="4"/>
        <v/>
      </c>
    </row>
    <row r="270" spans="1:1" ht="30" customHeight="1" x14ac:dyDescent="0.25">
      <c r="A270" s="32" t="str">
        <f t="shared" si="4"/>
        <v/>
      </c>
    </row>
    <row r="271" spans="1:1" ht="30" customHeight="1" x14ac:dyDescent="0.25">
      <c r="A271" s="32" t="str">
        <f t="shared" si="4"/>
        <v/>
      </c>
    </row>
    <row r="272" spans="1:1" ht="30" customHeight="1" x14ac:dyDescent="0.25">
      <c r="A272" s="32" t="str">
        <f t="shared" si="4"/>
        <v/>
      </c>
    </row>
    <row r="273" spans="1:1" ht="30" customHeight="1" x14ac:dyDescent="0.25">
      <c r="A273" s="32" t="str">
        <f t="shared" si="4"/>
        <v/>
      </c>
    </row>
    <row r="274" spans="1:1" ht="30" customHeight="1" x14ac:dyDescent="0.25">
      <c r="A274" s="32" t="str">
        <f t="shared" si="4"/>
        <v/>
      </c>
    </row>
    <row r="275" spans="1:1" ht="30" customHeight="1" x14ac:dyDescent="0.25">
      <c r="A275" s="32" t="str">
        <f t="shared" si="4"/>
        <v/>
      </c>
    </row>
    <row r="276" spans="1:1" ht="30" customHeight="1" x14ac:dyDescent="0.25">
      <c r="A276" s="32" t="str">
        <f t="shared" si="4"/>
        <v/>
      </c>
    </row>
    <row r="277" spans="1:1" ht="30" customHeight="1" x14ac:dyDescent="0.25">
      <c r="A277" s="32" t="str">
        <f t="shared" si="4"/>
        <v/>
      </c>
    </row>
    <row r="278" spans="1:1" ht="30" customHeight="1" x14ac:dyDescent="0.25">
      <c r="A278" s="32" t="str">
        <f t="shared" si="4"/>
        <v/>
      </c>
    </row>
    <row r="279" spans="1:1" ht="30" customHeight="1" x14ac:dyDescent="0.25">
      <c r="A279" s="32" t="str">
        <f t="shared" si="4"/>
        <v/>
      </c>
    </row>
    <row r="280" spans="1:1" ht="30" customHeight="1" x14ac:dyDescent="0.25">
      <c r="A280" s="32" t="str">
        <f t="shared" si="4"/>
        <v/>
      </c>
    </row>
    <row r="281" spans="1:1" ht="30" customHeight="1" x14ac:dyDescent="0.25">
      <c r="A281" s="32" t="str">
        <f t="shared" si="4"/>
        <v/>
      </c>
    </row>
    <row r="282" spans="1:1" ht="30" customHeight="1" x14ac:dyDescent="0.25">
      <c r="A282" s="32" t="str">
        <f t="shared" si="4"/>
        <v/>
      </c>
    </row>
    <row r="283" spans="1:1" ht="30" customHeight="1" x14ac:dyDescent="0.25">
      <c r="A283" s="32" t="str">
        <f t="shared" si="4"/>
        <v/>
      </c>
    </row>
    <row r="284" spans="1:1" ht="30" customHeight="1" x14ac:dyDescent="0.25">
      <c r="A284" s="32" t="str">
        <f t="shared" si="4"/>
        <v/>
      </c>
    </row>
    <row r="285" spans="1:1" ht="30" customHeight="1" x14ac:dyDescent="0.25">
      <c r="A285" s="32" t="str">
        <f t="shared" si="4"/>
        <v/>
      </c>
    </row>
    <row r="286" spans="1:1" ht="30" customHeight="1" x14ac:dyDescent="0.25">
      <c r="A286" s="32" t="str">
        <f t="shared" si="4"/>
        <v/>
      </c>
    </row>
    <row r="287" spans="1:1" ht="30" customHeight="1" x14ac:dyDescent="0.25">
      <c r="A287" s="32" t="str">
        <f t="shared" si="4"/>
        <v/>
      </c>
    </row>
    <row r="288" spans="1:1" ht="30" customHeight="1" x14ac:dyDescent="0.25">
      <c r="A288" s="32" t="str">
        <f t="shared" si="4"/>
        <v/>
      </c>
    </row>
    <row r="289" spans="1:1" ht="30" customHeight="1" x14ac:dyDescent="0.25">
      <c r="A289" s="32" t="str">
        <f t="shared" si="4"/>
        <v/>
      </c>
    </row>
    <row r="290" spans="1:1" ht="30" customHeight="1" x14ac:dyDescent="0.25">
      <c r="A290" s="32" t="str">
        <f t="shared" si="4"/>
        <v/>
      </c>
    </row>
    <row r="291" spans="1:1" ht="30" customHeight="1" x14ac:dyDescent="0.25">
      <c r="A291" s="32" t="str">
        <f t="shared" si="4"/>
        <v/>
      </c>
    </row>
    <row r="292" spans="1:1" ht="30" customHeight="1" x14ac:dyDescent="0.25">
      <c r="A292" s="32" t="str">
        <f t="shared" si="4"/>
        <v/>
      </c>
    </row>
    <row r="293" spans="1:1" ht="30" customHeight="1" x14ac:dyDescent="0.25">
      <c r="A293" s="32" t="str">
        <f t="shared" si="4"/>
        <v/>
      </c>
    </row>
    <row r="294" spans="1:1" ht="30" customHeight="1" x14ac:dyDescent="0.25">
      <c r="A294" s="32" t="str">
        <f t="shared" si="4"/>
        <v/>
      </c>
    </row>
    <row r="295" spans="1:1" ht="30" customHeight="1" x14ac:dyDescent="0.25">
      <c r="A295" s="32" t="str">
        <f t="shared" si="4"/>
        <v/>
      </c>
    </row>
    <row r="296" spans="1:1" ht="30" customHeight="1" x14ac:dyDescent="0.25">
      <c r="A296" s="32" t="str">
        <f t="shared" si="4"/>
        <v/>
      </c>
    </row>
    <row r="297" spans="1:1" ht="30" customHeight="1" x14ac:dyDescent="0.25">
      <c r="A297" s="32" t="str">
        <f t="shared" si="4"/>
        <v/>
      </c>
    </row>
    <row r="298" spans="1:1" ht="30" customHeight="1" x14ac:dyDescent="0.25">
      <c r="A298" s="32" t="str">
        <f t="shared" si="4"/>
        <v/>
      </c>
    </row>
    <row r="299" spans="1:1" ht="30" customHeight="1" x14ac:dyDescent="0.25">
      <c r="A299" s="32" t="str">
        <f t="shared" si="4"/>
        <v/>
      </c>
    </row>
    <row r="300" spans="1:1" ht="30" customHeight="1" x14ac:dyDescent="0.25">
      <c r="A300" s="32" t="str">
        <f t="shared" si="4"/>
        <v/>
      </c>
    </row>
    <row r="301" spans="1:1" ht="30" customHeight="1" x14ac:dyDescent="0.25">
      <c r="A301" s="32" t="str">
        <f t="shared" si="4"/>
        <v/>
      </c>
    </row>
    <row r="302" spans="1:1" ht="30" customHeight="1" x14ac:dyDescent="0.25">
      <c r="A302" s="32" t="str">
        <f t="shared" si="4"/>
        <v/>
      </c>
    </row>
    <row r="303" spans="1:1" ht="30" customHeight="1" x14ac:dyDescent="0.25">
      <c r="A303" s="32" t="str">
        <f t="shared" si="4"/>
        <v/>
      </c>
    </row>
    <row r="304" spans="1:1" ht="30" customHeight="1" x14ac:dyDescent="0.25">
      <c r="A304" s="32" t="str">
        <f t="shared" si="4"/>
        <v/>
      </c>
    </row>
    <row r="305" spans="1:1" ht="30" customHeight="1" x14ac:dyDescent="0.25">
      <c r="A305" s="32" t="str">
        <f t="shared" si="4"/>
        <v/>
      </c>
    </row>
    <row r="306" spans="1:1" ht="30" customHeight="1" x14ac:dyDescent="0.25">
      <c r="A306" s="32" t="str">
        <f t="shared" si="4"/>
        <v/>
      </c>
    </row>
    <row r="307" spans="1:1" ht="30" customHeight="1" x14ac:dyDescent="0.25">
      <c r="A307" s="32" t="str">
        <f t="shared" si="4"/>
        <v/>
      </c>
    </row>
    <row r="308" spans="1:1" ht="30" customHeight="1" x14ac:dyDescent="0.25">
      <c r="A308" s="32" t="str">
        <f t="shared" si="4"/>
        <v/>
      </c>
    </row>
    <row r="309" spans="1:1" ht="30" customHeight="1" x14ac:dyDescent="0.25">
      <c r="A309" s="32" t="str">
        <f t="shared" si="4"/>
        <v/>
      </c>
    </row>
    <row r="310" spans="1:1" ht="30" customHeight="1" x14ac:dyDescent="0.25">
      <c r="A310" s="32" t="str">
        <f t="shared" si="4"/>
        <v/>
      </c>
    </row>
    <row r="311" spans="1:1" ht="30" customHeight="1" x14ac:dyDescent="0.25">
      <c r="A311" s="32" t="str">
        <f t="shared" si="4"/>
        <v/>
      </c>
    </row>
    <row r="312" spans="1:1" ht="30" customHeight="1" x14ac:dyDescent="0.25">
      <c r="A312" s="32" t="str">
        <f t="shared" si="4"/>
        <v/>
      </c>
    </row>
    <row r="313" spans="1:1" ht="30" customHeight="1" x14ac:dyDescent="0.25">
      <c r="A313" s="32" t="str">
        <f t="shared" si="4"/>
        <v/>
      </c>
    </row>
    <row r="314" spans="1:1" ht="30" customHeight="1" x14ac:dyDescent="0.25">
      <c r="A314" s="32" t="str">
        <f t="shared" si="4"/>
        <v/>
      </c>
    </row>
    <row r="315" spans="1:1" ht="30" customHeight="1" x14ac:dyDescent="0.25">
      <c r="A315" s="32" t="str">
        <f t="shared" si="4"/>
        <v/>
      </c>
    </row>
    <row r="316" spans="1:1" ht="30" customHeight="1" x14ac:dyDescent="0.25">
      <c r="A316" s="32" t="str">
        <f t="shared" si="4"/>
        <v/>
      </c>
    </row>
    <row r="317" spans="1:1" ht="30" customHeight="1" x14ac:dyDescent="0.25">
      <c r="A317" s="32" t="str">
        <f t="shared" si="4"/>
        <v/>
      </c>
    </row>
    <row r="318" spans="1:1" ht="30" customHeight="1" x14ac:dyDescent="0.25">
      <c r="A318" s="32" t="str">
        <f t="shared" si="4"/>
        <v/>
      </c>
    </row>
    <row r="319" spans="1:1" ht="30" customHeight="1" x14ac:dyDescent="0.25">
      <c r="A319" s="32" t="str">
        <f t="shared" si="4"/>
        <v/>
      </c>
    </row>
    <row r="320" spans="1:1" ht="30" customHeight="1" x14ac:dyDescent="0.25">
      <c r="A320" s="32" t="str">
        <f t="shared" si="4"/>
        <v/>
      </c>
    </row>
    <row r="321" spans="1:1" ht="30" customHeight="1" x14ac:dyDescent="0.25">
      <c r="A321" s="32" t="str">
        <f t="shared" si="4"/>
        <v/>
      </c>
    </row>
    <row r="322" spans="1:1" ht="30" customHeight="1" x14ac:dyDescent="0.25">
      <c r="A322" s="32" t="str">
        <f t="shared" si="4"/>
        <v/>
      </c>
    </row>
    <row r="323" spans="1:1" ht="30" customHeight="1" x14ac:dyDescent="0.25">
      <c r="A323" s="32" t="str">
        <f t="shared" si="4"/>
        <v/>
      </c>
    </row>
    <row r="324" spans="1:1" ht="30" customHeight="1" x14ac:dyDescent="0.25">
      <c r="A324" s="32" t="str">
        <f t="shared" ref="A324:A387" si="5">IF(AND(B323&lt;&gt;"",B324=""),$A$3&amp;"---&gt;","")</f>
        <v/>
      </c>
    </row>
    <row r="325" spans="1:1" ht="30" customHeight="1" x14ac:dyDescent="0.25">
      <c r="A325" s="32" t="str">
        <f t="shared" si="5"/>
        <v/>
      </c>
    </row>
    <row r="326" spans="1:1" ht="30" customHeight="1" x14ac:dyDescent="0.25">
      <c r="A326" s="32" t="str">
        <f t="shared" si="5"/>
        <v/>
      </c>
    </row>
    <row r="327" spans="1:1" ht="30" customHeight="1" x14ac:dyDescent="0.25">
      <c r="A327" s="32" t="str">
        <f t="shared" si="5"/>
        <v/>
      </c>
    </row>
    <row r="328" spans="1:1" ht="30" customHeight="1" x14ac:dyDescent="0.25">
      <c r="A328" s="32" t="str">
        <f t="shared" si="5"/>
        <v/>
      </c>
    </row>
    <row r="329" spans="1:1" ht="30" customHeight="1" x14ac:dyDescent="0.25">
      <c r="A329" s="32" t="str">
        <f t="shared" si="5"/>
        <v/>
      </c>
    </row>
    <row r="330" spans="1:1" ht="30" customHeight="1" x14ac:dyDescent="0.25">
      <c r="A330" s="32" t="str">
        <f t="shared" si="5"/>
        <v/>
      </c>
    </row>
    <row r="331" spans="1:1" ht="30" customHeight="1" x14ac:dyDescent="0.25">
      <c r="A331" s="32" t="str">
        <f t="shared" si="5"/>
        <v/>
      </c>
    </row>
    <row r="332" spans="1:1" ht="30" customHeight="1" x14ac:dyDescent="0.25">
      <c r="A332" s="32" t="str">
        <f t="shared" si="5"/>
        <v/>
      </c>
    </row>
    <row r="333" spans="1:1" ht="30" customHeight="1" x14ac:dyDescent="0.25">
      <c r="A333" s="32" t="str">
        <f t="shared" si="5"/>
        <v/>
      </c>
    </row>
    <row r="334" spans="1:1" ht="30" customHeight="1" x14ac:dyDescent="0.25">
      <c r="A334" s="32" t="str">
        <f t="shared" si="5"/>
        <v/>
      </c>
    </row>
    <row r="335" spans="1:1" ht="30" customHeight="1" x14ac:dyDescent="0.25">
      <c r="A335" s="32" t="str">
        <f t="shared" si="5"/>
        <v/>
      </c>
    </row>
    <row r="336" spans="1:1" ht="30" customHeight="1" x14ac:dyDescent="0.25">
      <c r="A336" s="32" t="str">
        <f t="shared" si="5"/>
        <v/>
      </c>
    </row>
    <row r="337" spans="1:1" ht="30" customHeight="1" x14ac:dyDescent="0.25">
      <c r="A337" s="32" t="str">
        <f t="shared" si="5"/>
        <v/>
      </c>
    </row>
    <row r="338" spans="1:1" ht="30" customHeight="1" x14ac:dyDescent="0.25">
      <c r="A338" s="32" t="str">
        <f t="shared" si="5"/>
        <v/>
      </c>
    </row>
    <row r="339" spans="1:1" ht="30" customHeight="1" x14ac:dyDescent="0.25">
      <c r="A339" s="32" t="str">
        <f t="shared" si="5"/>
        <v/>
      </c>
    </row>
    <row r="340" spans="1:1" ht="30" customHeight="1" x14ac:dyDescent="0.25">
      <c r="A340" s="32" t="str">
        <f t="shared" si="5"/>
        <v/>
      </c>
    </row>
    <row r="341" spans="1:1" ht="30" customHeight="1" x14ac:dyDescent="0.25">
      <c r="A341" s="32" t="str">
        <f t="shared" si="5"/>
        <v/>
      </c>
    </row>
    <row r="342" spans="1:1" ht="30" customHeight="1" x14ac:dyDescent="0.25">
      <c r="A342" s="32" t="str">
        <f t="shared" si="5"/>
        <v/>
      </c>
    </row>
    <row r="343" spans="1:1" ht="30" customHeight="1" x14ac:dyDescent="0.25">
      <c r="A343" s="32" t="str">
        <f t="shared" si="5"/>
        <v/>
      </c>
    </row>
    <row r="344" spans="1:1" ht="30" customHeight="1" x14ac:dyDescent="0.25">
      <c r="A344" s="32" t="str">
        <f t="shared" si="5"/>
        <v/>
      </c>
    </row>
    <row r="345" spans="1:1" ht="30" customHeight="1" x14ac:dyDescent="0.25">
      <c r="A345" s="32" t="str">
        <f t="shared" si="5"/>
        <v/>
      </c>
    </row>
    <row r="346" spans="1:1" ht="30" customHeight="1" x14ac:dyDescent="0.25">
      <c r="A346" s="32" t="str">
        <f t="shared" si="5"/>
        <v/>
      </c>
    </row>
    <row r="347" spans="1:1" ht="30" customHeight="1" x14ac:dyDescent="0.25">
      <c r="A347" s="32" t="str">
        <f t="shared" si="5"/>
        <v/>
      </c>
    </row>
    <row r="348" spans="1:1" ht="30" customHeight="1" x14ac:dyDescent="0.25">
      <c r="A348" s="32" t="str">
        <f t="shared" si="5"/>
        <v/>
      </c>
    </row>
    <row r="349" spans="1:1" ht="30" customHeight="1" x14ac:dyDescent="0.25">
      <c r="A349" s="32" t="str">
        <f t="shared" si="5"/>
        <v/>
      </c>
    </row>
    <row r="350" spans="1:1" ht="30" customHeight="1" x14ac:dyDescent="0.25">
      <c r="A350" s="32" t="str">
        <f t="shared" si="5"/>
        <v/>
      </c>
    </row>
    <row r="351" spans="1:1" ht="30" customHeight="1" x14ac:dyDescent="0.25">
      <c r="A351" s="32" t="str">
        <f t="shared" si="5"/>
        <v/>
      </c>
    </row>
    <row r="352" spans="1:1" ht="30" customHeight="1" x14ac:dyDescent="0.25">
      <c r="A352" s="32" t="str">
        <f t="shared" si="5"/>
        <v/>
      </c>
    </row>
    <row r="353" spans="1:1" ht="30" customHeight="1" x14ac:dyDescent="0.25">
      <c r="A353" s="32" t="str">
        <f t="shared" si="5"/>
        <v/>
      </c>
    </row>
    <row r="354" spans="1:1" ht="30" customHeight="1" x14ac:dyDescent="0.25">
      <c r="A354" s="32" t="str">
        <f t="shared" si="5"/>
        <v/>
      </c>
    </row>
    <row r="355" spans="1:1" ht="30" customHeight="1" x14ac:dyDescent="0.25">
      <c r="A355" s="32" t="str">
        <f t="shared" si="5"/>
        <v/>
      </c>
    </row>
    <row r="356" spans="1:1" ht="30" customHeight="1" x14ac:dyDescent="0.25">
      <c r="A356" s="32" t="str">
        <f t="shared" si="5"/>
        <v/>
      </c>
    </row>
    <row r="357" spans="1:1" ht="30" customHeight="1" x14ac:dyDescent="0.25">
      <c r="A357" s="32" t="str">
        <f t="shared" si="5"/>
        <v/>
      </c>
    </row>
    <row r="358" spans="1:1" ht="30" customHeight="1" x14ac:dyDescent="0.25">
      <c r="A358" s="32" t="str">
        <f t="shared" si="5"/>
        <v/>
      </c>
    </row>
    <row r="359" spans="1:1" ht="30" customHeight="1" x14ac:dyDescent="0.25">
      <c r="A359" s="32" t="str">
        <f t="shared" si="5"/>
        <v/>
      </c>
    </row>
    <row r="360" spans="1:1" ht="30" customHeight="1" x14ac:dyDescent="0.25">
      <c r="A360" s="32" t="str">
        <f t="shared" si="5"/>
        <v/>
      </c>
    </row>
    <row r="361" spans="1:1" ht="30" customHeight="1" x14ac:dyDescent="0.25">
      <c r="A361" s="32" t="str">
        <f t="shared" si="5"/>
        <v/>
      </c>
    </row>
    <row r="362" spans="1:1" ht="30" customHeight="1" x14ac:dyDescent="0.25">
      <c r="A362" s="32" t="str">
        <f t="shared" si="5"/>
        <v/>
      </c>
    </row>
    <row r="363" spans="1:1" ht="30" customHeight="1" x14ac:dyDescent="0.25">
      <c r="A363" s="32" t="str">
        <f t="shared" si="5"/>
        <v/>
      </c>
    </row>
    <row r="364" spans="1:1" ht="30" customHeight="1" x14ac:dyDescent="0.25">
      <c r="A364" s="32" t="str">
        <f t="shared" si="5"/>
        <v/>
      </c>
    </row>
    <row r="365" spans="1:1" ht="30" customHeight="1" x14ac:dyDescent="0.25">
      <c r="A365" s="32" t="str">
        <f t="shared" si="5"/>
        <v/>
      </c>
    </row>
    <row r="366" spans="1:1" ht="30" customHeight="1" x14ac:dyDescent="0.25">
      <c r="A366" s="32" t="str">
        <f t="shared" si="5"/>
        <v/>
      </c>
    </row>
    <row r="367" spans="1:1" ht="30" customHeight="1" x14ac:dyDescent="0.25">
      <c r="A367" s="32" t="str">
        <f t="shared" si="5"/>
        <v/>
      </c>
    </row>
    <row r="368" spans="1:1" ht="30" customHeight="1" x14ac:dyDescent="0.25">
      <c r="A368" s="32" t="str">
        <f t="shared" si="5"/>
        <v/>
      </c>
    </row>
    <row r="369" spans="1:1" ht="30" customHeight="1" x14ac:dyDescent="0.25">
      <c r="A369" s="32" t="str">
        <f t="shared" si="5"/>
        <v/>
      </c>
    </row>
    <row r="370" spans="1:1" ht="30" customHeight="1" x14ac:dyDescent="0.25">
      <c r="A370" s="32" t="str">
        <f t="shared" si="5"/>
        <v/>
      </c>
    </row>
    <row r="371" spans="1:1" ht="30" customHeight="1" x14ac:dyDescent="0.25">
      <c r="A371" s="32" t="str">
        <f t="shared" si="5"/>
        <v/>
      </c>
    </row>
    <row r="372" spans="1:1" ht="30" customHeight="1" x14ac:dyDescent="0.25">
      <c r="A372" s="32" t="str">
        <f t="shared" si="5"/>
        <v/>
      </c>
    </row>
    <row r="373" spans="1:1" ht="30" customHeight="1" x14ac:dyDescent="0.25">
      <c r="A373" s="32" t="str">
        <f t="shared" si="5"/>
        <v/>
      </c>
    </row>
    <row r="374" spans="1:1" ht="30" customHeight="1" x14ac:dyDescent="0.25">
      <c r="A374" s="32" t="str">
        <f t="shared" si="5"/>
        <v/>
      </c>
    </row>
    <row r="375" spans="1:1" ht="30" customHeight="1" x14ac:dyDescent="0.25">
      <c r="A375" s="32" t="str">
        <f t="shared" si="5"/>
        <v/>
      </c>
    </row>
    <row r="376" spans="1:1" ht="30" customHeight="1" x14ac:dyDescent="0.25">
      <c r="A376" s="32" t="str">
        <f t="shared" si="5"/>
        <v/>
      </c>
    </row>
    <row r="377" spans="1:1" ht="30" customHeight="1" x14ac:dyDescent="0.25">
      <c r="A377" s="32" t="str">
        <f t="shared" si="5"/>
        <v/>
      </c>
    </row>
    <row r="378" spans="1:1" ht="30" customHeight="1" x14ac:dyDescent="0.25">
      <c r="A378" s="32" t="str">
        <f t="shared" si="5"/>
        <v/>
      </c>
    </row>
    <row r="379" spans="1:1" ht="30" customHeight="1" x14ac:dyDescent="0.25">
      <c r="A379" s="32" t="str">
        <f t="shared" si="5"/>
        <v/>
      </c>
    </row>
    <row r="380" spans="1:1" ht="30" customHeight="1" x14ac:dyDescent="0.25">
      <c r="A380" s="32" t="str">
        <f t="shared" si="5"/>
        <v/>
      </c>
    </row>
    <row r="381" spans="1:1" ht="30" customHeight="1" x14ac:dyDescent="0.25">
      <c r="A381" s="32" t="str">
        <f t="shared" si="5"/>
        <v/>
      </c>
    </row>
    <row r="382" spans="1:1" ht="30" customHeight="1" x14ac:dyDescent="0.25">
      <c r="A382" s="32" t="str">
        <f t="shared" si="5"/>
        <v/>
      </c>
    </row>
    <row r="383" spans="1:1" ht="30" customHeight="1" x14ac:dyDescent="0.25">
      <c r="A383" s="32" t="str">
        <f t="shared" si="5"/>
        <v/>
      </c>
    </row>
    <row r="384" spans="1:1" ht="30" customHeight="1" x14ac:dyDescent="0.25">
      <c r="A384" s="32" t="str">
        <f t="shared" si="5"/>
        <v/>
      </c>
    </row>
    <row r="385" spans="1:1" ht="30" customHeight="1" x14ac:dyDescent="0.25">
      <c r="A385" s="32" t="str">
        <f t="shared" si="5"/>
        <v/>
      </c>
    </row>
    <row r="386" spans="1:1" ht="30" customHeight="1" x14ac:dyDescent="0.25">
      <c r="A386" s="32" t="str">
        <f t="shared" si="5"/>
        <v/>
      </c>
    </row>
    <row r="387" spans="1:1" ht="30" customHeight="1" x14ac:dyDescent="0.25">
      <c r="A387" s="32" t="str">
        <f t="shared" si="5"/>
        <v/>
      </c>
    </row>
    <row r="388" spans="1:1" ht="30" customHeight="1" x14ac:dyDescent="0.25">
      <c r="A388" s="32" t="str">
        <f t="shared" ref="A388:A451" si="6">IF(AND(B387&lt;&gt;"",B388=""),$A$3&amp;"---&gt;","")</f>
        <v/>
      </c>
    </row>
    <row r="389" spans="1:1" ht="30" customHeight="1" x14ac:dyDescent="0.25">
      <c r="A389" s="32" t="str">
        <f t="shared" si="6"/>
        <v/>
      </c>
    </row>
    <row r="390" spans="1:1" ht="30" customHeight="1" x14ac:dyDescent="0.25">
      <c r="A390" s="32" t="str">
        <f t="shared" si="6"/>
        <v/>
      </c>
    </row>
    <row r="391" spans="1:1" ht="30" customHeight="1" x14ac:dyDescent="0.25">
      <c r="A391" s="32" t="str">
        <f t="shared" si="6"/>
        <v/>
      </c>
    </row>
    <row r="392" spans="1:1" ht="30" customHeight="1" x14ac:dyDescent="0.25">
      <c r="A392" s="32" t="str">
        <f t="shared" si="6"/>
        <v/>
      </c>
    </row>
    <row r="393" spans="1:1" ht="30" customHeight="1" x14ac:dyDescent="0.25">
      <c r="A393" s="32" t="str">
        <f t="shared" si="6"/>
        <v/>
      </c>
    </row>
    <row r="394" spans="1:1" ht="30" customHeight="1" x14ac:dyDescent="0.25">
      <c r="A394" s="32" t="str">
        <f t="shared" si="6"/>
        <v/>
      </c>
    </row>
    <row r="395" spans="1:1" ht="30" customHeight="1" x14ac:dyDescent="0.25">
      <c r="A395" s="32" t="str">
        <f t="shared" si="6"/>
        <v/>
      </c>
    </row>
    <row r="396" spans="1:1" ht="30" customHeight="1" x14ac:dyDescent="0.25">
      <c r="A396" s="32" t="str">
        <f t="shared" si="6"/>
        <v/>
      </c>
    </row>
    <row r="397" spans="1:1" ht="30" customHeight="1" x14ac:dyDescent="0.25">
      <c r="A397" s="32" t="str">
        <f t="shared" si="6"/>
        <v/>
      </c>
    </row>
    <row r="398" spans="1:1" ht="30" customHeight="1" x14ac:dyDescent="0.25">
      <c r="A398" s="32" t="str">
        <f t="shared" si="6"/>
        <v/>
      </c>
    </row>
    <row r="399" spans="1:1" ht="30" customHeight="1" x14ac:dyDescent="0.25">
      <c r="A399" s="32" t="str">
        <f t="shared" si="6"/>
        <v/>
      </c>
    </row>
    <row r="400" spans="1:1" ht="30" customHeight="1" x14ac:dyDescent="0.25">
      <c r="A400" s="32" t="str">
        <f t="shared" si="6"/>
        <v/>
      </c>
    </row>
    <row r="401" spans="1:1" ht="30" customHeight="1" x14ac:dyDescent="0.25">
      <c r="A401" s="32" t="str">
        <f t="shared" si="6"/>
        <v/>
      </c>
    </row>
    <row r="402" spans="1:1" ht="30" customHeight="1" x14ac:dyDescent="0.25">
      <c r="A402" s="32" t="str">
        <f t="shared" si="6"/>
        <v/>
      </c>
    </row>
    <row r="403" spans="1:1" ht="30" customHeight="1" x14ac:dyDescent="0.25">
      <c r="A403" s="32" t="str">
        <f t="shared" si="6"/>
        <v/>
      </c>
    </row>
    <row r="404" spans="1:1" ht="30" customHeight="1" x14ac:dyDescent="0.25">
      <c r="A404" s="32" t="str">
        <f t="shared" si="6"/>
        <v/>
      </c>
    </row>
    <row r="405" spans="1:1" ht="30" customHeight="1" x14ac:dyDescent="0.25">
      <c r="A405" s="32" t="str">
        <f t="shared" si="6"/>
        <v/>
      </c>
    </row>
    <row r="406" spans="1:1" ht="30" customHeight="1" x14ac:dyDescent="0.25">
      <c r="A406" s="32" t="str">
        <f t="shared" si="6"/>
        <v/>
      </c>
    </row>
    <row r="407" spans="1:1" ht="30" customHeight="1" x14ac:dyDescent="0.25">
      <c r="A407" s="32" t="str">
        <f t="shared" si="6"/>
        <v/>
      </c>
    </row>
    <row r="408" spans="1:1" ht="30" customHeight="1" x14ac:dyDescent="0.25">
      <c r="A408" s="32" t="str">
        <f t="shared" si="6"/>
        <v/>
      </c>
    </row>
    <row r="409" spans="1:1" ht="30" customHeight="1" x14ac:dyDescent="0.25">
      <c r="A409" s="32" t="str">
        <f t="shared" si="6"/>
        <v/>
      </c>
    </row>
    <row r="410" spans="1:1" ht="30" customHeight="1" x14ac:dyDescent="0.25">
      <c r="A410" s="32" t="str">
        <f t="shared" si="6"/>
        <v/>
      </c>
    </row>
    <row r="411" spans="1:1" ht="30" customHeight="1" x14ac:dyDescent="0.25">
      <c r="A411" s="32" t="str">
        <f t="shared" si="6"/>
        <v/>
      </c>
    </row>
    <row r="412" spans="1:1" ht="30" customHeight="1" x14ac:dyDescent="0.25">
      <c r="A412" s="32" t="str">
        <f t="shared" si="6"/>
        <v/>
      </c>
    </row>
    <row r="413" spans="1:1" ht="30" customHeight="1" x14ac:dyDescent="0.25">
      <c r="A413" s="32" t="str">
        <f t="shared" si="6"/>
        <v/>
      </c>
    </row>
    <row r="414" spans="1:1" ht="30" customHeight="1" x14ac:dyDescent="0.25">
      <c r="A414" s="32" t="str">
        <f t="shared" si="6"/>
        <v/>
      </c>
    </row>
    <row r="415" spans="1:1" ht="30" customHeight="1" x14ac:dyDescent="0.25">
      <c r="A415" s="32" t="str">
        <f t="shared" si="6"/>
        <v/>
      </c>
    </row>
    <row r="416" spans="1:1" ht="30" customHeight="1" x14ac:dyDescent="0.25">
      <c r="A416" s="32" t="str">
        <f t="shared" si="6"/>
        <v/>
      </c>
    </row>
    <row r="417" spans="1:1" ht="30" customHeight="1" x14ac:dyDescent="0.25">
      <c r="A417" s="32" t="str">
        <f t="shared" si="6"/>
        <v/>
      </c>
    </row>
    <row r="418" spans="1:1" ht="30" customHeight="1" x14ac:dyDescent="0.25">
      <c r="A418" s="32" t="str">
        <f t="shared" si="6"/>
        <v/>
      </c>
    </row>
    <row r="419" spans="1:1" ht="30" customHeight="1" x14ac:dyDescent="0.25">
      <c r="A419" s="32" t="str">
        <f t="shared" si="6"/>
        <v/>
      </c>
    </row>
    <row r="420" spans="1:1" ht="30" customHeight="1" x14ac:dyDescent="0.25">
      <c r="A420" s="32" t="str">
        <f t="shared" si="6"/>
        <v/>
      </c>
    </row>
    <row r="421" spans="1:1" ht="30" customHeight="1" x14ac:dyDescent="0.25">
      <c r="A421" s="32" t="str">
        <f t="shared" si="6"/>
        <v/>
      </c>
    </row>
    <row r="422" spans="1:1" ht="30" customHeight="1" x14ac:dyDescent="0.25">
      <c r="A422" s="32" t="str">
        <f t="shared" si="6"/>
        <v/>
      </c>
    </row>
    <row r="423" spans="1:1" ht="30" customHeight="1" x14ac:dyDescent="0.25">
      <c r="A423" s="32" t="str">
        <f t="shared" si="6"/>
        <v/>
      </c>
    </row>
    <row r="424" spans="1:1" ht="30" customHeight="1" x14ac:dyDescent="0.25">
      <c r="A424" s="32" t="str">
        <f t="shared" si="6"/>
        <v/>
      </c>
    </row>
    <row r="425" spans="1:1" ht="30" customHeight="1" x14ac:dyDescent="0.25">
      <c r="A425" s="32" t="str">
        <f t="shared" si="6"/>
        <v/>
      </c>
    </row>
    <row r="426" spans="1:1" ht="30" customHeight="1" x14ac:dyDescent="0.25">
      <c r="A426" s="32" t="str">
        <f t="shared" si="6"/>
        <v/>
      </c>
    </row>
    <row r="427" spans="1:1" ht="30" customHeight="1" x14ac:dyDescent="0.25">
      <c r="A427" s="32" t="str">
        <f t="shared" si="6"/>
        <v/>
      </c>
    </row>
    <row r="428" spans="1:1" ht="30" customHeight="1" x14ac:dyDescent="0.25">
      <c r="A428" s="32" t="str">
        <f t="shared" si="6"/>
        <v/>
      </c>
    </row>
    <row r="429" spans="1:1" ht="30" customHeight="1" x14ac:dyDescent="0.25">
      <c r="A429" s="32" t="str">
        <f t="shared" si="6"/>
        <v/>
      </c>
    </row>
    <row r="430" spans="1:1" ht="30" customHeight="1" x14ac:dyDescent="0.25">
      <c r="A430" s="32" t="str">
        <f t="shared" si="6"/>
        <v/>
      </c>
    </row>
    <row r="431" spans="1:1" ht="30" customHeight="1" x14ac:dyDescent="0.25">
      <c r="A431" s="32" t="str">
        <f t="shared" si="6"/>
        <v/>
      </c>
    </row>
    <row r="432" spans="1:1" ht="30" customHeight="1" x14ac:dyDescent="0.25">
      <c r="A432" s="32" t="str">
        <f t="shared" si="6"/>
        <v/>
      </c>
    </row>
    <row r="433" spans="1:1" ht="30" customHeight="1" x14ac:dyDescent="0.25">
      <c r="A433" s="32" t="str">
        <f t="shared" si="6"/>
        <v/>
      </c>
    </row>
    <row r="434" spans="1:1" ht="30" customHeight="1" x14ac:dyDescent="0.25">
      <c r="A434" s="32" t="str">
        <f t="shared" si="6"/>
        <v/>
      </c>
    </row>
    <row r="435" spans="1:1" ht="30" customHeight="1" x14ac:dyDescent="0.25">
      <c r="A435" s="32" t="str">
        <f t="shared" si="6"/>
        <v/>
      </c>
    </row>
    <row r="436" spans="1:1" ht="30" customHeight="1" x14ac:dyDescent="0.25">
      <c r="A436" s="32" t="str">
        <f t="shared" si="6"/>
        <v/>
      </c>
    </row>
    <row r="437" spans="1:1" ht="30" customHeight="1" x14ac:dyDescent="0.25">
      <c r="A437" s="32" t="str">
        <f t="shared" si="6"/>
        <v/>
      </c>
    </row>
    <row r="438" spans="1:1" ht="30" customHeight="1" x14ac:dyDescent="0.25">
      <c r="A438" s="32" t="str">
        <f t="shared" si="6"/>
        <v/>
      </c>
    </row>
    <row r="439" spans="1:1" ht="30" customHeight="1" x14ac:dyDescent="0.25">
      <c r="A439" s="32" t="str">
        <f t="shared" si="6"/>
        <v/>
      </c>
    </row>
    <row r="440" spans="1:1" ht="30" customHeight="1" x14ac:dyDescent="0.25">
      <c r="A440" s="32" t="str">
        <f t="shared" si="6"/>
        <v/>
      </c>
    </row>
    <row r="441" spans="1:1" ht="30" customHeight="1" x14ac:dyDescent="0.25">
      <c r="A441" s="32" t="str">
        <f t="shared" si="6"/>
        <v/>
      </c>
    </row>
    <row r="442" spans="1:1" ht="30" customHeight="1" x14ac:dyDescent="0.25">
      <c r="A442" s="32" t="str">
        <f t="shared" si="6"/>
        <v/>
      </c>
    </row>
    <row r="443" spans="1:1" ht="30" customHeight="1" x14ac:dyDescent="0.25">
      <c r="A443" s="32" t="str">
        <f t="shared" si="6"/>
        <v/>
      </c>
    </row>
    <row r="444" spans="1:1" ht="30" customHeight="1" x14ac:dyDescent="0.25">
      <c r="A444" s="32" t="str">
        <f t="shared" si="6"/>
        <v/>
      </c>
    </row>
    <row r="445" spans="1:1" ht="30" customHeight="1" x14ac:dyDescent="0.25">
      <c r="A445" s="32" t="str">
        <f t="shared" si="6"/>
        <v/>
      </c>
    </row>
    <row r="446" spans="1:1" ht="30" customHeight="1" x14ac:dyDescent="0.25">
      <c r="A446" s="32" t="str">
        <f t="shared" si="6"/>
        <v/>
      </c>
    </row>
    <row r="447" spans="1:1" ht="30" customHeight="1" x14ac:dyDescent="0.25">
      <c r="A447" s="32" t="str">
        <f t="shared" si="6"/>
        <v/>
      </c>
    </row>
    <row r="448" spans="1:1" ht="30" customHeight="1" x14ac:dyDescent="0.25">
      <c r="A448" s="32" t="str">
        <f t="shared" si="6"/>
        <v/>
      </c>
    </row>
    <row r="449" spans="1:1" ht="30" customHeight="1" x14ac:dyDescent="0.25">
      <c r="A449" s="32" t="str">
        <f t="shared" si="6"/>
        <v/>
      </c>
    </row>
    <row r="450" spans="1:1" ht="30" customHeight="1" x14ac:dyDescent="0.25">
      <c r="A450" s="32" t="str">
        <f t="shared" si="6"/>
        <v/>
      </c>
    </row>
    <row r="451" spans="1:1" ht="30" customHeight="1" x14ac:dyDescent="0.25">
      <c r="A451" s="32" t="str">
        <f t="shared" si="6"/>
        <v/>
      </c>
    </row>
    <row r="452" spans="1:1" ht="30" customHeight="1" x14ac:dyDescent="0.25">
      <c r="A452" s="32" t="str">
        <f t="shared" ref="A452:A515" si="7">IF(AND(B451&lt;&gt;"",B452=""),$A$3&amp;"---&gt;","")</f>
        <v/>
      </c>
    </row>
    <row r="453" spans="1:1" ht="30" customHeight="1" x14ac:dyDescent="0.25">
      <c r="A453" s="32" t="str">
        <f t="shared" si="7"/>
        <v/>
      </c>
    </row>
    <row r="454" spans="1:1" ht="30" customHeight="1" x14ac:dyDescent="0.25">
      <c r="A454" s="32" t="str">
        <f t="shared" si="7"/>
        <v/>
      </c>
    </row>
    <row r="455" spans="1:1" ht="30" customHeight="1" x14ac:dyDescent="0.25">
      <c r="A455" s="32" t="str">
        <f t="shared" si="7"/>
        <v/>
      </c>
    </row>
    <row r="456" spans="1:1" ht="30" customHeight="1" x14ac:dyDescent="0.25">
      <c r="A456" s="32" t="str">
        <f t="shared" si="7"/>
        <v/>
      </c>
    </row>
    <row r="457" spans="1:1" ht="30" customHeight="1" x14ac:dyDescent="0.25">
      <c r="A457" s="32" t="str">
        <f t="shared" si="7"/>
        <v/>
      </c>
    </row>
    <row r="458" spans="1:1" ht="30" customHeight="1" x14ac:dyDescent="0.25">
      <c r="A458" s="32" t="str">
        <f t="shared" si="7"/>
        <v/>
      </c>
    </row>
    <row r="459" spans="1:1" ht="30" customHeight="1" x14ac:dyDescent="0.25">
      <c r="A459" s="32" t="str">
        <f t="shared" si="7"/>
        <v/>
      </c>
    </row>
    <row r="460" spans="1:1" ht="30" customHeight="1" x14ac:dyDescent="0.25">
      <c r="A460" s="32" t="str">
        <f t="shared" si="7"/>
        <v/>
      </c>
    </row>
    <row r="461" spans="1:1" ht="30" customHeight="1" x14ac:dyDescent="0.25">
      <c r="A461" s="32" t="str">
        <f t="shared" si="7"/>
        <v/>
      </c>
    </row>
    <row r="462" spans="1:1" ht="30" customHeight="1" x14ac:dyDescent="0.25">
      <c r="A462" s="32" t="str">
        <f t="shared" si="7"/>
        <v/>
      </c>
    </row>
    <row r="463" spans="1:1" ht="30" customHeight="1" x14ac:dyDescent="0.25">
      <c r="A463" s="32" t="str">
        <f t="shared" si="7"/>
        <v/>
      </c>
    </row>
    <row r="464" spans="1:1" ht="30" customHeight="1" x14ac:dyDescent="0.25">
      <c r="A464" s="32" t="str">
        <f t="shared" si="7"/>
        <v/>
      </c>
    </row>
    <row r="465" spans="1:1" ht="30" customHeight="1" x14ac:dyDescent="0.25">
      <c r="A465" s="32" t="str">
        <f t="shared" si="7"/>
        <v/>
      </c>
    </row>
    <row r="466" spans="1:1" ht="30" customHeight="1" x14ac:dyDescent="0.25">
      <c r="A466" s="32" t="str">
        <f t="shared" si="7"/>
        <v/>
      </c>
    </row>
    <row r="467" spans="1:1" ht="30" customHeight="1" x14ac:dyDescent="0.25">
      <c r="A467" s="32" t="str">
        <f t="shared" si="7"/>
        <v/>
      </c>
    </row>
    <row r="468" spans="1:1" ht="30" customHeight="1" x14ac:dyDescent="0.25">
      <c r="A468" s="32" t="str">
        <f t="shared" si="7"/>
        <v/>
      </c>
    </row>
    <row r="469" spans="1:1" ht="30" customHeight="1" x14ac:dyDescent="0.25">
      <c r="A469" s="32" t="str">
        <f t="shared" si="7"/>
        <v/>
      </c>
    </row>
    <row r="470" spans="1:1" ht="30" customHeight="1" x14ac:dyDescent="0.25">
      <c r="A470" s="32" t="str">
        <f t="shared" si="7"/>
        <v/>
      </c>
    </row>
    <row r="471" spans="1:1" ht="30" customHeight="1" x14ac:dyDescent="0.25">
      <c r="A471" s="32" t="str">
        <f t="shared" si="7"/>
        <v/>
      </c>
    </row>
    <row r="472" spans="1:1" ht="30" customHeight="1" x14ac:dyDescent="0.25">
      <c r="A472" s="32" t="str">
        <f t="shared" si="7"/>
        <v/>
      </c>
    </row>
    <row r="473" spans="1:1" ht="30" customHeight="1" x14ac:dyDescent="0.25">
      <c r="A473" s="32" t="str">
        <f t="shared" si="7"/>
        <v/>
      </c>
    </row>
    <row r="474" spans="1:1" ht="30" customHeight="1" x14ac:dyDescent="0.25">
      <c r="A474" s="32" t="str">
        <f t="shared" si="7"/>
        <v/>
      </c>
    </row>
    <row r="475" spans="1:1" ht="30" customHeight="1" x14ac:dyDescent="0.25">
      <c r="A475" s="32" t="str">
        <f t="shared" si="7"/>
        <v/>
      </c>
    </row>
    <row r="476" spans="1:1" ht="30" customHeight="1" x14ac:dyDescent="0.25">
      <c r="A476" s="32" t="str">
        <f t="shared" si="7"/>
        <v/>
      </c>
    </row>
    <row r="477" spans="1:1" ht="30" customHeight="1" x14ac:dyDescent="0.25">
      <c r="A477" s="32" t="str">
        <f t="shared" si="7"/>
        <v/>
      </c>
    </row>
    <row r="478" spans="1:1" ht="30" customHeight="1" x14ac:dyDescent="0.25">
      <c r="A478" s="32" t="str">
        <f t="shared" si="7"/>
        <v/>
      </c>
    </row>
    <row r="479" spans="1:1" ht="30" customHeight="1" x14ac:dyDescent="0.25">
      <c r="A479" s="32" t="str">
        <f t="shared" si="7"/>
        <v/>
      </c>
    </row>
    <row r="480" spans="1:1" ht="30" customHeight="1" x14ac:dyDescent="0.25">
      <c r="A480" s="32" t="str">
        <f t="shared" si="7"/>
        <v/>
      </c>
    </row>
    <row r="481" spans="1:1" ht="30" customHeight="1" x14ac:dyDescent="0.25">
      <c r="A481" s="32" t="str">
        <f t="shared" si="7"/>
        <v/>
      </c>
    </row>
    <row r="482" spans="1:1" ht="30" customHeight="1" x14ac:dyDescent="0.25">
      <c r="A482" s="32" t="str">
        <f t="shared" si="7"/>
        <v/>
      </c>
    </row>
    <row r="483" spans="1:1" ht="30" customHeight="1" x14ac:dyDescent="0.25">
      <c r="A483" s="32" t="str">
        <f t="shared" si="7"/>
        <v/>
      </c>
    </row>
    <row r="484" spans="1:1" ht="30" customHeight="1" x14ac:dyDescent="0.25">
      <c r="A484" s="32" t="str">
        <f t="shared" si="7"/>
        <v/>
      </c>
    </row>
    <row r="485" spans="1:1" ht="30" customHeight="1" x14ac:dyDescent="0.25">
      <c r="A485" s="32" t="str">
        <f t="shared" si="7"/>
        <v/>
      </c>
    </row>
    <row r="486" spans="1:1" ht="30" customHeight="1" x14ac:dyDescent="0.25">
      <c r="A486" s="32" t="str">
        <f t="shared" si="7"/>
        <v/>
      </c>
    </row>
    <row r="487" spans="1:1" ht="30" customHeight="1" x14ac:dyDescent="0.25">
      <c r="A487" s="32" t="str">
        <f t="shared" si="7"/>
        <v/>
      </c>
    </row>
    <row r="488" spans="1:1" ht="30" customHeight="1" x14ac:dyDescent="0.25">
      <c r="A488" s="32" t="str">
        <f t="shared" si="7"/>
        <v/>
      </c>
    </row>
    <row r="489" spans="1:1" ht="30" customHeight="1" x14ac:dyDescent="0.25">
      <c r="A489" s="32" t="str">
        <f t="shared" si="7"/>
        <v/>
      </c>
    </row>
    <row r="490" spans="1:1" ht="30" customHeight="1" x14ac:dyDescent="0.25">
      <c r="A490" s="32" t="str">
        <f t="shared" si="7"/>
        <v/>
      </c>
    </row>
    <row r="491" spans="1:1" ht="30" customHeight="1" x14ac:dyDescent="0.25">
      <c r="A491" s="32" t="str">
        <f t="shared" si="7"/>
        <v/>
      </c>
    </row>
    <row r="492" spans="1:1" ht="30" customHeight="1" x14ac:dyDescent="0.25">
      <c r="A492" s="32" t="str">
        <f t="shared" si="7"/>
        <v/>
      </c>
    </row>
    <row r="493" spans="1:1" ht="30" customHeight="1" x14ac:dyDescent="0.25">
      <c r="A493" s="32" t="str">
        <f t="shared" si="7"/>
        <v/>
      </c>
    </row>
    <row r="494" spans="1:1" ht="30" customHeight="1" x14ac:dyDescent="0.25">
      <c r="A494" s="32" t="str">
        <f t="shared" si="7"/>
        <v/>
      </c>
    </row>
    <row r="495" spans="1:1" ht="30" customHeight="1" x14ac:dyDescent="0.25">
      <c r="A495" s="32" t="str">
        <f t="shared" si="7"/>
        <v/>
      </c>
    </row>
    <row r="496" spans="1:1" ht="30" customHeight="1" x14ac:dyDescent="0.25">
      <c r="A496" s="32" t="str">
        <f t="shared" si="7"/>
        <v/>
      </c>
    </row>
    <row r="497" spans="1:1" ht="30" customHeight="1" x14ac:dyDescent="0.25">
      <c r="A497" s="32" t="str">
        <f t="shared" si="7"/>
        <v/>
      </c>
    </row>
    <row r="498" spans="1:1" ht="30" customHeight="1" x14ac:dyDescent="0.25">
      <c r="A498" s="32" t="str">
        <f t="shared" si="7"/>
        <v/>
      </c>
    </row>
    <row r="499" spans="1:1" ht="30" customHeight="1" x14ac:dyDescent="0.25">
      <c r="A499" s="32" t="str">
        <f t="shared" si="7"/>
        <v/>
      </c>
    </row>
    <row r="500" spans="1:1" ht="30" customHeight="1" x14ac:dyDescent="0.25">
      <c r="A500" s="32" t="str">
        <f t="shared" si="7"/>
        <v/>
      </c>
    </row>
    <row r="501" spans="1:1" ht="30" customHeight="1" x14ac:dyDescent="0.25">
      <c r="A501" s="32" t="str">
        <f t="shared" si="7"/>
        <v/>
      </c>
    </row>
    <row r="502" spans="1:1" ht="30" customHeight="1" x14ac:dyDescent="0.25">
      <c r="A502" s="32" t="str">
        <f t="shared" si="7"/>
        <v/>
      </c>
    </row>
    <row r="503" spans="1:1" ht="30" customHeight="1" x14ac:dyDescent="0.25">
      <c r="A503" s="32" t="str">
        <f t="shared" si="7"/>
        <v/>
      </c>
    </row>
    <row r="504" spans="1:1" ht="30" customHeight="1" x14ac:dyDescent="0.25">
      <c r="A504" s="32" t="str">
        <f t="shared" si="7"/>
        <v/>
      </c>
    </row>
    <row r="505" spans="1:1" ht="30" customHeight="1" x14ac:dyDescent="0.25">
      <c r="A505" s="32" t="str">
        <f t="shared" si="7"/>
        <v/>
      </c>
    </row>
    <row r="506" spans="1:1" ht="30" customHeight="1" x14ac:dyDescent="0.25">
      <c r="A506" s="32" t="str">
        <f t="shared" si="7"/>
        <v/>
      </c>
    </row>
    <row r="507" spans="1:1" ht="30" customHeight="1" x14ac:dyDescent="0.25">
      <c r="A507" s="32" t="str">
        <f t="shared" si="7"/>
        <v/>
      </c>
    </row>
    <row r="508" spans="1:1" ht="30" customHeight="1" x14ac:dyDescent="0.25">
      <c r="A508" s="32" t="str">
        <f t="shared" si="7"/>
        <v/>
      </c>
    </row>
    <row r="509" spans="1:1" ht="30" customHeight="1" x14ac:dyDescent="0.25">
      <c r="A509" s="32" t="str">
        <f t="shared" si="7"/>
        <v/>
      </c>
    </row>
    <row r="510" spans="1:1" ht="30" customHeight="1" x14ac:dyDescent="0.25">
      <c r="A510" s="32" t="str">
        <f t="shared" si="7"/>
        <v/>
      </c>
    </row>
    <row r="511" spans="1:1" ht="30" customHeight="1" x14ac:dyDescent="0.25">
      <c r="A511" s="32" t="str">
        <f t="shared" si="7"/>
        <v/>
      </c>
    </row>
    <row r="512" spans="1:1" ht="30" customHeight="1" x14ac:dyDescent="0.25">
      <c r="A512" s="32" t="str">
        <f t="shared" si="7"/>
        <v/>
      </c>
    </row>
    <row r="513" spans="1:1" ht="30" customHeight="1" x14ac:dyDescent="0.25">
      <c r="A513" s="32" t="str">
        <f t="shared" si="7"/>
        <v/>
      </c>
    </row>
    <row r="514" spans="1:1" ht="30" customHeight="1" x14ac:dyDescent="0.25">
      <c r="A514" s="32" t="str">
        <f t="shared" si="7"/>
        <v/>
      </c>
    </row>
    <row r="515" spans="1:1" ht="30" customHeight="1" x14ac:dyDescent="0.25">
      <c r="A515" s="32" t="str">
        <f t="shared" si="7"/>
        <v/>
      </c>
    </row>
    <row r="516" spans="1:1" ht="30" customHeight="1" x14ac:dyDescent="0.25">
      <c r="A516" s="32" t="str">
        <f t="shared" ref="A516:A579" si="8">IF(AND(B515&lt;&gt;"",B516=""),$A$3&amp;"---&gt;","")</f>
        <v/>
      </c>
    </row>
    <row r="517" spans="1:1" ht="30" customHeight="1" x14ac:dyDescent="0.25">
      <c r="A517" s="32" t="str">
        <f t="shared" si="8"/>
        <v/>
      </c>
    </row>
    <row r="518" spans="1:1" ht="30" customHeight="1" x14ac:dyDescent="0.25">
      <c r="A518" s="32" t="str">
        <f t="shared" si="8"/>
        <v/>
      </c>
    </row>
    <row r="519" spans="1:1" ht="30" customHeight="1" x14ac:dyDescent="0.25">
      <c r="A519" s="32" t="str">
        <f t="shared" si="8"/>
        <v/>
      </c>
    </row>
    <row r="520" spans="1:1" ht="30" customHeight="1" x14ac:dyDescent="0.25">
      <c r="A520" s="32" t="str">
        <f t="shared" si="8"/>
        <v/>
      </c>
    </row>
    <row r="521" spans="1:1" ht="30" customHeight="1" x14ac:dyDescent="0.25">
      <c r="A521" s="32" t="str">
        <f t="shared" si="8"/>
        <v/>
      </c>
    </row>
    <row r="522" spans="1:1" ht="30" customHeight="1" x14ac:dyDescent="0.25">
      <c r="A522" s="32" t="str">
        <f t="shared" si="8"/>
        <v/>
      </c>
    </row>
    <row r="523" spans="1:1" ht="30" customHeight="1" x14ac:dyDescent="0.25">
      <c r="A523" s="32" t="str">
        <f t="shared" si="8"/>
        <v/>
      </c>
    </row>
    <row r="524" spans="1:1" ht="30" customHeight="1" x14ac:dyDescent="0.25">
      <c r="A524" s="32" t="str">
        <f t="shared" si="8"/>
        <v/>
      </c>
    </row>
    <row r="525" spans="1:1" ht="30" customHeight="1" x14ac:dyDescent="0.25">
      <c r="A525" s="32" t="str">
        <f t="shared" si="8"/>
        <v/>
      </c>
    </row>
    <row r="526" spans="1:1" ht="30" customHeight="1" x14ac:dyDescent="0.25">
      <c r="A526" s="32" t="str">
        <f t="shared" si="8"/>
        <v/>
      </c>
    </row>
    <row r="527" spans="1:1" ht="30" customHeight="1" x14ac:dyDescent="0.25">
      <c r="A527" s="32" t="str">
        <f t="shared" si="8"/>
        <v/>
      </c>
    </row>
    <row r="528" spans="1:1" ht="30" customHeight="1" x14ac:dyDescent="0.25">
      <c r="A528" s="32" t="str">
        <f t="shared" si="8"/>
        <v/>
      </c>
    </row>
    <row r="529" spans="1:1" ht="30" customHeight="1" x14ac:dyDescent="0.25">
      <c r="A529" s="32" t="str">
        <f t="shared" si="8"/>
        <v/>
      </c>
    </row>
    <row r="530" spans="1:1" ht="30" customHeight="1" x14ac:dyDescent="0.25">
      <c r="A530" s="32" t="str">
        <f t="shared" si="8"/>
        <v/>
      </c>
    </row>
    <row r="531" spans="1:1" ht="30" customHeight="1" x14ac:dyDescent="0.25">
      <c r="A531" s="32" t="str">
        <f t="shared" si="8"/>
        <v/>
      </c>
    </row>
    <row r="532" spans="1:1" ht="30" customHeight="1" x14ac:dyDescent="0.25">
      <c r="A532" s="32" t="str">
        <f t="shared" si="8"/>
        <v/>
      </c>
    </row>
    <row r="533" spans="1:1" ht="30" customHeight="1" x14ac:dyDescent="0.25">
      <c r="A533" s="32" t="str">
        <f t="shared" si="8"/>
        <v/>
      </c>
    </row>
    <row r="534" spans="1:1" ht="30" customHeight="1" x14ac:dyDescent="0.25">
      <c r="A534" s="32" t="str">
        <f t="shared" si="8"/>
        <v/>
      </c>
    </row>
    <row r="535" spans="1:1" ht="30" customHeight="1" x14ac:dyDescent="0.25">
      <c r="A535" s="32" t="str">
        <f t="shared" si="8"/>
        <v/>
      </c>
    </row>
    <row r="536" spans="1:1" ht="30" customHeight="1" x14ac:dyDescent="0.25">
      <c r="A536" s="32" t="str">
        <f t="shared" si="8"/>
        <v/>
      </c>
    </row>
    <row r="537" spans="1:1" ht="30" customHeight="1" x14ac:dyDescent="0.25">
      <c r="A537" s="32" t="str">
        <f t="shared" si="8"/>
        <v/>
      </c>
    </row>
    <row r="538" spans="1:1" ht="30" customHeight="1" x14ac:dyDescent="0.25">
      <c r="A538" s="32" t="str">
        <f t="shared" si="8"/>
        <v/>
      </c>
    </row>
    <row r="539" spans="1:1" ht="30" customHeight="1" x14ac:dyDescent="0.25">
      <c r="A539" s="32" t="str">
        <f t="shared" si="8"/>
        <v/>
      </c>
    </row>
    <row r="540" spans="1:1" ht="30" customHeight="1" x14ac:dyDescent="0.25">
      <c r="A540" s="32" t="str">
        <f t="shared" si="8"/>
        <v/>
      </c>
    </row>
    <row r="541" spans="1:1" ht="30" customHeight="1" x14ac:dyDescent="0.25">
      <c r="A541" s="32" t="str">
        <f t="shared" si="8"/>
        <v/>
      </c>
    </row>
    <row r="542" spans="1:1" ht="30" customHeight="1" x14ac:dyDescent="0.25">
      <c r="A542" s="32" t="str">
        <f t="shared" si="8"/>
        <v/>
      </c>
    </row>
    <row r="543" spans="1:1" ht="30" customHeight="1" x14ac:dyDescent="0.25">
      <c r="A543" s="32" t="str">
        <f t="shared" si="8"/>
        <v/>
      </c>
    </row>
    <row r="544" spans="1:1" ht="30" customHeight="1" x14ac:dyDescent="0.25">
      <c r="A544" s="32" t="str">
        <f t="shared" si="8"/>
        <v/>
      </c>
    </row>
    <row r="545" spans="1:1" ht="30" customHeight="1" x14ac:dyDescent="0.25">
      <c r="A545" s="32" t="str">
        <f t="shared" si="8"/>
        <v/>
      </c>
    </row>
    <row r="546" spans="1:1" ht="30" customHeight="1" x14ac:dyDescent="0.25">
      <c r="A546" s="32" t="str">
        <f t="shared" si="8"/>
        <v/>
      </c>
    </row>
    <row r="547" spans="1:1" ht="30" customHeight="1" x14ac:dyDescent="0.25">
      <c r="A547" s="32" t="str">
        <f t="shared" si="8"/>
        <v/>
      </c>
    </row>
    <row r="548" spans="1:1" ht="30" customHeight="1" x14ac:dyDescent="0.25">
      <c r="A548" s="32" t="str">
        <f t="shared" si="8"/>
        <v/>
      </c>
    </row>
    <row r="549" spans="1:1" ht="30" customHeight="1" x14ac:dyDescent="0.25">
      <c r="A549" s="32" t="str">
        <f t="shared" si="8"/>
        <v/>
      </c>
    </row>
    <row r="550" spans="1:1" ht="30" customHeight="1" x14ac:dyDescent="0.25">
      <c r="A550" s="32" t="str">
        <f t="shared" si="8"/>
        <v/>
      </c>
    </row>
    <row r="551" spans="1:1" ht="30" customHeight="1" x14ac:dyDescent="0.25">
      <c r="A551" s="32" t="str">
        <f t="shared" si="8"/>
        <v/>
      </c>
    </row>
    <row r="552" spans="1:1" ht="30" customHeight="1" x14ac:dyDescent="0.25">
      <c r="A552" s="32" t="str">
        <f t="shared" si="8"/>
        <v/>
      </c>
    </row>
    <row r="553" spans="1:1" ht="30" customHeight="1" x14ac:dyDescent="0.25">
      <c r="A553" s="32" t="str">
        <f t="shared" si="8"/>
        <v/>
      </c>
    </row>
    <row r="554" spans="1:1" ht="30" customHeight="1" x14ac:dyDescent="0.25">
      <c r="A554" s="32" t="str">
        <f t="shared" si="8"/>
        <v/>
      </c>
    </row>
    <row r="555" spans="1:1" ht="30" customHeight="1" x14ac:dyDescent="0.25">
      <c r="A555" s="32" t="str">
        <f t="shared" si="8"/>
        <v/>
      </c>
    </row>
    <row r="556" spans="1:1" ht="30" customHeight="1" x14ac:dyDescent="0.25">
      <c r="A556" s="32" t="str">
        <f t="shared" si="8"/>
        <v/>
      </c>
    </row>
    <row r="557" spans="1:1" ht="30" customHeight="1" x14ac:dyDescent="0.25">
      <c r="A557" s="32" t="str">
        <f t="shared" si="8"/>
        <v/>
      </c>
    </row>
    <row r="558" spans="1:1" ht="30" customHeight="1" x14ac:dyDescent="0.25">
      <c r="A558" s="32" t="str">
        <f t="shared" si="8"/>
        <v/>
      </c>
    </row>
    <row r="559" spans="1:1" ht="30" customHeight="1" x14ac:dyDescent="0.25">
      <c r="A559" s="32" t="str">
        <f t="shared" si="8"/>
        <v/>
      </c>
    </row>
    <row r="560" spans="1:1" ht="30" customHeight="1" x14ac:dyDescent="0.25">
      <c r="A560" s="32" t="str">
        <f t="shared" si="8"/>
        <v/>
      </c>
    </row>
    <row r="561" spans="1:1" ht="30" customHeight="1" x14ac:dyDescent="0.25">
      <c r="A561" s="32" t="str">
        <f t="shared" si="8"/>
        <v/>
      </c>
    </row>
    <row r="562" spans="1:1" ht="30" customHeight="1" x14ac:dyDescent="0.25">
      <c r="A562" s="32" t="str">
        <f t="shared" si="8"/>
        <v/>
      </c>
    </row>
    <row r="563" spans="1:1" ht="30" customHeight="1" x14ac:dyDescent="0.25">
      <c r="A563" s="32" t="str">
        <f t="shared" si="8"/>
        <v/>
      </c>
    </row>
    <row r="564" spans="1:1" ht="30" customHeight="1" x14ac:dyDescent="0.25">
      <c r="A564" s="32" t="str">
        <f t="shared" si="8"/>
        <v/>
      </c>
    </row>
    <row r="565" spans="1:1" ht="30" customHeight="1" x14ac:dyDescent="0.25">
      <c r="A565" s="32" t="str">
        <f t="shared" si="8"/>
        <v/>
      </c>
    </row>
    <row r="566" spans="1:1" ht="30" customHeight="1" x14ac:dyDescent="0.25">
      <c r="A566" s="32" t="str">
        <f t="shared" si="8"/>
        <v/>
      </c>
    </row>
    <row r="567" spans="1:1" ht="30" customHeight="1" x14ac:dyDescent="0.25">
      <c r="A567" s="32" t="str">
        <f t="shared" si="8"/>
        <v/>
      </c>
    </row>
    <row r="568" spans="1:1" ht="30" customHeight="1" x14ac:dyDescent="0.25">
      <c r="A568" s="32" t="str">
        <f t="shared" si="8"/>
        <v/>
      </c>
    </row>
    <row r="569" spans="1:1" ht="30" customHeight="1" x14ac:dyDescent="0.25">
      <c r="A569" s="32" t="str">
        <f t="shared" si="8"/>
        <v/>
      </c>
    </row>
    <row r="570" spans="1:1" ht="30" customHeight="1" x14ac:dyDescent="0.25">
      <c r="A570" s="32" t="str">
        <f t="shared" si="8"/>
        <v/>
      </c>
    </row>
    <row r="571" spans="1:1" ht="30" customHeight="1" x14ac:dyDescent="0.25">
      <c r="A571" s="32" t="str">
        <f t="shared" si="8"/>
        <v/>
      </c>
    </row>
    <row r="572" spans="1:1" ht="30" customHeight="1" x14ac:dyDescent="0.25">
      <c r="A572" s="32" t="str">
        <f t="shared" si="8"/>
        <v/>
      </c>
    </row>
    <row r="573" spans="1:1" ht="30" customHeight="1" x14ac:dyDescent="0.25">
      <c r="A573" s="32" t="str">
        <f t="shared" si="8"/>
        <v/>
      </c>
    </row>
    <row r="574" spans="1:1" ht="30" customHeight="1" x14ac:dyDescent="0.25">
      <c r="A574" s="32" t="str">
        <f t="shared" si="8"/>
        <v/>
      </c>
    </row>
    <row r="575" spans="1:1" ht="30" customHeight="1" x14ac:dyDescent="0.25">
      <c r="A575" s="32" t="str">
        <f t="shared" si="8"/>
        <v/>
      </c>
    </row>
    <row r="576" spans="1:1" ht="30" customHeight="1" x14ac:dyDescent="0.25">
      <c r="A576" s="32" t="str">
        <f t="shared" si="8"/>
        <v/>
      </c>
    </row>
    <row r="577" spans="1:1" ht="30" customHeight="1" x14ac:dyDescent="0.25">
      <c r="A577" s="32" t="str">
        <f t="shared" si="8"/>
        <v/>
      </c>
    </row>
    <row r="578" spans="1:1" ht="30" customHeight="1" x14ac:dyDescent="0.25">
      <c r="A578" s="32" t="str">
        <f t="shared" si="8"/>
        <v/>
      </c>
    </row>
    <row r="579" spans="1:1" ht="30" customHeight="1" x14ac:dyDescent="0.25">
      <c r="A579" s="32" t="str">
        <f t="shared" si="8"/>
        <v/>
      </c>
    </row>
    <row r="580" spans="1:1" ht="30" customHeight="1" x14ac:dyDescent="0.25">
      <c r="A580" s="32" t="str">
        <f t="shared" ref="A580:A643" si="9">IF(AND(B579&lt;&gt;"",B580=""),$A$3&amp;"---&gt;","")</f>
        <v/>
      </c>
    </row>
    <row r="581" spans="1:1" ht="30" customHeight="1" x14ac:dyDescent="0.25">
      <c r="A581" s="32" t="str">
        <f t="shared" si="9"/>
        <v/>
      </c>
    </row>
    <row r="582" spans="1:1" ht="30" customHeight="1" x14ac:dyDescent="0.25">
      <c r="A582" s="32" t="str">
        <f t="shared" si="9"/>
        <v/>
      </c>
    </row>
    <row r="583" spans="1:1" ht="30" customHeight="1" x14ac:dyDescent="0.25">
      <c r="A583" s="32" t="str">
        <f t="shared" si="9"/>
        <v/>
      </c>
    </row>
    <row r="584" spans="1:1" ht="30" customHeight="1" x14ac:dyDescent="0.25">
      <c r="A584" s="32" t="str">
        <f t="shared" si="9"/>
        <v/>
      </c>
    </row>
    <row r="585" spans="1:1" ht="30" customHeight="1" x14ac:dyDescent="0.25">
      <c r="A585" s="32" t="str">
        <f t="shared" si="9"/>
        <v/>
      </c>
    </row>
    <row r="586" spans="1:1" ht="30" customHeight="1" x14ac:dyDescent="0.25">
      <c r="A586" s="32" t="str">
        <f t="shared" si="9"/>
        <v/>
      </c>
    </row>
    <row r="587" spans="1:1" ht="30" customHeight="1" x14ac:dyDescent="0.25">
      <c r="A587" s="32" t="str">
        <f t="shared" si="9"/>
        <v/>
      </c>
    </row>
    <row r="588" spans="1:1" ht="30" customHeight="1" x14ac:dyDescent="0.25">
      <c r="A588" s="32" t="str">
        <f t="shared" si="9"/>
        <v/>
      </c>
    </row>
    <row r="589" spans="1:1" ht="30" customHeight="1" x14ac:dyDescent="0.25">
      <c r="A589" s="32" t="str">
        <f t="shared" si="9"/>
        <v/>
      </c>
    </row>
    <row r="590" spans="1:1" ht="30" customHeight="1" x14ac:dyDescent="0.25">
      <c r="A590" s="32" t="str">
        <f t="shared" si="9"/>
        <v/>
      </c>
    </row>
    <row r="591" spans="1:1" ht="30" customHeight="1" x14ac:dyDescent="0.25">
      <c r="A591" s="32" t="str">
        <f t="shared" si="9"/>
        <v/>
      </c>
    </row>
    <row r="592" spans="1:1" ht="30" customHeight="1" x14ac:dyDescent="0.25">
      <c r="A592" s="32" t="str">
        <f t="shared" si="9"/>
        <v/>
      </c>
    </row>
    <row r="593" spans="1:1" ht="30" customHeight="1" x14ac:dyDescent="0.25">
      <c r="A593" s="32" t="str">
        <f t="shared" si="9"/>
        <v/>
      </c>
    </row>
    <row r="594" spans="1:1" ht="30" customHeight="1" x14ac:dyDescent="0.25">
      <c r="A594" s="32" t="str">
        <f t="shared" si="9"/>
        <v/>
      </c>
    </row>
    <row r="595" spans="1:1" ht="30" customHeight="1" x14ac:dyDescent="0.25">
      <c r="A595" s="32" t="str">
        <f t="shared" si="9"/>
        <v/>
      </c>
    </row>
    <row r="596" spans="1:1" ht="30" customHeight="1" x14ac:dyDescent="0.25">
      <c r="A596" s="32" t="str">
        <f t="shared" si="9"/>
        <v/>
      </c>
    </row>
    <row r="597" spans="1:1" ht="30" customHeight="1" x14ac:dyDescent="0.25">
      <c r="A597" s="32" t="str">
        <f t="shared" si="9"/>
        <v/>
      </c>
    </row>
    <row r="598" spans="1:1" ht="30" customHeight="1" x14ac:dyDescent="0.25">
      <c r="A598" s="32" t="str">
        <f t="shared" si="9"/>
        <v/>
      </c>
    </row>
    <row r="599" spans="1:1" ht="30" customHeight="1" x14ac:dyDescent="0.25">
      <c r="A599" s="32" t="str">
        <f t="shared" si="9"/>
        <v/>
      </c>
    </row>
    <row r="600" spans="1:1" ht="30" customHeight="1" x14ac:dyDescent="0.25">
      <c r="A600" s="32" t="str">
        <f t="shared" si="9"/>
        <v/>
      </c>
    </row>
    <row r="601" spans="1:1" ht="30" customHeight="1" x14ac:dyDescent="0.25">
      <c r="A601" s="32" t="str">
        <f t="shared" si="9"/>
        <v/>
      </c>
    </row>
    <row r="602" spans="1:1" ht="30" customHeight="1" x14ac:dyDescent="0.25">
      <c r="A602" s="32" t="str">
        <f t="shared" si="9"/>
        <v/>
      </c>
    </row>
    <row r="603" spans="1:1" ht="30" customHeight="1" x14ac:dyDescent="0.25">
      <c r="A603" s="32" t="str">
        <f t="shared" si="9"/>
        <v/>
      </c>
    </row>
    <row r="604" spans="1:1" ht="30" customHeight="1" x14ac:dyDescent="0.25">
      <c r="A604" s="32" t="str">
        <f t="shared" si="9"/>
        <v/>
      </c>
    </row>
    <row r="605" spans="1:1" ht="30" customHeight="1" x14ac:dyDescent="0.25">
      <c r="A605" s="32" t="str">
        <f t="shared" si="9"/>
        <v/>
      </c>
    </row>
    <row r="606" spans="1:1" ht="30" customHeight="1" x14ac:dyDescent="0.25">
      <c r="A606" s="32" t="str">
        <f t="shared" si="9"/>
        <v/>
      </c>
    </row>
    <row r="607" spans="1:1" ht="30" customHeight="1" x14ac:dyDescent="0.25">
      <c r="A607" s="32" t="str">
        <f t="shared" si="9"/>
        <v/>
      </c>
    </row>
    <row r="608" spans="1:1" ht="30" customHeight="1" x14ac:dyDescent="0.25">
      <c r="A608" s="32" t="str">
        <f t="shared" si="9"/>
        <v/>
      </c>
    </row>
    <row r="609" spans="1:1" ht="30" customHeight="1" x14ac:dyDescent="0.25">
      <c r="A609" s="32" t="str">
        <f t="shared" si="9"/>
        <v/>
      </c>
    </row>
    <row r="610" spans="1:1" ht="30" customHeight="1" x14ac:dyDescent="0.25">
      <c r="A610" s="32" t="str">
        <f t="shared" si="9"/>
        <v/>
      </c>
    </row>
    <row r="611" spans="1:1" ht="30" customHeight="1" x14ac:dyDescent="0.25">
      <c r="A611" s="32" t="str">
        <f t="shared" si="9"/>
        <v/>
      </c>
    </row>
    <row r="612" spans="1:1" ht="30" customHeight="1" x14ac:dyDescent="0.25">
      <c r="A612" s="32" t="str">
        <f t="shared" si="9"/>
        <v/>
      </c>
    </row>
    <row r="613" spans="1:1" ht="30" customHeight="1" x14ac:dyDescent="0.25">
      <c r="A613" s="32" t="str">
        <f t="shared" si="9"/>
        <v/>
      </c>
    </row>
    <row r="614" spans="1:1" ht="30" customHeight="1" x14ac:dyDescent="0.25">
      <c r="A614" s="32" t="str">
        <f t="shared" si="9"/>
        <v/>
      </c>
    </row>
    <row r="615" spans="1:1" ht="30" customHeight="1" x14ac:dyDescent="0.25">
      <c r="A615" s="32" t="str">
        <f t="shared" si="9"/>
        <v/>
      </c>
    </row>
    <row r="616" spans="1:1" ht="30" customHeight="1" x14ac:dyDescent="0.25">
      <c r="A616" s="32" t="str">
        <f t="shared" si="9"/>
        <v/>
      </c>
    </row>
    <row r="617" spans="1:1" ht="30" customHeight="1" x14ac:dyDescent="0.25">
      <c r="A617" s="32" t="str">
        <f t="shared" si="9"/>
        <v/>
      </c>
    </row>
    <row r="618" spans="1:1" ht="30" customHeight="1" x14ac:dyDescent="0.25">
      <c r="A618" s="32" t="str">
        <f t="shared" si="9"/>
        <v/>
      </c>
    </row>
    <row r="619" spans="1:1" ht="30" customHeight="1" x14ac:dyDescent="0.25">
      <c r="A619" s="32" t="str">
        <f t="shared" si="9"/>
        <v/>
      </c>
    </row>
    <row r="620" spans="1:1" ht="30" customHeight="1" x14ac:dyDescent="0.25">
      <c r="A620" s="32" t="str">
        <f t="shared" si="9"/>
        <v/>
      </c>
    </row>
    <row r="621" spans="1:1" ht="30" customHeight="1" x14ac:dyDescent="0.25">
      <c r="A621" s="32" t="str">
        <f t="shared" si="9"/>
        <v/>
      </c>
    </row>
    <row r="622" spans="1:1" ht="30" customHeight="1" x14ac:dyDescent="0.25">
      <c r="A622" s="32" t="str">
        <f t="shared" si="9"/>
        <v/>
      </c>
    </row>
    <row r="623" spans="1:1" ht="30" customHeight="1" x14ac:dyDescent="0.25">
      <c r="A623" s="32" t="str">
        <f t="shared" si="9"/>
        <v/>
      </c>
    </row>
    <row r="624" spans="1:1" ht="30" customHeight="1" x14ac:dyDescent="0.25">
      <c r="A624" s="32" t="str">
        <f t="shared" si="9"/>
        <v/>
      </c>
    </row>
    <row r="625" spans="1:1" ht="30" customHeight="1" x14ac:dyDescent="0.25">
      <c r="A625" s="32" t="str">
        <f t="shared" si="9"/>
        <v/>
      </c>
    </row>
    <row r="626" spans="1:1" ht="30" customHeight="1" x14ac:dyDescent="0.25">
      <c r="A626" s="32" t="str">
        <f t="shared" si="9"/>
        <v/>
      </c>
    </row>
    <row r="627" spans="1:1" ht="30" customHeight="1" x14ac:dyDescent="0.25">
      <c r="A627" s="32" t="str">
        <f t="shared" si="9"/>
        <v/>
      </c>
    </row>
    <row r="628" spans="1:1" ht="30" customHeight="1" x14ac:dyDescent="0.25">
      <c r="A628" s="32" t="str">
        <f t="shared" si="9"/>
        <v/>
      </c>
    </row>
    <row r="629" spans="1:1" ht="30" customHeight="1" x14ac:dyDescent="0.25">
      <c r="A629" s="32" t="str">
        <f t="shared" si="9"/>
        <v/>
      </c>
    </row>
    <row r="630" spans="1:1" ht="30" customHeight="1" x14ac:dyDescent="0.25">
      <c r="A630" s="32" t="str">
        <f t="shared" si="9"/>
        <v/>
      </c>
    </row>
    <row r="631" spans="1:1" ht="30" customHeight="1" x14ac:dyDescent="0.25">
      <c r="A631" s="32" t="str">
        <f t="shared" si="9"/>
        <v/>
      </c>
    </row>
    <row r="632" spans="1:1" ht="30" customHeight="1" x14ac:dyDescent="0.25">
      <c r="A632" s="32" t="str">
        <f t="shared" si="9"/>
        <v/>
      </c>
    </row>
    <row r="633" spans="1:1" ht="30" customHeight="1" x14ac:dyDescent="0.25">
      <c r="A633" s="32" t="str">
        <f t="shared" si="9"/>
        <v/>
      </c>
    </row>
    <row r="634" spans="1:1" ht="30" customHeight="1" x14ac:dyDescent="0.25">
      <c r="A634" s="32" t="str">
        <f t="shared" si="9"/>
        <v/>
      </c>
    </row>
    <row r="635" spans="1:1" ht="30" customHeight="1" x14ac:dyDescent="0.25">
      <c r="A635" s="32" t="str">
        <f t="shared" si="9"/>
        <v/>
      </c>
    </row>
    <row r="636" spans="1:1" ht="30" customHeight="1" x14ac:dyDescent="0.25">
      <c r="A636" s="32" t="str">
        <f t="shared" si="9"/>
        <v/>
      </c>
    </row>
    <row r="637" spans="1:1" ht="30" customHeight="1" x14ac:dyDescent="0.25">
      <c r="A637" s="32" t="str">
        <f t="shared" si="9"/>
        <v/>
      </c>
    </row>
    <row r="638" spans="1:1" ht="30" customHeight="1" x14ac:dyDescent="0.25">
      <c r="A638" s="32" t="str">
        <f t="shared" si="9"/>
        <v/>
      </c>
    </row>
    <row r="639" spans="1:1" ht="30" customHeight="1" x14ac:dyDescent="0.25">
      <c r="A639" s="32" t="str">
        <f t="shared" si="9"/>
        <v/>
      </c>
    </row>
    <row r="640" spans="1:1" ht="30" customHeight="1" x14ac:dyDescent="0.25">
      <c r="A640" s="32" t="str">
        <f t="shared" si="9"/>
        <v/>
      </c>
    </row>
    <row r="641" spans="1:1" ht="30" customHeight="1" x14ac:dyDescent="0.25">
      <c r="A641" s="32" t="str">
        <f t="shared" si="9"/>
        <v/>
      </c>
    </row>
    <row r="642" spans="1:1" ht="30" customHeight="1" x14ac:dyDescent="0.25">
      <c r="A642" s="32" t="str">
        <f t="shared" si="9"/>
        <v/>
      </c>
    </row>
    <row r="643" spans="1:1" ht="30" customHeight="1" x14ac:dyDescent="0.25">
      <c r="A643" s="32" t="str">
        <f t="shared" si="9"/>
        <v/>
      </c>
    </row>
    <row r="644" spans="1:1" ht="30" customHeight="1" x14ac:dyDescent="0.25">
      <c r="A644" s="32" t="str">
        <f t="shared" ref="A644:A707" si="10">IF(AND(B643&lt;&gt;"",B644=""),$A$3&amp;"---&gt;","")</f>
        <v/>
      </c>
    </row>
    <row r="645" spans="1:1" ht="30" customHeight="1" x14ac:dyDescent="0.25">
      <c r="A645" s="32" t="str">
        <f t="shared" si="10"/>
        <v/>
      </c>
    </row>
    <row r="646" spans="1:1" ht="30" customHeight="1" x14ac:dyDescent="0.25">
      <c r="A646" s="32" t="str">
        <f t="shared" si="10"/>
        <v/>
      </c>
    </row>
    <row r="647" spans="1:1" ht="30" customHeight="1" x14ac:dyDescent="0.25">
      <c r="A647" s="32" t="str">
        <f t="shared" si="10"/>
        <v/>
      </c>
    </row>
    <row r="648" spans="1:1" ht="30" customHeight="1" x14ac:dyDescent="0.25">
      <c r="A648" s="32" t="str">
        <f t="shared" si="10"/>
        <v/>
      </c>
    </row>
    <row r="649" spans="1:1" ht="30" customHeight="1" x14ac:dyDescent="0.25">
      <c r="A649" s="32" t="str">
        <f t="shared" si="10"/>
        <v/>
      </c>
    </row>
    <row r="650" spans="1:1" ht="30" customHeight="1" x14ac:dyDescent="0.25">
      <c r="A650" s="32" t="str">
        <f t="shared" si="10"/>
        <v/>
      </c>
    </row>
    <row r="651" spans="1:1" ht="30" customHeight="1" x14ac:dyDescent="0.25">
      <c r="A651" s="32" t="str">
        <f t="shared" si="10"/>
        <v/>
      </c>
    </row>
    <row r="652" spans="1:1" ht="30" customHeight="1" x14ac:dyDescent="0.25">
      <c r="A652" s="32" t="str">
        <f t="shared" si="10"/>
        <v/>
      </c>
    </row>
    <row r="653" spans="1:1" ht="30" customHeight="1" x14ac:dyDescent="0.25">
      <c r="A653" s="32" t="str">
        <f t="shared" si="10"/>
        <v/>
      </c>
    </row>
    <row r="654" spans="1:1" ht="30" customHeight="1" x14ac:dyDescent="0.25">
      <c r="A654" s="32" t="str">
        <f t="shared" si="10"/>
        <v/>
      </c>
    </row>
    <row r="655" spans="1:1" ht="30" customHeight="1" x14ac:dyDescent="0.25">
      <c r="A655" s="32" t="str">
        <f t="shared" si="10"/>
        <v/>
      </c>
    </row>
    <row r="656" spans="1:1" ht="30" customHeight="1" x14ac:dyDescent="0.25">
      <c r="A656" s="32" t="str">
        <f t="shared" si="10"/>
        <v/>
      </c>
    </row>
    <row r="657" spans="1:1" ht="30" customHeight="1" x14ac:dyDescent="0.25">
      <c r="A657" s="32" t="str">
        <f t="shared" si="10"/>
        <v/>
      </c>
    </row>
    <row r="658" spans="1:1" ht="30" customHeight="1" x14ac:dyDescent="0.25">
      <c r="A658" s="32" t="str">
        <f t="shared" si="10"/>
        <v/>
      </c>
    </row>
    <row r="659" spans="1:1" ht="30" customHeight="1" x14ac:dyDescent="0.25">
      <c r="A659" s="32" t="str">
        <f t="shared" si="10"/>
        <v/>
      </c>
    </row>
    <row r="660" spans="1:1" ht="30" customHeight="1" x14ac:dyDescent="0.25">
      <c r="A660" s="32" t="str">
        <f t="shared" si="10"/>
        <v/>
      </c>
    </row>
    <row r="661" spans="1:1" ht="30" customHeight="1" x14ac:dyDescent="0.25">
      <c r="A661" s="32" t="str">
        <f t="shared" si="10"/>
        <v/>
      </c>
    </row>
    <row r="662" spans="1:1" ht="30" customHeight="1" x14ac:dyDescent="0.25">
      <c r="A662" s="32" t="str">
        <f t="shared" si="10"/>
        <v/>
      </c>
    </row>
    <row r="663" spans="1:1" ht="30" customHeight="1" x14ac:dyDescent="0.25">
      <c r="A663" s="32" t="str">
        <f t="shared" si="10"/>
        <v/>
      </c>
    </row>
    <row r="664" spans="1:1" ht="30" customHeight="1" x14ac:dyDescent="0.25">
      <c r="A664" s="32" t="str">
        <f t="shared" si="10"/>
        <v/>
      </c>
    </row>
    <row r="665" spans="1:1" ht="30" customHeight="1" x14ac:dyDescent="0.25">
      <c r="A665" s="32" t="str">
        <f t="shared" si="10"/>
        <v/>
      </c>
    </row>
    <row r="666" spans="1:1" ht="30" customHeight="1" x14ac:dyDescent="0.25">
      <c r="A666" s="32" t="str">
        <f t="shared" si="10"/>
        <v/>
      </c>
    </row>
    <row r="667" spans="1:1" ht="30" customHeight="1" x14ac:dyDescent="0.25">
      <c r="A667" s="32" t="str">
        <f t="shared" si="10"/>
        <v/>
      </c>
    </row>
    <row r="668" spans="1:1" ht="30" customHeight="1" x14ac:dyDescent="0.25">
      <c r="A668" s="32" t="str">
        <f t="shared" si="10"/>
        <v/>
      </c>
    </row>
    <row r="669" spans="1:1" ht="30" customHeight="1" x14ac:dyDescent="0.25">
      <c r="A669" s="32" t="str">
        <f t="shared" si="10"/>
        <v/>
      </c>
    </row>
    <row r="670" spans="1:1" ht="30" customHeight="1" x14ac:dyDescent="0.25">
      <c r="A670" s="32" t="str">
        <f t="shared" si="10"/>
        <v/>
      </c>
    </row>
    <row r="671" spans="1:1" ht="30" customHeight="1" x14ac:dyDescent="0.25">
      <c r="A671" s="32" t="str">
        <f t="shared" si="10"/>
        <v/>
      </c>
    </row>
    <row r="672" spans="1:1" ht="30" customHeight="1" x14ac:dyDescent="0.25">
      <c r="A672" s="32" t="str">
        <f t="shared" si="10"/>
        <v/>
      </c>
    </row>
    <row r="673" spans="1:1" ht="30" customHeight="1" x14ac:dyDescent="0.25">
      <c r="A673" s="32" t="str">
        <f t="shared" si="10"/>
        <v/>
      </c>
    </row>
    <row r="674" spans="1:1" ht="30" customHeight="1" x14ac:dyDescent="0.25">
      <c r="A674" s="32" t="str">
        <f t="shared" si="10"/>
        <v/>
      </c>
    </row>
    <row r="675" spans="1:1" ht="30" customHeight="1" x14ac:dyDescent="0.25">
      <c r="A675" s="32" t="str">
        <f t="shared" si="10"/>
        <v/>
      </c>
    </row>
    <row r="676" spans="1:1" ht="30" customHeight="1" x14ac:dyDescent="0.25">
      <c r="A676" s="32" t="str">
        <f t="shared" si="10"/>
        <v/>
      </c>
    </row>
    <row r="677" spans="1:1" ht="30" customHeight="1" x14ac:dyDescent="0.25">
      <c r="A677" s="32" t="str">
        <f t="shared" si="10"/>
        <v/>
      </c>
    </row>
    <row r="678" spans="1:1" ht="30" customHeight="1" x14ac:dyDescent="0.25">
      <c r="A678" s="32" t="str">
        <f t="shared" si="10"/>
        <v/>
      </c>
    </row>
    <row r="679" spans="1:1" ht="30" customHeight="1" x14ac:dyDescent="0.25">
      <c r="A679" s="32" t="str">
        <f t="shared" si="10"/>
        <v/>
      </c>
    </row>
    <row r="680" spans="1:1" ht="30" customHeight="1" x14ac:dyDescent="0.25">
      <c r="A680" s="32" t="str">
        <f t="shared" si="10"/>
        <v/>
      </c>
    </row>
    <row r="681" spans="1:1" ht="30" customHeight="1" x14ac:dyDescent="0.25">
      <c r="A681" s="32" t="str">
        <f t="shared" si="10"/>
        <v/>
      </c>
    </row>
    <row r="682" spans="1:1" ht="30" customHeight="1" x14ac:dyDescent="0.25">
      <c r="A682" s="32" t="str">
        <f t="shared" si="10"/>
        <v/>
      </c>
    </row>
    <row r="683" spans="1:1" ht="30" customHeight="1" x14ac:dyDescent="0.25">
      <c r="A683" s="32" t="str">
        <f t="shared" si="10"/>
        <v/>
      </c>
    </row>
    <row r="684" spans="1:1" ht="30" customHeight="1" x14ac:dyDescent="0.25">
      <c r="A684" s="32" t="str">
        <f t="shared" si="10"/>
        <v/>
      </c>
    </row>
    <row r="685" spans="1:1" ht="30" customHeight="1" x14ac:dyDescent="0.25">
      <c r="A685" s="32" t="str">
        <f t="shared" si="10"/>
        <v/>
      </c>
    </row>
    <row r="686" spans="1:1" ht="30" customHeight="1" x14ac:dyDescent="0.25">
      <c r="A686" s="32" t="str">
        <f t="shared" si="10"/>
        <v/>
      </c>
    </row>
    <row r="687" spans="1:1" ht="30" customHeight="1" x14ac:dyDescent="0.25">
      <c r="A687" s="32" t="str">
        <f t="shared" si="10"/>
        <v/>
      </c>
    </row>
    <row r="688" spans="1:1" ht="30" customHeight="1" x14ac:dyDescent="0.25">
      <c r="A688" s="32" t="str">
        <f t="shared" si="10"/>
        <v/>
      </c>
    </row>
    <row r="689" spans="1:1" ht="30" customHeight="1" x14ac:dyDescent="0.25">
      <c r="A689" s="32" t="str">
        <f t="shared" si="10"/>
        <v/>
      </c>
    </row>
    <row r="690" spans="1:1" ht="30" customHeight="1" x14ac:dyDescent="0.25">
      <c r="A690" s="32" t="str">
        <f t="shared" si="10"/>
        <v/>
      </c>
    </row>
    <row r="691" spans="1:1" ht="30" customHeight="1" x14ac:dyDescent="0.25">
      <c r="A691" s="32" t="str">
        <f t="shared" si="10"/>
        <v/>
      </c>
    </row>
    <row r="692" spans="1:1" ht="30" customHeight="1" x14ac:dyDescent="0.25">
      <c r="A692" s="32" t="str">
        <f t="shared" si="10"/>
        <v/>
      </c>
    </row>
    <row r="693" spans="1:1" ht="30" customHeight="1" x14ac:dyDescent="0.25">
      <c r="A693" s="32" t="str">
        <f t="shared" si="10"/>
        <v/>
      </c>
    </row>
    <row r="694" spans="1:1" ht="30" customHeight="1" x14ac:dyDescent="0.25">
      <c r="A694" s="32" t="str">
        <f t="shared" si="10"/>
        <v/>
      </c>
    </row>
    <row r="695" spans="1:1" ht="30" customHeight="1" x14ac:dyDescent="0.25">
      <c r="A695" s="32" t="str">
        <f t="shared" si="10"/>
        <v/>
      </c>
    </row>
    <row r="696" spans="1:1" ht="30" customHeight="1" x14ac:dyDescent="0.25">
      <c r="A696" s="32" t="str">
        <f t="shared" si="10"/>
        <v/>
      </c>
    </row>
    <row r="697" spans="1:1" ht="30" customHeight="1" x14ac:dyDescent="0.25">
      <c r="A697" s="32" t="str">
        <f t="shared" si="10"/>
        <v/>
      </c>
    </row>
    <row r="698" spans="1:1" ht="30" customHeight="1" x14ac:dyDescent="0.25">
      <c r="A698" s="32" t="str">
        <f t="shared" si="10"/>
        <v/>
      </c>
    </row>
    <row r="699" spans="1:1" ht="30" customHeight="1" x14ac:dyDescent="0.25">
      <c r="A699" s="32" t="str">
        <f t="shared" si="10"/>
        <v/>
      </c>
    </row>
    <row r="700" spans="1:1" ht="30" customHeight="1" x14ac:dyDescent="0.25">
      <c r="A700" s="32" t="str">
        <f t="shared" si="10"/>
        <v/>
      </c>
    </row>
    <row r="701" spans="1:1" ht="30" customHeight="1" x14ac:dyDescent="0.25">
      <c r="A701" s="32" t="str">
        <f t="shared" si="10"/>
        <v/>
      </c>
    </row>
    <row r="702" spans="1:1" ht="30" customHeight="1" x14ac:dyDescent="0.25">
      <c r="A702" s="32" t="str">
        <f t="shared" si="10"/>
        <v/>
      </c>
    </row>
    <row r="703" spans="1:1" ht="30" customHeight="1" x14ac:dyDescent="0.25">
      <c r="A703" s="32" t="str">
        <f t="shared" si="10"/>
        <v/>
      </c>
    </row>
    <row r="704" spans="1:1" ht="30" customHeight="1" x14ac:dyDescent="0.25">
      <c r="A704" s="32" t="str">
        <f t="shared" si="10"/>
        <v/>
      </c>
    </row>
    <row r="705" spans="1:1" ht="30" customHeight="1" x14ac:dyDescent="0.25">
      <c r="A705" s="32" t="str">
        <f t="shared" si="10"/>
        <v/>
      </c>
    </row>
    <row r="706" spans="1:1" ht="30" customHeight="1" x14ac:dyDescent="0.25">
      <c r="A706" s="32" t="str">
        <f t="shared" si="10"/>
        <v/>
      </c>
    </row>
    <row r="707" spans="1:1" ht="30" customHeight="1" x14ac:dyDescent="0.25">
      <c r="A707" s="32" t="str">
        <f t="shared" si="10"/>
        <v/>
      </c>
    </row>
    <row r="708" spans="1:1" ht="30" customHeight="1" x14ac:dyDescent="0.25">
      <c r="A708" s="32" t="str">
        <f t="shared" ref="A708:A771" si="11">IF(AND(B707&lt;&gt;"",B708=""),$A$3&amp;"---&gt;","")</f>
        <v/>
      </c>
    </row>
    <row r="709" spans="1:1" ht="30" customHeight="1" x14ac:dyDescent="0.25">
      <c r="A709" s="32" t="str">
        <f t="shared" si="11"/>
        <v/>
      </c>
    </row>
    <row r="710" spans="1:1" ht="30" customHeight="1" x14ac:dyDescent="0.25">
      <c r="A710" s="32" t="str">
        <f t="shared" si="11"/>
        <v/>
      </c>
    </row>
    <row r="711" spans="1:1" ht="30" customHeight="1" x14ac:dyDescent="0.25">
      <c r="A711" s="32" t="str">
        <f t="shared" si="11"/>
        <v/>
      </c>
    </row>
    <row r="712" spans="1:1" ht="30" customHeight="1" x14ac:dyDescent="0.25">
      <c r="A712" s="32" t="str">
        <f t="shared" si="11"/>
        <v/>
      </c>
    </row>
    <row r="713" spans="1:1" ht="30" customHeight="1" x14ac:dyDescent="0.25">
      <c r="A713" s="32" t="str">
        <f t="shared" si="11"/>
        <v/>
      </c>
    </row>
    <row r="714" spans="1:1" ht="30" customHeight="1" x14ac:dyDescent="0.25">
      <c r="A714" s="32" t="str">
        <f t="shared" si="11"/>
        <v/>
      </c>
    </row>
    <row r="715" spans="1:1" ht="30" customHeight="1" x14ac:dyDescent="0.25">
      <c r="A715" s="32" t="str">
        <f t="shared" si="11"/>
        <v/>
      </c>
    </row>
    <row r="716" spans="1:1" ht="30" customHeight="1" x14ac:dyDescent="0.25">
      <c r="A716" s="32" t="str">
        <f t="shared" si="11"/>
        <v/>
      </c>
    </row>
    <row r="717" spans="1:1" ht="30" customHeight="1" x14ac:dyDescent="0.25">
      <c r="A717" s="32" t="str">
        <f t="shared" si="11"/>
        <v/>
      </c>
    </row>
    <row r="718" spans="1:1" ht="30" customHeight="1" x14ac:dyDescent="0.25">
      <c r="A718" s="32" t="str">
        <f t="shared" si="11"/>
        <v/>
      </c>
    </row>
    <row r="719" spans="1:1" ht="30" customHeight="1" x14ac:dyDescent="0.25">
      <c r="A719" s="32" t="str">
        <f t="shared" si="11"/>
        <v/>
      </c>
    </row>
    <row r="720" spans="1:1" ht="30" customHeight="1" x14ac:dyDescent="0.25">
      <c r="A720" s="32" t="str">
        <f t="shared" si="11"/>
        <v/>
      </c>
    </row>
    <row r="721" spans="1:1" ht="30" customHeight="1" x14ac:dyDescent="0.25">
      <c r="A721" s="32" t="str">
        <f t="shared" si="11"/>
        <v/>
      </c>
    </row>
    <row r="722" spans="1:1" ht="30" customHeight="1" x14ac:dyDescent="0.25">
      <c r="A722" s="32" t="str">
        <f t="shared" si="11"/>
        <v/>
      </c>
    </row>
    <row r="723" spans="1:1" ht="30" customHeight="1" x14ac:dyDescent="0.25">
      <c r="A723" s="32" t="str">
        <f t="shared" si="11"/>
        <v/>
      </c>
    </row>
    <row r="724" spans="1:1" ht="30" customHeight="1" x14ac:dyDescent="0.25">
      <c r="A724" s="32" t="str">
        <f t="shared" si="11"/>
        <v/>
      </c>
    </row>
    <row r="725" spans="1:1" ht="30" customHeight="1" x14ac:dyDescent="0.25">
      <c r="A725" s="32" t="str">
        <f t="shared" si="11"/>
        <v/>
      </c>
    </row>
    <row r="726" spans="1:1" ht="30" customHeight="1" x14ac:dyDescent="0.25">
      <c r="A726" s="32" t="str">
        <f t="shared" si="11"/>
        <v/>
      </c>
    </row>
    <row r="727" spans="1:1" ht="30" customHeight="1" x14ac:dyDescent="0.25">
      <c r="A727" s="32" t="str">
        <f t="shared" si="11"/>
        <v/>
      </c>
    </row>
    <row r="728" spans="1:1" ht="30" customHeight="1" x14ac:dyDescent="0.25">
      <c r="A728" s="32" t="str">
        <f t="shared" si="11"/>
        <v/>
      </c>
    </row>
    <row r="729" spans="1:1" ht="30" customHeight="1" x14ac:dyDescent="0.25">
      <c r="A729" s="32" t="str">
        <f t="shared" si="11"/>
        <v/>
      </c>
    </row>
    <row r="730" spans="1:1" ht="30" customHeight="1" x14ac:dyDescent="0.25">
      <c r="A730" s="32" t="str">
        <f t="shared" si="11"/>
        <v/>
      </c>
    </row>
    <row r="731" spans="1:1" ht="30" customHeight="1" x14ac:dyDescent="0.25">
      <c r="A731" s="32" t="str">
        <f t="shared" si="11"/>
        <v/>
      </c>
    </row>
    <row r="732" spans="1:1" ht="30" customHeight="1" x14ac:dyDescent="0.25">
      <c r="A732" s="32" t="str">
        <f t="shared" si="11"/>
        <v/>
      </c>
    </row>
    <row r="733" spans="1:1" ht="30" customHeight="1" x14ac:dyDescent="0.25">
      <c r="A733" s="32" t="str">
        <f t="shared" si="11"/>
        <v/>
      </c>
    </row>
    <row r="734" spans="1:1" ht="30" customHeight="1" x14ac:dyDescent="0.25">
      <c r="A734" s="32" t="str">
        <f t="shared" si="11"/>
        <v/>
      </c>
    </row>
    <row r="735" spans="1:1" ht="30" customHeight="1" x14ac:dyDescent="0.25">
      <c r="A735" s="32" t="str">
        <f t="shared" si="11"/>
        <v/>
      </c>
    </row>
    <row r="736" spans="1:1" ht="30" customHeight="1" x14ac:dyDescent="0.25">
      <c r="A736" s="32" t="str">
        <f t="shared" si="11"/>
        <v/>
      </c>
    </row>
    <row r="737" spans="1:1" ht="30" customHeight="1" x14ac:dyDescent="0.25">
      <c r="A737" s="32" t="str">
        <f t="shared" si="11"/>
        <v/>
      </c>
    </row>
    <row r="738" spans="1:1" ht="30" customHeight="1" x14ac:dyDescent="0.25">
      <c r="A738" s="32" t="str">
        <f t="shared" si="11"/>
        <v/>
      </c>
    </row>
    <row r="739" spans="1:1" ht="30" customHeight="1" x14ac:dyDescent="0.25">
      <c r="A739" s="32" t="str">
        <f t="shared" si="11"/>
        <v/>
      </c>
    </row>
    <row r="740" spans="1:1" ht="30" customHeight="1" x14ac:dyDescent="0.25">
      <c r="A740" s="32" t="str">
        <f t="shared" si="11"/>
        <v/>
      </c>
    </row>
    <row r="741" spans="1:1" ht="30" customHeight="1" x14ac:dyDescent="0.25">
      <c r="A741" s="32" t="str">
        <f t="shared" si="11"/>
        <v/>
      </c>
    </row>
    <row r="742" spans="1:1" ht="30" customHeight="1" x14ac:dyDescent="0.25">
      <c r="A742" s="32" t="str">
        <f t="shared" si="11"/>
        <v/>
      </c>
    </row>
    <row r="743" spans="1:1" ht="30" customHeight="1" x14ac:dyDescent="0.25">
      <c r="A743" s="32" t="str">
        <f t="shared" si="11"/>
        <v/>
      </c>
    </row>
    <row r="744" spans="1:1" ht="30" customHeight="1" x14ac:dyDescent="0.25">
      <c r="A744" s="32" t="str">
        <f t="shared" si="11"/>
        <v/>
      </c>
    </row>
    <row r="745" spans="1:1" ht="30" customHeight="1" x14ac:dyDescent="0.25">
      <c r="A745" s="32" t="str">
        <f t="shared" si="11"/>
        <v/>
      </c>
    </row>
    <row r="746" spans="1:1" ht="30" customHeight="1" x14ac:dyDescent="0.25">
      <c r="A746" s="32" t="str">
        <f t="shared" si="11"/>
        <v/>
      </c>
    </row>
    <row r="747" spans="1:1" ht="30" customHeight="1" x14ac:dyDescent="0.25">
      <c r="A747" s="32" t="str">
        <f t="shared" si="11"/>
        <v/>
      </c>
    </row>
    <row r="748" spans="1:1" ht="30" customHeight="1" x14ac:dyDescent="0.25">
      <c r="A748" s="32" t="str">
        <f t="shared" si="11"/>
        <v/>
      </c>
    </row>
    <row r="749" spans="1:1" ht="30" customHeight="1" x14ac:dyDescent="0.25">
      <c r="A749" s="32" t="str">
        <f t="shared" si="11"/>
        <v/>
      </c>
    </row>
    <row r="750" spans="1:1" ht="30" customHeight="1" x14ac:dyDescent="0.25">
      <c r="A750" s="32" t="str">
        <f t="shared" si="11"/>
        <v/>
      </c>
    </row>
    <row r="751" spans="1:1" ht="30" customHeight="1" x14ac:dyDescent="0.25">
      <c r="A751" s="32" t="str">
        <f t="shared" si="11"/>
        <v/>
      </c>
    </row>
    <row r="752" spans="1:1" ht="30" customHeight="1" x14ac:dyDescent="0.25">
      <c r="A752" s="32" t="str">
        <f t="shared" si="11"/>
        <v/>
      </c>
    </row>
    <row r="753" spans="1:1" ht="30" customHeight="1" x14ac:dyDescent="0.25">
      <c r="A753" s="32" t="str">
        <f t="shared" si="11"/>
        <v/>
      </c>
    </row>
    <row r="754" spans="1:1" ht="30" customHeight="1" x14ac:dyDescent="0.25">
      <c r="A754" s="32" t="str">
        <f t="shared" si="11"/>
        <v/>
      </c>
    </row>
    <row r="755" spans="1:1" ht="30" customHeight="1" x14ac:dyDescent="0.25">
      <c r="A755" s="32" t="str">
        <f t="shared" si="11"/>
        <v/>
      </c>
    </row>
    <row r="756" spans="1:1" ht="30" customHeight="1" x14ac:dyDescent="0.25">
      <c r="A756" s="32" t="str">
        <f t="shared" si="11"/>
        <v/>
      </c>
    </row>
    <row r="757" spans="1:1" ht="30" customHeight="1" x14ac:dyDescent="0.25">
      <c r="A757" s="32" t="str">
        <f t="shared" si="11"/>
        <v/>
      </c>
    </row>
    <row r="758" spans="1:1" ht="30" customHeight="1" x14ac:dyDescent="0.25">
      <c r="A758" s="32" t="str">
        <f t="shared" si="11"/>
        <v/>
      </c>
    </row>
    <row r="759" spans="1:1" ht="30" customHeight="1" x14ac:dyDescent="0.25">
      <c r="A759" s="32" t="str">
        <f t="shared" si="11"/>
        <v/>
      </c>
    </row>
    <row r="760" spans="1:1" ht="30" customHeight="1" x14ac:dyDescent="0.25">
      <c r="A760" s="32" t="str">
        <f t="shared" si="11"/>
        <v/>
      </c>
    </row>
    <row r="761" spans="1:1" ht="30" customHeight="1" x14ac:dyDescent="0.25">
      <c r="A761" s="32" t="str">
        <f t="shared" si="11"/>
        <v/>
      </c>
    </row>
    <row r="762" spans="1:1" ht="30" customHeight="1" x14ac:dyDescent="0.25">
      <c r="A762" s="32" t="str">
        <f t="shared" si="11"/>
        <v/>
      </c>
    </row>
    <row r="763" spans="1:1" ht="30" customHeight="1" x14ac:dyDescent="0.25">
      <c r="A763" s="32" t="str">
        <f t="shared" si="11"/>
        <v/>
      </c>
    </row>
    <row r="764" spans="1:1" ht="30" customHeight="1" x14ac:dyDescent="0.25">
      <c r="A764" s="32" t="str">
        <f t="shared" si="11"/>
        <v/>
      </c>
    </row>
    <row r="765" spans="1:1" ht="30" customHeight="1" x14ac:dyDescent="0.25">
      <c r="A765" s="32" t="str">
        <f t="shared" si="11"/>
        <v/>
      </c>
    </row>
    <row r="766" spans="1:1" ht="30" customHeight="1" x14ac:dyDescent="0.25">
      <c r="A766" s="32" t="str">
        <f t="shared" si="11"/>
        <v/>
      </c>
    </row>
    <row r="767" spans="1:1" ht="30" customHeight="1" x14ac:dyDescent="0.25">
      <c r="A767" s="32" t="str">
        <f t="shared" si="11"/>
        <v/>
      </c>
    </row>
    <row r="768" spans="1:1" ht="30" customHeight="1" x14ac:dyDescent="0.25">
      <c r="A768" s="32" t="str">
        <f t="shared" si="11"/>
        <v/>
      </c>
    </row>
    <row r="769" spans="1:1" ht="30" customHeight="1" x14ac:dyDescent="0.25">
      <c r="A769" s="32" t="str">
        <f t="shared" si="11"/>
        <v/>
      </c>
    </row>
    <row r="770" spans="1:1" ht="30" customHeight="1" x14ac:dyDescent="0.25">
      <c r="A770" s="32" t="str">
        <f t="shared" si="11"/>
        <v/>
      </c>
    </row>
    <row r="771" spans="1:1" ht="30" customHeight="1" x14ac:dyDescent="0.25">
      <c r="A771" s="32" t="str">
        <f t="shared" si="11"/>
        <v/>
      </c>
    </row>
    <row r="772" spans="1:1" ht="30" customHeight="1" x14ac:dyDescent="0.25">
      <c r="A772" s="32" t="str">
        <f t="shared" ref="A772:A790" si="12">IF(AND(B771&lt;&gt;"",B772=""),$A$3&amp;"---&gt;","")</f>
        <v/>
      </c>
    </row>
    <row r="773" spans="1:1" ht="30" customHeight="1" x14ac:dyDescent="0.25">
      <c r="A773" s="32" t="str">
        <f t="shared" si="12"/>
        <v/>
      </c>
    </row>
    <row r="774" spans="1:1" ht="30" customHeight="1" x14ac:dyDescent="0.25">
      <c r="A774" s="32" t="str">
        <f t="shared" si="12"/>
        <v/>
      </c>
    </row>
    <row r="775" spans="1:1" ht="30" customHeight="1" x14ac:dyDescent="0.25">
      <c r="A775" s="32" t="str">
        <f t="shared" si="12"/>
        <v/>
      </c>
    </row>
    <row r="776" spans="1:1" ht="30" customHeight="1" x14ac:dyDescent="0.25">
      <c r="A776" s="32" t="str">
        <f t="shared" si="12"/>
        <v/>
      </c>
    </row>
    <row r="777" spans="1:1" ht="30" customHeight="1" x14ac:dyDescent="0.25">
      <c r="A777" s="32" t="str">
        <f t="shared" si="12"/>
        <v/>
      </c>
    </row>
    <row r="778" spans="1:1" ht="30" customHeight="1" x14ac:dyDescent="0.25">
      <c r="A778" s="32" t="str">
        <f t="shared" si="12"/>
        <v/>
      </c>
    </row>
    <row r="779" spans="1:1" ht="30" customHeight="1" x14ac:dyDescent="0.25">
      <c r="A779" s="32" t="str">
        <f t="shared" si="12"/>
        <v/>
      </c>
    </row>
    <row r="780" spans="1:1" ht="30" customHeight="1" x14ac:dyDescent="0.25">
      <c r="A780" s="32" t="str">
        <f t="shared" si="12"/>
        <v/>
      </c>
    </row>
    <row r="781" spans="1:1" ht="30" customHeight="1" x14ac:dyDescent="0.25">
      <c r="A781" s="32" t="str">
        <f t="shared" si="12"/>
        <v/>
      </c>
    </row>
    <row r="782" spans="1:1" ht="30" customHeight="1" x14ac:dyDescent="0.25">
      <c r="A782" s="32" t="str">
        <f t="shared" si="12"/>
        <v/>
      </c>
    </row>
    <row r="783" spans="1:1" ht="30" customHeight="1" x14ac:dyDescent="0.25">
      <c r="A783" s="32" t="str">
        <f t="shared" si="12"/>
        <v/>
      </c>
    </row>
    <row r="784" spans="1:1" ht="30" customHeight="1" x14ac:dyDescent="0.25">
      <c r="A784" s="32" t="str">
        <f t="shared" si="12"/>
        <v/>
      </c>
    </row>
    <row r="785" spans="1:1" ht="30" customHeight="1" x14ac:dyDescent="0.25">
      <c r="A785" s="32" t="str">
        <f t="shared" si="12"/>
        <v/>
      </c>
    </row>
    <row r="786" spans="1:1" ht="30" customHeight="1" x14ac:dyDescent="0.25">
      <c r="A786" s="32" t="str">
        <f t="shared" si="12"/>
        <v/>
      </c>
    </row>
    <row r="787" spans="1:1" ht="30" customHeight="1" x14ac:dyDescent="0.25">
      <c r="A787" s="32" t="str">
        <f t="shared" si="12"/>
        <v/>
      </c>
    </row>
    <row r="788" spans="1:1" ht="30" customHeight="1" x14ac:dyDescent="0.25">
      <c r="A788" s="32" t="str">
        <f t="shared" si="12"/>
        <v/>
      </c>
    </row>
    <row r="789" spans="1:1" ht="30" customHeight="1" x14ac:dyDescent="0.25">
      <c r="A789" s="32" t="str">
        <f t="shared" si="12"/>
        <v/>
      </c>
    </row>
    <row r="790" spans="1:1" ht="30" customHeight="1" x14ac:dyDescent="0.25">
      <c r="A790" s="32" t="str">
        <f t="shared" si="12"/>
        <v/>
      </c>
    </row>
  </sheetData>
  <phoneticPr fontId="6" type="noConversion"/>
  <conditionalFormatting sqref="M4:M201 T5:T201">
    <cfRule type="dataBar" priority="5">
      <dataBar>
        <cfvo type="num" val="0"/>
        <cfvo type="num" val="1"/>
        <color rgb="FF8FCFAD"/>
      </dataBar>
      <extLst>
        <ext xmlns:x14="http://schemas.microsoft.com/office/spreadsheetml/2009/9/main" uri="{B025F937-C7B1-47D3-B67F-A62EFF666E3E}">
          <x14:id>{463BE21A-0211-4A5D-B00A-DB87E9AC6A85}</x14:id>
        </ext>
      </extLst>
    </cfRule>
  </conditionalFormatting>
  <conditionalFormatting sqref="T4:T201">
    <cfRule type="dataBar" priority="3">
      <dataBar>
        <cfvo type="num" val="0"/>
        <cfvo type="num" val="1"/>
        <color rgb="FF8FCFAD"/>
      </dataBar>
      <extLst>
        <ext xmlns:x14="http://schemas.microsoft.com/office/spreadsheetml/2009/9/main" uri="{B025F937-C7B1-47D3-B67F-A62EFF666E3E}">
          <x14:id>{98D57BEA-46F7-448B-A6D6-E2743B97813A}</x14:id>
        </ext>
      </extLst>
    </cfRule>
  </conditionalFormatting>
  <conditionalFormatting sqref="R4:R201">
    <cfRule type="iconSet" priority="8">
      <iconSet reverse="1">
        <cfvo type="percent" val="0"/>
        <cfvo type="num" val="0"/>
        <cfvo type="num" val="0" gte="0"/>
      </iconSet>
    </cfRule>
  </conditionalFormatting>
  <conditionalFormatting sqref="P4:P201">
    <cfRule type="containsText" dxfId="52" priority="1" operator="containsText" text="Delay">
      <formula>NOT(ISERROR(SEARCH("Delay",P4)))</formula>
    </cfRule>
    <cfRule type="containsText" dxfId="51" priority="2" operator="containsText" text="on time">
      <formula>NOT(ISERROR(SEARCH("on time",P4)))</formula>
    </cfRule>
  </conditionalFormatting>
  <dataValidations count="3">
    <dataValidation type="list" allowBlank="1" showInputMessage="1" showErrorMessage="1" sqref="U4:U201" xr:uid="{6860B669-5ACA-4F11-9248-30DB32C52770}">
      <formula1>IF</formula1>
    </dataValidation>
    <dataValidation type="list" allowBlank="1" showInputMessage="1" showErrorMessage="1" sqref="V4:V201" xr:uid="{A5310C36-22F5-4ED2-A8DE-0CE6E8375142}">
      <formula1>OT</formula1>
    </dataValidation>
    <dataValidation type="list" allowBlank="1" showInputMessage="1" showErrorMessage="1" sqref="B4:B1048576" xr:uid="{88F382E9-775B-4DD4-9577-AC4E71ADE3A9}">
      <formula1>WO</formula1>
    </dataValidation>
  </dataValidations>
  <pageMargins left="0.7" right="0.7" top="0.75" bottom="0.75" header="0.3" footer="0.3"/>
  <pageSetup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463BE21A-0211-4A5D-B00A-DB87E9AC6A85}">
            <x14:dataBar minLength="0" maxLength="100" gradient="0">
              <x14:cfvo type="num">
                <xm:f>0</xm:f>
              </x14:cfvo>
              <x14:cfvo type="num">
                <xm:f>1</xm:f>
              </x14:cfvo>
              <x14:negativeFillColor rgb="FFFF0000"/>
              <x14:axisColor rgb="FF000000"/>
            </x14:dataBar>
          </x14:cfRule>
          <xm:sqref>M4:M201 T5:T201</xm:sqref>
        </x14:conditionalFormatting>
        <x14:conditionalFormatting xmlns:xm="http://schemas.microsoft.com/office/excel/2006/main">
          <x14:cfRule type="dataBar" id="{98D57BEA-46F7-448B-A6D6-E2743B97813A}">
            <x14:dataBar minLength="0" maxLength="100" gradient="0">
              <x14:cfvo type="num">
                <xm:f>0</xm:f>
              </x14:cfvo>
              <x14:cfvo type="num">
                <xm:f>1</xm:f>
              </x14:cfvo>
              <x14:negativeFillColor rgb="FFFF0000"/>
              <x14:axisColor rgb="FF000000"/>
            </x14:dataBar>
          </x14:cfRule>
          <xm:sqref>T4:T201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27FF-6EDB-475A-842B-C527C7CB05AD}">
  <sheetPr>
    <tabColor rgb="FF114E69"/>
  </sheetPr>
  <dimension ref="B1:L5003"/>
  <sheetViews>
    <sheetView showGridLines="0" showRowColHeaders="0" zoomScaleNormal="100" workbookViewId="0">
      <pane ySplit="14" topLeftCell="A15" activePane="bottomLeft" state="frozen"/>
      <selection pane="bottomLeft" activeCell="C20" sqref="C20"/>
    </sheetView>
  </sheetViews>
  <sheetFormatPr defaultColWidth="9.109375" defaultRowHeight="13.2" outlineLevelRow="1" x14ac:dyDescent="0.25"/>
  <cols>
    <col min="1" max="1" width="0.5546875" customWidth="1"/>
    <col min="2" max="2" width="12.88671875" bestFit="1" customWidth="1"/>
    <col min="3" max="4" width="13.6640625" customWidth="1"/>
    <col min="5" max="5" width="25.6640625" style="81" customWidth="1"/>
    <col min="6" max="6" width="20.6640625" style="81" customWidth="1"/>
    <col min="7" max="7" width="24.6640625" style="81" customWidth="1"/>
    <col min="8" max="8" width="28.88671875" style="81" customWidth="1"/>
    <col min="9" max="11" width="15.6640625" style="81" customWidth="1"/>
    <col min="12" max="12" width="17.44140625" style="81" customWidth="1"/>
    <col min="13" max="13" width="0.6640625" customWidth="1"/>
  </cols>
  <sheetData>
    <row r="1" spans="2:12" x14ac:dyDescent="0.25">
      <c r="E1" s="79"/>
      <c r="F1" s="79"/>
      <c r="G1" s="79"/>
      <c r="H1" s="79"/>
      <c r="I1" s="79"/>
      <c r="J1" s="79"/>
      <c r="K1" s="79"/>
      <c r="L1" s="79"/>
    </row>
    <row r="2" spans="2:12" x14ac:dyDescent="0.25">
      <c r="E2" s="79"/>
      <c r="F2" s="79"/>
      <c r="G2" s="79"/>
      <c r="H2" s="79"/>
      <c r="I2" s="79"/>
      <c r="J2" s="79"/>
      <c r="K2" s="79"/>
      <c r="L2" s="79"/>
    </row>
    <row r="3" spans="2:12" outlineLevel="1" x14ac:dyDescent="0.25">
      <c r="E3" s="79"/>
      <c r="F3" s="79"/>
      <c r="G3" s="79"/>
      <c r="H3" s="79"/>
      <c r="I3" s="79"/>
      <c r="J3" s="79"/>
      <c r="K3" s="79"/>
      <c r="L3" s="79"/>
    </row>
    <row r="4" spans="2:12" outlineLevel="1" x14ac:dyDescent="0.25">
      <c r="E4" s="79"/>
      <c r="F4" s="79"/>
      <c r="G4" s="79"/>
      <c r="H4" s="79"/>
      <c r="I4" s="79"/>
      <c r="J4" s="79"/>
      <c r="K4" s="79"/>
      <c r="L4" s="79"/>
    </row>
    <row r="5" spans="2:12" outlineLevel="1" x14ac:dyDescent="0.25">
      <c r="E5" s="79"/>
      <c r="F5" s="79"/>
      <c r="G5" s="79"/>
      <c r="H5" s="79"/>
      <c r="I5" s="79"/>
      <c r="J5" s="79"/>
      <c r="K5" s="79"/>
      <c r="L5" s="79"/>
    </row>
    <row r="6" spans="2:12" outlineLevel="1" x14ac:dyDescent="0.25">
      <c r="E6" s="79"/>
      <c r="F6" s="79"/>
      <c r="G6" s="79"/>
      <c r="H6" s="79"/>
      <c r="I6" s="79"/>
      <c r="J6" s="79"/>
      <c r="K6" s="79"/>
      <c r="L6" s="79"/>
    </row>
    <row r="7" spans="2:12" outlineLevel="1" x14ac:dyDescent="0.25">
      <c r="E7" s="79"/>
      <c r="F7" s="79"/>
      <c r="G7" s="79"/>
      <c r="H7" s="79"/>
      <c r="I7" s="79"/>
      <c r="J7" s="79"/>
      <c r="K7" s="79"/>
      <c r="L7" s="79"/>
    </row>
    <row r="8" spans="2:12" outlineLevel="1" x14ac:dyDescent="0.25">
      <c r="E8" s="79"/>
      <c r="F8" s="79"/>
      <c r="G8" s="79"/>
      <c r="H8" s="79"/>
      <c r="I8" s="79"/>
      <c r="J8" s="79"/>
      <c r="K8" s="79"/>
      <c r="L8" s="79"/>
    </row>
    <row r="9" spans="2:12" outlineLevel="1" x14ac:dyDescent="0.25">
      <c r="E9" s="79"/>
      <c r="F9" s="79"/>
      <c r="G9" s="79"/>
      <c r="H9" s="79"/>
      <c r="I9" s="79"/>
      <c r="J9" s="79"/>
      <c r="K9" s="79"/>
      <c r="L9" s="79"/>
    </row>
    <row r="10" spans="2:12" outlineLevel="1" x14ac:dyDescent="0.25">
      <c r="E10" s="79"/>
      <c r="F10" s="79"/>
      <c r="G10" s="79"/>
      <c r="H10" s="79"/>
      <c r="I10" s="79"/>
      <c r="J10" s="79"/>
      <c r="K10" s="79"/>
      <c r="L10" s="79"/>
    </row>
    <row r="11" spans="2:12" ht="20.25" customHeight="1" outlineLevel="1" x14ac:dyDescent="0.25">
      <c r="E11" s="79"/>
      <c r="F11" s="79"/>
      <c r="G11" s="79"/>
      <c r="H11" s="79"/>
      <c r="I11" s="79"/>
      <c r="J11" s="79"/>
      <c r="K11" s="79"/>
      <c r="L11" s="79"/>
    </row>
    <row r="12" spans="2:12" ht="20.25" customHeight="1" outlineLevel="1" thickBot="1" x14ac:dyDescent="0.3">
      <c r="E12" s="79"/>
      <c r="F12" s="79"/>
      <c r="G12" s="79"/>
      <c r="H12" s="79"/>
      <c r="I12" s="79"/>
      <c r="J12" s="79"/>
      <c r="K12" s="79"/>
      <c r="L12" s="79"/>
    </row>
    <row r="13" spans="2:12" ht="20.25" customHeight="1" thickBot="1" x14ac:dyDescent="0.3">
      <c r="E13" s="79"/>
      <c r="F13" s="79"/>
      <c r="G13" s="79"/>
      <c r="H13" s="79"/>
      <c r="I13" s="79"/>
      <c r="J13" s="90" t="s">
        <v>332</v>
      </c>
      <c r="K13" s="91" t="s">
        <v>331</v>
      </c>
      <c r="L13" s="92" t="s">
        <v>346</v>
      </c>
    </row>
    <row r="14" spans="2:12" s="8" customFormat="1" ht="26.4" x14ac:dyDescent="0.25">
      <c r="B14" s="124" t="s">
        <v>321</v>
      </c>
      <c r="C14" s="124" t="s">
        <v>322</v>
      </c>
      <c r="D14" s="124" t="s">
        <v>318</v>
      </c>
      <c r="E14" s="125" t="s">
        <v>37</v>
      </c>
      <c r="F14" s="125" t="s">
        <v>38</v>
      </c>
      <c r="G14" s="125" t="s">
        <v>45</v>
      </c>
      <c r="H14" s="125" t="s">
        <v>43</v>
      </c>
      <c r="I14" s="123" t="s">
        <v>41</v>
      </c>
      <c r="J14" s="123" t="s">
        <v>90</v>
      </c>
      <c r="K14" s="123" t="s">
        <v>42</v>
      </c>
      <c r="L14" s="123" t="s">
        <v>320</v>
      </c>
    </row>
    <row r="15" spans="2:12" x14ac:dyDescent="0.25">
      <c r="B15" s="75" t="s">
        <v>204</v>
      </c>
      <c r="C15" s="77">
        <v>0</v>
      </c>
      <c r="D15" s="76">
        <v>4586</v>
      </c>
      <c r="E15" s="80" t="str">
        <f>IFERROR(IF(B15="","",VLOOKUP(B15,'Customer Orders Management'!B:AB,12,0)),"")</f>
        <v>Product F</v>
      </c>
      <c r="F15" s="80" t="str">
        <f>IFERROR(IF(B15="","",VLOOKUP(B15,'Customer Orders Management'!B:AB,13,0)),"")</f>
        <v>ACC2354474</v>
      </c>
      <c r="G15" s="80" t="str">
        <f>IFERROR(IF(B15="","",VLOOKUP(B15,'Customer Orders Management'!B:AB,7,0)),"")</f>
        <v>Customer 2</v>
      </c>
      <c r="H15" s="80" t="str">
        <f>IFERROR(IF(B15="","",VLOOKUP(B15,'Customer Orders Management'!B:AB,8,0)),"")</f>
        <v>Customer_2@domain.com</v>
      </c>
      <c r="I15" s="81" t="str">
        <f>IFERROR(IF(B15="","",VLOOKUP(B15,'Customer Orders Management'!B:AB,9,0)),"")</f>
        <v>Cairo</v>
      </c>
      <c r="J15" s="81" t="str">
        <f>IFERROR(IF(B15="","",VLOOKUP(B15,'Customer Orders Management'!B:AB,10,0)),"")</f>
        <v>Egypt</v>
      </c>
      <c r="K15" s="81" t="str">
        <f>IFERROR(IF(B15="","",VLOOKUP(B15,'Customer Orders Management'!B:AB,11,0)),"")</f>
        <v>Middle East</v>
      </c>
      <c r="L15" s="81" t="str">
        <f>IFERROR(IF(VLOOKUP(B15,'DIFOT Raw Data'!B:P,15,0)="","Not Delivered","Delivery"&amp;" "&amp;VLOOKUP(B15,'DIFOT Raw Data'!B:P,15,0)),"")</f>
        <v>Delivery On Time</v>
      </c>
    </row>
    <row r="16" spans="2:12" x14ac:dyDescent="0.25">
      <c r="B16" s="75" t="s">
        <v>205</v>
      </c>
      <c r="C16" s="77">
        <v>0</v>
      </c>
      <c r="D16" s="76">
        <v>5047</v>
      </c>
      <c r="E16" s="80" t="str">
        <f>IFERROR(IF(B16="","",VLOOKUP(B16,'Customer Orders Management'!B:AB,12,0)),"")</f>
        <v>Product F</v>
      </c>
      <c r="F16" s="80" t="str">
        <f>IFERROR(IF(B16="","",VLOOKUP(B16,'Customer Orders Management'!B:AB,13,0)),"")</f>
        <v>ACC2354474</v>
      </c>
      <c r="G16" s="80" t="str">
        <f>IFERROR(IF(B16="","",VLOOKUP(B16,'Customer Orders Management'!B:AB,7,0)),"")</f>
        <v>Customer 1</v>
      </c>
      <c r="H16" s="80" t="str">
        <f>IFERROR(IF(B16="","",VLOOKUP(B16,'Customer Orders Management'!B:AB,8,0)),"")</f>
        <v>Customer_1@domain.com</v>
      </c>
      <c r="I16" s="81" t="str">
        <f>IFERROR(IF(B16="","",VLOOKUP(B16,'Customer Orders Management'!B:AB,9,0)),"")</f>
        <v>Lyon</v>
      </c>
      <c r="J16" s="81" t="str">
        <f>IFERROR(IF(B16="","",VLOOKUP(B16,'Customer Orders Management'!B:AB,10,0)),"")</f>
        <v>France</v>
      </c>
      <c r="K16" s="81" t="str">
        <f>IFERROR(IF(B16="","",VLOOKUP(B16,'Customer Orders Management'!B:AB,11,0)),"")</f>
        <v>Europe</v>
      </c>
      <c r="L16" s="81" t="str">
        <f>IFERROR(IF(VLOOKUP(B16,'DIFOT Raw Data'!B:P,15,0)="","Not Delivered","Delivery"&amp;" "&amp;VLOOKUP(B16,'DIFOT Raw Data'!B:P,15,0)),"")</f>
        <v>Delivery On Time</v>
      </c>
    </row>
    <row r="17" spans="2:12" x14ac:dyDescent="0.25">
      <c r="B17" s="75" t="s">
        <v>98</v>
      </c>
      <c r="C17" s="77">
        <v>0</v>
      </c>
      <c r="D17" s="76">
        <v>5000</v>
      </c>
      <c r="E17" s="80" t="str">
        <f>IFERROR(IF(B17="","",VLOOKUP(B17,'Customer Orders Management'!B:AB,12,0)),"")</f>
        <v>Product F</v>
      </c>
      <c r="F17" s="80" t="str">
        <f>IFERROR(IF(B17="","",VLOOKUP(B17,'Customer Orders Management'!B:AB,13,0)),"")</f>
        <v>ACC2354474</v>
      </c>
      <c r="G17" s="80" t="str">
        <f>IFERROR(IF(B17="","",VLOOKUP(B17,'Customer Orders Management'!B:AB,7,0)),"")</f>
        <v>Customer 4</v>
      </c>
      <c r="H17" s="80" t="str">
        <f>IFERROR(IF(B17="","",VLOOKUP(B17,'Customer Orders Management'!B:AB,8,0)),"")</f>
        <v>Customer_4@domain.com</v>
      </c>
      <c r="I17" s="81" t="str">
        <f>IFERROR(IF(B17="","",VLOOKUP(B17,'Customer Orders Management'!B:AB,9,0)),"")</f>
        <v>Hong Kong</v>
      </c>
      <c r="J17" s="81" t="str">
        <f>IFERROR(IF(B17="","",VLOOKUP(B17,'Customer Orders Management'!B:AB,10,0)),"")</f>
        <v>China</v>
      </c>
      <c r="K17" s="81" t="str">
        <f>IFERROR(IF(B17="","",VLOOKUP(B17,'Customer Orders Management'!B:AB,11,0)),"")</f>
        <v>Asia</v>
      </c>
      <c r="L17" s="81" t="str">
        <f>IFERROR(IF(VLOOKUP(B17,'DIFOT Raw Data'!B:P,15,0)="","Not Delivered","Delivery"&amp;" "&amp;VLOOKUP(B17,'DIFOT Raw Data'!B:P,15,0)),"")</f>
        <v>Delivery On Time</v>
      </c>
    </row>
    <row r="18" spans="2:12" x14ac:dyDescent="0.25">
      <c r="B18" s="75" t="s">
        <v>206</v>
      </c>
      <c r="C18" s="77">
        <v>0</v>
      </c>
      <c r="D18" s="76">
        <v>8811</v>
      </c>
      <c r="E18" s="80" t="str">
        <f>IFERROR(IF(B18="","",VLOOKUP(B18,'Customer Orders Management'!B:AB,12,0)),"")</f>
        <v>Product C</v>
      </c>
      <c r="F18" s="80" t="str">
        <f>IFERROR(IF(B18="","",VLOOKUP(B18,'Customer Orders Management'!B:AB,13,0)),"")</f>
        <v>ACC8854741</v>
      </c>
      <c r="G18" s="80" t="str">
        <f>IFERROR(IF(B18="","",VLOOKUP(B18,'Customer Orders Management'!B:AB,7,0)),"")</f>
        <v>Customer 3</v>
      </c>
      <c r="H18" s="80" t="str">
        <f>IFERROR(IF(B18="","",VLOOKUP(B18,'Customer Orders Management'!B:AB,8,0)),"")</f>
        <v>Customer_3@domain.com</v>
      </c>
      <c r="I18" s="81" t="str">
        <f>IFERROR(IF(B18="","",VLOOKUP(B18,'Customer Orders Management'!B:AB,9,0)),"")</f>
        <v>Rio de Janeiro</v>
      </c>
      <c r="J18" s="81" t="str">
        <f>IFERROR(IF(B18="","",VLOOKUP(B18,'Customer Orders Management'!B:AB,10,0)),"")</f>
        <v>Brazil</v>
      </c>
      <c r="K18" s="81" t="str">
        <f>IFERROR(IF(B18="","",VLOOKUP(B18,'Customer Orders Management'!B:AB,11,0)),"")</f>
        <v>South America</v>
      </c>
      <c r="L18" s="81" t="str">
        <f>IFERROR(IF(VLOOKUP(B18,'DIFOT Raw Data'!B:P,15,0)="","Not Delivered","Delivery"&amp;" "&amp;VLOOKUP(B18,'DIFOT Raw Data'!B:P,15,0)),"")</f>
        <v>Delivery On Time</v>
      </c>
    </row>
    <row r="19" spans="2:12" x14ac:dyDescent="0.25">
      <c r="B19" s="75" t="s">
        <v>100</v>
      </c>
      <c r="C19" s="77">
        <v>0</v>
      </c>
      <c r="D19" s="76">
        <v>9052</v>
      </c>
      <c r="E19" s="80" t="str">
        <f>IFERROR(IF(B19="","",VLOOKUP(B19,'Customer Orders Management'!B:AB,12,0)),"")</f>
        <v>Product E</v>
      </c>
      <c r="F19" s="80" t="str">
        <f>IFERROR(IF(B19="","",VLOOKUP(B19,'Customer Orders Management'!B:AB,13,0)),"")</f>
        <v>ACC5858470</v>
      </c>
      <c r="G19" s="80" t="str">
        <f>IFERROR(IF(B19="","",VLOOKUP(B19,'Customer Orders Management'!B:AB,7,0)),"")</f>
        <v>Customer 3</v>
      </c>
      <c r="H19" s="80" t="str">
        <f>IFERROR(IF(B19="","",VLOOKUP(B19,'Customer Orders Management'!B:AB,8,0)),"")</f>
        <v>Customer_3@domain.com</v>
      </c>
      <c r="I19" s="81" t="str">
        <f>IFERROR(IF(B19="","",VLOOKUP(B19,'Customer Orders Management'!B:AB,9,0)),"")</f>
        <v>Rio de Janeiro</v>
      </c>
      <c r="J19" s="81" t="str">
        <f>IFERROR(IF(B19="","",VLOOKUP(B19,'Customer Orders Management'!B:AB,10,0)),"")</f>
        <v>Brazil</v>
      </c>
      <c r="K19" s="81" t="str">
        <f>IFERROR(IF(B19="","",VLOOKUP(B19,'Customer Orders Management'!B:AB,11,0)),"")</f>
        <v>South America</v>
      </c>
      <c r="L19" s="81" t="str">
        <f>IFERROR(IF(VLOOKUP(B19,'DIFOT Raw Data'!B:P,15,0)="","Not Delivered","Delivery"&amp;" "&amp;VLOOKUP(B19,'DIFOT Raw Data'!B:P,15,0)),"")</f>
        <v>Delivery On Time</v>
      </c>
    </row>
    <row r="20" spans="2:12" x14ac:dyDescent="0.25">
      <c r="B20" s="75" t="s">
        <v>207</v>
      </c>
      <c r="C20" s="77">
        <v>0</v>
      </c>
      <c r="D20" s="76">
        <v>9207</v>
      </c>
      <c r="E20" s="80" t="str">
        <f>IFERROR(IF(B20="","",VLOOKUP(B20,'Customer Orders Management'!B:AB,12,0)),"")</f>
        <v>Product F</v>
      </c>
      <c r="F20" s="80" t="str">
        <f>IFERROR(IF(B20="","",VLOOKUP(B20,'Customer Orders Management'!B:AB,13,0)),"")</f>
        <v>ACC2354474</v>
      </c>
      <c r="G20" s="80" t="str">
        <f>IFERROR(IF(B20="","",VLOOKUP(B20,'Customer Orders Management'!B:AB,7,0)),"")</f>
        <v>Customer 4</v>
      </c>
      <c r="H20" s="80" t="str">
        <f>IFERROR(IF(B20="","",VLOOKUP(B20,'Customer Orders Management'!B:AB,8,0)),"")</f>
        <v>Customer_4@domain.com</v>
      </c>
      <c r="I20" s="81" t="str">
        <f>IFERROR(IF(B20="","",VLOOKUP(B20,'Customer Orders Management'!B:AB,9,0)),"")</f>
        <v>Hong Kong</v>
      </c>
      <c r="J20" s="81" t="str">
        <f>IFERROR(IF(B20="","",VLOOKUP(B20,'Customer Orders Management'!B:AB,10,0)),"")</f>
        <v>China</v>
      </c>
      <c r="K20" s="81" t="str">
        <f>IFERROR(IF(B20="","",VLOOKUP(B20,'Customer Orders Management'!B:AB,11,0)),"")</f>
        <v>Asia</v>
      </c>
      <c r="L20" s="81" t="str">
        <f>IFERROR(IF(VLOOKUP(B20,'DIFOT Raw Data'!B:P,15,0)="","Not Delivered","Delivery"&amp;" "&amp;VLOOKUP(B20,'DIFOT Raw Data'!B:P,15,0)),"")</f>
        <v>Delivery On Time</v>
      </c>
    </row>
    <row r="21" spans="2:12" x14ac:dyDescent="0.25">
      <c r="B21" s="75" t="s">
        <v>111</v>
      </c>
      <c r="C21" s="77">
        <v>0</v>
      </c>
      <c r="D21" s="76">
        <v>8255</v>
      </c>
      <c r="E21" s="80" t="str">
        <f>IFERROR(IF(B21="","",VLOOKUP(B21,'Customer Orders Management'!B:AB,12,0)),"")</f>
        <v>Product C</v>
      </c>
      <c r="F21" s="80" t="str">
        <f>IFERROR(IF(B21="","",VLOOKUP(B21,'Customer Orders Management'!B:AB,13,0)),"")</f>
        <v>ACC8854741</v>
      </c>
      <c r="G21" s="80" t="str">
        <f>IFERROR(IF(B21="","",VLOOKUP(B21,'Customer Orders Management'!B:AB,7,0)),"")</f>
        <v>Customer 2</v>
      </c>
      <c r="H21" s="80" t="str">
        <f>IFERROR(IF(B21="","",VLOOKUP(B21,'Customer Orders Management'!B:AB,8,0)),"")</f>
        <v>Customer_2@domain.com</v>
      </c>
      <c r="I21" s="81" t="str">
        <f>IFERROR(IF(B21="","",VLOOKUP(B21,'Customer Orders Management'!B:AB,9,0)),"")</f>
        <v>Cairo</v>
      </c>
      <c r="J21" s="81" t="str">
        <f>IFERROR(IF(B21="","",VLOOKUP(B21,'Customer Orders Management'!B:AB,10,0)),"")</f>
        <v>Egypt</v>
      </c>
      <c r="K21" s="81" t="str">
        <f>IFERROR(IF(B21="","",VLOOKUP(B21,'Customer Orders Management'!B:AB,11,0)),"")</f>
        <v>Middle East</v>
      </c>
      <c r="L21" s="81" t="str">
        <f>IFERROR(IF(VLOOKUP(B21,'DIFOT Raw Data'!B:P,15,0)="","Not Delivered","Delivery"&amp;" "&amp;VLOOKUP(B21,'DIFOT Raw Data'!B:P,15,0)),"")</f>
        <v>Delivery On Time</v>
      </c>
    </row>
    <row r="22" spans="2:12" x14ac:dyDescent="0.25">
      <c r="B22" s="75" t="s">
        <v>208</v>
      </c>
      <c r="C22" s="77">
        <v>0</v>
      </c>
      <c r="D22" s="76">
        <v>5249</v>
      </c>
      <c r="E22" s="80" t="str">
        <f>IFERROR(IF(B22="","",VLOOKUP(B22,'Customer Orders Management'!B:AB,12,0)),"")</f>
        <v>Product A</v>
      </c>
      <c r="F22" s="80" t="str">
        <f>IFERROR(IF(B22="","",VLOOKUP(B22,'Customer Orders Management'!B:AB,13,0)),"")</f>
        <v>ACC3215124</v>
      </c>
      <c r="G22" s="80" t="str">
        <f>IFERROR(IF(B22="","",VLOOKUP(B22,'Customer Orders Management'!B:AB,7,0)),"")</f>
        <v>Customer 2</v>
      </c>
      <c r="H22" s="80" t="str">
        <f>IFERROR(IF(B22="","",VLOOKUP(B22,'Customer Orders Management'!B:AB,8,0)),"")</f>
        <v>Customer_2@domain.com</v>
      </c>
      <c r="I22" s="81" t="str">
        <f>IFERROR(IF(B22="","",VLOOKUP(B22,'Customer Orders Management'!B:AB,9,0)),"")</f>
        <v>Cairo</v>
      </c>
      <c r="J22" s="81" t="str">
        <f>IFERROR(IF(B22="","",VLOOKUP(B22,'Customer Orders Management'!B:AB,10,0)),"")</f>
        <v>Egypt</v>
      </c>
      <c r="K22" s="81" t="str">
        <f>IFERROR(IF(B22="","",VLOOKUP(B22,'Customer Orders Management'!B:AB,11,0)),"")</f>
        <v>Middle East</v>
      </c>
      <c r="L22" s="81" t="str">
        <f>IFERROR(IF(VLOOKUP(B22,'DIFOT Raw Data'!B:P,15,0)="","Not Delivered","Delivery"&amp;" "&amp;VLOOKUP(B22,'DIFOT Raw Data'!B:P,15,0)),"")</f>
        <v>Delivery On Time</v>
      </c>
    </row>
    <row r="23" spans="2:12" x14ac:dyDescent="0.25">
      <c r="B23" s="75" t="s">
        <v>113</v>
      </c>
      <c r="C23" s="77">
        <v>0</v>
      </c>
      <c r="D23" s="76">
        <v>8752</v>
      </c>
      <c r="E23" s="80" t="str">
        <f>IFERROR(IF(B23="","",VLOOKUP(B23,'Customer Orders Management'!B:AB,12,0)),"")</f>
        <v>Product C</v>
      </c>
      <c r="F23" s="80" t="str">
        <f>IFERROR(IF(B23="","",VLOOKUP(B23,'Customer Orders Management'!B:AB,13,0)),"")</f>
        <v>ACC8854741</v>
      </c>
      <c r="G23" s="80" t="str">
        <f>IFERROR(IF(B23="","",VLOOKUP(B23,'Customer Orders Management'!B:AB,7,0)),"")</f>
        <v>Customer 3</v>
      </c>
      <c r="H23" s="80" t="str">
        <f>IFERROR(IF(B23="","",VLOOKUP(B23,'Customer Orders Management'!B:AB,8,0)),"")</f>
        <v>Customer_3@domain.com</v>
      </c>
      <c r="I23" s="81" t="str">
        <f>IFERROR(IF(B23="","",VLOOKUP(B23,'Customer Orders Management'!B:AB,9,0)),"")</f>
        <v>Rio de Janeiro</v>
      </c>
      <c r="J23" s="81" t="str">
        <f>IFERROR(IF(B23="","",VLOOKUP(B23,'Customer Orders Management'!B:AB,10,0)),"")</f>
        <v>Brazil</v>
      </c>
      <c r="K23" s="81" t="str">
        <f>IFERROR(IF(B23="","",VLOOKUP(B23,'Customer Orders Management'!B:AB,11,0)),"")</f>
        <v>South America</v>
      </c>
      <c r="L23" s="81" t="str">
        <f>IFERROR(IF(VLOOKUP(B23,'DIFOT Raw Data'!B:P,15,0)="","Not Delivered","Delivery"&amp;" "&amp;VLOOKUP(B23,'DIFOT Raw Data'!B:P,15,0)),"")</f>
        <v>Delivery On Time</v>
      </c>
    </row>
    <row r="24" spans="2:12" x14ac:dyDescent="0.25">
      <c r="B24" s="75" t="s">
        <v>209</v>
      </c>
      <c r="C24" s="77">
        <v>0</v>
      </c>
      <c r="D24" s="76">
        <v>4503</v>
      </c>
      <c r="E24" s="80" t="str">
        <f>IFERROR(IF(B24="","",VLOOKUP(B24,'Customer Orders Management'!B:AB,12,0)),"")</f>
        <v>Product F</v>
      </c>
      <c r="F24" s="80" t="str">
        <f>IFERROR(IF(B24="","",VLOOKUP(B24,'Customer Orders Management'!B:AB,13,0)),"")</f>
        <v>ACC2354474</v>
      </c>
      <c r="G24" s="80" t="str">
        <f>IFERROR(IF(B24="","",VLOOKUP(B24,'Customer Orders Management'!B:AB,7,0)),"")</f>
        <v>Customer 3</v>
      </c>
      <c r="H24" s="80" t="str">
        <f>IFERROR(IF(B24="","",VLOOKUP(B24,'Customer Orders Management'!B:AB,8,0)),"")</f>
        <v>Customer_3@domain.com</v>
      </c>
      <c r="I24" s="81" t="str">
        <f>IFERROR(IF(B24="","",VLOOKUP(B24,'Customer Orders Management'!B:AB,9,0)),"")</f>
        <v>Rio de Janeiro</v>
      </c>
      <c r="J24" s="81" t="str">
        <f>IFERROR(IF(B24="","",VLOOKUP(B24,'Customer Orders Management'!B:AB,10,0)),"")</f>
        <v>Brazil</v>
      </c>
      <c r="K24" s="81" t="str">
        <f>IFERROR(IF(B24="","",VLOOKUP(B24,'Customer Orders Management'!B:AB,11,0)),"")</f>
        <v>South America</v>
      </c>
      <c r="L24" s="81" t="str">
        <f>IFERROR(IF(VLOOKUP(B24,'DIFOT Raw Data'!B:P,15,0)="","Not Delivered","Delivery"&amp;" "&amp;VLOOKUP(B24,'DIFOT Raw Data'!B:P,15,0)),"")</f>
        <v>Delivery On Time</v>
      </c>
    </row>
    <row r="25" spans="2:12" x14ac:dyDescent="0.25">
      <c r="B25" s="75" t="s">
        <v>115</v>
      </c>
      <c r="C25" s="77">
        <v>0</v>
      </c>
      <c r="D25" s="76">
        <v>7283</v>
      </c>
      <c r="E25" s="80" t="str">
        <f>IFERROR(IF(B25="","",VLOOKUP(B25,'Customer Orders Management'!B:AB,12,0)),"")</f>
        <v>Product F</v>
      </c>
      <c r="F25" s="80" t="str">
        <f>IFERROR(IF(B25="","",VLOOKUP(B25,'Customer Orders Management'!B:AB,13,0)),"")</f>
        <v>ACC2354474</v>
      </c>
      <c r="G25" s="80" t="str">
        <f>IFERROR(IF(B25="","",VLOOKUP(B25,'Customer Orders Management'!B:AB,7,0)),"")</f>
        <v>Customer 3</v>
      </c>
      <c r="H25" s="80" t="str">
        <f>IFERROR(IF(B25="","",VLOOKUP(B25,'Customer Orders Management'!B:AB,8,0)),"")</f>
        <v>Customer_3@domain.com</v>
      </c>
      <c r="I25" s="81" t="str">
        <f>IFERROR(IF(B25="","",VLOOKUP(B25,'Customer Orders Management'!B:AB,9,0)),"")</f>
        <v>Rio de Janeiro</v>
      </c>
      <c r="J25" s="81" t="str">
        <f>IFERROR(IF(B25="","",VLOOKUP(B25,'Customer Orders Management'!B:AB,10,0)),"")</f>
        <v>Brazil</v>
      </c>
      <c r="K25" s="81" t="str">
        <f>IFERROR(IF(B25="","",VLOOKUP(B25,'Customer Orders Management'!B:AB,11,0)),"")</f>
        <v>South America</v>
      </c>
      <c r="L25" s="81" t="str">
        <f>IFERROR(IF(VLOOKUP(B25,'DIFOT Raw Data'!B:P,15,0)="","Not Delivered","Delivery"&amp;" "&amp;VLOOKUP(B25,'DIFOT Raw Data'!B:P,15,0)),"")</f>
        <v>Delivery Delay</v>
      </c>
    </row>
    <row r="26" spans="2:12" x14ac:dyDescent="0.25">
      <c r="B26" s="75" t="s">
        <v>210</v>
      </c>
      <c r="C26" s="77">
        <v>0</v>
      </c>
      <c r="D26" s="76">
        <v>6764</v>
      </c>
      <c r="E26" s="80" t="str">
        <f>IFERROR(IF(B26="","",VLOOKUP(B26,'Customer Orders Management'!B:AB,12,0)),"")</f>
        <v>Product A</v>
      </c>
      <c r="F26" s="80" t="str">
        <f>IFERROR(IF(B26="","",VLOOKUP(B26,'Customer Orders Management'!B:AB,13,0)),"")</f>
        <v>ACC3215124</v>
      </c>
      <c r="G26" s="80" t="str">
        <f>IFERROR(IF(B26="","",VLOOKUP(B26,'Customer Orders Management'!B:AB,7,0)),"")</f>
        <v>Customer 3</v>
      </c>
      <c r="H26" s="80" t="str">
        <f>IFERROR(IF(B26="","",VLOOKUP(B26,'Customer Orders Management'!B:AB,8,0)),"")</f>
        <v>Customer_3@domain.com</v>
      </c>
      <c r="I26" s="81" t="str">
        <f>IFERROR(IF(B26="","",VLOOKUP(B26,'Customer Orders Management'!B:AB,9,0)),"")</f>
        <v>Rio de Janeiro</v>
      </c>
      <c r="J26" s="81" t="str">
        <f>IFERROR(IF(B26="","",VLOOKUP(B26,'Customer Orders Management'!B:AB,10,0)),"")</f>
        <v>Brazil</v>
      </c>
      <c r="K26" s="81" t="str">
        <f>IFERROR(IF(B26="","",VLOOKUP(B26,'Customer Orders Management'!B:AB,11,0)),"")</f>
        <v>South America</v>
      </c>
      <c r="L26" s="81" t="str">
        <f>IFERROR(IF(VLOOKUP(B26,'DIFOT Raw Data'!B:P,15,0)="","Not Delivered","Delivery"&amp;" "&amp;VLOOKUP(B26,'DIFOT Raw Data'!B:P,15,0)),"")</f>
        <v>Delivery On Time</v>
      </c>
    </row>
    <row r="27" spans="2:12" x14ac:dyDescent="0.25">
      <c r="B27" s="75" t="s">
        <v>117</v>
      </c>
      <c r="C27" s="77">
        <v>0</v>
      </c>
      <c r="D27" s="76">
        <v>7042</v>
      </c>
      <c r="E27" s="80" t="str">
        <f>IFERROR(IF(B27="","",VLOOKUP(B27,'Customer Orders Management'!B:AB,12,0)),"")</f>
        <v>Product D</v>
      </c>
      <c r="F27" s="80" t="str">
        <f>IFERROR(IF(B27="","",VLOOKUP(B27,'Customer Orders Management'!B:AB,13,0)),"")</f>
        <v>ACC1400205</v>
      </c>
      <c r="G27" s="80" t="str">
        <f>IFERROR(IF(B27="","",VLOOKUP(B27,'Customer Orders Management'!B:AB,7,0)),"")</f>
        <v>Customer 1</v>
      </c>
      <c r="H27" s="80" t="str">
        <f>IFERROR(IF(B27="","",VLOOKUP(B27,'Customer Orders Management'!B:AB,8,0)),"")</f>
        <v>Customer_1@domain.com</v>
      </c>
      <c r="I27" s="81" t="str">
        <f>IFERROR(IF(B27="","",VLOOKUP(B27,'Customer Orders Management'!B:AB,9,0)),"")</f>
        <v>Lyon</v>
      </c>
      <c r="J27" s="81" t="str">
        <f>IFERROR(IF(B27="","",VLOOKUP(B27,'Customer Orders Management'!B:AB,10,0)),"")</f>
        <v>France</v>
      </c>
      <c r="K27" s="81" t="str">
        <f>IFERROR(IF(B27="","",VLOOKUP(B27,'Customer Orders Management'!B:AB,11,0)),"")</f>
        <v>Europe</v>
      </c>
      <c r="L27" s="81" t="str">
        <f>IFERROR(IF(VLOOKUP(B27,'DIFOT Raw Data'!B:P,15,0)="","Not Delivered","Delivery"&amp;" "&amp;VLOOKUP(B27,'DIFOT Raw Data'!B:P,15,0)),"")</f>
        <v>Delivery On Time</v>
      </c>
    </row>
    <row r="28" spans="2:12" x14ac:dyDescent="0.25">
      <c r="B28" s="75" t="s">
        <v>211</v>
      </c>
      <c r="C28" s="77">
        <v>0</v>
      </c>
      <c r="D28" s="76">
        <v>7192</v>
      </c>
      <c r="E28" s="80" t="str">
        <f>IFERROR(IF(B28="","",VLOOKUP(B28,'Customer Orders Management'!B:AB,12,0)),"")</f>
        <v>Product D</v>
      </c>
      <c r="F28" s="80" t="str">
        <f>IFERROR(IF(B28="","",VLOOKUP(B28,'Customer Orders Management'!B:AB,13,0)),"")</f>
        <v>ACC1400205</v>
      </c>
      <c r="G28" s="80" t="str">
        <f>IFERROR(IF(B28="","",VLOOKUP(B28,'Customer Orders Management'!B:AB,7,0)),"")</f>
        <v>Customer 2</v>
      </c>
      <c r="H28" s="80" t="str">
        <f>IFERROR(IF(B28="","",VLOOKUP(B28,'Customer Orders Management'!B:AB,8,0)),"")</f>
        <v>Customer_2@domain.com</v>
      </c>
      <c r="I28" s="81" t="str">
        <f>IFERROR(IF(B28="","",VLOOKUP(B28,'Customer Orders Management'!B:AB,9,0)),"")</f>
        <v>Cairo</v>
      </c>
      <c r="J28" s="81" t="str">
        <f>IFERROR(IF(B28="","",VLOOKUP(B28,'Customer Orders Management'!B:AB,10,0)),"")</f>
        <v>Egypt</v>
      </c>
      <c r="K28" s="81" t="str">
        <f>IFERROR(IF(B28="","",VLOOKUP(B28,'Customer Orders Management'!B:AB,11,0)),"")</f>
        <v>Middle East</v>
      </c>
      <c r="L28" s="81" t="str">
        <f>IFERROR(IF(VLOOKUP(B28,'DIFOT Raw Data'!B:P,15,0)="","Not Delivered","Delivery"&amp;" "&amp;VLOOKUP(B28,'DIFOT Raw Data'!B:P,15,0)),"")</f>
        <v>Delivery On Time</v>
      </c>
    </row>
    <row r="29" spans="2:12" x14ac:dyDescent="0.25">
      <c r="B29" s="75" t="s">
        <v>119</v>
      </c>
      <c r="C29" s="77">
        <v>0</v>
      </c>
      <c r="D29" s="76">
        <v>7035</v>
      </c>
      <c r="E29" s="80" t="str">
        <f>IFERROR(IF(B29="","",VLOOKUP(B29,'Customer Orders Management'!B:AB,12,0)),"")</f>
        <v>Product E</v>
      </c>
      <c r="F29" s="80" t="str">
        <f>IFERROR(IF(B29="","",VLOOKUP(B29,'Customer Orders Management'!B:AB,13,0)),"")</f>
        <v>ACC5858470</v>
      </c>
      <c r="G29" s="80" t="str">
        <f>IFERROR(IF(B29="","",VLOOKUP(B29,'Customer Orders Management'!B:AB,7,0)),"")</f>
        <v>Customer 2</v>
      </c>
      <c r="H29" s="80" t="str">
        <f>IFERROR(IF(B29="","",VLOOKUP(B29,'Customer Orders Management'!B:AB,8,0)),"")</f>
        <v>Customer_2@domain.com</v>
      </c>
      <c r="I29" s="81" t="str">
        <f>IFERROR(IF(B29="","",VLOOKUP(B29,'Customer Orders Management'!B:AB,9,0)),"")</f>
        <v>Cairo</v>
      </c>
      <c r="J29" s="81" t="str">
        <f>IFERROR(IF(B29="","",VLOOKUP(B29,'Customer Orders Management'!B:AB,10,0)),"")</f>
        <v>Egypt</v>
      </c>
      <c r="K29" s="81" t="str">
        <f>IFERROR(IF(B29="","",VLOOKUP(B29,'Customer Orders Management'!B:AB,11,0)),"")</f>
        <v>Middle East</v>
      </c>
      <c r="L29" s="81" t="str">
        <f>IFERROR(IF(VLOOKUP(B29,'DIFOT Raw Data'!B:P,15,0)="","Not Delivered","Delivery"&amp;" "&amp;VLOOKUP(B29,'DIFOT Raw Data'!B:P,15,0)),"")</f>
        <v>Delivery On Time</v>
      </c>
    </row>
    <row r="30" spans="2:12" x14ac:dyDescent="0.25">
      <c r="B30" s="75" t="s">
        <v>212</v>
      </c>
      <c r="C30" s="77">
        <v>0</v>
      </c>
      <c r="D30" s="76">
        <v>8429</v>
      </c>
      <c r="E30" s="80" t="str">
        <f>IFERROR(IF(B30="","",VLOOKUP(B30,'Customer Orders Management'!B:AB,12,0)),"")</f>
        <v>Product C</v>
      </c>
      <c r="F30" s="80" t="str">
        <f>IFERROR(IF(B30="","",VLOOKUP(B30,'Customer Orders Management'!B:AB,13,0)),"")</f>
        <v>ACC8854741</v>
      </c>
      <c r="G30" s="80" t="str">
        <f>IFERROR(IF(B30="","",VLOOKUP(B30,'Customer Orders Management'!B:AB,7,0)),"")</f>
        <v>Customer 2</v>
      </c>
      <c r="H30" s="80" t="str">
        <f>IFERROR(IF(B30="","",VLOOKUP(B30,'Customer Orders Management'!B:AB,8,0)),"")</f>
        <v>Customer_2@domain.com</v>
      </c>
      <c r="I30" s="81" t="str">
        <f>IFERROR(IF(B30="","",VLOOKUP(B30,'Customer Orders Management'!B:AB,9,0)),"")</f>
        <v>Cairo</v>
      </c>
      <c r="J30" s="81" t="str">
        <f>IFERROR(IF(B30="","",VLOOKUP(B30,'Customer Orders Management'!B:AB,10,0)),"")</f>
        <v>Egypt</v>
      </c>
      <c r="K30" s="81" t="str">
        <f>IFERROR(IF(B30="","",VLOOKUP(B30,'Customer Orders Management'!B:AB,11,0)),"")</f>
        <v>Middle East</v>
      </c>
      <c r="L30" s="81" t="str">
        <f>IFERROR(IF(VLOOKUP(B30,'DIFOT Raw Data'!B:P,15,0)="","Not Delivered","Delivery"&amp;" "&amp;VLOOKUP(B30,'DIFOT Raw Data'!B:P,15,0)),"")</f>
        <v>Delivery Delay</v>
      </c>
    </row>
    <row r="31" spans="2:12" x14ac:dyDescent="0.25">
      <c r="B31" s="75" t="s">
        <v>121</v>
      </c>
      <c r="C31" s="77">
        <v>0</v>
      </c>
      <c r="D31" s="76">
        <v>5603</v>
      </c>
      <c r="E31" s="80" t="str">
        <f>IFERROR(IF(B31="","",VLOOKUP(B31,'Customer Orders Management'!B:AB,12,0)),"")</f>
        <v>Product F</v>
      </c>
      <c r="F31" s="80" t="str">
        <f>IFERROR(IF(B31="","",VLOOKUP(B31,'Customer Orders Management'!B:AB,13,0)),"")</f>
        <v>ACC2354474</v>
      </c>
      <c r="G31" s="80" t="str">
        <f>IFERROR(IF(B31="","",VLOOKUP(B31,'Customer Orders Management'!B:AB,7,0)),"")</f>
        <v>Customer 4</v>
      </c>
      <c r="H31" s="80" t="str">
        <f>IFERROR(IF(B31="","",VLOOKUP(B31,'Customer Orders Management'!B:AB,8,0)),"")</f>
        <v>Customer_4@domain.com</v>
      </c>
      <c r="I31" s="81" t="str">
        <f>IFERROR(IF(B31="","",VLOOKUP(B31,'Customer Orders Management'!B:AB,9,0)),"")</f>
        <v>Hong Kong</v>
      </c>
      <c r="J31" s="81" t="str">
        <f>IFERROR(IF(B31="","",VLOOKUP(B31,'Customer Orders Management'!B:AB,10,0)),"")</f>
        <v>China</v>
      </c>
      <c r="K31" s="81" t="str">
        <f>IFERROR(IF(B31="","",VLOOKUP(B31,'Customer Orders Management'!B:AB,11,0)),"")</f>
        <v>Asia</v>
      </c>
      <c r="L31" s="81" t="str">
        <f>IFERROR(IF(VLOOKUP(B31,'DIFOT Raw Data'!B:P,15,0)="","Not Delivered","Delivery"&amp;" "&amp;VLOOKUP(B31,'DIFOT Raw Data'!B:P,15,0)),"")</f>
        <v>Delivery On Time</v>
      </c>
    </row>
    <row r="32" spans="2:12" x14ac:dyDescent="0.25">
      <c r="B32" s="75" t="s">
        <v>213</v>
      </c>
      <c r="C32" s="77">
        <v>0</v>
      </c>
      <c r="D32" s="76">
        <v>4155</v>
      </c>
      <c r="E32" s="80" t="str">
        <f>IFERROR(IF(B32="","",VLOOKUP(B32,'Customer Orders Management'!B:AB,12,0)),"")</f>
        <v>Product F</v>
      </c>
      <c r="F32" s="80" t="str">
        <f>IFERROR(IF(B32="","",VLOOKUP(B32,'Customer Orders Management'!B:AB,13,0)),"")</f>
        <v>ACC2354474</v>
      </c>
      <c r="G32" s="80" t="str">
        <f>IFERROR(IF(B32="","",VLOOKUP(B32,'Customer Orders Management'!B:AB,7,0)),"")</f>
        <v>Customer 3</v>
      </c>
      <c r="H32" s="80" t="str">
        <f>IFERROR(IF(B32="","",VLOOKUP(B32,'Customer Orders Management'!B:AB,8,0)),"")</f>
        <v>Customer_3@domain.com</v>
      </c>
      <c r="I32" s="81" t="str">
        <f>IFERROR(IF(B32="","",VLOOKUP(B32,'Customer Orders Management'!B:AB,9,0)),"")</f>
        <v>Rio de Janeiro</v>
      </c>
      <c r="J32" s="81" t="str">
        <f>IFERROR(IF(B32="","",VLOOKUP(B32,'Customer Orders Management'!B:AB,10,0)),"")</f>
        <v>Brazil</v>
      </c>
      <c r="K32" s="81" t="str">
        <f>IFERROR(IF(B32="","",VLOOKUP(B32,'Customer Orders Management'!B:AB,11,0)),"")</f>
        <v>South America</v>
      </c>
      <c r="L32" s="81" t="str">
        <f>IFERROR(IF(VLOOKUP(B32,'DIFOT Raw Data'!B:P,15,0)="","Not Delivered","Delivery"&amp;" "&amp;VLOOKUP(B32,'DIFOT Raw Data'!B:P,15,0)),"")</f>
        <v>Delivery On Time</v>
      </c>
    </row>
    <row r="33" spans="2:12" x14ac:dyDescent="0.25">
      <c r="B33" s="75" t="s">
        <v>123</v>
      </c>
      <c r="C33" s="77">
        <v>0</v>
      </c>
      <c r="D33" s="76">
        <v>5906</v>
      </c>
      <c r="E33" s="80" t="str">
        <f>IFERROR(IF(B33="","",VLOOKUP(B33,'Customer Orders Management'!B:AB,12,0)),"")</f>
        <v>Product A</v>
      </c>
      <c r="F33" s="80" t="str">
        <f>IFERROR(IF(B33="","",VLOOKUP(B33,'Customer Orders Management'!B:AB,13,0)),"")</f>
        <v>ACC3215124</v>
      </c>
      <c r="G33" s="80" t="str">
        <f>IFERROR(IF(B33="","",VLOOKUP(B33,'Customer Orders Management'!B:AB,7,0)),"")</f>
        <v>Customer 4</v>
      </c>
      <c r="H33" s="80" t="str">
        <f>IFERROR(IF(B33="","",VLOOKUP(B33,'Customer Orders Management'!B:AB,8,0)),"")</f>
        <v>Customer_4@domain.com</v>
      </c>
      <c r="I33" s="81" t="str">
        <f>IFERROR(IF(B33="","",VLOOKUP(B33,'Customer Orders Management'!B:AB,9,0)),"")</f>
        <v>Hong Kong</v>
      </c>
      <c r="J33" s="81" t="str">
        <f>IFERROR(IF(B33="","",VLOOKUP(B33,'Customer Orders Management'!B:AB,10,0)),"")</f>
        <v>China</v>
      </c>
      <c r="K33" s="81" t="str">
        <f>IFERROR(IF(B33="","",VLOOKUP(B33,'Customer Orders Management'!B:AB,11,0)),"")</f>
        <v>Asia</v>
      </c>
      <c r="L33" s="81" t="str">
        <f>IFERROR(IF(VLOOKUP(B33,'DIFOT Raw Data'!B:P,15,0)="","Not Delivered","Delivery"&amp;" "&amp;VLOOKUP(B33,'DIFOT Raw Data'!B:P,15,0)),"")</f>
        <v>Delivery On Time</v>
      </c>
    </row>
    <row r="34" spans="2:12" x14ac:dyDescent="0.25">
      <c r="B34" s="75" t="s">
        <v>214</v>
      </c>
      <c r="C34" s="77">
        <v>0</v>
      </c>
      <c r="D34" s="76">
        <v>8895</v>
      </c>
      <c r="E34" s="80" t="str">
        <f>IFERROR(IF(B34="","",VLOOKUP(B34,'Customer Orders Management'!B:AB,12,0)),"")</f>
        <v>Product B</v>
      </c>
      <c r="F34" s="80" t="str">
        <f>IFERROR(IF(B34="","",VLOOKUP(B34,'Customer Orders Management'!B:AB,13,0)),"")</f>
        <v>ACC2236584</v>
      </c>
      <c r="G34" s="80" t="str">
        <f>IFERROR(IF(B34="","",VLOOKUP(B34,'Customer Orders Management'!B:AB,7,0)),"")</f>
        <v>Customer 3</v>
      </c>
      <c r="H34" s="80" t="str">
        <f>IFERROR(IF(B34="","",VLOOKUP(B34,'Customer Orders Management'!B:AB,8,0)),"")</f>
        <v>Customer_3@domain.com</v>
      </c>
      <c r="I34" s="81" t="str">
        <f>IFERROR(IF(B34="","",VLOOKUP(B34,'Customer Orders Management'!B:AB,9,0)),"")</f>
        <v>Rio de Janeiro</v>
      </c>
      <c r="J34" s="81" t="str">
        <f>IFERROR(IF(B34="","",VLOOKUP(B34,'Customer Orders Management'!B:AB,10,0)),"")</f>
        <v>Brazil</v>
      </c>
      <c r="K34" s="81" t="str">
        <f>IFERROR(IF(B34="","",VLOOKUP(B34,'Customer Orders Management'!B:AB,11,0)),"")</f>
        <v>South America</v>
      </c>
      <c r="L34" s="81" t="str">
        <f>IFERROR(IF(VLOOKUP(B34,'DIFOT Raw Data'!B:P,15,0)="","Not Delivered","Delivery"&amp;" "&amp;VLOOKUP(B34,'DIFOT Raw Data'!B:P,15,0)),"")</f>
        <v>Delivery On Time</v>
      </c>
    </row>
    <row r="35" spans="2:12" x14ac:dyDescent="0.25">
      <c r="B35" s="75" t="s">
        <v>125</v>
      </c>
      <c r="C35" s="77">
        <v>0</v>
      </c>
      <c r="D35" s="76">
        <v>6774</v>
      </c>
      <c r="E35" s="80" t="str">
        <f>IFERROR(IF(B35="","",VLOOKUP(B35,'Customer Orders Management'!B:AB,12,0)),"")</f>
        <v>Product E</v>
      </c>
      <c r="F35" s="80" t="str">
        <f>IFERROR(IF(B35="","",VLOOKUP(B35,'Customer Orders Management'!B:AB,13,0)),"")</f>
        <v>ACC5858470</v>
      </c>
      <c r="G35" s="80" t="str">
        <f>IFERROR(IF(B35="","",VLOOKUP(B35,'Customer Orders Management'!B:AB,7,0)),"")</f>
        <v>Customer 2</v>
      </c>
      <c r="H35" s="80" t="str">
        <f>IFERROR(IF(B35="","",VLOOKUP(B35,'Customer Orders Management'!B:AB,8,0)),"")</f>
        <v>Customer_2@domain.com</v>
      </c>
      <c r="I35" s="81" t="str">
        <f>IFERROR(IF(B35="","",VLOOKUP(B35,'Customer Orders Management'!B:AB,9,0)),"")</f>
        <v>Cairo</v>
      </c>
      <c r="J35" s="81" t="str">
        <f>IFERROR(IF(B35="","",VLOOKUP(B35,'Customer Orders Management'!B:AB,10,0)),"")</f>
        <v>Egypt</v>
      </c>
      <c r="K35" s="81" t="str">
        <f>IFERROR(IF(B35="","",VLOOKUP(B35,'Customer Orders Management'!B:AB,11,0)),"")</f>
        <v>Middle East</v>
      </c>
      <c r="L35" s="81" t="str">
        <f>IFERROR(IF(VLOOKUP(B35,'DIFOT Raw Data'!B:P,15,0)="","Not Delivered","Delivery"&amp;" "&amp;VLOOKUP(B35,'DIFOT Raw Data'!B:P,15,0)),"")</f>
        <v>Delivery On Time</v>
      </c>
    </row>
    <row r="36" spans="2:12" x14ac:dyDescent="0.25">
      <c r="B36" s="75" t="s">
        <v>215</v>
      </c>
      <c r="C36" s="77">
        <v>0</v>
      </c>
      <c r="D36" s="76">
        <v>4377</v>
      </c>
      <c r="E36" s="80" t="str">
        <f>IFERROR(IF(B36="","",VLOOKUP(B36,'Customer Orders Management'!B:AB,12,0)),"")</f>
        <v>Product F</v>
      </c>
      <c r="F36" s="80" t="str">
        <f>IFERROR(IF(B36="","",VLOOKUP(B36,'Customer Orders Management'!B:AB,13,0)),"")</f>
        <v>ACC2354474</v>
      </c>
      <c r="G36" s="80" t="str">
        <f>IFERROR(IF(B36="","",VLOOKUP(B36,'Customer Orders Management'!B:AB,7,0)),"")</f>
        <v>Customer 4</v>
      </c>
      <c r="H36" s="80" t="str">
        <f>IFERROR(IF(B36="","",VLOOKUP(B36,'Customer Orders Management'!B:AB,8,0)),"")</f>
        <v>Customer_4@domain.com</v>
      </c>
      <c r="I36" s="81" t="str">
        <f>IFERROR(IF(B36="","",VLOOKUP(B36,'Customer Orders Management'!B:AB,9,0)),"")</f>
        <v>Hong Kong</v>
      </c>
      <c r="J36" s="81" t="str">
        <f>IFERROR(IF(B36="","",VLOOKUP(B36,'Customer Orders Management'!B:AB,10,0)),"")</f>
        <v>China</v>
      </c>
      <c r="K36" s="81" t="str">
        <f>IFERROR(IF(B36="","",VLOOKUP(B36,'Customer Orders Management'!B:AB,11,0)),"")</f>
        <v>Asia</v>
      </c>
      <c r="L36" s="81" t="str">
        <f>IFERROR(IF(VLOOKUP(B36,'DIFOT Raw Data'!B:P,15,0)="","Not Delivered","Delivery"&amp;" "&amp;VLOOKUP(B36,'DIFOT Raw Data'!B:P,15,0)),"")</f>
        <v>Delivery On Time</v>
      </c>
    </row>
    <row r="37" spans="2:12" x14ac:dyDescent="0.25">
      <c r="B37" s="75" t="s">
        <v>127</v>
      </c>
      <c r="C37" s="77">
        <v>0</v>
      </c>
      <c r="D37" s="76">
        <v>5307</v>
      </c>
      <c r="E37" s="80" t="str">
        <f>IFERROR(IF(B37="","",VLOOKUP(B37,'Customer Orders Management'!B:AB,12,0)),"")</f>
        <v>Product B</v>
      </c>
      <c r="F37" s="80" t="str">
        <f>IFERROR(IF(B37="","",VLOOKUP(B37,'Customer Orders Management'!B:AB,13,0)),"")</f>
        <v>ACC2236584</v>
      </c>
      <c r="G37" s="80" t="str">
        <f>IFERROR(IF(B37="","",VLOOKUP(B37,'Customer Orders Management'!B:AB,7,0)),"")</f>
        <v>Customer 4</v>
      </c>
      <c r="H37" s="80" t="str">
        <f>IFERROR(IF(B37="","",VLOOKUP(B37,'Customer Orders Management'!B:AB,8,0)),"")</f>
        <v>Customer_4@domain.com</v>
      </c>
      <c r="I37" s="81" t="str">
        <f>IFERROR(IF(B37="","",VLOOKUP(B37,'Customer Orders Management'!B:AB,9,0)),"")</f>
        <v>Hong Kong</v>
      </c>
      <c r="J37" s="81" t="str">
        <f>IFERROR(IF(B37="","",VLOOKUP(B37,'Customer Orders Management'!B:AB,10,0)),"")</f>
        <v>China</v>
      </c>
      <c r="K37" s="81" t="str">
        <f>IFERROR(IF(B37="","",VLOOKUP(B37,'Customer Orders Management'!B:AB,11,0)),"")</f>
        <v>Asia</v>
      </c>
      <c r="L37" s="81" t="str">
        <f>IFERROR(IF(VLOOKUP(B37,'DIFOT Raw Data'!B:P,15,0)="","Not Delivered","Delivery"&amp;" "&amp;VLOOKUP(B37,'DIFOT Raw Data'!B:P,15,0)),"")</f>
        <v>Delivery On Time</v>
      </c>
    </row>
    <row r="38" spans="2:12" x14ac:dyDescent="0.25">
      <c r="B38" s="75" t="s">
        <v>216</v>
      </c>
      <c r="C38" s="77">
        <v>0</v>
      </c>
      <c r="D38" s="76">
        <v>9859</v>
      </c>
      <c r="E38" s="80" t="str">
        <f>IFERROR(IF(B38="","",VLOOKUP(B38,'Customer Orders Management'!B:AB,12,0)),"")</f>
        <v>Product C</v>
      </c>
      <c r="F38" s="80" t="str">
        <f>IFERROR(IF(B38="","",VLOOKUP(B38,'Customer Orders Management'!B:AB,13,0)),"")</f>
        <v>ACC8854741</v>
      </c>
      <c r="G38" s="80" t="str">
        <f>IFERROR(IF(B38="","",VLOOKUP(B38,'Customer Orders Management'!B:AB,7,0)),"")</f>
        <v>Customer 1</v>
      </c>
      <c r="H38" s="80" t="str">
        <f>IFERROR(IF(B38="","",VLOOKUP(B38,'Customer Orders Management'!B:AB,8,0)),"")</f>
        <v>Customer_1@domain.com</v>
      </c>
      <c r="I38" s="81" t="str">
        <f>IFERROR(IF(B38="","",VLOOKUP(B38,'Customer Orders Management'!B:AB,9,0)),"")</f>
        <v>Lyon</v>
      </c>
      <c r="J38" s="81" t="str">
        <f>IFERROR(IF(B38="","",VLOOKUP(B38,'Customer Orders Management'!B:AB,10,0)),"")</f>
        <v>France</v>
      </c>
      <c r="K38" s="81" t="str">
        <f>IFERROR(IF(B38="","",VLOOKUP(B38,'Customer Orders Management'!B:AB,11,0)),"")</f>
        <v>Europe</v>
      </c>
      <c r="L38" s="81" t="str">
        <f>IFERROR(IF(VLOOKUP(B38,'DIFOT Raw Data'!B:P,15,0)="","Not Delivered","Delivery"&amp;" "&amp;VLOOKUP(B38,'DIFOT Raw Data'!B:P,15,0)),"")</f>
        <v>Delivery On Time</v>
      </c>
    </row>
    <row r="39" spans="2:12" x14ac:dyDescent="0.25">
      <c r="B39" s="75" t="s">
        <v>129</v>
      </c>
      <c r="C39" s="77">
        <v>0</v>
      </c>
      <c r="D39" s="76">
        <v>4914</v>
      </c>
      <c r="E39" s="80" t="str">
        <f>IFERROR(IF(B39="","",VLOOKUP(B39,'Customer Orders Management'!B:AB,12,0)),"")</f>
        <v>Product E</v>
      </c>
      <c r="F39" s="80" t="str">
        <f>IFERROR(IF(B39="","",VLOOKUP(B39,'Customer Orders Management'!B:AB,13,0)),"")</f>
        <v>ACC5858470</v>
      </c>
      <c r="G39" s="80" t="str">
        <f>IFERROR(IF(B39="","",VLOOKUP(B39,'Customer Orders Management'!B:AB,7,0)),"")</f>
        <v>Customer 4</v>
      </c>
      <c r="H39" s="80" t="str">
        <f>IFERROR(IF(B39="","",VLOOKUP(B39,'Customer Orders Management'!B:AB,8,0)),"")</f>
        <v>Customer_4@domain.com</v>
      </c>
      <c r="I39" s="81" t="str">
        <f>IFERROR(IF(B39="","",VLOOKUP(B39,'Customer Orders Management'!B:AB,9,0)),"")</f>
        <v>Hong Kong</v>
      </c>
      <c r="J39" s="81" t="str">
        <f>IFERROR(IF(B39="","",VLOOKUP(B39,'Customer Orders Management'!B:AB,10,0)),"")</f>
        <v>China</v>
      </c>
      <c r="K39" s="81" t="str">
        <f>IFERROR(IF(B39="","",VLOOKUP(B39,'Customer Orders Management'!B:AB,11,0)),"")</f>
        <v>Asia</v>
      </c>
      <c r="L39" s="81" t="str">
        <f>IFERROR(IF(VLOOKUP(B39,'DIFOT Raw Data'!B:P,15,0)="","Not Delivered","Delivery"&amp;" "&amp;VLOOKUP(B39,'DIFOT Raw Data'!B:P,15,0)),"")</f>
        <v>Delivery On Time</v>
      </c>
    </row>
    <row r="40" spans="2:12" x14ac:dyDescent="0.25">
      <c r="B40" s="75" t="s">
        <v>217</v>
      </c>
      <c r="C40" s="77">
        <v>0</v>
      </c>
      <c r="D40" s="76">
        <v>5468</v>
      </c>
      <c r="E40" s="80" t="str">
        <f>IFERROR(IF(B40="","",VLOOKUP(B40,'Customer Orders Management'!B:AB,12,0)),"")</f>
        <v>Product B</v>
      </c>
      <c r="F40" s="80" t="str">
        <f>IFERROR(IF(B40="","",VLOOKUP(B40,'Customer Orders Management'!B:AB,13,0)),"")</f>
        <v>ACC2236584</v>
      </c>
      <c r="G40" s="80" t="str">
        <f>IFERROR(IF(B40="","",VLOOKUP(B40,'Customer Orders Management'!B:AB,7,0)),"")</f>
        <v>Customer 1</v>
      </c>
      <c r="H40" s="80" t="str">
        <f>IFERROR(IF(B40="","",VLOOKUP(B40,'Customer Orders Management'!B:AB,8,0)),"")</f>
        <v>Customer_1@domain.com</v>
      </c>
      <c r="I40" s="81" t="str">
        <f>IFERROR(IF(B40="","",VLOOKUP(B40,'Customer Orders Management'!B:AB,9,0)),"")</f>
        <v>Lyon</v>
      </c>
      <c r="J40" s="81" t="str">
        <f>IFERROR(IF(B40="","",VLOOKUP(B40,'Customer Orders Management'!B:AB,10,0)),"")</f>
        <v>France</v>
      </c>
      <c r="K40" s="81" t="str">
        <f>IFERROR(IF(B40="","",VLOOKUP(B40,'Customer Orders Management'!B:AB,11,0)),"")</f>
        <v>Europe</v>
      </c>
      <c r="L40" s="81" t="str">
        <f>IFERROR(IF(VLOOKUP(B40,'DIFOT Raw Data'!B:P,15,0)="","Not Delivered","Delivery"&amp;" "&amp;VLOOKUP(B40,'DIFOT Raw Data'!B:P,15,0)),"")</f>
        <v>Delivery On Time</v>
      </c>
    </row>
    <row r="41" spans="2:12" x14ac:dyDescent="0.25">
      <c r="B41" s="75" t="s">
        <v>131</v>
      </c>
      <c r="C41" s="77">
        <v>0</v>
      </c>
      <c r="D41" s="76">
        <v>9592</v>
      </c>
      <c r="E41" s="80" t="str">
        <f>IFERROR(IF(B41="","",VLOOKUP(B41,'Customer Orders Management'!B:AB,12,0)),"")</f>
        <v>Product D</v>
      </c>
      <c r="F41" s="80" t="str">
        <f>IFERROR(IF(B41="","",VLOOKUP(B41,'Customer Orders Management'!B:AB,13,0)),"")</f>
        <v>ACC1400205</v>
      </c>
      <c r="G41" s="80" t="str">
        <f>IFERROR(IF(B41="","",VLOOKUP(B41,'Customer Orders Management'!B:AB,7,0)),"")</f>
        <v>Customer 4</v>
      </c>
      <c r="H41" s="80" t="str">
        <f>IFERROR(IF(B41="","",VLOOKUP(B41,'Customer Orders Management'!B:AB,8,0)),"")</f>
        <v>Customer_4@domain.com</v>
      </c>
      <c r="I41" s="81" t="str">
        <f>IFERROR(IF(B41="","",VLOOKUP(B41,'Customer Orders Management'!B:AB,9,0)),"")</f>
        <v>Hong Kong</v>
      </c>
      <c r="J41" s="81" t="str">
        <f>IFERROR(IF(B41="","",VLOOKUP(B41,'Customer Orders Management'!B:AB,10,0)),"")</f>
        <v>China</v>
      </c>
      <c r="K41" s="81" t="str">
        <f>IFERROR(IF(B41="","",VLOOKUP(B41,'Customer Orders Management'!B:AB,11,0)),"")</f>
        <v>Asia</v>
      </c>
      <c r="L41" s="81" t="str">
        <f>IFERROR(IF(VLOOKUP(B41,'DIFOT Raw Data'!B:P,15,0)="","Not Delivered","Delivery"&amp;" "&amp;VLOOKUP(B41,'DIFOT Raw Data'!B:P,15,0)),"")</f>
        <v>Delivery On Time</v>
      </c>
    </row>
    <row r="42" spans="2:12" x14ac:dyDescent="0.25">
      <c r="B42" s="75" t="s">
        <v>218</v>
      </c>
      <c r="C42" s="77">
        <v>0</v>
      </c>
      <c r="D42" s="76">
        <v>7299</v>
      </c>
      <c r="E42" s="80" t="str">
        <f>IFERROR(IF(B42="","",VLOOKUP(B42,'Customer Orders Management'!B:AB,12,0)),"")</f>
        <v>Product F</v>
      </c>
      <c r="F42" s="80" t="str">
        <f>IFERROR(IF(B42="","",VLOOKUP(B42,'Customer Orders Management'!B:AB,13,0)),"")</f>
        <v>ACC2354474</v>
      </c>
      <c r="G42" s="80" t="str">
        <f>IFERROR(IF(B42="","",VLOOKUP(B42,'Customer Orders Management'!B:AB,7,0)),"")</f>
        <v>Customer 1</v>
      </c>
      <c r="H42" s="80" t="str">
        <f>IFERROR(IF(B42="","",VLOOKUP(B42,'Customer Orders Management'!B:AB,8,0)),"")</f>
        <v>Customer_1@domain.com</v>
      </c>
      <c r="I42" s="81" t="str">
        <f>IFERROR(IF(B42="","",VLOOKUP(B42,'Customer Orders Management'!B:AB,9,0)),"")</f>
        <v>Lyon</v>
      </c>
      <c r="J42" s="81" t="str">
        <f>IFERROR(IF(B42="","",VLOOKUP(B42,'Customer Orders Management'!B:AB,10,0)),"")</f>
        <v>France</v>
      </c>
      <c r="K42" s="81" t="str">
        <f>IFERROR(IF(B42="","",VLOOKUP(B42,'Customer Orders Management'!B:AB,11,0)),"")</f>
        <v>Europe</v>
      </c>
      <c r="L42" s="81" t="str">
        <f>IFERROR(IF(VLOOKUP(B42,'DIFOT Raw Data'!B:P,15,0)="","Not Delivered","Delivery"&amp;" "&amp;VLOOKUP(B42,'DIFOT Raw Data'!B:P,15,0)),"")</f>
        <v>Delivery On Time</v>
      </c>
    </row>
    <row r="43" spans="2:12" x14ac:dyDescent="0.25">
      <c r="B43" s="75" t="s">
        <v>133</v>
      </c>
      <c r="C43" s="77">
        <v>0</v>
      </c>
      <c r="D43" s="76">
        <v>6858</v>
      </c>
      <c r="E43" s="80" t="str">
        <f>IFERROR(IF(B43="","",VLOOKUP(B43,'Customer Orders Management'!B:AB,12,0)),"")</f>
        <v>Product E</v>
      </c>
      <c r="F43" s="80" t="str">
        <f>IFERROR(IF(B43="","",VLOOKUP(B43,'Customer Orders Management'!B:AB,13,0)),"")</f>
        <v>ACC5858470</v>
      </c>
      <c r="G43" s="80" t="str">
        <f>IFERROR(IF(B43="","",VLOOKUP(B43,'Customer Orders Management'!B:AB,7,0)),"")</f>
        <v>Customer 3</v>
      </c>
      <c r="H43" s="80" t="str">
        <f>IFERROR(IF(B43="","",VLOOKUP(B43,'Customer Orders Management'!B:AB,8,0)),"")</f>
        <v>Customer_3@domain.com</v>
      </c>
      <c r="I43" s="81" t="str">
        <f>IFERROR(IF(B43="","",VLOOKUP(B43,'Customer Orders Management'!B:AB,9,0)),"")</f>
        <v>Rio de Janeiro</v>
      </c>
      <c r="J43" s="81" t="str">
        <f>IFERROR(IF(B43="","",VLOOKUP(B43,'Customer Orders Management'!B:AB,10,0)),"")</f>
        <v>Brazil</v>
      </c>
      <c r="K43" s="81" t="str">
        <f>IFERROR(IF(B43="","",VLOOKUP(B43,'Customer Orders Management'!B:AB,11,0)),"")</f>
        <v>South America</v>
      </c>
      <c r="L43" s="81" t="str">
        <f>IFERROR(IF(VLOOKUP(B43,'DIFOT Raw Data'!B:P,15,0)="","Not Delivered","Delivery"&amp;" "&amp;VLOOKUP(B43,'DIFOT Raw Data'!B:P,15,0)),"")</f>
        <v>Delivery Delay</v>
      </c>
    </row>
    <row r="44" spans="2:12" x14ac:dyDescent="0.25">
      <c r="B44" s="75" t="s">
        <v>219</v>
      </c>
      <c r="C44" s="77">
        <v>0</v>
      </c>
      <c r="D44" s="76">
        <v>6727</v>
      </c>
      <c r="E44" s="80" t="str">
        <f>IFERROR(IF(B44="","",VLOOKUP(B44,'Customer Orders Management'!B:AB,12,0)),"")</f>
        <v>Product C</v>
      </c>
      <c r="F44" s="80" t="str">
        <f>IFERROR(IF(B44="","",VLOOKUP(B44,'Customer Orders Management'!B:AB,13,0)),"")</f>
        <v>ACC8854741</v>
      </c>
      <c r="G44" s="80" t="str">
        <f>IFERROR(IF(B44="","",VLOOKUP(B44,'Customer Orders Management'!B:AB,7,0)),"")</f>
        <v>Customer 4</v>
      </c>
      <c r="H44" s="80" t="str">
        <f>IFERROR(IF(B44="","",VLOOKUP(B44,'Customer Orders Management'!B:AB,8,0)),"")</f>
        <v>Customer_4@domain.com</v>
      </c>
      <c r="I44" s="81" t="str">
        <f>IFERROR(IF(B44="","",VLOOKUP(B44,'Customer Orders Management'!B:AB,9,0)),"")</f>
        <v>Hong Kong</v>
      </c>
      <c r="J44" s="81" t="str">
        <f>IFERROR(IF(B44="","",VLOOKUP(B44,'Customer Orders Management'!B:AB,10,0)),"")</f>
        <v>China</v>
      </c>
      <c r="K44" s="81" t="str">
        <f>IFERROR(IF(B44="","",VLOOKUP(B44,'Customer Orders Management'!B:AB,11,0)),"")</f>
        <v>Asia</v>
      </c>
      <c r="L44" s="81" t="str">
        <f>IFERROR(IF(VLOOKUP(B44,'DIFOT Raw Data'!B:P,15,0)="","Not Delivered","Delivery"&amp;" "&amp;VLOOKUP(B44,'DIFOT Raw Data'!B:P,15,0)),"")</f>
        <v>Delivery On Time</v>
      </c>
    </row>
    <row r="45" spans="2:12" x14ac:dyDescent="0.25">
      <c r="B45" s="75" t="s">
        <v>135</v>
      </c>
      <c r="C45" s="77">
        <v>0</v>
      </c>
      <c r="D45" s="76">
        <v>8270</v>
      </c>
      <c r="E45" s="80" t="str">
        <f>IFERROR(IF(B45="","",VLOOKUP(B45,'Customer Orders Management'!B:AB,12,0)),"")</f>
        <v>Product E</v>
      </c>
      <c r="F45" s="80" t="str">
        <f>IFERROR(IF(B45="","",VLOOKUP(B45,'Customer Orders Management'!B:AB,13,0)),"")</f>
        <v>ACC5858470</v>
      </c>
      <c r="G45" s="80" t="str">
        <f>IFERROR(IF(B45="","",VLOOKUP(B45,'Customer Orders Management'!B:AB,7,0)),"")</f>
        <v>Customer 1</v>
      </c>
      <c r="H45" s="80" t="str">
        <f>IFERROR(IF(B45="","",VLOOKUP(B45,'Customer Orders Management'!B:AB,8,0)),"")</f>
        <v>Customer_1@domain.com</v>
      </c>
      <c r="I45" s="81" t="str">
        <f>IFERROR(IF(B45="","",VLOOKUP(B45,'Customer Orders Management'!B:AB,9,0)),"")</f>
        <v>Lyon</v>
      </c>
      <c r="J45" s="81" t="str">
        <f>IFERROR(IF(B45="","",VLOOKUP(B45,'Customer Orders Management'!B:AB,10,0)),"")</f>
        <v>France</v>
      </c>
      <c r="K45" s="81" t="str">
        <f>IFERROR(IF(B45="","",VLOOKUP(B45,'Customer Orders Management'!B:AB,11,0)),"")</f>
        <v>Europe</v>
      </c>
      <c r="L45" s="81" t="str">
        <f>IFERROR(IF(VLOOKUP(B45,'DIFOT Raw Data'!B:P,15,0)="","Not Delivered","Delivery"&amp;" "&amp;VLOOKUP(B45,'DIFOT Raw Data'!B:P,15,0)),"")</f>
        <v>Delivery On Time</v>
      </c>
    </row>
    <row r="46" spans="2:12" x14ac:dyDescent="0.25">
      <c r="B46" s="75" t="s">
        <v>220</v>
      </c>
      <c r="C46" s="77">
        <v>0</v>
      </c>
      <c r="D46" s="76">
        <v>8006</v>
      </c>
      <c r="E46" s="80" t="str">
        <f>IFERROR(IF(B46="","",VLOOKUP(B46,'Customer Orders Management'!B:AB,12,0)),"")</f>
        <v>Product E</v>
      </c>
      <c r="F46" s="80" t="str">
        <f>IFERROR(IF(B46="","",VLOOKUP(B46,'Customer Orders Management'!B:AB,13,0)),"")</f>
        <v>ACC5858470</v>
      </c>
      <c r="G46" s="80" t="str">
        <f>IFERROR(IF(B46="","",VLOOKUP(B46,'Customer Orders Management'!B:AB,7,0)),"")</f>
        <v>Customer 1</v>
      </c>
      <c r="H46" s="80" t="str">
        <f>IFERROR(IF(B46="","",VLOOKUP(B46,'Customer Orders Management'!B:AB,8,0)),"")</f>
        <v>Customer_1@domain.com</v>
      </c>
      <c r="I46" s="81" t="str">
        <f>IFERROR(IF(B46="","",VLOOKUP(B46,'Customer Orders Management'!B:AB,9,0)),"")</f>
        <v>Lyon</v>
      </c>
      <c r="J46" s="81" t="str">
        <f>IFERROR(IF(B46="","",VLOOKUP(B46,'Customer Orders Management'!B:AB,10,0)),"")</f>
        <v>France</v>
      </c>
      <c r="K46" s="81" t="str">
        <f>IFERROR(IF(B46="","",VLOOKUP(B46,'Customer Orders Management'!B:AB,11,0)),"")</f>
        <v>Europe</v>
      </c>
      <c r="L46" s="81" t="str">
        <f>IFERROR(IF(VLOOKUP(B46,'DIFOT Raw Data'!B:P,15,0)="","Not Delivered","Delivery"&amp;" "&amp;VLOOKUP(B46,'DIFOT Raw Data'!B:P,15,0)),"")</f>
        <v>Delivery On Time</v>
      </c>
    </row>
    <row r="47" spans="2:12" x14ac:dyDescent="0.25">
      <c r="B47" s="75" t="s">
        <v>137</v>
      </c>
      <c r="C47" s="77">
        <v>0</v>
      </c>
      <c r="D47" s="76">
        <v>5219</v>
      </c>
      <c r="E47" s="80" t="str">
        <f>IFERROR(IF(B47="","",VLOOKUP(B47,'Customer Orders Management'!B:AB,12,0)),"")</f>
        <v>Product B</v>
      </c>
      <c r="F47" s="80" t="str">
        <f>IFERROR(IF(B47="","",VLOOKUP(B47,'Customer Orders Management'!B:AB,13,0)),"")</f>
        <v>ACC2236584</v>
      </c>
      <c r="G47" s="80" t="str">
        <f>IFERROR(IF(B47="","",VLOOKUP(B47,'Customer Orders Management'!B:AB,7,0)),"")</f>
        <v>Customer 1</v>
      </c>
      <c r="H47" s="80" t="str">
        <f>IFERROR(IF(B47="","",VLOOKUP(B47,'Customer Orders Management'!B:AB,8,0)),"")</f>
        <v>Customer_1@domain.com</v>
      </c>
      <c r="I47" s="81" t="str">
        <f>IFERROR(IF(B47="","",VLOOKUP(B47,'Customer Orders Management'!B:AB,9,0)),"")</f>
        <v>Lyon</v>
      </c>
      <c r="J47" s="81" t="str">
        <f>IFERROR(IF(B47="","",VLOOKUP(B47,'Customer Orders Management'!B:AB,10,0)),"")</f>
        <v>France</v>
      </c>
      <c r="K47" s="81" t="str">
        <f>IFERROR(IF(B47="","",VLOOKUP(B47,'Customer Orders Management'!B:AB,11,0)),"")</f>
        <v>Europe</v>
      </c>
      <c r="L47" s="81" t="str">
        <f>IFERROR(IF(VLOOKUP(B47,'DIFOT Raw Data'!B:P,15,0)="","Not Delivered","Delivery"&amp;" "&amp;VLOOKUP(B47,'DIFOT Raw Data'!B:P,15,0)),"")</f>
        <v>Delivery On Time</v>
      </c>
    </row>
    <row r="48" spans="2:12" x14ac:dyDescent="0.25">
      <c r="B48" s="75" t="s">
        <v>221</v>
      </c>
      <c r="C48" s="77">
        <v>0</v>
      </c>
      <c r="D48" s="76">
        <v>8369</v>
      </c>
      <c r="E48" s="80" t="str">
        <f>IFERROR(IF(B48="","",VLOOKUP(B48,'Customer Orders Management'!B:AB,12,0)),"")</f>
        <v>Product E</v>
      </c>
      <c r="F48" s="80" t="str">
        <f>IFERROR(IF(B48="","",VLOOKUP(B48,'Customer Orders Management'!B:AB,13,0)),"")</f>
        <v>ACC5858470</v>
      </c>
      <c r="G48" s="80" t="str">
        <f>IFERROR(IF(B48="","",VLOOKUP(B48,'Customer Orders Management'!B:AB,7,0)),"")</f>
        <v>Customer 2</v>
      </c>
      <c r="H48" s="80" t="str">
        <f>IFERROR(IF(B48="","",VLOOKUP(B48,'Customer Orders Management'!B:AB,8,0)),"")</f>
        <v>Customer_2@domain.com</v>
      </c>
      <c r="I48" s="81" t="str">
        <f>IFERROR(IF(B48="","",VLOOKUP(B48,'Customer Orders Management'!B:AB,9,0)),"")</f>
        <v>Cairo</v>
      </c>
      <c r="J48" s="81" t="str">
        <f>IFERROR(IF(B48="","",VLOOKUP(B48,'Customer Orders Management'!B:AB,10,0)),"")</f>
        <v>Egypt</v>
      </c>
      <c r="K48" s="81" t="str">
        <f>IFERROR(IF(B48="","",VLOOKUP(B48,'Customer Orders Management'!B:AB,11,0)),"")</f>
        <v>Middle East</v>
      </c>
      <c r="L48" s="81" t="str">
        <f>IFERROR(IF(VLOOKUP(B48,'DIFOT Raw Data'!B:P,15,0)="","Not Delivered","Delivery"&amp;" "&amp;VLOOKUP(B48,'DIFOT Raw Data'!B:P,15,0)),"")</f>
        <v>Delivery On Time</v>
      </c>
    </row>
    <row r="49" spans="2:12" x14ac:dyDescent="0.25">
      <c r="B49" s="75" t="s">
        <v>139</v>
      </c>
      <c r="C49" s="77">
        <v>0</v>
      </c>
      <c r="D49" s="76">
        <v>4593</v>
      </c>
      <c r="E49" s="80" t="str">
        <f>IFERROR(IF(B49="","",VLOOKUP(B49,'Customer Orders Management'!B:AB,12,0)),"")</f>
        <v>Product A</v>
      </c>
      <c r="F49" s="80" t="str">
        <f>IFERROR(IF(B49="","",VLOOKUP(B49,'Customer Orders Management'!B:AB,13,0)),"")</f>
        <v>ACC3215124</v>
      </c>
      <c r="G49" s="80" t="str">
        <f>IFERROR(IF(B49="","",VLOOKUP(B49,'Customer Orders Management'!B:AB,7,0)),"")</f>
        <v>Customer 3</v>
      </c>
      <c r="H49" s="80" t="str">
        <f>IFERROR(IF(B49="","",VLOOKUP(B49,'Customer Orders Management'!B:AB,8,0)),"")</f>
        <v>Customer_3@domain.com</v>
      </c>
      <c r="I49" s="81" t="str">
        <f>IFERROR(IF(B49="","",VLOOKUP(B49,'Customer Orders Management'!B:AB,9,0)),"")</f>
        <v>Rio de Janeiro</v>
      </c>
      <c r="J49" s="81" t="str">
        <f>IFERROR(IF(B49="","",VLOOKUP(B49,'Customer Orders Management'!B:AB,10,0)),"")</f>
        <v>Brazil</v>
      </c>
      <c r="K49" s="81" t="str">
        <f>IFERROR(IF(B49="","",VLOOKUP(B49,'Customer Orders Management'!B:AB,11,0)),"")</f>
        <v>South America</v>
      </c>
      <c r="L49" s="81" t="str">
        <f>IFERROR(IF(VLOOKUP(B49,'DIFOT Raw Data'!B:P,15,0)="","Not Delivered","Delivery"&amp;" "&amp;VLOOKUP(B49,'DIFOT Raw Data'!B:P,15,0)),"")</f>
        <v>Delivery On Time</v>
      </c>
    </row>
    <row r="50" spans="2:12" x14ac:dyDescent="0.25">
      <c r="B50" s="75" t="s">
        <v>222</v>
      </c>
      <c r="C50" s="77">
        <v>0</v>
      </c>
      <c r="D50" s="76">
        <v>4374</v>
      </c>
      <c r="E50" s="80" t="str">
        <f>IFERROR(IF(B50="","",VLOOKUP(B50,'Customer Orders Management'!B:AB,12,0)),"")</f>
        <v>Product E</v>
      </c>
      <c r="F50" s="80" t="str">
        <f>IFERROR(IF(B50="","",VLOOKUP(B50,'Customer Orders Management'!B:AB,13,0)),"")</f>
        <v>ACC5858470</v>
      </c>
      <c r="G50" s="80" t="str">
        <f>IFERROR(IF(B50="","",VLOOKUP(B50,'Customer Orders Management'!B:AB,7,0)),"")</f>
        <v>Customer 4</v>
      </c>
      <c r="H50" s="80" t="str">
        <f>IFERROR(IF(B50="","",VLOOKUP(B50,'Customer Orders Management'!B:AB,8,0)),"")</f>
        <v>Customer_4@domain.com</v>
      </c>
      <c r="I50" s="81" t="str">
        <f>IFERROR(IF(B50="","",VLOOKUP(B50,'Customer Orders Management'!B:AB,9,0)),"")</f>
        <v>Hong Kong</v>
      </c>
      <c r="J50" s="81" t="str">
        <f>IFERROR(IF(B50="","",VLOOKUP(B50,'Customer Orders Management'!B:AB,10,0)),"")</f>
        <v>China</v>
      </c>
      <c r="K50" s="81" t="str">
        <f>IFERROR(IF(B50="","",VLOOKUP(B50,'Customer Orders Management'!B:AB,11,0)),"")</f>
        <v>Asia</v>
      </c>
      <c r="L50" s="81" t="str">
        <f>IFERROR(IF(VLOOKUP(B50,'DIFOT Raw Data'!B:P,15,0)="","Not Delivered","Delivery"&amp;" "&amp;VLOOKUP(B50,'DIFOT Raw Data'!B:P,15,0)),"")</f>
        <v>Delivery On Time</v>
      </c>
    </row>
    <row r="51" spans="2:12" x14ac:dyDescent="0.25">
      <c r="B51" s="75" t="s">
        <v>141</v>
      </c>
      <c r="C51" s="77">
        <v>0</v>
      </c>
      <c r="D51" s="76">
        <v>8853</v>
      </c>
      <c r="E51" s="80" t="str">
        <f>IFERROR(IF(B51="","",VLOOKUP(B51,'Customer Orders Management'!B:AB,12,0)),"")</f>
        <v>Product D</v>
      </c>
      <c r="F51" s="80" t="str">
        <f>IFERROR(IF(B51="","",VLOOKUP(B51,'Customer Orders Management'!B:AB,13,0)),"")</f>
        <v>ACC1400205</v>
      </c>
      <c r="G51" s="80" t="str">
        <f>IFERROR(IF(B51="","",VLOOKUP(B51,'Customer Orders Management'!B:AB,7,0)),"")</f>
        <v>Customer 4</v>
      </c>
      <c r="H51" s="80" t="str">
        <f>IFERROR(IF(B51="","",VLOOKUP(B51,'Customer Orders Management'!B:AB,8,0)),"")</f>
        <v>Customer_4@domain.com</v>
      </c>
      <c r="I51" s="81" t="str">
        <f>IFERROR(IF(B51="","",VLOOKUP(B51,'Customer Orders Management'!B:AB,9,0)),"")</f>
        <v>Hong Kong</v>
      </c>
      <c r="J51" s="81" t="str">
        <f>IFERROR(IF(B51="","",VLOOKUP(B51,'Customer Orders Management'!B:AB,10,0)),"")</f>
        <v>China</v>
      </c>
      <c r="K51" s="81" t="str">
        <f>IFERROR(IF(B51="","",VLOOKUP(B51,'Customer Orders Management'!B:AB,11,0)),"")</f>
        <v>Asia</v>
      </c>
      <c r="L51" s="81" t="str">
        <f>IFERROR(IF(VLOOKUP(B51,'DIFOT Raw Data'!B:P,15,0)="","Not Delivered","Delivery"&amp;" "&amp;VLOOKUP(B51,'DIFOT Raw Data'!B:P,15,0)),"")</f>
        <v>Delivery On Time</v>
      </c>
    </row>
    <row r="52" spans="2:12" x14ac:dyDescent="0.25">
      <c r="B52" s="75" t="s">
        <v>223</v>
      </c>
      <c r="C52" s="77">
        <v>0</v>
      </c>
      <c r="D52" s="76">
        <v>9576</v>
      </c>
      <c r="E52" s="80" t="str">
        <f>IFERROR(IF(B52="","",VLOOKUP(B52,'Customer Orders Management'!B:AB,12,0)),"")</f>
        <v>Product D</v>
      </c>
      <c r="F52" s="80" t="str">
        <f>IFERROR(IF(B52="","",VLOOKUP(B52,'Customer Orders Management'!B:AB,13,0)),"")</f>
        <v>ACC1400205</v>
      </c>
      <c r="G52" s="80" t="str">
        <f>IFERROR(IF(B52="","",VLOOKUP(B52,'Customer Orders Management'!B:AB,7,0)),"")</f>
        <v>Customer 3</v>
      </c>
      <c r="H52" s="80" t="str">
        <f>IFERROR(IF(B52="","",VLOOKUP(B52,'Customer Orders Management'!B:AB,8,0)),"")</f>
        <v>Customer_3@domain.com</v>
      </c>
      <c r="I52" s="81" t="str">
        <f>IFERROR(IF(B52="","",VLOOKUP(B52,'Customer Orders Management'!B:AB,9,0)),"")</f>
        <v>Rio de Janeiro</v>
      </c>
      <c r="J52" s="81" t="str">
        <f>IFERROR(IF(B52="","",VLOOKUP(B52,'Customer Orders Management'!B:AB,10,0)),"")</f>
        <v>Brazil</v>
      </c>
      <c r="K52" s="81" t="str">
        <f>IFERROR(IF(B52="","",VLOOKUP(B52,'Customer Orders Management'!B:AB,11,0)),"")</f>
        <v>South America</v>
      </c>
      <c r="L52" s="81" t="str">
        <f>IFERROR(IF(VLOOKUP(B52,'DIFOT Raw Data'!B:P,15,0)="","Not Delivered","Delivery"&amp;" "&amp;VLOOKUP(B52,'DIFOT Raw Data'!B:P,15,0)),"")</f>
        <v>Delivery On Time</v>
      </c>
    </row>
    <row r="53" spans="2:12" x14ac:dyDescent="0.25">
      <c r="B53" s="75" t="s">
        <v>143</v>
      </c>
      <c r="C53" s="77">
        <v>0</v>
      </c>
      <c r="D53" s="76">
        <v>8845</v>
      </c>
      <c r="E53" s="80" t="str">
        <f>IFERROR(IF(B53="","",VLOOKUP(B53,'Customer Orders Management'!B:AB,12,0)),"")</f>
        <v>Product C</v>
      </c>
      <c r="F53" s="80" t="str">
        <f>IFERROR(IF(B53="","",VLOOKUP(B53,'Customer Orders Management'!B:AB,13,0)),"")</f>
        <v>ACC8854741</v>
      </c>
      <c r="G53" s="80" t="str">
        <f>IFERROR(IF(B53="","",VLOOKUP(B53,'Customer Orders Management'!B:AB,7,0)),"")</f>
        <v>Customer 4</v>
      </c>
      <c r="H53" s="80" t="str">
        <f>IFERROR(IF(B53="","",VLOOKUP(B53,'Customer Orders Management'!B:AB,8,0)),"")</f>
        <v>Customer_4@domain.com</v>
      </c>
      <c r="I53" s="81" t="str">
        <f>IFERROR(IF(B53="","",VLOOKUP(B53,'Customer Orders Management'!B:AB,9,0)),"")</f>
        <v>Hong Kong</v>
      </c>
      <c r="J53" s="81" t="str">
        <f>IFERROR(IF(B53="","",VLOOKUP(B53,'Customer Orders Management'!B:AB,10,0)),"")</f>
        <v>China</v>
      </c>
      <c r="K53" s="81" t="str">
        <f>IFERROR(IF(B53="","",VLOOKUP(B53,'Customer Orders Management'!B:AB,11,0)),"")</f>
        <v>Asia</v>
      </c>
      <c r="L53" s="81" t="str">
        <f>IFERROR(IF(VLOOKUP(B53,'DIFOT Raw Data'!B:P,15,0)="","Not Delivered","Delivery"&amp;" "&amp;VLOOKUP(B53,'DIFOT Raw Data'!B:P,15,0)),"")</f>
        <v>Delivery On Time</v>
      </c>
    </row>
    <row r="54" spans="2:12" x14ac:dyDescent="0.25">
      <c r="B54" s="75" t="s">
        <v>224</v>
      </c>
      <c r="C54" s="77">
        <v>0</v>
      </c>
      <c r="D54" s="76">
        <v>6950</v>
      </c>
      <c r="E54" s="80" t="str">
        <f>IFERROR(IF(B54="","",VLOOKUP(B54,'Customer Orders Management'!B:AB,12,0)),"")</f>
        <v>Product D</v>
      </c>
      <c r="F54" s="80" t="str">
        <f>IFERROR(IF(B54="","",VLOOKUP(B54,'Customer Orders Management'!B:AB,13,0)),"")</f>
        <v>ACC1400205</v>
      </c>
      <c r="G54" s="80" t="str">
        <f>IFERROR(IF(B54="","",VLOOKUP(B54,'Customer Orders Management'!B:AB,7,0)),"")</f>
        <v>Customer 3</v>
      </c>
      <c r="H54" s="80" t="str">
        <f>IFERROR(IF(B54="","",VLOOKUP(B54,'Customer Orders Management'!B:AB,8,0)),"")</f>
        <v>Customer_3@domain.com</v>
      </c>
      <c r="I54" s="81" t="str">
        <f>IFERROR(IF(B54="","",VLOOKUP(B54,'Customer Orders Management'!B:AB,9,0)),"")</f>
        <v>Rio de Janeiro</v>
      </c>
      <c r="J54" s="81" t="str">
        <f>IFERROR(IF(B54="","",VLOOKUP(B54,'Customer Orders Management'!B:AB,10,0)),"")</f>
        <v>Brazil</v>
      </c>
      <c r="K54" s="81" t="str">
        <f>IFERROR(IF(B54="","",VLOOKUP(B54,'Customer Orders Management'!B:AB,11,0)),"")</f>
        <v>South America</v>
      </c>
      <c r="L54" s="81" t="str">
        <f>IFERROR(IF(VLOOKUP(B54,'DIFOT Raw Data'!B:P,15,0)="","Not Delivered","Delivery"&amp;" "&amp;VLOOKUP(B54,'DIFOT Raw Data'!B:P,15,0)),"")</f>
        <v>Delivery On Time</v>
      </c>
    </row>
    <row r="55" spans="2:12" x14ac:dyDescent="0.25">
      <c r="B55" s="75" t="s">
        <v>145</v>
      </c>
      <c r="C55" s="77">
        <v>0</v>
      </c>
      <c r="D55" s="76">
        <v>9879</v>
      </c>
      <c r="E55" s="80" t="str">
        <f>IFERROR(IF(B55="","",VLOOKUP(B55,'Customer Orders Management'!B:AB,12,0)),"")</f>
        <v>Product D</v>
      </c>
      <c r="F55" s="80" t="str">
        <f>IFERROR(IF(B55="","",VLOOKUP(B55,'Customer Orders Management'!B:AB,13,0)),"")</f>
        <v>ACC1400205</v>
      </c>
      <c r="G55" s="80" t="str">
        <f>IFERROR(IF(B55="","",VLOOKUP(B55,'Customer Orders Management'!B:AB,7,0)),"")</f>
        <v>Customer 2</v>
      </c>
      <c r="H55" s="80" t="str">
        <f>IFERROR(IF(B55="","",VLOOKUP(B55,'Customer Orders Management'!B:AB,8,0)),"")</f>
        <v>Customer_2@domain.com</v>
      </c>
      <c r="I55" s="81" t="str">
        <f>IFERROR(IF(B55="","",VLOOKUP(B55,'Customer Orders Management'!B:AB,9,0)),"")</f>
        <v>Cairo</v>
      </c>
      <c r="J55" s="81" t="str">
        <f>IFERROR(IF(B55="","",VLOOKUP(B55,'Customer Orders Management'!B:AB,10,0)),"")</f>
        <v>Egypt</v>
      </c>
      <c r="K55" s="81" t="str">
        <f>IFERROR(IF(B55="","",VLOOKUP(B55,'Customer Orders Management'!B:AB,11,0)),"")</f>
        <v>Middle East</v>
      </c>
      <c r="L55" s="81" t="str">
        <f>IFERROR(IF(VLOOKUP(B55,'DIFOT Raw Data'!B:P,15,0)="","Not Delivered","Delivery"&amp;" "&amp;VLOOKUP(B55,'DIFOT Raw Data'!B:P,15,0)),"")</f>
        <v>Delivery Delay</v>
      </c>
    </row>
    <row r="56" spans="2:12" x14ac:dyDescent="0.25">
      <c r="B56" s="75" t="s">
        <v>225</v>
      </c>
      <c r="C56" s="77">
        <v>0</v>
      </c>
      <c r="D56" s="76">
        <v>7767</v>
      </c>
      <c r="E56" s="80" t="str">
        <f>IFERROR(IF(B56="","",VLOOKUP(B56,'Customer Orders Management'!B:AB,12,0)),"")</f>
        <v>Product D</v>
      </c>
      <c r="F56" s="80" t="str">
        <f>IFERROR(IF(B56="","",VLOOKUP(B56,'Customer Orders Management'!B:AB,13,0)),"")</f>
        <v>ACC1400205</v>
      </c>
      <c r="G56" s="80" t="str">
        <f>IFERROR(IF(B56="","",VLOOKUP(B56,'Customer Orders Management'!B:AB,7,0)),"")</f>
        <v>Customer 3</v>
      </c>
      <c r="H56" s="80" t="str">
        <f>IFERROR(IF(B56="","",VLOOKUP(B56,'Customer Orders Management'!B:AB,8,0)),"")</f>
        <v>Customer_3@domain.com</v>
      </c>
      <c r="I56" s="81" t="str">
        <f>IFERROR(IF(B56="","",VLOOKUP(B56,'Customer Orders Management'!B:AB,9,0)),"")</f>
        <v>Rio de Janeiro</v>
      </c>
      <c r="J56" s="81" t="str">
        <f>IFERROR(IF(B56="","",VLOOKUP(B56,'Customer Orders Management'!B:AB,10,0)),"")</f>
        <v>Brazil</v>
      </c>
      <c r="K56" s="81" t="str">
        <f>IFERROR(IF(B56="","",VLOOKUP(B56,'Customer Orders Management'!B:AB,11,0)),"")</f>
        <v>South America</v>
      </c>
      <c r="L56" s="81" t="str">
        <f>IFERROR(IF(VLOOKUP(B56,'DIFOT Raw Data'!B:P,15,0)="","Not Delivered","Delivery"&amp;" "&amp;VLOOKUP(B56,'DIFOT Raw Data'!B:P,15,0)),"")</f>
        <v>Delivery On Time</v>
      </c>
    </row>
    <row r="57" spans="2:12" x14ac:dyDescent="0.25">
      <c r="B57" s="75" t="s">
        <v>147</v>
      </c>
      <c r="C57" s="77">
        <v>0</v>
      </c>
      <c r="D57" s="76">
        <v>8777</v>
      </c>
      <c r="E57" s="80" t="str">
        <f>IFERROR(IF(B57="","",VLOOKUP(B57,'Customer Orders Management'!B:AB,12,0)),"")</f>
        <v>Product C</v>
      </c>
      <c r="F57" s="80" t="str">
        <f>IFERROR(IF(B57="","",VLOOKUP(B57,'Customer Orders Management'!B:AB,13,0)),"")</f>
        <v>ACC8854741</v>
      </c>
      <c r="G57" s="80" t="str">
        <f>IFERROR(IF(B57="","",VLOOKUP(B57,'Customer Orders Management'!B:AB,7,0)),"")</f>
        <v>Customer 1</v>
      </c>
      <c r="H57" s="80" t="str">
        <f>IFERROR(IF(B57="","",VLOOKUP(B57,'Customer Orders Management'!B:AB,8,0)),"")</f>
        <v>Customer_1@domain.com</v>
      </c>
      <c r="I57" s="81" t="str">
        <f>IFERROR(IF(B57="","",VLOOKUP(B57,'Customer Orders Management'!B:AB,9,0)),"")</f>
        <v>Lyon</v>
      </c>
      <c r="J57" s="81" t="str">
        <f>IFERROR(IF(B57="","",VLOOKUP(B57,'Customer Orders Management'!B:AB,10,0)),"")</f>
        <v>France</v>
      </c>
      <c r="K57" s="81" t="str">
        <f>IFERROR(IF(B57="","",VLOOKUP(B57,'Customer Orders Management'!B:AB,11,0)),"")</f>
        <v>Europe</v>
      </c>
      <c r="L57" s="81" t="str">
        <f>IFERROR(IF(VLOOKUP(B57,'DIFOT Raw Data'!B:P,15,0)="","Not Delivered","Delivery"&amp;" "&amp;VLOOKUP(B57,'DIFOT Raw Data'!B:P,15,0)),"")</f>
        <v>Delivery On Time</v>
      </c>
    </row>
    <row r="58" spans="2:12" x14ac:dyDescent="0.25">
      <c r="B58" s="75" t="s">
        <v>226</v>
      </c>
      <c r="C58" s="77">
        <v>0</v>
      </c>
      <c r="D58" s="76">
        <v>5647</v>
      </c>
      <c r="E58" s="80" t="str">
        <f>IFERROR(IF(B58="","",VLOOKUP(B58,'Customer Orders Management'!B:AB,12,0)),"")</f>
        <v>Product C</v>
      </c>
      <c r="F58" s="80" t="str">
        <f>IFERROR(IF(B58="","",VLOOKUP(B58,'Customer Orders Management'!B:AB,13,0)),"")</f>
        <v>ACC8854741</v>
      </c>
      <c r="G58" s="80" t="str">
        <f>IFERROR(IF(B58="","",VLOOKUP(B58,'Customer Orders Management'!B:AB,7,0)),"")</f>
        <v>Customer 3</v>
      </c>
      <c r="H58" s="80" t="str">
        <f>IFERROR(IF(B58="","",VLOOKUP(B58,'Customer Orders Management'!B:AB,8,0)),"")</f>
        <v>Customer_3@domain.com</v>
      </c>
      <c r="I58" s="81" t="str">
        <f>IFERROR(IF(B58="","",VLOOKUP(B58,'Customer Orders Management'!B:AB,9,0)),"")</f>
        <v>Rio de Janeiro</v>
      </c>
      <c r="J58" s="81" t="str">
        <f>IFERROR(IF(B58="","",VLOOKUP(B58,'Customer Orders Management'!B:AB,10,0)),"")</f>
        <v>Brazil</v>
      </c>
      <c r="K58" s="81" t="str">
        <f>IFERROR(IF(B58="","",VLOOKUP(B58,'Customer Orders Management'!B:AB,11,0)),"")</f>
        <v>South America</v>
      </c>
      <c r="L58" s="81" t="str">
        <f>IFERROR(IF(VLOOKUP(B58,'DIFOT Raw Data'!B:P,15,0)="","Not Delivered","Delivery"&amp;" "&amp;VLOOKUP(B58,'DIFOT Raw Data'!B:P,15,0)),"")</f>
        <v>Delivery On Time</v>
      </c>
    </row>
    <row r="59" spans="2:12" x14ac:dyDescent="0.25">
      <c r="B59" s="75" t="s">
        <v>149</v>
      </c>
      <c r="C59" s="77">
        <v>0</v>
      </c>
      <c r="D59" s="76">
        <v>4376</v>
      </c>
      <c r="E59" s="80" t="str">
        <f>IFERROR(IF(B59="","",VLOOKUP(B59,'Customer Orders Management'!B:AB,12,0)),"")</f>
        <v>Product F</v>
      </c>
      <c r="F59" s="80" t="str">
        <f>IFERROR(IF(B59="","",VLOOKUP(B59,'Customer Orders Management'!B:AB,13,0)),"")</f>
        <v>ACC2354474</v>
      </c>
      <c r="G59" s="80" t="str">
        <f>IFERROR(IF(B59="","",VLOOKUP(B59,'Customer Orders Management'!B:AB,7,0)),"")</f>
        <v>Customer 2</v>
      </c>
      <c r="H59" s="80" t="str">
        <f>IFERROR(IF(B59="","",VLOOKUP(B59,'Customer Orders Management'!B:AB,8,0)),"")</f>
        <v>Customer_2@domain.com</v>
      </c>
      <c r="I59" s="81" t="str">
        <f>IFERROR(IF(B59="","",VLOOKUP(B59,'Customer Orders Management'!B:AB,9,0)),"")</f>
        <v>Cairo</v>
      </c>
      <c r="J59" s="81" t="str">
        <f>IFERROR(IF(B59="","",VLOOKUP(B59,'Customer Orders Management'!B:AB,10,0)),"")</f>
        <v>Egypt</v>
      </c>
      <c r="K59" s="81" t="str">
        <f>IFERROR(IF(B59="","",VLOOKUP(B59,'Customer Orders Management'!B:AB,11,0)),"")</f>
        <v>Middle East</v>
      </c>
      <c r="L59" s="81" t="str">
        <f>IFERROR(IF(VLOOKUP(B59,'DIFOT Raw Data'!B:P,15,0)="","Not Delivered","Delivery"&amp;" "&amp;VLOOKUP(B59,'DIFOT Raw Data'!B:P,15,0)),"")</f>
        <v>Delivery On Time</v>
      </c>
    </row>
    <row r="60" spans="2:12" x14ac:dyDescent="0.25">
      <c r="B60" s="75" t="s">
        <v>227</v>
      </c>
      <c r="C60" s="77">
        <v>0</v>
      </c>
      <c r="D60" s="76">
        <v>4844</v>
      </c>
      <c r="E60" s="80" t="str">
        <f>IFERROR(IF(B60="","",VLOOKUP(B60,'Customer Orders Management'!B:AB,12,0)),"")</f>
        <v>Product B</v>
      </c>
      <c r="F60" s="80" t="str">
        <f>IFERROR(IF(B60="","",VLOOKUP(B60,'Customer Orders Management'!B:AB,13,0)),"")</f>
        <v>ACC2236584</v>
      </c>
      <c r="G60" s="80" t="str">
        <f>IFERROR(IF(B60="","",VLOOKUP(B60,'Customer Orders Management'!B:AB,7,0)),"")</f>
        <v>Customer 2</v>
      </c>
      <c r="H60" s="80" t="str">
        <f>IFERROR(IF(B60="","",VLOOKUP(B60,'Customer Orders Management'!B:AB,8,0)),"")</f>
        <v>Customer_2@domain.com</v>
      </c>
      <c r="I60" s="81" t="str">
        <f>IFERROR(IF(B60="","",VLOOKUP(B60,'Customer Orders Management'!B:AB,9,0)),"")</f>
        <v>Cairo</v>
      </c>
      <c r="J60" s="81" t="str">
        <f>IFERROR(IF(B60="","",VLOOKUP(B60,'Customer Orders Management'!B:AB,10,0)),"")</f>
        <v>Egypt</v>
      </c>
      <c r="K60" s="81" t="str">
        <f>IFERROR(IF(B60="","",VLOOKUP(B60,'Customer Orders Management'!B:AB,11,0)),"")</f>
        <v>Middle East</v>
      </c>
      <c r="L60" s="81" t="str">
        <f>IFERROR(IF(VLOOKUP(B60,'DIFOT Raw Data'!B:P,15,0)="","Not Delivered","Delivery"&amp;" "&amp;VLOOKUP(B60,'DIFOT Raw Data'!B:P,15,0)),"")</f>
        <v>Delivery On Time</v>
      </c>
    </row>
    <row r="61" spans="2:12" x14ac:dyDescent="0.25">
      <c r="B61" s="75" t="s">
        <v>151</v>
      </c>
      <c r="C61" s="77">
        <v>0</v>
      </c>
      <c r="D61" s="76">
        <v>9222</v>
      </c>
      <c r="E61" s="80" t="str">
        <f>IFERROR(IF(B61="","",VLOOKUP(B61,'Customer Orders Management'!B:AB,12,0)),"")</f>
        <v>Product B</v>
      </c>
      <c r="F61" s="80" t="str">
        <f>IFERROR(IF(B61="","",VLOOKUP(B61,'Customer Orders Management'!B:AB,13,0)),"")</f>
        <v>ACC2236584</v>
      </c>
      <c r="G61" s="80" t="str">
        <f>IFERROR(IF(B61="","",VLOOKUP(B61,'Customer Orders Management'!B:AB,7,0)),"")</f>
        <v>Customer 1</v>
      </c>
      <c r="H61" s="80" t="str">
        <f>IFERROR(IF(B61="","",VLOOKUP(B61,'Customer Orders Management'!B:AB,8,0)),"")</f>
        <v>Customer_1@domain.com</v>
      </c>
      <c r="I61" s="81" t="str">
        <f>IFERROR(IF(B61="","",VLOOKUP(B61,'Customer Orders Management'!B:AB,9,0)),"")</f>
        <v>Lyon</v>
      </c>
      <c r="J61" s="81" t="str">
        <f>IFERROR(IF(B61="","",VLOOKUP(B61,'Customer Orders Management'!B:AB,10,0)),"")</f>
        <v>France</v>
      </c>
      <c r="K61" s="81" t="str">
        <f>IFERROR(IF(B61="","",VLOOKUP(B61,'Customer Orders Management'!B:AB,11,0)),"")</f>
        <v>Europe</v>
      </c>
      <c r="L61" s="81" t="str">
        <f>IFERROR(IF(VLOOKUP(B61,'DIFOT Raw Data'!B:P,15,0)="","Not Delivered","Delivery"&amp;" "&amp;VLOOKUP(B61,'DIFOT Raw Data'!B:P,15,0)),"")</f>
        <v>Delivery On Time</v>
      </c>
    </row>
    <row r="62" spans="2:12" x14ac:dyDescent="0.25">
      <c r="B62" s="75" t="s">
        <v>228</v>
      </c>
      <c r="C62" s="77">
        <v>0</v>
      </c>
      <c r="D62" s="76">
        <v>6419</v>
      </c>
      <c r="E62" s="80" t="str">
        <f>IFERROR(IF(B62="","",VLOOKUP(B62,'Customer Orders Management'!B:AB,12,0)),"")</f>
        <v>Product E</v>
      </c>
      <c r="F62" s="80" t="str">
        <f>IFERROR(IF(B62="","",VLOOKUP(B62,'Customer Orders Management'!B:AB,13,0)),"")</f>
        <v>ACC5858470</v>
      </c>
      <c r="G62" s="80" t="str">
        <f>IFERROR(IF(B62="","",VLOOKUP(B62,'Customer Orders Management'!B:AB,7,0)),"")</f>
        <v>Customer 3</v>
      </c>
      <c r="H62" s="80" t="str">
        <f>IFERROR(IF(B62="","",VLOOKUP(B62,'Customer Orders Management'!B:AB,8,0)),"")</f>
        <v>Customer_3@domain.com</v>
      </c>
      <c r="I62" s="81" t="str">
        <f>IFERROR(IF(B62="","",VLOOKUP(B62,'Customer Orders Management'!B:AB,9,0)),"")</f>
        <v>Rio de Janeiro</v>
      </c>
      <c r="J62" s="81" t="str">
        <f>IFERROR(IF(B62="","",VLOOKUP(B62,'Customer Orders Management'!B:AB,10,0)),"")</f>
        <v>Brazil</v>
      </c>
      <c r="K62" s="81" t="str">
        <f>IFERROR(IF(B62="","",VLOOKUP(B62,'Customer Orders Management'!B:AB,11,0)),"")</f>
        <v>South America</v>
      </c>
      <c r="L62" s="81" t="str">
        <f>IFERROR(IF(VLOOKUP(B62,'DIFOT Raw Data'!B:P,15,0)="","Not Delivered","Delivery"&amp;" "&amp;VLOOKUP(B62,'DIFOT Raw Data'!B:P,15,0)),"")</f>
        <v>Delivery On Time</v>
      </c>
    </row>
    <row r="63" spans="2:12" x14ac:dyDescent="0.25">
      <c r="B63" s="75" t="s">
        <v>153</v>
      </c>
      <c r="C63" s="77">
        <v>0</v>
      </c>
      <c r="D63" s="76">
        <v>9878</v>
      </c>
      <c r="E63" s="80" t="str">
        <f>IFERROR(IF(B63="","",VLOOKUP(B63,'Customer Orders Management'!B:AB,12,0)),"")</f>
        <v>Product A</v>
      </c>
      <c r="F63" s="80" t="str">
        <f>IFERROR(IF(B63="","",VLOOKUP(B63,'Customer Orders Management'!B:AB,13,0)),"")</f>
        <v>ACC3215124</v>
      </c>
      <c r="G63" s="80" t="str">
        <f>IFERROR(IF(B63="","",VLOOKUP(B63,'Customer Orders Management'!B:AB,7,0)),"")</f>
        <v>Customer 3</v>
      </c>
      <c r="H63" s="80" t="str">
        <f>IFERROR(IF(B63="","",VLOOKUP(B63,'Customer Orders Management'!B:AB,8,0)),"")</f>
        <v>Customer_3@domain.com</v>
      </c>
      <c r="I63" s="81" t="str">
        <f>IFERROR(IF(B63="","",VLOOKUP(B63,'Customer Orders Management'!B:AB,9,0)),"")</f>
        <v>Rio de Janeiro</v>
      </c>
      <c r="J63" s="81" t="str">
        <f>IFERROR(IF(B63="","",VLOOKUP(B63,'Customer Orders Management'!B:AB,10,0)),"")</f>
        <v>Brazil</v>
      </c>
      <c r="K63" s="81" t="str">
        <f>IFERROR(IF(B63="","",VLOOKUP(B63,'Customer Orders Management'!B:AB,11,0)),"")</f>
        <v>South America</v>
      </c>
      <c r="L63" s="81" t="str">
        <f>IFERROR(IF(VLOOKUP(B63,'DIFOT Raw Data'!B:P,15,0)="","Not Delivered","Delivery"&amp;" "&amp;VLOOKUP(B63,'DIFOT Raw Data'!B:P,15,0)),"")</f>
        <v>Delivery On Time</v>
      </c>
    </row>
    <row r="64" spans="2:12" x14ac:dyDescent="0.25">
      <c r="B64" s="75" t="s">
        <v>229</v>
      </c>
      <c r="C64" s="77">
        <v>0</v>
      </c>
      <c r="D64" s="76">
        <v>6422</v>
      </c>
      <c r="E64" s="80" t="str">
        <f>IFERROR(IF(B64="","",VLOOKUP(B64,'Customer Orders Management'!B:AB,12,0)),"")</f>
        <v>Product C</v>
      </c>
      <c r="F64" s="80" t="str">
        <f>IFERROR(IF(B64="","",VLOOKUP(B64,'Customer Orders Management'!B:AB,13,0)),"")</f>
        <v>ACC8854741</v>
      </c>
      <c r="G64" s="80" t="str">
        <f>IFERROR(IF(B64="","",VLOOKUP(B64,'Customer Orders Management'!B:AB,7,0)),"")</f>
        <v>Customer 4</v>
      </c>
      <c r="H64" s="80" t="str">
        <f>IFERROR(IF(B64="","",VLOOKUP(B64,'Customer Orders Management'!B:AB,8,0)),"")</f>
        <v>Customer_4@domain.com</v>
      </c>
      <c r="I64" s="81" t="str">
        <f>IFERROR(IF(B64="","",VLOOKUP(B64,'Customer Orders Management'!B:AB,9,0)),"")</f>
        <v>Hong Kong</v>
      </c>
      <c r="J64" s="81" t="str">
        <f>IFERROR(IF(B64="","",VLOOKUP(B64,'Customer Orders Management'!B:AB,10,0)),"")</f>
        <v>China</v>
      </c>
      <c r="K64" s="81" t="str">
        <f>IFERROR(IF(B64="","",VLOOKUP(B64,'Customer Orders Management'!B:AB,11,0)),"")</f>
        <v>Asia</v>
      </c>
      <c r="L64" s="81" t="str">
        <f>IFERROR(IF(VLOOKUP(B64,'DIFOT Raw Data'!B:P,15,0)="","Not Delivered","Delivery"&amp;" "&amp;VLOOKUP(B64,'DIFOT Raw Data'!B:P,15,0)),"")</f>
        <v>Delivery On Time</v>
      </c>
    </row>
    <row r="65" spans="2:12" x14ac:dyDescent="0.25">
      <c r="B65" s="75" t="s">
        <v>155</v>
      </c>
      <c r="C65" s="77">
        <v>0</v>
      </c>
      <c r="D65" s="76">
        <v>4098</v>
      </c>
      <c r="E65" s="80" t="str">
        <f>IFERROR(IF(B65="","",VLOOKUP(B65,'Customer Orders Management'!B:AB,12,0)),"")</f>
        <v>Product E</v>
      </c>
      <c r="F65" s="80" t="str">
        <f>IFERROR(IF(B65="","",VLOOKUP(B65,'Customer Orders Management'!B:AB,13,0)),"")</f>
        <v>ACC5858470</v>
      </c>
      <c r="G65" s="80" t="str">
        <f>IFERROR(IF(B65="","",VLOOKUP(B65,'Customer Orders Management'!B:AB,7,0)),"")</f>
        <v>Customer 4</v>
      </c>
      <c r="H65" s="80" t="str">
        <f>IFERROR(IF(B65="","",VLOOKUP(B65,'Customer Orders Management'!B:AB,8,0)),"")</f>
        <v>Customer_4@domain.com</v>
      </c>
      <c r="I65" s="81" t="str">
        <f>IFERROR(IF(B65="","",VLOOKUP(B65,'Customer Orders Management'!B:AB,9,0)),"")</f>
        <v>Hong Kong</v>
      </c>
      <c r="J65" s="81" t="str">
        <f>IFERROR(IF(B65="","",VLOOKUP(B65,'Customer Orders Management'!B:AB,10,0)),"")</f>
        <v>China</v>
      </c>
      <c r="K65" s="81" t="str">
        <f>IFERROR(IF(B65="","",VLOOKUP(B65,'Customer Orders Management'!B:AB,11,0)),"")</f>
        <v>Asia</v>
      </c>
      <c r="L65" s="81" t="str">
        <f>IFERROR(IF(VLOOKUP(B65,'DIFOT Raw Data'!B:P,15,0)="","Not Delivered","Delivery"&amp;" "&amp;VLOOKUP(B65,'DIFOT Raw Data'!B:P,15,0)),"")</f>
        <v>Delivery On Time</v>
      </c>
    </row>
    <row r="66" spans="2:12" x14ac:dyDescent="0.25">
      <c r="B66" s="75" t="s">
        <v>230</v>
      </c>
      <c r="C66" s="77">
        <v>0</v>
      </c>
      <c r="D66" s="76">
        <v>5800</v>
      </c>
      <c r="E66" s="80" t="str">
        <f>IFERROR(IF(B66="","",VLOOKUP(B66,'Customer Orders Management'!B:AB,12,0)),"")</f>
        <v>Product F</v>
      </c>
      <c r="F66" s="80" t="str">
        <f>IFERROR(IF(B66="","",VLOOKUP(B66,'Customer Orders Management'!B:AB,13,0)),"")</f>
        <v>ACC2354474</v>
      </c>
      <c r="G66" s="80" t="str">
        <f>IFERROR(IF(B66="","",VLOOKUP(B66,'Customer Orders Management'!B:AB,7,0)),"")</f>
        <v>Customer 2</v>
      </c>
      <c r="H66" s="80" t="str">
        <f>IFERROR(IF(B66="","",VLOOKUP(B66,'Customer Orders Management'!B:AB,8,0)),"")</f>
        <v>Customer_2@domain.com</v>
      </c>
      <c r="I66" s="81" t="str">
        <f>IFERROR(IF(B66="","",VLOOKUP(B66,'Customer Orders Management'!B:AB,9,0)),"")</f>
        <v>Cairo</v>
      </c>
      <c r="J66" s="81" t="str">
        <f>IFERROR(IF(B66="","",VLOOKUP(B66,'Customer Orders Management'!B:AB,10,0)),"")</f>
        <v>Egypt</v>
      </c>
      <c r="K66" s="81" t="str">
        <f>IFERROR(IF(B66="","",VLOOKUP(B66,'Customer Orders Management'!B:AB,11,0)),"")</f>
        <v>Middle East</v>
      </c>
      <c r="L66" s="81" t="str">
        <f>IFERROR(IF(VLOOKUP(B66,'DIFOT Raw Data'!B:P,15,0)="","Not Delivered","Delivery"&amp;" "&amp;VLOOKUP(B66,'DIFOT Raw Data'!B:P,15,0)),"")</f>
        <v>Delivery On Time</v>
      </c>
    </row>
    <row r="67" spans="2:12" x14ac:dyDescent="0.25">
      <c r="B67" s="75" t="s">
        <v>157</v>
      </c>
      <c r="C67" s="77">
        <v>0</v>
      </c>
      <c r="D67" s="76">
        <v>7068</v>
      </c>
      <c r="E67" s="80" t="str">
        <f>IFERROR(IF(B67="","",VLOOKUP(B67,'Customer Orders Management'!B:AB,12,0)),"")</f>
        <v>Product A</v>
      </c>
      <c r="F67" s="80" t="str">
        <f>IFERROR(IF(B67="","",VLOOKUP(B67,'Customer Orders Management'!B:AB,13,0)),"")</f>
        <v>ACC3215124</v>
      </c>
      <c r="G67" s="80" t="str">
        <f>IFERROR(IF(B67="","",VLOOKUP(B67,'Customer Orders Management'!B:AB,7,0)),"")</f>
        <v>Customer 3</v>
      </c>
      <c r="H67" s="80" t="str">
        <f>IFERROR(IF(B67="","",VLOOKUP(B67,'Customer Orders Management'!B:AB,8,0)),"")</f>
        <v>Customer_3@domain.com</v>
      </c>
      <c r="I67" s="81" t="str">
        <f>IFERROR(IF(B67="","",VLOOKUP(B67,'Customer Orders Management'!B:AB,9,0)),"")</f>
        <v>Rio de Janeiro</v>
      </c>
      <c r="J67" s="81" t="str">
        <f>IFERROR(IF(B67="","",VLOOKUP(B67,'Customer Orders Management'!B:AB,10,0)),"")</f>
        <v>Brazil</v>
      </c>
      <c r="K67" s="81" t="str">
        <f>IFERROR(IF(B67="","",VLOOKUP(B67,'Customer Orders Management'!B:AB,11,0)),"")</f>
        <v>South America</v>
      </c>
      <c r="L67" s="81" t="str">
        <f>IFERROR(IF(VLOOKUP(B67,'DIFOT Raw Data'!B:P,15,0)="","Not Delivered","Delivery"&amp;" "&amp;VLOOKUP(B67,'DIFOT Raw Data'!B:P,15,0)),"")</f>
        <v>Delivery On Time</v>
      </c>
    </row>
    <row r="68" spans="2:12" x14ac:dyDescent="0.25">
      <c r="B68" s="75" t="s">
        <v>231</v>
      </c>
      <c r="C68" s="77">
        <v>0</v>
      </c>
      <c r="D68" s="76">
        <v>4353</v>
      </c>
      <c r="E68" s="80" t="str">
        <f>IFERROR(IF(B68="","",VLOOKUP(B68,'Customer Orders Management'!B:AB,12,0)),"")</f>
        <v>Product E</v>
      </c>
      <c r="F68" s="80" t="str">
        <f>IFERROR(IF(B68="","",VLOOKUP(B68,'Customer Orders Management'!B:AB,13,0)),"")</f>
        <v>ACC5858470</v>
      </c>
      <c r="G68" s="80" t="str">
        <f>IFERROR(IF(B68="","",VLOOKUP(B68,'Customer Orders Management'!B:AB,7,0)),"")</f>
        <v>Customer 3</v>
      </c>
      <c r="H68" s="80" t="str">
        <f>IFERROR(IF(B68="","",VLOOKUP(B68,'Customer Orders Management'!B:AB,8,0)),"")</f>
        <v>Customer_3@domain.com</v>
      </c>
      <c r="I68" s="81" t="str">
        <f>IFERROR(IF(B68="","",VLOOKUP(B68,'Customer Orders Management'!B:AB,9,0)),"")</f>
        <v>Rio de Janeiro</v>
      </c>
      <c r="J68" s="81" t="str">
        <f>IFERROR(IF(B68="","",VLOOKUP(B68,'Customer Orders Management'!B:AB,10,0)),"")</f>
        <v>Brazil</v>
      </c>
      <c r="K68" s="81" t="str">
        <f>IFERROR(IF(B68="","",VLOOKUP(B68,'Customer Orders Management'!B:AB,11,0)),"")</f>
        <v>South America</v>
      </c>
      <c r="L68" s="81" t="str">
        <f>IFERROR(IF(VLOOKUP(B68,'DIFOT Raw Data'!B:P,15,0)="","Not Delivered","Delivery"&amp;" "&amp;VLOOKUP(B68,'DIFOT Raw Data'!B:P,15,0)),"")</f>
        <v>Delivery On Time</v>
      </c>
    </row>
    <row r="69" spans="2:12" x14ac:dyDescent="0.25">
      <c r="B69" s="75" t="s">
        <v>159</v>
      </c>
      <c r="C69" s="77">
        <v>0</v>
      </c>
      <c r="D69" s="76">
        <v>7035</v>
      </c>
      <c r="E69" s="80" t="str">
        <f>IFERROR(IF(B69="","",VLOOKUP(B69,'Customer Orders Management'!B:AB,12,0)),"")</f>
        <v>Product D</v>
      </c>
      <c r="F69" s="80" t="str">
        <f>IFERROR(IF(B69="","",VLOOKUP(B69,'Customer Orders Management'!B:AB,13,0)),"")</f>
        <v>ACC1400205</v>
      </c>
      <c r="G69" s="80" t="str">
        <f>IFERROR(IF(B69="","",VLOOKUP(B69,'Customer Orders Management'!B:AB,7,0)),"")</f>
        <v>Customer 3</v>
      </c>
      <c r="H69" s="80" t="str">
        <f>IFERROR(IF(B69="","",VLOOKUP(B69,'Customer Orders Management'!B:AB,8,0)),"")</f>
        <v>Customer_3@domain.com</v>
      </c>
      <c r="I69" s="81" t="str">
        <f>IFERROR(IF(B69="","",VLOOKUP(B69,'Customer Orders Management'!B:AB,9,0)),"")</f>
        <v>Rio de Janeiro</v>
      </c>
      <c r="J69" s="81" t="str">
        <f>IFERROR(IF(B69="","",VLOOKUP(B69,'Customer Orders Management'!B:AB,10,0)),"")</f>
        <v>Brazil</v>
      </c>
      <c r="K69" s="81" t="str">
        <f>IFERROR(IF(B69="","",VLOOKUP(B69,'Customer Orders Management'!B:AB,11,0)),"")</f>
        <v>South America</v>
      </c>
      <c r="L69" s="81" t="str">
        <f>IFERROR(IF(VLOOKUP(B69,'DIFOT Raw Data'!B:P,15,0)="","Not Delivered","Delivery"&amp;" "&amp;VLOOKUP(B69,'DIFOT Raw Data'!B:P,15,0)),"")</f>
        <v>Delivery On Time</v>
      </c>
    </row>
    <row r="70" spans="2:12" x14ac:dyDescent="0.25">
      <c r="B70" s="75" t="s">
        <v>232</v>
      </c>
      <c r="C70" s="77">
        <v>0</v>
      </c>
      <c r="D70" s="76">
        <v>7747</v>
      </c>
      <c r="E70" s="80" t="str">
        <f>IFERROR(IF(B70="","",VLOOKUP(B70,'Customer Orders Management'!B:AB,12,0)),"")</f>
        <v>Product B</v>
      </c>
      <c r="F70" s="80" t="str">
        <f>IFERROR(IF(B70="","",VLOOKUP(B70,'Customer Orders Management'!B:AB,13,0)),"")</f>
        <v>ACC2236584</v>
      </c>
      <c r="G70" s="80" t="str">
        <f>IFERROR(IF(B70="","",VLOOKUP(B70,'Customer Orders Management'!B:AB,7,0)),"")</f>
        <v>Customer 2</v>
      </c>
      <c r="H70" s="80" t="str">
        <f>IFERROR(IF(B70="","",VLOOKUP(B70,'Customer Orders Management'!B:AB,8,0)),"")</f>
        <v>Customer_2@domain.com</v>
      </c>
      <c r="I70" s="81" t="str">
        <f>IFERROR(IF(B70="","",VLOOKUP(B70,'Customer Orders Management'!B:AB,9,0)),"")</f>
        <v>Cairo</v>
      </c>
      <c r="J70" s="81" t="str">
        <f>IFERROR(IF(B70="","",VLOOKUP(B70,'Customer Orders Management'!B:AB,10,0)),"")</f>
        <v>Egypt</v>
      </c>
      <c r="K70" s="81" t="str">
        <f>IFERROR(IF(B70="","",VLOOKUP(B70,'Customer Orders Management'!B:AB,11,0)),"")</f>
        <v>Middle East</v>
      </c>
      <c r="L70" s="81" t="str">
        <f>IFERROR(IF(VLOOKUP(B70,'DIFOT Raw Data'!B:P,15,0)="","Not Delivered","Delivery"&amp;" "&amp;VLOOKUP(B70,'DIFOT Raw Data'!B:P,15,0)),"")</f>
        <v>Delivery On Time</v>
      </c>
    </row>
    <row r="71" spans="2:12" x14ac:dyDescent="0.25">
      <c r="B71" s="75" t="s">
        <v>161</v>
      </c>
      <c r="C71" s="77">
        <v>0</v>
      </c>
      <c r="D71" s="76">
        <v>6808</v>
      </c>
      <c r="E71" s="80" t="str">
        <f>IFERROR(IF(B71="","",VLOOKUP(B71,'Customer Orders Management'!B:AB,12,0)),"")</f>
        <v>Product C</v>
      </c>
      <c r="F71" s="80" t="str">
        <f>IFERROR(IF(B71="","",VLOOKUP(B71,'Customer Orders Management'!B:AB,13,0)),"")</f>
        <v>ACC8854741</v>
      </c>
      <c r="G71" s="80" t="str">
        <f>IFERROR(IF(B71="","",VLOOKUP(B71,'Customer Orders Management'!B:AB,7,0)),"")</f>
        <v>Customer 1</v>
      </c>
      <c r="H71" s="80" t="str">
        <f>IFERROR(IF(B71="","",VLOOKUP(B71,'Customer Orders Management'!B:AB,8,0)),"")</f>
        <v>Customer_1@domain.com</v>
      </c>
      <c r="I71" s="81" t="str">
        <f>IFERROR(IF(B71="","",VLOOKUP(B71,'Customer Orders Management'!B:AB,9,0)),"")</f>
        <v>Lyon</v>
      </c>
      <c r="J71" s="81" t="str">
        <f>IFERROR(IF(B71="","",VLOOKUP(B71,'Customer Orders Management'!B:AB,10,0)),"")</f>
        <v>France</v>
      </c>
      <c r="K71" s="81" t="str">
        <f>IFERROR(IF(B71="","",VLOOKUP(B71,'Customer Orders Management'!B:AB,11,0)),"")</f>
        <v>Europe</v>
      </c>
      <c r="L71" s="81" t="str">
        <f>IFERROR(IF(VLOOKUP(B71,'DIFOT Raw Data'!B:P,15,0)="","Not Delivered","Delivery"&amp;" "&amp;VLOOKUP(B71,'DIFOT Raw Data'!B:P,15,0)),"")</f>
        <v>Delivery On Time</v>
      </c>
    </row>
    <row r="72" spans="2:12" x14ac:dyDescent="0.25">
      <c r="B72" s="75" t="s">
        <v>233</v>
      </c>
      <c r="C72" s="77">
        <v>0</v>
      </c>
      <c r="D72" s="76">
        <v>7146</v>
      </c>
      <c r="E72" s="80" t="str">
        <f>IFERROR(IF(B72="","",VLOOKUP(B72,'Customer Orders Management'!B:AB,12,0)),"")</f>
        <v>Product F</v>
      </c>
      <c r="F72" s="80" t="str">
        <f>IFERROR(IF(B72="","",VLOOKUP(B72,'Customer Orders Management'!B:AB,13,0)),"")</f>
        <v>ACC2354474</v>
      </c>
      <c r="G72" s="80" t="str">
        <f>IFERROR(IF(B72="","",VLOOKUP(B72,'Customer Orders Management'!B:AB,7,0)),"")</f>
        <v>Customer 2</v>
      </c>
      <c r="H72" s="80" t="str">
        <f>IFERROR(IF(B72="","",VLOOKUP(B72,'Customer Orders Management'!B:AB,8,0)),"")</f>
        <v>Customer_2@domain.com</v>
      </c>
      <c r="I72" s="81" t="str">
        <f>IFERROR(IF(B72="","",VLOOKUP(B72,'Customer Orders Management'!B:AB,9,0)),"")</f>
        <v>Cairo</v>
      </c>
      <c r="J72" s="81" t="str">
        <f>IFERROR(IF(B72="","",VLOOKUP(B72,'Customer Orders Management'!B:AB,10,0)),"")</f>
        <v>Egypt</v>
      </c>
      <c r="K72" s="81" t="str">
        <f>IFERROR(IF(B72="","",VLOOKUP(B72,'Customer Orders Management'!B:AB,11,0)),"")</f>
        <v>Middle East</v>
      </c>
      <c r="L72" s="81" t="str">
        <f>IFERROR(IF(VLOOKUP(B72,'DIFOT Raw Data'!B:P,15,0)="","Not Delivered","Delivery"&amp;" "&amp;VLOOKUP(B72,'DIFOT Raw Data'!B:P,15,0)),"")</f>
        <v>Delivery On Time</v>
      </c>
    </row>
    <row r="73" spans="2:12" x14ac:dyDescent="0.25">
      <c r="B73" s="75" t="s">
        <v>163</v>
      </c>
      <c r="C73" s="77">
        <v>0</v>
      </c>
      <c r="D73" s="76">
        <v>6175</v>
      </c>
      <c r="E73" s="80" t="str">
        <f>IFERROR(IF(B73="","",VLOOKUP(B73,'Customer Orders Management'!B:AB,12,0)),"")</f>
        <v>Product F</v>
      </c>
      <c r="F73" s="80" t="str">
        <f>IFERROR(IF(B73="","",VLOOKUP(B73,'Customer Orders Management'!B:AB,13,0)),"")</f>
        <v>ACC2354474</v>
      </c>
      <c r="G73" s="80" t="str">
        <f>IFERROR(IF(B73="","",VLOOKUP(B73,'Customer Orders Management'!B:AB,7,0)),"")</f>
        <v>Customer 4</v>
      </c>
      <c r="H73" s="80" t="str">
        <f>IFERROR(IF(B73="","",VLOOKUP(B73,'Customer Orders Management'!B:AB,8,0)),"")</f>
        <v>Customer_4@domain.com</v>
      </c>
      <c r="I73" s="81" t="str">
        <f>IFERROR(IF(B73="","",VLOOKUP(B73,'Customer Orders Management'!B:AB,9,0)),"")</f>
        <v>Hong Kong</v>
      </c>
      <c r="J73" s="81" t="str">
        <f>IFERROR(IF(B73="","",VLOOKUP(B73,'Customer Orders Management'!B:AB,10,0)),"")</f>
        <v>China</v>
      </c>
      <c r="K73" s="81" t="str">
        <f>IFERROR(IF(B73="","",VLOOKUP(B73,'Customer Orders Management'!B:AB,11,0)),"")</f>
        <v>Asia</v>
      </c>
      <c r="L73" s="81" t="str">
        <f>IFERROR(IF(VLOOKUP(B73,'DIFOT Raw Data'!B:P,15,0)="","Not Delivered","Delivery"&amp;" "&amp;VLOOKUP(B73,'DIFOT Raw Data'!B:P,15,0)),"")</f>
        <v>Delivery On Time</v>
      </c>
    </row>
    <row r="74" spans="2:12" x14ac:dyDescent="0.25">
      <c r="B74" s="75" t="s">
        <v>234</v>
      </c>
      <c r="C74" s="77">
        <v>0</v>
      </c>
      <c r="D74" s="76">
        <v>4199</v>
      </c>
      <c r="E74" s="80" t="str">
        <f>IFERROR(IF(B74="","",VLOOKUP(B74,'Customer Orders Management'!B:AB,12,0)),"")</f>
        <v>Product D</v>
      </c>
      <c r="F74" s="80" t="str">
        <f>IFERROR(IF(B74="","",VLOOKUP(B74,'Customer Orders Management'!B:AB,13,0)),"")</f>
        <v>ACC1400205</v>
      </c>
      <c r="G74" s="80" t="str">
        <f>IFERROR(IF(B74="","",VLOOKUP(B74,'Customer Orders Management'!B:AB,7,0)),"")</f>
        <v>Customer 3</v>
      </c>
      <c r="H74" s="80" t="str">
        <f>IFERROR(IF(B74="","",VLOOKUP(B74,'Customer Orders Management'!B:AB,8,0)),"")</f>
        <v>Customer_3@domain.com</v>
      </c>
      <c r="I74" s="81" t="str">
        <f>IFERROR(IF(B74="","",VLOOKUP(B74,'Customer Orders Management'!B:AB,9,0)),"")</f>
        <v>Rio de Janeiro</v>
      </c>
      <c r="J74" s="81" t="str">
        <f>IFERROR(IF(B74="","",VLOOKUP(B74,'Customer Orders Management'!B:AB,10,0)),"")</f>
        <v>Brazil</v>
      </c>
      <c r="K74" s="81" t="str">
        <f>IFERROR(IF(B74="","",VLOOKUP(B74,'Customer Orders Management'!B:AB,11,0)),"")</f>
        <v>South America</v>
      </c>
      <c r="L74" s="81" t="str">
        <f>IFERROR(IF(VLOOKUP(B74,'DIFOT Raw Data'!B:P,15,0)="","Not Delivered","Delivery"&amp;" "&amp;VLOOKUP(B74,'DIFOT Raw Data'!B:P,15,0)),"")</f>
        <v>Delivery On Time</v>
      </c>
    </row>
    <row r="75" spans="2:12" x14ac:dyDescent="0.25">
      <c r="B75" s="75" t="s">
        <v>165</v>
      </c>
      <c r="C75" s="77">
        <v>0</v>
      </c>
      <c r="D75" s="76">
        <v>4655</v>
      </c>
      <c r="E75" s="80" t="str">
        <f>IFERROR(IF(B75="","",VLOOKUP(B75,'Customer Orders Management'!B:AB,12,0)),"")</f>
        <v>Product D</v>
      </c>
      <c r="F75" s="80" t="str">
        <f>IFERROR(IF(B75="","",VLOOKUP(B75,'Customer Orders Management'!B:AB,13,0)),"")</f>
        <v>ACC1400205</v>
      </c>
      <c r="G75" s="80" t="str">
        <f>IFERROR(IF(B75="","",VLOOKUP(B75,'Customer Orders Management'!B:AB,7,0)),"")</f>
        <v>Customer 2</v>
      </c>
      <c r="H75" s="80" t="str">
        <f>IFERROR(IF(B75="","",VLOOKUP(B75,'Customer Orders Management'!B:AB,8,0)),"")</f>
        <v>Customer_2@domain.com</v>
      </c>
      <c r="I75" s="81" t="str">
        <f>IFERROR(IF(B75="","",VLOOKUP(B75,'Customer Orders Management'!B:AB,9,0)),"")</f>
        <v>Cairo</v>
      </c>
      <c r="J75" s="81" t="str">
        <f>IFERROR(IF(B75="","",VLOOKUP(B75,'Customer Orders Management'!B:AB,10,0)),"")</f>
        <v>Egypt</v>
      </c>
      <c r="K75" s="81" t="str">
        <f>IFERROR(IF(B75="","",VLOOKUP(B75,'Customer Orders Management'!B:AB,11,0)),"")</f>
        <v>Middle East</v>
      </c>
      <c r="L75" s="81" t="str">
        <f>IFERROR(IF(VLOOKUP(B75,'DIFOT Raw Data'!B:P,15,0)="","Not Delivered","Delivery"&amp;" "&amp;VLOOKUP(B75,'DIFOT Raw Data'!B:P,15,0)),"")</f>
        <v>Delivery Delay</v>
      </c>
    </row>
    <row r="76" spans="2:12" x14ac:dyDescent="0.25">
      <c r="B76" s="75" t="s">
        <v>235</v>
      </c>
      <c r="C76" s="77">
        <v>0</v>
      </c>
      <c r="D76" s="76">
        <v>9487</v>
      </c>
      <c r="E76" s="80" t="str">
        <f>IFERROR(IF(B76="","",VLOOKUP(B76,'Customer Orders Management'!B:AB,12,0)),"")</f>
        <v>Product B</v>
      </c>
      <c r="F76" s="80" t="str">
        <f>IFERROR(IF(B76="","",VLOOKUP(B76,'Customer Orders Management'!B:AB,13,0)),"")</f>
        <v>ACC2236584</v>
      </c>
      <c r="G76" s="80" t="str">
        <f>IFERROR(IF(B76="","",VLOOKUP(B76,'Customer Orders Management'!B:AB,7,0)),"")</f>
        <v>Customer 1</v>
      </c>
      <c r="H76" s="80" t="str">
        <f>IFERROR(IF(B76="","",VLOOKUP(B76,'Customer Orders Management'!B:AB,8,0)),"")</f>
        <v>Customer_1@domain.com</v>
      </c>
      <c r="I76" s="81" t="str">
        <f>IFERROR(IF(B76="","",VLOOKUP(B76,'Customer Orders Management'!B:AB,9,0)),"")</f>
        <v>Lyon</v>
      </c>
      <c r="J76" s="81" t="str">
        <f>IFERROR(IF(B76="","",VLOOKUP(B76,'Customer Orders Management'!B:AB,10,0)),"")</f>
        <v>France</v>
      </c>
      <c r="K76" s="81" t="str">
        <f>IFERROR(IF(B76="","",VLOOKUP(B76,'Customer Orders Management'!B:AB,11,0)),"")</f>
        <v>Europe</v>
      </c>
      <c r="L76" s="81" t="str">
        <f>IFERROR(IF(VLOOKUP(B76,'DIFOT Raw Data'!B:P,15,0)="","Not Delivered","Delivery"&amp;" "&amp;VLOOKUP(B76,'DIFOT Raw Data'!B:P,15,0)),"")</f>
        <v>Delivery On Time</v>
      </c>
    </row>
    <row r="77" spans="2:12" x14ac:dyDescent="0.25">
      <c r="B77" s="75" t="s">
        <v>167</v>
      </c>
      <c r="C77" s="77">
        <v>0</v>
      </c>
      <c r="D77" s="76">
        <v>5107</v>
      </c>
      <c r="E77" s="80" t="str">
        <f>IFERROR(IF(B77="","",VLOOKUP(B77,'Customer Orders Management'!B:AB,12,0)),"")</f>
        <v>Product D</v>
      </c>
      <c r="F77" s="80" t="str">
        <f>IFERROR(IF(B77="","",VLOOKUP(B77,'Customer Orders Management'!B:AB,13,0)),"")</f>
        <v>ACC1400205</v>
      </c>
      <c r="G77" s="80" t="str">
        <f>IFERROR(IF(B77="","",VLOOKUP(B77,'Customer Orders Management'!B:AB,7,0)),"")</f>
        <v>Customer 3</v>
      </c>
      <c r="H77" s="80" t="str">
        <f>IFERROR(IF(B77="","",VLOOKUP(B77,'Customer Orders Management'!B:AB,8,0)),"")</f>
        <v>Customer_3@domain.com</v>
      </c>
      <c r="I77" s="81" t="str">
        <f>IFERROR(IF(B77="","",VLOOKUP(B77,'Customer Orders Management'!B:AB,9,0)),"")</f>
        <v>Rio de Janeiro</v>
      </c>
      <c r="J77" s="81" t="str">
        <f>IFERROR(IF(B77="","",VLOOKUP(B77,'Customer Orders Management'!B:AB,10,0)),"")</f>
        <v>Brazil</v>
      </c>
      <c r="K77" s="81" t="str">
        <f>IFERROR(IF(B77="","",VLOOKUP(B77,'Customer Orders Management'!B:AB,11,0)),"")</f>
        <v>South America</v>
      </c>
      <c r="L77" s="81" t="str">
        <f>IFERROR(IF(VLOOKUP(B77,'DIFOT Raw Data'!B:P,15,0)="","Not Delivered","Delivery"&amp;" "&amp;VLOOKUP(B77,'DIFOT Raw Data'!B:P,15,0)),"")</f>
        <v>Delivery On Time</v>
      </c>
    </row>
    <row r="78" spans="2:12" x14ac:dyDescent="0.25">
      <c r="B78" s="75" t="s">
        <v>236</v>
      </c>
      <c r="C78" s="77">
        <v>0</v>
      </c>
      <c r="D78" s="76">
        <v>4998</v>
      </c>
      <c r="E78" s="80" t="str">
        <f>IFERROR(IF(B78="","",VLOOKUP(B78,'Customer Orders Management'!B:AB,12,0)),"")</f>
        <v>Product C</v>
      </c>
      <c r="F78" s="80" t="str">
        <f>IFERROR(IF(B78="","",VLOOKUP(B78,'Customer Orders Management'!B:AB,13,0)),"")</f>
        <v>ACC8854741</v>
      </c>
      <c r="G78" s="80" t="str">
        <f>IFERROR(IF(B78="","",VLOOKUP(B78,'Customer Orders Management'!B:AB,7,0)),"")</f>
        <v>Customer 1</v>
      </c>
      <c r="H78" s="80" t="str">
        <f>IFERROR(IF(B78="","",VLOOKUP(B78,'Customer Orders Management'!B:AB,8,0)),"")</f>
        <v>Customer_1@domain.com</v>
      </c>
      <c r="I78" s="81" t="str">
        <f>IFERROR(IF(B78="","",VLOOKUP(B78,'Customer Orders Management'!B:AB,9,0)),"")</f>
        <v>Lyon</v>
      </c>
      <c r="J78" s="81" t="str">
        <f>IFERROR(IF(B78="","",VLOOKUP(B78,'Customer Orders Management'!B:AB,10,0)),"")</f>
        <v>France</v>
      </c>
      <c r="K78" s="81" t="str">
        <f>IFERROR(IF(B78="","",VLOOKUP(B78,'Customer Orders Management'!B:AB,11,0)),"")</f>
        <v>Europe</v>
      </c>
      <c r="L78" s="81" t="str">
        <f>IFERROR(IF(VLOOKUP(B78,'DIFOT Raw Data'!B:P,15,0)="","Not Delivered","Delivery"&amp;" "&amp;VLOOKUP(B78,'DIFOT Raw Data'!B:P,15,0)),"")</f>
        <v>Delivery On Time</v>
      </c>
    </row>
    <row r="79" spans="2:12" x14ac:dyDescent="0.25">
      <c r="B79" s="75" t="s">
        <v>169</v>
      </c>
      <c r="C79" s="77">
        <v>0</v>
      </c>
      <c r="D79" s="76">
        <v>5843</v>
      </c>
      <c r="E79" s="80" t="str">
        <f>IFERROR(IF(B79="","",VLOOKUP(B79,'Customer Orders Management'!B:AB,12,0)),"")</f>
        <v>Product A</v>
      </c>
      <c r="F79" s="80" t="str">
        <f>IFERROR(IF(B79="","",VLOOKUP(B79,'Customer Orders Management'!B:AB,13,0)),"")</f>
        <v>ACC3215124</v>
      </c>
      <c r="G79" s="80" t="str">
        <f>IFERROR(IF(B79="","",VLOOKUP(B79,'Customer Orders Management'!B:AB,7,0)),"")</f>
        <v>Customer 1</v>
      </c>
      <c r="H79" s="80" t="str">
        <f>IFERROR(IF(B79="","",VLOOKUP(B79,'Customer Orders Management'!B:AB,8,0)),"")</f>
        <v>Customer_1@domain.com</v>
      </c>
      <c r="I79" s="81" t="str">
        <f>IFERROR(IF(B79="","",VLOOKUP(B79,'Customer Orders Management'!B:AB,9,0)),"")</f>
        <v>Lyon</v>
      </c>
      <c r="J79" s="81" t="str">
        <f>IFERROR(IF(B79="","",VLOOKUP(B79,'Customer Orders Management'!B:AB,10,0)),"")</f>
        <v>France</v>
      </c>
      <c r="K79" s="81" t="str">
        <f>IFERROR(IF(B79="","",VLOOKUP(B79,'Customer Orders Management'!B:AB,11,0)),"")</f>
        <v>Europe</v>
      </c>
      <c r="L79" s="81" t="str">
        <f>IFERROR(IF(VLOOKUP(B79,'DIFOT Raw Data'!B:P,15,0)="","Not Delivered","Delivery"&amp;" "&amp;VLOOKUP(B79,'DIFOT Raw Data'!B:P,15,0)),"")</f>
        <v>Delivery On Time</v>
      </c>
    </row>
    <row r="80" spans="2:12" x14ac:dyDescent="0.25">
      <c r="B80" s="75" t="s">
        <v>237</v>
      </c>
      <c r="C80" s="77">
        <v>0</v>
      </c>
      <c r="D80" s="76">
        <v>6987</v>
      </c>
      <c r="E80" s="80" t="str">
        <f>IFERROR(IF(B80="","",VLOOKUP(B80,'Customer Orders Management'!B:AB,12,0)),"")</f>
        <v>Product A</v>
      </c>
      <c r="F80" s="80" t="str">
        <f>IFERROR(IF(B80="","",VLOOKUP(B80,'Customer Orders Management'!B:AB,13,0)),"")</f>
        <v>ACC3215124</v>
      </c>
      <c r="G80" s="80" t="str">
        <f>IFERROR(IF(B80="","",VLOOKUP(B80,'Customer Orders Management'!B:AB,7,0)),"")</f>
        <v>Customer 3</v>
      </c>
      <c r="H80" s="80" t="str">
        <f>IFERROR(IF(B80="","",VLOOKUP(B80,'Customer Orders Management'!B:AB,8,0)),"")</f>
        <v>Customer_3@domain.com</v>
      </c>
      <c r="I80" s="81" t="str">
        <f>IFERROR(IF(B80="","",VLOOKUP(B80,'Customer Orders Management'!B:AB,9,0)),"")</f>
        <v>Rio de Janeiro</v>
      </c>
      <c r="J80" s="81" t="str">
        <f>IFERROR(IF(B80="","",VLOOKUP(B80,'Customer Orders Management'!B:AB,10,0)),"")</f>
        <v>Brazil</v>
      </c>
      <c r="K80" s="81" t="str">
        <f>IFERROR(IF(B80="","",VLOOKUP(B80,'Customer Orders Management'!B:AB,11,0)),"")</f>
        <v>South America</v>
      </c>
      <c r="L80" s="81" t="str">
        <f>IFERROR(IF(VLOOKUP(B80,'DIFOT Raw Data'!B:P,15,0)="","Not Delivered","Delivery"&amp;" "&amp;VLOOKUP(B80,'DIFOT Raw Data'!B:P,15,0)),"")</f>
        <v>Delivery On Time</v>
      </c>
    </row>
    <row r="81" spans="2:12" x14ac:dyDescent="0.25">
      <c r="B81" s="75" t="s">
        <v>171</v>
      </c>
      <c r="C81" s="77">
        <v>0</v>
      </c>
      <c r="D81" s="76">
        <v>4915</v>
      </c>
      <c r="E81" s="80" t="str">
        <f>IFERROR(IF(B81="","",VLOOKUP(B81,'Customer Orders Management'!B:AB,12,0)),"")</f>
        <v>Product C</v>
      </c>
      <c r="F81" s="80" t="str">
        <f>IFERROR(IF(B81="","",VLOOKUP(B81,'Customer Orders Management'!B:AB,13,0)),"")</f>
        <v>ACC8854741</v>
      </c>
      <c r="G81" s="80" t="str">
        <f>IFERROR(IF(B81="","",VLOOKUP(B81,'Customer Orders Management'!B:AB,7,0)),"")</f>
        <v>Customer 2</v>
      </c>
      <c r="H81" s="80" t="str">
        <f>IFERROR(IF(B81="","",VLOOKUP(B81,'Customer Orders Management'!B:AB,8,0)),"")</f>
        <v>Customer_2@domain.com</v>
      </c>
      <c r="I81" s="81" t="str">
        <f>IFERROR(IF(B81="","",VLOOKUP(B81,'Customer Orders Management'!B:AB,9,0)),"")</f>
        <v>Cairo</v>
      </c>
      <c r="J81" s="81" t="str">
        <f>IFERROR(IF(B81="","",VLOOKUP(B81,'Customer Orders Management'!B:AB,10,0)),"")</f>
        <v>Egypt</v>
      </c>
      <c r="K81" s="81" t="str">
        <f>IFERROR(IF(B81="","",VLOOKUP(B81,'Customer Orders Management'!B:AB,11,0)),"")</f>
        <v>Middle East</v>
      </c>
      <c r="L81" s="81" t="str">
        <f>IFERROR(IF(VLOOKUP(B81,'DIFOT Raw Data'!B:P,15,0)="","Not Delivered","Delivery"&amp;" "&amp;VLOOKUP(B81,'DIFOT Raw Data'!B:P,15,0)),"")</f>
        <v>Delivery On Time</v>
      </c>
    </row>
    <row r="82" spans="2:12" x14ac:dyDescent="0.25">
      <c r="B82" s="75" t="s">
        <v>238</v>
      </c>
      <c r="C82" s="77">
        <v>0</v>
      </c>
      <c r="D82" s="76">
        <v>8610</v>
      </c>
      <c r="E82" s="80" t="str">
        <f>IFERROR(IF(B82="","",VLOOKUP(B82,'Customer Orders Management'!B:AB,12,0)),"")</f>
        <v>Product D</v>
      </c>
      <c r="F82" s="80" t="str">
        <f>IFERROR(IF(B82="","",VLOOKUP(B82,'Customer Orders Management'!B:AB,13,0)),"")</f>
        <v>ACC1400205</v>
      </c>
      <c r="G82" s="80" t="str">
        <f>IFERROR(IF(B82="","",VLOOKUP(B82,'Customer Orders Management'!B:AB,7,0)),"")</f>
        <v>Customer 2</v>
      </c>
      <c r="H82" s="80" t="str">
        <f>IFERROR(IF(B82="","",VLOOKUP(B82,'Customer Orders Management'!B:AB,8,0)),"")</f>
        <v>Customer_2@domain.com</v>
      </c>
      <c r="I82" s="81" t="str">
        <f>IFERROR(IF(B82="","",VLOOKUP(B82,'Customer Orders Management'!B:AB,9,0)),"")</f>
        <v>Cairo</v>
      </c>
      <c r="J82" s="81" t="str">
        <f>IFERROR(IF(B82="","",VLOOKUP(B82,'Customer Orders Management'!B:AB,10,0)),"")</f>
        <v>Egypt</v>
      </c>
      <c r="K82" s="81" t="str">
        <f>IFERROR(IF(B82="","",VLOOKUP(B82,'Customer Orders Management'!B:AB,11,0)),"")</f>
        <v>Middle East</v>
      </c>
      <c r="L82" s="81" t="str">
        <f>IFERROR(IF(VLOOKUP(B82,'DIFOT Raw Data'!B:P,15,0)="","Not Delivered","Delivery"&amp;" "&amp;VLOOKUP(B82,'DIFOT Raw Data'!B:P,15,0)),"")</f>
        <v>Delivery On Time</v>
      </c>
    </row>
    <row r="83" spans="2:12" x14ac:dyDescent="0.25">
      <c r="B83" s="75" t="s">
        <v>173</v>
      </c>
      <c r="C83" s="77">
        <v>0</v>
      </c>
      <c r="D83" s="76">
        <v>6947</v>
      </c>
      <c r="E83" s="80" t="str">
        <f>IFERROR(IF(B83="","",VLOOKUP(B83,'Customer Orders Management'!B:AB,12,0)),"")</f>
        <v>Product C</v>
      </c>
      <c r="F83" s="80" t="str">
        <f>IFERROR(IF(B83="","",VLOOKUP(B83,'Customer Orders Management'!B:AB,13,0)),"")</f>
        <v>ACC8854741</v>
      </c>
      <c r="G83" s="80" t="str">
        <f>IFERROR(IF(B83="","",VLOOKUP(B83,'Customer Orders Management'!B:AB,7,0)),"")</f>
        <v>Customer 1</v>
      </c>
      <c r="H83" s="80" t="str">
        <f>IFERROR(IF(B83="","",VLOOKUP(B83,'Customer Orders Management'!B:AB,8,0)),"")</f>
        <v>Customer_1@domain.com</v>
      </c>
      <c r="I83" s="81" t="str">
        <f>IFERROR(IF(B83="","",VLOOKUP(B83,'Customer Orders Management'!B:AB,9,0)),"")</f>
        <v>Lyon</v>
      </c>
      <c r="J83" s="81" t="str">
        <f>IFERROR(IF(B83="","",VLOOKUP(B83,'Customer Orders Management'!B:AB,10,0)),"")</f>
        <v>France</v>
      </c>
      <c r="K83" s="81" t="str">
        <f>IFERROR(IF(B83="","",VLOOKUP(B83,'Customer Orders Management'!B:AB,11,0)),"")</f>
        <v>Europe</v>
      </c>
      <c r="L83" s="81" t="str">
        <f>IFERROR(IF(VLOOKUP(B83,'DIFOT Raw Data'!B:P,15,0)="","Not Delivered","Delivery"&amp;" "&amp;VLOOKUP(B83,'DIFOT Raw Data'!B:P,15,0)),"")</f>
        <v>Delivery On Time</v>
      </c>
    </row>
    <row r="84" spans="2:12" x14ac:dyDescent="0.25">
      <c r="B84" s="75" t="s">
        <v>239</v>
      </c>
      <c r="C84" s="77">
        <v>0</v>
      </c>
      <c r="D84" s="76">
        <v>7458</v>
      </c>
      <c r="E84" s="80" t="str">
        <f>IFERROR(IF(B84="","",VLOOKUP(B84,'Customer Orders Management'!B:AB,12,0)),"")</f>
        <v>Product D</v>
      </c>
      <c r="F84" s="80" t="str">
        <f>IFERROR(IF(B84="","",VLOOKUP(B84,'Customer Orders Management'!B:AB,13,0)),"")</f>
        <v>ACC1400205</v>
      </c>
      <c r="G84" s="80" t="str">
        <f>IFERROR(IF(B84="","",VLOOKUP(B84,'Customer Orders Management'!B:AB,7,0)),"")</f>
        <v>Customer 3</v>
      </c>
      <c r="H84" s="80" t="str">
        <f>IFERROR(IF(B84="","",VLOOKUP(B84,'Customer Orders Management'!B:AB,8,0)),"")</f>
        <v>Customer_3@domain.com</v>
      </c>
      <c r="I84" s="81" t="str">
        <f>IFERROR(IF(B84="","",VLOOKUP(B84,'Customer Orders Management'!B:AB,9,0)),"")</f>
        <v>Rio de Janeiro</v>
      </c>
      <c r="J84" s="81" t="str">
        <f>IFERROR(IF(B84="","",VLOOKUP(B84,'Customer Orders Management'!B:AB,10,0)),"")</f>
        <v>Brazil</v>
      </c>
      <c r="K84" s="81" t="str">
        <f>IFERROR(IF(B84="","",VLOOKUP(B84,'Customer Orders Management'!B:AB,11,0)),"")</f>
        <v>South America</v>
      </c>
      <c r="L84" s="81" t="str">
        <f>IFERROR(IF(VLOOKUP(B84,'DIFOT Raw Data'!B:P,15,0)="","Not Delivered","Delivery"&amp;" "&amp;VLOOKUP(B84,'DIFOT Raw Data'!B:P,15,0)),"")</f>
        <v>Delivery On Time</v>
      </c>
    </row>
    <row r="85" spans="2:12" x14ac:dyDescent="0.25">
      <c r="B85" s="75" t="s">
        <v>175</v>
      </c>
      <c r="C85" s="77">
        <v>0</v>
      </c>
      <c r="D85" s="76">
        <v>6714</v>
      </c>
      <c r="E85" s="80" t="str">
        <f>IFERROR(IF(B85="","",VLOOKUP(B85,'Customer Orders Management'!B:AB,12,0)),"")</f>
        <v>Product F</v>
      </c>
      <c r="F85" s="80" t="str">
        <f>IFERROR(IF(B85="","",VLOOKUP(B85,'Customer Orders Management'!B:AB,13,0)),"")</f>
        <v>ACC2354474</v>
      </c>
      <c r="G85" s="80" t="str">
        <f>IFERROR(IF(B85="","",VLOOKUP(B85,'Customer Orders Management'!B:AB,7,0)),"")</f>
        <v>Customer 3</v>
      </c>
      <c r="H85" s="80" t="str">
        <f>IFERROR(IF(B85="","",VLOOKUP(B85,'Customer Orders Management'!B:AB,8,0)),"")</f>
        <v>Customer_3@domain.com</v>
      </c>
      <c r="I85" s="81" t="str">
        <f>IFERROR(IF(B85="","",VLOOKUP(B85,'Customer Orders Management'!B:AB,9,0)),"")</f>
        <v>Rio de Janeiro</v>
      </c>
      <c r="J85" s="81" t="str">
        <f>IFERROR(IF(B85="","",VLOOKUP(B85,'Customer Orders Management'!B:AB,10,0)),"")</f>
        <v>Brazil</v>
      </c>
      <c r="K85" s="81" t="str">
        <f>IFERROR(IF(B85="","",VLOOKUP(B85,'Customer Orders Management'!B:AB,11,0)),"")</f>
        <v>South America</v>
      </c>
      <c r="L85" s="81" t="str">
        <f>IFERROR(IF(VLOOKUP(B85,'DIFOT Raw Data'!B:P,15,0)="","Not Delivered","Delivery"&amp;" "&amp;VLOOKUP(B85,'DIFOT Raw Data'!B:P,15,0)),"")</f>
        <v>Delivery On Time</v>
      </c>
    </row>
    <row r="86" spans="2:12" x14ac:dyDescent="0.25">
      <c r="B86" s="75" t="s">
        <v>240</v>
      </c>
      <c r="C86" s="77">
        <v>0</v>
      </c>
      <c r="D86" s="76">
        <v>5141</v>
      </c>
      <c r="E86" s="80" t="str">
        <f>IFERROR(IF(B86="","",VLOOKUP(B86,'Customer Orders Management'!B:AB,12,0)),"")</f>
        <v>Product E</v>
      </c>
      <c r="F86" s="80" t="str">
        <f>IFERROR(IF(B86="","",VLOOKUP(B86,'Customer Orders Management'!B:AB,13,0)),"")</f>
        <v>ACC5858470</v>
      </c>
      <c r="G86" s="80" t="str">
        <f>IFERROR(IF(B86="","",VLOOKUP(B86,'Customer Orders Management'!B:AB,7,0)),"")</f>
        <v>Customer 1</v>
      </c>
      <c r="H86" s="80" t="str">
        <f>IFERROR(IF(B86="","",VLOOKUP(B86,'Customer Orders Management'!B:AB,8,0)),"")</f>
        <v>Customer_1@domain.com</v>
      </c>
      <c r="I86" s="81" t="str">
        <f>IFERROR(IF(B86="","",VLOOKUP(B86,'Customer Orders Management'!B:AB,9,0)),"")</f>
        <v>Lyon</v>
      </c>
      <c r="J86" s="81" t="str">
        <f>IFERROR(IF(B86="","",VLOOKUP(B86,'Customer Orders Management'!B:AB,10,0)),"")</f>
        <v>France</v>
      </c>
      <c r="K86" s="81" t="str">
        <f>IFERROR(IF(B86="","",VLOOKUP(B86,'Customer Orders Management'!B:AB,11,0)),"")</f>
        <v>Europe</v>
      </c>
      <c r="L86" s="81" t="str">
        <f>IFERROR(IF(VLOOKUP(B86,'DIFOT Raw Data'!B:P,15,0)="","Not Delivered","Delivery"&amp;" "&amp;VLOOKUP(B86,'DIFOT Raw Data'!B:P,15,0)),"")</f>
        <v>Delivery On Time</v>
      </c>
    </row>
    <row r="87" spans="2:12" x14ac:dyDescent="0.25">
      <c r="B87" s="75" t="s">
        <v>177</v>
      </c>
      <c r="C87" s="77">
        <v>0</v>
      </c>
      <c r="D87" s="76">
        <v>9578</v>
      </c>
      <c r="E87" s="80" t="str">
        <f>IFERROR(IF(B87="","",VLOOKUP(B87,'Customer Orders Management'!B:AB,12,0)),"")</f>
        <v>Product A</v>
      </c>
      <c r="F87" s="80" t="str">
        <f>IFERROR(IF(B87="","",VLOOKUP(B87,'Customer Orders Management'!B:AB,13,0)),"")</f>
        <v>ACC3215124</v>
      </c>
      <c r="G87" s="80" t="str">
        <f>IFERROR(IF(B87="","",VLOOKUP(B87,'Customer Orders Management'!B:AB,7,0)),"")</f>
        <v>Customer 3</v>
      </c>
      <c r="H87" s="80" t="str">
        <f>IFERROR(IF(B87="","",VLOOKUP(B87,'Customer Orders Management'!B:AB,8,0)),"")</f>
        <v>Customer_3@domain.com</v>
      </c>
      <c r="I87" s="81" t="str">
        <f>IFERROR(IF(B87="","",VLOOKUP(B87,'Customer Orders Management'!B:AB,9,0)),"")</f>
        <v>Rio de Janeiro</v>
      </c>
      <c r="J87" s="81" t="str">
        <f>IFERROR(IF(B87="","",VLOOKUP(B87,'Customer Orders Management'!B:AB,10,0)),"")</f>
        <v>Brazil</v>
      </c>
      <c r="K87" s="81" t="str">
        <f>IFERROR(IF(B87="","",VLOOKUP(B87,'Customer Orders Management'!B:AB,11,0)),"")</f>
        <v>South America</v>
      </c>
      <c r="L87" s="81" t="str">
        <f>IFERROR(IF(VLOOKUP(B87,'DIFOT Raw Data'!B:P,15,0)="","Not Delivered","Delivery"&amp;" "&amp;VLOOKUP(B87,'DIFOT Raw Data'!B:P,15,0)),"")</f>
        <v>Delivery On Time</v>
      </c>
    </row>
    <row r="88" spans="2:12" x14ac:dyDescent="0.25">
      <c r="B88" s="75" t="s">
        <v>241</v>
      </c>
      <c r="C88" s="77">
        <v>0</v>
      </c>
      <c r="D88" s="76">
        <v>4343</v>
      </c>
      <c r="E88" s="80" t="str">
        <f>IFERROR(IF(B88="","",VLOOKUP(B88,'Customer Orders Management'!B:AB,12,0)),"")</f>
        <v>Product E</v>
      </c>
      <c r="F88" s="80" t="str">
        <f>IFERROR(IF(B88="","",VLOOKUP(B88,'Customer Orders Management'!B:AB,13,0)),"")</f>
        <v>ACC5858470</v>
      </c>
      <c r="G88" s="80" t="str">
        <f>IFERROR(IF(B88="","",VLOOKUP(B88,'Customer Orders Management'!B:AB,7,0)),"")</f>
        <v>Customer 3</v>
      </c>
      <c r="H88" s="80" t="str">
        <f>IFERROR(IF(B88="","",VLOOKUP(B88,'Customer Orders Management'!B:AB,8,0)),"")</f>
        <v>Customer_3@domain.com</v>
      </c>
      <c r="I88" s="81" t="str">
        <f>IFERROR(IF(B88="","",VLOOKUP(B88,'Customer Orders Management'!B:AB,9,0)),"")</f>
        <v>Rio de Janeiro</v>
      </c>
      <c r="J88" s="81" t="str">
        <f>IFERROR(IF(B88="","",VLOOKUP(B88,'Customer Orders Management'!B:AB,10,0)),"")</f>
        <v>Brazil</v>
      </c>
      <c r="K88" s="81" t="str">
        <f>IFERROR(IF(B88="","",VLOOKUP(B88,'Customer Orders Management'!B:AB,11,0)),"")</f>
        <v>South America</v>
      </c>
      <c r="L88" s="81" t="str">
        <f>IFERROR(IF(VLOOKUP(B88,'DIFOT Raw Data'!B:P,15,0)="","Not Delivered","Delivery"&amp;" "&amp;VLOOKUP(B88,'DIFOT Raw Data'!B:P,15,0)),"")</f>
        <v>Delivery On Time</v>
      </c>
    </row>
    <row r="89" spans="2:12" x14ac:dyDescent="0.25">
      <c r="B89" s="75" t="s">
        <v>179</v>
      </c>
      <c r="C89" s="77">
        <v>0</v>
      </c>
      <c r="D89" s="76">
        <v>8019</v>
      </c>
      <c r="E89" s="80" t="str">
        <f>IFERROR(IF(B89="","",VLOOKUP(B89,'Customer Orders Management'!B:AB,12,0)),"")</f>
        <v>Product D</v>
      </c>
      <c r="F89" s="80" t="str">
        <f>IFERROR(IF(B89="","",VLOOKUP(B89,'Customer Orders Management'!B:AB,13,0)),"")</f>
        <v>ACC1400205</v>
      </c>
      <c r="G89" s="80" t="str">
        <f>IFERROR(IF(B89="","",VLOOKUP(B89,'Customer Orders Management'!B:AB,7,0)),"")</f>
        <v>Customer 3</v>
      </c>
      <c r="H89" s="80" t="str">
        <f>IFERROR(IF(B89="","",VLOOKUP(B89,'Customer Orders Management'!B:AB,8,0)),"")</f>
        <v>Customer_3@domain.com</v>
      </c>
      <c r="I89" s="81" t="str">
        <f>IFERROR(IF(B89="","",VLOOKUP(B89,'Customer Orders Management'!B:AB,9,0)),"")</f>
        <v>Rio de Janeiro</v>
      </c>
      <c r="J89" s="81" t="str">
        <f>IFERROR(IF(B89="","",VLOOKUP(B89,'Customer Orders Management'!B:AB,10,0)),"")</f>
        <v>Brazil</v>
      </c>
      <c r="K89" s="81" t="str">
        <f>IFERROR(IF(B89="","",VLOOKUP(B89,'Customer Orders Management'!B:AB,11,0)),"")</f>
        <v>South America</v>
      </c>
      <c r="L89" s="81" t="str">
        <f>IFERROR(IF(VLOOKUP(B89,'DIFOT Raw Data'!B:P,15,0)="","Not Delivered","Delivery"&amp;" "&amp;VLOOKUP(B89,'DIFOT Raw Data'!B:P,15,0)),"")</f>
        <v>Delivery On Time</v>
      </c>
    </row>
    <row r="90" spans="2:12" x14ac:dyDescent="0.25">
      <c r="B90" s="75" t="s">
        <v>242</v>
      </c>
      <c r="C90" s="77">
        <v>0</v>
      </c>
      <c r="D90" s="76">
        <v>7436</v>
      </c>
      <c r="E90" s="80" t="str">
        <f>IFERROR(IF(B90="","",VLOOKUP(B90,'Customer Orders Management'!B:AB,12,0)),"")</f>
        <v>Product C</v>
      </c>
      <c r="F90" s="80" t="str">
        <f>IFERROR(IF(B90="","",VLOOKUP(B90,'Customer Orders Management'!B:AB,13,0)),"")</f>
        <v>ACC8854741</v>
      </c>
      <c r="G90" s="80" t="str">
        <f>IFERROR(IF(B90="","",VLOOKUP(B90,'Customer Orders Management'!B:AB,7,0)),"")</f>
        <v>Customer 1</v>
      </c>
      <c r="H90" s="80" t="str">
        <f>IFERROR(IF(B90="","",VLOOKUP(B90,'Customer Orders Management'!B:AB,8,0)),"")</f>
        <v>Customer_1@domain.com</v>
      </c>
      <c r="I90" s="81" t="str">
        <f>IFERROR(IF(B90="","",VLOOKUP(B90,'Customer Orders Management'!B:AB,9,0)),"")</f>
        <v>Lyon</v>
      </c>
      <c r="J90" s="81" t="str">
        <f>IFERROR(IF(B90="","",VLOOKUP(B90,'Customer Orders Management'!B:AB,10,0)),"")</f>
        <v>France</v>
      </c>
      <c r="K90" s="81" t="str">
        <f>IFERROR(IF(B90="","",VLOOKUP(B90,'Customer Orders Management'!B:AB,11,0)),"")</f>
        <v>Europe</v>
      </c>
      <c r="L90" s="81" t="str">
        <f>IFERROR(IF(VLOOKUP(B90,'DIFOT Raw Data'!B:P,15,0)="","Not Delivered","Delivery"&amp;" "&amp;VLOOKUP(B90,'DIFOT Raw Data'!B:P,15,0)),"")</f>
        <v>Delivery Delay</v>
      </c>
    </row>
    <row r="91" spans="2:12" x14ac:dyDescent="0.25">
      <c r="B91" s="75" t="s">
        <v>181</v>
      </c>
      <c r="C91" s="77">
        <v>0</v>
      </c>
      <c r="D91" s="76">
        <v>4864</v>
      </c>
      <c r="E91" s="80" t="str">
        <f>IFERROR(IF(B91="","",VLOOKUP(B91,'Customer Orders Management'!B:AB,12,0)),"")</f>
        <v>Product F</v>
      </c>
      <c r="F91" s="80" t="str">
        <f>IFERROR(IF(B91="","",VLOOKUP(B91,'Customer Orders Management'!B:AB,13,0)),"")</f>
        <v>ACC2354474</v>
      </c>
      <c r="G91" s="80" t="str">
        <f>IFERROR(IF(B91="","",VLOOKUP(B91,'Customer Orders Management'!B:AB,7,0)),"")</f>
        <v>Customer 1</v>
      </c>
      <c r="H91" s="80" t="str">
        <f>IFERROR(IF(B91="","",VLOOKUP(B91,'Customer Orders Management'!B:AB,8,0)),"")</f>
        <v>Customer_1@domain.com</v>
      </c>
      <c r="I91" s="81" t="str">
        <f>IFERROR(IF(B91="","",VLOOKUP(B91,'Customer Orders Management'!B:AB,9,0)),"")</f>
        <v>Lyon</v>
      </c>
      <c r="J91" s="81" t="str">
        <f>IFERROR(IF(B91="","",VLOOKUP(B91,'Customer Orders Management'!B:AB,10,0)),"")</f>
        <v>France</v>
      </c>
      <c r="K91" s="81" t="str">
        <f>IFERROR(IF(B91="","",VLOOKUP(B91,'Customer Orders Management'!B:AB,11,0)),"")</f>
        <v>Europe</v>
      </c>
      <c r="L91" s="81" t="str">
        <f>IFERROR(IF(VLOOKUP(B91,'DIFOT Raw Data'!B:P,15,0)="","Not Delivered","Delivery"&amp;" "&amp;VLOOKUP(B91,'DIFOT Raw Data'!B:P,15,0)),"")</f>
        <v>Delivery On Time</v>
      </c>
    </row>
    <row r="92" spans="2:12" x14ac:dyDescent="0.25">
      <c r="B92" s="75" t="s">
        <v>243</v>
      </c>
      <c r="C92" s="77">
        <v>0</v>
      </c>
      <c r="D92" s="76">
        <v>9619</v>
      </c>
      <c r="E92" s="80" t="str">
        <f>IFERROR(IF(B92="","",VLOOKUP(B92,'Customer Orders Management'!B:AB,12,0)),"")</f>
        <v>Product D</v>
      </c>
      <c r="F92" s="80" t="str">
        <f>IFERROR(IF(B92="","",VLOOKUP(B92,'Customer Orders Management'!B:AB,13,0)),"")</f>
        <v>ACC1400205</v>
      </c>
      <c r="G92" s="80" t="str">
        <f>IFERROR(IF(B92="","",VLOOKUP(B92,'Customer Orders Management'!B:AB,7,0)),"")</f>
        <v>Customer 3</v>
      </c>
      <c r="H92" s="80" t="str">
        <f>IFERROR(IF(B92="","",VLOOKUP(B92,'Customer Orders Management'!B:AB,8,0)),"")</f>
        <v>Customer_3@domain.com</v>
      </c>
      <c r="I92" s="81" t="str">
        <f>IFERROR(IF(B92="","",VLOOKUP(B92,'Customer Orders Management'!B:AB,9,0)),"")</f>
        <v>Rio de Janeiro</v>
      </c>
      <c r="J92" s="81" t="str">
        <f>IFERROR(IF(B92="","",VLOOKUP(B92,'Customer Orders Management'!B:AB,10,0)),"")</f>
        <v>Brazil</v>
      </c>
      <c r="K92" s="81" t="str">
        <f>IFERROR(IF(B92="","",VLOOKUP(B92,'Customer Orders Management'!B:AB,11,0)),"")</f>
        <v>South America</v>
      </c>
      <c r="L92" s="81" t="str">
        <f>IFERROR(IF(VLOOKUP(B92,'DIFOT Raw Data'!B:P,15,0)="","Not Delivered","Delivery"&amp;" "&amp;VLOOKUP(B92,'DIFOT Raw Data'!B:P,15,0)),"")</f>
        <v>Delivery On Time</v>
      </c>
    </row>
    <row r="93" spans="2:12" x14ac:dyDescent="0.25">
      <c r="B93" s="75" t="s">
        <v>183</v>
      </c>
      <c r="C93" s="77">
        <v>0</v>
      </c>
      <c r="D93" s="76">
        <v>8064</v>
      </c>
      <c r="E93" s="80" t="str">
        <f>IFERROR(IF(B93="","",VLOOKUP(B93,'Customer Orders Management'!B:AB,12,0)),"")</f>
        <v>Product B</v>
      </c>
      <c r="F93" s="80" t="str">
        <f>IFERROR(IF(B93="","",VLOOKUP(B93,'Customer Orders Management'!B:AB,13,0)),"")</f>
        <v>ACC2236584</v>
      </c>
      <c r="G93" s="80" t="str">
        <f>IFERROR(IF(B93="","",VLOOKUP(B93,'Customer Orders Management'!B:AB,7,0)),"")</f>
        <v>Customer 3</v>
      </c>
      <c r="H93" s="80" t="str">
        <f>IFERROR(IF(B93="","",VLOOKUP(B93,'Customer Orders Management'!B:AB,8,0)),"")</f>
        <v>Customer_3@domain.com</v>
      </c>
      <c r="I93" s="81" t="str">
        <f>IFERROR(IF(B93="","",VLOOKUP(B93,'Customer Orders Management'!B:AB,9,0)),"")</f>
        <v>Rio de Janeiro</v>
      </c>
      <c r="J93" s="81" t="str">
        <f>IFERROR(IF(B93="","",VLOOKUP(B93,'Customer Orders Management'!B:AB,10,0)),"")</f>
        <v>Brazil</v>
      </c>
      <c r="K93" s="81" t="str">
        <f>IFERROR(IF(B93="","",VLOOKUP(B93,'Customer Orders Management'!B:AB,11,0)),"")</f>
        <v>South America</v>
      </c>
      <c r="L93" s="81" t="str">
        <f>IFERROR(IF(VLOOKUP(B93,'DIFOT Raw Data'!B:P,15,0)="","Not Delivered","Delivery"&amp;" "&amp;VLOOKUP(B93,'DIFOT Raw Data'!B:P,15,0)),"")</f>
        <v>Delivery On Time</v>
      </c>
    </row>
    <row r="94" spans="2:12" x14ac:dyDescent="0.25">
      <c r="B94" s="75" t="s">
        <v>244</v>
      </c>
      <c r="C94" s="77">
        <v>0</v>
      </c>
      <c r="D94" s="76">
        <v>6930</v>
      </c>
      <c r="E94" s="80" t="str">
        <f>IFERROR(IF(B94="","",VLOOKUP(B94,'Customer Orders Management'!B:AB,12,0)),"")</f>
        <v>Product E</v>
      </c>
      <c r="F94" s="80" t="str">
        <f>IFERROR(IF(B94="","",VLOOKUP(B94,'Customer Orders Management'!B:AB,13,0)),"")</f>
        <v>ACC5858470</v>
      </c>
      <c r="G94" s="80" t="str">
        <f>IFERROR(IF(B94="","",VLOOKUP(B94,'Customer Orders Management'!B:AB,7,0)),"")</f>
        <v>Customer 3</v>
      </c>
      <c r="H94" s="80" t="str">
        <f>IFERROR(IF(B94="","",VLOOKUP(B94,'Customer Orders Management'!B:AB,8,0)),"")</f>
        <v>Customer_3@domain.com</v>
      </c>
      <c r="I94" s="81" t="str">
        <f>IFERROR(IF(B94="","",VLOOKUP(B94,'Customer Orders Management'!B:AB,9,0)),"")</f>
        <v>Rio de Janeiro</v>
      </c>
      <c r="J94" s="81" t="str">
        <f>IFERROR(IF(B94="","",VLOOKUP(B94,'Customer Orders Management'!B:AB,10,0)),"")</f>
        <v>Brazil</v>
      </c>
      <c r="K94" s="81" t="str">
        <f>IFERROR(IF(B94="","",VLOOKUP(B94,'Customer Orders Management'!B:AB,11,0)),"")</f>
        <v>South America</v>
      </c>
      <c r="L94" s="81" t="str">
        <f>IFERROR(IF(VLOOKUP(B94,'DIFOT Raw Data'!B:P,15,0)="","Not Delivered","Delivery"&amp;" "&amp;VLOOKUP(B94,'DIFOT Raw Data'!B:P,15,0)),"")</f>
        <v>Delivery On Time</v>
      </c>
    </row>
    <row r="95" spans="2:12" x14ac:dyDescent="0.25">
      <c r="B95" s="75" t="s">
        <v>185</v>
      </c>
      <c r="C95" s="77">
        <v>0</v>
      </c>
      <c r="D95" s="76">
        <v>4366</v>
      </c>
      <c r="E95" s="80" t="str">
        <f>IFERROR(IF(B95="","",VLOOKUP(B95,'Customer Orders Management'!B:AB,12,0)),"")</f>
        <v>Product C</v>
      </c>
      <c r="F95" s="80" t="str">
        <f>IFERROR(IF(B95="","",VLOOKUP(B95,'Customer Orders Management'!B:AB,13,0)),"")</f>
        <v>ACC8854741</v>
      </c>
      <c r="G95" s="80" t="str">
        <f>IFERROR(IF(B95="","",VLOOKUP(B95,'Customer Orders Management'!B:AB,7,0)),"")</f>
        <v>Customer 2</v>
      </c>
      <c r="H95" s="80" t="str">
        <f>IFERROR(IF(B95="","",VLOOKUP(B95,'Customer Orders Management'!B:AB,8,0)),"")</f>
        <v>Customer_2@domain.com</v>
      </c>
      <c r="I95" s="81" t="str">
        <f>IFERROR(IF(B95="","",VLOOKUP(B95,'Customer Orders Management'!B:AB,9,0)),"")</f>
        <v>Cairo</v>
      </c>
      <c r="J95" s="81" t="str">
        <f>IFERROR(IF(B95="","",VLOOKUP(B95,'Customer Orders Management'!B:AB,10,0)),"")</f>
        <v>Egypt</v>
      </c>
      <c r="K95" s="81" t="str">
        <f>IFERROR(IF(B95="","",VLOOKUP(B95,'Customer Orders Management'!B:AB,11,0)),"")</f>
        <v>Middle East</v>
      </c>
      <c r="L95" s="81" t="str">
        <f>IFERROR(IF(VLOOKUP(B95,'DIFOT Raw Data'!B:P,15,0)="","Not Delivered","Delivery"&amp;" "&amp;VLOOKUP(B95,'DIFOT Raw Data'!B:P,15,0)),"")</f>
        <v>Delivery On Time</v>
      </c>
    </row>
    <row r="96" spans="2:12" x14ac:dyDescent="0.25">
      <c r="B96" s="75" t="s">
        <v>245</v>
      </c>
      <c r="C96" s="77">
        <v>0</v>
      </c>
      <c r="D96" s="76">
        <v>7586</v>
      </c>
      <c r="E96" s="80" t="str">
        <f>IFERROR(IF(B96="","",VLOOKUP(B96,'Customer Orders Management'!B:AB,12,0)),"")</f>
        <v>Product F</v>
      </c>
      <c r="F96" s="80" t="str">
        <f>IFERROR(IF(B96="","",VLOOKUP(B96,'Customer Orders Management'!B:AB,13,0)),"")</f>
        <v>ACC2354474</v>
      </c>
      <c r="G96" s="80" t="str">
        <f>IFERROR(IF(B96="","",VLOOKUP(B96,'Customer Orders Management'!B:AB,7,0)),"")</f>
        <v>Customer 3</v>
      </c>
      <c r="H96" s="80" t="str">
        <f>IFERROR(IF(B96="","",VLOOKUP(B96,'Customer Orders Management'!B:AB,8,0)),"")</f>
        <v>Customer_3@domain.com</v>
      </c>
      <c r="I96" s="81" t="str">
        <f>IFERROR(IF(B96="","",VLOOKUP(B96,'Customer Orders Management'!B:AB,9,0)),"")</f>
        <v>Rio de Janeiro</v>
      </c>
      <c r="J96" s="81" t="str">
        <f>IFERROR(IF(B96="","",VLOOKUP(B96,'Customer Orders Management'!B:AB,10,0)),"")</f>
        <v>Brazil</v>
      </c>
      <c r="K96" s="81" t="str">
        <f>IFERROR(IF(B96="","",VLOOKUP(B96,'Customer Orders Management'!B:AB,11,0)),"")</f>
        <v>South America</v>
      </c>
      <c r="L96" s="81" t="str">
        <f>IFERROR(IF(VLOOKUP(B96,'DIFOT Raw Data'!B:P,15,0)="","Not Delivered","Delivery"&amp;" "&amp;VLOOKUP(B96,'DIFOT Raw Data'!B:P,15,0)),"")</f>
        <v>Delivery On Time</v>
      </c>
    </row>
    <row r="97" spans="2:12" x14ac:dyDescent="0.25">
      <c r="B97" s="75" t="s">
        <v>187</v>
      </c>
      <c r="C97" s="77">
        <v>0</v>
      </c>
      <c r="D97" s="76">
        <v>9141</v>
      </c>
      <c r="E97" s="80" t="str">
        <f>IFERROR(IF(B97="","",VLOOKUP(B97,'Customer Orders Management'!B:AB,12,0)),"")</f>
        <v>Product A</v>
      </c>
      <c r="F97" s="80" t="str">
        <f>IFERROR(IF(B97="","",VLOOKUP(B97,'Customer Orders Management'!B:AB,13,0)),"")</f>
        <v>ACC3215124</v>
      </c>
      <c r="G97" s="80" t="str">
        <f>IFERROR(IF(B97="","",VLOOKUP(B97,'Customer Orders Management'!B:AB,7,0)),"")</f>
        <v>Customer 2</v>
      </c>
      <c r="H97" s="80" t="str">
        <f>IFERROR(IF(B97="","",VLOOKUP(B97,'Customer Orders Management'!B:AB,8,0)),"")</f>
        <v>Customer_2@domain.com</v>
      </c>
      <c r="I97" s="81" t="str">
        <f>IFERROR(IF(B97="","",VLOOKUP(B97,'Customer Orders Management'!B:AB,9,0)),"")</f>
        <v>Cairo</v>
      </c>
      <c r="J97" s="81" t="str">
        <f>IFERROR(IF(B97="","",VLOOKUP(B97,'Customer Orders Management'!B:AB,10,0)),"")</f>
        <v>Egypt</v>
      </c>
      <c r="K97" s="81" t="str">
        <f>IFERROR(IF(B97="","",VLOOKUP(B97,'Customer Orders Management'!B:AB,11,0)),"")</f>
        <v>Middle East</v>
      </c>
      <c r="L97" s="81" t="str">
        <f>IFERROR(IF(VLOOKUP(B97,'DIFOT Raw Data'!B:P,15,0)="","Not Delivered","Delivery"&amp;" "&amp;VLOOKUP(B97,'DIFOT Raw Data'!B:P,15,0)),"")</f>
        <v>Delivery On Time</v>
      </c>
    </row>
    <row r="98" spans="2:12" x14ac:dyDescent="0.25">
      <c r="B98" s="75" t="s">
        <v>246</v>
      </c>
      <c r="C98" s="77">
        <v>0</v>
      </c>
      <c r="D98" s="76">
        <v>4352</v>
      </c>
      <c r="E98" s="80" t="str">
        <f>IFERROR(IF(B98="","",VLOOKUP(B98,'Customer Orders Management'!B:AB,12,0)),"")</f>
        <v>Product D</v>
      </c>
      <c r="F98" s="80" t="str">
        <f>IFERROR(IF(B98="","",VLOOKUP(B98,'Customer Orders Management'!B:AB,13,0)),"")</f>
        <v>ACC1400205</v>
      </c>
      <c r="G98" s="80" t="str">
        <f>IFERROR(IF(B98="","",VLOOKUP(B98,'Customer Orders Management'!B:AB,7,0)),"")</f>
        <v>Customer 3</v>
      </c>
      <c r="H98" s="80" t="str">
        <f>IFERROR(IF(B98="","",VLOOKUP(B98,'Customer Orders Management'!B:AB,8,0)),"")</f>
        <v>Customer_3@domain.com</v>
      </c>
      <c r="I98" s="81" t="str">
        <f>IFERROR(IF(B98="","",VLOOKUP(B98,'Customer Orders Management'!B:AB,9,0)),"")</f>
        <v>Rio de Janeiro</v>
      </c>
      <c r="J98" s="81" t="str">
        <f>IFERROR(IF(B98="","",VLOOKUP(B98,'Customer Orders Management'!B:AB,10,0)),"")</f>
        <v>Brazil</v>
      </c>
      <c r="K98" s="81" t="str">
        <f>IFERROR(IF(B98="","",VLOOKUP(B98,'Customer Orders Management'!B:AB,11,0)),"")</f>
        <v>South America</v>
      </c>
      <c r="L98" s="81" t="str">
        <f>IFERROR(IF(VLOOKUP(B98,'DIFOT Raw Data'!B:P,15,0)="","Not Delivered","Delivery"&amp;" "&amp;VLOOKUP(B98,'DIFOT Raw Data'!B:P,15,0)),"")</f>
        <v>Delivery On Time</v>
      </c>
    </row>
    <row r="99" spans="2:12" x14ac:dyDescent="0.25">
      <c r="B99" s="75" t="s">
        <v>189</v>
      </c>
      <c r="C99" s="77">
        <v>0</v>
      </c>
      <c r="D99" s="76">
        <v>5775</v>
      </c>
      <c r="E99" s="80" t="str">
        <f>IFERROR(IF(B99="","",VLOOKUP(B99,'Customer Orders Management'!B:AB,12,0)),"")</f>
        <v>Product C</v>
      </c>
      <c r="F99" s="80" t="str">
        <f>IFERROR(IF(B99="","",VLOOKUP(B99,'Customer Orders Management'!B:AB,13,0)),"")</f>
        <v>ACC8854741</v>
      </c>
      <c r="G99" s="80" t="str">
        <f>IFERROR(IF(B99="","",VLOOKUP(B99,'Customer Orders Management'!B:AB,7,0)),"")</f>
        <v>Customer 4</v>
      </c>
      <c r="H99" s="80" t="str">
        <f>IFERROR(IF(B99="","",VLOOKUP(B99,'Customer Orders Management'!B:AB,8,0)),"")</f>
        <v>Customer_4@domain.com</v>
      </c>
      <c r="I99" s="81" t="str">
        <f>IFERROR(IF(B99="","",VLOOKUP(B99,'Customer Orders Management'!B:AB,9,0)),"")</f>
        <v>Hong Kong</v>
      </c>
      <c r="J99" s="81" t="str">
        <f>IFERROR(IF(B99="","",VLOOKUP(B99,'Customer Orders Management'!B:AB,10,0)),"")</f>
        <v>China</v>
      </c>
      <c r="K99" s="81" t="str">
        <f>IFERROR(IF(B99="","",VLOOKUP(B99,'Customer Orders Management'!B:AB,11,0)),"")</f>
        <v>Asia</v>
      </c>
      <c r="L99" s="81" t="str">
        <f>IFERROR(IF(VLOOKUP(B99,'DIFOT Raw Data'!B:P,15,0)="","Not Delivered","Delivery"&amp;" "&amp;VLOOKUP(B99,'DIFOT Raw Data'!B:P,15,0)),"")</f>
        <v>Delivery On Time</v>
      </c>
    </row>
    <row r="100" spans="2:12" x14ac:dyDescent="0.25">
      <c r="B100" s="75" t="s">
        <v>247</v>
      </c>
      <c r="C100" s="77">
        <v>0</v>
      </c>
      <c r="D100" s="76">
        <v>9775</v>
      </c>
      <c r="E100" s="80" t="str">
        <f>IFERROR(IF(B100="","",VLOOKUP(B100,'Customer Orders Management'!B:AB,12,0)),"")</f>
        <v>Product D</v>
      </c>
      <c r="F100" s="80" t="str">
        <f>IFERROR(IF(B100="","",VLOOKUP(B100,'Customer Orders Management'!B:AB,13,0)),"")</f>
        <v>ACC1400205</v>
      </c>
      <c r="G100" s="80" t="str">
        <f>IFERROR(IF(B100="","",VLOOKUP(B100,'Customer Orders Management'!B:AB,7,0)),"")</f>
        <v>Customer 4</v>
      </c>
      <c r="H100" s="80" t="str">
        <f>IFERROR(IF(B100="","",VLOOKUP(B100,'Customer Orders Management'!B:AB,8,0)),"")</f>
        <v>Customer_4@domain.com</v>
      </c>
      <c r="I100" s="81" t="str">
        <f>IFERROR(IF(B100="","",VLOOKUP(B100,'Customer Orders Management'!B:AB,9,0)),"")</f>
        <v>Hong Kong</v>
      </c>
      <c r="J100" s="81" t="str">
        <f>IFERROR(IF(B100="","",VLOOKUP(B100,'Customer Orders Management'!B:AB,10,0)),"")</f>
        <v>China</v>
      </c>
      <c r="K100" s="81" t="str">
        <f>IFERROR(IF(B100="","",VLOOKUP(B100,'Customer Orders Management'!B:AB,11,0)),"")</f>
        <v>Asia</v>
      </c>
      <c r="L100" s="81" t="str">
        <f>IFERROR(IF(VLOOKUP(B100,'DIFOT Raw Data'!B:P,15,0)="","Not Delivered","Delivery"&amp;" "&amp;VLOOKUP(B100,'DIFOT Raw Data'!B:P,15,0)),"")</f>
        <v>Delivery On Time</v>
      </c>
    </row>
    <row r="101" spans="2:12" x14ac:dyDescent="0.25">
      <c r="B101" s="75" t="s">
        <v>191</v>
      </c>
      <c r="C101" s="77">
        <v>0</v>
      </c>
      <c r="D101" s="76">
        <v>7097</v>
      </c>
      <c r="E101" s="80" t="str">
        <f>IFERROR(IF(B101="","",VLOOKUP(B101,'Customer Orders Management'!B:AB,12,0)),"")</f>
        <v>Product B</v>
      </c>
      <c r="F101" s="80" t="str">
        <f>IFERROR(IF(B101="","",VLOOKUP(B101,'Customer Orders Management'!B:AB,13,0)),"")</f>
        <v>ACC2236584</v>
      </c>
      <c r="G101" s="80" t="str">
        <f>IFERROR(IF(B101="","",VLOOKUP(B101,'Customer Orders Management'!B:AB,7,0)),"")</f>
        <v>Customer 1</v>
      </c>
      <c r="H101" s="80" t="str">
        <f>IFERROR(IF(B101="","",VLOOKUP(B101,'Customer Orders Management'!B:AB,8,0)),"")</f>
        <v>Customer_1@domain.com</v>
      </c>
      <c r="I101" s="81" t="str">
        <f>IFERROR(IF(B101="","",VLOOKUP(B101,'Customer Orders Management'!B:AB,9,0)),"")</f>
        <v>Lyon</v>
      </c>
      <c r="J101" s="81" t="str">
        <f>IFERROR(IF(B101="","",VLOOKUP(B101,'Customer Orders Management'!B:AB,10,0)),"")</f>
        <v>France</v>
      </c>
      <c r="K101" s="81" t="str">
        <f>IFERROR(IF(B101="","",VLOOKUP(B101,'Customer Orders Management'!B:AB,11,0)),"")</f>
        <v>Europe</v>
      </c>
      <c r="L101" s="81" t="str">
        <f>IFERROR(IF(VLOOKUP(B101,'DIFOT Raw Data'!B:P,15,0)="","Not Delivered","Delivery"&amp;" "&amp;VLOOKUP(B101,'DIFOT Raw Data'!B:P,15,0)),"")</f>
        <v>Delivery On Time</v>
      </c>
    </row>
    <row r="102" spans="2:12" x14ac:dyDescent="0.25">
      <c r="B102" s="75" t="s">
        <v>248</v>
      </c>
      <c r="C102" s="77">
        <v>0</v>
      </c>
      <c r="D102" s="76">
        <v>7733</v>
      </c>
      <c r="E102" s="80" t="str">
        <f>IFERROR(IF(B102="","",VLOOKUP(B102,'Customer Orders Management'!B:AB,12,0)),"")</f>
        <v>Product F</v>
      </c>
      <c r="F102" s="80" t="str">
        <f>IFERROR(IF(B102="","",VLOOKUP(B102,'Customer Orders Management'!B:AB,13,0)),"")</f>
        <v>ACC2354474</v>
      </c>
      <c r="G102" s="80" t="str">
        <f>IFERROR(IF(B102="","",VLOOKUP(B102,'Customer Orders Management'!B:AB,7,0)),"")</f>
        <v>Customer 3</v>
      </c>
      <c r="H102" s="80" t="str">
        <f>IFERROR(IF(B102="","",VLOOKUP(B102,'Customer Orders Management'!B:AB,8,0)),"")</f>
        <v>Customer_3@domain.com</v>
      </c>
      <c r="I102" s="81" t="str">
        <f>IFERROR(IF(B102="","",VLOOKUP(B102,'Customer Orders Management'!B:AB,9,0)),"")</f>
        <v>Rio de Janeiro</v>
      </c>
      <c r="J102" s="81" t="str">
        <f>IFERROR(IF(B102="","",VLOOKUP(B102,'Customer Orders Management'!B:AB,10,0)),"")</f>
        <v>Brazil</v>
      </c>
      <c r="K102" s="81" t="str">
        <f>IFERROR(IF(B102="","",VLOOKUP(B102,'Customer Orders Management'!B:AB,11,0)),"")</f>
        <v>South America</v>
      </c>
      <c r="L102" s="81" t="str">
        <f>IFERROR(IF(VLOOKUP(B102,'DIFOT Raw Data'!B:P,15,0)="","Not Delivered","Delivery"&amp;" "&amp;VLOOKUP(B102,'DIFOT Raw Data'!B:P,15,0)),"")</f>
        <v>Delivery On Time</v>
      </c>
    </row>
    <row r="103" spans="2:12" x14ac:dyDescent="0.25">
      <c r="B103" s="75" t="s">
        <v>193</v>
      </c>
      <c r="C103" s="77">
        <v>0</v>
      </c>
      <c r="D103" s="76">
        <v>8137</v>
      </c>
      <c r="E103" s="80" t="str">
        <f>IFERROR(IF(B103="","",VLOOKUP(B103,'Customer Orders Management'!B:AB,12,0)),"")</f>
        <v>Product D</v>
      </c>
      <c r="F103" s="80" t="str">
        <f>IFERROR(IF(B103="","",VLOOKUP(B103,'Customer Orders Management'!B:AB,13,0)),"")</f>
        <v>ACC1400205</v>
      </c>
      <c r="G103" s="80" t="str">
        <f>IFERROR(IF(B103="","",VLOOKUP(B103,'Customer Orders Management'!B:AB,7,0)),"")</f>
        <v>Customer 4</v>
      </c>
      <c r="H103" s="80" t="str">
        <f>IFERROR(IF(B103="","",VLOOKUP(B103,'Customer Orders Management'!B:AB,8,0)),"")</f>
        <v>Customer_4@domain.com</v>
      </c>
      <c r="I103" s="81" t="str">
        <f>IFERROR(IF(B103="","",VLOOKUP(B103,'Customer Orders Management'!B:AB,9,0)),"")</f>
        <v>Hong Kong</v>
      </c>
      <c r="J103" s="81" t="str">
        <f>IFERROR(IF(B103="","",VLOOKUP(B103,'Customer Orders Management'!B:AB,10,0)),"")</f>
        <v>China</v>
      </c>
      <c r="K103" s="81" t="str">
        <f>IFERROR(IF(B103="","",VLOOKUP(B103,'Customer Orders Management'!B:AB,11,0)),"")</f>
        <v>Asia</v>
      </c>
      <c r="L103" s="81" t="str">
        <f>IFERROR(IF(VLOOKUP(B103,'DIFOT Raw Data'!B:P,15,0)="","Not Delivered","Delivery"&amp;" "&amp;VLOOKUP(B103,'DIFOT Raw Data'!B:P,15,0)),"")</f>
        <v>Delivery On Time</v>
      </c>
    </row>
    <row r="104" spans="2:12" x14ac:dyDescent="0.25">
      <c r="B104" s="75" t="s">
        <v>249</v>
      </c>
      <c r="C104" s="77">
        <v>0</v>
      </c>
      <c r="D104" s="76">
        <v>9902</v>
      </c>
      <c r="E104" s="80" t="str">
        <f>IFERROR(IF(B104="","",VLOOKUP(B104,'Customer Orders Management'!B:AB,12,0)),"")</f>
        <v>Product C</v>
      </c>
      <c r="F104" s="80" t="str">
        <f>IFERROR(IF(B104="","",VLOOKUP(B104,'Customer Orders Management'!B:AB,13,0)),"")</f>
        <v>ACC8854741</v>
      </c>
      <c r="G104" s="80" t="str">
        <f>IFERROR(IF(B104="","",VLOOKUP(B104,'Customer Orders Management'!B:AB,7,0)),"")</f>
        <v>Customer 1</v>
      </c>
      <c r="H104" s="80" t="str">
        <f>IFERROR(IF(B104="","",VLOOKUP(B104,'Customer Orders Management'!B:AB,8,0)),"")</f>
        <v>Customer_1@domain.com</v>
      </c>
      <c r="I104" s="81" t="str">
        <f>IFERROR(IF(B104="","",VLOOKUP(B104,'Customer Orders Management'!B:AB,9,0)),"")</f>
        <v>Lyon</v>
      </c>
      <c r="J104" s="81" t="str">
        <f>IFERROR(IF(B104="","",VLOOKUP(B104,'Customer Orders Management'!B:AB,10,0)),"")</f>
        <v>France</v>
      </c>
      <c r="K104" s="81" t="str">
        <f>IFERROR(IF(B104="","",VLOOKUP(B104,'Customer Orders Management'!B:AB,11,0)),"")</f>
        <v>Europe</v>
      </c>
      <c r="L104" s="81" t="str">
        <f>IFERROR(IF(VLOOKUP(B104,'DIFOT Raw Data'!B:P,15,0)="","Not Delivered","Delivery"&amp;" "&amp;VLOOKUP(B104,'DIFOT Raw Data'!B:P,15,0)),"")</f>
        <v>Delivery On Time</v>
      </c>
    </row>
    <row r="105" spans="2:12" x14ac:dyDescent="0.25">
      <c r="B105" s="75" t="s">
        <v>195</v>
      </c>
      <c r="C105" s="77">
        <v>0</v>
      </c>
      <c r="D105" s="76">
        <v>5764</v>
      </c>
      <c r="E105" s="80" t="str">
        <f>IFERROR(IF(B105="","",VLOOKUP(B105,'Customer Orders Management'!B:AB,12,0)),"")</f>
        <v>Product E</v>
      </c>
      <c r="F105" s="80" t="str">
        <f>IFERROR(IF(B105="","",VLOOKUP(B105,'Customer Orders Management'!B:AB,13,0)),"")</f>
        <v>ACC5858470</v>
      </c>
      <c r="G105" s="80" t="str">
        <f>IFERROR(IF(B105="","",VLOOKUP(B105,'Customer Orders Management'!B:AB,7,0)),"")</f>
        <v>Customer 4</v>
      </c>
      <c r="H105" s="80" t="str">
        <f>IFERROR(IF(B105="","",VLOOKUP(B105,'Customer Orders Management'!B:AB,8,0)),"")</f>
        <v>Customer_4@domain.com</v>
      </c>
      <c r="I105" s="81" t="str">
        <f>IFERROR(IF(B105="","",VLOOKUP(B105,'Customer Orders Management'!B:AB,9,0)),"")</f>
        <v>Hong Kong</v>
      </c>
      <c r="J105" s="81" t="str">
        <f>IFERROR(IF(B105="","",VLOOKUP(B105,'Customer Orders Management'!B:AB,10,0)),"")</f>
        <v>China</v>
      </c>
      <c r="K105" s="81" t="str">
        <f>IFERROR(IF(B105="","",VLOOKUP(B105,'Customer Orders Management'!B:AB,11,0)),"")</f>
        <v>Asia</v>
      </c>
      <c r="L105" s="81" t="str">
        <f>IFERROR(IF(VLOOKUP(B105,'DIFOT Raw Data'!B:P,15,0)="","Not Delivered","Delivery"&amp;" "&amp;VLOOKUP(B105,'DIFOT Raw Data'!B:P,15,0)),"")</f>
        <v>Delivery On Time</v>
      </c>
    </row>
    <row r="106" spans="2:12" x14ac:dyDescent="0.25">
      <c r="B106" s="75" t="s">
        <v>250</v>
      </c>
      <c r="C106" s="77">
        <v>0</v>
      </c>
      <c r="D106" s="76">
        <v>6917</v>
      </c>
      <c r="E106" s="80" t="str">
        <f>IFERROR(IF(B106="","",VLOOKUP(B106,'Customer Orders Management'!B:AB,12,0)),"")</f>
        <v>Product A</v>
      </c>
      <c r="F106" s="80" t="str">
        <f>IFERROR(IF(B106="","",VLOOKUP(B106,'Customer Orders Management'!B:AB,13,0)),"")</f>
        <v>ACC3215124</v>
      </c>
      <c r="G106" s="80" t="str">
        <f>IFERROR(IF(B106="","",VLOOKUP(B106,'Customer Orders Management'!B:AB,7,0)),"")</f>
        <v>Customer 4</v>
      </c>
      <c r="H106" s="80" t="str">
        <f>IFERROR(IF(B106="","",VLOOKUP(B106,'Customer Orders Management'!B:AB,8,0)),"")</f>
        <v>Customer_4@domain.com</v>
      </c>
      <c r="I106" s="81" t="str">
        <f>IFERROR(IF(B106="","",VLOOKUP(B106,'Customer Orders Management'!B:AB,9,0)),"")</f>
        <v>Hong Kong</v>
      </c>
      <c r="J106" s="81" t="str">
        <f>IFERROR(IF(B106="","",VLOOKUP(B106,'Customer Orders Management'!B:AB,10,0)),"")</f>
        <v>China</v>
      </c>
      <c r="K106" s="81" t="str">
        <f>IFERROR(IF(B106="","",VLOOKUP(B106,'Customer Orders Management'!B:AB,11,0)),"")</f>
        <v>Asia</v>
      </c>
      <c r="L106" s="81" t="str">
        <f>IFERROR(IF(VLOOKUP(B106,'DIFOT Raw Data'!B:P,15,0)="","Not Delivered","Delivery"&amp;" "&amp;VLOOKUP(B106,'DIFOT Raw Data'!B:P,15,0)),"")</f>
        <v>Delivery On Time</v>
      </c>
    </row>
    <row r="107" spans="2:12" x14ac:dyDescent="0.25">
      <c r="B107" s="75" t="s">
        <v>197</v>
      </c>
      <c r="C107" s="77">
        <v>0</v>
      </c>
      <c r="D107" s="76">
        <v>9643</v>
      </c>
      <c r="E107" s="80" t="str">
        <f>IFERROR(IF(B107="","",VLOOKUP(B107,'Customer Orders Management'!B:AB,12,0)),"")</f>
        <v>Product D</v>
      </c>
      <c r="F107" s="80" t="str">
        <f>IFERROR(IF(B107="","",VLOOKUP(B107,'Customer Orders Management'!B:AB,13,0)),"")</f>
        <v>ACC1400205</v>
      </c>
      <c r="G107" s="80" t="str">
        <f>IFERROR(IF(B107="","",VLOOKUP(B107,'Customer Orders Management'!B:AB,7,0)),"")</f>
        <v>Customer 1</v>
      </c>
      <c r="H107" s="80" t="str">
        <f>IFERROR(IF(B107="","",VLOOKUP(B107,'Customer Orders Management'!B:AB,8,0)),"")</f>
        <v>Customer_1@domain.com</v>
      </c>
      <c r="I107" s="81" t="str">
        <f>IFERROR(IF(B107="","",VLOOKUP(B107,'Customer Orders Management'!B:AB,9,0)),"")</f>
        <v>Lyon</v>
      </c>
      <c r="J107" s="81" t="str">
        <f>IFERROR(IF(B107="","",VLOOKUP(B107,'Customer Orders Management'!B:AB,10,0)),"")</f>
        <v>France</v>
      </c>
      <c r="K107" s="81" t="str">
        <f>IFERROR(IF(B107="","",VLOOKUP(B107,'Customer Orders Management'!B:AB,11,0)),"")</f>
        <v>Europe</v>
      </c>
      <c r="L107" s="81" t="str">
        <f>IFERROR(IF(VLOOKUP(B107,'DIFOT Raw Data'!B:P,15,0)="","Not Delivered","Delivery"&amp;" "&amp;VLOOKUP(B107,'DIFOT Raw Data'!B:P,15,0)),"")</f>
        <v>Delivery On Time</v>
      </c>
    </row>
    <row r="108" spans="2:12" x14ac:dyDescent="0.25">
      <c r="B108" s="75" t="s">
        <v>251</v>
      </c>
      <c r="C108" s="77">
        <v>0</v>
      </c>
      <c r="D108" s="76">
        <v>8262</v>
      </c>
      <c r="E108" s="80" t="str">
        <f>IFERROR(IF(B108="","",VLOOKUP(B108,'Customer Orders Management'!B:AB,12,0)),"")</f>
        <v>Product A</v>
      </c>
      <c r="F108" s="80" t="str">
        <f>IFERROR(IF(B108="","",VLOOKUP(B108,'Customer Orders Management'!B:AB,13,0)),"")</f>
        <v>ACC3215124</v>
      </c>
      <c r="G108" s="80" t="str">
        <f>IFERROR(IF(B108="","",VLOOKUP(B108,'Customer Orders Management'!B:AB,7,0)),"")</f>
        <v>Customer 2</v>
      </c>
      <c r="H108" s="80" t="str">
        <f>IFERROR(IF(B108="","",VLOOKUP(B108,'Customer Orders Management'!B:AB,8,0)),"")</f>
        <v>Customer_2@domain.com</v>
      </c>
      <c r="I108" s="81" t="str">
        <f>IFERROR(IF(B108="","",VLOOKUP(B108,'Customer Orders Management'!B:AB,9,0)),"")</f>
        <v>Cairo</v>
      </c>
      <c r="J108" s="81" t="str">
        <f>IFERROR(IF(B108="","",VLOOKUP(B108,'Customer Orders Management'!B:AB,10,0)),"")</f>
        <v>Egypt</v>
      </c>
      <c r="K108" s="81" t="str">
        <f>IFERROR(IF(B108="","",VLOOKUP(B108,'Customer Orders Management'!B:AB,11,0)),"")</f>
        <v>Middle East</v>
      </c>
      <c r="L108" s="81" t="str">
        <f>IFERROR(IF(VLOOKUP(B108,'DIFOT Raw Data'!B:P,15,0)="","Not Delivered","Delivery"&amp;" "&amp;VLOOKUP(B108,'DIFOT Raw Data'!B:P,15,0)),"")</f>
        <v>Delivery On Time</v>
      </c>
    </row>
    <row r="109" spans="2:12" x14ac:dyDescent="0.25">
      <c r="B109" s="75" t="s">
        <v>199</v>
      </c>
      <c r="C109" s="77">
        <v>0</v>
      </c>
      <c r="D109" s="76">
        <v>5652</v>
      </c>
      <c r="E109" s="80" t="str">
        <f>IFERROR(IF(B109="","",VLOOKUP(B109,'Customer Orders Management'!B:AB,12,0)),"")</f>
        <v>Product F</v>
      </c>
      <c r="F109" s="80" t="str">
        <f>IFERROR(IF(B109="","",VLOOKUP(B109,'Customer Orders Management'!B:AB,13,0)),"")</f>
        <v>ACC2354474</v>
      </c>
      <c r="G109" s="80" t="str">
        <f>IFERROR(IF(B109="","",VLOOKUP(B109,'Customer Orders Management'!B:AB,7,0)),"")</f>
        <v>Customer 2</v>
      </c>
      <c r="H109" s="80" t="str">
        <f>IFERROR(IF(B109="","",VLOOKUP(B109,'Customer Orders Management'!B:AB,8,0)),"")</f>
        <v>Customer_2@domain.com</v>
      </c>
      <c r="I109" s="81" t="str">
        <f>IFERROR(IF(B109="","",VLOOKUP(B109,'Customer Orders Management'!B:AB,9,0)),"")</f>
        <v>Cairo</v>
      </c>
      <c r="J109" s="81" t="str">
        <f>IFERROR(IF(B109="","",VLOOKUP(B109,'Customer Orders Management'!B:AB,10,0)),"")</f>
        <v>Egypt</v>
      </c>
      <c r="K109" s="81" t="str">
        <f>IFERROR(IF(B109="","",VLOOKUP(B109,'Customer Orders Management'!B:AB,11,0)),"")</f>
        <v>Middle East</v>
      </c>
      <c r="L109" s="81" t="str">
        <f>IFERROR(IF(VLOOKUP(B109,'DIFOT Raw Data'!B:P,15,0)="","Not Delivered","Delivery"&amp;" "&amp;VLOOKUP(B109,'DIFOT Raw Data'!B:P,15,0)),"")</f>
        <v>Delivery On Time</v>
      </c>
    </row>
    <row r="110" spans="2:12" x14ac:dyDescent="0.25">
      <c r="B110" s="75" t="s">
        <v>252</v>
      </c>
      <c r="C110" s="77">
        <v>0</v>
      </c>
      <c r="D110" s="76">
        <v>9882</v>
      </c>
      <c r="E110" s="80" t="str">
        <f>IFERROR(IF(B110="","",VLOOKUP(B110,'Customer Orders Management'!B:AB,12,0)),"")</f>
        <v>Product D</v>
      </c>
      <c r="F110" s="80" t="str">
        <f>IFERROR(IF(B110="","",VLOOKUP(B110,'Customer Orders Management'!B:AB,13,0)),"")</f>
        <v>ACC1400205</v>
      </c>
      <c r="G110" s="80" t="str">
        <f>IFERROR(IF(B110="","",VLOOKUP(B110,'Customer Orders Management'!B:AB,7,0)),"")</f>
        <v>Customer 2</v>
      </c>
      <c r="H110" s="80" t="str">
        <f>IFERROR(IF(B110="","",VLOOKUP(B110,'Customer Orders Management'!B:AB,8,0)),"")</f>
        <v>Customer_2@domain.com</v>
      </c>
      <c r="I110" s="81" t="str">
        <f>IFERROR(IF(B110="","",VLOOKUP(B110,'Customer Orders Management'!B:AB,9,0)),"")</f>
        <v>Cairo</v>
      </c>
      <c r="J110" s="81" t="str">
        <f>IFERROR(IF(B110="","",VLOOKUP(B110,'Customer Orders Management'!B:AB,10,0)),"")</f>
        <v>Egypt</v>
      </c>
      <c r="K110" s="81" t="str">
        <f>IFERROR(IF(B110="","",VLOOKUP(B110,'Customer Orders Management'!B:AB,11,0)),"")</f>
        <v>Middle East</v>
      </c>
      <c r="L110" s="81" t="str">
        <f>IFERROR(IF(VLOOKUP(B110,'DIFOT Raw Data'!B:P,15,0)="","Not Delivered","Delivery"&amp;" "&amp;VLOOKUP(B110,'DIFOT Raw Data'!B:P,15,0)),"")</f>
        <v>Delivery On Time</v>
      </c>
    </row>
    <row r="111" spans="2:12" x14ac:dyDescent="0.25">
      <c r="B111" s="75" t="s">
        <v>201</v>
      </c>
      <c r="C111" s="77">
        <v>0</v>
      </c>
      <c r="D111" s="76">
        <v>8686</v>
      </c>
      <c r="E111" s="80" t="str">
        <f>IFERROR(IF(B111="","",VLOOKUP(B111,'Customer Orders Management'!B:AB,12,0)),"")</f>
        <v>Product F</v>
      </c>
      <c r="F111" s="80" t="str">
        <f>IFERROR(IF(B111="","",VLOOKUP(B111,'Customer Orders Management'!B:AB,13,0)),"")</f>
        <v>ACC2354474</v>
      </c>
      <c r="G111" s="80" t="str">
        <f>IFERROR(IF(B111="","",VLOOKUP(B111,'Customer Orders Management'!B:AB,7,0)),"")</f>
        <v>Customer 4</v>
      </c>
      <c r="H111" s="80" t="str">
        <f>IFERROR(IF(B111="","",VLOOKUP(B111,'Customer Orders Management'!B:AB,8,0)),"")</f>
        <v>Customer_4@domain.com</v>
      </c>
      <c r="I111" s="81" t="str">
        <f>IFERROR(IF(B111="","",VLOOKUP(B111,'Customer Orders Management'!B:AB,9,0)),"")</f>
        <v>Hong Kong</v>
      </c>
      <c r="J111" s="81" t="str">
        <f>IFERROR(IF(B111="","",VLOOKUP(B111,'Customer Orders Management'!B:AB,10,0)),"")</f>
        <v>China</v>
      </c>
      <c r="K111" s="81" t="str">
        <f>IFERROR(IF(B111="","",VLOOKUP(B111,'Customer Orders Management'!B:AB,11,0)),"")</f>
        <v>Asia</v>
      </c>
      <c r="L111" s="81" t="str">
        <f>IFERROR(IF(VLOOKUP(B111,'DIFOT Raw Data'!B:P,15,0)="","Not Delivered","Delivery"&amp;" "&amp;VLOOKUP(B111,'DIFOT Raw Data'!B:P,15,0)),"")</f>
        <v>Delivery On Time</v>
      </c>
    </row>
    <row r="112" spans="2:12" x14ac:dyDescent="0.25">
      <c r="B112" s="75" t="s">
        <v>253</v>
      </c>
      <c r="C112" s="77">
        <v>0</v>
      </c>
      <c r="D112" s="76">
        <v>7270</v>
      </c>
      <c r="E112" s="80" t="str">
        <f>IFERROR(IF(B112="","",VLOOKUP(B112,'Customer Orders Management'!B:AB,12,0)),"")</f>
        <v>Product F</v>
      </c>
      <c r="F112" s="80" t="str">
        <f>IFERROR(IF(B112="","",VLOOKUP(B112,'Customer Orders Management'!B:AB,13,0)),"")</f>
        <v>ACC2354474</v>
      </c>
      <c r="G112" s="80" t="str">
        <f>IFERROR(IF(B112="","",VLOOKUP(B112,'Customer Orders Management'!B:AB,7,0)),"")</f>
        <v>Customer 3</v>
      </c>
      <c r="H112" s="80" t="str">
        <f>IFERROR(IF(B112="","",VLOOKUP(B112,'Customer Orders Management'!B:AB,8,0)),"")</f>
        <v>Customer_3@domain.com</v>
      </c>
      <c r="I112" s="81" t="str">
        <f>IFERROR(IF(B112="","",VLOOKUP(B112,'Customer Orders Management'!B:AB,9,0)),"")</f>
        <v>Rio de Janeiro</v>
      </c>
      <c r="J112" s="81" t="str">
        <f>IFERROR(IF(B112="","",VLOOKUP(B112,'Customer Orders Management'!B:AB,10,0)),"")</f>
        <v>Brazil</v>
      </c>
      <c r="K112" s="81" t="str">
        <f>IFERROR(IF(B112="","",VLOOKUP(B112,'Customer Orders Management'!B:AB,11,0)),"")</f>
        <v>South America</v>
      </c>
      <c r="L112" s="81" t="str">
        <f>IFERROR(IF(VLOOKUP(B112,'DIFOT Raw Data'!B:P,15,0)="","Not Delivered","Delivery"&amp;" "&amp;VLOOKUP(B112,'DIFOT Raw Data'!B:P,15,0)),"")</f>
        <v>Delivery On Time</v>
      </c>
    </row>
    <row r="113" spans="2:12" x14ac:dyDescent="0.25">
      <c r="B113" s="75" t="s">
        <v>203</v>
      </c>
      <c r="C113" s="77">
        <v>0</v>
      </c>
      <c r="D113" s="76">
        <v>8426</v>
      </c>
      <c r="E113" s="80" t="str">
        <f>IFERROR(IF(B113="","",VLOOKUP(B113,'Customer Orders Management'!B:AB,12,0)),"")</f>
        <v>Product A</v>
      </c>
      <c r="F113" s="80" t="str">
        <f>IFERROR(IF(B113="","",VLOOKUP(B113,'Customer Orders Management'!B:AB,13,0)),"")</f>
        <v>ACC3215124</v>
      </c>
      <c r="G113" s="80" t="str">
        <f>IFERROR(IF(B113="","",VLOOKUP(B113,'Customer Orders Management'!B:AB,7,0)),"")</f>
        <v>Customer 1</v>
      </c>
      <c r="H113" s="80" t="str">
        <f>IFERROR(IF(B113="","",VLOOKUP(B113,'Customer Orders Management'!B:AB,8,0)),"")</f>
        <v>Customer_1@domain.com</v>
      </c>
      <c r="I113" s="81" t="str">
        <f>IFERROR(IF(B113="","",VLOOKUP(B113,'Customer Orders Management'!B:AB,9,0)),"")</f>
        <v>Lyon</v>
      </c>
      <c r="J113" s="81" t="str">
        <f>IFERROR(IF(B113="","",VLOOKUP(B113,'Customer Orders Management'!B:AB,10,0)),"")</f>
        <v>France</v>
      </c>
      <c r="K113" s="81" t="str">
        <f>IFERROR(IF(B113="","",VLOOKUP(B113,'Customer Orders Management'!B:AB,11,0)),"")</f>
        <v>Europe</v>
      </c>
      <c r="L113" s="81" t="str">
        <f>IFERROR(IF(VLOOKUP(B113,'DIFOT Raw Data'!B:P,15,0)="","Not Delivered","Delivery"&amp;" "&amp;VLOOKUP(B113,'DIFOT Raw Data'!B:P,15,0)),"")</f>
        <v>Delivery On Time</v>
      </c>
    </row>
    <row r="114" spans="2:12" x14ac:dyDescent="0.25">
      <c r="B114" s="75" t="s">
        <v>254</v>
      </c>
      <c r="C114" s="77">
        <v>0</v>
      </c>
      <c r="D114" s="76">
        <v>6900</v>
      </c>
      <c r="E114" s="80" t="str">
        <f>IFERROR(IF(B114="","",VLOOKUP(B114,'Customer Orders Management'!B:AB,12,0)),"")</f>
        <v>Product D</v>
      </c>
      <c r="F114" s="80" t="str">
        <f>IFERROR(IF(B114="","",VLOOKUP(B114,'Customer Orders Management'!B:AB,13,0)),"")</f>
        <v>ACC1400205</v>
      </c>
      <c r="G114" s="80" t="str">
        <f>IFERROR(IF(B114="","",VLOOKUP(B114,'Customer Orders Management'!B:AB,7,0)),"")</f>
        <v>Customer 1</v>
      </c>
      <c r="H114" s="80" t="str">
        <f>IFERROR(IF(B114="","",VLOOKUP(B114,'Customer Orders Management'!B:AB,8,0)),"")</f>
        <v>Customer_1@domain.com</v>
      </c>
      <c r="I114" s="81" t="str">
        <f>IFERROR(IF(B114="","",VLOOKUP(B114,'Customer Orders Management'!B:AB,9,0)),"")</f>
        <v>Lyon</v>
      </c>
      <c r="J114" s="81" t="str">
        <f>IFERROR(IF(B114="","",VLOOKUP(B114,'Customer Orders Management'!B:AB,10,0)),"")</f>
        <v>France</v>
      </c>
      <c r="K114" s="81" t="str">
        <f>IFERROR(IF(B114="","",VLOOKUP(B114,'Customer Orders Management'!B:AB,11,0)),"")</f>
        <v>Europe</v>
      </c>
      <c r="L114" s="81" t="str">
        <f>IFERROR(IF(VLOOKUP(B114,'DIFOT Raw Data'!B:P,15,0)="","Not Delivered","Delivery"&amp;" "&amp;VLOOKUP(B114,'DIFOT Raw Data'!B:P,15,0)),"")</f>
        <v>Delivery On Time</v>
      </c>
    </row>
    <row r="115" spans="2:12" x14ac:dyDescent="0.25">
      <c r="B115" s="75" t="s">
        <v>99</v>
      </c>
      <c r="C115" s="77">
        <v>0</v>
      </c>
      <c r="D115" s="76">
        <v>7394</v>
      </c>
      <c r="E115" s="80" t="str">
        <f>IFERROR(IF(B115="","",VLOOKUP(B115,'Customer Orders Management'!B:AB,12,0)),"")</f>
        <v>Product F</v>
      </c>
      <c r="F115" s="80" t="str">
        <f>IFERROR(IF(B115="","",VLOOKUP(B115,'Customer Orders Management'!B:AB,13,0)),"")</f>
        <v>ACC2354474</v>
      </c>
      <c r="G115" s="80" t="str">
        <f>IFERROR(IF(B115="","",VLOOKUP(B115,'Customer Orders Management'!B:AB,7,0)),"")</f>
        <v>Customer 1</v>
      </c>
      <c r="H115" s="80" t="str">
        <f>IFERROR(IF(B115="","",VLOOKUP(B115,'Customer Orders Management'!B:AB,8,0)),"")</f>
        <v>Customer_1@domain.com</v>
      </c>
      <c r="I115" s="81" t="str">
        <f>IFERROR(IF(B115="","",VLOOKUP(B115,'Customer Orders Management'!B:AB,9,0)),"")</f>
        <v>Lyon</v>
      </c>
      <c r="J115" s="81" t="str">
        <f>IFERROR(IF(B115="","",VLOOKUP(B115,'Customer Orders Management'!B:AB,10,0)),"")</f>
        <v>France</v>
      </c>
      <c r="K115" s="81" t="str">
        <f>IFERROR(IF(B115="","",VLOOKUP(B115,'Customer Orders Management'!B:AB,11,0)),"")</f>
        <v>Europe</v>
      </c>
      <c r="L115" s="81" t="str">
        <f>IFERROR(IF(VLOOKUP(B115,'DIFOT Raw Data'!B:P,15,0)="","Not Delivered","Delivery"&amp;" "&amp;VLOOKUP(B115,'DIFOT Raw Data'!B:P,15,0)),"")</f>
        <v>Delivery On Time</v>
      </c>
    </row>
    <row r="116" spans="2:12" x14ac:dyDescent="0.25">
      <c r="B116" s="75" t="s">
        <v>255</v>
      </c>
      <c r="C116" s="77">
        <v>0</v>
      </c>
      <c r="D116" s="76">
        <v>4348</v>
      </c>
      <c r="E116" s="80" t="str">
        <f>IFERROR(IF(B116="","",VLOOKUP(B116,'Customer Orders Management'!B:AB,12,0)),"")</f>
        <v>Product F</v>
      </c>
      <c r="F116" s="80" t="str">
        <f>IFERROR(IF(B116="","",VLOOKUP(B116,'Customer Orders Management'!B:AB,13,0)),"")</f>
        <v>ACC2354474</v>
      </c>
      <c r="G116" s="80" t="str">
        <f>IFERROR(IF(B116="","",VLOOKUP(B116,'Customer Orders Management'!B:AB,7,0)),"")</f>
        <v>Customer 2</v>
      </c>
      <c r="H116" s="80" t="str">
        <f>IFERROR(IF(B116="","",VLOOKUP(B116,'Customer Orders Management'!B:AB,8,0)),"")</f>
        <v>Customer_2@domain.com</v>
      </c>
      <c r="I116" s="81" t="str">
        <f>IFERROR(IF(B116="","",VLOOKUP(B116,'Customer Orders Management'!B:AB,9,0)),"")</f>
        <v>Cairo</v>
      </c>
      <c r="J116" s="81" t="str">
        <f>IFERROR(IF(B116="","",VLOOKUP(B116,'Customer Orders Management'!B:AB,10,0)),"")</f>
        <v>Egypt</v>
      </c>
      <c r="K116" s="81" t="str">
        <f>IFERROR(IF(B116="","",VLOOKUP(B116,'Customer Orders Management'!B:AB,11,0)),"")</f>
        <v>Middle East</v>
      </c>
      <c r="L116" s="81" t="str">
        <f>IFERROR(IF(VLOOKUP(B116,'DIFOT Raw Data'!B:P,15,0)="","Not Delivered","Delivery"&amp;" "&amp;VLOOKUP(B116,'DIFOT Raw Data'!B:P,15,0)),"")</f>
        <v>Delivery On Time</v>
      </c>
    </row>
    <row r="117" spans="2:12" x14ac:dyDescent="0.25">
      <c r="B117" s="75" t="s">
        <v>112</v>
      </c>
      <c r="C117" s="77">
        <v>0</v>
      </c>
      <c r="D117" s="76">
        <v>6602</v>
      </c>
      <c r="E117" s="80" t="str">
        <f>IFERROR(IF(B117="","",VLOOKUP(B117,'Customer Orders Management'!B:AB,12,0)),"")</f>
        <v>Product A</v>
      </c>
      <c r="F117" s="80" t="str">
        <f>IFERROR(IF(B117="","",VLOOKUP(B117,'Customer Orders Management'!B:AB,13,0)),"")</f>
        <v>ACC3215124</v>
      </c>
      <c r="G117" s="80" t="str">
        <f>IFERROR(IF(B117="","",VLOOKUP(B117,'Customer Orders Management'!B:AB,7,0)),"")</f>
        <v>Customer 1</v>
      </c>
      <c r="H117" s="80" t="str">
        <f>IFERROR(IF(B117="","",VLOOKUP(B117,'Customer Orders Management'!B:AB,8,0)),"")</f>
        <v>Customer_1@domain.com</v>
      </c>
      <c r="I117" s="81" t="str">
        <f>IFERROR(IF(B117="","",VLOOKUP(B117,'Customer Orders Management'!B:AB,9,0)),"")</f>
        <v>Lyon</v>
      </c>
      <c r="J117" s="81" t="str">
        <f>IFERROR(IF(B117="","",VLOOKUP(B117,'Customer Orders Management'!B:AB,10,0)),"")</f>
        <v>France</v>
      </c>
      <c r="K117" s="81" t="str">
        <f>IFERROR(IF(B117="","",VLOOKUP(B117,'Customer Orders Management'!B:AB,11,0)),"")</f>
        <v>Europe</v>
      </c>
      <c r="L117" s="81" t="str">
        <f>IFERROR(IF(VLOOKUP(B117,'DIFOT Raw Data'!B:P,15,0)="","Not Delivered","Delivery"&amp;" "&amp;VLOOKUP(B117,'DIFOT Raw Data'!B:P,15,0)),"")</f>
        <v>Delivery Delay</v>
      </c>
    </row>
    <row r="118" spans="2:12" x14ac:dyDescent="0.25">
      <c r="B118" s="75" t="s">
        <v>256</v>
      </c>
      <c r="C118" s="77">
        <v>0</v>
      </c>
      <c r="D118" s="76">
        <v>7552</v>
      </c>
      <c r="E118" s="80" t="str">
        <f>IFERROR(IF(B118="","",VLOOKUP(B118,'Customer Orders Management'!B:AB,12,0)),"")</f>
        <v>Product C</v>
      </c>
      <c r="F118" s="80" t="str">
        <f>IFERROR(IF(B118="","",VLOOKUP(B118,'Customer Orders Management'!B:AB,13,0)),"")</f>
        <v>ACC8854741</v>
      </c>
      <c r="G118" s="80" t="str">
        <f>IFERROR(IF(B118="","",VLOOKUP(B118,'Customer Orders Management'!B:AB,7,0)),"")</f>
        <v>Customer 4</v>
      </c>
      <c r="H118" s="80" t="str">
        <f>IFERROR(IF(B118="","",VLOOKUP(B118,'Customer Orders Management'!B:AB,8,0)),"")</f>
        <v>Customer_4@domain.com</v>
      </c>
      <c r="I118" s="81" t="str">
        <f>IFERROR(IF(B118="","",VLOOKUP(B118,'Customer Orders Management'!B:AB,9,0)),"")</f>
        <v>Hong Kong</v>
      </c>
      <c r="J118" s="81" t="str">
        <f>IFERROR(IF(B118="","",VLOOKUP(B118,'Customer Orders Management'!B:AB,10,0)),"")</f>
        <v>China</v>
      </c>
      <c r="K118" s="81" t="str">
        <f>IFERROR(IF(B118="","",VLOOKUP(B118,'Customer Orders Management'!B:AB,11,0)),"")</f>
        <v>Asia</v>
      </c>
      <c r="L118" s="81" t="str">
        <f>IFERROR(IF(VLOOKUP(B118,'DIFOT Raw Data'!B:P,15,0)="","Not Delivered","Delivery"&amp;" "&amp;VLOOKUP(B118,'DIFOT Raw Data'!B:P,15,0)),"")</f>
        <v>Delivery On Time</v>
      </c>
    </row>
    <row r="119" spans="2:12" x14ac:dyDescent="0.25">
      <c r="B119" s="75" t="s">
        <v>116</v>
      </c>
      <c r="C119" s="77">
        <v>0</v>
      </c>
      <c r="D119" s="76">
        <v>8178</v>
      </c>
      <c r="E119" s="80" t="str">
        <f>IFERROR(IF(B119="","",VLOOKUP(B119,'Customer Orders Management'!B:AB,12,0)),"")</f>
        <v>Product D</v>
      </c>
      <c r="F119" s="80" t="str">
        <f>IFERROR(IF(B119="","",VLOOKUP(B119,'Customer Orders Management'!B:AB,13,0)),"")</f>
        <v>ACC1400205</v>
      </c>
      <c r="G119" s="80" t="str">
        <f>IFERROR(IF(B119="","",VLOOKUP(B119,'Customer Orders Management'!B:AB,7,0)),"")</f>
        <v>Customer 1</v>
      </c>
      <c r="H119" s="80" t="str">
        <f>IFERROR(IF(B119="","",VLOOKUP(B119,'Customer Orders Management'!B:AB,8,0)),"")</f>
        <v>Customer_1@domain.com</v>
      </c>
      <c r="I119" s="81" t="str">
        <f>IFERROR(IF(B119="","",VLOOKUP(B119,'Customer Orders Management'!B:AB,9,0)),"")</f>
        <v>Lyon</v>
      </c>
      <c r="J119" s="81" t="str">
        <f>IFERROR(IF(B119="","",VLOOKUP(B119,'Customer Orders Management'!B:AB,10,0)),"")</f>
        <v>France</v>
      </c>
      <c r="K119" s="81" t="str">
        <f>IFERROR(IF(B119="","",VLOOKUP(B119,'Customer Orders Management'!B:AB,11,0)),"")</f>
        <v>Europe</v>
      </c>
      <c r="L119" s="81" t="str">
        <f>IFERROR(IF(VLOOKUP(B119,'DIFOT Raw Data'!B:P,15,0)="","Not Delivered","Delivery"&amp;" "&amp;VLOOKUP(B119,'DIFOT Raw Data'!B:P,15,0)),"")</f>
        <v>Delivery Delay</v>
      </c>
    </row>
    <row r="120" spans="2:12" x14ac:dyDescent="0.25">
      <c r="B120" s="75" t="s">
        <v>257</v>
      </c>
      <c r="C120" s="77">
        <v>0</v>
      </c>
      <c r="D120" s="76">
        <v>6879</v>
      </c>
      <c r="E120" s="80" t="str">
        <f>IFERROR(IF(B120="","",VLOOKUP(B120,'Customer Orders Management'!B:AB,12,0)),"")</f>
        <v>Product C</v>
      </c>
      <c r="F120" s="80" t="str">
        <f>IFERROR(IF(B120="","",VLOOKUP(B120,'Customer Orders Management'!B:AB,13,0)),"")</f>
        <v>ACC8854741</v>
      </c>
      <c r="G120" s="80" t="str">
        <f>IFERROR(IF(B120="","",VLOOKUP(B120,'Customer Orders Management'!B:AB,7,0)),"")</f>
        <v>Customer 1</v>
      </c>
      <c r="H120" s="80" t="str">
        <f>IFERROR(IF(B120="","",VLOOKUP(B120,'Customer Orders Management'!B:AB,8,0)),"")</f>
        <v>Customer_1@domain.com</v>
      </c>
      <c r="I120" s="81" t="str">
        <f>IFERROR(IF(B120="","",VLOOKUP(B120,'Customer Orders Management'!B:AB,9,0)),"")</f>
        <v>Lyon</v>
      </c>
      <c r="J120" s="81" t="str">
        <f>IFERROR(IF(B120="","",VLOOKUP(B120,'Customer Orders Management'!B:AB,10,0)),"")</f>
        <v>France</v>
      </c>
      <c r="K120" s="81" t="str">
        <f>IFERROR(IF(B120="","",VLOOKUP(B120,'Customer Orders Management'!B:AB,11,0)),"")</f>
        <v>Europe</v>
      </c>
      <c r="L120" s="81" t="str">
        <f>IFERROR(IF(VLOOKUP(B120,'DIFOT Raw Data'!B:P,15,0)="","Not Delivered","Delivery"&amp;" "&amp;VLOOKUP(B120,'DIFOT Raw Data'!B:P,15,0)),"")</f>
        <v>Delivery On Time</v>
      </c>
    </row>
    <row r="121" spans="2:12" x14ac:dyDescent="0.25">
      <c r="B121" s="75" t="s">
        <v>120</v>
      </c>
      <c r="C121" s="77">
        <v>0</v>
      </c>
      <c r="D121" s="76">
        <v>4650</v>
      </c>
      <c r="E121" s="80" t="str">
        <f>IFERROR(IF(B121="","",VLOOKUP(B121,'Customer Orders Management'!B:AB,12,0)),"")</f>
        <v>Product C</v>
      </c>
      <c r="F121" s="80" t="str">
        <f>IFERROR(IF(B121="","",VLOOKUP(B121,'Customer Orders Management'!B:AB,13,0)),"")</f>
        <v>ACC8854741</v>
      </c>
      <c r="G121" s="80" t="str">
        <f>IFERROR(IF(B121="","",VLOOKUP(B121,'Customer Orders Management'!B:AB,7,0)),"")</f>
        <v>Customer 4</v>
      </c>
      <c r="H121" s="80" t="str">
        <f>IFERROR(IF(B121="","",VLOOKUP(B121,'Customer Orders Management'!B:AB,8,0)),"")</f>
        <v>Customer_4@domain.com</v>
      </c>
      <c r="I121" s="81" t="str">
        <f>IFERROR(IF(B121="","",VLOOKUP(B121,'Customer Orders Management'!B:AB,9,0)),"")</f>
        <v>Hong Kong</v>
      </c>
      <c r="J121" s="81" t="str">
        <f>IFERROR(IF(B121="","",VLOOKUP(B121,'Customer Orders Management'!B:AB,10,0)),"")</f>
        <v>China</v>
      </c>
      <c r="K121" s="81" t="str">
        <f>IFERROR(IF(B121="","",VLOOKUP(B121,'Customer Orders Management'!B:AB,11,0)),"")</f>
        <v>Asia</v>
      </c>
      <c r="L121" s="81" t="str">
        <f>IFERROR(IF(VLOOKUP(B121,'DIFOT Raw Data'!B:P,15,0)="","Not Delivered","Delivery"&amp;" "&amp;VLOOKUP(B121,'DIFOT Raw Data'!B:P,15,0)),"")</f>
        <v>Delivery Delay</v>
      </c>
    </row>
    <row r="122" spans="2:12" x14ac:dyDescent="0.25">
      <c r="B122" s="75" t="s">
        <v>258</v>
      </c>
      <c r="C122" s="77">
        <v>0</v>
      </c>
      <c r="D122" s="76">
        <v>9251</v>
      </c>
      <c r="E122" s="80" t="str">
        <f>IFERROR(IF(B122="","",VLOOKUP(B122,'Customer Orders Management'!B:AB,12,0)),"")</f>
        <v>Product D</v>
      </c>
      <c r="F122" s="80" t="str">
        <f>IFERROR(IF(B122="","",VLOOKUP(B122,'Customer Orders Management'!B:AB,13,0)),"")</f>
        <v>ACC1400205</v>
      </c>
      <c r="G122" s="80" t="str">
        <f>IFERROR(IF(B122="","",VLOOKUP(B122,'Customer Orders Management'!B:AB,7,0)),"")</f>
        <v>Customer 1</v>
      </c>
      <c r="H122" s="80" t="str">
        <f>IFERROR(IF(B122="","",VLOOKUP(B122,'Customer Orders Management'!B:AB,8,0)),"")</f>
        <v>Customer_1@domain.com</v>
      </c>
      <c r="I122" s="81" t="str">
        <f>IFERROR(IF(B122="","",VLOOKUP(B122,'Customer Orders Management'!B:AB,9,0)),"")</f>
        <v>Lyon</v>
      </c>
      <c r="J122" s="81" t="str">
        <f>IFERROR(IF(B122="","",VLOOKUP(B122,'Customer Orders Management'!B:AB,10,0)),"")</f>
        <v>France</v>
      </c>
      <c r="K122" s="81" t="str">
        <f>IFERROR(IF(B122="","",VLOOKUP(B122,'Customer Orders Management'!B:AB,11,0)),"")</f>
        <v>Europe</v>
      </c>
      <c r="L122" s="81" t="str">
        <f>IFERROR(IF(VLOOKUP(B122,'DIFOT Raw Data'!B:P,15,0)="","Not Delivered","Delivery"&amp;" "&amp;VLOOKUP(B122,'DIFOT Raw Data'!B:P,15,0)),"")</f>
        <v>Delivery On Time</v>
      </c>
    </row>
    <row r="123" spans="2:12" x14ac:dyDescent="0.25">
      <c r="B123" s="75" t="s">
        <v>124</v>
      </c>
      <c r="C123" s="77">
        <v>0</v>
      </c>
      <c r="D123" s="76">
        <v>7813</v>
      </c>
      <c r="E123" s="80" t="str">
        <f>IFERROR(IF(B123="","",VLOOKUP(B123,'Customer Orders Management'!B:AB,12,0)),"")</f>
        <v>Product D</v>
      </c>
      <c r="F123" s="80" t="str">
        <f>IFERROR(IF(B123="","",VLOOKUP(B123,'Customer Orders Management'!B:AB,13,0)),"")</f>
        <v>ACC1400205</v>
      </c>
      <c r="G123" s="80" t="str">
        <f>IFERROR(IF(B123="","",VLOOKUP(B123,'Customer Orders Management'!B:AB,7,0)),"")</f>
        <v>Customer 2</v>
      </c>
      <c r="H123" s="80" t="str">
        <f>IFERROR(IF(B123="","",VLOOKUP(B123,'Customer Orders Management'!B:AB,8,0)),"")</f>
        <v>Customer_2@domain.com</v>
      </c>
      <c r="I123" s="81" t="str">
        <f>IFERROR(IF(B123="","",VLOOKUP(B123,'Customer Orders Management'!B:AB,9,0)),"")</f>
        <v>Cairo</v>
      </c>
      <c r="J123" s="81" t="str">
        <f>IFERROR(IF(B123="","",VLOOKUP(B123,'Customer Orders Management'!B:AB,10,0)),"")</f>
        <v>Egypt</v>
      </c>
      <c r="K123" s="81" t="str">
        <f>IFERROR(IF(B123="","",VLOOKUP(B123,'Customer Orders Management'!B:AB,11,0)),"")</f>
        <v>Middle East</v>
      </c>
      <c r="L123" s="81" t="str">
        <f>IFERROR(IF(VLOOKUP(B123,'DIFOT Raw Data'!B:P,15,0)="","Not Delivered","Delivery"&amp;" "&amp;VLOOKUP(B123,'DIFOT Raw Data'!B:P,15,0)),"")</f>
        <v>Delivery On Time</v>
      </c>
    </row>
    <row r="124" spans="2:12" x14ac:dyDescent="0.25">
      <c r="B124" s="75" t="s">
        <v>259</v>
      </c>
      <c r="C124" s="77">
        <v>0</v>
      </c>
      <c r="D124" s="76">
        <v>8673</v>
      </c>
      <c r="E124" s="80" t="str">
        <f>IFERROR(IF(B124="","",VLOOKUP(B124,'Customer Orders Management'!B:AB,12,0)),"")</f>
        <v>Product B</v>
      </c>
      <c r="F124" s="80" t="str">
        <f>IFERROR(IF(B124="","",VLOOKUP(B124,'Customer Orders Management'!B:AB,13,0)),"")</f>
        <v>ACC2236584</v>
      </c>
      <c r="G124" s="80" t="str">
        <f>IFERROR(IF(B124="","",VLOOKUP(B124,'Customer Orders Management'!B:AB,7,0)),"")</f>
        <v>Customer 2</v>
      </c>
      <c r="H124" s="80" t="str">
        <f>IFERROR(IF(B124="","",VLOOKUP(B124,'Customer Orders Management'!B:AB,8,0)),"")</f>
        <v>Customer_2@domain.com</v>
      </c>
      <c r="I124" s="81" t="str">
        <f>IFERROR(IF(B124="","",VLOOKUP(B124,'Customer Orders Management'!B:AB,9,0)),"")</f>
        <v>Cairo</v>
      </c>
      <c r="J124" s="81" t="str">
        <f>IFERROR(IF(B124="","",VLOOKUP(B124,'Customer Orders Management'!B:AB,10,0)),"")</f>
        <v>Egypt</v>
      </c>
      <c r="K124" s="81" t="str">
        <f>IFERROR(IF(B124="","",VLOOKUP(B124,'Customer Orders Management'!B:AB,11,0)),"")</f>
        <v>Middle East</v>
      </c>
      <c r="L124" s="81" t="str">
        <f>IFERROR(IF(VLOOKUP(B124,'DIFOT Raw Data'!B:P,15,0)="","Not Delivered","Delivery"&amp;" "&amp;VLOOKUP(B124,'DIFOT Raw Data'!B:P,15,0)),"")</f>
        <v>Delivery On Time</v>
      </c>
    </row>
    <row r="125" spans="2:12" x14ac:dyDescent="0.25">
      <c r="B125" s="75" t="s">
        <v>128</v>
      </c>
      <c r="C125" s="77">
        <v>0</v>
      </c>
      <c r="D125" s="76">
        <v>7612</v>
      </c>
      <c r="E125" s="80" t="str">
        <f>IFERROR(IF(B125="","",VLOOKUP(B125,'Customer Orders Management'!B:AB,12,0)),"")</f>
        <v>Product F</v>
      </c>
      <c r="F125" s="80" t="str">
        <f>IFERROR(IF(B125="","",VLOOKUP(B125,'Customer Orders Management'!B:AB,13,0)),"")</f>
        <v>ACC2354474</v>
      </c>
      <c r="G125" s="80" t="str">
        <f>IFERROR(IF(B125="","",VLOOKUP(B125,'Customer Orders Management'!B:AB,7,0)),"")</f>
        <v>Customer 4</v>
      </c>
      <c r="H125" s="80" t="str">
        <f>IFERROR(IF(B125="","",VLOOKUP(B125,'Customer Orders Management'!B:AB,8,0)),"")</f>
        <v>Customer_4@domain.com</v>
      </c>
      <c r="I125" s="81" t="str">
        <f>IFERROR(IF(B125="","",VLOOKUP(B125,'Customer Orders Management'!B:AB,9,0)),"")</f>
        <v>Hong Kong</v>
      </c>
      <c r="J125" s="81" t="str">
        <f>IFERROR(IF(B125="","",VLOOKUP(B125,'Customer Orders Management'!B:AB,10,0)),"")</f>
        <v>China</v>
      </c>
      <c r="K125" s="81" t="str">
        <f>IFERROR(IF(B125="","",VLOOKUP(B125,'Customer Orders Management'!B:AB,11,0)),"")</f>
        <v>Asia</v>
      </c>
      <c r="L125" s="81" t="str">
        <f>IFERROR(IF(VLOOKUP(B125,'DIFOT Raw Data'!B:P,15,0)="","Not Delivered","Delivery"&amp;" "&amp;VLOOKUP(B125,'DIFOT Raw Data'!B:P,15,0)),"")</f>
        <v>Delivery On Time</v>
      </c>
    </row>
    <row r="126" spans="2:12" x14ac:dyDescent="0.25">
      <c r="B126" s="75" t="s">
        <v>260</v>
      </c>
      <c r="C126" s="77">
        <v>0</v>
      </c>
      <c r="D126" s="76">
        <v>7972</v>
      </c>
      <c r="E126" s="80" t="str">
        <f>IFERROR(IF(B126="","",VLOOKUP(B126,'Customer Orders Management'!B:AB,12,0)),"")</f>
        <v>Product B</v>
      </c>
      <c r="F126" s="80" t="str">
        <f>IFERROR(IF(B126="","",VLOOKUP(B126,'Customer Orders Management'!B:AB,13,0)),"")</f>
        <v>ACC2236584</v>
      </c>
      <c r="G126" s="80" t="str">
        <f>IFERROR(IF(B126="","",VLOOKUP(B126,'Customer Orders Management'!B:AB,7,0)),"")</f>
        <v>Customer 4</v>
      </c>
      <c r="H126" s="80" t="str">
        <f>IFERROR(IF(B126="","",VLOOKUP(B126,'Customer Orders Management'!B:AB,8,0)),"")</f>
        <v>Customer_4@domain.com</v>
      </c>
      <c r="I126" s="81" t="str">
        <f>IFERROR(IF(B126="","",VLOOKUP(B126,'Customer Orders Management'!B:AB,9,0)),"")</f>
        <v>Hong Kong</v>
      </c>
      <c r="J126" s="81" t="str">
        <f>IFERROR(IF(B126="","",VLOOKUP(B126,'Customer Orders Management'!B:AB,10,0)),"")</f>
        <v>China</v>
      </c>
      <c r="K126" s="81" t="str">
        <f>IFERROR(IF(B126="","",VLOOKUP(B126,'Customer Orders Management'!B:AB,11,0)),"")</f>
        <v>Asia</v>
      </c>
      <c r="L126" s="81" t="str">
        <f>IFERROR(IF(VLOOKUP(B126,'DIFOT Raw Data'!B:P,15,0)="","Not Delivered","Delivery"&amp;" "&amp;VLOOKUP(B126,'DIFOT Raw Data'!B:P,15,0)),"")</f>
        <v>Delivery On Time</v>
      </c>
    </row>
    <row r="127" spans="2:12" x14ac:dyDescent="0.25">
      <c r="B127" s="75" t="s">
        <v>132</v>
      </c>
      <c r="C127" s="77">
        <v>0</v>
      </c>
      <c r="D127" s="76">
        <v>9886</v>
      </c>
      <c r="E127" s="80" t="str">
        <f>IFERROR(IF(B127="","",VLOOKUP(B127,'Customer Orders Management'!B:AB,12,0)),"")</f>
        <v>Product F</v>
      </c>
      <c r="F127" s="80" t="str">
        <f>IFERROR(IF(B127="","",VLOOKUP(B127,'Customer Orders Management'!B:AB,13,0)),"")</f>
        <v>ACC2354474</v>
      </c>
      <c r="G127" s="80" t="str">
        <f>IFERROR(IF(B127="","",VLOOKUP(B127,'Customer Orders Management'!B:AB,7,0)),"")</f>
        <v>Customer 4</v>
      </c>
      <c r="H127" s="80" t="str">
        <f>IFERROR(IF(B127="","",VLOOKUP(B127,'Customer Orders Management'!B:AB,8,0)),"")</f>
        <v>Customer_4@domain.com</v>
      </c>
      <c r="I127" s="81" t="str">
        <f>IFERROR(IF(B127="","",VLOOKUP(B127,'Customer Orders Management'!B:AB,9,0)),"")</f>
        <v>Hong Kong</v>
      </c>
      <c r="J127" s="81" t="str">
        <f>IFERROR(IF(B127="","",VLOOKUP(B127,'Customer Orders Management'!B:AB,10,0)),"")</f>
        <v>China</v>
      </c>
      <c r="K127" s="81" t="str">
        <f>IFERROR(IF(B127="","",VLOOKUP(B127,'Customer Orders Management'!B:AB,11,0)),"")</f>
        <v>Asia</v>
      </c>
      <c r="L127" s="81" t="str">
        <f>IFERROR(IF(VLOOKUP(B127,'DIFOT Raw Data'!B:P,15,0)="","Not Delivered","Delivery"&amp;" "&amp;VLOOKUP(B127,'DIFOT Raw Data'!B:P,15,0)),"")</f>
        <v>Delivery On Time</v>
      </c>
    </row>
    <row r="128" spans="2:12" x14ac:dyDescent="0.25">
      <c r="B128" s="75" t="s">
        <v>261</v>
      </c>
      <c r="C128" s="77">
        <v>0</v>
      </c>
      <c r="D128" s="76">
        <v>5391</v>
      </c>
      <c r="E128" s="80" t="str">
        <f>IFERROR(IF(B128="","",VLOOKUP(B128,'Customer Orders Management'!B:AB,12,0)),"")</f>
        <v>Product A</v>
      </c>
      <c r="F128" s="80" t="str">
        <f>IFERROR(IF(B128="","",VLOOKUP(B128,'Customer Orders Management'!B:AB,13,0)),"")</f>
        <v>ACC3215124</v>
      </c>
      <c r="G128" s="80" t="str">
        <f>IFERROR(IF(B128="","",VLOOKUP(B128,'Customer Orders Management'!B:AB,7,0)),"")</f>
        <v>Customer 3</v>
      </c>
      <c r="H128" s="80" t="str">
        <f>IFERROR(IF(B128="","",VLOOKUP(B128,'Customer Orders Management'!B:AB,8,0)),"")</f>
        <v>Customer_3@domain.com</v>
      </c>
      <c r="I128" s="81" t="str">
        <f>IFERROR(IF(B128="","",VLOOKUP(B128,'Customer Orders Management'!B:AB,9,0)),"")</f>
        <v>Rio de Janeiro</v>
      </c>
      <c r="J128" s="81" t="str">
        <f>IFERROR(IF(B128="","",VLOOKUP(B128,'Customer Orders Management'!B:AB,10,0)),"")</f>
        <v>Brazil</v>
      </c>
      <c r="K128" s="81" t="str">
        <f>IFERROR(IF(B128="","",VLOOKUP(B128,'Customer Orders Management'!B:AB,11,0)),"")</f>
        <v>South America</v>
      </c>
      <c r="L128" s="81" t="str">
        <f>IFERROR(IF(VLOOKUP(B128,'DIFOT Raw Data'!B:P,15,0)="","Not Delivered","Delivery"&amp;" "&amp;VLOOKUP(B128,'DIFOT Raw Data'!B:P,15,0)),"")</f>
        <v>Delivery On Time</v>
      </c>
    </row>
    <row r="129" spans="2:12" x14ac:dyDescent="0.25">
      <c r="B129" s="75" t="s">
        <v>136</v>
      </c>
      <c r="C129" s="77">
        <v>0</v>
      </c>
      <c r="D129" s="76">
        <v>9282</v>
      </c>
      <c r="E129" s="80" t="str">
        <f>IFERROR(IF(B129="","",VLOOKUP(B129,'Customer Orders Management'!B:AB,12,0)),"")</f>
        <v>Product C</v>
      </c>
      <c r="F129" s="80" t="str">
        <f>IFERROR(IF(B129="","",VLOOKUP(B129,'Customer Orders Management'!B:AB,13,0)),"")</f>
        <v>ACC8854741</v>
      </c>
      <c r="G129" s="80" t="str">
        <f>IFERROR(IF(B129="","",VLOOKUP(B129,'Customer Orders Management'!B:AB,7,0)),"")</f>
        <v>Customer 1</v>
      </c>
      <c r="H129" s="80" t="str">
        <f>IFERROR(IF(B129="","",VLOOKUP(B129,'Customer Orders Management'!B:AB,8,0)),"")</f>
        <v>Customer_1@domain.com</v>
      </c>
      <c r="I129" s="81" t="str">
        <f>IFERROR(IF(B129="","",VLOOKUP(B129,'Customer Orders Management'!B:AB,9,0)),"")</f>
        <v>Lyon</v>
      </c>
      <c r="J129" s="81" t="str">
        <f>IFERROR(IF(B129="","",VLOOKUP(B129,'Customer Orders Management'!B:AB,10,0)),"")</f>
        <v>France</v>
      </c>
      <c r="K129" s="81" t="str">
        <f>IFERROR(IF(B129="","",VLOOKUP(B129,'Customer Orders Management'!B:AB,11,0)),"")</f>
        <v>Europe</v>
      </c>
      <c r="L129" s="81" t="str">
        <f>IFERROR(IF(VLOOKUP(B129,'DIFOT Raw Data'!B:P,15,0)="","Not Delivered","Delivery"&amp;" "&amp;VLOOKUP(B129,'DIFOT Raw Data'!B:P,15,0)),"")</f>
        <v>Delivery On Time</v>
      </c>
    </row>
    <row r="130" spans="2:12" x14ac:dyDescent="0.25">
      <c r="B130" s="75" t="s">
        <v>262</v>
      </c>
      <c r="C130" s="77">
        <v>0</v>
      </c>
      <c r="D130" s="76">
        <v>8387</v>
      </c>
      <c r="E130" s="80" t="str">
        <f>IFERROR(IF(B130="","",VLOOKUP(B130,'Customer Orders Management'!B:AB,12,0)),"")</f>
        <v>Product B</v>
      </c>
      <c r="F130" s="80" t="str">
        <f>IFERROR(IF(B130="","",VLOOKUP(B130,'Customer Orders Management'!B:AB,13,0)),"")</f>
        <v>ACC2236584</v>
      </c>
      <c r="G130" s="80" t="str">
        <f>IFERROR(IF(B130="","",VLOOKUP(B130,'Customer Orders Management'!B:AB,7,0)),"")</f>
        <v>Customer 1</v>
      </c>
      <c r="H130" s="80" t="str">
        <f>IFERROR(IF(B130="","",VLOOKUP(B130,'Customer Orders Management'!B:AB,8,0)),"")</f>
        <v>Customer_1@domain.com</v>
      </c>
      <c r="I130" s="81" t="str">
        <f>IFERROR(IF(B130="","",VLOOKUP(B130,'Customer Orders Management'!B:AB,9,0)),"")</f>
        <v>Lyon</v>
      </c>
      <c r="J130" s="81" t="str">
        <f>IFERROR(IF(B130="","",VLOOKUP(B130,'Customer Orders Management'!B:AB,10,0)),"")</f>
        <v>France</v>
      </c>
      <c r="K130" s="81" t="str">
        <f>IFERROR(IF(B130="","",VLOOKUP(B130,'Customer Orders Management'!B:AB,11,0)),"")</f>
        <v>Europe</v>
      </c>
      <c r="L130" s="81" t="str">
        <f>IFERROR(IF(VLOOKUP(B130,'DIFOT Raw Data'!B:P,15,0)="","Not Delivered","Delivery"&amp;" "&amp;VLOOKUP(B130,'DIFOT Raw Data'!B:P,15,0)),"")</f>
        <v>Delivery On Time</v>
      </c>
    </row>
    <row r="131" spans="2:12" x14ac:dyDescent="0.25">
      <c r="B131" s="75" t="s">
        <v>140</v>
      </c>
      <c r="C131" s="77">
        <v>0</v>
      </c>
      <c r="D131" s="76">
        <v>9071</v>
      </c>
      <c r="E131" s="80" t="str">
        <f>IFERROR(IF(B131="","",VLOOKUP(B131,'Customer Orders Management'!B:AB,12,0)),"")</f>
        <v>Product F</v>
      </c>
      <c r="F131" s="80" t="str">
        <f>IFERROR(IF(B131="","",VLOOKUP(B131,'Customer Orders Management'!B:AB,13,0)),"")</f>
        <v>ACC2354474</v>
      </c>
      <c r="G131" s="80" t="str">
        <f>IFERROR(IF(B131="","",VLOOKUP(B131,'Customer Orders Management'!B:AB,7,0)),"")</f>
        <v>Customer 1</v>
      </c>
      <c r="H131" s="80" t="str">
        <f>IFERROR(IF(B131="","",VLOOKUP(B131,'Customer Orders Management'!B:AB,8,0)),"")</f>
        <v>Customer_1@domain.com</v>
      </c>
      <c r="I131" s="81" t="str">
        <f>IFERROR(IF(B131="","",VLOOKUP(B131,'Customer Orders Management'!B:AB,9,0)),"")</f>
        <v>Lyon</v>
      </c>
      <c r="J131" s="81" t="str">
        <f>IFERROR(IF(B131="","",VLOOKUP(B131,'Customer Orders Management'!B:AB,10,0)),"")</f>
        <v>France</v>
      </c>
      <c r="K131" s="81" t="str">
        <f>IFERROR(IF(B131="","",VLOOKUP(B131,'Customer Orders Management'!B:AB,11,0)),"")</f>
        <v>Europe</v>
      </c>
      <c r="L131" s="81" t="str">
        <f>IFERROR(IF(VLOOKUP(B131,'DIFOT Raw Data'!B:P,15,0)="","Not Delivered","Delivery"&amp;" "&amp;VLOOKUP(B131,'DIFOT Raw Data'!B:P,15,0)),"")</f>
        <v>Delivery On Time</v>
      </c>
    </row>
    <row r="132" spans="2:12" x14ac:dyDescent="0.25">
      <c r="B132" s="75" t="s">
        <v>263</v>
      </c>
      <c r="C132" s="77">
        <v>0</v>
      </c>
      <c r="D132" s="76">
        <v>9945</v>
      </c>
      <c r="E132" s="80" t="str">
        <f>IFERROR(IF(B132="","",VLOOKUP(B132,'Customer Orders Management'!B:AB,12,0)),"")</f>
        <v>Product C</v>
      </c>
      <c r="F132" s="80" t="str">
        <f>IFERROR(IF(B132="","",VLOOKUP(B132,'Customer Orders Management'!B:AB,13,0)),"")</f>
        <v>ACC8854741</v>
      </c>
      <c r="G132" s="80" t="str">
        <f>IFERROR(IF(B132="","",VLOOKUP(B132,'Customer Orders Management'!B:AB,7,0)),"")</f>
        <v>Customer 2</v>
      </c>
      <c r="H132" s="80" t="str">
        <f>IFERROR(IF(B132="","",VLOOKUP(B132,'Customer Orders Management'!B:AB,8,0)),"")</f>
        <v>Customer_2@domain.com</v>
      </c>
      <c r="I132" s="81" t="str">
        <f>IFERROR(IF(B132="","",VLOOKUP(B132,'Customer Orders Management'!B:AB,9,0)),"")</f>
        <v>Cairo</v>
      </c>
      <c r="J132" s="81" t="str">
        <f>IFERROR(IF(B132="","",VLOOKUP(B132,'Customer Orders Management'!B:AB,10,0)),"")</f>
        <v>Egypt</v>
      </c>
      <c r="K132" s="81" t="str">
        <f>IFERROR(IF(B132="","",VLOOKUP(B132,'Customer Orders Management'!B:AB,11,0)),"")</f>
        <v>Middle East</v>
      </c>
      <c r="L132" s="81" t="str">
        <f>IFERROR(IF(VLOOKUP(B132,'DIFOT Raw Data'!B:P,15,0)="","Not Delivered","Delivery"&amp;" "&amp;VLOOKUP(B132,'DIFOT Raw Data'!B:P,15,0)),"")</f>
        <v>Delivery On Time</v>
      </c>
    </row>
    <row r="133" spans="2:12" x14ac:dyDescent="0.25">
      <c r="B133" s="75" t="s">
        <v>144</v>
      </c>
      <c r="C133" s="77">
        <v>0</v>
      </c>
      <c r="D133" s="76">
        <v>8772</v>
      </c>
      <c r="E133" s="80" t="str">
        <f>IFERROR(IF(B133="","",VLOOKUP(B133,'Customer Orders Management'!B:AB,12,0)),"")</f>
        <v>Product E</v>
      </c>
      <c r="F133" s="80" t="str">
        <f>IFERROR(IF(B133="","",VLOOKUP(B133,'Customer Orders Management'!B:AB,13,0)),"")</f>
        <v>ACC5858470</v>
      </c>
      <c r="G133" s="80" t="str">
        <f>IFERROR(IF(B133="","",VLOOKUP(B133,'Customer Orders Management'!B:AB,7,0)),"")</f>
        <v>Customer 2</v>
      </c>
      <c r="H133" s="80" t="str">
        <f>IFERROR(IF(B133="","",VLOOKUP(B133,'Customer Orders Management'!B:AB,8,0)),"")</f>
        <v>Customer_2@domain.com</v>
      </c>
      <c r="I133" s="81" t="str">
        <f>IFERROR(IF(B133="","",VLOOKUP(B133,'Customer Orders Management'!B:AB,9,0)),"")</f>
        <v>Cairo</v>
      </c>
      <c r="J133" s="81" t="str">
        <f>IFERROR(IF(B133="","",VLOOKUP(B133,'Customer Orders Management'!B:AB,10,0)),"")</f>
        <v>Egypt</v>
      </c>
      <c r="K133" s="81" t="str">
        <f>IFERROR(IF(B133="","",VLOOKUP(B133,'Customer Orders Management'!B:AB,11,0)),"")</f>
        <v>Middle East</v>
      </c>
      <c r="L133" s="81" t="str">
        <f>IFERROR(IF(VLOOKUP(B133,'DIFOT Raw Data'!B:P,15,0)="","Not Delivered","Delivery"&amp;" "&amp;VLOOKUP(B133,'DIFOT Raw Data'!B:P,15,0)),"")</f>
        <v>Delivery On Time</v>
      </c>
    </row>
    <row r="134" spans="2:12" x14ac:dyDescent="0.25">
      <c r="B134" s="75" t="s">
        <v>264</v>
      </c>
      <c r="C134" s="77">
        <v>0</v>
      </c>
      <c r="D134" s="76">
        <v>8125</v>
      </c>
      <c r="E134" s="80" t="str">
        <f>IFERROR(IF(B134="","",VLOOKUP(B134,'Customer Orders Management'!B:AB,12,0)),"")</f>
        <v>Product D</v>
      </c>
      <c r="F134" s="80" t="str">
        <f>IFERROR(IF(B134="","",VLOOKUP(B134,'Customer Orders Management'!B:AB,13,0)),"")</f>
        <v>ACC1400205</v>
      </c>
      <c r="G134" s="80" t="str">
        <f>IFERROR(IF(B134="","",VLOOKUP(B134,'Customer Orders Management'!B:AB,7,0)),"")</f>
        <v>Customer 4</v>
      </c>
      <c r="H134" s="80" t="str">
        <f>IFERROR(IF(B134="","",VLOOKUP(B134,'Customer Orders Management'!B:AB,8,0)),"")</f>
        <v>Customer_4@domain.com</v>
      </c>
      <c r="I134" s="81" t="str">
        <f>IFERROR(IF(B134="","",VLOOKUP(B134,'Customer Orders Management'!B:AB,9,0)),"")</f>
        <v>Hong Kong</v>
      </c>
      <c r="J134" s="81" t="str">
        <f>IFERROR(IF(B134="","",VLOOKUP(B134,'Customer Orders Management'!B:AB,10,0)),"")</f>
        <v>China</v>
      </c>
      <c r="K134" s="81" t="str">
        <f>IFERROR(IF(B134="","",VLOOKUP(B134,'Customer Orders Management'!B:AB,11,0)),"")</f>
        <v>Asia</v>
      </c>
      <c r="L134" s="81" t="str">
        <f>IFERROR(IF(VLOOKUP(B134,'DIFOT Raw Data'!B:P,15,0)="","Not Delivered","Delivery"&amp;" "&amp;VLOOKUP(B134,'DIFOT Raw Data'!B:P,15,0)),"")</f>
        <v>Delivery On Time</v>
      </c>
    </row>
    <row r="135" spans="2:12" x14ac:dyDescent="0.25">
      <c r="B135" s="75" t="s">
        <v>148</v>
      </c>
      <c r="C135" s="77">
        <v>0</v>
      </c>
      <c r="D135" s="76">
        <v>6690</v>
      </c>
      <c r="E135" s="80" t="str">
        <f>IFERROR(IF(B135="","",VLOOKUP(B135,'Customer Orders Management'!B:AB,12,0)),"")</f>
        <v>Product D</v>
      </c>
      <c r="F135" s="80" t="str">
        <f>IFERROR(IF(B135="","",VLOOKUP(B135,'Customer Orders Management'!B:AB,13,0)),"")</f>
        <v>ACC1400205</v>
      </c>
      <c r="G135" s="80" t="str">
        <f>IFERROR(IF(B135="","",VLOOKUP(B135,'Customer Orders Management'!B:AB,7,0)),"")</f>
        <v>Customer 4</v>
      </c>
      <c r="H135" s="80" t="str">
        <f>IFERROR(IF(B135="","",VLOOKUP(B135,'Customer Orders Management'!B:AB,8,0)),"")</f>
        <v>Customer_4@domain.com</v>
      </c>
      <c r="I135" s="81" t="str">
        <f>IFERROR(IF(B135="","",VLOOKUP(B135,'Customer Orders Management'!B:AB,9,0)),"")</f>
        <v>Hong Kong</v>
      </c>
      <c r="J135" s="81" t="str">
        <f>IFERROR(IF(B135="","",VLOOKUP(B135,'Customer Orders Management'!B:AB,10,0)),"")</f>
        <v>China</v>
      </c>
      <c r="K135" s="81" t="str">
        <f>IFERROR(IF(B135="","",VLOOKUP(B135,'Customer Orders Management'!B:AB,11,0)),"")</f>
        <v>Asia</v>
      </c>
      <c r="L135" s="81" t="str">
        <f>IFERROR(IF(VLOOKUP(B135,'DIFOT Raw Data'!B:P,15,0)="","Not Delivered","Delivery"&amp;" "&amp;VLOOKUP(B135,'DIFOT Raw Data'!B:P,15,0)),"")</f>
        <v>Delivery On Time</v>
      </c>
    </row>
    <row r="136" spans="2:12" x14ac:dyDescent="0.25">
      <c r="B136" s="75" t="s">
        <v>265</v>
      </c>
      <c r="C136" s="77">
        <v>0</v>
      </c>
      <c r="D136" s="76">
        <v>7837</v>
      </c>
      <c r="E136" s="80" t="str">
        <f>IFERROR(IF(B136="","",VLOOKUP(B136,'Customer Orders Management'!B:AB,12,0)),"")</f>
        <v>Product B</v>
      </c>
      <c r="F136" s="80" t="str">
        <f>IFERROR(IF(B136="","",VLOOKUP(B136,'Customer Orders Management'!B:AB,13,0)),"")</f>
        <v>ACC2236584</v>
      </c>
      <c r="G136" s="80" t="str">
        <f>IFERROR(IF(B136="","",VLOOKUP(B136,'Customer Orders Management'!B:AB,7,0)),"")</f>
        <v>Customer 3</v>
      </c>
      <c r="H136" s="80" t="str">
        <f>IFERROR(IF(B136="","",VLOOKUP(B136,'Customer Orders Management'!B:AB,8,0)),"")</f>
        <v>Customer_3@domain.com</v>
      </c>
      <c r="I136" s="81" t="str">
        <f>IFERROR(IF(B136="","",VLOOKUP(B136,'Customer Orders Management'!B:AB,9,0)),"")</f>
        <v>Rio de Janeiro</v>
      </c>
      <c r="J136" s="81" t="str">
        <f>IFERROR(IF(B136="","",VLOOKUP(B136,'Customer Orders Management'!B:AB,10,0)),"")</f>
        <v>Brazil</v>
      </c>
      <c r="K136" s="81" t="str">
        <f>IFERROR(IF(B136="","",VLOOKUP(B136,'Customer Orders Management'!B:AB,11,0)),"")</f>
        <v>South America</v>
      </c>
      <c r="L136" s="81" t="str">
        <f>IFERROR(IF(VLOOKUP(B136,'DIFOT Raw Data'!B:P,15,0)="","Not Delivered","Delivery"&amp;" "&amp;VLOOKUP(B136,'DIFOT Raw Data'!B:P,15,0)),"")</f>
        <v>Delivery Delay</v>
      </c>
    </row>
    <row r="137" spans="2:12" x14ac:dyDescent="0.25">
      <c r="B137" s="75" t="s">
        <v>152</v>
      </c>
      <c r="C137" s="77">
        <v>0</v>
      </c>
      <c r="D137" s="76">
        <v>5468</v>
      </c>
      <c r="E137" s="80" t="str">
        <f>IFERROR(IF(B137="","",VLOOKUP(B137,'Customer Orders Management'!B:AB,12,0)),"")</f>
        <v>Product A</v>
      </c>
      <c r="F137" s="80" t="str">
        <f>IFERROR(IF(B137="","",VLOOKUP(B137,'Customer Orders Management'!B:AB,13,0)),"")</f>
        <v>ACC3215124</v>
      </c>
      <c r="G137" s="80" t="str">
        <f>IFERROR(IF(B137="","",VLOOKUP(B137,'Customer Orders Management'!B:AB,7,0)),"")</f>
        <v>Customer 4</v>
      </c>
      <c r="H137" s="80" t="str">
        <f>IFERROR(IF(B137="","",VLOOKUP(B137,'Customer Orders Management'!B:AB,8,0)),"")</f>
        <v>Customer_4@domain.com</v>
      </c>
      <c r="I137" s="81" t="str">
        <f>IFERROR(IF(B137="","",VLOOKUP(B137,'Customer Orders Management'!B:AB,9,0)),"")</f>
        <v>Hong Kong</v>
      </c>
      <c r="J137" s="81" t="str">
        <f>IFERROR(IF(B137="","",VLOOKUP(B137,'Customer Orders Management'!B:AB,10,0)),"")</f>
        <v>China</v>
      </c>
      <c r="K137" s="81" t="str">
        <f>IFERROR(IF(B137="","",VLOOKUP(B137,'Customer Orders Management'!B:AB,11,0)),"")</f>
        <v>Asia</v>
      </c>
      <c r="L137" s="81" t="str">
        <f>IFERROR(IF(VLOOKUP(B137,'DIFOT Raw Data'!B:P,15,0)="","Not Delivered","Delivery"&amp;" "&amp;VLOOKUP(B137,'DIFOT Raw Data'!B:P,15,0)),"")</f>
        <v>Delivery On Time</v>
      </c>
    </row>
    <row r="138" spans="2:12" x14ac:dyDescent="0.25">
      <c r="B138" s="75" t="s">
        <v>266</v>
      </c>
      <c r="C138" s="77">
        <v>0</v>
      </c>
      <c r="D138" s="76">
        <v>7135</v>
      </c>
      <c r="E138" s="80" t="str">
        <f>IFERROR(IF(B138="","",VLOOKUP(B138,'Customer Orders Management'!B:AB,12,0)),"")</f>
        <v>Product A</v>
      </c>
      <c r="F138" s="80" t="str">
        <f>IFERROR(IF(B138="","",VLOOKUP(B138,'Customer Orders Management'!B:AB,13,0)),"")</f>
        <v>ACC3215124</v>
      </c>
      <c r="G138" s="80" t="str">
        <f>IFERROR(IF(B138="","",VLOOKUP(B138,'Customer Orders Management'!B:AB,7,0)),"")</f>
        <v>Customer 3</v>
      </c>
      <c r="H138" s="80" t="str">
        <f>IFERROR(IF(B138="","",VLOOKUP(B138,'Customer Orders Management'!B:AB,8,0)),"")</f>
        <v>Customer_3@domain.com</v>
      </c>
      <c r="I138" s="81" t="str">
        <f>IFERROR(IF(B138="","",VLOOKUP(B138,'Customer Orders Management'!B:AB,9,0)),"")</f>
        <v>Rio de Janeiro</v>
      </c>
      <c r="J138" s="81" t="str">
        <f>IFERROR(IF(B138="","",VLOOKUP(B138,'Customer Orders Management'!B:AB,10,0)),"")</f>
        <v>Brazil</v>
      </c>
      <c r="K138" s="81" t="str">
        <f>IFERROR(IF(B138="","",VLOOKUP(B138,'Customer Orders Management'!B:AB,11,0)),"")</f>
        <v>South America</v>
      </c>
      <c r="L138" s="81" t="str">
        <f>IFERROR(IF(VLOOKUP(B138,'DIFOT Raw Data'!B:P,15,0)="","Not Delivered","Delivery"&amp;" "&amp;VLOOKUP(B138,'DIFOT Raw Data'!B:P,15,0)),"")</f>
        <v>Delivery On Time</v>
      </c>
    </row>
    <row r="139" spans="2:12" x14ac:dyDescent="0.25">
      <c r="B139" s="75" t="s">
        <v>156</v>
      </c>
      <c r="C139" s="77">
        <v>0</v>
      </c>
      <c r="D139" s="76">
        <v>9053</v>
      </c>
      <c r="E139" s="80" t="str">
        <f>IFERROR(IF(B139="","",VLOOKUP(B139,'Customer Orders Management'!B:AB,12,0)),"")</f>
        <v>Product E</v>
      </c>
      <c r="F139" s="80" t="str">
        <f>IFERROR(IF(B139="","",VLOOKUP(B139,'Customer Orders Management'!B:AB,13,0)),"")</f>
        <v>ACC5858470</v>
      </c>
      <c r="G139" s="80" t="str">
        <f>IFERROR(IF(B139="","",VLOOKUP(B139,'Customer Orders Management'!B:AB,7,0)),"")</f>
        <v>Customer 3</v>
      </c>
      <c r="H139" s="80" t="str">
        <f>IFERROR(IF(B139="","",VLOOKUP(B139,'Customer Orders Management'!B:AB,8,0)),"")</f>
        <v>Customer_3@domain.com</v>
      </c>
      <c r="I139" s="81" t="str">
        <f>IFERROR(IF(B139="","",VLOOKUP(B139,'Customer Orders Management'!B:AB,9,0)),"")</f>
        <v>Rio de Janeiro</v>
      </c>
      <c r="J139" s="81" t="str">
        <f>IFERROR(IF(B139="","",VLOOKUP(B139,'Customer Orders Management'!B:AB,10,0)),"")</f>
        <v>Brazil</v>
      </c>
      <c r="K139" s="81" t="str">
        <f>IFERROR(IF(B139="","",VLOOKUP(B139,'Customer Orders Management'!B:AB,11,0)),"")</f>
        <v>South America</v>
      </c>
      <c r="L139" s="81" t="str">
        <f>IFERROR(IF(VLOOKUP(B139,'DIFOT Raw Data'!B:P,15,0)="","Not Delivered","Delivery"&amp;" "&amp;VLOOKUP(B139,'DIFOT Raw Data'!B:P,15,0)),"")</f>
        <v>Delivery On Time</v>
      </c>
    </row>
    <row r="140" spans="2:12" x14ac:dyDescent="0.25">
      <c r="B140" s="75" t="s">
        <v>267</v>
      </c>
      <c r="C140" s="77">
        <v>0</v>
      </c>
      <c r="D140" s="76">
        <v>8336</v>
      </c>
      <c r="E140" s="80" t="str">
        <f>IFERROR(IF(B140="","",VLOOKUP(B140,'Customer Orders Management'!B:AB,12,0)),"")</f>
        <v>Product E</v>
      </c>
      <c r="F140" s="80" t="str">
        <f>IFERROR(IF(B140="","",VLOOKUP(B140,'Customer Orders Management'!B:AB,13,0)),"")</f>
        <v>ACC5858470</v>
      </c>
      <c r="G140" s="80" t="str">
        <f>IFERROR(IF(B140="","",VLOOKUP(B140,'Customer Orders Management'!B:AB,7,0)),"")</f>
        <v>Customer 3</v>
      </c>
      <c r="H140" s="80" t="str">
        <f>IFERROR(IF(B140="","",VLOOKUP(B140,'Customer Orders Management'!B:AB,8,0)),"")</f>
        <v>Customer_3@domain.com</v>
      </c>
      <c r="I140" s="81" t="str">
        <f>IFERROR(IF(B140="","",VLOOKUP(B140,'Customer Orders Management'!B:AB,9,0)),"")</f>
        <v>Rio de Janeiro</v>
      </c>
      <c r="J140" s="81" t="str">
        <f>IFERROR(IF(B140="","",VLOOKUP(B140,'Customer Orders Management'!B:AB,10,0)),"")</f>
        <v>Brazil</v>
      </c>
      <c r="K140" s="81" t="str">
        <f>IFERROR(IF(B140="","",VLOOKUP(B140,'Customer Orders Management'!B:AB,11,0)),"")</f>
        <v>South America</v>
      </c>
      <c r="L140" s="81" t="str">
        <f>IFERROR(IF(VLOOKUP(B140,'DIFOT Raw Data'!B:P,15,0)="","Not Delivered","Delivery"&amp;" "&amp;VLOOKUP(B140,'DIFOT Raw Data'!B:P,15,0)),"")</f>
        <v>Delivery On Time</v>
      </c>
    </row>
    <row r="141" spans="2:12" x14ac:dyDescent="0.25">
      <c r="B141" s="75" t="s">
        <v>160</v>
      </c>
      <c r="C141" s="77">
        <v>0</v>
      </c>
      <c r="D141" s="76">
        <v>6334</v>
      </c>
      <c r="E141" s="80" t="str">
        <f>IFERROR(IF(B141="","",VLOOKUP(B141,'Customer Orders Management'!B:AB,12,0)),"")</f>
        <v>Product F</v>
      </c>
      <c r="F141" s="80" t="str">
        <f>IFERROR(IF(B141="","",VLOOKUP(B141,'Customer Orders Management'!B:AB,13,0)),"")</f>
        <v>ACC2354474</v>
      </c>
      <c r="G141" s="80" t="str">
        <f>IFERROR(IF(B141="","",VLOOKUP(B141,'Customer Orders Management'!B:AB,7,0)),"")</f>
        <v>Customer 3</v>
      </c>
      <c r="H141" s="80" t="str">
        <f>IFERROR(IF(B141="","",VLOOKUP(B141,'Customer Orders Management'!B:AB,8,0)),"")</f>
        <v>Customer_3@domain.com</v>
      </c>
      <c r="I141" s="81" t="str">
        <f>IFERROR(IF(B141="","",VLOOKUP(B141,'Customer Orders Management'!B:AB,9,0)),"")</f>
        <v>Rio de Janeiro</v>
      </c>
      <c r="J141" s="81" t="str">
        <f>IFERROR(IF(B141="","",VLOOKUP(B141,'Customer Orders Management'!B:AB,10,0)),"")</f>
        <v>Brazil</v>
      </c>
      <c r="K141" s="81" t="str">
        <f>IFERROR(IF(B141="","",VLOOKUP(B141,'Customer Orders Management'!B:AB,11,0)),"")</f>
        <v>South America</v>
      </c>
      <c r="L141" s="81" t="str">
        <f>IFERROR(IF(VLOOKUP(B141,'DIFOT Raw Data'!B:P,15,0)="","Not Delivered","Delivery"&amp;" "&amp;VLOOKUP(B141,'DIFOT Raw Data'!B:P,15,0)),"")</f>
        <v>Delivery On Time</v>
      </c>
    </row>
    <row r="142" spans="2:12" x14ac:dyDescent="0.25">
      <c r="B142" s="75" t="s">
        <v>268</v>
      </c>
      <c r="C142" s="77">
        <v>0</v>
      </c>
      <c r="D142" s="76">
        <v>6354</v>
      </c>
      <c r="E142" s="80" t="str">
        <f>IFERROR(IF(B142="","",VLOOKUP(B142,'Customer Orders Management'!B:AB,12,0)),"")</f>
        <v>Product E</v>
      </c>
      <c r="F142" s="80" t="str">
        <f>IFERROR(IF(B142="","",VLOOKUP(B142,'Customer Orders Management'!B:AB,13,0)),"")</f>
        <v>ACC5858470</v>
      </c>
      <c r="G142" s="80" t="str">
        <f>IFERROR(IF(B142="","",VLOOKUP(B142,'Customer Orders Management'!B:AB,7,0)),"")</f>
        <v>Customer 3</v>
      </c>
      <c r="H142" s="80" t="str">
        <f>IFERROR(IF(B142="","",VLOOKUP(B142,'Customer Orders Management'!B:AB,8,0)),"")</f>
        <v>Customer_3@domain.com</v>
      </c>
      <c r="I142" s="81" t="str">
        <f>IFERROR(IF(B142="","",VLOOKUP(B142,'Customer Orders Management'!B:AB,9,0)),"")</f>
        <v>Rio de Janeiro</v>
      </c>
      <c r="J142" s="81" t="str">
        <f>IFERROR(IF(B142="","",VLOOKUP(B142,'Customer Orders Management'!B:AB,10,0)),"")</f>
        <v>Brazil</v>
      </c>
      <c r="K142" s="81" t="str">
        <f>IFERROR(IF(B142="","",VLOOKUP(B142,'Customer Orders Management'!B:AB,11,0)),"")</f>
        <v>South America</v>
      </c>
      <c r="L142" s="81" t="str">
        <f>IFERROR(IF(VLOOKUP(B142,'DIFOT Raw Data'!B:P,15,0)="","Not Delivered","Delivery"&amp;" "&amp;VLOOKUP(B142,'DIFOT Raw Data'!B:P,15,0)),"")</f>
        <v>Delivery On Time</v>
      </c>
    </row>
    <row r="143" spans="2:12" x14ac:dyDescent="0.25">
      <c r="B143" s="75" t="s">
        <v>164</v>
      </c>
      <c r="C143" s="77">
        <v>0</v>
      </c>
      <c r="D143" s="76">
        <v>9455</v>
      </c>
      <c r="E143" s="80" t="str">
        <f>IFERROR(IF(B143="","",VLOOKUP(B143,'Customer Orders Management'!B:AB,12,0)),"")</f>
        <v>Product F</v>
      </c>
      <c r="F143" s="80" t="str">
        <f>IFERROR(IF(B143="","",VLOOKUP(B143,'Customer Orders Management'!B:AB,13,0)),"")</f>
        <v>ACC2354474</v>
      </c>
      <c r="G143" s="80" t="str">
        <f>IFERROR(IF(B143="","",VLOOKUP(B143,'Customer Orders Management'!B:AB,7,0)),"")</f>
        <v>Customer 3</v>
      </c>
      <c r="H143" s="80" t="str">
        <f>IFERROR(IF(B143="","",VLOOKUP(B143,'Customer Orders Management'!B:AB,8,0)),"")</f>
        <v>Customer_3@domain.com</v>
      </c>
      <c r="I143" s="81" t="str">
        <f>IFERROR(IF(B143="","",VLOOKUP(B143,'Customer Orders Management'!B:AB,9,0)),"")</f>
        <v>Rio de Janeiro</v>
      </c>
      <c r="J143" s="81" t="str">
        <f>IFERROR(IF(B143="","",VLOOKUP(B143,'Customer Orders Management'!B:AB,10,0)),"")</f>
        <v>Brazil</v>
      </c>
      <c r="K143" s="81" t="str">
        <f>IFERROR(IF(B143="","",VLOOKUP(B143,'Customer Orders Management'!B:AB,11,0)),"")</f>
        <v>South America</v>
      </c>
      <c r="L143" s="81" t="str">
        <f>IFERROR(IF(VLOOKUP(B143,'DIFOT Raw Data'!B:P,15,0)="","Not Delivered","Delivery"&amp;" "&amp;VLOOKUP(B143,'DIFOT Raw Data'!B:P,15,0)),"")</f>
        <v>Delivery On Time</v>
      </c>
    </row>
    <row r="144" spans="2:12" x14ac:dyDescent="0.25">
      <c r="B144" s="75" t="s">
        <v>269</v>
      </c>
      <c r="C144" s="77">
        <v>0</v>
      </c>
      <c r="D144" s="76">
        <v>7477</v>
      </c>
      <c r="E144" s="80" t="str">
        <f>IFERROR(IF(B144="","",VLOOKUP(B144,'Customer Orders Management'!B:AB,12,0)),"")</f>
        <v>Product D</v>
      </c>
      <c r="F144" s="80" t="str">
        <f>IFERROR(IF(B144="","",VLOOKUP(B144,'Customer Orders Management'!B:AB,13,0)),"")</f>
        <v>ACC1400205</v>
      </c>
      <c r="G144" s="80" t="str">
        <f>IFERROR(IF(B144="","",VLOOKUP(B144,'Customer Orders Management'!B:AB,7,0)),"")</f>
        <v>Customer 1</v>
      </c>
      <c r="H144" s="80" t="str">
        <f>IFERROR(IF(B144="","",VLOOKUP(B144,'Customer Orders Management'!B:AB,8,0)),"")</f>
        <v>Customer_1@domain.com</v>
      </c>
      <c r="I144" s="81" t="str">
        <f>IFERROR(IF(B144="","",VLOOKUP(B144,'Customer Orders Management'!B:AB,9,0)),"")</f>
        <v>Lyon</v>
      </c>
      <c r="J144" s="81" t="str">
        <f>IFERROR(IF(B144="","",VLOOKUP(B144,'Customer Orders Management'!B:AB,10,0)),"")</f>
        <v>France</v>
      </c>
      <c r="K144" s="81" t="str">
        <f>IFERROR(IF(B144="","",VLOOKUP(B144,'Customer Orders Management'!B:AB,11,0)),"")</f>
        <v>Europe</v>
      </c>
      <c r="L144" s="81" t="str">
        <f>IFERROR(IF(VLOOKUP(B144,'DIFOT Raw Data'!B:P,15,0)="","Not Delivered","Delivery"&amp;" "&amp;VLOOKUP(B144,'DIFOT Raw Data'!B:P,15,0)),"")</f>
        <v>Delivery On Time</v>
      </c>
    </row>
    <row r="145" spans="2:12" x14ac:dyDescent="0.25">
      <c r="B145" s="75" t="s">
        <v>168</v>
      </c>
      <c r="C145" s="77">
        <v>0</v>
      </c>
      <c r="D145" s="76">
        <v>4310</v>
      </c>
      <c r="E145" s="80" t="str">
        <f>IFERROR(IF(B145="","",VLOOKUP(B145,'Customer Orders Management'!B:AB,12,0)),"")</f>
        <v>Product A</v>
      </c>
      <c r="F145" s="80" t="str">
        <f>IFERROR(IF(B145="","",VLOOKUP(B145,'Customer Orders Management'!B:AB,13,0)),"")</f>
        <v>ACC3215124</v>
      </c>
      <c r="G145" s="80" t="str">
        <f>IFERROR(IF(B145="","",VLOOKUP(B145,'Customer Orders Management'!B:AB,7,0)),"")</f>
        <v>Customer 1</v>
      </c>
      <c r="H145" s="80" t="str">
        <f>IFERROR(IF(B145="","",VLOOKUP(B145,'Customer Orders Management'!B:AB,8,0)),"")</f>
        <v>Customer_1@domain.com</v>
      </c>
      <c r="I145" s="81" t="str">
        <f>IFERROR(IF(B145="","",VLOOKUP(B145,'Customer Orders Management'!B:AB,9,0)),"")</f>
        <v>Lyon</v>
      </c>
      <c r="J145" s="81" t="str">
        <f>IFERROR(IF(B145="","",VLOOKUP(B145,'Customer Orders Management'!B:AB,10,0)),"")</f>
        <v>France</v>
      </c>
      <c r="K145" s="81" t="str">
        <f>IFERROR(IF(B145="","",VLOOKUP(B145,'Customer Orders Management'!B:AB,11,0)),"")</f>
        <v>Europe</v>
      </c>
      <c r="L145" s="81" t="str">
        <f>IFERROR(IF(VLOOKUP(B145,'DIFOT Raw Data'!B:P,15,0)="","Not Delivered","Delivery"&amp;" "&amp;VLOOKUP(B145,'DIFOT Raw Data'!B:P,15,0)),"")</f>
        <v>Delivery On Time</v>
      </c>
    </row>
    <row r="146" spans="2:12" x14ac:dyDescent="0.25">
      <c r="B146" s="75" t="s">
        <v>270</v>
      </c>
      <c r="C146" s="77">
        <v>0</v>
      </c>
      <c r="D146" s="76">
        <v>5678</v>
      </c>
      <c r="E146" s="80" t="str">
        <f>IFERROR(IF(B146="","",VLOOKUP(B146,'Customer Orders Management'!B:AB,12,0)),"")</f>
        <v>Product C</v>
      </c>
      <c r="F146" s="80" t="str">
        <f>IFERROR(IF(B146="","",VLOOKUP(B146,'Customer Orders Management'!B:AB,13,0)),"")</f>
        <v>ACC8854741</v>
      </c>
      <c r="G146" s="80" t="str">
        <f>IFERROR(IF(B146="","",VLOOKUP(B146,'Customer Orders Management'!B:AB,7,0)),"")</f>
        <v>Customer 1</v>
      </c>
      <c r="H146" s="80" t="str">
        <f>IFERROR(IF(B146="","",VLOOKUP(B146,'Customer Orders Management'!B:AB,8,0)),"")</f>
        <v>Customer_1@domain.com</v>
      </c>
      <c r="I146" s="81" t="str">
        <f>IFERROR(IF(B146="","",VLOOKUP(B146,'Customer Orders Management'!B:AB,9,0)),"")</f>
        <v>Lyon</v>
      </c>
      <c r="J146" s="81" t="str">
        <f>IFERROR(IF(B146="","",VLOOKUP(B146,'Customer Orders Management'!B:AB,10,0)),"")</f>
        <v>France</v>
      </c>
      <c r="K146" s="81" t="str">
        <f>IFERROR(IF(B146="","",VLOOKUP(B146,'Customer Orders Management'!B:AB,11,0)),"")</f>
        <v>Europe</v>
      </c>
      <c r="L146" s="81" t="str">
        <f>IFERROR(IF(VLOOKUP(B146,'DIFOT Raw Data'!B:P,15,0)="","Not Delivered","Delivery"&amp;" "&amp;VLOOKUP(B146,'DIFOT Raw Data'!B:P,15,0)),"")</f>
        <v>Delivery On Time</v>
      </c>
    </row>
    <row r="147" spans="2:12" x14ac:dyDescent="0.25">
      <c r="B147" s="75" t="s">
        <v>172</v>
      </c>
      <c r="C147" s="77">
        <v>0</v>
      </c>
      <c r="D147" s="76">
        <v>5518</v>
      </c>
      <c r="E147" s="80" t="str">
        <f>IFERROR(IF(B147="","",VLOOKUP(B147,'Customer Orders Management'!B:AB,12,0)),"")</f>
        <v>Product A</v>
      </c>
      <c r="F147" s="80" t="str">
        <f>IFERROR(IF(B147="","",VLOOKUP(B147,'Customer Orders Management'!B:AB,13,0)),"")</f>
        <v>ACC3215124</v>
      </c>
      <c r="G147" s="80" t="str">
        <f>IFERROR(IF(B147="","",VLOOKUP(B147,'Customer Orders Management'!B:AB,7,0)),"")</f>
        <v>Customer 3</v>
      </c>
      <c r="H147" s="80" t="str">
        <f>IFERROR(IF(B147="","",VLOOKUP(B147,'Customer Orders Management'!B:AB,8,0)),"")</f>
        <v>Customer_3@domain.com</v>
      </c>
      <c r="I147" s="81" t="str">
        <f>IFERROR(IF(B147="","",VLOOKUP(B147,'Customer Orders Management'!B:AB,9,0)),"")</f>
        <v>Rio de Janeiro</v>
      </c>
      <c r="J147" s="81" t="str">
        <f>IFERROR(IF(B147="","",VLOOKUP(B147,'Customer Orders Management'!B:AB,10,0)),"")</f>
        <v>Brazil</v>
      </c>
      <c r="K147" s="81" t="str">
        <f>IFERROR(IF(B147="","",VLOOKUP(B147,'Customer Orders Management'!B:AB,11,0)),"")</f>
        <v>South America</v>
      </c>
      <c r="L147" s="81" t="str">
        <f>IFERROR(IF(VLOOKUP(B147,'DIFOT Raw Data'!B:P,15,0)="","Not Delivered","Delivery"&amp;" "&amp;VLOOKUP(B147,'DIFOT Raw Data'!B:P,15,0)),"")</f>
        <v>Delivery On Time</v>
      </c>
    </row>
    <row r="148" spans="2:12" x14ac:dyDescent="0.25">
      <c r="B148" s="75" t="s">
        <v>271</v>
      </c>
      <c r="C148" s="77">
        <v>0</v>
      </c>
      <c r="D148" s="76">
        <v>4101</v>
      </c>
      <c r="E148" s="80" t="str">
        <f>IFERROR(IF(B148="","",VLOOKUP(B148,'Customer Orders Management'!B:AB,12,0)),"")</f>
        <v>Product F</v>
      </c>
      <c r="F148" s="80" t="str">
        <f>IFERROR(IF(B148="","",VLOOKUP(B148,'Customer Orders Management'!B:AB,13,0)),"")</f>
        <v>ACC2354474</v>
      </c>
      <c r="G148" s="80" t="str">
        <f>IFERROR(IF(B148="","",VLOOKUP(B148,'Customer Orders Management'!B:AB,7,0)),"")</f>
        <v>Customer 1</v>
      </c>
      <c r="H148" s="80" t="str">
        <f>IFERROR(IF(B148="","",VLOOKUP(B148,'Customer Orders Management'!B:AB,8,0)),"")</f>
        <v>Customer_1@domain.com</v>
      </c>
      <c r="I148" s="81" t="str">
        <f>IFERROR(IF(B148="","",VLOOKUP(B148,'Customer Orders Management'!B:AB,9,0)),"")</f>
        <v>Lyon</v>
      </c>
      <c r="J148" s="81" t="str">
        <f>IFERROR(IF(B148="","",VLOOKUP(B148,'Customer Orders Management'!B:AB,10,0)),"")</f>
        <v>France</v>
      </c>
      <c r="K148" s="81" t="str">
        <f>IFERROR(IF(B148="","",VLOOKUP(B148,'Customer Orders Management'!B:AB,11,0)),"")</f>
        <v>Europe</v>
      </c>
      <c r="L148" s="81" t="str">
        <f>IFERROR(IF(VLOOKUP(B148,'DIFOT Raw Data'!B:P,15,0)="","Not Delivered","Delivery"&amp;" "&amp;VLOOKUP(B148,'DIFOT Raw Data'!B:P,15,0)),"")</f>
        <v>Delivery On Time</v>
      </c>
    </row>
    <row r="149" spans="2:12" x14ac:dyDescent="0.25">
      <c r="B149" s="75" t="s">
        <v>176</v>
      </c>
      <c r="C149" s="77">
        <v>0</v>
      </c>
      <c r="D149" s="76">
        <v>8900</v>
      </c>
      <c r="E149" s="80" t="str">
        <f>IFERROR(IF(B149="","",VLOOKUP(B149,'Customer Orders Management'!B:AB,12,0)),"")</f>
        <v>Product D</v>
      </c>
      <c r="F149" s="80" t="str">
        <f>IFERROR(IF(B149="","",VLOOKUP(B149,'Customer Orders Management'!B:AB,13,0)),"")</f>
        <v>ACC1400205</v>
      </c>
      <c r="G149" s="80" t="str">
        <f>IFERROR(IF(B149="","",VLOOKUP(B149,'Customer Orders Management'!B:AB,7,0)),"")</f>
        <v>Customer 3</v>
      </c>
      <c r="H149" s="80" t="str">
        <f>IFERROR(IF(B149="","",VLOOKUP(B149,'Customer Orders Management'!B:AB,8,0)),"")</f>
        <v>Customer_3@domain.com</v>
      </c>
      <c r="I149" s="81" t="str">
        <f>IFERROR(IF(B149="","",VLOOKUP(B149,'Customer Orders Management'!B:AB,9,0)),"")</f>
        <v>Rio de Janeiro</v>
      </c>
      <c r="J149" s="81" t="str">
        <f>IFERROR(IF(B149="","",VLOOKUP(B149,'Customer Orders Management'!B:AB,10,0)),"")</f>
        <v>Brazil</v>
      </c>
      <c r="K149" s="81" t="str">
        <f>IFERROR(IF(B149="","",VLOOKUP(B149,'Customer Orders Management'!B:AB,11,0)),"")</f>
        <v>South America</v>
      </c>
      <c r="L149" s="81" t="str">
        <f>IFERROR(IF(VLOOKUP(B149,'DIFOT Raw Data'!B:P,15,0)="","Not Delivered","Delivery"&amp;" "&amp;VLOOKUP(B149,'DIFOT Raw Data'!B:P,15,0)),"")</f>
        <v>Delivery On Time</v>
      </c>
    </row>
    <row r="150" spans="2:12" x14ac:dyDescent="0.25">
      <c r="B150" s="75" t="s">
        <v>272</v>
      </c>
      <c r="C150" s="77">
        <v>0</v>
      </c>
      <c r="D150" s="76">
        <v>4010</v>
      </c>
      <c r="E150" s="80" t="str">
        <f>IFERROR(IF(B150="","",VLOOKUP(B150,'Customer Orders Management'!B:AB,12,0)),"")</f>
        <v>Product F</v>
      </c>
      <c r="F150" s="80" t="str">
        <f>IFERROR(IF(B150="","",VLOOKUP(B150,'Customer Orders Management'!B:AB,13,0)),"")</f>
        <v>ACC2354474</v>
      </c>
      <c r="G150" s="80" t="str">
        <f>IFERROR(IF(B150="","",VLOOKUP(B150,'Customer Orders Management'!B:AB,7,0)),"")</f>
        <v>Customer 4</v>
      </c>
      <c r="H150" s="80" t="str">
        <f>IFERROR(IF(B150="","",VLOOKUP(B150,'Customer Orders Management'!B:AB,8,0)),"")</f>
        <v>Customer_4@domain.com</v>
      </c>
      <c r="I150" s="81" t="str">
        <f>IFERROR(IF(B150="","",VLOOKUP(B150,'Customer Orders Management'!B:AB,9,0)),"")</f>
        <v>Hong Kong</v>
      </c>
      <c r="J150" s="81" t="str">
        <f>IFERROR(IF(B150="","",VLOOKUP(B150,'Customer Orders Management'!B:AB,10,0)),"")</f>
        <v>China</v>
      </c>
      <c r="K150" s="81" t="str">
        <f>IFERROR(IF(B150="","",VLOOKUP(B150,'Customer Orders Management'!B:AB,11,0)),"")</f>
        <v>Asia</v>
      </c>
      <c r="L150" s="81" t="str">
        <f>IFERROR(IF(VLOOKUP(B150,'DIFOT Raw Data'!B:P,15,0)="","Not Delivered","Delivery"&amp;" "&amp;VLOOKUP(B150,'DIFOT Raw Data'!B:P,15,0)),"")</f>
        <v>Delivery On Time</v>
      </c>
    </row>
    <row r="151" spans="2:12" x14ac:dyDescent="0.25">
      <c r="B151" s="75" t="s">
        <v>180</v>
      </c>
      <c r="C151" s="77">
        <v>0</v>
      </c>
      <c r="D151" s="76">
        <v>7342</v>
      </c>
      <c r="E151" s="80" t="str">
        <f>IFERROR(IF(B151="","",VLOOKUP(B151,'Customer Orders Management'!B:AB,12,0)),"")</f>
        <v>Product A</v>
      </c>
      <c r="F151" s="80" t="str">
        <f>IFERROR(IF(B151="","",VLOOKUP(B151,'Customer Orders Management'!B:AB,13,0)),"")</f>
        <v>ACC3215124</v>
      </c>
      <c r="G151" s="80" t="str">
        <f>IFERROR(IF(B151="","",VLOOKUP(B151,'Customer Orders Management'!B:AB,7,0)),"")</f>
        <v>Customer 1</v>
      </c>
      <c r="H151" s="80" t="str">
        <f>IFERROR(IF(B151="","",VLOOKUP(B151,'Customer Orders Management'!B:AB,8,0)),"")</f>
        <v>Customer_1@domain.com</v>
      </c>
      <c r="I151" s="81" t="str">
        <f>IFERROR(IF(B151="","",VLOOKUP(B151,'Customer Orders Management'!B:AB,9,0)),"")</f>
        <v>Lyon</v>
      </c>
      <c r="J151" s="81" t="str">
        <f>IFERROR(IF(B151="","",VLOOKUP(B151,'Customer Orders Management'!B:AB,10,0)),"")</f>
        <v>France</v>
      </c>
      <c r="K151" s="81" t="str">
        <f>IFERROR(IF(B151="","",VLOOKUP(B151,'Customer Orders Management'!B:AB,11,0)),"")</f>
        <v>Europe</v>
      </c>
      <c r="L151" s="81" t="str">
        <f>IFERROR(IF(VLOOKUP(B151,'DIFOT Raw Data'!B:P,15,0)="","Not Delivered","Delivery"&amp;" "&amp;VLOOKUP(B151,'DIFOT Raw Data'!B:P,15,0)),"")</f>
        <v>Delivery Delay</v>
      </c>
    </row>
    <row r="152" spans="2:12" x14ac:dyDescent="0.25">
      <c r="B152" s="75" t="s">
        <v>273</v>
      </c>
      <c r="C152" s="77">
        <v>0</v>
      </c>
      <c r="D152" s="76">
        <v>9156</v>
      </c>
      <c r="E152" s="80" t="str">
        <f>IFERROR(IF(B152="","",VLOOKUP(B152,'Customer Orders Management'!B:AB,12,0)),"")</f>
        <v>Product A</v>
      </c>
      <c r="F152" s="80" t="str">
        <f>IFERROR(IF(B152="","",VLOOKUP(B152,'Customer Orders Management'!B:AB,13,0)),"")</f>
        <v>ACC3215124</v>
      </c>
      <c r="G152" s="80" t="str">
        <f>IFERROR(IF(B152="","",VLOOKUP(B152,'Customer Orders Management'!B:AB,7,0)),"")</f>
        <v>Customer 2</v>
      </c>
      <c r="H152" s="80" t="str">
        <f>IFERROR(IF(B152="","",VLOOKUP(B152,'Customer Orders Management'!B:AB,8,0)),"")</f>
        <v>Customer_2@domain.com</v>
      </c>
      <c r="I152" s="81" t="str">
        <f>IFERROR(IF(B152="","",VLOOKUP(B152,'Customer Orders Management'!B:AB,9,0)),"")</f>
        <v>Cairo</v>
      </c>
      <c r="J152" s="81" t="str">
        <f>IFERROR(IF(B152="","",VLOOKUP(B152,'Customer Orders Management'!B:AB,10,0)),"")</f>
        <v>Egypt</v>
      </c>
      <c r="K152" s="81" t="str">
        <f>IFERROR(IF(B152="","",VLOOKUP(B152,'Customer Orders Management'!B:AB,11,0)),"")</f>
        <v>Middle East</v>
      </c>
      <c r="L152" s="81" t="str">
        <f>IFERROR(IF(VLOOKUP(B152,'DIFOT Raw Data'!B:P,15,0)="","Not Delivered","Delivery"&amp;" "&amp;VLOOKUP(B152,'DIFOT Raw Data'!B:P,15,0)),"")</f>
        <v>Delivery On Time</v>
      </c>
    </row>
    <row r="153" spans="2:12" x14ac:dyDescent="0.25">
      <c r="B153" s="75" t="s">
        <v>184</v>
      </c>
      <c r="C153" s="77">
        <v>0</v>
      </c>
      <c r="D153" s="76">
        <v>5258</v>
      </c>
      <c r="E153" s="80" t="str">
        <f>IFERROR(IF(B153="","",VLOOKUP(B153,'Customer Orders Management'!B:AB,12,0)),"")</f>
        <v>Product B</v>
      </c>
      <c r="F153" s="80" t="str">
        <f>IFERROR(IF(B153="","",VLOOKUP(B153,'Customer Orders Management'!B:AB,13,0)),"")</f>
        <v>ACC2236584</v>
      </c>
      <c r="G153" s="80" t="str">
        <f>IFERROR(IF(B153="","",VLOOKUP(B153,'Customer Orders Management'!B:AB,7,0)),"")</f>
        <v>Customer 2</v>
      </c>
      <c r="H153" s="80" t="str">
        <f>IFERROR(IF(B153="","",VLOOKUP(B153,'Customer Orders Management'!B:AB,8,0)),"")</f>
        <v>Customer_2@domain.com</v>
      </c>
      <c r="I153" s="81" t="str">
        <f>IFERROR(IF(B153="","",VLOOKUP(B153,'Customer Orders Management'!B:AB,9,0)),"")</f>
        <v>Cairo</v>
      </c>
      <c r="J153" s="81" t="str">
        <f>IFERROR(IF(B153="","",VLOOKUP(B153,'Customer Orders Management'!B:AB,10,0)),"")</f>
        <v>Egypt</v>
      </c>
      <c r="K153" s="81" t="str">
        <f>IFERROR(IF(B153="","",VLOOKUP(B153,'Customer Orders Management'!B:AB,11,0)),"")</f>
        <v>Middle East</v>
      </c>
      <c r="L153" s="81" t="str">
        <f>IFERROR(IF(VLOOKUP(B153,'DIFOT Raw Data'!B:P,15,0)="","Not Delivered","Delivery"&amp;" "&amp;VLOOKUP(B153,'DIFOT Raw Data'!B:P,15,0)),"")</f>
        <v>Delivery On Time</v>
      </c>
    </row>
    <row r="154" spans="2:12" x14ac:dyDescent="0.25">
      <c r="B154" s="75" t="s">
        <v>274</v>
      </c>
      <c r="C154" s="77">
        <v>0</v>
      </c>
      <c r="D154" s="76">
        <v>5607</v>
      </c>
      <c r="E154" s="80" t="str">
        <f>IFERROR(IF(B154="","",VLOOKUP(B154,'Customer Orders Management'!B:AB,12,0)),"")</f>
        <v>Product C</v>
      </c>
      <c r="F154" s="80" t="str">
        <f>IFERROR(IF(B154="","",VLOOKUP(B154,'Customer Orders Management'!B:AB,13,0)),"")</f>
        <v>ACC8854741</v>
      </c>
      <c r="G154" s="80" t="str">
        <f>IFERROR(IF(B154="","",VLOOKUP(B154,'Customer Orders Management'!B:AB,7,0)),"")</f>
        <v>Customer 1</v>
      </c>
      <c r="H154" s="80" t="str">
        <f>IFERROR(IF(B154="","",VLOOKUP(B154,'Customer Orders Management'!B:AB,8,0)),"")</f>
        <v>Customer_1@domain.com</v>
      </c>
      <c r="I154" s="81" t="str">
        <f>IFERROR(IF(B154="","",VLOOKUP(B154,'Customer Orders Management'!B:AB,9,0)),"")</f>
        <v>Lyon</v>
      </c>
      <c r="J154" s="81" t="str">
        <f>IFERROR(IF(B154="","",VLOOKUP(B154,'Customer Orders Management'!B:AB,10,0)),"")</f>
        <v>France</v>
      </c>
      <c r="K154" s="81" t="str">
        <f>IFERROR(IF(B154="","",VLOOKUP(B154,'Customer Orders Management'!B:AB,11,0)),"")</f>
        <v>Europe</v>
      </c>
      <c r="L154" s="81" t="str">
        <f>IFERROR(IF(VLOOKUP(B154,'DIFOT Raw Data'!B:P,15,0)="","Not Delivered","Delivery"&amp;" "&amp;VLOOKUP(B154,'DIFOT Raw Data'!B:P,15,0)),"")</f>
        <v>Delivery On Time</v>
      </c>
    </row>
    <row r="155" spans="2:12" x14ac:dyDescent="0.25">
      <c r="B155" s="75" t="s">
        <v>188</v>
      </c>
      <c r="C155" s="77">
        <v>0</v>
      </c>
      <c r="D155" s="76">
        <v>6105</v>
      </c>
      <c r="E155" s="80" t="str">
        <f>IFERROR(IF(B155="","",VLOOKUP(B155,'Customer Orders Management'!B:AB,12,0)),"")</f>
        <v>Product B</v>
      </c>
      <c r="F155" s="80" t="str">
        <f>IFERROR(IF(B155="","",VLOOKUP(B155,'Customer Orders Management'!B:AB,13,0)),"")</f>
        <v>ACC2236584</v>
      </c>
      <c r="G155" s="80" t="str">
        <f>IFERROR(IF(B155="","",VLOOKUP(B155,'Customer Orders Management'!B:AB,7,0)),"")</f>
        <v>Customer 4</v>
      </c>
      <c r="H155" s="80" t="str">
        <f>IFERROR(IF(B155="","",VLOOKUP(B155,'Customer Orders Management'!B:AB,8,0)),"")</f>
        <v>Customer_4@domain.com</v>
      </c>
      <c r="I155" s="81" t="str">
        <f>IFERROR(IF(B155="","",VLOOKUP(B155,'Customer Orders Management'!B:AB,9,0)),"")</f>
        <v>Hong Kong</v>
      </c>
      <c r="J155" s="81" t="str">
        <f>IFERROR(IF(B155="","",VLOOKUP(B155,'Customer Orders Management'!B:AB,10,0)),"")</f>
        <v>China</v>
      </c>
      <c r="K155" s="81" t="str">
        <f>IFERROR(IF(B155="","",VLOOKUP(B155,'Customer Orders Management'!B:AB,11,0)),"")</f>
        <v>Asia</v>
      </c>
      <c r="L155" s="81" t="str">
        <f>IFERROR(IF(VLOOKUP(B155,'DIFOT Raw Data'!B:P,15,0)="","Not Delivered","Delivery"&amp;" "&amp;VLOOKUP(B155,'DIFOT Raw Data'!B:P,15,0)),"")</f>
        <v>Delivery Delay</v>
      </c>
    </row>
    <row r="156" spans="2:12" x14ac:dyDescent="0.25">
      <c r="B156" s="75" t="s">
        <v>275</v>
      </c>
      <c r="C156" s="77">
        <v>0</v>
      </c>
      <c r="D156" s="76">
        <v>4349</v>
      </c>
      <c r="E156" s="80" t="str">
        <f>IFERROR(IF(B156="","",VLOOKUP(B156,'Customer Orders Management'!B:AB,12,0)),"")</f>
        <v>Product F</v>
      </c>
      <c r="F156" s="80" t="str">
        <f>IFERROR(IF(B156="","",VLOOKUP(B156,'Customer Orders Management'!B:AB,13,0)),"")</f>
        <v>ACC2354474</v>
      </c>
      <c r="G156" s="80" t="str">
        <f>IFERROR(IF(B156="","",VLOOKUP(B156,'Customer Orders Management'!B:AB,7,0)),"")</f>
        <v>Customer 2</v>
      </c>
      <c r="H156" s="80" t="str">
        <f>IFERROR(IF(B156="","",VLOOKUP(B156,'Customer Orders Management'!B:AB,8,0)),"")</f>
        <v>Customer_2@domain.com</v>
      </c>
      <c r="I156" s="81" t="str">
        <f>IFERROR(IF(B156="","",VLOOKUP(B156,'Customer Orders Management'!B:AB,9,0)),"")</f>
        <v>Cairo</v>
      </c>
      <c r="J156" s="81" t="str">
        <f>IFERROR(IF(B156="","",VLOOKUP(B156,'Customer Orders Management'!B:AB,10,0)),"")</f>
        <v>Egypt</v>
      </c>
      <c r="K156" s="81" t="str">
        <f>IFERROR(IF(B156="","",VLOOKUP(B156,'Customer Orders Management'!B:AB,11,0)),"")</f>
        <v>Middle East</v>
      </c>
      <c r="L156" s="81" t="str">
        <f>IFERROR(IF(VLOOKUP(B156,'DIFOT Raw Data'!B:P,15,0)="","Not Delivered","Delivery"&amp;" "&amp;VLOOKUP(B156,'DIFOT Raw Data'!B:P,15,0)),"")</f>
        <v>Delivery Delay</v>
      </c>
    </row>
    <row r="157" spans="2:12" x14ac:dyDescent="0.25">
      <c r="B157" s="75" t="s">
        <v>192</v>
      </c>
      <c r="C157" s="77">
        <v>0</v>
      </c>
      <c r="D157" s="76">
        <v>5078</v>
      </c>
      <c r="E157" s="80" t="str">
        <f>IFERROR(IF(B157="","",VLOOKUP(B157,'Customer Orders Management'!B:AB,12,0)),"")</f>
        <v>Product A</v>
      </c>
      <c r="F157" s="80" t="str">
        <f>IFERROR(IF(B157="","",VLOOKUP(B157,'Customer Orders Management'!B:AB,13,0)),"")</f>
        <v>ACC3215124</v>
      </c>
      <c r="G157" s="80" t="str">
        <f>IFERROR(IF(B157="","",VLOOKUP(B157,'Customer Orders Management'!B:AB,7,0)),"")</f>
        <v>Customer 3</v>
      </c>
      <c r="H157" s="80" t="str">
        <f>IFERROR(IF(B157="","",VLOOKUP(B157,'Customer Orders Management'!B:AB,8,0)),"")</f>
        <v>Customer_3@domain.com</v>
      </c>
      <c r="I157" s="81" t="str">
        <f>IFERROR(IF(B157="","",VLOOKUP(B157,'Customer Orders Management'!B:AB,9,0)),"")</f>
        <v>Rio de Janeiro</v>
      </c>
      <c r="J157" s="81" t="str">
        <f>IFERROR(IF(B157="","",VLOOKUP(B157,'Customer Orders Management'!B:AB,10,0)),"")</f>
        <v>Brazil</v>
      </c>
      <c r="K157" s="81" t="str">
        <f>IFERROR(IF(B157="","",VLOOKUP(B157,'Customer Orders Management'!B:AB,11,0)),"")</f>
        <v>South America</v>
      </c>
      <c r="L157" s="81" t="str">
        <f>IFERROR(IF(VLOOKUP(B157,'DIFOT Raw Data'!B:P,15,0)="","Not Delivered","Delivery"&amp;" "&amp;VLOOKUP(B157,'DIFOT Raw Data'!B:P,15,0)),"")</f>
        <v>Delivery On Time</v>
      </c>
    </row>
    <row r="158" spans="2:12" x14ac:dyDescent="0.25">
      <c r="B158" s="75" t="s">
        <v>276</v>
      </c>
      <c r="C158" s="77">
        <v>0</v>
      </c>
      <c r="D158" s="76">
        <v>4115</v>
      </c>
      <c r="E158" s="80" t="str">
        <f>IFERROR(IF(B158="","",VLOOKUP(B158,'Customer Orders Management'!B:AB,12,0)),"")</f>
        <v>Product C</v>
      </c>
      <c r="F158" s="80" t="str">
        <f>IFERROR(IF(B158="","",VLOOKUP(B158,'Customer Orders Management'!B:AB,13,0)),"")</f>
        <v>ACC8854741</v>
      </c>
      <c r="G158" s="80" t="str">
        <f>IFERROR(IF(B158="","",VLOOKUP(B158,'Customer Orders Management'!B:AB,7,0)),"")</f>
        <v>Customer 4</v>
      </c>
      <c r="H158" s="80" t="str">
        <f>IFERROR(IF(B158="","",VLOOKUP(B158,'Customer Orders Management'!B:AB,8,0)),"")</f>
        <v>Customer_4@domain.com</v>
      </c>
      <c r="I158" s="81" t="str">
        <f>IFERROR(IF(B158="","",VLOOKUP(B158,'Customer Orders Management'!B:AB,9,0)),"")</f>
        <v>Hong Kong</v>
      </c>
      <c r="J158" s="81" t="str">
        <f>IFERROR(IF(B158="","",VLOOKUP(B158,'Customer Orders Management'!B:AB,10,0)),"")</f>
        <v>China</v>
      </c>
      <c r="K158" s="81" t="str">
        <f>IFERROR(IF(B158="","",VLOOKUP(B158,'Customer Orders Management'!B:AB,11,0)),"")</f>
        <v>Asia</v>
      </c>
      <c r="L158" s="81" t="str">
        <f>IFERROR(IF(VLOOKUP(B158,'DIFOT Raw Data'!B:P,15,0)="","Not Delivered","Delivery"&amp;" "&amp;VLOOKUP(B158,'DIFOT Raw Data'!B:P,15,0)),"")</f>
        <v>Delivery On Time</v>
      </c>
    </row>
    <row r="159" spans="2:12" x14ac:dyDescent="0.25">
      <c r="B159" s="75" t="s">
        <v>196</v>
      </c>
      <c r="C159" s="77">
        <v>0</v>
      </c>
      <c r="D159" s="76">
        <v>9640</v>
      </c>
      <c r="E159" s="80" t="str">
        <f>IFERROR(IF(B159="","",VLOOKUP(B159,'Customer Orders Management'!B:AB,12,0)),"")</f>
        <v>Product F</v>
      </c>
      <c r="F159" s="80" t="str">
        <f>IFERROR(IF(B159="","",VLOOKUP(B159,'Customer Orders Management'!B:AB,13,0)),"")</f>
        <v>ACC2354474</v>
      </c>
      <c r="G159" s="80" t="str">
        <f>IFERROR(IF(B159="","",VLOOKUP(B159,'Customer Orders Management'!B:AB,7,0)),"")</f>
        <v>Customer 4</v>
      </c>
      <c r="H159" s="80" t="str">
        <f>IFERROR(IF(B159="","",VLOOKUP(B159,'Customer Orders Management'!B:AB,8,0)),"")</f>
        <v>Customer_4@domain.com</v>
      </c>
      <c r="I159" s="81" t="str">
        <f>IFERROR(IF(B159="","",VLOOKUP(B159,'Customer Orders Management'!B:AB,9,0)),"")</f>
        <v>Hong Kong</v>
      </c>
      <c r="J159" s="81" t="str">
        <f>IFERROR(IF(B159="","",VLOOKUP(B159,'Customer Orders Management'!B:AB,10,0)),"")</f>
        <v>China</v>
      </c>
      <c r="K159" s="81" t="str">
        <f>IFERROR(IF(B159="","",VLOOKUP(B159,'Customer Orders Management'!B:AB,11,0)),"")</f>
        <v>Asia</v>
      </c>
      <c r="L159" s="81" t="str">
        <f>IFERROR(IF(VLOOKUP(B159,'DIFOT Raw Data'!B:P,15,0)="","Not Delivered","Delivery"&amp;" "&amp;VLOOKUP(B159,'DIFOT Raw Data'!B:P,15,0)),"")</f>
        <v>Delivery On Time</v>
      </c>
    </row>
    <row r="160" spans="2:12" x14ac:dyDescent="0.25">
      <c r="B160" s="75" t="s">
        <v>277</v>
      </c>
      <c r="C160" s="77">
        <v>0</v>
      </c>
      <c r="D160" s="76">
        <v>6502</v>
      </c>
      <c r="E160" s="80" t="str">
        <f>IFERROR(IF(B160="","",VLOOKUP(B160,'Customer Orders Management'!B:AB,12,0)),"")</f>
        <v>Product E</v>
      </c>
      <c r="F160" s="80" t="str">
        <f>IFERROR(IF(B160="","",VLOOKUP(B160,'Customer Orders Management'!B:AB,13,0)),"")</f>
        <v>ACC5858470</v>
      </c>
      <c r="G160" s="80" t="str">
        <f>IFERROR(IF(B160="","",VLOOKUP(B160,'Customer Orders Management'!B:AB,7,0)),"")</f>
        <v>Customer 4</v>
      </c>
      <c r="H160" s="80" t="str">
        <f>IFERROR(IF(B160="","",VLOOKUP(B160,'Customer Orders Management'!B:AB,8,0)),"")</f>
        <v>Customer_4@domain.com</v>
      </c>
      <c r="I160" s="81" t="str">
        <f>IFERROR(IF(B160="","",VLOOKUP(B160,'Customer Orders Management'!B:AB,9,0)),"")</f>
        <v>Hong Kong</v>
      </c>
      <c r="J160" s="81" t="str">
        <f>IFERROR(IF(B160="","",VLOOKUP(B160,'Customer Orders Management'!B:AB,10,0)),"")</f>
        <v>China</v>
      </c>
      <c r="K160" s="81" t="str">
        <f>IFERROR(IF(B160="","",VLOOKUP(B160,'Customer Orders Management'!B:AB,11,0)),"")</f>
        <v>Asia</v>
      </c>
      <c r="L160" s="81" t="str">
        <f>IFERROR(IF(VLOOKUP(B160,'DIFOT Raw Data'!B:P,15,0)="","Not Delivered","Delivery"&amp;" "&amp;VLOOKUP(B160,'DIFOT Raw Data'!B:P,15,0)),"")</f>
        <v>Delivery On Time</v>
      </c>
    </row>
    <row r="161" spans="2:12" x14ac:dyDescent="0.25">
      <c r="B161" s="75" t="s">
        <v>200</v>
      </c>
      <c r="C161" s="77">
        <v>0</v>
      </c>
      <c r="D161" s="76">
        <v>6288</v>
      </c>
      <c r="E161" s="80" t="str">
        <f>IFERROR(IF(B161="","",VLOOKUP(B161,'Customer Orders Management'!B:AB,12,0)),"")</f>
        <v>Product A</v>
      </c>
      <c r="F161" s="80" t="str">
        <f>IFERROR(IF(B161="","",VLOOKUP(B161,'Customer Orders Management'!B:AB,13,0)),"")</f>
        <v>ACC3215124</v>
      </c>
      <c r="G161" s="80" t="str">
        <f>IFERROR(IF(B161="","",VLOOKUP(B161,'Customer Orders Management'!B:AB,7,0)),"")</f>
        <v>Customer 3</v>
      </c>
      <c r="H161" s="80" t="str">
        <f>IFERROR(IF(B161="","",VLOOKUP(B161,'Customer Orders Management'!B:AB,8,0)),"")</f>
        <v>Customer_3@domain.com</v>
      </c>
      <c r="I161" s="81" t="str">
        <f>IFERROR(IF(B161="","",VLOOKUP(B161,'Customer Orders Management'!B:AB,9,0)),"")</f>
        <v>Rio de Janeiro</v>
      </c>
      <c r="J161" s="81" t="str">
        <f>IFERROR(IF(B161="","",VLOOKUP(B161,'Customer Orders Management'!B:AB,10,0)),"")</f>
        <v>Brazil</v>
      </c>
      <c r="K161" s="81" t="str">
        <f>IFERROR(IF(B161="","",VLOOKUP(B161,'Customer Orders Management'!B:AB,11,0)),"")</f>
        <v>South America</v>
      </c>
      <c r="L161" s="81" t="str">
        <f>IFERROR(IF(VLOOKUP(B161,'DIFOT Raw Data'!B:P,15,0)="","Not Delivered","Delivery"&amp;" "&amp;VLOOKUP(B161,'DIFOT Raw Data'!B:P,15,0)),"")</f>
        <v>Delivery On Time</v>
      </c>
    </row>
    <row r="162" spans="2:12" x14ac:dyDescent="0.25">
      <c r="B162" s="75" t="s">
        <v>278</v>
      </c>
      <c r="C162" s="77">
        <v>0</v>
      </c>
      <c r="D162" s="76">
        <v>7269</v>
      </c>
      <c r="E162" s="80" t="str">
        <f>IFERROR(IF(B162="","",VLOOKUP(B162,'Customer Orders Management'!B:AB,12,0)),"")</f>
        <v>Product E</v>
      </c>
      <c r="F162" s="80" t="str">
        <f>IFERROR(IF(B162="","",VLOOKUP(B162,'Customer Orders Management'!B:AB,13,0)),"")</f>
        <v>ACC5858470</v>
      </c>
      <c r="G162" s="80" t="str">
        <f>IFERROR(IF(B162="","",VLOOKUP(B162,'Customer Orders Management'!B:AB,7,0)),"")</f>
        <v>Customer 4</v>
      </c>
      <c r="H162" s="80" t="str">
        <f>IFERROR(IF(B162="","",VLOOKUP(B162,'Customer Orders Management'!B:AB,8,0)),"")</f>
        <v>Customer_4@domain.com</v>
      </c>
      <c r="I162" s="81" t="str">
        <f>IFERROR(IF(B162="","",VLOOKUP(B162,'Customer Orders Management'!B:AB,9,0)),"")</f>
        <v>Hong Kong</v>
      </c>
      <c r="J162" s="81" t="str">
        <f>IFERROR(IF(B162="","",VLOOKUP(B162,'Customer Orders Management'!B:AB,10,0)),"")</f>
        <v>China</v>
      </c>
      <c r="K162" s="81" t="str">
        <f>IFERROR(IF(B162="","",VLOOKUP(B162,'Customer Orders Management'!B:AB,11,0)),"")</f>
        <v>Asia</v>
      </c>
      <c r="L162" s="81" t="str">
        <f>IFERROR(IF(VLOOKUP(B162,'DIFOT Raw Data'!B:P,15,0)="","Not Delivered","Delivery"&amp;" "&amp;VLOOKUP(B162,'DIFOT Raw Data'!B:P,15,0)),"")</f>
        <v>Delivery On Time</v>
      </c>
    </row>
    <row r="163" spans="2:12" x14ac:dyDescent="0.25">
      <c r="B163" s="75" t="s">
        <v>89</v>
      </c>
      <c r="C163" s="77">
        <v>0</v>
      </c>
      <c r="D163" s="76">
        <v>4500</v>
      </c>
      <c r="E163" s="80" t="str">
        <f>IFERROR(IF(B163="","",VLOOKUP(B163,'Customer Orders Management'!B:AB,12,0)),"")</f>
        <v>Product D</v>
      </c>
      <c r="F163" s="80" t="str">
        <f>IFERROR(IF(B163="","",VLOOKUP(B163,'Customer Orders Management'!B:AB,13,0)),"")</f>
        <v>ACC1400205</v>
      </c>
      <c r="G163" s="80" t="str">
        <f>IFERROR(IF(B163="","",VLOOKUP(B163,'Customer Orders Management'!B:AB,7,0)),"")</f>
        <v>Customer 2</v>
      </c>
      <c r="H163" s="80" t="str">
        <f>IFERROR(IF(B163="","",VLOOKUP(B163,'Customer Orders Management'!B:AB,8,0)),"")</f>
        <v>Customer_2@domain.com</v>
      </c>
      <c r="I163" s="81" t="str">
        <f>IFERROR(IF(B163="","",VLOOKUP(B163,'Customer Orders Management'!B:AB,9,0)),"")</f>
        <v>Cairo</v>
      </c>
      <c r="J163" s="81" t="str">
        <f>IFERROR(IF(B163="","",VLOOKUP(B163,'Customer Orders Management'!B:AB,10,0)),"")</f>
        <v>Egypt</v>
      </c>
      <c r="K163" s="81" t="str">
        <f>IFERROR(IF(B163="","",VLOOKUP(B163,'Customer Orders Management'!B:AB,11,0)),"")</f>
        <v>Middle East</v>
      </c>
      <c r="L163" s="81" t="str">
        <f>IFERROR(IF(VLOOKUP(B163,'DIFOT Raw Data'!B:P,15,0)="","Not Delivered","Delivery"&amp;" "&amp;VLOOKUP(B163,'DIFOT Raw Data'!B:P,15,0)),"")</f>
        <v>Delivery On Time</v>
      </c>
    </row>
    <row r="164" spans="2:12" x14ac:dyDescent="0.25">
      <c r="B164" s="75" t="s">
        <v>279</v>
      </c>
      <c r="C164" s="77">
        <v>0</v>
      </c>
      <c r="D164" s="76">
        <v>5194</v>
      </c>
      <c r="E164" s="80" t="str">
        <f>IFERROR(IF(B164="","",VLOOKUP(B164,'Customer Orders Management'!B:AB,12,0)),"")</f>
        <v>Product E</v>
      </c>
      <c r="F164" s="80" t="str">
        <f>IFERROR(IF(B164="","",VLOOKUP(B164,'Customer Orders Management'!B:AB,13,0)),"")</f>
        <v>ACC5858470</v>
      </c>
      <c r="G164" s="80" t="str">
        <f>IFERROR(IF(B164="","",VLOOKUP(B164,'Customer Orders Management'!B:AB,7,0)),"")</f>
        <v>Customer 3</v>
      </c>
      <c r="H164" s="80" t="str">
        <f>IFERROR(IF(B164="","",VLOOKUP(B164,'Customer Orders Management'!B:AB,8,0)),"")</f>
        <v>Customer_3@domain.com</v>
      </c>
      <c r="I164" s="81" t="str">
        <f>IFERROR(IF(B164="","",VLOOKUP(B164,'Customer Orders Management'!B:AB,9,0)),"")</f>
        <v>Rio de Janeiro</v>
      </c>
      <c r="J164" s="81" t="str">
        <f>IFERROR(IF(B164="","",VLOOKUP(B164,'Customer Orders Management'!B:AB,10,0)),"")</f>
        <v>Brazil</v>
      </c>
      <c r="K164" s="81" t="str">
        <f>IFERROR(IF(B164="","",VLOOKUP(B164,'Customer Orders Management'!B:AB,11,0)),"")</f>
        <v>South America</v>
      </c>
      <c r="L164" s="81" t="str">
        <f>IFERROR(IF(VLOOKUP(B164,'DIFOT Raw Data'!B:P,15,0)="","Not Delivered","Delivery"&amp;" "&amp;VLOOKUP(B164,'DIFOT Raw Data'!B:P,15,0)),"")</f>
        <v>Delivery On Time</v>
      </c>
    </row>
    <row r="165" spans="2:12" x14ac:dyDescent="0.25">
      <c r="B165" s="75" t="s">
        <v>114</v>
      </c>
      <c r="C165" s="77">
        <v>0</v>
      </c>
      <c r="D165" s="76">
        <v>8826</v>
      </c>
      <c r="E165" s="80" t="str">
        <f>IFERROR(IF(B165="","",VLOOKUP(B165,'Customer Orders Management'!B:AB,12,0)),"")</f>
        <v>Product F</v>
      </c>
      <c r="F165" s="80" t="str">
        <f>IFERROR(IF(B165="","",VLOOKUP(B165,'Customer Orders Management'!B:AB,13,0)),"")</f>
        <v>ACC2354474</v>
      </c>
      <c r="G165" s="80" t="str">
        <f>IFERROR(IF(B165="","",VLOOKUP(B165,'Customer Orders Management'!B:AB,7,0)),"")</f>
        <v>Customer 1</v>
      </c>
      <c r="H165" s="80" t="str">
        <f>IFERROR(IF(B165="","",VLOOKUP(B165,'Customer Orders Management'!B:AB,8,0)),"")</f>
        <v>Customer_1@domain.com</v>
      </c>
      <c r="I165" s="81" t="str">
        <f>IFERROR(IF(B165="","",VLOOKUP(B165,'Customer Orders Management'!B:AB,9,0)),"")</f>
        <v>Lyon</v>
      </c>
      <c r="J165" s="81" t="str">
        <f>IFERROR(IF(B165="","",VLOOKUP(B165,'Customer Orders Management'!B:AB,10,0)),"")</f>
        <v>France</v>
      </c>
      <c r="K165" s="81" t="str">
        <f>IFERROR(IF(B165="","",VLOOKUP(B165,'Customer Orders Management'!B:AB,11,0)),"")</f>
        <v>Europe</v>
      </c>
      <c r="L165" s="81" t="str">
        <f>IFERROR(IF(VLOOKUP(B165,'DIFOT Raw Data'!B:P,15,0)="","Not Delivered","Delivery"&amp;" "&amp;VLOOKUP(B165,'DIFOT Raw Data'!B:P,15,0)),"")</f>
        <v>Delivery On Time</v>
      </c>
    </row>
    <row r="166" spans="2:12" x14ac:dyDescent="0.25">
      <c r="B166" s="75" t="s">
        <v>280</v>
      </c>
      <c r="C166" s="77">
        <v>0</v>
      </c>
      <c r="D166" s="76">
        <v>8878</v>
      </c>
      <c r="E166" s="80" t="str">
        <f>IFERROR(IF(B166="","",VLOOKUP(B166,'Customer Orders Management'!B:AB,12,0)),"")</f>
        <v>Product C</v>
      </c>
      <c r="F166" s="80" t="str">
        <f>IFERROR(IF(B166="","",VLOOKUP(B166,'Customer Orders Management'!B:AB,13,0)),"")</f>
        <v>ACC8854741</v>
      </c>
      <c r="G166" s="80" t="str">
        <f>IFERROR(IF(B166="","",VLOOKUP(B166,'Customer Orders Management'!B:AB,7,0)),"")</f>
        <v>Customer 2</v>
      </c>
      <c r="H166" s="80" t="str">
        <f>IFERROR(IF(B166="","",VLOOKUP(B166,'Customer Orders Management'!B:AB,8,0)),"")</f>
        <v>Customer_2@domain.com</v>
      </c>
      <c r="I166" s="81" t="str">
        <f>IFERROR(IF(B166="","",VLOOKUP(B166,'Customer Orders Management'!B:AB,9,0)),"")</f>
        <v>Cairo</v>
      </c>
      <c r="J166" s="81" t="str">
        <f>IFERROR(IF(B166="","",VLOOKUP(B166,'Customer Orders Management'!B:AB,10,0)),"")</f>
        <v>Egypt</v>
      </c>
      <c r="K166" s="81" t="str">
        <f>IFERROR(IF(B166="","",VLOOKUP(B166,'Customer Orders Management'!B:AB,11,0)),"")</f>
        <v>Middle East</v>
      </c>
      <c r="L166" s="81" t="str">
        <f>IFERROR(IF(VLOOKUP(B166,'DIFOT Raw Data'!B:P,15,0)="","Not Delivered","Delivery"&amp;" "&amp;VLOOKUP(B166,'DIFOT Raw Data'!B:P,15,0)),"")</f>
        <v>Delivery On Time</v>
      </c>
    </row>
    <row r="167" spans="2:12" x14ac:dyDescent="0.25">
      <c r="B167" s="75" t="s">
        <v>122</v>
      </c>
      <c r="C167" s="77">
        <v>0</v>
      </c>
      <c r="D167" s="76">
        <v>6129</v>
      </c>
      <c r="E167" s="80" t="str">
        <f>IFERROR(IF(B167="","",VLOOKUP(B167,'Customer Orders Management'!B:AB,12,0)),"")</f>
        <v>Product B</v>
      </c>
      <c r="F167" s="80" t="str">
        <f>IFERROR(IF(B167="","",VLOOKUP(B167,'Customer Orders Management'!B:AB,13,0)),"")</f>
        <v>ACC2236584</v>
      </c>
      <c r="G167" s="80" t="str">
        <f>IFERROR(IF(B167="","",VLOOKUP(B167,'Customer Orders Management'!B:AB,7,0)),"")</f>
        <v>Customer 2</v>
      </c>
      <c r="H167" s="80" t="str">
        <f>IFERROR(IF(B167="","",VLOOKUP(B167,'Customer Orders Management'!B:AB,8,0)),"")</f>
        <v>Customer_2@domain.com</v>
      </c>
      <c r="I167" s="81" t="str">
        <f>IFERROR(IF(B167="","",VLOOKUP(B167,'Customer Orders Management'!B:AB,9,0)),"")</f>
        <v>Cairo</v>
      </c>
      <c r="J167" s="81" t="str">
        <f>IFERROR(IF(B167="","",VLOOKUP(B167,'Customer Orders Management'!B:AB,10,0)),"")</f>
        <v>Egypt</v>
      </c>
      <c r="K167" s="81" t="str">
        <f>IFERROR(IF(B167="","",VLOOKUP(B167,'Customer Orders Management'!B:AB,11,0)),"")</f>
        <v>Middle East</v>
      </c>
      <c r="L167" s="81" t="str">
        <f>IFERROR(IF(VLOOKUP(B167,'DIFOT Raw Data'!B:P,15,0)="","Not Delivered","Delivery"&amp;" "&amp;VLOOKUP(B167,'DIFOT Raw Data'!B:P,15,0)),"")</f>
        <v>Delivery On Time</v>
      </c>
    </row>
    <row r="168" spans="2:12" x14ac:dyDescent="0.25">
      <c r="B168" s="75" t="s">
        <v>281</v>
      </c>
      <c r="C168" s="77">
        <v>0</v>
      </c>
      <c r="D168" s="76">
        <v>6960</v>
      </c>
      <c r="E168" s="80" t="str">
        <f>IFERROR(IF(B168="","",VLOOKUP(B168,'Customer Orders Management'!B:AB,12,0)),"")</f>
        <v>Product B</v>
      </c>
      <c r="F168" s="80" t="str">
        <f>IFERROR(IF(B168="","",VLOOKUP(B168,'Customer Orders Management'!B:AB,13,0)),"")</f>
        <v>ACC2236584</v>
      </c>
      <c r="G168" s="80" t="str">
        <f>IFERROR(IF(B168="","",VLOOKUP(B168,'Customer Orders Management'!B:AB,7,0)),"")</f>
        <v>Customer 2</v>
      </c>
      <c r="H168" s="80" t="str">
        <f>IFERROR(IF(B168="","",VLOOKUP(B168,'Customer Orders Management'!B:AB,8,0)),"")</f>
        <v>Customer_2@domain.com</v>
      </c>
      <c r="I168" s="81" t="str">
        <f>IFERROR(IF(B168="","",VLOOKUP(B168,'Customer Orders Management'!B:AB,9,0)),"")</f>
        <v>Cairo</v>
      </c>
      <c r="J168" s="81" t="str">
        <f>IFERROR(IF(B168="","",VLOOKUP(B168,'Customer Orders Management'!B:AB,10,0)),"")</f>
        <v>Egypt</v>
      </c>
      <c r="K168" s="81" t="str">
        <f>IFERROR(IF(B168="","",VLOOKUP(B168,'Customer Orders Management'!B:AB,11,0)),"")</f>
        <v>Middle East</v>
      </c>
      <c r="L168" s="81" t="str">
        <f>IFERROR(IF(VLOOKUP(B168,'DIFOT Raw Data'!B:P,15,0)="","Not Delivered","Delivery"&amp;" "&amp;VLOOKUP(B168,'DIFOT Raw Data'!B:P,15,0)),"")</f>
        <v>Delivery On Time</v>
      </c>
    </row>
    <row r="169" spans="2:12" x14ac:dyDescent="0.25">
      <c r="B169" s="75" t="s">
        <v>130</v>
      </c>
      <c r="C169" s="77">
        <v>0</v>
      </c>
      <c r="D169" s="76">
        <v>6700</v>
      </c>
      <c r="E169" s="80" t="str">
        <f>IFERROR(IF(B169="","",VLOOKUP(B169,'Customer Orders Management'!B:AB,12,0)),"")</f>
        <v>Product C</v>
      </c>
      <c r="F169" s="80" t="str">
        <f>IFERROR(IF(B169="","",VLOOKUP(B169,'Customer Orders Management'!B:AB,13,0)),"")</f>
        <v>ACC8854741</v>
      </c>
      <c r="G169" s="80" t="str">
        <f>IFERROR(IF(B169="","",VLOOKUP(B169,'Customer Orders Management'!B:AB,7,0)),"")</f>
        <v>Customer 1</v>
      </c>
      <c r="H169" s="80" t="str">
        <f>IFERROR(IF(B169="","",VLOOKUP(B169,'Customer Orders Management'!B:AB,8,0)),"")</f>
        <v>Customer_1@domain.com</v>
      </c>
      <c r="I169" s="81" t="str">
        <f>IFERROR(IF(B169="","",VLOOKUP(B169,'Customer Orders Management'!B:AB,9,0)),"")</f>
        <v>Lyon</v>
      </c>
      <c r="J169" s="81" t="str">
        <f>IFERROR(IF(B169="","",VLOOKUP(B169,'Customer Orders Management'!B:AB,10,0)),"")</f>
        <v>France</v>
      </c>
      <c r="K169" s="81" t="str">
        <f>IFERROR(IF(B169="","",VLOOKUP(B169,'Customer Orders Management'!B:AB,11,0)),"")</f>
        <v>Europe</v>
      </c>
      <c r="L169" s="81" t="str">
        <f>IFERROR(IF(VLOOKUP(B169,'DIFOT Raw Data'!B:P,15,0)="","Not Delivered","Delivery"&amp;" "&amp;VLOOKUP(B169,'DIFOT Raw Data'!B:P,15,0)),"")</f>
        <v>Delivery On Time</v>
      </c>
    </row>
    <row r="170" spans="2:12" x14ac:dyDescent="0.25">
      <c r="B170" s="75" t="s">
        <v>282</v>
      </c>
      <c r="C170" s="77">
        <v>0</v>
      </c>
      <c r="D170" s="76">
        <v>6912</v>
      </c>
      <c r="E170" s="80" t="str">
        <f>IFERROR(IF(B170="","",VLOOKUP(B170,'Customer Orders Management'!B:AB,12,0)),"")</f>
        <v>Product A</v>
      </c>
      <c r="F170" s="80" t="str">
        <f>IFERROR(IF(B170="","",VLOOKUP(B170,'Customer Orders Management'!B:AB,13,0)),"")</f>
        <v>ACC3215124</v>
      </c>
      <c r="G170" s="80" t="str">
        <f>IFERROR(IF(B170="","",VLOOKUP(B170,'Customer Orders Management'!B:AB,7,0)),"")</f>
        <v>Customer 4</v>
      </c>
      <c r="H170" s="80" t="str">
        <f>IFERROR(IF(B170="","",VLOOKUP(B170,'Customer Orders Management'!B:AB,8,0)),"")</f>
        <v>Customer_4@domain.com</v>
      </c>
      <c r="I170" s="81" t="str">
        <f>IFERROR(IF(B170="","",VLOOKUP(B170,'Customer Orders Management'!B:AB,9,0)),"")</f>
        <v>Hong Kong</v>
      </c>
      <c r="J170" s="81" t="str">
        <f>IFERROR(IF(B170="","",VLOOKUP(B170,'Customer Orders Management'!B:AB,10,0)),"")</f>
        <v>China</v>
      </c>
      <c r="K170" s="81" t="str">
        <f>IFERROR(IF(B170="","",VLOOKUP(B170,'Customer Orders Management'!B:AB,11,0)),"")</f>
        <v>Asia</v>
      </c>
      <c r="L170" s="81" t="str">
        <f>IFERROR(IF(VLOOKUP(B170,'DIFOT Raw Data'!B:P,15,0)="","Not Delivered","Delivery"&amp;" "&amp;VLOOKUP(B170,'DIFOT Raw Data'!B:P,15,0)),"")</f>
        <v>Delivery On Time</v>
      </c>
    </row>
    <row r="171" spans="2:12" x14ac:dyDescent="0.25">
      <c r="B171" s="75" t="s">
        <v>138</v>
      </c>
      <c r="C171" s="77">
        <v>0</v>
      </c>
      <c r="D171" s="76">
        <v>8203</v>
      </c>
      <c r="E171" s="80" t="str">
        <f>IFERROR(IF(B171="","",VLOOKUP(B171,'Customer Orders Management'!B:AB,12,0)),"")</f>
        <v>Product E</v>
      </c>
      <c r="F171" s="80" t="str">
        <f>IFERROR(IF(B171="","",VLOOKUP(B171,'Customer Orders Management'!B:AB,13,0)),"")</f>
        <v>ACC5858470</v>
      </c>
      <c r="G171" s="80" t="str">
        <f>IFERROR(IF(B171="","",VLOOKUP(B171,'Customer Orders Management'!B:AB,7,0)),"")</f>
        <v>Customer 1</v>
      </c>
      <c r="H171" s="80" t="str">
        <f>IFERROR(IF(B171="","",VLOOKUP(B171,'Customer Orders Management'!B:AB,8,0)),"")</f>
        <v>Customer_1@domain.com</v>
      </c>
      <c r="I171" s="81" t="str">
        <f>IFERROR(IF(B171="","",VLOOKUP(B171,'Customer Orders Management'!B:AB,9,0)),"")</f>
        <v>Lyon</v>
      </c>
      <c r="J171" s="81" t="str">
        <f>IFERROR(IF(B171="","",VLOOKUP(B171,'Customer Orders Management'!B:AB,10,0)),"")</f>
        <v>France</v>
      </c>
      <c r="K171" s="81" t="str">
        <f>IFERROR(IF(B171="","",VLOOKUP(B171,'Customer Orders Management'!B:AB,11,0)),"")</f>
        <v>Europe</v>
      </c>
      <c r="L171" s="81" t="str">
        <f>IFERROR(IF(VLOOKUP(B171,'DIFOT Raw Data'!B:P,15,0)="","Not Delivered","Delivery"&amp;" "&amp;VLOOKUP(B171,'DIFOT Raw Data'!B:P,15,0)),"")</f>
        <v>Delivery Delay</v>
      </c>
    </row>
    <row r="172" spans="2:12" x14ac:dyDescent="0.25">
      <c r="B172" s="75" t="s">
        <v>283</v>
      </c>
      <c r="C172" s="77">
        <v>0</v>
      </c>
      <c r="D172" s="76">
        <v>5433</v>
      </c>
      <c r="E172" s="80" t="str">
        <f>IFERROR(IF(B172="","",VLOOKUP(B172,'Customer Orders Management'!B:AB,12,0)),"")</f>
        <v>Product F</v>
      </c>
      <c r="F172" s="80" t="str">
        <f>IFERROR(IF(B172="","",VLOOKUP(B172,'Customer Orders Management'!B:AB,13,0)),"")</f>
        <v>ACC2354474</v>
      </c>
      <c r="G172" s="80" t="str">
        <f>IFERROR(IF(B172="","",VLOOKUP(B172,'Customer Orders Management'!B:AB,7,0)),"")</f>
        <v>Customer 2</v>
      </c>
      <c r="H172" s="80" t="str">
        <f>IFERROR(IF(B172="","",VLOOKUP(B172,'Customer Orders Management'!B:AB,8,0)),"")</f>
        <v>Customer_2@domain.com</v>
      </c>
      <c r="I172" s="81" t="str">
        <f>IFERROR(IF(B172="","",VLOOKUP(B172,'Customer Orders Management'!B:AB,9,0)),"")</f>
        <v>Cairo</v>
      </c>
      <c r="J172" s="81" t="str">
        <f>IFERROR(IF(B172="","",VLOOKUP(B172,'Customer Orders Management'!B:AB,10,0)),"")</f>
        <v>Egypt</v>
      </c>
      <c r="K172" s="81" t="str">
        <f>IFERROR(IF(B172="","",VLOOKUP(B172,'Customer Orders Management'!B:AB,11,0)),"")</f>
        <v>Middle East</v>
      </c>
      <c r="L172" s="81" t="str">
        <f>IFERROR(IF(VLOOKUP(B172,'DIFOT Raw Data'!B:P,15,0)="","Not Delivered","Delivery"&amp;" "&amp;VLOOKUP(B172,'DIFOT Raw Data'!B:P,15,0)),"")</f>
        <v>Delivery On Time</v>
      </c>
    </row>
    <row r="173" spans="2:12" x14ac:dyDescent="0.25">
      <c r="B173" s="75" t="s">
        <v>146</v>
      </c>
      <c r="C173" s="77">
        <v>0</v>
      </c>
      <c r="D173" s="76">
        <v>7440</v>
      </c>
      <c r="E173" s="80" t="str">
        <f>IFERROR(IF(B173="","",VLOOKUP(B173,'Customer Orders Management'!B:AB,12,0)),"")</f>
        <v>Product B</v>
      </c>
      <c r="F173" s="80" t="str">
        <f>IFERROR(IF(B173="","",VLOOKUP(B173,'Customer Orders Management'!B:AB,13,0)),"")</f>
        <v>ACC2236584</v>
      </c>
      <c r="G173" s="80" t="str">
        <f>IFERROR(IF(B173="","",VLOOKUP(B173,'Customer Orders Management'!B:AB,7,0)),"")</f>
        <v>Customer 3</v>
      </c>
      <c r="H173" s="80" t="str">
        <f>IFERROR(IF(B173="","",VLOOKUP(B173,'Customer Orders Management'!B:AB,8,0)),"")</f>
        <v>Customer_3@domain.com</v>
      </c>
      <c r="I173" s="81" t="str">
        <f>IFERROR(IF(B173="","",VLOOKUP(B173,'Customer Orders Management'!B:AB,9,0)),"")</f>
        <v>Rio de Janeiro</v>
      </c>
      <c r="J173" s="81" t="str">
        <f>IFERROR(IF(B173="","",VLOOKUP(B173,'Customer Orders Management'!B:AB,10,0)),"")</f>
        <v>Brazil</v>
      </c>
      <c r="K173" s="81" t="str">
        <f>IFERROR(IF(B173="","",VLOOKUP(B173,'Customer Orders Management'!B:AB,11,0)),"")</f>
        <v>South America</v>
      </c>
      <c r="L173" s="81" t="str">
        <f>IFERROR(IF(VLOOKUP(B173,'DIFOT Raw Data'!B:P,15,0)="","Not Delivered","Delivery"&amp;" "&amp;VLOOKUP(B173,'DIFOT Raw Data'!B:P,15,0)),"")</f>
        <v>Delivery On Time</v>
      </c>
    </row>
    <row r="174" spans="2:12" x14ac:dyDescent="0.25">
      <c r="B174" s="75" t="s">
        <v>284</v>
      </c>
      <c r="C174" s="77">
        <v>0</v>
      </c>
      <c r="D174" s="76">
        <v>8392</v>
      </c>
      <c r="E174" s="80" t="str">
        <f>IFERROR(IF(B174="","",VLOOKUP(B174,'Customer Orders Management'!B:AB,12,0)),"")</f>
        <v>Product C</v>
      </c>
      <c r="F174" s="80" t="str">
        <f>IFERROR(IF(B174="","",VLOOKUP(B174,'Customer Orders Management'!B:AB,13,0)),"")</f>
        <v>ACC8854741</v>
      </c>
      <c r="G174" s="80" t="str">
        <f>IFERROR(IF(B174="","",VLOOKUP(B174,'Customer Orders Management'!B:AB,7,0)),"")</f>
        <v>Customer 4</v>
      </c>
      <c r="H174" s="80" t="str">
        <f>IFERROR(IF(B174="","",VLOOKUP(B174,'Customer Orders Management'!B:AB,8,0)),"")</f>
        <v>Customer_4@domain.com</v>
      </c>
      <c r="I174" s="81" t="str">
        <f>IFERROR(IF(B174="","",VLOOKUP(B174,'Customer Orders Management'!B:AB,9,0)),"")</f>
        <v>Hong Kong</v>
      </c>
      <c r="J174" s="81" t="str">
        <f>IFERROR(IF(B174="","",VLOOKUP(B174,'Customer Orders Management'!B:AB,10,0)),"")</f>
        <v>China</v>
      </c>
      <c r="K174" s="81" t="str">
        <f>IFERROR(IF(B174="","",VLOOKUP(B174,'Customer Orders Management'!B:AB,11,0)),"")</f>
        <v>Asia</v>
      </c>
      <c r="L174" s="81" t="str">
        <f>IFERROR(IF(VLOOKUP(B174,'DIFOT Raw Data'!B:P,15,0)="","Not Delivered","Delivery"&amp;" "&amp;VLOOKUP(B174,'DIFOT Raw Data'!B:P,15,0)),"")</f>
        <v>Delivery On Time</v>
      </c>
    </row>
    <row r="175" spans="2:12" x14ac:dyDescent="0.25">
      <c r="B175" s="75" t="s">
        <v>154</v>
      </c>
      <c r="C175" s="77">
        <v>0</v>
      </c>
      <c r="D175" s="76">
        <v>5462</v>
      </c>
      <c r="E175" s="80" t="str">
        <f>IFERROR(IF(B175="","",VLOOKUP(B175,'Customer Orders Management'!B:AB,12,0)),"")</f>
        <v>Product C</v>
      </c>
      <c r="F175" s="80" t="str">
        <f>IFERROR(IF(B175="","",VLOOKUP(B175,'Customer Orders Management'!B:AB,13,0)),"")</f>
        <v>ACC8854741</v>
      </c>
      <c r="G175" s="80" t="str">
        <f>IFERROR(IF(B175="","",VLOOKUP(B175,'Customer Orders Management'!B:AB,7,0)),"")</f>
        <v>Customer 2</v>
      </c>
      <c r="H175" s="80" t="str">
        <f>IFERROR(IF(B175="","",VLOOKUP(B175,'Customer Orders Management'!B:AB,8,0)),"")</f>
        <v>Customer_2@domain.com</v>
      </c>
      <c r="I175" s="81" t="str">
        <f>IFERROR(IF(B175="","",VLOOKUP(B175,'Customer Orders Management'!B:AB,9,0)),"")</f>
        <v>Cairo</v>
      </c>
      <c r="J175" s="81" t="str">
        <f>IFERROR(IF(B175="","",VLOOKUP(B175,'Customer Orders Management'!B:AB,10,0)),"")</f>
        <v>Egypt</v>
      </c>
      <c r="K175" s="81" t="str">
        <f>IFERROR(IF(B175="","",VLOOKUP(B175,'Customer Orders Management'!B:AB,11,0)),"")</f>
        <v>Middle East</v>
      </c>
      <c r="L175" s="81" t="str">
        <f>IFERROR(IF(VLOOKUP(B175,'DIFOT Raw Data'!B:P,15,0)="","Not Delivered","Delivery"&amp;" "&amp;VLOOKUP(B175,'DIFOT Raw Data'!B:P,15,0)),"")</f>
        <v>Delivery On Time</v>
      </c>
    </row>
    <row r="176" spans="2:12" x14ac:dyDescent="0.25">
      <c r="B176" s="75" t="s">
        <v>285</v>
      </c>
      <c r="C176" s="77">
        <v>0</v>
      </c>
      <c r="D176" s="76">
        <v>4595</v>
      </c>
      <c r="E176" s="80" t="str">
        <f>IFERROR(IF(B176="","",VLOOKUP(B176,'Customer Orders Management'!B:AB,12,0)),"")</f>
        <v>Product C</v>
      </c>
      <c r="F176" s="80" t="str">
        <f>IFERROR(IF(B176="","",VLOOKUP(B176,'Customer Orders Management'!B:AB,13,0)),"")</f>
        <v>ACC8854741</v>
      </c>
      <c r="G176" s="80" t="str">
        <f>IFERROR(IF(B176="","",VLOOKUP(B176,'Customer Orders Management'!B:AB,7,0)),"")</f>
        <v>Customer 3</v>
      </c>
      <c r="H176" s="80" t="str">
        <f>IFERROR(IF(B176="","",VLOOKUP(B176,'Customer Orders Management'!B:AB,8,0)),"")</f>
        <v>Customer_3@domain.com</v>
      </c>
      <c r="I176" s="81" t="str">
        <f>IFERROR(IF(B176="","",VLOOKUP(B176,'Customer Orders Management'!B:AB,9,0)),"")</f>
        <v>Rio de Janeiro</v>
      </c>
      <c r="J176" s="81" t="str">
        <f>IFERROR(IF(B176="","",VLOOKUP(B176,'Customer Orders Management'!B:AB,10,0)),"")</f>
        <v>Brazil</v>
      </c>
      <c r="K176" s="81" t="str">
        <f>IFERROR(IF(B176="","",VLOOKUP(B176,'Customer Orders Management'!B:AB,11,0)),"")</f>
        <v>South America</v>
      </c>
      <c r="L176" s="81" t="str">
        <f>IFERROR(IF(VLOOKUP(B176,'DIFOT Raw Data'!B:P,15,0)="","Not Delivered","Delivery"&amp;" "&amp;VLOOKUP(B176,'DIFOT Raw Data'!B:P,15,0)),"")</f>
        <v>Delivery On Time</v>
      </c>
    </row>
    <row r="177" spans="2:12" x14ac:dyDescent="0.25">
      <c r="B177" s="75" t="s">
        <v>162</v>
      </c>
      <c r="C177" s="77">
        <v>0</v>
      </c>
      <c r="D177" s="76">
        <v>5998</v>
      </c>
      <c r="E177" s="80" t="str">
        <f>IFERROR(IF(B177="","",VLOOKUP(B177,'Customer Orders Management'!B:AB,12,0)),"")</f>
        <v>Product E</v>
      </c>
      <c r="F177" s="80" t="str">
        <f>IFERROR(IF(B177="","",VLOOKUP(B177,'Customer Orders Management'!B:AB,13,0)),"")</f>
        <v>ACC5858470</v>
      </c>
      <c r="G177" s="80" t="str">
        <f>IFERROR(IF(B177="","",VLOOKUP(B177,'Customer Orders Management'!B:AB,7,0)),"")</f>
        <v>Customer 3</v>
      </c>
      <c r="H177" s="80" t="str">
        <f>IFERROR(IF(B177="","",VLOOKUP(B177,'Customer Orders Management'!B:AB,8,0)),"")</f>
        <v>Customer_3@domain.com</v>
      </c>
      <c r="I177" s="81" t="str">
        <f>IFERROR(IF(B177="","",VLOOKUP(B177,'Customer Orders Management'!B:AB,9,0)),"")</f>
        <v>Rio de Janeiro</v>
      </c>
      <c r="J177" s="81" t="str">
        <f>IFERROR(IF(B177="","",VLOOKUP(B177,'Customer Orders Management'!B:AB,10,0)),"")</f>
        <v>Brazil</v>
      </c>
      <c r="K177" s="81" t="str">
        <f>IFERROR(IF(B177="","",VLOOKUP(B177,'Customer Orders Management'!B:AB,11,0)),"")</f>
        <v>South America</v>
      </c>
      <c r="L177" s="81" t="str">
        <f>IFERROR(IF(VLOOKUP(B177,'DIFOT Raw Data'!B:P,15,0)="","Not Delivered","Delivery"&amp;" "&amp;VLOOKUP(B177,'DIFOT Raw Data'!B:P,15,0)),"")</f>
        <v>Delivery On Time</v>
      </c>
    </row>
    <row r="178" spans="2:12" x14ac:dyDescent="0.25">
      <c r="B178" s="75" t="s">
        <v>286</v>
      </c>
      <c r="C178" s="77">
        <v>0</v>
      </c>
      <c r="D178" s="76">
        <v>6303</v>
      </c>
      <c r="E178" s="80" t="str">
        <f>IFERROR(IF(B178="","",VLOOKUP(B178,'Customer Orders Management'!B:AB,12,0)),"")</f>
        <v>Product A</v>
      </c>
      <c r="F178" s="80" t="str">
        <f>IFERROR(IF(B178="","",VLOOKUP(B178,'Customer Orders Management'!B:AB,13,0)),"")</f>
        <v>ACC3215124</v>
      </c>
      <c r="G178" s="80" t="str">
        <f>IFERROR(IF(B178="","",VLOOKUP(B178,'Customer Orders Management'!B:AB,7,0)),"")</f>
        <v>Customer 2</v>
      </c>
      <c r="H178" s="80" t="str">
        <f>IFERROR(IF(B178="","",VLOOKUP(B178,'Customer Orders Management'!B:AB,8,0)),"")</f>
        <v>Customer_2@domain.com</v>
      </c>
      <c r="I178" s="81" t="str">
        <f>IFERROR(IF(B178="","",VLOOKUP(B178,'Customer Orders Management'!B:AB,9,0)),"")</f>
        <v>Cairo</v>
      </c>
      <c r="J178" s="81" t="str">
        <f>IFERROR(IF(B178="","",VLOOKUP(B178,'Customer Orders Management'!B:AB,10,0)),"")</f>
        <v>Egypt</v>
      </c>
      <c r="K178" s="81" t="str">
        <f>IFERROR(IF(B178="","",VLOOKUP(B178,'Customer Orders Management'!B:AB,11,0)),"")</f>
        <v>Middle East</v>
      </c>
      <c r="L178" s="81" t="str">
        <f>IFERROR(IF(VLOOKUP(B178,'DIFOT Raw Data'!B:P,15,0)="","Not Delivered","Delivery"&amp;" "&amp;VLOOKUP(B178,'DIFOT Raw Data'!B:P,15,0)),"")</f>
        <v>Delivery On Time</v>
      </c>
    </row>
    <row r="179" spans="2:12" x14ac:dyDescent="0.25">
      <c r="B179" s="75" t="s">
        <v>170</v>
      </c>
      <c r="C179" s="77">
        <v>0</v>
      </c>
      <c r="D179" s="76">
        <v>8939</v>
      </c>
      <c r="E179" s="80" t="str">
        <f>IFERROR(IF(B179="","",VLOOKUP(B179,'Customer Orders Management'!B:AB,12,0)),"")</f>
        <v>Product D</v>
      </c>
      <c r="F179" s="80" t="str">
        <f>IFERROR(IF(B179="","",VLOOKUP(B179,'Customer Orders Management'!B:AB,13,0)),"")</f>
        <v>ACC1400205</v>
      </c>
      <c r="G179" s="80" t="str">
        <f>IFERROR(IF(B179="","",VLOOKUP(B179,'Customer Orders Management'!B:AB,7,0)),"")</f>
        <v>Customer 1</v>
      </c>
      <c r="H179" s="80" t="str">
        <f>IFERROR(IF(B179="","",VLOOKUP(B179,'Customer Orders Management'!B:AB,8,0)),"")</f>
        <v>Customer_1@domain.com</v>
      </c>
      <c r="I179" s="81" t="str">
        <f>IFERROR(IF(B179="","",VLOOKUP(B179,'Customer Orders Management'!B:AB,9,0)),"")</f>
        <v>Lyon</v>
      </c>
      <c r="J179" s="81" t="str">
        <f>IFERROR(IF(B179="","",VLOOKUP(B179,'Customer Orders Management'!B:AB,10,0)),"")</f>
        <v>France</v>
      </c>
      <c r="K179" s="81" t="str">
        <f>IFERROR(IF(B179="","",VLOOKUP(B179,'Customer Orders Management'!B:AB,11,0)),"")</f>
        <v>Europe</v>
      </c>
      <c r="L179" s="81" t="str">
        <f>IFERROR(IF(VLOOKUP(B179,'DIFOT Raw Data'!B:P,15,0)="","Not Delivered","Delivery"&amp;" "&amp;VLOOKUP(B179,'DIFOT Raw Data'!B:P,15,0)),"")</f>
        <v>Delivery Delay</v>
      </c>
    </row>
    <row r="180" spans="2:12" x14ac:dyDescent="0.25">
      <c r="B180" s="75" t="s">
        <v>287</v>
      </c>
      <c r="C180" s="77">
        <v>0</v>
      </c>
      <c r="D180" s="76">
        <v>7113</v>
      </c>
      <c r="E180" s="80" t="str">
        <f>IFERROR(IF(B180="","",VLOOKUP(B180,'Customer Orders Management'!B:AB,12,0)),"")</f>
        <v>Product C</v>
      </c>
      <c r="F180" s="80" t="str">
        <f>IFERROR(IF(B180="","",VLOOKUP(B180,'Customer Orders Management'!B:AB,13,0)),"")</f>
        <v>ACC8854741</v>
      </c>
      <c r="G180" s="80" t="str">
        <f>IFERROR(IF(B180="","",VLOOKUP(B180,'Customer Orders Management'!B:AB,7,0)),"")</f>
        <v>Customer 2</v>
      </c>
      <c r="H180" s="80" t="str">
        <f>IFERROR(IF(B180="","",VLOOKUP(B180,'Customer Orders Management'!B:AB,8,0)),"")</f>
        <v>Customer_2@domain.com</v>
      </c>
      <c r="I180" s="81" t="str">
        <f>IFERROR(IF(B180="","",VLOOKUP(B180,'Customer Orders Management'!B:AB,9,0)),"")</f>
        <v>Cairo</v>
      </c>
      <c r="J180" s="81" t="str">
        <f>IFERROR(IF(B180="","",VLOOKUP(B180,'Customer Orders Management'!B:AB,10,0)),"")</f>
        <v>Egypt</v>
      </c>
      <c r="K180" s="81" t="str">
        <f>IFERROR(IF(B180="","",VLOOKUP(B180,'Customer Orders Management'!B:AB,11,0)),"")</f>
        <v>Middle East</v>
      </c>
      <c r="L180" s="81" t="str">
        <f>IFERROR(IF(VLOOKUP(B180,'DIFOT Raw Data'!B:P,15,0)="","Not Delivered","Delivery"&amp;" "&amp;VLOOKUP(B180,'DIFOT Raw Data'!B:P,15,0)),"")</f>
        <v>Delivery On Time</v>
      </c>
    </row>
    <row r="181" spans="2:12" x14ac:dyDescent="0.25">
      <c r="B181" s="75" t="s">
        <v>178</v>
      </c>
      <c r="C181" s="77">
        <v>0</v>
      </c>
      <c r="D181" s="76">
        <v>4085</v>
      </c>
      <c r="E181" s="80" t="str">
        <f>IFERROR(IF(B181="","",VLOOKUP(B181,'Customer Orders Management'!B:AB,12,0)),"")</f>
        <v>Product D</v>
      </c>
      <c r="F181" s="80" t="str">
        <f>IFERROR(IF(B181="","",VLOOKUP(B181,'Customer Orders Management'!B:AB,13,0)),"")</f>
        <v>ACC1400205</v>
      </c>
      <c r="G181" s="80" t="str">
        <f>IFERROR(IF(B181="","",VLOOKUP(B181,'Customer Orders Management'!B:AB,7,0)),"")</f>
        <v>Customer 4</v>
      </c>
      <c r="H181" s="80" t="str">
        <f>IFERROR(IF(B181="","",VLOOKUP(B181,'Customer Orders Management'!B:AB,8,0)),"")</f>
        <v>Customer_4@domain.com</v>
      </c>
      <c r="I181" s="81" t="str">
        <f>IFERROR(IF(B181="","",VLOOKUP(B181,'Customer Orders Management'!B:AB,9,0)),"")</f>
        <v>Hong Kong</v>
      </c>
      <c r="J181" s="81" t="str">
        <f>IFERROR(IF(B181="","",VLOOKUP(B181,'Customer Orders Management'!B:AB,10,0)),"")</f>
        <v>China</v>
      </c>
      <c r="K181" s="81" t="str">
        <f>IFERROR(IF(B181="","",VLOOKUP(B181,'Customer Orders Management'!B:AB,11,0)),"")</f>
        <v>Asia</v>
      </c>
      <c r="L181" s="81" t="str">
        <f>IFERROR(IF(VLOOKUP(B181,'DIFOT Raw Data'!B:P,15,0)="","Not Delivered","Delivery"&amp;" "&amp;VLOOKUP(B181,'DIFOT Raw Data'!B:P,15,0)),"")</f>
        <v>Delivery On Time</v>
      </c>
    </row>
    <row r="182" spans="2:12" x14ac:dyDescent="0.25">
      <c r="B182" s="75" t="s">
        <v>288</v>
      </c>
      <c r="C182" s="77">
        <v>0</v>
      </c>
      <c r="D182" s="76">
        <v>6963</v>
      </c>
      <c r="E182" s="80" t="str">
        <f>IFERROR(IF(B182="","",VLOOKUP(B182,'Customer Orders Management'!B:AB,12,0)),"")</f>
        <v>Product C</v>
      </c>
      <c r="F182" s="80" t="str">
        <f>IFERROR(IF(B182="","",VLOOKUP(B182,'Customer Orders Management'!B:AB,13,0)),"")</f>
        <v>ACC8854741</v>
      </c>
      <c r="G182" s="80" t="str">
        <f>IFERROR(IF(B182="","",VLOOKUP(B182,'Customer Orders Management'!B:AB,7,0)),"")</f>
        <v>Customer 4</v>
      </c>
      <c r="H182" s="80" t="str">
        <f>IFERROR(IF(B182="","",VLOOKUP(B182,'Customer Orders Management'!B:AB,8,0)),"")</f>
        <v>Customer_4@domain.com</v>
      </c>
      <c r="I182" s="81" t="str">
        <f>IFERROR(IF(B182="","",VLOOKUP(B182,'Customer Orders Management'!B:AB,9,0)),"")</f>
        <v>Hong Kong</v>
      </c>
      <c r="J182" s="81" t="str">
        <f>IFERROR(IF(B182="","",VLOOKUP(B182,'Customer Orders Management'!B:AB,10,0)),"")</f>
        <v>China</v>
      </c>
      <c r="K182" s="81" t="str">
        <f>IFERROR(IF(B182="","",VLOOKUP(B182,'Customer Orders Management'!B:AB,11,0)),"")</f>
        <v>Asia</v>
      </c>
      <c r="L182" s="81" t="str">
        <f>IFERROR(IF(VLOOKUP(B182,'DIFOT Raw Data'!B:P,15,0)="","Not Delivered","Delivery"&amp;" "&amp;VLOOKUP(B182,'DIFOT Raw Data'!B:P,15,0)),"")</f>
        <v>Delivery On Time</v>
      </c>
    </row>
    <row r="183" spans="2:12" x14ac:dyDescent="0.25">
      <c r="B183" s="75" t="s">
        <v>186</v>
      </c>
      <c r="C183" s="77">
        <v>0</v>
      </c>
      <c r="D183" s="76">
        <v>8759</v>
      </c>
      <c r="E183" s="80" t="str">
        <f>IFERROR(IF(B183="","",VLOOKUP(B183,'Customer Orders Management'!B:AB,12,0)),"")</f>
        <v>Product A</v>
      </c>
      <c r="F183" s="80" t="str">
        <f>IFERROR(IF(B183="","",VLOOKUP(B183,'Customer Orders Management'!B:AB,13,0)),"")</f>
        <v>ACC3215124</v>
      </c>
      <c r="G183" s="80" t="str">
        <f>IFERROR(IF(B183="","",VLOOKUP(B183,'Customer Orders Management'!B:AB,7,0)),"")</f>
        <v>Customer 4</v>
      </c>
      <c r="H183" s="80" t="str">
        <f>IFERROR(IF(B183="","",VLOOKUP(B183,'Customer Orders Management'!B:AB,8,0)),"")</f>
        <v>Customer_4@domain.com</v>
      </c>
      <c r="I183" s="81" t="str">
        <f>IFERROR(IF(B183="","",VLOOKUP(B183,'Customer Orders Management'!B:AB,9,0)),"")</f>
        <v>Hong Kong</v>
      </c>
      <c r="J183" s="81" t="str">
        <f>IFERROR(IF(B183="","",VLOOKUP(B183,'Customer Orders Management'!B:AB,10,0)),"")</f>
        <v>China</v>
      </c>
      <c r="K183" s="81" t="str">
        <f>IFERROR(IF(B183="","",VLOOKUP(B183,'Customer Orders Management'!B:AB,11,0)),"")</f>
        <v>Asia</v>
      </c>
      <c r="L183" s="81" t="str">
        <f>IFERROR(IF(VLOOKUP(B183,'DIFOT Raw Data'!B:P,15,0)="","Not Delivered","Delivery"&amp;" "&amp;VLOOKUP(B183,'DIFOT Raw Data'!B:P,15,0)),"")</f>
        <v>Delivery On Time</v>
      </c>
    </row>
    <row r="184" spans="2:12" x14ac:dyDescent="0.25">
      <c r="B184" s="75" t="s">
        <v>289</v>
      </c>
      <c r="C184" s="77">
        <v>0</v>
      </c>
      <c r="D184" s="76">
        <v>9142</v>
      </c>
      <c r="E184" s="80" t="str">
        <f>IFERROR(IF(B184="","",VLOOKUP(B184,'Customer Orders Management'!B:AB,12,0)),"")</f>
        <v>Product C</v>
      </c>
      <c r="F184" s="80" t="str">
        <f>IFERROR(IF(B184="","",VLOOKUP(B184,'Customer Orders Management'!B:AB,13,0)),"")</f>
        <v>ACC8854741</v>
      </c>
      <c r="G184" s="80" t="str">
        <f>IFERROR(IF(B184="","",VLOOKUP(B184,'Customer Orders Management'!B:AB,7,0)),"")</f>
        <v>Customer 1</v>
      </c>
      <c r="H184" s="80" t="str">
        <f>IFERROR(IF(B184="","",VLOOKUP(B184,'Customer Orders Management'!B:AB,8,0)),"")</f>
        <v>Customer_1@domain.com</v>
      </c>
      <c r="I184" s="81" t="str">
        <f>IFERROR(IF(B184="","",VLOOKUP(B184,'Customer Orders Management'!B:AB,9,0)),"")</f>
        <v>Lyon</v>
      </c>
      <c r="J184" s="81" t="str">
        <f>IFERROR(IF(B184="","",VLOOKUP(B184,'Customer Orders Management'!B:AB,10,0)),"")</f>
        <v>France</v>
      </c>
      <c r="K184" s="81" t="str">
        <f>IFERROR(IF(B184="","",VLOOKUP(B184,'Customer Orders Management'!B:AB,11,0)),"")</f>
        <v>Europe</v>
      </c>
      <c r="L184" s="81" t="str">
        <f>IFERROR(IF(VLOOKUP(B184,'DIFOT Raw Data'!B:P,15,0)="","Not Delivered","Delivery"&amp;" "&amp;VLOOKUP(B184,'DIFOT Raw Data'!B:P,15,0)),"")</f>
        <v>Delivery On Time</v>
      </c>
    </row>
    <row r="185" spans="2:12" x14ac:dyDescent="0.25">
      <c r="B185" s="75" t="s">
        <v>194</v>
      </c>
      <c r="C185" s="77">
        <v>0</v>
      </c>
      <c r="D185" s="76">
        <v>8132</v>
      </c>
      <c r="E185" s="80" t="str">
        <f>IFERROR(IF(B185="","",VLOOKUP(B185,'Customer Orders Management'!B:AB,12,0)),"")</f>
        <v>Product D</v>
      </c>
      <c r="F185" s="80" t="str">
        <f>IFERROR(IF(B185="","",VLOOKUP(B185,'Customer Orders Management'!B:AB,13,0)),"")</f>
        <v>ACC1400205</v>
      </c>
      <c r="G185" s="80" t="str">
        <f>IFERROR(IF(B185="","",VLOOKUP(B185,'Customer Orders Management'!B:AB,7,0)),"")</f>
        <v>Customer 2</v>
      </c>
      <c r="H185" s="80" t="str">
        <f>IFERROR(IF(B185="","",VLOOKUP(B185,'Customer Orders Management'!B:AB,8,0)),"")</f>
        <v>Customer_2@domain.com</v>
      </c>
      <c r="I185" s="81" t="str">
        <f>IFERROR(IF(B185="","",VLOOKUP(B185,'Customer Orders Management'!B:AB,9,0)),"")</f>
        <v>Cairo</v>
      </c>
      <c r="J185" s="81" t="str">
        <f>IFERROR(IF(B185="","",VLOOKUP(B185,'Customer Orders Management'!B:AB,10,0)),"")</f>
        <v>Egypt</v>
      </c>
      <c r="K185" s="81" t="str">
        <f>IFERROR(IF(B185="","",VLOOKUP(B185,'Customer Orders Management'!B:AB,11,0)),"")</f>
        <v>Middle East</v>
      </c>
      <c r="L185" s="81" t="str">
        <f>IFERROR(IF(VLOOKUP(B185,'DIFOT Raw Data'!B:P,15,0)="","Not Delivered","Delivery"&amp;" "&amp;VLOOKUP(B185,'DIFOT Raw Data'!B:P,15,0)),"")</f>
        <v>Delivery On Time</v>
      </c>
    </row>
    <row r="186" spans="2:12" x14ac:dyDescent="0.25">
      <c r="B186" s="75" t="s">
        <v>290</v>
      </c>
      <c r="C186" s="77">
        <v>0</v>
      </c>
      <c r="D186" s="76">
        <v>4928</v>
      </c>
      <c r="E186" s="80" t="str">
        <f>IFERROR(IF(B186="","",VLOOKUP(B186,'Customer Orders Management'!B:AB,12,0)),"")</f>
        <v>Product D</v>
      </c>
      <c r="F186" s="80" t="str">
        <f>IFERROR(IF(B186="","",VLOOKUP(B186,'Customer Orders Management'!B:AB,13,0)),"")</f>
        <v>ACC1400205</v>
      </c>
      <c r="G186" s="80" t="str">
        <f>IFERROR(IF(B186="","",VLOOKUP(B186,'Customer Orders Management'!B:AB,7,0)),"")</f>
        <v>Customer 3</v>
      </c>
      <c r="H186" s="80" t="str">
        <f>IFERROR(IF(B186="","",VLOOKUP(B186,'Customer Orders Management'!B:AB,8,0)),"")</f>
        <v>Customer_3@domain.com</v>
      </c>
      <c r="I186" s="81" t="str">
        <f>IFERROR(IF(B186="","",VLOOKUP(B186,'Customer Orders Management'!B:AB,9,0)),"")</f>
        <v>Rio de Janeiro</v>
      </c>
      <c r="J186" s="81" t="str">
        <f>IFERROR(IF(B186="","",VLOOKUP(B186,'Customer Orders Management'!B:AB,10,0)),"")</f>
        <v>Brazil</v>
      </c>
      <c r="K186" s="81" t="str">
        <f>IFERROR(IF(B186="","",VLOOKUP(B186,'Customer Orders Management'!B:AB,11,0)),"")</f>
        <v>South America</v>
      </c>
      <c r="L186" s="81" t="str">
        <f>IFERROR(IF(VLOOKUP(B186,'DIFOT Raw Data'!B:P,15,0)="","Not Delivered","Delivery"&amp;" "&amp;VLOOKUP(B186,'DIFOT Raw Data'!B:P,15,0)),"")</f>
        <v>Delivery On Time</v>
      </c>
    </row>
    <row r="187" spans="2:12" x14ac:dyDescent="0.25">
      <c r="B187" s="75" t="s">
        <v>202</v>
      </c>
      <c r="C187" s="77">
        <v>0</v>
      </c>
      <c r="D187" s="76">
        <v>7618</v>
      </c>
      <c r="E187" s="80" t="str">
        <f>IFERROR(IF(B187="","",VLOOKUP(B187,'Customer Orders Management'!B:AB,12,0)),"")</f>
        <v>Product F</v>
      </c>
      <c r="F187" s="80" t="str">
        <f>IFERROR(IF(B187="","",VLOOKUP(B187,'Customer Orders Management'!B:AB,13,0)),"")</f>
        <v>ACC2354474</v>
      </c>
      <c r="G187" s="80" t="str">
        <f>IFERROR(IF(B187="","",VLOOKUP(B187,'Customer Orders Management'!B:AB,7,0)),"")</f>
        <v>Customer 3</v>
      </c>
      <c r="H187" s="80" t="str">
        <f>IFERROR(IF(B187="","",VLOOKUP(B187,'Customer Orders Management'!B:AB,8,0)),"")</f>
        <v>Customer_3@domain.com</v>
      </c>
      <c r="I187" s="81" t="str">
        <f>IFERROR(IF(B187="","",VLOOKUP(B187,'Customer Orders Management'!B:AB,9,0)),"")</f>
        <v>Rio de Janeiro</v>
      </c>
      <c r="J187" s="81" t="str">
        <f>IFERROR(IF(B187="","",VLOOKUP(B187,'Customer Orders Management'!B:AB,10,0)),"")</f>
        <v>Brazil</v>
      </c>
      <c r="K187" s="81" t="str">
        <f>IFERROR(IF(B187="","",VLOOKUP(B187,'Customer Orders Management'!B:AB,11,0)),"")</f>
        <v>South America</v>
      </c>
      <c r="L187" s="81" t="str">
        <f>IFERROR(IF(VLOOKUP(B187,'DIFOT Raw Data'!B:P,15,0)="","Not Delivered","Delivery"&amp;" "&amp;VLOOKUP(B187,'DIFOT Raw Data'!B:P,15,0)),"")</f>
        <v>Delivery On Time</v>
      </c>
    </row>
    <row r="188" spans="2:12" x14ac:dyDescent="0.25">
      <c r="B188" s="75" t="s">
        <v>291</v>
      </c>
      <c r="C188" s="77">
        <v>0</v>
      </c>
      <c r="D188" s="76">
        <v>6132</v>
      </c>
      <c r="E188" s="80" t="str">
        <f>IFERROR(IF(B188="","",VLOOKUP(B188,'Customer Orders Management'!B:AB,12,0)),"")</f>
        <v>Product F</v>
      </c>
      <c r="F188" s="80" t="str">
        <f>IFERROR(IF(B188="","",VLOOKUP(B188,'Customer Orders Management'!B:AB,13,0)),"")</f>
        <v>ACC2354474</v>
      </c>
      <c r="G188" s="80" t="str">
        <f>IFERROR(IF(B188="","",VLOOKUP(B188,'Customer Orders Management'!B:AB,7,0)),"")</f>
        <v>Customer 3</v>
      </c>
      <c r="H188" s="80" t="str">
        <f>IFERROR(IF(B188="","",VLOOKUP(B188,'Customer Orders Management'!B:AB,8,0)),"")</f>
        <v>Customer_3@domain.com</v>
      </c>
      <c r="I188" s="81" t="str">
        <f>IFERROR(IF(B188="","",VLOOKUP(B188,'Customer Orders Management'!B:AB,9,0)),"")</f>
        <v>Rio de Janeiro</v>
      </c>
      <c r="J188" s="81" t="str">
        <f>IFERROR(IF(B188="","",VLOOKUP(B188,'Customer Orders Management'!B:AB,10,0)),"")</f>
        <v>Brazil</v>
      </c>
      <c r="K188" s="81" t="str">
        <f>IFERROR(IF(B188="","",VLOOKUP(B188,'Customer Orders Management'!B:AB,11,0)),"")</f>
        <v>South America</v>
      </c>
      <c r="L188" s="81" t="str">
        <f>IFERROR(IF(VLOOKUP(B188,'DIFOT Raw Data'!B:P,15,0)="","Not Delivered","Delivery"&amp;" "&amp;VLOOKUP(B188,'DIFOT Raw Data'!B:P,15,0)),"")</f>
        <v>Delivery On Time</v>
      </c>
    </row>
    <row r="189" spans="2:12" x14ac:dyDescent="0.25">
      <c r="B189" s="75" t="s">
        <v>118</v>
      </c>
      <c r="C189" s="77">
        <v>0</v>
      </c>
      <c r="D189" s="76">
        <v>8712</v>
      </c>
      <c r="E189" s="80" t="str">
        <f>IFERROR(IF(B189="","",VLOOKUP(B189,'Customer Orders Management'!B:AB,12,0)),"")</f>
        <v>Product E</v>
      </c>
      <c r="F189" s="80" t="str">
        <f>IFERROR(IF(B189="","",VLOOKUP(B189,'Customer Orders Management'!B:AB,13,0)),"")</f>
        <v>ACC5858470</v>
      </c>
      <c r="G189" s="80" t="str">
        <f>IFERROR(IF(B189="","",VLOOKUP(B189,'Customer Orders Management'!B:AB,7,0)),"")</f>
        <v>Customer 3</v>
      </c>
      <c r="H189" s="80" t="str">
        <f>IFERROR(IF(B189="","",VLOOKUP(B189,'Customer Orders Management'!B:AB,8,0)),"")</f>
        <v>Customer_3@domain.com</v>
      </c>
      <c r="I189" s="81" t="str">
        <f>IFERROR(IF(B189="","",VLOOKUP(B189,'Customer Orders Management'!B:AB,9,0)),"")</f>
        <v>Rio de Janeiro</v>
      </c>
      <c r="J189" s="81" t="str">
        <f>IFERROR(IF(B189="","",VLOOKUP(B189,'Customer Orders Management'!B:AB,10,0)),"")</f>
        <v>Brazil</v>
      </c>
      <c r="K189" s="81" t="str">
        <f>IFERROR(IF(B189="","",VLOOKUP(B189,'Customer Orders Management'!B:AB,11,0)),"")</f>
        <v>South America</v>
      </c>
      <c r="L189" s="81" t="str">
        <f>IFERROR(IF(VLOOKUP(B189,'DIFOT Raw Data'!B:P,15,0)="","Not Delivered","Delivery"&amp;" "&amp;VLOOKUP(B189,'DIFOT Raw Data'!B:P,15,0)),"")</f>
        <v>Delivery Delay</v>
      </c>
    </row>
    <row r="190" spans="2:12" x14ac:dyDescent="0.25">
      <c r="B190" s="75" t="s">
        <v>292</v>
      </c>
      <c r="C190" s="77">
        <v>0</v>
      </c>
      <c r="D190" s="76">
        <v>7347</v>
      </c>
      <c r="E190" s="80" t="str">
        <f>IFERROR(IF(B190="","",VLOOKUP(B190,'Customer Orders Management'!B:AB,12,0)),"")</f>
        <v>Product E</v>
      </c>
      <c r="F190" s="80" t="str">
        <f>IFERROR(IF(B190="","",VLOOKUP(B190,'Customer Orders Management'!B:AB,13,0)),"")</f>
        <v>ACC5858470</v>
      </c>
      <c r="G190" s="80" t="str">
        <f>IFERROR(IF(B190="","",VLOOKUP(B190,'Customer Orders Management'!B:AB,7,0)),"")</f>
        <v>Customer 4</v>
      </c>
      <c r="H190" s="80" t="str">
        <f>IFERROR(IF(B190="","",VLOOKUP(B190,'Customer Orders Management'!B:AB,8,0)),"")</f>
        <v>Customer_4@domain.com</v>
      </c>
      <c r="I190" s="81" t="str">
        <f>IFERROR(IF(B190="","",VLOOKUP(B190,'Customer Orders Management'!B:AB,9,0)),"")</f>
        <v>Hong Kong</v>
      </c>
      <c r="J190" s="81" t="str">
        <f>IFERROR(IF(B190="","",VLOOKUP(B190,'Customer Orders Management'!B:AB,10,0)),"")</f>
        <v>China</v>
      </c>
      <c r="K190" s="81" t="str">
        <f>IFERROR(IF(B190="","",VLOOKUP(B190,'Customer Orders Management'!B:AB,11,0)),"")</f>
        <v>Asia</v>
      </c>
      <c r="L190" s="81" t="str">
        <f>IFERROR(IF(VLOOKUP(B190,'DIFOT Raw Data'!B:P,15,0)="","Not Delivered","Delivery"&amp;" "&amp;VLOOKUP(B190,'DIFOT Raw Data'!B:P,15,0)),"")</f>
        <v>Delivery On Time</v>
      </c>
    </row>
    <row r="191" spans="2:12" x14ac:dyDescent="0.25">
      <c r="B191" s="75" t="s">
        <v>134</v>
      </c>
      <c r="C191" s="77">
        <v>0</v>
      </c>
      <c r="D191" s="76">
        <v>7661</v>
      </c>
      <c r="E191" s="80" t="str">
        <f>IFERROR(IF(B191="","",VLOOKUP(B191,'Customer Orders Management'!B:AB,12,0)),"")</f>
        <v>Product B</v>
      </c>
      <c r="F191" s="80" t="str">
        <f>IFERROR(IF(B191="","",VLOOKUP(B191,'Customer Orders Management'!B:AB,13,0)),"")</f>
        <v>ACC2236584</v>
      </c>
      <c r="G191" s="80" t="str">
        <f>IFERROR(IF(B191="","",VLOOKUP(B191,'Customer Orders Management'!B:AB,7,0)),"")</f>
        <v>Customer 2</v>
      </c>
      <c r="H191" s="80" t="str">
        <f>IFERROR(IF(B191="","",VLOOKUP(B191,'Customer Orders Management'!B:AB,8,0)),"")</f>
        <v>Customer_2@domain.com</v>
      </c>
      <c r="I191" s="81" t="str">
        <f>IFERROR(IF(B191="","",VLOOKUP(B191,'Customer Orders Management'!B:AB,9,0)),"")</f>
        <v>Cairo</v>
      </c>
      <c r="J191" s="81" t="str">
        <f>IFERROR(IF(B191="","",VLOOKUP(B191,'Customer Orders Management'!B:AB,10,0)),"")</f>
        <v>Egypt</v>
      </c>
      <c r="K191" s="81" t="str">
        <f>IFERROR(IF(B191="","",VLOOKUP(B191,'Customer Orders Management'!B:AB,11,0)),"")</f>
        <v>Middle East</v>
      </c>
      <c r="L191" s="81" t="str">
        <f>IFERROR(IF(VLOOKUP(B191,'DIFOT Raw Data'!B:P,15,0)="","Not Delivered","Delivery"&amp;" "&amp;VLOOKUP(B191,'DIFOT Raw Data'!B:P,15,0)),"")</f>
        <v>Delivery On Time</v>
      </c>
    </row>
    <row r="192" spans="2:12" x14ac:dyDescent="0.25">
      <c r="B192" s="75" t="s">
        <v>293</v>
      </c>
      <c r="C192" s="77">
        <v>0</v>
      </c>
      <c r="D192" s="76">
        <v>6313</v>
      </c>
      <c r="E192" s="80" t="str">
        <f>IFERROR(IF(B192="","",VLOOKUP(B192,'Customer Orders Management'!B:AB,12,0)),"")</f>
        <v>Product A</v>
      </c>
      <c r="F192" s="80" t="str">
        <f>IFERROR(IF(B192="","",VLOOKUP(B192,'Customer Orders Management'!B:AB,13,0)),"")</f>
        <v>ACC3215124</v>
      </c>
      <c r="G192" s="80" t="str">
        <f>IFERROR(IF(B192="","",VLOOKUP(B192,'Customer Orders Management'!B:AB,7,0)),"")</f>
        <v>Customer 2</v>
      </c>
      <c r="H192" s="80" t="str">
        <f>IFERROR(IF(B192="","",VLOOKUP(B192,'Customer Orders Management'!B:AB,8,0)),"")</f>
        <v>Customer_2@domain.com</v>
      </c>
      <c r="I192" s="81" t="str">
        <f>IFERROR(IF(B192="","",VLOOKUP(B192,'Customer Orders Management'!B:AB,9,0)),"")</f>
        <v>Cairo</v>
      </c>
      <c r="J192" s="81" t="str">
        <f>IFERROR(IF(B192="","",VLOOKUP(B192,'Customer Orders Management'!B:AB,10,0)),"")</f>
        <v>Egypt</v>
      </c>
      <c r="K192" s="81" t="str">
        <f>IFERROR(IF(B192="","",VLOOKUP(B192,'Customer Orders Management'!B:AB,11,0)),"")</f>
        <v>Middle East</v>
      </c>
      <c r="L192" s="81" t="str">
        <f>IFERROR(IF(VLOOKUP(B192,'DIFOT Raw Data'!B:P,15,0)="","Not Delivered","Delivery"&amp;" "&amp;VLOOKUP(B192,'DIFOT Raw Data'!B:P,15,0)),"")</f>
        <v>Delivery On Time</v>
      </c>
    </row>
    <row r="193" spans="2:12" x14ac:dyDescent="0.25">
      <c r="B193" s="75" t="s">
        <v>150</v>
      </c>
      <c r="C193" s="77">
        <v>0</v>
      </c>
      <c r="D193" s="76">
        <v>6853</v>
      </c>
      <c r="E193" s="80" t="str">
        <f>IFERROR(IF(B193="","",VLOOKUP(B193,'Customer Orders Management'!B:AB,12,0)),"")</f>
        <v>Product D</v>
      </c>
      <c r="F193" s="80" t="str">
        <f>IFERROR(IF(B193="","",VLOOKUP(B193,'Customer Orders Management'!B:AB,13,0)),"")</f>
        <v>ACC1400205</v>
      </c>
      <c r="G193" s="80" t="str">
        <f>IFERROR(IF(B193="","",VLOOKUP(B193,'Customer Orders Management'!B:AB,7,0)),"")</f>
        <v>Customer 2</v>
      </c>
      <c r="H193" s="80" t="str">
        <f>IFERROR(IF(B193="","",VLOOKUP(B193,'Customer Orders Management'!B:AB,8,0)),"")</f>
        <v>Customer_2@domain.com</v>
      </c>
      <c r="I193" s="81" t="str">
        <f>IFERROR(IF(B193="","",VLOOKUP(B193,'Customer Orders Management'!B:AB,9,0)),"")</f>
        <v>Cairo</v>
      </c>
      <c r="J193" s="81" t="str">
        <f>IFERROR(IF(B193="","",VLOOKUP(B193,'Customer Orders Management'!B:AB,10,0)),"")</f>
        <v>Egypt</v>
      </c>
      <c r="K193" s="81" t="str">
        <f>IFERROR(IF(B193="","",VLOOKUP(B193,'Customer Orders Management'!B:AB,11,0)),"")</f>
        <v>Middle East</v>
      </c>
      <c r="L193" s="81" t="str">
        <f>IFERROR(IF(VLOOKUP(B193,'DIFOT Raw Data'!B:P,15,0)="","Not Delivered","Delivery"&amp;" "&amp;VLOOKUP(B193,'DIFOT Raw Data'!B:P,15,0)),"")</f>
        <v>Delivery Delay</v>
      </c>
    </row>
    <row r="194" spans="2:12" x14ac:dyDescent="0.25">
      <c r="B194" s="75" t="s">
        <v>294</v>
      </c>
      <c r="C194" s="77">
        <v>0</v>
      </c>
      <c r="D194" s="76">
        <v>7452</v>
      </c>
      <c r="E194" s="80" t="str">
        <f>IFERROR(IF(B194="","",VLOOKUP(B194,'Customer Orders Management'!B:AB,12,0)),"")</f>
        <v>Product A</v>
      </c>
      <c r="F194" s="80" t="str">
        <f>IFERROR(IF(B194="","",VLOOKUP(B194,'Customer Orders Management'!B:AB,13,0)),"")</f>
        <v>ACC3215124</v>
      </c>
      <c r="G194" s="80" t="str">
        <f>IFERROR(IF(B194="","",VLOOKUP(B194,'Customer Orders Management'!B:AB,7,0)),"")</f>
        <v>Customer 3</v>
      </c>
      <c r="H194" s="80" t="str">
        <f>IFERROR(IF(B194="","",VLOOKUP(B194,'Customer Orders Management'!B:AB,8,0)),"")</f>
        <v>Customer_3@domain.com</v>
      </c>
      <c r="I194" s="81" t="str">
        <f>IFERROR(IF(B194="","",VLOOKUP(B194,'Customer Orders Management'!B:AB,9,0)),"")</f>
        <v>Rio de Janeiro</v>
      </c>
      <c r="J194" s="81" t="str">
        <f>IFERROR(IF(B194="","",VLOOKUP(B194,'Customer Orders Management'!B:AB,10,0)),"")</f>
        <v>Brazil</v>
      </c>
      <c r="K194" s="81" t="str">
        <f>IFERROR(IF(B194="","",VLOOKUP(B194,'Customer Orders Management'!B:AB,11,0)),"")</f>
        <v>South America</v>
      </c>
      <c r="L194" s="81" t="str">
        <f>IFERROR(IF(VLOOKUP(B194,'DIFOT Raw Data'!B:P,15,0)="","Not Delivered","Delivery"&amp;" "&amp;VLOOKUP(B194,'DIFOT Raw Data'!B:P,15,0)),"")</f>
        <v>Delivery Delay</v>
      </c>
    </row>
    <row r="195" spans="2:12" x14ac:dyDescent="0.25">
      <c r="B195" s="75" t="s">
        <v>166</v>
      </c>
      <c r="C195" s="77">
        <v>0</v>
      </c>
      <c r="D195" s="76">
        <v>4656</v>
      </c>
      <c r="E195" s="80" t="str">
        <f>IFERROR(IF(B195="","",VLOOKUP(B195,'Customer Orders Management'!B:AB,12,0)),"")</f>
        <v>Product C</v>
      </c>
      <c r="F195" s="80" t="str">
        <f>IFERROR(IF(B195="","",VLOOKUP(B195,'Customer Orders Management'!B:AB,13,0)),"")</f>
        <v>ACC8854741</v>
      </c>
      <c r="G195" s="80" t="str">
        <f>IFERROR(IF(B195="","",VLOOKUP(B195,'Customer Orders Management'!B:AB,7,0)),"")</f>
        <v>Customer 1</v>
      </c>
      <c r="H195" s="80" t="str">
        <f>IFERROR(IF(B195="","",VLOOKUP(B195,'Customer Orders Management'!B:AB,8,0)),"")</f>
        <v>Customer_1@domain.com</v>
      </c>
      <c r="I195" s="81" t="str">
        <f>IFERROR(IF(B195="","",VLOOKUP(B195,'Customer Orders Management'!B:AB,9,0)),"")</f>
        <v>Lyon</v>
      </c>
      <c r="J195" s="81" t="str">
        <f>IFERROR(IF(B195="","",VLOOKUP(B195,'Customer Orders Management'!B:AB,10,0)),"")</f>
        <v>France</v>
      </c>
      <c r="K195" s="81" t="str">
        <f>IFERROR(IF(B195="","",VLOOKUP(B195,'Customer Orders Management'!B:AB,11,0)),"")</f>
        <v>Europe</v>
      </c>
      <c r="L195" s="81" t="str">
        <f>IFERROR(IF(VLOOKUP(B195,'DIFOT Raw Data'!B:P,15,0)="","Not Delivered","Delivery"&amp;" "&amp;VLOOKUP(B195,'DIFOT Raw Data'!B:P,15,0)),"")</f>
        <v>Delivery On Time</v>
      </c>
    </row>
    <row r="196" spans="2:12" x14ac:dyDescent="0.25">
      <c r="B196" s="75" t="s">
        <v>295</v>
      </c>
      <c r="C196" s="77">
        <v>0</v>
      </c>
      <c r="D196" s="76">
        <v>7436</v>
      </c>
      <c r="E196" s="80" t="str">
        <f>IFERROR(IF(B196="","",VLOOKUP(B196,'Customer Orders Management'!B:AB,12,0)),"")</f>
        <v>Product F</v>
      </c>
      <c r="F196" s="80" t="str">
        <f>IFERROR(IF(B196="","",VLOOKUP(B196,'Customer Orders Management'!B:AB,13,0)),"")</f>
        <v>ACC2354474</v>
      </c>
      <c r="G196" s="80" t="str">
        <f>IFERROR(IF(B196="","",VLOOKUP(B196,'Customer Orders Management'!B:AB,7,0)),"")</f>
        <v>Customer 1</v>
      </c>
      <c r="H196" s="80" t="str">
        <f>IFERROR(IF(B196="","",VLOOKUP(B196,'Customer Orders Management'!B:AB,8,0)),"")</f>
        <v>Customer_1@domain.com</v>
      </c>
      <c r="I196" s="81" t="str">
        <f>IFERROR(IF(B196="","",VLOOKUP(B196,'Customer Orders Management'!B:AB,9,0)),"")</f>
        <v>Lyon</v>
      </c>
      <c r="J196" s="81" t="str">
        <f>IFERROR(IF(B196="","",VLOOKUP(B196,'Customer Orders Management'!B:AB,10,0)),"")</f>
        <v>France</v>
      </c>
      <c r="K196" s="81" t="str">
        <f>IFERROR(IF(B196="","",VLOOKUP(B196,'Customer Orders Management'!B:AB,11,0)),"")</f>
        <v>Europe</v>
      </c>
      <c r="L196" s="81" t="str">
        <f>IFERROR(IF(VLOOKUP(B196,'DIFOT Raw Data'!B:P,15,0)="","Not Delivered","Delivery"&amp;" "&amp;VLOOKUP(B196,'DIFOT Raw Data'!B:P,15,0)),"")</f>
        <v>Delivery On Time</v>
      </c>
    </row>
    <row r="197" spans="2:12" x14ac:dyDescent="0.25">
      <c r="B197" s="75" t="s">
        <v>182</v>
      </c>
      <c r="C197" s="77">
        <v>0</v>
      </c>
      <c r="D197" s="76">
        <v>4204</v>
      </c>
      <c r="E197" s="80" t="str">
        <f>IFERROR(IF(B197="","",VLOOKUP(B197,'Customer Orders Management'!B:AB,12,0)),"")</f>
        <v>Product D</v>
      </c>
      <c r="F197" s="80" t="str">
        <f>IFERROR(IF(B197="","",VLOOKUP(B197,'Customer Orders Management'!B:AB,13,0)),"")</f>
        <v>ACC1400205</v>
      </c>
      <c r="G197" s="80" t="str">
        <f>IFERROR(IF(B197="","",VLOOKUP(B197,'Customer Orders Management'!B:AB,7,0)),"")</f>
        <v>Customer 3</v>
      </c>
      <c r="H197" s="80" t="str">
        <f>IFERROR(IF(B197="","",VLOOKUP(B197,'Customer Orders Management'!B:AB,8,0)),"")</f>
        <v>Customer_3@domain.com</v>
      </c>
      <c r="I197" s="81" t="str">
        <f>IFERROR(IF(B197="","",VLOOKUP(B197,'Customer Orders Management'!B:AB,9,0)),"")</f>
        <v>Rio de Janeiro</v>
      </c>
      <c r="J197" s="81" t="str">
        <f>IFERROR(IF(B197="","",VLOOKUP(B197,'Customer Orders Management'!B:AB,10,0)),"")</f>
        <v>Brazil</v>
      </c>
      <c r="K197" s="81" t="str">
        <f>IFERROR(IF(B197="","",VLOOKUP(B197,'Customer Orders Management'!B:AB,11,0)),"")</f>
        <v>South America</v>
      </c>
      <c r="L197" s="81" t="str">
        <f>IFERROR(IF(VLOOKUP(B197,'DIFOT Raw Data'!B:P,15,0)="","Not Delivered","Delivery"&amp;" "&amp;VLOOKUP(B197,'DIFOT Raw Data'!B:P,15,0)),"")</f>
        <v>Delivery On Time</v>
      </c>
    </row>
    <row r="198" spans="2:12" x14ac:dyDescent="0.25">
      <c r="B198" s="75" t="s">
        <v>296</v>
      </c>
      <c r="C198" s="77">
        <v>0</v>
      </c>
      <c r="D198" s="76">
        <v>4165</v>
      </c>
      <c r="E198" s="80" t="str">
        <f>IFERROR(IF(B198="","",VLOOKUP(B198,'Customer Orders Management'!B:AB,12,0)),"")</f>
        <v>Product D</v>
      </c>
      <c r="F198" s="80" t="str">
        <f>IFERROR(IF(B198="","",VLOOKUP(B198,'Customer Orders Management'!B:AB,13,0)),"")</f>
        <v>ACC1400205</v>
      </c>
      <c r="G198" s="80" t="str">
        <f>IFERROR(IF(B198="","",VLOOKUP(B198,'Customer Orders Management'!B:AB,7,0)),"")</f>
        <v>Customer 4</v>
      </c>
      <c r="H198" s="80" t="str">
        <f>IFERROR(IF(B198="","",VLOOKUP(B198,'Customer Orders Management'!B:AB,8,0)),"")</f>
        <v>Customer_4@domain.com</v>
      </c>
      <c r="I198" s="81" t="str">
        <f>IFERROR(IF(B198="","",VLOOKUP(B198,'Customer Orders Management'!B:AB,9,0)),"")</f>
        <v>Hong Kong</v>
      </c>
      <c r="J198" s="81" t="str">
        <f>IFERROR(IF(B198="","",VLOOKUP(B198,'Customer Orders Management'!B:AB,10,0)),"")</f>
        <v>China</v>
      </c>
      <c r="K198" s="81" t="str">
        <f>IFERROR(IF(B198="","",VLOOKUP(B198,'Customer Orders Management'!B:AB,11,0)),"")</f>
        <v>Asia</v>
      </c>
      <c r="L198" s="81" t="str">
        <f>IFERROR(IF(VLOOKUP(B198,'DIFOT Raw Data'!B:P,15,0)="","Not Delivered","Delivery"&amp;" "&amp;VLOOKUP(B198,'DIFOT Raw Data'!B:P,15,0)),"")</f>
        <v>Delivery On Time</v>
      </c>
    </row>
    <row r="199" spans="2:12" x14ac:dyDescent="0.25">
      <c r="B199" s="75" t="s">
        <v>198</v>
      </c>
      <c r="C199" s="77">
        <v>0</v>
      </c>
      <c r="D199" s="76">
        <v>8400</v>
      </c>
      <c r="E199" s="80" t="str">
        <f>IFERROR(IF(B199="","",VLOOKUP(B199,'Customer Orders Management'!B:AB,12,0)),"")</f>
        <v>Product B</v>
      </c>
      <c r="F199" s="80" t="str">
        <f>IFERROR(IF(B199="","",VLOOKUP(B199,'Customer Orders Management'!B:AB,13,0)),"")</f>
        <v>ACC2236584</v>
      </c>
      <c r="G199" s="80" t="str">
        <f>IFERROR(IF(B199="","",VLOOKUP(B199,'Customer Orders Management'!B:AB,7,0)),"")</f>
        <v>Customer 4</v>
      </c>
      <c r="H199" s="80" t="str">
        <f>IFERROR(IF(B199="","",VLOOKUP(B199,'Customer Orders Management'!B:AB,8,0)),"")</f>
        <v>Customer_4@domain.com</v>
      </c>
      <c r="I199" s="81" t="str">
        <f>IFERROR(IF(B199="","",VLOOKUP(B199,'Customer Orders Management'!B:AB,9,0)),"")</f>
        <v>Hong Kong</v>
      </c>
      <c r="J199" s="81" t="str">
        <f>IFERROR(IF(B199="","",VLOOKUP(B199,'Customer Orders Management'!B:AB,10,0)),"")</f>
        <v>China</v>
      </c>
      <c r="K199" s="81" t="str">
        <f>IFERROR(IF(B199="","",VLOOKUP(B199,'Customer Orders Management'!B:AB,11,0)),"")</f>
        <v>Asia</v>
      </c>
      <c r="L199" s="81" t="str">
        <f>IFERROR(IF(VLOOKUP(B199,'DIFOT Raw Data'!B:P,15,0)="","Not Delivered","Delivery"&amp;" "&amp;VLOOKUP(B199,'DIFOT Raw Data'!B:P,15,0)),"")</f>
        <v>Delivery On Time</v>
      </c>
    </row>
    <row r="200" spans="2:12" x14ac:dyDescent="0.25">
      <c r="B200" s="75" t="s">
        <v>297</v>
      </c>
      <c r="C200" s="77">
        <v>0</v>
      </c>
      <c r="D200" s="76">
        <v>5191</v>
      </c>
      <c r="E200" s="80" t="str">
        <f>IFERROR(IF(B200="","",VLOOKUP(B200,'Customer Orders Management'!B:AB,12,0)),"")</f>
        <v>Product A</v>
      </c>
      <c r="F200" s="80" t="str">
        <f>IFERROR(IF(B200="","",VLOOKUP(B200,'Customer Orders Management'!B:AB,13,0)),"")</f>
        <v>ACC3215124</v>
      </c>
      <c r="G200" s="80" t="str">
        <f>IFERROR(IF(B200="","",VLOOKUP(B200,'Customer Orders Management'!B:AB,7,0)),"")</f>
        <v>Customer 3</v>
      </c>
      <c r="H200" s="80" t="str">
        <f>IFERROR(IF(B200="","",VLOOKUP(B200,'Customer Orders Management'!B:AB,8,0)),"")</f>
        <v>Customer_3@domain.com</v>
      </c>
      <c r="I200" s="81" t="str">
        <f>IFERROR(IF(B200="","",VLOOKUP(B200,'Customer Orders Management'!B:AB,9,0)),"")</f>
        <v>Rio de Janeiro</v>
      </c>
      <c r="J200" s="81" t="str">
        <f>IFERROR(IF(B200="","",VLOOKUP(B200,'Customer Orders Management'!B:AB,10,0)),"")</f>
        <v>Brazil</v>
      </c>
      <c r="K200" s="81" t="str">
        <f>IFERROR(IF(B200="","",VLOOKUP(B200,'Customer Orders Management'!B:AB,11,0)),"")</f>
        <v>South America</v>
      </c>
      <c r="L200" s="81" t="str">
        <f>IFERROR(IF(VLOOKUP(B200,'DIFOT Raw Data'!B:P,15,0)="","Not Delivered","Delivery"&amp;" "&amp;VLOOKUP(B200,'DIFOT Raw Data'!B:P,15,0)),"")</f>
        <v>Delivery On Time</v>
      </c>
    </row>
    <row r="201" spans="2:12" x14ac:dyDescent="0.25">
      <c r="B201" s="75" t="s">
        <v>126</v>
      </c>
      <c r="C201" s="77">
        <v>0</v>
      </c>
      <c r="D201" s="76">
        <v>9629</v>
      </c>
      <c r="E201" s="80" t="str">
        <f>IFERROR(IF(B201="","",VLOOKUP(B201,'Customer Orders Management'!B:AB,12,0)),"")</f>
        <v>Product B</v>
      </c>
      <c r="F201" s="80" t="str">
        <f>IFERROR(IF(B201="","",VLOOKUP(B201,'Customer Orders Management'!B:AB,13,0)),"")</f>
        <v>ACC2236584</v>
      </c>
      <c r="G201" s="80" t="str">
        <f>IFERROR(IF(B201="","",VLOOKUP(B201,'Customer Orders Management'!B:AB,7,0)),"")</f>
        <v>Customer 1</v>
      </c>
      <c r="H201" s="80" t="str">
        <f>IFERROR(IF(B201="","",VLOOKUP(B201,'Customer Orders Management'!B:AB,8,0)),"")</f>
        <v>Customer_1@domain.com</v>
      </c>
      <c r="I201" s="81" t="str">
        <f>IFERROR(IF(B201="","",VLOOKUP(B201,'Customer Orders Management'!B:AB,9,0)),"")</f>
        <v>Lyon</v>
      </c>
      <c r="J201" s="81" t="str">
        <f>IFERROR(IF(B201="","",VLOOKUP(B201,'Customer Orders Management'!B:AB,10,0)),"")</f>
        <v>France</v>
      </c>
      <c r="K201" s="81" t="str">
        <f>IFERROR(IF(B201="","",VLOOKUP(B201,'Customer Orders Management'!B:AB,11,0)),"")</f>
        <v>Europe</v>
      </c>
      <c r="L201" s="81" t="str">
        <f>IFERROR(IF(VLOOKUP(B201,'DIFOT Raw Data'!B:P,15,0)="","Not Delivered","Delivery"&amp;" "&amp;VLOOKUP(B201,'DIFOT Raw Data'!B:P,15,0)),"")</f>
        <v>Delivery On Time</v>
      </c>
    </row>
    <row r="202" spans="2:12" x14ac:dyDescent="0.25">
      <c r="B202" s="75" t="s">
        <v>298</v>
      </c>
      <c r="C202" s="77">
        <v>0</v>
      </c>
      <c r="D202" s="76">
        <v>9080</v>
      </c>
      <c r="E202" s="80" t="str">
        <f>IFERROR(IF(B202="","",VLOOKUP(B202,'Customer Orders Management'!B:AB,12,0)),"")</f>
        <v>Product B</v>
      </c>
      <c r="F202" s="80" t="str">
        <f>IFERROR(IF(B202="","",VLOOKUP(B202,'Customer Orders Management'!B:AB,13,0)),"")</f>
        <v>ACC2236584</v>
      </c>
      <c r="G202" s="80" t="str">
        <f>IFERROR(IF(B202="","",VLOOKUP(B202,'Customer Orders Management'!B:AB,7,0)),"")</f>
        <v>Customer 1</v>
      </c>
      <c r="H202" s="80" t="str">
        <f>IFERROR(IF(B202="","",VLOOKUP(B202,'Customer Orders Management'!B:AB,8,0)),"")</f>
        <v>Customer_1@domain.com</v>
      </c>
      <c r="I202" s="81" t="str">
        <f>IFERROR(IF(B202="","",VLOOKUP(B202,'Customer Orders Management'!B:AB,9,0)),"")</f>
        <v>Lyon</v>
      </c>
      <c r="J202" s="81" t="str">
        <f>IFERROR(IF(B202="","",VLOOKUP(B202,'Customer Orders Management'!B:AB,10,0)),"")</f>
        <v>France</v>
      </c>
      <c r="K202" s="81" t="str">
        <f>IFERROR(IF(B202="","",VLOOKUP(B202,'Customer Orders Management'!B:AB,11,0)),"")</f>
        <v>Europe</v>
      </c>
      <c r="L202" s="81" t="str">
        <f>IFERROR(IF(VLOOKUP(B202,'DIFOT Raw Data'!B:P,15,0)="","Not Delivered","Delivery"&amp;" "&amp;VLOOKUP(B202,'DIFOT Raw Data'!B:P,15,0)),"")</f>
        <v>Delivery On Time</v>
      </c>
    </row>
    <row r="203" spans="2:12" x14ac:dyDescent="0.25">
      <c r="B203" s="75" t="s">
        <v>158</v>
      </c>
      <c r="C203" s="77">
        <v>0</v>
      </c>
      <c r="D203" s="76">
        <v>4660</v>
      </c>
      <c r="E203" s="80" t="str">
        <f>IFERROR(IF(B203="","",VLOOKUP(B203,'Customer Orders Management'!B:AB,12,0)),"")</f>
        <v>Product F</v>
      </c>
      <c r="F203" s="80" t="str">
        <f>IFERROR(IF(B203="","",VLOOKUP(B203,'Customer Orders Management'!B:AB,13,0)),"")</f>
        <v>ACC2354474</v>
      </c>
      <c r="G203" s="80" t="str">
        <f>IFERROR(IF(B203="","",VLOOKUP(B203,'Customer Orders Management'!B:AB,7,0)),"")</f>
        <v>Customer 3</v>
      </c>
      <c r="H203" s="80" t="str">
        <f>IFERROR(IF(B203="","",VLOOKUP(B203,'Customer Orders Management'!B:AB,8,0)),"")</f>
        <v>Customer_3@domain.com</v>
      </c>
      <c r="I203" s="81" t="str">
        <f>IFERROR(IF(B203="","",VLOOKUP(B203,'Customer Orders Management'!B:AB,9,0)),"")</f>
        <v>Rio de Janeiro</v>
      </c>
      <c r="J203" s="81" t="str">
        <f>IFERROR(IF(B203="","",VLOOKUP(B203,'Customer Orders Management'!B:AB,10,0)),"")</f>
        <v>Brazil</v>
      </c>
      <c r="K203" s="81" t="str">
        <f>IFERROR(IF(B203="","",VLOOKUP(B203,'Customer Orders Management'!B:AB,11,0)),"")</f>
        <v>South America</v>
      </c>
      <c r="L203" s="81" t="str">
        <f>IFERROR(IF(VLOOKUP(B203,'DIFOT Raw Data'!B:P,15,0)="","Not Delivered","Delivery"&amp;" "&amp;VLOOKUP(B203,'DIFOT Raw Data'!B:P,15,0)),"")</f>
        <v>Delivery On Time</v>
      </c>
    </row>
    <row r="204" spans="2:12" x14ac:dyDescent="0.25">
      <c r="B204" s="75" t="s">
        <v>299</v>
      </c>
      <c r="C204" s="77">
        <v>0</v>
      </c>
      <c r="D204" s="76">
        <v>9254</v>
      </c>
      <c r="E204" s="80" t="str">
        <f>IFERROR(IF(B204="","",VLOOKUP(B204,'Customer Orders Management'!B:AB,12,0)),"")</f>
        <v>Product F</v>
      </c>
      <c r="F204" s="80" t="str">
        <f>IFERROR(IF(B204="","",VLOOKUP(B204,'Customer Orders Management'!B:AB,13,0)),"")</f>
        <v>ACC2354474</v>
      </c>
      <c r="G204" s="80" t="str">
        <f>IFERROR(IF(B204="","",VLOOKUP(B204,'Customer Orders Management'!B:AB,7,0)),"")</f>
        <v>Customer 4</v>
      </c>
      <c r="H204" s="80" t="str">
        <f>IFERROR(IF(B204="","",VLOOKUP(B204,'Customer Orders Management'!B:AB,8,0)),"")</f>
        <v>Customer_4@domain.com</v>
      </c>
      <c r="I204" s="81" t="str">
        <f>IFERROR(IF(B204="","",VLOOKUP(B204,'Customer Orders Management'!B:AB,9,0)),"")</f>
        <v>Hong Kong</v>
      </c>
      <c r="J204" s="81" t="str">
        <f>IFERROR(IF(B204="","",VLOOKUP(B204,'Customer Orders Management'!B:AB,10,0)),"")</f>
        <v>China</v>
      </c>
      <c r="K204" s="81" t="str">
        <f>IFERROR(IF(B204="","",VLOOKUP(B204,'Customer Orders Management'!B:AB,11,0)),"")</f>
        <v>Asia</v>
      </c>
      <c r="L204" s="81" t="str">
        <f>IFERROR(IF(VLOOKUP(B204,'DIFOT Raw Data'!B:P,15,0)="","Not Delivered","Delivery"&amp;" "&amp;VLOOKUP(B204,'DIFOT Raw Data'!B:P,15,0)),"")</f>
        <v>Delivery On Time</v>
      </c>
    </row>
    <row r="205" spans="2:12" x14ac:dyDescent="0.25">
      <c r="B205" s="75" t="s">
        <v>190</v>
      </c>
      <c r="C205" s="77">
        <v>0</v>
      </c>
      <c r="D205" s="76">
        <v>8842</v>
      </c>
      <c r="E205" s="80" t="str">
        <f>IFERROR(IF(B205="","",VLOOKUP(B205,'Customer Orders Management'!B:AB,12,0)),"")</f>
        <v>Product E</v>
      </c>
      <c r="F205" s="80" t="str">
        <f>IFERROR(IF(B205="","",VLOOKUP(B205,'Customer Orders Management'!B:AB,13,0)),"")</f>
        <v>ACC5858470</v>
      </c>
      <c r="G205" s="80" t="str">
        <f>IFERROR(IF(B205="","",VLOOKUP(B205,'Customer Orders Management'!B:AB,7,0)),"")</f>
        <v>Customer 2</v>
      </c>
      <c r="H205" s="80" t="str">
        <f>IFERROR(IF(B205="","",VLOOKUP(B205,'Customer Orders Management'!B:AB,8,0)),"")</f>
        <v>Customer_2@domain.com</v>
      </c>
      <c r="I205" s="81" t="str">
        <f>IFERROR(IF(B205="","",VLOOKUP(B205,'Customer Orders Management'!B:AB,9,0)),"")</f>
        <v>Cairo</v>
      </c>
      <c r="J205" s="81" t="str">
        <f>IFERROR(IF(B205="","",VLOOKUP(B205,'Customer Orders Management'!B:AB,10,0)),"")</f>
        <v>Egypt</v>
      </c>
      <c r="K205" s="81" t="str">
        <f>IFERROR(IF(B205="","",VLOOKUP(B205,'Customer Orders Management'!B:AB,11,0)),"")</f>
        <v>Middle East</v>
      </c>
      <c r="L205" s="81" t="str">
        <f>IFERROR(IF(VLOOKUP(B205,'DIFOT Raw Data'!B:P,15,0)="","Not Delivered","Delivery"&amp;" "&amp;VLOOKUP(B205,'DIFOT Raw Data'!B:P,15,0)),"")</f>
        <v>Delivery On Time</v>
      </c>
    </row>
    <row r="206" spans="2:12" x14ac:dyDescent="0.25">
      <c r="B206" s="75" t="s">
        <v>300</v>
      </c>
      <c r="C206" s="77">
        <v>0</v>
      </c>
      <c r="D206" s="76">
        <v>5252</v>
      </c>
      <c r="E206" s="80" t="str">
        <f>IFERROR(IF(B206="","",VLOOKUP(B206,'Customer Orders Management'!B:AB,12,0)),"")</f>
        <v>Product D</v>
      </c>
      <c r="F206" s="80" t="str">
        <f>IFERROR(IF(B206="","",VLOOKUP(B206,'Customer Orders Management'!B:AB,13,0)),"")</f>
        <v>ACC1400205</v>
      </c>
      <c r="G206" s="80" t="str">
        <f>IFERROR(IF(B206="","",VLOOKUP(B206,'Customer Orders Management'!B:AB,7,0)),"")</f>
        <v>Customer 2</v>
      </c>
      <c r="H206" s="80" t="str">
        <f>IFERROR(IF(B206="","",VLOOKUP(B206,'Customer Orders Management'!B:AB,8,0)),"")</f>
        <v>Customer_2@domain.com</v>
      </c>
      <c r="I206" s="81" t="str">
        <f>IFERROR(IF(B206="","",VLOOKUP(B206,'Customer Orders Management'!B:AB,9,0)),"")</f>
        <v>Cairo</v>
      </c>
      <c r="J206" s="81" t="str">
        <f>IFERROR(IF(B206="","",VLOOKUP(B206,'Customer Orders Management'!B:AB,10,0)),"")</f>
        <v>Egypt</v>
      </c>
      <c r="K206" s="81" t="str">
        <f>IFERROR(IF(B206="","",VLOOKUP(B206,'Customer Orders Management'!B:AB,11,0)),"")</f>
        <v>Middle East</v>
      </c>
      <c r="L206" s="81" t="str">
        <f>IFERROR(IF(VLOOKUP(B206,'DIFOT Raw Data'!B:P,15,0)="","Not Delivered","Delivery"&amp;" "&amp;VLOOKUP(B206,'DIFOT Raw Data'!B:P,15,0)),"")</f>
        <v>Delivery On Time</v>
      </c>
    </row>
    <row r="207" spans="2:12" x14ac:dyDescent="0.25">
      <c r="B207" s="75" t="s">
        <v>142</v>
      </c>
      <c r="C207" s="77">
        <v>0</v>
      </c>
      <c r="D207" s="76">
        <v>9661</v>
      </c>
      <c r="E207" s="80" t="str">
        <f>IFERROR(IF(B207="","",VLOOKUP(B207,'Customer Orders Management'!B:AB,12,0)),"")</f>
        <v>Product D</v>
      </c>
      <c r="F207" s="80" t="str">
        <f>IFERROR(IF(B207="","",VLOOKUP(B207,'Customer Orders Management'!B:AB,13,0)),"")</f>
        <v>ACC1400205</v>
      </c>
      <c r="G207" s="80" t="str">
        <f>IFERROR(IF(B207="","",VLOOKUP(B207,'Customer Orders Management'!B:AB,7,0)),"")</f>
        <v>Customer 2</v>
      </c>
      <c r="H207" s="80" t="str">
        <f>IFERROR(IF(B207="","",VLOOKUP(B207,'Customer Orders Management'!B:AB,8,0)),"")</f>
        <v>Customer_2@domain.com</v>
      </c>
      <c r="I207" s="81" t="str">
        <f>IFERROR(IF(B207="","",VLOOKUP(B207,'Customer Orders Management'!B:AB,9,0)),"")</f>
        <v>Cairo</v>
      </c>
      <c r="J207" s="81" t="str">
        <f>IFERROR(IF(B207="","",VLOOKUP(B207,'Customer Orders Management'!B:AB,10,0)),"")</f>
        <v>Egypt</v>
      </c>
      <c r="K207" s="81" t="str">
        <f>IFERROR(IF(B207="","",VLOOKUP(B207,'Customer Orders Management'!B:AB,11,0)),"")</f>
        <v>Middle East</v>
      </c>
      <c r="L207" s="81" t="str">
        <f>IFERROR(IF(VLOOKUP(B207,'DIFOT Raw Data'!B:P,15,0)="","Not Delivered","Delivery"&amp;" "&amp;VLOOKUP(B207,'DIFOT Raw Data'!B:P,15,0)),"")</f>
        <v>Delivery On Time</v>
      </c>
    </row>
    <row r="208" spans="2:12" x14ac:dyDescent="0.25">
      <c r="B208" s="75" t="s">
        <v>301</v>
      </c>
      <c r="C208" s="77">
        <v>0</v>
      </c>
      <c r="D208" s="76">
        <v>7388</v>
      </c>
      <c r="E208" s="80" t="str">
        <f>IFERROR(IF(B208="","",VLOOKUP(B208,'Customer Orders Management'!B:AB,12,0)),"")</f>
        <v>Product B</v>
      </c>
      <c r="F208" s="80" t="str">
        <f>IFERROR(IF(B208="","",VLOOKUP(B208,'Customer Orders Management'!B:AB,13,0)),"")</f>
        <v>ACC2236584</v>
      </c>
      <c r="G208" s="80" t="str">
        <f>IFERROR(IF(B208="","",VLOOKUP(B208,'Customer Orders Management'!B:AB,7,0)),"")</f>
        <v>Customer 3</v>
      </c>
      <c r="H208" s="80" t="str">
        <f>IFERROR(IF(B208="","",VLOOKUP(B208,'Customer Orders Management'!B:AB,8,0)),"")</f>
        <v>Customer_3@domain.com</v>
      </c>
      <c r="I208" s="81" t="str">
        <f>IFERROR(IF(B208="","",VLOOKUP(B208,'Customer Orders Management'!B:AB,9,0)),"")</f>
        <v>Rio de Janeiro</v>
      </c>
      <c r="J208" s="81" t="str">
        <f>IFERROR(IF(B208="","",VLOOKUP(B208,'Customer Orders Management'!B:AB,10,0)),"")</f>
        <v>Brazil</v>
      </c>
      <c r="K208" s="81" t="str">
        <f>IFERROR(IF(B208="","",VLOOKUP(B208,'Customer Orders Management'!B:AB,11,0)),"")</f>
        <v>South America</v>
      </c>
      <c r="L208" s="81" t="str">
        <f>IFERROR(IF(VLOOKUP(B208,'DIFOT Raw Data'!B:P,15,0)="","Not Delivered","Delivery"&amp;" "&amp;VLOOKUP(B208,'DIFOT Raw Data'!B:P,15,0)),"")</f>
        <v>Delivery On Time</v>
      </c>
    </row>
    <row r="209" spans="2:12" x14ac:dyDescent="0.25">
      <c r="B209" s="75" t="s">
        <v>110</v>
      </c>
      <c r="C209" s="77">
        <v>0</v>
      </c>
      <c r="D209" s="76">
        <v>7845</v>
      </c>
      <c r="E209" s="80" t="str">
        <f>IFERROR(IF(B209="","",VLOOKUP(B209,'Customer Orders Management'!B:AB,12,0)),"")</f>
        <v>Product F</v>
      </c>
      <c r="F209" s="80" t="str">
        <f>IFERROR(IF(B209="","",VLOOKUP(B209,'Customer Orders Management'!B:AB,13,0)),"")</f>
        <v>ACC2354474</v>
      </c>
      <c r="G209" s="80" t="str">
        <f>IFERROR(IF(B209="","",VLOOKUP(B209,'Customer Orders Management'!B:AB,7,0)),"")</f>
        <v>Customer 3</v>
      </c>
      <c r="H209" s="80" t="str">
        <f>IFERROR(IF(B209="","",VLOOKUP(B209,'Customer Orders Management'!B:AB,8,0)),"")</f>
        <v>Customer_3@domain.com</v>
      </c>
      <c r="I209" s="81" t="str">
        <f>IFERROR(IF(B209="","",VLOOKUP(B209,'Customer Orders Management'!B:AB,9,0)),"")</f>
        <v>Rio de Janeiro</v>
      </c>
      <c r="J209" s="81" t="str">
        <f>IFERROR(IF(B209="","",VLOOKUP(B209,'Customer Orders Management'!B:AB,10,0)),"")</f>
        <v>Brazil</v>
      </c>
      <c r="K209" s="81" t="str">
        <f>IFERROR(IF(B209="","",VLOOKUP(B209,'Customer Orders Management'!B:AB,11,0)),"")</f>
        <v>South America</v>
      </c>
      <c r="L209" s="81" t="str">
        <f>IFERROR(IF(VLOOKUP(B209,'DIFOT Raw Data'!B:P,15,0)="","Not Delivered","Delivery"&amp;" "&amp;VLOOKUP(B209,'DIFOT Raw Data'!B:P,15,0)),"")</f>
        <v>Delivery On Time</v>
      </c>
    </row>
    <row r="210" spans="2:12" x14ac:dyDescent="0.25">
      <c r="B210" s="75" t="s">
        <v>302</v>
      </c>
      <c r="C210" s="77">
        <v>0</v>
      </c>
      <c r="D210" s="76">
        <v>4710</v>
      </c>
      <c r="E210" s="80" t="str">
        <f>IFERROR(IF(B210="","",VLOOKUP(B210,'Customer Orders Management'!B:AB,12,0)),"")</f>
        <v>Product B</v>
      </c>
      <c r="F210" s="80" t="str">
        <f>IFERROR(IF(B210="","",VLOOKUP(B210,'Customer Orders Management'!B:AB,13,0)),"")</f>
        <v>ACC2236584</v>
      </c>
      <c r="G210" s="80" t="str">
        <f>IFERROR(IF(B210="","",VLOOKUP(B210,'Customer Orders Management'!B:AB,7,0)),"")</f>
        <v>Customer 4</v>
      </c>
      <c r="H210" s="80" t="str">
        <f>IFERROR(IF(B210="","",VLOOKUP(B210,'Customer Orders Management'!B:AB,8,0)),"")</f>
        <v>Customer_4@domain.com</v>
      </c>
      <c r="I210" s="81" t="str">
        <f>IFERROR(IF(B210="","",VLOOKUP(B210,'Customer Orders Management'!B:AB,9,0)),"")</f>
        <v>Hong Kong</v>
      </c>
      <c r="J210" s="81" t="str">
        <f>IFERROR(IF(B210="","",VLOOKUP(B210,'Customer Orders Management'!B:AB,10,0)),"")</f>
        <v>China</v>
      </c>
      <c r="K210" s="81" t="str">
        <f>IFERROR(IF(B210="","",VLOOKUP(B210,'Customer Orders Management'!B:AB,11,0)),"")</f>
        <v>Asia</v>
      </c>
      <c r="L210" s="81" t="str">
        <f>IFERROR(IF(VLOOKUP(B210,'DIFOT Raw Data'!B:P,15,0)="","Not Delivered","Delivery"&amp;" "&amp;VLOOKUP(B210,'DIFOT Raw Data'!B:P,15,0)),"")</f>
        <v>Delivery Delay</v>
      </c>
    </row>
    <row r="211" spans="2:12" x14ac:dyDescent="0.25">
      <c r="B211" s="75" t="s">
        <v>174</v>
      </c>
      <c r="C211" s="77">
        <v>0</v>
      </c>
      <c r="D211" s="76">
        <v>4915</v>
      </c>
      <c r="E211" s="80" t="str">
        <f>IFERROR(IF(B211="","",VLOOKUP(B211,'Customer Orders Management'!B:AB,12,0)),"")</f>
        <v>Product A</v>
      </c>
      <c r="F211" s="80" t="str">
        <f>IFERROR(IF(B211="","",VLOOKUP(B211,'Customer Orders Management'!B:AB,13,0)),"")</f>
        <v>ACC3215124</v>
      </c>
      <c r="G211" s="80" t="str">
        <f>IFERROR(IF(B211="","",VLOOKUP(B211,'Customer Orders Management'!B:AB,7,0)),"")</f>
        <v>Customer 4</v>
      </c>
      <c r="H211" s="80" t="str">
        <f>IFERROR(IF(B211="","",VLOOKUP(B211,'Customer Orders Management'!B:AB,8,0)),"")</f>
        <v>Customer_4@domain.com</v>
      </c>
      <c r="I211" s="81" t="str">
        <f>IFERROR(IF(B211="","",VLOOKUP(B211,'Customer Orders Management'!B:AB,9,0)),"")</f>
        <v>Hong Kong</v>
      </c>
      <c r="J211" s="81" t="str">
        <f>IFERROR(IF(B211="","",VLOOKUP(B211,'Customer Orders Management'!B:AB,10,0)),"")</f>
        <v>China</v>
      </c>
      <c r="K211" s="81" t="str">
        <f>IFERROR(IF(B211="","",VLOOKUP(B211,'Customer Orders Management'!B:AB,11,0)),"")</f>
        <v>Asia</v>
      </c>
      <c r="L211" s="81" t="str">
        <f>IFERROR(IF(VLOOKUP(B211,'DIFOT Raw Data'!B:P,15,0)="","Not Delivered","Delivery"&amp;" "&amp;VLOOKUP(B211,'DIFOT Raw Data'!B:P,15,0)),"")</f>
        <v>Delivery On Time</v>
      </c>
    </row>
    <row r="212" spans="2:12" x14ac:dyDescent="0.25">
      <c r="B212" s="75" t="s">
        <v>303</v>
      </c>
      <c r="C212" s="77">
        <v>0</v>
      </c>
      <c r="D212" s="76">
        <v>9269</v>
      </c>
      <c r="E212" s="80" t="str">
        <f>IFERROR(IF(B212="","",VLOOKUP(B212,'Customer Orders Management'!B:AB,12,0)),"")</f>
        <v>Product F</v>
      </c>
      <c r="F212" s="80" t="str">
        <f>IFERROR(IF(B212="","",VLOOKUP(B212,'Customer Orders Management'!B:AB,13,0)),"")</f>
        <v>ACC2354474</v>
      </c>
      <c r="G212" s="80" t="str">
        <f>IFERROR(IF(B212="","",VLOOKUP(B212,'Customer Orders Management'!B:AB,7,0)),"")</f>
        <v>Customer 4</v>
      </c>
      <c r="H212" s="80" t="str">
        <f>IFERROR(IF(B212="","",VLOOKUP(B212,'Customer Orders Management'!B:AB,8,0)),"")</f>
        <v>Customer_4@domain.com</v>
      </c>
      <c r="I212" s="81" t="str">
        <f>IFERROR(IF(B212="","",VLOOKUP(B212,'Customer Orders Management'!B:AB,9,0)),"")</f>
        <v>Hong Kong</v>
      </c>
      <c r="J212" s="81" t="str">
        <f>IFERROR(IF(B212="","",VLOOKUP(B212,'Customer Orders Management'!B:AB,10,0)),"")</f>
        <v>China</v>
      </c>
      <c r="K212" s="81" t="str">
        <f>IFERROR(IF(B212="","",VLOOKUP(B212,'Customer Orders Management'!B:AB,11,0)),"")</f>
        <v>Asia</v>
      </c>
      <c r="L212" s="81" t="str">
        <f>IFERROR(IF(VLOOKUP(B212,'DIFOT Raw Data'!B:P,15,0)="","Not Delivered","Delivery"&amp;" "&amp;VLOOKUP(B212,'DIFOT Raw Data'!B:P,15,0)),"")</f>
        <v>Delivery On Time</v>
      </c>
    </row>
    <row r="213" spans="2:12" x14ac:dyDescent="0.25">
      <c r="E213" s="80" t="str">
        <f>IFERROR(IF(B213="","",VLOOKUP(B213,'Customer Orders Management'!B:AB,12,0)),"")</f>
        <v/>
      </c>
      <c r="F213" s="80" t="str">
        <f>IFERROR(IF(B213="","",VLOOKUP(B213,'Customer Orders Management'!B:AB,13,0)),"")</f>
        <v/>
      </c>
      <c r="G213" s="80" t="str">
        <f>IFERROR(IF(B213="","",VLOOKUP(B213,'Customer Orders Management'!B:AB,7,0)),"")</f>
        <v/>
      </c>
      <c r="H213" s="80" t="str">
        <f>IFERROR(IF(B213="","",VLOOKUP(B213,'Customer Orders Management'!B:AB,8,0)),"")</f>
        <v/>
      </c>
      <c r="I213" s="81" t="str">
        <f>IFERROR(IF(B213="","",VLOOKUP(B213,'Customer Orders Management'!B:AB,9,0)),"")</f>
        <v/>
      </c>
      <c r="J213" s="81" t="str">
        <f>IFERROR(IF(B213="","",VLOOKUP(B213,'Customer Orders Management'!B:AB,10,0)),"")</f>
        <v/>
      </c>
      <c r="K213" s="81" t="str">
        <f>IFERROR(IF(B213="","",VLOOKUP(B213,'Customer Orders Management'!B:AB,11,0)),"")</f>
        <v/>
      </c>
      <c r="L213" s="81" t="str">
        <f>IFERROR(IF(VLOOKUP(B213,'DIFOT Raw Data'!B:P,15,0)="","Not Delivered","Delivery"&amp;" "&amp;VLOOKUP(B213,'DIFOT Raw Data'!B:P,15,0)),"")</f>
        <v/>
      </c>
    </row>
    <row r="214" spans="2:12" x14ac:dyDescent="0.25">
      <c r="E214" s="80" t="str">
        <f>IFERROR(IF(B214="","",VLOOKUP(B214,'Customer Orders Management'!B:AB,12,0)),"")</f>
        <v/>
      </c>
      <c r="F214" s="80" t="str">
        <f>IFERROR(IF(B214="","",VLOOKUP(B214,'Customer Orders Management'!B:AB,13,0)),"")</f>
        <v/>
      </c>
      <c r="G214" s="80" t="str">
        <f>IFERROR(IF(B214="","",VLOOKUP(B214,'Customer Orders Management'!B:AB,7,0)),"")</f>
        <v/>
      </c>
      <c r="H214" s="80" t="str">
        <f>IFERROR(IF(B214="","",VLOOKUP(B214,'Customer Orders Management'!B:AB,8,0)),"")</f>
        <v/>
      </c>
      <c r="I214" s="81" t="str">
        <f>IFERROR(IF(B214="","",VLOOKUP(B214,'Customer Orders Management'!B:AB,9,0)),"")</f>
        <v/>
      </c>
      <c r="J214" s="81" t="str">
        <f>IFERROR(IF(B214="","",VLOOKUP(B214,'Customer Orders Management'!B:AB,10,0)),"")</f>
        <v/>
      </c>
      <c r="K214" s="81" t="str">
        <f>IFERROR(IF(B214="","",VLOOKUP(B214,'Customer Orders Management'!B:AB,11,0)),"")</f>
        <v/>
      </c>
      <c r="L214" s="81" t="str">
        <f>IFERROR(IF(VLOOKUP(B214,'DIFOT Raw Data'!B:P,15,0)="","Not Delivered","Delivery"&amp;" "&amp;VLOOKUP(B214,'DIFOT Raw Data'!B:P,15,0)),"")</f>
        <v/>
      </c>
    </row>
    <row r="215" spans="2:12" x14ac:dyDescent="0.25">
      <c r="E215" s="80" t="str">
        <f>IFERROR(IF(B215="","",VLOOKUP(B215,'Customer Orders Management'!B:AB,12,0)),"")</f>
        <v/>
      </c>
      <c r="F215" s="80" t="str">
        <f>IFERROR(IF(B215="","",VLOOKUP(B215,'Customer Orders Management'!B:AB,13,0)),"")</f>
        <v/>
      </c>
      <c r="G215" s="80" t="str">
        <f>IFERROR(IF(B215="","",VLOOKUP(B215,'Customer Orders Management'!B:AB,7,0)),"")</f>
        <v/>
      </c>
      <c r="H215" s="80" t="str">
        <f>IFERROR(IF(B215="","",VLOOKUP(B215,'Customer Orders Management'!B:AB,8,0)),"")</f>
        <v/>
      </c>
      <c r="I215" s="81" t="str">
        <f>IFERROR(IF(B215="","",VLOOKUP(B215,'Customer Orders Management'!B:AB,9,0)),"")</f>
        <v/>
      </c>
      <c r="J215" s="81" t="str">
        <f>IFERROR(IF(B215="","",VLOOKUP(B215,'Customer Orders Management'!B:AB,10,0)),"")</f>
        <v/>
      </c>
      <c r="K215" s="81" t="str">
        <f>IFERROR(IF(B215="","",VLOOKUP(B215,'Customer Orders Management'!B:AB,11,0)),"")</f>
        <v/>
      </c>
      <c r="L215" s="81" t="str">
        <f>IFERROR(IF(VLOOKUP(B215,'DIFOT Raw Data'!B:P,15,0)="","Not Delivered","Delivery"&amp;" "&amp;VLOOKUP(B215,'DIFOT Raw Data'!B:P,15,0)),"")</f>
        <v/>
      </c>
    </row>
    <row r="216" spans="2:12" x14ac:dyDescent="0.25">
      <c r="E216" s="80" t="str">
        <f>IFERROR(IF(B216="","",VLOOKUP(B216,'Customer Orders Management'!B:AB,12,0)),"")</f>
        <v/>
      </c>
      <c r="F216" s="80" t="str">
        <f>IFERROR(IF(B216="","",VLOOKUP(B216,'Customer Orders Management'!B:AB,13,0)),"")</f>
        <v/>
      </c>
      <c r="G216" s="80" t="str">
        <f>IFERROR(IF(B216="","",VLOOKUP(B216,'Customer Orders Management'!B:AB,7,0)),"")</f>
        <v/>
      </c>
      <c r="H216" s="80" t="str">
        <f>IFERROR(IF(B216="","",VLOOKUP(B216,'Customer Orders Management'!B:AB,8,0)),"")</f>
        <v/>
      </c>
      <c r="I216" s="81" t="str">
        <f>IFERROR(IF(B216="","",VLOOKUP(B216,'Customer Orders Management'!B:AB,9,0)),"")</f>
        <v/>
      </c>
      <c r="J216" s="81" t="str">
        <f>IFERROR(IF(B216="","",VLOOKUP(B216,'Customer Orders Management'!B:AB,10,0)),"")</f>
        <v/>
      </c>
      <c r="K216" s="81" t="str">
        <f>IFERROR(IF(B216="","",VLOOKUP(B216,'Customer Orders Management'!B:AB,11,0)),"")</f>
        <v/>
      </c>
      <c r="L216" s="81" t="str">
        <f>IFERROR(IF(VLOOKUP(B216,'DIFOT Raw Data'!B:P,15,0)="","Not Delivered","Delivery"&amp;" "&amp;VLOOKUP(B216,'DIFOT Raw Data'!B:P,15,0)),"")</f>
        <v/>
      </c>
    </row>
    <row r="217" spans="2:12" x14ac:dyDescent="0.25">
      <c r="E217" s="80" t="str">
        <f>IFERROR(IF(B217="","",VLOOKUP(B217,'Customer Orders Management'!B:AB,12,0)),"")</f>
        <v/>
      </c>
      <c r="F217" s="80" t="str">
        <f>IFERROR(IF(B217="","",VLOOKUP(B217,'Customer Orders Management'!B:AB,13,0)),"")</f>
        <v/>
      </c>
      <c r="G217" s="80" t="str">
        <f>IFERROR(IF(B217="","",VLOOKUP(B217,'Customer Orders Management'!B:AB,7,0)),"")</f>
        <v/>
      </c>
      <c r="H217" s="80" t="str">
        <f>IFERROR(IF(B217="","",VLOOKUP(B217,'Customer Orders Management'!B:AB,8,0)),"")</f>
        <v/>
      </c>
      <c r="I217" s="81" t="str">
        <f>IFERROR(IF(B217="","",VLOOKUP(B217,'Customer Orders Management'!B:AB,9,0)),"")</f>
        <v/>
      </c>
      <c r="J217" s="81" t="str">
        <f>IFERROR(IF(B217="","",VLOOKUP(B217,'Customer Orders Management'!B:AB,10,0)),"")</f>
        <v/>
      </c>
      <c r="K217" s="81" t="str">
        <f>IFERROR(IF(B217="","",VLOOKUP(B217,'Customer Orders Management'!B:AB,11,0)),"")</f>
        <v/>
      </c>
      <c r="L217" s="81" t="str">
        <f>IFERROR(IF(VLOOKUP(B217,'DIFOT Raw Data'!B:P,15,0)="","Not Delivered","Delivery"&amp;" "&amp;VLOOKUP(B217,'DIFOT Raw Data'!B:P,15,0)),"")</f>
        <v/>
      </c>
    </row>
    <row r="218" spans="2:12" x14ac:dyDescent="0.25">
      <c r="E218" s="80" t="str">
        <f>IFERROR(IF(B218="","",VLOOKUP(B218,'Customer Orders Management'!B:AB,12,0)),"")</f>
        <v/>
      </c>
      <c r="F218" s="80" t="str">
        <f>IFERROR(IF(B218="","",VLOOKUP(B218,'Customer Orders Management'!B:AB,13,0)),"")</f>
        <v/>
      </c>
      <c r="G218" s="80" t="str">
        <f>IFERROR(IF(B218="","",VLOOKUP(B218,'Customer Orders Management'!B:AB,7,0)),"")</f>
        <v/>
      </c>
      <c r="H218" s="80" t="str">
        <f>IFERROR(IF(B218="","",VLOOKUP(B218,'Customer Orders Management'!B:AB,8,0)),"")</f>
        <v/>
      </c>
      <c r="I218" s="81" t="str">
        <f>IFERROR(IF(B218="","",VLOOKUP(B218,'Customer Orders Management'!B:AB,9,0)),"")</f>
        <v/>
      </c>
      <c r="J218" s="81" t="str">
        <f>IFERROR(IF(B218="","",VLOOKUP(B218,'Customer Orders Management'!B:AB,10,0)),"")</f>
        <v/>
      </c>
      <c r="K218" s="81" t="str">
        <f>IFERROR(IF(B218="","",VLOOKUP(B218,'Customer Orders Management'!B:AB,11,0)),"")</f>
        <v/>
      </c>
      <c r="L218" s="81" t="str">
        <f>IFERROR(IF(VLOOKUP(B218,'DIFOT Raw Data'!B:P,15,0)="","Not Delivered","Delivery"&amp;" "&amp;VLOOKUP(B218,'DIFOT Raw Data'!B:P,15,0)),"")</f>
        <v/>
      </c>
    </row>
    <row r="219" spans="2:12" x14ac:dyDescent="0.25">
      <c r="E219" s="80" t="str">
        <f>IFERROR(IF(B219="","",VLOOKUP(B219,'Customer Orders Management'!B:AB,12,0)),"")</f>
        <v/>
      </c>
      <c r="F219" s="80" t="str">
        <f>IFERROR(IF(B219="","",VLOOKUP(B219,'Customer Orders Management'!B:AB,13,0)),"")</f>
        <v/>
      </c>
      <c r="G219" s="80" t="str">
        <f>IFERROR(IF(B219="","",VLOOKUP(B219,'Customer Orders Management'!B:AB,7,0)),"")</f>
        <v/>
      </c>
      <c r="H219" s="80" t="str">
        <f>IFERROR(IF(B219="","",VLOOKUP(B219,'Customer Orders Management'!B:AB,8,0)),"")</f>
        <v/>
      </c>
      <c r="I219" s="81" t="str">
        <f>IFERROR(IF(B219="","",VLOOKUP(B219,'Customer Orders Management'!B:AB,9,0)),"")</f>
        <v/>
      </c>
      <c r="J219" s="81" t="str">
        <f>IFERROR(IF(B219="","",VLOOKUP(B219,'Customer Orders Management'!B:AB,10,0)),"")</f>
        <v/>
      </c>
      <c r="K219" s="81" t="str">
        <f>IFERROR(IF(B219="","",VLOOKUP(B219,'Customer Orders Management'!B:AB,11,0)),"")</f>
        <v/>
      </c>
      <c r="L219" s="81" t="str">
        <f>IFERROR(IF(VLOOKUP(B219,'DIFOT Raw Data'!B:P,15,0)="","Not Delivered","Delivery"&amp;" "&amp;VLOOKUP(B219,'DIFOT Raw Data'!B:P,15,0)),"")</f>
        <v/>
      </c>
    </row>
    <row r="220" spans="2:12" x14ac:dyDescent="0.25">
      <c r="E220" s="80" t="str">
        <f>IFERROR(IF(B220="","",VLOOKUP(B220,'Customer Orders Management'!B:AB,12,0)),"")</f>
        <v/>
      </c>
      <c r="F220" s="80" t="str">
        <f>IFERROR(IF(B220="","",VLOOKUP(B220,'Customer Orders Management'!B:AB,13,0)),"")</f>
        <v/>
      </c>
      <c r="G220" s="80" t="str">
        <f>IFERROR(IF(B220="","",VLOOKUP(B220,'Customer Orders Management'!B:AB,7,0)),"")</f>
        <v/>
      </c>
      <c r="H220" s="80" t="str">
        <f>IFERROR(IF(B220="","",VLOOKUP(B220,'Customer Orders Management'!B:AB,8,0)),"")</f>
        <v/>
      </c>
      <c r="I220" s="81" t="str">
        <f>IFERROR(IF(B220="","",VLOOKUP(B220,'Customer Orders Management'!B:AB,9,0)),"")</f>
        <v/>
      </c>
      <c r="J220" s="81" t="str">
        <f>IFERROR(IF(B220="","",VLOOKUP(B220,'Customer Orders Management'!B:AB,10,0)),"")</f>
        <v/>
      </c>
      <c r="K220" s="81" t="str">
        <f>IFERROR(IF(B220="","",VLOOKUP(B220,'Customer Orders Management'!B:AB,11,0)),"")</f>
        <v/>
      </c>
      <c r="L220" s="81" t="str">
        <f>IFERROR(IF(VLOOKUP(B220,'DIFOT Raw Data'!B:P,15,0)="","Not Delivered","Delivery"&amp;" "&amp;VLOOKUP(B220,'DIFOT Raw Data'!B:P,15,0)),"")</f>
        <v/>
      </c>
    </row>
    <row r="221" spans="2:12" x14ac:dyDescent="0.25">
      <c r="E221" s="80" t="str">
        <f>IFERROR(IF(B221="","",VLOOKUP(B221,'Customer Orders Management'!B:AB,12,0)),"")</f>
        <v/>
      </c>
      <c r="F221" s="80" t="str">
        <f>IFERROR(IF(B221="","",VLOOKUP(B221,'Customer Orders Management'!B:AB,13,0)),"")</f>
        <v/>
      </c>
      <c r="G221" s="80" t="str">
        <f>IFERROR(IF(B221="","",VLOOKUP(B221,'Customer Orders Management'!B:AB,7,0)),"")</f>
        <v/>
      </c>
      <c r="H221" s="80" t="str">
        <f>IFERROR(IF(B221="","",VLOOKUP(B221,'Customer Orders Management'!B:AB,8,0)),"")</f>
        <v/>
      </c>
      <c r="I221" s="81" t="str">
        <f>IFERROR(IF(B221="","",VLOOKUP(B221,'Customer Orders Management'!B:AB,9,0)),"")</f>
        <v/>
      </c>
      <c r="J221" s="81" t="str">
        <f>IFERROR(IF(B221="","",VLOOKUP(B221,'Customer Orders Management'!B:AB,10,0)),"")</f>
        <v/>
      </c>
      <c r="K221" s="81" t="str">
        <f>IFERROR(IF(B221="","",VLOOKUP(B221,'Customer Orders Management'!B:AB,11,0)),"")</f>
        <v/>
      </c>
      <c r="L221" s="81" t="str">
        <f>IFERROR(IF(VLOOKUP(B221,'DIFOT Raw Data'!B:P,15,0)="","Not Delivered","Delivery"&amp;" "&amp;VLOOKUP(B221,'DIFOT Raw Data'!B:P,15,0)),"")</f>
        <v/>
      </c>
    </row>
    <row r="222" spans="2:12" x14ac:dyDescent="0.25">
      <c r="E222" s="80" t="str">
        <f>IFERROR(IF(B222="","",VLOOKUP(B222,'Customer Orders Management'!B:AB,12,0)),"")</f>
        <v/>
      </c>
      <c r="F222" s="80" t="str">
        <f>IFERROR(IF(B222="","",VLOOKUP(B222,'Customer Orders Management'!B:AB,13,0)),"")</f>
        <v/>
      </c>
      <c r="G222" s="80" t="str">
        <f>IFERROR(IF(B222="","",VLOOKUP(B222,'Customer Orders Management'!B:AB,7,0)),"")</f>
        <v/>
      </c>
      <c r="H222" s="80" t="str">
        <f>IFERROR(IF(B222="","",VLOOKUP(B222,'Customer Orders Management'!B:AB,8,0)),"")</f>
        <v/>
      </c>
      <c r="I222" s="81" t="str">
        <f>IFERROR(IF(B222="","",VLOOKUP(B222,'Customer Orders Management'!B:AB,9,0)),"")</f>
        <v/>
      </c>
      <c r="J222" s="81" t="str">
        <f>IFERROR(IF(B222="","",VLOOKUP(B222,'Customer Orders Management'!B:AB,10,0)),"")</f>
        <v/>
      </c>
      <c r="K222" s="81" t="str">
        <f>IFERROR(IF(B222="","",VLOOKUP(B222,'Customer Orders Management'!B:AB,11,0)),"")</f>
        <v/>
      </c>
      <c r="L222" s="81" t="str">
        <f>IFERROR(IF(VLOOKUP(B222,'DIFOT Raw Data'!B:P,15,0)="","Not Delivered","Delivery"&amp;" "&amp;VLOOKUP(B222,'DIFOT Raw Data'!B:P,15,0)),"")</f>
        <v/>
      </c>
    </row>
    <row r="223" spans="2:12" x14ac:dyDescent="0.25">
      <c r="E223" s="80" t="str">
        <f>IFERROR(IF(B223="","",VLOOKUP(B223,'Customer Orders Management'!B:AB,12,0)),"")</f>
        <v/>
      </c>
      <c r="F223" s="80" t="str">
        <f>IFERROR(IF(B223="","",VLOOKUP(B223,'Customer Orders Management'!B:AB,13,0)),"")</f>
        <v/>
      </c>
      <c r="G223" s="80" t="str">
        <f>IFERROR(IF(B223="","",VLOOKUP(B223,'Customer Orders Management'!B:AB,7,0)),"")</f>
        <v/>
      </c>
      <c r="H223" s="80" t="str">
        <f>IFERROR(IF(B223="","",VLOOKUP(B223,'Customer Orders Management'!B:AB,8,0)),"")</f>
        <v/>
      </c>
      <c r="I223" s="81" t="str">
        <f>IFERROR(IF(B223="","",VLOOKUP(B223,'Customer Orders Management'!B:AB,9,0)),"")</f>
        <v/>
      </c>
      <c r="J223" s="81" t="str">
        <f>IFERROR(IF(B223="","",VLOOKUP(B223,'Customer Orders Management'!B:AB,10,0)),"")</f>
        <v/>
      </c>
      <c r="K223" s="81" t="str">
        <f>IFERROR(IF(B223="","",VLOOKUP(B223,'Customer Orders Management'!B:AB,11,0)),"")</f>
        <v/>
      </c>
      <c r="L223" s="81" t="str">
        <f>IFERROR(IF(VLOOKUP(B223,'DIFOT Raw Data'!B:P,15,0)="","Not Delivered","Delivery"&amp;" "&amp;VLOOKUP(B223,'DIFOT Raw Data'!B:P,15,0)),"")</f>
        <v/>
      </c>
    </row>
    <row r="224" spans="2:12" x14ac:dyDescent="0.25">
      <c r="E224" s="80" t="str">
        <f>IFERROR(IF(B224="","",VLOOKUP(B224,'Customer Orders Management'!B:AB,12,0)),"")</f>
        <v/>
      </c>
      <c r="F224" s="80" t="str">
        <f>IFERROR(IF(B224="","",VLOOKUP(B224,'Customer Orders Management'!B:AB,13,0)),"")</f>
        <v/>
      </c>
      <c r="G224" s="80" t="str">
        <f>IFERROR(IF(B224="","",VLOOKUP(B224,'Customer Orders Management'!B:AB,7,0)),"")</f>
        <v/>
      </c>
      <c r="H224" s="80" t="str">
        <f>IFERROR(IF(B224="","",VLOOKUP(B224,'Customer Orders Management'!B:AB,8,0)),"")</f>
        <v/>
      </c>
      <c r="I224" s="81" t="str">
        <f>IFERROR(IF(B224="","",VLOOKUP(B224,'Customer Orders Management'!B:AB,9,0)),"")</f>
        <v/>
      </c>
      <c r="J224" s="81" t="str">
        <f>IFERROR(IF(B224="","",VLOOKUP(B224,'Customer Orders Management'!B:AB,10,0)),"")</f>
        <v/>
      </c>
      <c r="K224" s="81" t="str">
        <f>IFERROR(IF(B224="","",VLOOKUP(B224,'Customer Orders Management'!B:AB,11,0)),"")</f>
        <v/>
      </c>
      <c r="L224" s="81" t="str">
        <f>IFERROR(IF(VLOOKUP(B224,'DIFOT Raw Data'!B:P,15,0)="","Not Delivered","Delivery"&amp;" "&amp;VLOOKUP(B224,'DIFOT Raw Data'!B:P,15,0)),"")</f>
        <v/>
      </c>
    </row>
    <row r="225" spans="5:12" x14ac:dyDescent="0.25">
      <c r="E225" s="80" t="str">
        <f>IFERROR(IF(B225="","",VLOOKUP(B225,'Customer Orders Management'!B:AB,12,0)),"")</f>
        <v/>
      </c>
      <c r="F225" s="80" t="str">
        <f>IFERROR(IF(B225="","",VLOOKUP(B225,'Customer Orders Management'!B:AB,13,0)),"")</f>
        <v/>
      </c>
      <c r="G225" s="80" t="str">
        <f>IFERROR(IF(B225="","",VLOOKUP(B225,'Customer Orders Management'!B:AB,7,0)),"")</f>
        <v/>
      </c>
      <c r="H225" s="80" t="str">
        <f>IFERROR(IF(B225="","",VLOOKUP(B225,'Customer Orders Management'!B:AB,8,0)),"")</f>
        <v/>
      </c>
      <c r="I225" s="81" t="str">
        <f>IFERROR(IF(B225="","",VLOOKUP(B225,'Customer Orders Management'!B:AB,9,0)),"")</f>
        <v/>
      </c>
      <c r="J225" s="81" t="str">
        <f>IFERROR(IF(B225="","",VLOOKUP(B225,'Customer Orders Management'!B:AB,10,0)),"")</f>
        <v/>
      </c>
      <c r="K225" s="81" t="str">
        <f>IFERROR(IF(B225="","",VLOOKUP(B225,'Customer Orders Management'!B:AB,11,0)),"")</f>
        <v/>
      </c>
      <c r="L225" s="81" t="str">
        <f>IFERROR(IF(VLOOKUP(B225,'DIFOT Raw Data'!B:P,15,0)="","Not Delivered","Delivery"&amp;" "&amp;VLOOKUP(B225,'DIFOT Raw Data'!B:P,15,0)),"")</f>
        <v/>
      </c>
    </row>
    <row r="226" spans="5:12" x14ac:dyDescent="0.25">
      <c r="E226" s="80" t="str">
        <f>IFERROR(IF(B226="","",VLOOKUP(B226,'Customer Orders Management'!B:AB,12,0)),"")</f>
        <v/>
      </c>
      <c r="F226" s="80" t="str">
        <f>IFERROR(IF(B226="","",VLOOKUP(B226,'Customer Orders Management'!B:AB,13,0)),"")</f>
        <v/>
      </c>
      <c r="G226" s="80" t="str">
        <f>IFERROR(IF(B226="","",VLOOKUP(B226,'Customer Orders Management'!B:AB,7,0)),"")</f>
        <v/>
      </c>
      <c r="H226" s="80" t="str">
        <f>IFERROR(IF(B226="","",VLOOKUP(B226,'Customer Orders Management'!B:AB,8,0)),"")</f>
        <v/>
      </c>
      <c r="I226" s="81" t="str">
        <f>IFERROR(IF(B226="","",VLOOKUP(B226,'Customer Orders Management'!B:AB,9,0)),"")</f>
        <v/>
      </c>
      <c r="J226" s="81" t="str">
        <f>IFERROR(IF(B226="","",VLOOKUP(B226,'Customer Orders Management'!B:AB,10,0)),"")</f>
        <v/>
      </c>
      <c r="K226" s="81" t="str">
        <f>IFERROR(IF(B226="","",VLOOKUP(B226,'Customer Orders Management'!B:AB,11,0)),"")</f>
        <v/>
      </c>
      <c r="L226" s="81" t="str">
        <f>IFERROR(IF(VLOOKUP(B226,'DIFOT Raw Data'!B:P,15,0)="","Not Delivered","Delivery"&amp;" "&amp;VLOOKUP(B226,'DIFOT Raw Data'!B:P,15,0)),"")</f>
        <v/>
      </c>
    </row>
    <row r="227" spans="5:12" x14ac:dyDescent="0.25">
      <c r="E227" s="80" t="str">
        <f>IFERROR(IF(B227="","",VLOOKUP(B227,'Customer Orders Management'!B:AB,12,0)),"")</f>
        <v/>
      </c>
      <c r="F227" s="80" t="str">
        <f>IFERROR(IF(B227="","",VLOOKUP(B227,'Customer Orders Management'!B:AB,13,0)),"")</f>
        <v/>
      </c>
      <c r="G227" s="80" t="str">
        <f>IFERROR(IF(B227="","",VLOOKUP(B227,'Customer Orders Management'!B:AB,7,0)),"")</f>
        <v/>
      </c>
      <c r="H227" s="80" t="str">
        <f>IFERROR(IF(B227="","",VLOOKUP(B227,'Customer Orders Management'!B:AB,8,0)),"")</f>
        <v/>
      </c>
      <c r="I227" s="81" t="str">
        <f>IFERROR(IF(B227="","",VLOOKUP(B227,'Customer Orders Management'!B:AB,9,0)),"")</f>
        <v/>
      </c>
      <c r="J227" s="81" t="str">
        <f>IFERROR(IF(B227="","",VLOOKUP(B227,'Customer Orders Management'!B:AB,10,0)),"")</f>
        <v/>
      </c>
      <c r="K227" s="81" t="str">
        <f>IFERROR(IF(B227="","",VLOOKUP(B227,'Customer Orders Management'!B:AB,11,0)),"")</f>
        <v/>
      </c>
      <c r="L227" s="81" t="str">
        <f>IFERROR(IF(VLOOKUP(B227,'DIFOT Raw Data'!B:P,15,0)="","Not Delivered","Delivery"&amp;" "&amp;VLOOKUP(B227,'DIFOT Raw Data'!B:P,15,0)),"")</f>
        <v/>
      </c>
    </row>
    <row r="228" spans="5:12" x14ac:dyDescent="0.25">
      <c r="E228" s="80" t="str">
        <f>IFERROR(IF(B228="","",VLOOKUP(B228,'Customer Orders Management'!B:AB,12,0)),"")</f>
        <v/>
      </c>
      <c r="F228" s="80" t="str">
        <f>IFERROR(IF(B228="","",VLOOKUP(B228,'Customer Orders Management'!B:AB,13,0)),"")</f>
        <v/>
      </c>
      <c r="G228" s="80" t="str">
        <f>IFERROR(IF(B228="","",VLOOKUP(B228,'Customer Orders Management'!B:AB,7,0)),"")</f>
        <v/>
      </c>
      <c r="H228" s="80" t="str">
        <f>IFERROR(IF(B228="","",VLOOKUP(B228,'Customer Orders Management'!B:AB,8,0)),"")</f>
        <v/>
      </c>
      <c r="I228" s="81" t="str">
        <f>IFERROR(IF(B228="","",VLOOKUP(B228,'Customer Orders Management'!B:AB,9,0)),"")</f>
        <v/>
      </c>
      <c r="J228" s="81" t="str">
        <f>IFERROR(IF(B228="","",VLOOKUP(B228,'Customer Orders Management'!B:AB,10,0)),"")</f>
        <v/>
      </c>
      <c r="K228" s="81" t="str">
        <f>IFERROR(IF(B228="","",VLOOKUP(B228,'Customer Orders Management'!B:AB,11,0)),"")</f>
        <v/>
      </c>
      <c r="L228" s="81" t="str">
        <f>IFERROR(IF(VLOOKUP(B228,'DIFOT Raw Data'!B:P,15,0)="","Not Delivered","Delivery"&amp;" "&amp;VLOOKUP(B228,'DIFOT Raw Data'!B:P,15,0)),"")</f>
        <v/>
      </c>
    </row>
    <row r="229" spans="5:12" x14ac:dyDescent="0.25">
      <c r="E229" s="80" t="str">
        <f>IFERROR(IF(B229="","",VLOOKUP(B229,'Customer Orders Management'!B:AB,12,0)),"")</f>
        <v/>
      </c>
      <c r="F229" s="80" t="str">
        <f>IFERROR(IF(B229="","",VLOOKUP(B229,'Customer Orders Management'!B:AB,13,0)),"")</f>
        <v/>
      </c>
      <c r="G229" s="80" t="str">
        <f>IFERROR(IF(B229="","",VLOOKUP(B229,'Customer Orders Management'!B:AB,7,0)),"")</f>
        <v/>
      </c>
      <c r="H229" s="80" t="str">
        <f>IFERROR(IF(B229="","",VLOOKUP(B229,'Customer Orders Management'!B:AB,8,0)),"")</f>
        <v/>
      </c>
      <c r="I229" s="81" t="str">
        <f>IFERROR(IF(B229="","",VLOOKUP(B229,'Customer Orders Management'!B:AB,9,0)),"")</f>
        <v/>
      </c>
      <c r="J229" s="81" t="str">
        <f>IFERROR(IF(B229="","",VLOOKUP(B229,'Customer Orders Management'!B:AB,10,0)),"")</f>
        <v/>
      </c>
      <c r="K229" s="81" t="str">
        <f>IFERROR(IF(B229="","",VLOOKUP(B229,'Customer Orders Management'!B:AB,11,0)),"")</f>
        <v/>
      </c>
      <c r="L229" s="81" t="str">
        <f>IFERROR(IF(VLOOKUP(B229,'DIFOT Raw Data'!B:P,15,0)="","Not Delivered","Delivery"&amp;" "&amp;VLOOKUP(B229,'DIFOT Raw Data'!B:P,15,0)),"")</f>
        <v/>
      </c>
    </row>
    <row r="230" spans="5:12" x14ac:dyDescent="0.25">
      <c r="E230" s="80" t="str">
        <f>IFERROR(IF(B230="","",VLOOKUP(B230,'Customer Orders Management'!B:AB,12,0)),"")</f>
        <v/>
      </c>
      <c r="F230" s="80" t="str">
        <f>IFERROR(IF(B230="","",VLOOKUP(B230,'Customer Orders Management'!B:AB,13,0)),"")</f>
        <v/>
      </c>
      <c r="G230" s="80" t="str">
        <f>IFERROR(IF(B230="","",VLOOKUP(B230,'Customer Orders Management'!B:AB,7,0)),"")</f>
        <v/>
      </c>
      <c r="H230" s="80" t="str">
        <f>IFERROR(IF(B230="","",VLOOKUP(B230,'Customer Orders Management'!B:AB,8,0)),"")</f>
        <v/>
      </c>
      <c r="I230" s="81" t="str">
        <f>IFERROR(IF(B230="","",VLOOKUP(B230,'Customer Orders Management'!B:AB,9,0)),"")</f>
        <v/>
      </c>
      <c r="J230" s="81" t="str">
        <f>IFERROR(IF(B230="","",VLOOKUP(B230,'Customer Orders Management'!B:AB,10,0)),"")</f>
        <v/>
      </c>
      <c r="K230" s="81" t="str">
        <f>IFERROR(IF(B230="","",VLOOKUP(B230,'Customer Orders Management'!B:AB,11,0)),"")</f>
        <v/>
      </c>
      <c r="L230" s="81" t="str">
        <f>IFERROR(IF(VLOOKUP(B230,'DIFOT Raw Data'!B:P,15,0)="","Not Delivered","Delivery"&amp;" "&amp;VLOOKUP(B230,'DIFOT Raw Data'!B:P,15,0)),"")</f>
        <v/>
      </c>
    </row>
    <row r="231" spans="5:12" x14ac:dyDescent="0.25">
      <c r="E231" s="80" t="str">
        <f>IFERROR(IF(B231="","",VLOOKUP(B231,'Customer Orders Management'!B:AB,12,0)),"")</f>
        <v/>
      </c>
      <c r="F231" s="80" t="str">
        <f>IFERROR(IF(B231="","",VLOOKUP(B231,'Customer Orders Management'!B:AB,13,0)),"")</f>
        <v/>
      </c>
      <c r="G231" s="80" t="str">
        <f>IFERROR(IF(B231="","",VLOOKUP(B231,'Customer Orders Management'!B:AB,7,0)),"")</f>
        <v/>
      </c>
      <c r="H231" s="80" t="str">
        <f>IFERROR(IF(B231="","",VLOOKUP(B231,'Customer Orders Management'!B:AB,8,0)),"")</f>
        <v/>
      </c>
      <c r="I231" s="81" t="str">
        <f>IFERROR(IF(B231="","",VLOOKUP(B231,'Customer Orders Management'!B:AB,9,0)),"")</f>
        <v/>
      </c>
      <c r="J231" s="81" t="str">
        <f>IFERROR(IF(B231="","",VLOOKUP(B231,'Customer Orders Management'!B:AB,10,0)),"")</f>
        <v/>
      </c>
      <c r="K231" s="81" t="str">
        <f>IFERROR(IF(B231="","",VLOOKUP(B231,'Customer Orders Management'!B:AB,11,0)),"")</f>
        <v/>
      </c>
      <c r="L231" s="81" t="str">
        <f>IFERROR(IF(VLOOKUP(B231,'DIFOT Raw Data'!B:P,15,0)="","Not Delivered","Delivery"&amp;" "&amp;VLOOKUP(B231,'DIFOT Raw Data'!B:P,15,0)),"")</f>
        <v/>
      </c>
    </row>
    <row r="232" spans="5:12" x14ac:dyDescent="0.25">
      <c r="E232" s="80" t="str">
        <f>IFERROR(IF(B232="","",VLOOKUP(B232,'Customer Orders Management'!B:AB,12,0)),"")</f>
        <v/>
      </c>
      <c r="F232" s="80" t="str">
        <f>IFERROR(IF(B232="","",VLOOKUP(B232,'Customer Orders Management'!B:AB,13,0)),"")</f>
        <v/>
      </c>
      <c r="G232" s="80" t="str">
        <f>IFERROR(IF(B232="","",VLOOKUP(B232,'Customer Orders Management'!B:AB,7,0)),"")</f>
        <v/>
      </c>
      <c r="H232" s="80" t="str">
        <f>IFERROR(IF(B232="","",VLOOKUP(B232,'Customer Orders Management'!B:AB,8,0)),"")</f>
        <v/>
      </c>
      <c r="I232" s="81" t="str">
        <f>IFERROR(IF(B232="","",VLOOKUP(B232,'Customer Orders Management'!B:AB,9,0)),"")</f>
        <v/>
      </c>
      <c r="J232" s="81" t="str">
        <f>IFERROR(IF(B232="","",VLOOKUP(B232,'Customer Orders Management'!B:AB,10,0)),"")</f>
        <v/>
      </c>
      <c r="K232" s="81" t="str">
        <f>IFERROR(IF(B232="","",VLOOKUP(B232,'Customer Orders Management'!B:AB,11,0)),"")</f>
        <v/>
      </c>
      <c r="L232" s="81" t="str">
        <f>IFERROR(IF(VLOOKUP(B232,'DIFOT Raw Data'!B:P,15,0)="","Not Delivered","Delivery"&amp;" "&amp;VLOOKUP(B232,'DIFOT Raw Data'!B:P,15,0)),"")</f>
        <v/>
      </c>
    </row>
    <row r="233" spans="5:12" x14ac:dyDescent="0.25">
      <c r="E233" s="80" t="str">
        <f>IFERROR(IF(B233="","",VLOOKUP(B233,'Customer Orders Management'!B:AB,12,0)),"")</f>
        <v/>
      </c>
      <c r="F233" s="80" t="str">
        <f>IFERROR(IF(B233="","",VLOOKUP(B233,'Customer Orders Management'!B:AB,13,0)),"")</f>
        <v/>
      </c>
      <c r="G233" s="80" t="str">
        <f>IFERROR(IF(B233="","",VLOOKUP(B233,'Customer Orders Management'!B:AB,7,0)),"")</f>
        <v/>
      </c>
      <c r="H233" s="80" t="str">
        <f>IFERROR(IF(B233="","",VLOOKUP(B233,'Customer Orders Management'!B:AB,8,0)),"")</f>
        <v/>
      </c>
      <c r="I233" s="81" t="str">
        <f>IFERROR(IF(B233="","",VLOOKUP(B233,'Customer Orders Management'!B:AB,9,0)),"")</f>
        <v/>
      </c>
      <c r="J233" s="81" t="str">
        <f>IFERROR(IF(B233="","",VLOOKUP(B233,'Customer Orders Management'!B:AB,10,0)),"")</f>
        <v/>
      </c>
      <c r="K233" s="81" t="str">
        <f>IFERROR(IF(B233="","",VLOOKUP(B233,'Customer Orders Management'!B:AB,11,0)),"")</f>
        <v/>
      </c>
      <c r="L233" s="81" t="str">
        <f>IFERROR(IF(VLOOKUP(B233,'DIFOT Raw Data'!B:P,15,0)="","Not Delivered","Delivery"&amp;" "&amp;VLOOKUP(B233,'DIFOT Raw Data'!B:P,15,0)),"")</f>
        <v/>
      </c>
    </row>
    <row r="234" spans="5:12" x14ac:dyDescent="0.25">
      <c r="E234" s="80" t="str">
        <f>IFERROR(IF(B234="","",VLOOKUP(B234,'Customer Orders Management'!B:AB,12,0)),"")</f>
        <v/>
      </c>
      <c r="F234" s="80" t="str">
        <f>IFERROR(IF(B234="","",VLOOKUP(B234,'Customer Orders Management'!B:AB,13,0)),"")</f>
        <v/>
      </c>
      <c r="G234" s="80" t="str">
        <f>IFERROR(IF(B234="","",VLOOKUP(B234,'Customer Orders Management'!B:AB,7,0)),"")</f>
        <v/>
      </c>
      <c r="H234" s="80" t="str">
        <f>IFERROR(IF(B234="","",VLOOKUP(B234,'Customer Orders Management'!B:AB,8,0)),"")</f>
        <v/>
      </c>
      <c r="I234" s="81" t="str">
        <f>IFERROR(IF(B234="","",VLOOKUP(B234,'Customer Orders Management'!B:AB,9,0)),"")</f>
        <v/>
      </c>
      <c r="J234" s="81" t="str">
        <f>IFERROR(IF(B234="","",VLOOKUP(B234,'Customer Orders Management'!B:AB,10,0)),"")</f>
        <v/>
      </c>
      <c r="K234" s="81" t="str">
        <f>IFERROR(IF(B234="","",VLOOKUP(B234,'Customer Orders Management'!B:AB,11,0)),"")</f>
        <v/>
      </c>
      <c r="L234" s="81" t="str">
        <f>IFERROR(IF(VLOOKUP(B234,'DIFOT Raw Data'!B:P,15,0)="","Not Delivered","Delivery"&amp;" "&amp;VLOOKUP(B234,'DIFOT Raw Data'!B:P,15,0)),"")</f>
        <v/>
      </c>
    </row>
    <row r="235" spans="5:12" x14ac:dyDescent="0.25">
      <c r="E235" s="80" t="str">
        <f>IFERROR(IF(B235="","",VLOOKUP(B235,'Customer Orders Management'!B:AB,12,0)),"")</f>
        <v/>
      </c>
      <c r="F235" s="80" t="str">
        <f>IFERROR(IF(B235="","",VLOOKUP(B235,'Customer Orders Management'!B:AB,13,0)),"")</f>
        <v/>
      </c>
      <c r="G235" s="80" t="str">
        <f>IFERROR(IF(B235="","",VLOOKUP(B235,'Customer Orders Management'!B:AB,7,0)),"")</f>
        <v/>
      </c>
      <c r="H235" s="80" t="str">
        <f>IFERROR(IF(B235="","",VLOOKUP(B235,'Customer Orders Management'!B:AB,8,0)),"")</f>
        <v/>
      </c>
      <c r="I235" s="81" t="str">
        <f>IFERROR(IF(B235="","",VLOOKUP(B235,'Customer Orders Management'!B:AB,9,0)),"")</f>
        <v/>
      </c>
      <c r="J235" s="81" t="str">
        <f>IFERROR(IF(B235="","",VLOOKUP(B235,'Customer Orders Management'!B:AB,10,0)),"")</f>
        <v/>
      </c>
      <c r="K235" s="81" t="str">
        <f>IFERROR(IF(B235="","",VLOOKUP(B235,'Customer Orders Management'!B:AB,11,0)),"")</f>
        <v/>
      </c>
      <c r="L235" s="81" t="str">
        <f>IFERROR(IF(VLOOKUP(B235,'DIFOT Raw Data'!B:P,15,0)="","Not Delivered","Delivery"&amp;" "&amp;VLOOKUP(B235,'DIFOT Raw Data'!B:P,15,0)),"")</f>
        <v/>
      </c>
    </row>
    <row r="236" spans="5:12" x14ac:dyDescent="0.25">
      <c r="E236" s="80" t="str">
        <f>IFERROR(IF(B236="","",VLOOKUP(B236,'Customer Orders Management'!B:AB,12,0)),"")</f>
        <v/>
      </c>
      <c r="F236" s="80" t="str">
        <f>IFERROR(IF(B236="","",VLOOKUP(B236,'Customer Orders Management'!B:AB,13,0)),"")</f>
        <v/>
      </c>
      <c r="G236" s="80" t="str">
        <f>IFERROR(IF(B236="","",VLOOKUP(B236,'Customer Orders Management'!B:AB,7,0)),"")</f>
        <v/>
      </c>
      <c r="H236" s="80" t="str">
        <f>IFERROR(IF(B236="","",VLOOKUP(B236,'Customer Orders Management'!B:AB,8,0)),"")</f>
        <v/>
      </c>
      <c r="I236" s="81" t="str">
        <f>IFERROR(IF(B236="","",VLOOKUP(B236,'Customer Orders Management'!B:AB,9,0)),"")</f>
        <v/>
      </c>
      <c r="J236" s="81" t="str">
        <f>IFERROR(IF(B236="","",VLOOKUP(B236,'Customer Orders Management'!B:AB,10,0)),"")</f>
        <v/>
      </c>
      <c r="K236" s="81" t="str">
        <f>IFERROR(IF(B236="","",VLOOKUP(B236,'Customer Orders Management'!B:AB,11,0)),"")</f>
        <v/>
      </c>
      <c r="L236" s="81" t="str">
        <f>IFERROR(IF(VLOOKUP(B236,'DIFOT Raw Data'!B:P,15,0)="","Not Delivered","Delivery"&amp;" "&amp;VLOOKUP(B236,'DIFOT Raw Data'!B:P,15,0)),"")</f>
        <v/>
      </c>
    </row>
    <row r="237" spans="5:12" x14ac:dyDescent="0.25">
      <c r="E237" s="80" t="str">
        <f>IFERROR(IF(B237="","",VLOOKUP(B237,'Customer Orders Management'!B:AB,12,0)),"")</f>
        <v/>
      </c>
      <c r="F237" s="80" t="str">
        <f>IFERROR(IF(B237="","",VLOOKUP(B237,'Customer Orders Management'!B:AB,13,0)),"")</f>
        <v/>
      </c>
      <c r="G237" s="80" t="str">
        <f>IFERROR(IF(B237="","",VLOOKUP(B237,'Customer Orders Management'!B:AB,7,0)),"")</f>
        <v/>
      </c>
      <c r="H237" s="80" t="str">
        <f>IFERROR(IF(B237="","",VLOOKUP(B237,'Customer Orders Management'!B:AB,8,0)),"")</f>
        <v/>
      </c>
      <c r="I237" s="81" t="str">
        <f>IFERROR(IF(B237="","",VLOOKUP(B237,'Customer Orders Management'!B:AB,9,0)),"")</f>
        <v/>
      </c>
      <c r="J237" s="81" t="str">
        <f>IFERROR(IF(B237="","",VLOOKUP(B237,'Customer Orders Management'!B:AB,10,0)),"")</f>
        <v/>
      </c>
      <c r="K237" s="81" t="str">
        <f>IFERROR(IF(B237="","",VLOOKUP(B237,'Customer Orders Management'!B:AB,11,0)),"")</f>
        <v/>
      </c>
      <c r="L237" s="81" t="str">
        <f>IFERROR(IF(VLOOKUP(B237,'DIFOT Raw Data'!B:P,15,0)="","Not Delivered","Delivery"&amp;" "&amp;VLOOKUP(B237,'DIFOT Raw Data'!B:P,15,0)),"")</f>
        <v/>
      </c>
    </row>
    <row r="238" spans="5:12" x14ac:dyDescent="0.25">
      <c r="E238" s="80" t="str">
        <f>IFERROR(IF(B238="","",VLOOKUP(B238,'Customer Orders Management'!B:AB,12,0)),"")</f>
        <v/>
      </c>
      <c r="F238" s="80" t="str">
        <f>IFERROR(IF(B238="","",VLOOKUP(B238,'Customer Orders Management'!B:AB,13,0)),"")</f>
        <v/>
      </c>
      <c r="G238" s="80" t="str">
        <f>IFERROR(IF(B238="","",VLOOKUP(B238,'Customer Orders Management'!B:AB,7,0)),"")</f>
        <v/>
      </c>
      <c r="H238" s="80" t="str">
        <f>IFERROR(IF(B238="","",VLOOKUP(B238,'Customer Orders Management'!B:AB,8,0)),"")</f>
        <v/>
      </c>
      <c r="I238" s="81" t="str">
        <f>IFERROR(IF(B238="","",VLOOKUP(B238,'Customer Orders Management'!B:AB,9,0)),"")</f>
        <v/>
      </c>
      <c r="J238" s="81" t="str">
        <f>IFERROR(IF(B238="","",VLOOKUP(B238,'Customer Orders Management'!B:AB,10,0)),"")</f>
        <v/>
      </c>
      <c r="K238" s="81" t="str">
        <f>IFERROR(IF(B238="","",VLOOKUP(B238,'Customer Orders Management'!B:AB,11,0)),"")</f>
        <v/>
      </c>
      <c r="L238" s="81" t="str">
        <f>IFERROR(IF(VLOOKUP(B238,'DIFOT Raw Data'!B:P,15,0)="","Not Delivered","Delivery"&amp;" "&amp;VLOOKUP(B238,'DIFOT Raw Data'!B:P,15,0)),"")</f>
        <v/>
      </c>
    </row>
    <row r="239" spans="5:12" x14ac:dyDescent="0.25">
      <c r="E239" s="80" t="str">
        <f>IFERROR(IF(B239="","",VLOOKUP(B239,'Customer Orders Management'!B:AB,12,0)),"")</f>
        <v/>
      </c>
      <c r="F239" s="80" t="str">
        <f>IFERROR(IF(B239="","",VLOOKUP(B239,'Customer Orders Management'!B:AB,13,0)),"")</f>
        <v/>
      </c>
      <c r="G239" s="80" t="str">
        <f>IFERROR(IF(B239="","",VLOOKUP(B239,'Customer Orders Management'!B:AB,7,0)),"")</f>
        <v/>
      </c>
      <c r="H239" s="80" t="str">
        <f>IFERROR(IF(B239="","",VLOOKUP(B239,'Customer Orders Management'!B:AB,8,0)),"")</f>
        <v/>
      </c>
      <c r="I239" s="81" t="str">
        <f>IFERROR(IF(B239="","",VLOOKUP(B239,'Customer Orders Management'!B:AB,9,0)),"")</f>
        <v/>
      </c>
      <c r="J239" s="81" t="str">
        <f>IFERROR(IF(B239="","",VLOOKUP(B239,'Customer Orders Management'!B:AB,10,0)),"")</f>
        <v/>
      </c>
      <c r="K239" s="81" t="str">
        <f>IFERROR(IF(B239="","",VLOOKUP(B239,'Customer Orders Management'!B:AB,11,0)),"")</f>
        <v/>
      </c>
      <c r="L239" s="81" t="str">
        <f>IFERROR(IF(VLOOKUP(B239,'DIFOT Raw Data'!B:P,15,0)="","Not Delivered","Delivery"&amp;" "&amp;VLOOKUP(B239,'DIFOT Raw Data'!B:P,15,0)),"")</f>
        <v/>
      </c>
    </row>
    <row r="240" spans="5:12" x14ac:dyDescent="0.25">
      <c r="E240" s="80" t="str">
        <f>IFERROR(IF(B240="","",VLOOKUP(B240,'Customer Orders Management'!B:AB,12,0)),"")</f>
        <v/>
      </c>
      <c r="F240" s="80" t="str">
        <f>IFERROR(IF(B240="","",VLOOKUP(B240,'Customer Orders Management'!B:AB,13,0)),"")</f>
        <v/>
      </c>
      <c r="G240" s="80" t="str">
        <f>IFERROR(IF(B240="","",VLOOKUP(B240,'Customer Orders Management'!B:AB,7,0)),"")</f>
        <v/>
      </c>
      <c r="H240" s="80" t="str">
        <f>IFERROR(IF(B240="","",VLOOKUP(B240,'Customer Orders Management'!B:AB,8,0)),"")</f>
        <v/>
      </c>
      <c r="I240" s="81" t="str">
        <f>IFERROR(IF(B240="","",VLOOKUP(B240,'Customer Orders Management'!B:AB,9,0)),"")</f>
        <v/>
      </c>
      <c r="J240" s="81" t="str">
        <f>IFERROR(IF(B240="","",VLOOKUP(B240,'Customer Orders Management'!B:AB,10,0)),"")</f>
        <v/>
      </c>
      <c r="K240" s="81" t="str">
        <f>IFERROR(IF(B240="","",VLOOKUP(B240,'Customer Orders Management'!B:AB,11,0)),"")</f>
        <v/>
      </c>
      <c r="L240" s="81" t="str">
        <f>IFERROR(IF(VLOOKUP(B240,'DIFOT Raw Data'!B:P,15,0)="","Not Delivered","Delivery"&amp;" "&amp;VLOOKUP(B240,'DIFOT Raw Data'!B:P,15,0)),"")</f>
        <v/>
      </c>
    </row>
    <row r="241" spans="5:12" x14ac:dyDescent="0.25">
      <c r="E241" s="80" t="str">
        <f>IFERROR(IF(B241="","",VLOOKUP(B241,'Customer Orders Management'!B:AB,12,0)),"")</f>
        <v/>
      </c>
      <c r="F241" s="80" t="str">
        <f>IFERROR(IF(B241="","",VLOOKUP(B241,'Customer Orders Management'!B:AB,13,0)),"")</f>
        <v/>
      </c>
      <c r="G241" s="80" t="str">
        <f>IFERROR(IF(B241="","",VLOOKUP(B241,'Customer Orders Management'!B:AB,7,0)),"")</f>
        <v/>
      </c>
      <c r="H241" s="80" t="str">
        <f>IFERROR(IF(B241="","",VLOOKUP(B241,'Customer Orders Management'!B:AB,8,0)),"")</f>
        <v/>
      </c>
      <c r="I241" s="81" t="str">
        <f>IFERROR(IF(B241="","",VLOOKUP(B241,'Customer Orders Management'!B:AB,9,0)),"")</f>
        <v/>
      </c>
      <c r="J241" s="81" t="str">
        <f>IFERROR(IF(B241="","",VLOOKUP(B241,'Customer Orders Management'!B:AB,10,0)),"")</f>
        <v/>
      </c>
      <c r="K241" s="81" t="str">
        <f>IFERROR(IF(B241="","",VLOOKUP(B241,'Customer Orders Management'!B:AB,11,0)),"")</f>
        <v/>
      </c>
      <c r="L241" s="81" t="str">
        <f>IFERROR(IF(VLOOKUP(B241,'DIFOT Raw Data'!B:P,15,0)="","Not Delivered","Delivery"&amp;" "&amp;VLOOKUP(B241,'DIFOT Raw Data'!B:P,15,0)),"")</f>
        <v/>
      </c>
    </row>
    <row r="242" spans="5:12" x14ac:dyDescent="0.25">
      <c r="E242" s="80" t="str">
        <f>IFERROR(IF(B242="","",VLOOKUP(B242,'Customer Orders Management'!B:AB,12,0)),"")</f>
        <v/>
      </c>
      <c r="F242" s="80" t="str">
        <f>IFERROR(IF(B242="","",VLOOKUP(B242,'Customer Orders Management'!B:AB,13,0)),"")</f>
        <v/>
      </c>
      <c r="G242" s="80" t="str">
        <f>IFERROR(IF(B242="","",VLOOKUP(B242,'Customer Orders Management'!B:AB,7,0)),"")</f>
        <v/>
      </c>
      <c r="H242" s="80" t="str">
        <f>IFERROR(IF(B242="","",VLOOKUP(B242,'Customer Orders Management'!B:AB,8,0)),"")</f>
        <v/>
      </c>
      <c r="I242" s="81" t="str">
        <f>IFERROR(IF(B242="","",VLOOKUP(B242,'Customer Orders Management'!B:AB,9,0)),"")</f>
        <v/>
      </c>
      <c r="J242" s="81" t="str">
        <f>IFERROR(IF(B242="","",VLOOKUP(B242,'Customer Orders Management'!B:AB,10,0)),"")</f>
        <v/>
      </c>
      <c r="K242" s="81" t="str">
        <f>IFERROR(IF(B242="","",VLOOKUP(B242,'Customer Orders Management'!B:AB,11,0)),"")</f>
        <v/>
      </c>
      <c r="L242" s="81" t="str">
        <f>IFERROR(IF(VLOOKUP(B242,'DIFOT Raw Data'!B:P,15,0)="","Not Delivered","Delivery"&amp;" "&amp;VLOOKUP(B242,'DIFOT Raw Data'!B:P,15,0)),"")</f>
        <v/>
      </c>
    </row>
    <row r="243" spans="5:12" x14ac:dyDescent="0.25">
      <c r="E243" s="80" t="str">
        <f>IFERROR(IF(B243="","",VLOOKUP(B243,'Customer Orders Management'!B:AB,12,0)),"")</f>
        <v/>
      </c>
      <c r="F243" s="80" t="str">
        <f>IFERROR(IF(B243="","",VLOOKUP(B243,'Customer Orders Management'!B:AB,13,0)),"")</f>
        <v/>
      </c>
      <c r="G243" s="80" t="str">
        <f>IFERROR(IF(B243="","",VLOOKUP(B243,'Customer Orders Management'!B:AB,7,0)),"")</f>
        <v/>
      </c>
      <c r="H243" s="80" t="str">
        <f>IFERROR(IF(B243="","",VLOOKUP(B243,'Customer Orders Management'!B:AB,8,0)),"")</f>
        <v/>
      </c>
      <c r="I243" s="81" t="str">
        <f>IFERROR(IF(B243="","",VLOOKUP(B243,'Customer Orders Management'!B:AB,9,0)),"")</f>
        <v/>
      </c>
      <c r="J243" s="81" t="str">
        <f>IFERROR(IF(B243="","",VLOOKUP(B243,'Customer Orders Management'!B:AB,10,0)),"")</f>
        <v/>
      </c>
      <c r="K243" s="81" t="str">
        <f>IFERROR(IF(B243="","",VLOOKUP(B243,'Customer Orders Management'!B:AB,11,0)),"")</f>
        <v/>
      </c>
      <c r="L243" s="81" t="str">
        <f>IFERROR(IF(VLOOKUP(B243,'DIFOT Raw Data'!B:P,15,0)="","Not Delivered","Delivery"&amp;" "&amp;VLOOKUP(B243,'DIFOT Raw Data'!B:P,15,0)),"")</f>
        <v/>
      </c>
    </row>
    <row r="244" spans="5:12" x14ac:dyDescent="0.25">
      <c r="E244" s="80" t="str">
        <f>IFERROR(IF(B244="","",VLOOKUP(B244,'Customer Orders Management'!B:AB,12,0)),"")</f>
        <v/>
      </c>
      <c r="F244" s="80" t="str">
        <f>IFERROR(IF(B244="","",VLOOKUP(B244,'Customer Orders Management'!B:AB,13,0)),"")</f>
        <v/>
      </c>
      <c r="G244" s="80" t="str">
        <f>IFERROR(IF(B244="","",VLOOKUP(B244,'Customer Orders Management'!B:AB,7,0)),"")</f>
        <v/>
      </c>
      <c r="H244" s="80" t="str">
        <f>IFERROR(IF(B244="","",VLOOKUP(B244,'Customer Orders Management'!B:AB,8,0)),"")</f>
        <v/>
      </c>
      <c r="I244" s="81" t="str">
        <f>IFERROR(IF(B244="","",VLOOKUP(B244,'Customer Orders Management'!B:AB,9,0)),"")</f>
        <v/>
      </c>
      <c r="J244" s="81" t="str">
        <f>IFERROR(IF(B244="","",VLOOKUP(B244,'Customer Orders Management'!B:AB,10,0)),"")</f>
        <v/>
      </c>
      <c r="K244" s="81" t="str">
        <f>IFERROR(IF(B244="","",VLOOKUP(B244,'Customer Orders Management'!B:AB,11,0)),"")</f>
        <v/>
      </c>
      <c r="L244" s="81" t="str">
        <f>IFERROR(IF(VLOOKUP(B244,'DIFOT Raw Data'!B:P,15,0)="","Not Delivered","Delivery"&amp;" "&amp;VLOOKUP(B244,'DIFOT Raw Data'!B:P,15,0)),"")</f>
        <v/>
      </c>
    </row>
    <row r="245" spans="5:12" x14ac:dyDescent="0.25">
      <c r="E245" s="80" t="str">
        <f>IFERROR(IF(B245="","",VLOOKUP(B245,'Customer Orders Management'!B:AB,12,0)),"")</f>
        <v/>
      </c>
      <c r="F245" s="80" t="str">
        <f>IFERROR(IF(B245="","",VLOOKUP(B245,'Customer Orders Management'!B:AB,13,0)),"")</f>
        <v/>
      </c>
      <c r="G245" s="80" t="str">
        <f>IFERROR(IF(B245="","",VLOOKUP(B245,'Customer Orders Management'!B:AB,7,0)),"")</f>
        <v/>
      </c>
      <c r="H245" s="80" t="str">
        <f>IFERROR(IF(B245="","",VLOOKUP(B245,'Customer Orders Management'!B:AB,8,0)),"")</f>
        <v/>
      </c>
      <c r="I245" s="81" t="str">
        <f>IFERROR(IF(B245="","",VLOOKUP(B245,'Customer Orders Management'!B:AB,9,0)),"")</f>
        <v/>
      </c>
      <c r="J245" s="81" t="str">
        <f>IFERROR(IF(B245="","",VLOOKUP(B245,'Customer Orders Management'!B:AB,10,0)),"")</f>
        <v/>
      </c>
      <c r="K245" s="81" t="str">
        <f>IFERROR(IF(B245="","",VLOOKUP(B245,'Customer Orders Management'!B:AB,11,0)),"")</f>
        <v/>
      </c>
      <c r="L245" s="81" t="str">
        <f>IFERROR(IF(VLOOKUP(B245,'DIFOT Raw Data'!B:P,15,0)="","Not Delivered","Delivery"&amp;" "&amp;VLOOKUP(B245,'DIFOT Raw Data'!B:P,15,0)),"")</f>
        <v/>
      </c>
    </row>
    <row r="246" spans="5:12" x14ac:dyDescent="0.25">
      <c r="E246" s="80" t="str">
        <f>IFERROR(IF(B246="","",VLOOKUP(B246,'Customer Orders Management'!B:AB,12,0)),"")</f>
        <v/>
      </c>
      <c r="F246" s="80" t="str">
        <f>IFERROR(IF(B246="","",VLOOKUP(B246,'Customer Orders Management'!B:AB,13,0)),"")</f>
        <v/>
      </c>
      <c r="G246" s="80" t="str">
        <f>IFERROR(IF(B246="","",VLOOKUP(B246,'Customer Orders Management'!B:AB,7,0)),"")</f>
        <v/>
      </c>
      <c r="H246" s="80" t="str">
        <f>IFERROR(IF(B246="","",VLOOKUP(B246,'Customer Orders Management'!B:AB,8,0)),"")</f>
        <v/>
      </c>
      <c r="I246" s="81" t="str">
        <f>IFERROR(IF(B246="","",VLOOKUP(B246,'Customer Orders Management'!B:AB,9,0)),"")</f>
        <v/>
      </c>
      <c r="J246" s="81" t="str">
        <f>IFERROR(IF(B246="","",VLOOKUP(B246,'Customer Orders Management'!B:AB,10,0)),"")</f>
        <v/>
      </c>
      <c r="K246" s="81" t="str">
        <f>IFERROR(IF(B246="","",VLOOKUP(B246,'Customer Orders Management'!B:AB,11,0)),"")</f>
        <v/>
      </c>
      <c r="L246" s="81" t="str">
        <f>IFERROR(IF(VLOOKUP(B246,'DIFOT Raw Data'!B:P,15,0)="","Not Delivered","Delivery"&amp;" "&amp;VLOOKUP(B246,'DIFOT Raw Data'!B:P,15,0)),"")</f>
        <v/>
      </c>
    </row>
    <row r="247" spans="5:12" x14ac:dyDescent="0.25">
      <c r="E247" s="80" t="str">
        <f>IFERROR(IF(B247="","",VLOOKUP(B247,'Customer Orders Management'!B:AB,12,0)),"")</f>
        <v/>
      </c>
      <c r="F247" s="80" t="str">
        <f>IFERROR(IF(B247="","",VLOOKUP(B247,'Customer Orders Management'!B:AB,13,0)),"")</f>
        <v/>
      </c>
      <c r="G247" s="80" t="str">
        <f>IFERROR(IF(B247="","",VLOOKUP(B247,'Customer Orders Management'!B:AB,7,0)),"")</f>
        <v/>
      </c>
      <c r="H247" s="80" t="str">
        <f>IFERROR(IF(B247="","",VLOOKUP(B247,'Customer Orders Management'!B:AB,8,0)),"")</f>
        <v/>
      </c>
      <c r="I247" s="81" t="str">
        <f>IFERROR(IF(B247="","",VLOOKUP(B247,'Customer Orders Management'!B:AB,9,0)),"")</f>
        <v/>
      </c>
      <c r="J247" s="81" t="str">
        <f>IFERROR(IF(B247="","",VLOOKUP(B247,'Customer Orders Management'!B:AB,10,0)),"")</f>
        <v/>
      </c>
      <c r="K247" s="81" t="str">
        <f>IFERROR(IF(B247="","",VLOOKUP(B247,'Customer Orders Management'!B:AB,11,0)),"")</f>
        <v/>
      </c>
      <c r="L247" s="81" t="str">
        <f>IFERROR(IF(VLOOKUP(B247,'DIFOT Raw Data'!B:P,15,0)="","Not Delivered","Delivery"&amp;" "&amp;VLOOKUP(B247,'DIFOT Raw Data'!B:P,15,0)),"")</f>
        <v/>
      </c>
    </row>
    <row r="248" spans="5:12" x14ac:dyDescent="0.25">
      <c r="E248" s="80" t="str">
        <f>IFERROR(IF(B248="","",VLOOKUP(B248,'Customer Orders Management'!B:AB,12,0)),"")</f>
        <v/>
      </c>
      <c r="F248" s="80" t="str">
        <f>IFERROR(IF(B248="","",VLOOKUP(B248,'Customer Orders Management'!B:AB,13,0)),"")</f>
        <v/>
      </c>
      <c r="G248" s="80" t="str">
        <f>IFERROR(IF(B248="","",VLOOKUP(B248,'Customer Orders Management'!B:AB,7,0)),"")</f>
        <v/>
      </c>
      <c r="H248" s="80" t="str">
        <f>IFERROR(IF(B248="","",VLOOKUP(B248,'Customer Orders Management'!B:AB,8,0)),"")</f>
        <v/>
      </c>
      <c r="I248" s="81" t="str">
        <f>IFERROR(IF(B248="","",VLOOKUP(B248,'Customer Orders Management'!B:AB,9,0)),"")</f>
        <v/>
      </c>
      <c r="J248" s="81" t="str">
        <f>IFERROR(IF(B248="","",VLOOKUP(B248,'Customer Orders Management'!B:AB,10,0)),"")</f>
        <v/>
      </c>
      <c r="K248" s="81" t="str">
        <f>IFERROR(IF(B248="","",VLOOKUP(B248,'Customer Orders Management'!B:AB,11,0)),"")</f>
        <v/>
      </c>
      <c r="L248" s="81" t="str">
        <f>IFERROR(IF(VLOOKUP(B248,'DIFOT Raw Data'!B:P,15,0)="","Not Delivered","Delivery"&amp;" "&amp;VLOOKUP(B248,'DIFOT Raw Data'!B:P,15,0)),"")</f>
        <v/>
      </c>
    </row>
    <row r="249" spans="5:12" x14ac:dyDescent="0.25">
      <c r="E249" s="80" t="str">
        <f>IFERROR(IF(B249="","",VLOOKUP(B249,'Customer Orders Management'!B:AB,12,0)),"")</f>
        <v/>
      </c>
      <c r="F249" s="80" t="str">
        <f>IFERROR(IF(B249="","",VLOOKUP(B249,'Customer Orders Management'!B:AB,13,0)),"")</f>
        <v/>
      </c>
      <c r="G249" s="80" t="str">
        <f>IFERROR(IF(B249="","",VLOOKUP(B249,'Customer Orders Management'!B:AB,7,0)),"")</f>
        <v/>
      </c>
      <c r="H249" s="80" t="str">
        <f>IFERROR(IF(B249="","",VLOOKUP(B249,'Customer Orders Management'!B:AB,8,0)),"")</f>
        <v/>
      </c>
      <c r="I249" s="81" t="str">
        <f>IFERROR(IF(B249="","",VLOOKUP(B249,'Customer Orders Management'!B:AB,9,0)),"")</f>
        <v/>
      </c>
      <c r="J249" s="81" t="str">
        <f>IFERROR(IF(B249="","",VLOOKUP(B249,'Customer Orders Management'!B:AB,10,0)),"")</f>
        <v/>
      </c>
      <c r="K249" s="81" t="str">
        <f>IFERROR(IF(B249="","",VLOOKUP(B249,'Customer Orders Management'!B:AB,11,0)),"")</f>
        <v/>
      </c>
      <c r="L249" s="81" t="str">
        <f>IFERROR(IF(VLOOKUP(B249,'DIFOT Raw Data'!B:P,15,0)="","Not Delivered","Delivery"&amp;" "&amp;VLOOKUP(B249,'DIFOT Raw Data'!B:P,15,0)),"")</f>
        <v/>
      </c>
    </row>
    <row r="250" spans="5:12" x14ac:dyDescent="0.25">
      <c r="E250" s="80" t="str">
        <f>IFERROR(IF(B250="","",VLOOKUP(B250,'Customer Orders Management'!B:AB,12,0)),"")</f>
        <v/>
      </c>
      <c r="F250" s="80" t="str">
        <f>IFERROR(IF(B250="","",VLOOKUP(B250,'Customer Orders Management'!B:AB,13,0)),"")</f>
        <v/>
      </c>
      <c r="G250" s="80" t="str">
        <f>IFERROR(IF(B250="","",VLOOKUP(B250,'Customer Orders Management'!B:AB,7,0)),"")</f>
        <v/>
      </c>
      <c r="H250" s="80" t="str">
        <f>IFERROR(IF(B250="","",VLOOKUP(B250,'Customer Orders Management'!B:AB,8,0)),"")</f>
        <v/>
      </c>
      <c r="I250" s="81" t="str">
        <f>IFERROR(IF(B250="","",VLOOKUP(B250,'Customer Orders Management'!B:AB,9,0)),"")</f>
        <v/>
      </c>
      <c r="J250" s="81" t="str">
        <f>IFERROR(IF(B250="","",VLOOKUP(B250,'Customer Orders Management'!B:AB,10,0)),"")</f>
        <v/>
      </c>
      <c r="K250" s="81" t="str">
        <f>IFERROR(IF(B250="","",VLOOKUP(B250,'Customer Orders Management'!B:AB,11,0)),"")</f>
        <v/>
      </c>
      <c r="L250" s="81" t="str">
        <f>IFERROR(IF(VLOOKUP(B250,'DIFOT Raw Data'!B:P,15,0)="","Not Delivered","Delivery"&amp;" "&amp;VLOOKUP(B250,'DIFOT Raw Data'!B:P,15,0)),"")</f>
        <v/>
      </c>
    </row>
    <row r="251" spans="5:12" x14ac:dyDescent="0.25">
      <c r="E251" s="80" t="str">
        <f>IFERROR(IF(B251="","",VLOOKUP(B251,'Customer Orders Management'!B:AB,12,0)),"")</f>
        <v/>
      </c>
      <c r="F251" s="80" t="str">
        <f>IFERROR(IF(B251="","",VLOOKUP(B251,'Customer Orders Management'!B:AB,13,0)),"")</f>
        <v/>
      </c>
      <c r="G251" s="80" t="str">
        <f>IFERROR(IF(B251="","",VLOOKUP(B251,'Customer Orders Management'!B:AB,7,0)),"")</f>
        <v/>
      </c>
      <c r="H251" s="80" t="str">
        <f>IFERROR(IF(B251="","",VLOOKUP(B251,'Customer Orders Management'!B:AB,8,0)),"")</f>
        <v/>
      </c>
      <c r="I251" s="81" t="str">
        <f>IFERROR(IF(B251="","",VLOOKUP(B251,'Customer Orders Management'!B:AB,9,0)),"")</f>
        <v/>
      </c>
      <c r="J251" s="81" t="str">
        <f>IFERROR(IF(B251="","",VLOOKUP(B251,'Customer Orders Management'!B:AB,10,0)),"")</f>
        <v/>
      </c>
      <c r="K251" s="81" t="str">
        <f>IFERROR(IF(B251="","",VLOOKUP(B251,'Customer Orders Management'!B:AB,11,0)),"")</f>
        <v/>
      </c>
      <c r="L251" s="81" t="str">
        <f>IFERROR(IF(VLOOKUP(B251,'DIFOT Raw Data'!B:P,15,0)="","Not Delivered","Delivery"&amp;" "&amp;VLOOKUP(B251,'DIFOT Raw Data'!B:P,15,0)),"")</f>
        <v/>
      </c>
    </row>
    <row r="252" spans="5:12" x14ac:dyDescent="0.25">
      <c r="E252" s="80" t="str">
        <f>IFERROR(IF(B252="","",VLOOKUP(B252,'Customer Orders Management'!B:AB,12,0)),"")</f>
        <v/>
      </c>
      <c r="F252" s="80" t="str">
        <f>IFERROR(IF(B252="","",VLOOKUP(B252,'Customer Orders Management'!B:AB,13,0)),"")</f>
        <v/>
      </c>
      <c r="G252" s="80" t="str">
        <f>IFERROR(IF(B252="","",VLOOKUP(B252,'Customer Orders Management'!B:AB,7,0)),"")</f>
        <v/>
      </c>
      <c r="H252" s="80" t="str">
        <f>IFERROR(IF(B252="","",VLOOKUP(B252,'Customer Orders Management'!B:AB,8,0)),"")</f>
        <v/>
      </c>
      <c r="I252" s="81" t="str">
        <f>IFERROR(IF(B252="","",VLOOKUP(B252,'Customer Orders Management'!B:AB,9,0)),"")</f>
        <v/>
      </c>
      <c r="J252" s="81" t="str">
        <f>IFERROR(IF(B252="","",VLOOKUP(B252,'Customer Orders Management'!B:AB,10,0)),"")</f>
        <v/>
      </c>
      <c r="K252" s="81" t="str">
        <f>IFERROR(IF(B252="","",VLOOKUP(B252,'Customer Orders Management'!B:AB,11,0)),"")</f>
        <v/>
      </c>
      <c r="L252" s="81" t="str">
        <f>IFERROR(IF(VLOOKUP(B252,'DIFOT Raw Data'!B:P,15,0)="","Not Delivered","Delivery"&amp;" "&amp;VLOOKUP(B252,'DIFOT Raw Data'!B:P,15,0)),"")</f>
        <v/>
      </c>
    </row>
    <row r="253" spans="5:12" x14ac:dyDescent="0.25">
      <c r="E253" s="80" t="str">
        <f>IFERROR(IF(B253="","",VLOOKUP(B253,'Customer Orders Management'!B:AB,12,0)),"")</f>
        <v/>
      </c>
      <c r="F253" s="80" t="str">
        <f>IFERROR(IF(B253="","",VLOOKUP(B253,'Customer Orders Management'!B:AB,13,0)),"")</f>
        <v/>
      </c>
      <c r="G253" s="80" t="str">
        <f>IFERROR(IF(B253="","",VLOOKUP(B253,'Customer Orders Management'!B:AB,7,0)),"")</f>
        <v/>
      </c>
      <c r="H253" s="80" t="str">
        <f>IFERROR(IF(B253="","",VLOOKUP(B253,'Customer Orders Management'!B:AB,8,0)),"")</f>
        <v/>
      </c>
      <c r="I253" s="81" t="str">
        <f>IFERROR(IF(B253="","",VLOOKUP(B253,'Customer Orders Management'!B:AB,9,0)),"")</f>
        <v/>
      </c>
      <c r="J253" s="81" t="str">
        <f>IFERROR(IF(B253="","",VLOOKUP(B253,'Customer Orders Management'!B:AB,10,0)),"")</f>
        <v/>
      </c>
      <c r="K253" s="81" t="str">
        <f>IFERROR(IF(B253="","",VLOOKUP(B253,'Customer Orders Management'!B:AB,11,0)),"")</f>
        <v/>
      </c>
      <c r="L253" s="81" t="str">
        <f>IFERROR(IF(VLOOKUP(B253,'DIFOT Raw Data'!B:P,15,0)="","Not Delivered","Delivery"&amp;" "&amp;VLOOKUP(B253,'DIFOT Raw Data'!B:P,15,0)),"")</f>
        <v/>
      </c>
    </row>
    <row r="254" spans="5:12" x14ac:dyDescent="0.25">
      <c r="E254" s="80" t="str">
        <f>IFERROR(IF(B254="","",VLOOKUP(B254,'Customer Orders Management'!B:AB,12,0)),"")</f>
        <v/>
      </c>
      <c r="F254" s="80" t="str">
        <f>IFERROR(IF(B254="","",VLOOKUP(B254,'Customer Orders Management'!B:AB,13,0)),"")</f>
        <v/>
      </c>
      <c r="G254" s="80" t="str">
        <f>IFERROR(IF(B254="","",VLOOKUP(B254,'Customer Orders Management'!B:AB,7,0)),"")</f>
        <v/>
      </c>
      <c r="H254" s="80" t="str">
        <f>IFERROR(IF(B254="","",VLOOKUP(B254,'Customer Orders Management'!B:AB,8,0)),"")</f>
        <v/>
      </c>
      <c r="I254" s="81" t="str">
        <f>IFERROR(IF(B254="","",VLOOKUP(B254,'Customer Orders Management'!B:AB,9,0)),"")</f>
        <v/>
      </c>
      <c r="J254" s="81" t="str">
        <f>IFERROR(IF(B254="","",VLOOKUP(B254,'Customer Orders Management'!B:AB,10,0)),"")</f>
        <v/>
      </c>
      <c r="K254" s="81" t="str">
        <f>IFERROR(IF(B254="","",VLOOKUP(B254,'Customer Orders Management'!B:AB,11,0)),"")</f>
        <v/>
      </c>
      <c r="L254" s="81" t="str">
        <f>IFERROR(IF(VLOOKUP(B254,'DIFOT Raw Data'!B:P,15,0)="","Not Delivered","Delivery"&amp;" "&amp;VLOOKUP(B254,'DIFOT Raw Data'!B:P,15,0)),"")</f>
        <v/>
      </c>
    </row>
    <row r="255" spans="5:12" x14ac:dyDescent="0.25">
      <c r="E255" s="80" t="str">
        <f>IFERROR(IF(B255="","",VLOOKUP(B255,'Customer Orders Management'!B:AB,12,0)),"")</f>
        <v/>
      </c>
      <c r="F255" s="80" t="str">
        <f>IFERROR(IF(B255="","",VLOOKUP(B255,'Customer Orders Management'!B:AB,13,0)),"")</f>
        <v/>
      </c>
      <c r="G255" s="80" t="str">
        <f>IFERROR(IF(B255="","",VLOOKUP(B255,'Customer Orders Management'!B:AB,7,0)),"")</f>
        <v/>
      </c>
      <c r="H255" s="80" t="str">
        <f>IFERROR(IF(B255="","",VLOOKUP(B255,'Customer Orders Management'!B:AB,8,0)),"")</f>
        <v/>
      </c>
      <c r="I255" s="81" t="str">
        <f>IFERROR(IF(B255="","",VLOOKUP(B255,'Customer Orders Management'!B:AB,9,0)),"")</f>
        <v/>
      </c>
      <c r="J255" s="81" t="str">
        <f>IFERROR(IF(B255="","",VLOOKUP(B255,'Customer Orders Management'!B:AB,10,0)),"")</f>
        <v/>
      </c>
      <c r="K255" s="81" t="str">
        <f>IFERROR(IF(B255="","",VLOOKUP(B255,'Customer Orders Management'!B:AB,11,0)),"")</f>
        <v/>
      </c>
      <c r="L255" s="81" t="str">
        <f>IFERROR(IF(VLOOKUP(B255,'DIFOT Raw Data'!B:P,15,0)="","Not Delivered","Delivery"&amp;" "&amp;VLOOKUP(B255,'DIFOT Raw Data'!B:P,15,0)),"")</f>
        <v/>
      </c>
    </row>
    <row r="256" spans="5:12" x14ac:dyDescent="0.25">
      <c r="E256" s="80" t="str">
        <f>IFERROR(IF(B256="","",VLOOKUP(B256,'Customer Orders Management'!B:AB,12,0)),"")</f>
        <v/>
      </c>
      <c r="F256" s="80" t="str">
        <f>IFERROR(IF(B256="","",VLOOKUP(B256,'Customer Orders Management'!B:AB,13,0)),"")</f>
        <v/>
      </c>
      <c r="G256" s="80" t="str">
        <f>IFERROR(IF(B256="","",VLOOKUP(B256,'Customer Orders Management'!B:AB,7,0)),"")</f>
        <v/>
      </c>
      <c r="H256" s="80" t="str">
        <f>IFERROR(IF(B256="","",VLOOKUP(B256,'Customer Orders Management'!B:AB,8,0)),"")</f>
        <v/>
      </c>
      <c r="I256" s="81" t="str">
        <f>IFERROR(IF(B256="","",VLOOKUP(B256,'Customer Orders Management'!B:AB,9,0)),"")</f>
        <v/>
      </c>
      <c r="J256" s="81" t="str">
        <f>IFERROR(IF(B256="","",VLOOKUP(B256,'Customer Orders Management'!B:AB,10,0)),"")</f>
        <v/>
      </c>
      <c r="K256" s="81" t="str">
        <f>IFERROR(IF(B256="","",VLOOKUP(B256,'Customer Orders Management'!B:AB,11,0)),"")</f>
        <v/>
      </c>
      <c r="L256" s="81" t="str">
        <f>IFERROR(IF(VLOOKUP(B256,'DIFOT Raw Data'!B:P,15,0)="","Not Delivered","Delivery"&amp;" "&amp;VLOOKUP(B256,'DIFOT Raw Data'!B:P,15,0)),"")</f>
        <v/>
      </c>
    </row>
    <row r="257" spans="5:12" x14ac:dyDescent="0.25">
      <c r="E257" s="80" t="str">
        <f>IFERROR(IF(B257="","",VLOOKUP(B257,'Customer Orders Management'!B:AB,12,0)),"")</f>
        <v/>
      </c>
      <c r="F257" s="80" t="str">
        <f>IFERROR(IF(B257="","",VLOOKUP(B257,'Customer Orders Management'!B:AB,13,0)),"")</f>
        <v/>
      </c>
      <c r="G257" s="80" t="str">
        <f>IFERROR(IF(B257="","",VLOOKUP(B257,'Customer Orders Management'!B:AB,7,0)),"")</f>
        <v/>
      </c>
      <c r="H257" s="80" t="str">
        <f>IFERROR(IF(B257="","",VLOOKUP(B257,'Customer Orders Management'!B:AB,8,0)),"")</f>
        <v/>
      </c>
      <c r="I257" s="81" t="str">
        <f>IFERROR(IF(B257="","",VLOOKUP(B257,'Customer Orders Management'!B:AB,9,0)),"")</f>
        <v/>
      </c>
      <c r="J257" s="81" t="str">
        <f>IFERROR(IF(B257="","",VLOOKUP(B257,'Customer Orders Management'!B:AB,10,0)),"")</f>
        <v/>
      </c>
      <c r="K257" s="81" t="str">
        <f>IFERROR(IF(B257="","",VLOOKUP(B257,'Customer Orders Management'!B:AB,11,0)),"")</f>
        <v/>
      </c>
      <c r="L257" s="81" t="str">
        <f>IFERROR(IF(VLOOKUP(B257,'DIFOT Raw Data'!B:P,15,0)="","Not Delivered","Delivery"&amp;" "&amp;VLOOKUP(B257,'DIFOT Raw Data'!B:P,15,0)),"")</f>
        <v/>
      </c>
    </row>
    <row r="258" spans="5:12" x14ac:dyDescent="0.25">
      <c r="E258" s="80" t="str">
        <f>IFERROR(IF(B258="","",VLOOKUP(B258,'Customer Orders Management'!B:AB,12,0)),"")</f>
        <v/>
      </c>
      <c r="F258" s="80" t="str">
        <f>IFERROR(IF(B258="","",VLOOKUP(B258,'Customer Orders Management'!B:AB,13,0)),"")</f>
        <v/>
      </c>
      <c r="G258" s="80" t="str">
        <f>IFERROR(IF(B258="","",VLOOKUP(B258,'Customer Orders Management'!B:AB,7,0)),"")</f>
        <v/>
      </c>
      <c r="H258" s="80" t="str">
        <f>IFERROR(IF(B258="","",VLOOKUP(B258,'Customer Orders Management'!B:AB,8,0)),"")</f>
        <v/>
      </c>
      <c r="I258" s="81" t="str">
        <f>IFERROR(IF(B258="","",VLOOKUP(B258,'Customer Orders Management'!B:AB,9,0)),"")</f>
        <v/>
      </c>
      <c r="J258" s="81" t="str">
        <f>IFERROR(IF(B258="","",VLOOKUP(B258,'Customer Orders Management'!B:AB,10,0)),"")</f>
        <v/>
      </c>
      <c r="K258" s="81" t="str">
        <f>IFERROR(IF(B258="","",VLOOKUP(B258,'Customer Orders Management'!B:AB,11,0)),"")</f>
        <v/>
      </c>
      <c r="L258" s="81" t="str">
        <f>IFERROR(IF(VLOOKUP(B258,'DIFOT Raw Data'!B:P,15,0)="","Not Delivered","Delivery"&amp;" "&amp;VLOOKUP(B258,'DIFOT Raw Data'!B:P,15,0)),"")</f>
        <v/>
      </c>
    </row>
    <row r="259" spans="5:12" x14ac:dyDescent="0.25">
      <c r="E259" s="80" t="str">
        <f>IFERROR(IF(B259="","",VLOOKUP(B259,'Customer Orders Management'!B:AB,12,0)),"")</f>
        <v/>
      </c>
      <c r="F259" s="80" t="str">
        <f>IFERROR(IF(B259="","",VLOOKUP(B259,'Customer Orders Management'!B:AB,13,0)),"")</f>
        <v/>
      </c>
      <c r="G259" s="80" t="str">
        <f>IFERROR(IF(B259="","",VLOOKUP(B259,'Customer Orders Management'!B:AB,7,0)),"")</f>
        <v/>
      </c>
      <c r="H259" s="80" t="str">
        <f>IFERROR(IF(B259="","",VLOOKUP(B259,'Customer Orders Management'!B:AB,8,0)),"")</f>
        <v/>
      </c>
      <c r="I259" s="81" t="str">
        <f>IFERROR(IF(B259="","",VLOOKUP(B259,'Customer Orders Management'!B:AB,9,0)),"")</f>
        <v/>
      </c>
      <c r="J259" s="81" t="str">
        <f>IFERROR(IF(B259="","",VLOOKUP(B259,'Customer Orders Management'!B:AB,10,0)),"")</f>
        <v/>
      </c>
      <c r="K259" s="81" t="str">
        <f>IFERROR(IF(B259="","",VLOOKUP(B259,'Customer Orders Management'!B:AB,11,0)),"")</f>
        <v/>
      </c>
      <c r="L259" s="81" t="str">
        <f>IFERROR(IF(VLOOKUP(B259,'DIFOT Raw Data'!B:P,15,0)="","Not Delivered","Delivery"&amp;" "&amp;VLOOKUP(B259,'DIFOT Raw Data'!B:P,15,0)),"")</f>
        <v/>
      </c>
    </row>
    <row r="260" spans="5:12" x14ac:dyDescent="0.25">
      <c r="E260" s="80" t="str">
        <f>IFERROR(IF(B260="","",VLOOKUP(B260,'Customer Orders Management'!B:AB,12,0)),"")</f>
        <v/>
      </c>
      <c r="F260" s="80" t="str">
        <f>IFERROR(IF(B260="","",VLOOKUP(B260,'Customer Orders Management'!B:AB,13,0)),"")</f>
        <v/>
      </c>
      <c r="G260" s="80" t="str">
        <f>IFERROR(IF(B260="","",VLOOKUP(B260,'Customer Orders Management'!B:AB,7,0)),"")</f>
        <v/>
      </c>
      <c r="H260" s="80" t="str">
        <f>IFERROR(IF(B260="","",VLOOKUP(B260,'Customer Orders Management'!B:AB,8,0)),"")</f>
        <v/>
      </c>
      <c r="I260" s="81" t="str">
        <f>IFERROR(IF(B260="","",VLOOKUP(B260,'Customer Orders Management'!B:AB,9,0)),"")</f>
        <v/>
      </c>
      <c r="J260" s="81" t="str">
        <f>IFERROR(IF(B260="","",VLOOKUP(B260,'Customer Orders Management'!B:AB,10,0)),"")</f>
        <v/>
      </c>
      <c r="K260" s="81" t="str">
        <f>IFERROR(IF(B260="","",VLOOKUP(B260,'Customer Orders Management'!B:AB,11,0)),"")</f>
        <v/>
      </c>
      <c r="L260" s="81" t="str">
        <f>IFERROR(IF(VLOOKUP(B260,'DIFOT Raw Data'!B:P,15,0)="","Not Delivered","Delivery"&amp;" "&amp;VLOOKUP(B260,'DIFOT Raw Data'!B:P,15,0)),"")</f>
        <v/>
      </c>
    </row>
    <row r="261" spans="5:12" x14ac:dyDescent="0.25">
      <c r="E261" s="80" t="str">
        <f>IFERROR(IF(B261="","",VLOOKUP(B261,'Customer Orders Management'!B:AB,12,0)),"")</f>
        <v/>
      </c>
      <c r="F261" s="80" t="str">
        <f>IFERROR(IF(B261="","",VLOOKUP(B261,'Customer Orders Management'!B:AB,13,0)),"")</f>
        <v/>
      </c>
      <c r="G261" s="80" t="str">
        <f>IFERROR(IF(B261="","",VLOOKUP(B261,'Customer Orders Management'!B:AB,7,0)),"")</f>
        <v/>
      </c>
      <c r="H261" s="80" t="str">
        <f>IFERROR(IF(B261="","",VLOOKUP(B261,'Customer Orders Management'!B:AB,8,0)),"")</f>
        <v/>
      </c>
      <c r="I261" s="81" t="str">
        <f>IFERROR(IF(B261="","",VLOOKUP(B261,'Customer Orders Management'!B:AB,9,0)),"")</f>
        <v/>
      </c>
      <c r="J261" s="81" t="str">
        <f>IFERROR(IF(B261="","",VLOOKUP(B261,'Customer Orders Management'!B:AB,10,0)),"")</f>
        <v/>
      </c>
      <c r="K261" s="81" t="str">
        <f>IFERROR(IF(B261="","",VLOOKUP(B261,'Customer Orders Management'!B:AB,11,0)),"")</f>
        <v/>
      </c>
      <c r="L261" s="81" t="str">
        <f>IFERROR(IF(VLOOKUP(B261,'DIFOT Raw Data'!B:P,15,0)="","Not Delivered","Delivery"&amp;" "&amp;VLOOKUP(B261,'DIFOT Raw Data'!B:P,15,0)),"")</f>
        <v/>
      </c>
    </row>
    <row r="262" spans="5:12" x14ac:dyDescent="0.25">
      <c r="E262" s="80" t="str">
        <f>IFERROR(IF(B262="","",VLOOKUP(B262,'Customer Orders Management'!B:AB,12,0)),"")</f>
        <v/>
      </c>
      <c r="F262" s="80" t="str">
        <f>IFERROR(IF(B262="","",VLOOKUP(B262,'Customer Orders Management'!B:AB,13,0)),"")</f>
        <v/>
      </c>
      <c r="G262" s="80" t="str">
        <f>IFERROR(IF(B262="","",VLOOKUP(B262,'Customer Orders Management'!B:AB,7,0)),"")</f>
        <v/>
      </c>
      <c r="H262" s="80" t="str">
        <f>IFERROR(IF(B262="","",VLOOKUP(B262,'Customer Orders Management'!B:AB,8,0)),"")</f>
        <v/>
      </c>
      <c r="I262" s="81" t="str">
        <f>IFERROR(IF(B262="","",VLOOKUP(B262,'Customer Orders Management'!B:AB,9,0)),"")</f>
        <v/>
      </c>
      <c r="J262" s="81" t="str">
        <f>IFERROR(IF(B262="","",VLOOKUP(B262,'Customer Orders Management'!B:AB,10,0)),"")</f>
        <v/>
      </c>
      <c r="K262" s="81" t="str">
        <f>IFERROR(IF(B262="","",VLOOKUP(B262,'Customer Orders Management'!B:AB,11,0)),"")</f>
        <v/>
      </c>
      <c r="L262" s="81" t="str">
        <f>IFERROR(IF(VLOOKUP(B262,'DIFOT Raw Data'!B:P,15,0)="","Not Delivered","Delivery"&amp;" "&amp;VLOOKUP(B262,'DIFOT Raw Data'!B:P,15,0)),"")</f>
        <v/>
      </c>
    </row>
    <row r="263" spans="5:12" x14ac:dyDescent="0.25">
      <c r="E263" s="80" t="str">
        <f>IFERROR(IF(B263="","",VLOOKUP(B263,'Customer Orders Management'!B:AB,12,0)),"")</f>
        <v/>
      </c>
      <c r="F263" s="80" t="str">
        <f>IFERROR(IF(B263="","",VLOOKUP(B263,'Customer Orders Management'!B:AB,13,0)),"")</f>
        <v/>
      </c>
      <c r="G263" s="80" t="str">
        <f>IFERROR(IF(B263="","",VLOOKUP(B263,'Customer Orders Management'!B:AB,7,0)),"")</f>
        <v/>
      </c>
      <c r="H263" s="80" t="str">
        <f>IFERROR(IF(B263="","",VLOOKUP(B263,'Customer Orders Management'!B:AB,8,0)),"")</f>
        <v/>
      </c>
      <c r="I263" s="81" t="str">
        <f>IFERROR(IF(B263="","",VLOOKUP(B263,'Customer Orders Management'!B:AB,9,0)),"")</f>
        <v/>
      </c>
      <c r="J263" s="81" t="str">
        <f>IFERROR(IF(B263="","",VLOOKUP(B263,'Customer Orders Management'!B:AB,10,0)),"")</f>
        <v/>
      </c>
      <c r="K263" s="81" t="str">
        <f>IFERROR(IF(B263="","",VLOOKUP(B263,'Customer Orders Management'!B:AB,11,0)),"")</f>
        <v/>
      </c>
      <c r="L263" s="81" t="str">
        <f>IFERROR(IF(VLOOKUP(B263,'DIFOT Raw Data'!B:P,15,0)="","Not Delivered","Delivery"&amp;" "&amp;VLOOKUP(B263,'DIFOT Raw Data'!B:P,15,0)),"")</f>
        <v/>
      </c>
    </row>
    <row r="264" spans="5:12" x14ac:dyDescent="0.25">
      <c r="E264" s="80" t="str">
        <f>IFERROR(IF(B264="","",VLOOKUP(B264,'Customer Orders Management'!B:AB,12,0)),"")</f>
        <v/>
      </c>
      <c r="F264" s="80" t="str">
        <f>IFERROR(IF(B264="","",VLOOKUP(B264,'Customer Orders Management'!B:AB,13,0)),"")</f>
        <v/>
      </c>
      <c r="G264" s="80" t="str">
        <f>IFERROR(IF(B264="","",VLOOKUP(B264,'Customer Orders Management'!B:AB,7,0)),"")</f>
        <v/>
      </c>
      <c r="H264" s="80" t="str">
        <f>IFERROR(IF(B264="","",VLOOKUP(B264,'Customer Orders Management'!B:AB,8,0)),"")</f>
        <v/>
      </c>
      <c r="I264" s="81" t="str">
        <f>IFERROR(IF(B264="","",VLOOKUP(B264,'Customer Orders Management'!B:AB,9,0)),"")</f>
        <v/>
      </c>
      <c r="J264" s="81" t="str">
        <f>IFERROR(IF(B264="","",VLOOKUP(B264,'Customer Orders Management'!B:AB,10,0)),"")</f>
        <v/>
      </c>
      <c r="K264" s="81" t="str">
        <f>IFERROR(IF(B264="","",VLOOKUP(B264,'Customer Orders Management'!B:AB,11,0)),"")</f>
        <v/>
      </c>
      <c r="L264" s="81" t="str">
        <f>IFERROR(IF(VLOOKUP(B264,'DIFOT Raw Data'!B:P,15,0)="","Not Delivered","Delivery"&amp;" "&amp;VLOOKUP(B264,'DIFOT Raw Data'!B:P,15,0)),"")</f>
        <v/>
      </c>
    </row>
    <row r="265" spans="5:12" x14ac:dyDescent="0.25">
      <c r="E265" s="80" t="str">
        <f>IFERROR(IF(B265="","",VLOOKUP(B265,'Customer Orders Management'!B:AB,12,0)),"")</f>
        <v/>
      </c>
      <c r="F265" s="80" t="str">
        <f>IFERROR(IF(B265="","",VLOOKUP(B265,'Customer Orders Management'!B:AB,13,0)),"")</f>
        <v/>
      </c>
      <c r="G265" s="80" t="str">
        <f>IFERROR(IF(B265="","",VLOOKUP(B265,'Customer Orders Management'!B:AB,7,0)),"")</f>
        <v/>
      </c>
      <c r="H265" s="80" t="str">
        <f>IFERROR(IF(B265="","",VLOOKUP(B265,'Customer Orders Management'!B:AB,8,0)),"")</f>
        <v/>
      </c>
      <c r="I265" s="81" t="str">
        <f>IFERROR(IF(B265="","",VLOOKUP(B265,'Customer Orders Management'!B:AB,9,0)),"")</f>
        <v/>
      </c>
      <c r="J265" s="81" t="str">
        <f>IFERROR(IF(B265="","",VLOOKUP(B265,'Customer Orders Management'!B:AB,10,0)),"")</f>
        <v/>
      </c>
      <c r="K265" s="81" t="str">
        <f>IFERROR(IF(B265="","",VLOOKUP(B265,'Customer Orders Management'!B:AB,11,0)),"")</f>
        <v/>
      </c>
      <c r="L265" s="81" t="str">
        <f>IFERROR(IF(VLOOKUP(B265,'DIFOT Raw Data'!B:P,15,0)="","Not Delivered","Delivery"&amp;" "&amp;VLOOKUP(B265,'DIFOT Raw Data'!B:P,15,0)),"")</f>
        <v/>
      </c>
    </row>
    <row r="266" spans="5:12" x14ac:dyDescent="0.25">
      <c r="E266" s="80" t="str">
        <f>IFERROR(IF(B266="","",VLOOKUP(B266,'Customer Orders Management'!B:AB,12,0)),"")</f>
        <v/>
      </c>
      <c r="F266" s="80" t="str">
        <f>IFERROR(IF(B266="","",VLOOKUP(B266,'Customer Orders Management'!B:AB,13,0)),"")</f>
        <v/>
      </c>
      <c r="G266" s="80" t="str">
        <f>IFERROR(IF(B266="","",VLOOKUP(B266,'Customer Orders Management'!B:AB,7,0)),"")</f>
        <v/>
      </c>
      <c r="H266" s="80" t="str">
        <f>IFERROR(IF(B266="","",VLOOKUP(B266,'Customer Orders Management'!B:AB,8,0)),"")</f>
        <v/>
      </c>
      <c r="I266" s="81" t="str">
        <f>IFERROR(IF(B266="","",VLOOKUP(B266,'Customer Orders Management'!B:AB,9,0)),"")</f>
        <v/>
      </c>
      <c r="J266" s="81" t="str">
        <f>IFERROR(IF(B266="","",VLOOKUP(B266,'Customer Orders Management'!B:AB,10,0)),"")</f>
        <v/>
      </c>
      <c r="K266" s="81" t="str">
        <f>IFERROR(IF(B266="","",VLOOKUP(B266,'Customer Orders Management'!B:AB,11,0)),"")</f>
        <v/>
      </c>
      <c r="L266" s="81" t="str">
        <f>IFERROR(IF(VLOOKUP(B266,'DIFOT Raw Data'!B:P,15,0)="","Not Delivered","Delivery"&amp;" "&amp;VLOOKUP(B266,'DIFOT Raw Data'!B:P,15,0)),"")</f>
        <v/>
      </c>
    </row>
    <row r="267" spans="5:12" x14ac:dyDescent="0.25">
      <c r="E267" s="80" t="str">
        <f>IFERROR(IF(B267="","",VLOOKUP(B267,'Customer Orders Management'!B:AB,12,0)),"")</f>
        <v/>
      </c>
      <c r="F267" s="80" t="str">
        <f>IFERROR(IF(B267="","",VLOOKUP(B267,'Customer Orders Management'!B:AB,13,0)),"")</f>
        <v/>
      </c>
      <c r="G267" s="80" t="str">
        <f>IFERROR(IF(B267="","",VLOOKUP(B267,'Customer Orders Management'!B:AB,7,0)),"")</f>
        <v/>
      </c>
      <c r="H267" s="80" t="str">
        <f>IFERROR(IF(B267="","",VLOOKUP(B267,'Customer Orders Management'!B:AB,8,0)),"")</f>
        <v/>
      </c>
      <c r="I267" s="81" t="str">
        <f>IFERROR(IF(B267="","",VLOOKUP(B267,'Customer Orders Management'!B:AB,9,0)),"")</f>
        <v/>
      </c>
      <c r="J267" s="81" t="str">
        <f>IFERROR(IF(B267="","",VLOOKUP(B267,'Customer Orders Management'!B:AB,10,0)),"")</f>
        <v/>
      </c>
      <c r="K267" s="81" t="str">
        <f>IFERROR(IF(B267="","",VLOOKUP(B267,'Customer Orders Management'!B:AB,11,0)),"")</f>
        <v/>
      </c>
      <c r="L267" s="81" t="str">
        <f>IFERROR(IF(VLOOKUP(B267,'DIFOT Raw Data'!B:P,15,0)="","Not Delivered","Delivery"&amp;" "&amp;VLOOKUP(B267,'DIFOT Raw Data'!B:P,15,0)),"")</f>
        <v/>
      </c>
    </row>
    <row r="268" spans="5:12" x14ac:dyDescent="0.25">
      <c r="E268" s="80" t="str">
        <f>IFERROR(IF(B268="","",VLOOKUP(B268,'Customer Orders Management'!B:AB,12,0)),"")</f>
        <v/>
      </c>
      <c r="F268" s="80" t="str">
        <f>IFERROR(IF(B268="","",VLOOKUP(B268,'Customer Orders Management'!B:AB,13,0)),"")</f>
        <v/>
      </c>
      <c r="G268" s="80" t="str">
        <f>IFERROR(IF(B268="","",VLOOKUP(B268,'Customer Orders Management'!B:AB,7,0)),"")</f>
        <v/>
      </c>
      <c r="H268" s="80" t="str">
        <f>IFERROR(IF(B268="","",VLOOKUP(B268,'Customer Orders Management'!B:AB,8,0)),"")</f>
        <v/>
      </c>
      <c r="I268" s="81" t="str">
        <f>IFERROR(IF(B268="","",VLOOKUP(B268,'Customer Orders Management'!B:AB,9,0)),"")</f>
        <v/>
      </c>
      <c r="J268" s="81" t="str">
        <f>IFERROR(IF(B268="","",VLOOKUP(B268,'Customer Orders Management'!B:AB,10,0)),"")</f>
        <v/>
      </c>
      <c r="K268" s="81" t="str">
        <f>IFERROR(IF(B268="","",VLOOKUP(B268,'Customer Orders Management'!B:AB,11,0)),"")</f>
        <v/>
      </c>
      <c r="L268" s="81" t="str">
        <f>IFERROR(IF(VLOOKUP(B268,'DIFOT Raw Data'!B:P,15,0)="","Not Delivered","Delivery"&amp;" "&amp;VLOOKUP(B268,'DIFOT Raw Data'!B:P,15,0)),"")</f>
        <v/>
      </c>
    </row>
    <row r="269" spans="5:12" x14ac:dyDescent="0.25">
      <c r="E269" s="80" t="str">
        <f>IFERROR(IF(B269="","",VLOOKUP(B269,'Customer Orders Management'!B:AB,12,0)),"")</f>
        <v/>
      </c>
      <c r="F269" s="80" t="str">
        <f>IFERROR(IF(B269="","",VLOOKUP(B269,'Customer Orders Management'!B:AB,13,0)),"")</f>
        <v/>
      </c>
      <c r="G269" s="80" t="str">
        <f>IFERROR(IF(B269="","",VLOOKUP(B269,'Customer Orders Management'!B:AB,7,0)),"")</f>
        <v/>
      </c>
      <c r="H269" s="80" t="str">
        <f>IFERROR(IF(B269="","",VLOOKUP(B269,'Customer Orders Management'!B:AB,8,0)),"")</f>
        <v/>
      </c>
      <c r="I269" s="81" t="str">
        <f>IFERROR(IF(B269="","",VLOOKUP(B269,'Customer Orders Management'!B:AB,9,0)),"")</f>
        <v/>
      </c>
      <c r="J269" s="81" t="str">
        <f>IFERROR(IF(B269="","",VLOOKUP(B269,'Customer Orders Management'!B:AB,10,0)),"")</f>
        <v/>
      </c>
      <c r="K269" s="81" t="str">
        <f>IFERROR(IF(B269="","",VLOOKUP(B269,'Customer Orders Management'!B:AB,11,0)),"")</f>
        <v/>
      </c>
      <c r="L269" s="81" t="str">
        <f>IFERROR(IF(VLOOKUP(B269,'DIFOT Raw Data'!B:P,15,0)="","Not Delivered","Delivery"&amp;" "&amp;VLOOKUP(B269,'DIFOT Raw Data'!B:P,15,0)),"")</f>
        <v/>
      </c>
    </row>
    <row r="270" spans="5:12" x14ac:dyDescent="0.25">
      <c r="E270" s="80" t="str">
        <f>IFERROR(IF(B270="","",VLOOKUP(B270,'Customer Orders Management'!B:AB,12,0)),"")</f>
        <v/>
      </c>
      <c r="F270" s="80" t="str">
        <f>IFERROR(IF(B270="","",VLOOKUP(B270,'Customer Orders Management'!B:AB,13,0)),"")</f>
        <v/>
      </c>
      <c r="G270" s="80" t="str">
        <f>IFERROR(IF(B270="","",VLOOKUP(B270,'Customer Orders Management'!B:AB,7,0)),"")</f>
        <v/>
      </c>
      <c r="H270" s="80" t="str">
        <f>IFERROR(IF(B270="","",VLOOKUP(B270,'Customer Orders Management'!B:AB,8,0)),"")</f>
        <v/>
      </c>
      <c r="I270" s="81" t="str">
        <f>IFERROR(IF(B270="","",VLOOKUP(B270,'Customer Orders Management'!B:AB,9,0)),"")</f>
        <v/>
      </c>
      <c r="J270" s="81" t="str">
        <f>IFERROR(IF(B270="","",VLOOKUP(B270,'Customer Orders Management'!B:AB,10,0)),"")</f>
        <v/>
      </c>
      <c r="K270" s="81" t="str">
        <f>IFERROR(IF(B270="","",VLOOKUP(B270,'Customer Orders Management'!B:AB,11,0)),"")</f>
        <v/>
      </c>
      <c r="L270" s="81" t="str">
        <f>IFERROR(IF(VLOOKUP(B270,'DIFOT Raw Data'!B:P,15,0)="","Not Delivered","Delivery"&amp;" "&amp;VLOOKUP(B270,'DIFOT Raw Data'!B:P,15,0)),"")</f>
        <v/>
      </c>
    </row>
    <row r="271" spans="5:12" x14ac:dyDescent="0.25">
      <c r="E271" s="80" t="str">
        <f>IFERROR(IF(B271="","",VLOOKUP(B271,'Customer Orders Management'!B:AB,12,0)),"")</f>
        <v/>
      </c>
      <c r="F271" s="80" t="str">
        <f>IFERROR(IF(B271="","",VLOOKUP(B271,'Customer Orders Management'!B:AB,13,0)),"")</f>
        <v/>
      </c>
      <c r="G271" s="80" t="str">
        <f>IFERROR(IF(B271="","",VLOOKUP(B271,'Customer Orders Management'!B:AB,7,0)),"")</f>
        <v/>
      </c>
      <c r="H271" s="80" t="str">
        <f>IFERROR(IF(B271="","",VLOOKUP(B271,'Customer Orders Management'!B:AB,8,0)),"")</f>
        <v/>
      </c>
      <c r="I271" s="81" t="str">
        <f>IFERROR(IF(B271="","",VLOOKUP(B271,'Customer Orders Management'!B:AB,9,0)),"")</f>
        <v/>
      </c>
      <c r="J271" s="81" t="str">
        <f>IFERROR(IF(B271="","",VLOOKUP(B271,'Customer Orders Management'!B:AB,10,0)),"")</f>
        <v/>
      </c>
      <c r="K271" s="81" t="str">
        <f>IFERROR(IF(B271="","",VLOOKUP(B271,'Customer Orders Management'!B:AB,11,0)),"")</f>
        <v/>
      </c>
      <c r="L271" s="81" t="str">
        <f>IFERROR(IF(VLOOKUP(B271,'DIFOT Raw Data'!B:P,15,0)="","Not Delivered","Delivery"&amp;" "&amp;VLOOKUP(B271,'DIFOT Raw Data'!B:P,15,0)),"")</f>
        <v/>
      </c>
    </row>
    <row r="272" spans="5:12" x14ac:dyDescent="0.25">
      <c r="E272" s="80" t="str">
        <f>IFERROR(IF(B272="","",VLOOKUP(B272,'Customer Orders Management'!B:AB,12,0)),"")</f>
        <v/>
      </c>
      <c r="F272" s="80" t="str">
        <f>IFERROR(IF(B272="","",VLOOKUP(B272,'Customer Orders Management'!B:AB,13,0)),"")</f>
        <v/>
      </c>
      <c r="G272" s="80" t="str">
        <f>IFERROR(IF(B272="","",VLOOKUP(B272,'Customer Orders Management'!B:AB,7,0)),"")</f>
        <v/>
      </c>
      <c r="H272" s="80" t="str">
        <f>IFERROR(IF(B272="","",VLOOKUP(B272,'Customer Orders Management'!B:AB,8,0)),"")</f>
        <v/>
      </c>
      <c r="I272" s="81" t="str">
        <f>IFERROR(IF(B272="","",VLOOKUP(B272,'Customer Orders Management'!B:AB,9,0)),"")</f>
        <v/>
      </c>
      <c r="J272" s="81" t="str">
        <f>IFERROR(IF(B272="","",VLOOKUP(B272,'Customer Orders Management'!B:AB,10,0)),"")</f>
        <v/>
      </c>
      <c r="K272" s="81" t="str">
        <f>IFERROR(IF(B272="","",VLOOKUP(B272,'Customer Orders Management'!B:AB,11,0)),"")</f>
        <v/>
      </c>
      <c r="L272" s="81" t="str">
        <f>IFERROR(IF(VLOOKUP(B272,'DIFOT Raw Data'!B:P,15,0)="","Not Delivered","Delivery"&amp;" "&amp;VLOOKUP(B272,'DIFOT Raw Data'!B:P,15,0)),"")</f>
        <v/>
      </c>
    </row>
    <row r="273" spans="5:12" x14ac:dyDescent="0.25">
      <c r="E273" s="80" t="str">
        <f>IFERROR(IF(B273="","",VLOOKUP(B273,'Customer Orders Management'!B:AB,12,0)),"")</f>
        <v/>
      </c>
      <c r="F273" s="80" t="str">
        <f>IFERROR(IF(B273="","",VLOOKUP(B273,'Customer Orders Management'!B:AB,13,0)),"")</f>
        <v/>
      </c>
      <c r="G273" s="80" t="str">
        <f>IFERROR(IF(B273="","",VLOOKUP(B273,'Customer Orders Management'!B:AB,7,0)),"")</f>
        <v/>
      </c>
      <c r="H273" s="80" t="str">
        <f>IFERROR(IF(B273="","",VLOOKUP(B273,'Customer Orders Management'!B:AB,8,0)),"")</f>
        <v/>
      </c>
      <c r="I273" s="81" t="str">
        <f>IFERROR(IF(B273="","",VLOOKUP(B273,'Customer Orders Management'!B:AB,9,0)),"")</f>
        <v/>
      </c>
      <c r="J273" s="81" t="str">
        <f>IFERROR(IF(B273="","",VLOOKUP(B273,'Customer Orders Management'!B:AB,10,0)),"")</f>
        <v/>
      </c>
      <c r="K273" s="81" t="str">
        <f>IFERROR(IF(B273="","",VLOOKUP(B273,'Customer Orders Management'!B:AB,11,0)),"")</f>
        <v/>
      </c>
      <c r="L273" s="81" t="str">
        <f>IFERROR(IF(VLOOKUP(B273,'DIFOT Raw Data'!B:P,15,0)="","Not Delivered","Delivery"&amp;" "&amp;VLOOKUP(B273,'DIFOT Raw Data'!B:P,15,0)),"")</f>
        <v/>
      </c>
    </row>
    <row r="274" spans="5:12" x14ac:dyDescent="0.25">
      <c r="E274" s="80" t="str">
        <f>IFERROR(IF(B274="","",VLOOKUP(B274,'Customer Orders Management'!B:AB,12,0)),"")</f>
        <v/>
      </c>
      <c r="F274" s="80" t="str">
        <f>IFERROR(IF(B274="","",VLOOKUP(B274,'Customer Orders Management'!B:AB,13,0)),"")</f>
        <v/>
      </c>
      <c r="G274" s="80" t="str">
        <f>IFERROR(IF(B274="","",VLOOKUP(B274,'Customer Orders Management'!B:AB,7,0)),"")</f>
        <v/>
      </c>
      <c r="H274" s="80" t="str">
        <f>IFERROR(IF(B274="","",VLOOKUP(B274,'Customer Orders Management'!B:AB,8,0)),"")</f>
        <v/>
      </c>
      <c r="I274" s="81" t="str">
        <f>IFERROR(IF(B274="","",VLOOKUP(B274,'Customer Orders Management'!B:AB,9,0)),"")</f>
        <v/>
      </c>
      <c r="J274" s="81" t="str">
        <f>IFERROR(IF(B274="","",VLOOKUP(B274,'Customer Orders Management'!B:AB,10,0)),"")</f>
        <v/>
      </c>
      <c r="K274" s="81" t="str">
        <f>IFERROR(IF(B274="","",VLOOKUP(B274,'Customer Orders Management'!B:AB,11,0)),"")</f>
        <v/>
      </c>
      <c r="L274" s="81" t="str">
        <f>IFERROR(IF(VLOOKUP(B274,'DIFOT Raw Data'!B:P,15,0)="","Not Delivered","Delivery"&amp;" "&amp;VLOOKUP(B274,'DIFOT Raw Data'!B:P,15,0)),"")</f>
        <v/>
      </c>
    </row>
    <row r="275" spans="5:12" x14ac:dyDescent="0.25">
      <c r="E275" s="80" t="str">
        <f>IFERROR(IF(B275="","",VLOOKUP(B275,'Customer Orders Management'!B:AB,12,0)),"")</f>
        <v/>
      </c>
      <c r="F275" s="80" t="str">
        <f>IFERROR(IF(B275="","",VLOOKUP(B275,'Customer Orders Management'!B:AB,13,0)),"")</f>
        <v/>
      </c>
      <c r="G275" s="80" t="str">
        <f>IFERROR(IF(B275="","",VLOOKUP(B275,'Customer Orders Management'!B:AB,7,0)),"")</f>
        <v/>
      </c>
      <c r="H275" s="80" t="str">
        <f>IFERROR(IF(B275="","",VLOOKUP(B275,'Customer Orders Management'!B:AB,8,0)),"")</f>
        <v/>
      </c>
      <c r="I275" s="81" t="str">
        <f>IFERROR(IF(B275="","",VLOOKUP(B275,'Customer Orders Management'!B:AB,9,0)),"")</f>
        <v/>
      </c>
      <c r="J275" s="81" t="str">
        <f>IFERROR(IF(B275="","",VLOOKUP(B275,'Customer Orders Management'!B:AB,10,0)),"")</f>
        <v/>
      </c>
      <c r="K275" s="81" t="str">
        <f>IFERROR(IF(B275="","",VLOOKUP(B275,'Customer Orders Management'!B:AB,11,0)),"")</f>
        <v/>
      </c>
      <c r="L275" s="81" t="str">
        <f>IFERROR(IF(VLOOKUP(B275,'DIFOT Raw Data'!B:P,15,0)="","Not Delivered","Delivery"&amp;" "&amp;VLOOKUP(B275,'DIFOT Raw Data'!B:P,15,0)),"")</f>
        <v/>
      </c>
    </row>
    <row r="276" spans="5:12" x14ac:dyDescent="0.25">
      <c r="E276" s="80" t="str">
        <f>IFERROR(IF(B276="","",VLOOKUP(B276,'Customer Orders Management'!B:AB,12,0)),"")</f>
        <v/>
      </c>
      <c r="F276" s="80" t="str">
        <f>IFERROR(IF(B276="","",VLOOKUP(B276,'Customer Orders Management'!B:AB,13,0)),"")</f>
        <v/>
      </c>
      <c r="G276" s="80" t="str">
        <f>IFERROR(IF(B276="","",VLOOKUP(B276,'Customer Orders Management'!B:AB,7,0)),"")</f>
        <v/>
      </c>
      <c r="H276" s="80" t="str">
        <f>IFERROR(IF(B276="","",VLOOKUP(B276,'Customer Orders Management'!B:AB,8,0)),"")</f>
        <v/>
      </c>
      <c r="I276" s="81" t="str">
        <f>IFERROR(IF(B276="","",VLOOKUP(B276,'Customer Orders Management'!B:AB,9,0)),"")</f>
        <v/>
      </c>
      <c r="J276" s="81" t="str">
        <f>IFERROR(IF(B276="","",VLOOKUP(B276,'Customer Orders Management'!B:AB,10,0)),"")</f>
        <v/>
      </c>
      <c r="K276" s="81" t="str">
        <f>IFERROR(IF(B276="","",VLOOKUP(B276,'Customer Orders Management'!B:AB,11,0)),"")</f>
        <v/>
      </c>
      <c r="L276" s="81" t="str">
        <f>IFERROR(IF(VLOOKUP(B276,'DIFOT Raw Data'!B:P,15,0)="","Not Delivered","Delivery"&amp;" "&amp;VLOOKUP(B276,'DIFOT Raw Data'!B:P,15,0)),"")</f>
        <v/>
      </c>
    </row>
    <row r="277" spans="5:12" x14ac:dyDescent="0.25">
      <c r="E277" s="80" t="str">
        <f>IFERROR(IF(B277="","",VLOOKUP(B277,'Customer Orders Management'!B:AB,12,0)),"")</f>
        <v/>
      </c>
      <c r="F277" s="80" t="str">
        <f>IFERROR(IF(B277="","",VLOOKUP(B277,'Customer Orders Management'!B:AB,13,0)),"")</f>
        <v/>
      </c>
      <c r="G277" s="80" t="str">
        <f>IFERROR(IF(B277="","",VLOOKUP(B277,'Customer Orders Management'!B:AB,7,0)),"")</f>
        <v/>
      </c>
      <c r="H277" s="80" t="str">
        <f>IFERROR(IF(B277="","",VLOOKUP(B277,'Customer Orders Management'!B:AB,8,0)),"")</f>
        <v/>
      </c>
      <c r="I277" s="81" t="str">
        <f>IFERROR(IF(B277="","",VLOOKUP(B277,'Customer Orders Management'!B:AB,9,0)),"")</f>
        <v/>
      </c>
      <c r="J277" s="81" t="str">
        <f>IFERROR(IF(B277="","",VLOOKUP(B277,'Customer Orders Management'!B:AB,10,0)),"")</f>
        <v/>
      </c>
      <c r="K277" s="81" t="str">
        <f>IFERROR(IF(B277="","",VLOOKUP(B277,'Customer Orders Management'!B:AB,11,0)),"")</f>
        <v/>
      </c>
      <c r="L277" s="81" t="str">
        <f>IFERROR(IF(VLOOKUP(B277,'DIFOT Raw Data'!B:P,15,0)="","Not Delivered","Delivery"&amp;" "&amp;VLOOKUP(B277,'DIFOT Raw Data'!B:P,15,0)),"")</f>
        <v/>
      </c>
    </row>
    <row r="278" spans="5:12" x14ac:dyDescent="0.25">
      <c r="E278" s="80" t="str">
        <f>IFERROR(IF(B278="","",VLOOKUP(B278,'Customer Orders Management'!B:AB,12,0)),"")</f>
        <v/>
      </c>
      <c r="F278" s="80" t="str">
        <f>IFERROR(IF(B278="","",VLOOKUP(B278,'Customer Orders Management'!B:AB,13,0)),"")</f>
        <v/>
      </c>
      <c r="G278" s="80" t="str">
        <f>IFERROR(IF(B278="","",VLOOKUP(B278,'Customer Orders Management'!B:AB,7,0)),"")</f>
        <v/>
      </c>
      <c r="H278" s="80" t="str">
        <f>IFERROR(IF(B278="","",VLOOKUP(B278,'Customer Orders Management'!B:AB,8,0)),"")</f>
        <v/>
      </c>
      <c r="I278" s="81" t="str">
        <f>IFERROR(IF(B278="","",VLOOKUP(B278,'Customer Orders Management'!B:AB,9,0)),"")</f>
        <v/>
      </c>
      <c r="J278" s="81" t="str">
        <f>IFERROR(IF(B278="","",VLOOKUP(B278,'Customer Orders Management'!B:AB,10,0)),"")</f>
        <v/>
      </c>
      <c r="K278" s="81" t="str">
        <f>IFERROR(IF(B278="","",VLOOKUP(B278,'Customer Orders Management'!B:AB,11,0)),"")</f>
        <v/>
      </c>
      <c r="L278" s="81" t="str">
        <f>IFERROR(IF(VLOOKUP(B278,'DIFOT Raw Data'!B:P,15,0)="","Not Delivered","Delivery"&amp;" "&amp;VLOOKUP(B278,'DIFOT Raw Data'!B:P,15,0)),"")</f>
        <v/>
      </c>
    </row>
    <row r="279" spans="5:12" x14ac:dyDescent="0.25">
      <c r="E279" s="80" t="str">
        <f>IFERROR(IF(B279="","",VLOOKUP(B279,'Customer Orders Management'!B:AB,12,0)),"")</f>
        <v/>
      </c>
      <c r="F279" s="80" t="str">
        <f>IFERROR(IF(B279="","",VLOOKUP(B279,'Customer Orders Management'!B:AB,13,0)),"")</f>
        <v/>
      </c>
      <c r="G279" s="80" t="str">
        <f>IFERROR(IF(B279="","",VLOOKUP(B279,'Customer Orders Management'!B:AB,7,0)),"")</f>
        <v/>
      </c>
      <c r="H279" s="80" t="str">
        <f>IFERROR(IF(B279="","",VLOOKUP(B279,'Customer Orders Management'!B:AB,8,0)),"")</f>
        <v/>
      </c>
      <c r="I279" s="81" t="str">
        <f>IFERROR(IF(B279="","",VLOOKUP(B279,'Customer Orders Management'!B:AB,9,0)),"")</f>
        <v/>
      </c>
      <c r="J279" s="81" t="str">
        <f>IFERROR(IF(B279="","",VLOOKUP(B279,'Customer Orders Management'!B:AB,10,0)),"")</f>
        <v/>
      </c>
      <c r="K279" s="81" t="str">
        <f>IFERROR(IF(B279="","",VLOOKUP(B279,'Customer Orders Management'!B:AB,11,0)),"")</f>
        <v/>
      </c>
      <c r="L279" s="81" t="str">
        <f>IFERROR(IF(VLOOKUP(B279,'DIFOT Raw Data'!B:P,15,0)="","Not Delivered","Delivery"&amp;" "&amp;VLOOKUP(B279,'DIFOT Raw Data'!B:P,15,0)),"")</f>
        <v/>
      </c>
    </row>
    <row r="280" spans="5:12" x14ac:dyDescent="0.25">
      <c r="E280" s="80" t="str">
        <f>IFERROR(IF(B280="","",VLOOKUP(B280,'Customer Orders Management'!B:AB,12,0)),"")</f>
        <v/>
      </c>
      <c r="F280" s="80" t="str">
        <f>IFERROR(IF(B280="","",VLOOKUP(B280,'Customer Orders Management'!B:AB,13,0)),"")</f>
        <v/>
      </c>
      <c r="G280" s="80" t="str">
        <f>IFERROR(IF(B280="","",VLOOKUP(B280,'Customer Orders Management'!B:AB,7,0)),"")</f>
        <v/>
      </c>
      <c r="H280" s="80" t="str">
        <f>IFERROR(IF(B280="","",VLOOKUP(B280,'Customer Orders Management'!B:AB,8,0)),"")</f>
        <v/>
      </c>
      <c r="I280" s="81" t="str">
        <f>IFERROR(IF(B280="","",VLOOKUP(B280,'Customer Orders Management'!B:AB,9,0)),"")</f>
        <v/>
      </c>
      <c r="J280" s="81" t="str">
        <f>IFERROR(IF(B280="","",VLOOKUP(B280,'Customer Orders Management'!B:AB,10,0)),"")</f>
        <v/>
      </c>
      <c r="K280" s="81" t="str">
        <f>IFERROR(IF(B280="","",VLOOKUP(B280,'Customer Orders Management'!B:AB,11,0)),"")</f>
        <v/>
      </c>
      <c r="L280" s="81" t="str">
        <f>IFERROR(IF(VLOOKUP(B280,'DIFOT Raw Data'!B:P,15,0)="","Not Delivered","Delivery"&amp;" "&amp;VLOOKUP(B280,'DIFOT Raw Data'!B:P,15,0)),"")</f>
        <v/>
      </c>
    </row>
    <row r="281" spans="5:12" x14ac:dyDescent="0.25">
      <c r="E281" s="80" t="str">
        <f>IFERROR(IF(B281="","",VLOOKUP(B281,'Customer Orders Management'!B:AB,12,0)),"")</f>
        <v/>
      </c>
      <c r="F281" s="80" t="str">
        <f>IFERROR(IF(B281="","",VLOOKUP(B281,'Customer Orders Management'!B:AB,13,0)),"")</f>
        <v/>
      </c>
      <c r="G281" s="80" t="str">
        <f>IFERROR(IF(B281="","",VLOOKUP(B281,'Customer Orders Management'!B:AB,7,0)),"")</f>
        <v/>
      </c>
      <c r="H281" s="80" t="str">
        <f>IFERROR(IF(B281="","",VLOOKUP(B281,'Customer Orders Management'!B:AB,8,0)),"")</f>
        <v/>
      </c>
      <c r="I281" s="81" t="str">
        <f>IFERROR(IF(B281="","",VLOOKUP(B281,'Customer Orders Management'!B:AB,9,0)),"")</f>
        <v/>
      </c>
      <c r="J281" s="81" t="str">
        <f>IFERROR(IF(B281="","",VLOOKUP(B281,'Customer Orders Management'!B:AB,10,0)),"")</f>
        <v/>
      </c>
      <c r="K281" s="81" t="str">
        <f>IFERROR(IF(B281="","",VLOOKUP(B281,'Customer Orders Management'!B:AB,11,0)),"")</f>
        <v/>
      </c>
      <c r="L281" s="81" t="str">
        <f>IFERROR(IF(VLOOKUP(B281,'DIFOT Raw Data'!B:P,15,0)="","Not Delivered","Delivery"&amp;" "&amp;VLOOKUP(B281,'DIFOT Raw Data'!B:P,15,0)),"")</f>
        <v/>
      </c>
    </row>
    <row r="282" spans="5:12" x14ac:dyDescent="0.25">
      <c r="E282" s="80" t="str">
        <f>IFERROR(IF(B282="","",VLOOKUP(B282,'Customer Orders Management'!B:AB,12,0)),"")</f>
        <v/>
      </c>
      <c r="F282" s="80" t="str">
        <f>IFERROR(IF(B282="","",VLOOKUP(B282,'Customer Orders Management'!B:AB,13,0)),"")</f>
        <v/>
      </c>
      <c r="G282" s="80" t="str">
        <f>IFERROR(IF(B282="","",VLOOKUP(B282,'Customer Orders Management'!B:AB,7,0)),"")</f>
        <v/>
      </c>
      <c r="H282" s="80" t="str">
        <f>IFERROR(IF(B282="","",VLOOKUP(B282,'Customer Orders Management'!B:AB,8,0)),"")</f>
        <v/>
      </c>
      <c r="I282" s="81" t="str">
        <f>IFERROR(IF(B282="","",VLOOKUP(B282,'Customer Orders Management'!B:AB,9,0)),"")</f>
        <v/>
      </c>
      <c r="J282" s="81" t="str">
        <f>IFERROR(IF(B282="","",VLOOKUP(B282,'Customer Orders Management'!B:AB,10,0)),"")</f>
        <v/>
      </c>
      <c r="K282" s="81" t="str">
        <f>IFERROR(IF(B282="","",VLOOKUP(B282,'Customer Orders Management'!B:AB,11,0)),"")</f>
        <v/>
      </c>
      <c r="L282" s="81" t="str">
        <f>IFERROR(IF(VLOOKUP(B282,'DIFOT Raw Data'!B:P,15,0)="","Not Delivered","Delivery"&amp;" "&amp;VLOOKUP(B282,'DIFOT Raw Data'!B:P,15,0)),"")</f>
        <v/>
      </c>
    </row>
    <row r="283" spans="5:12" x14ac:dyDescent="0.25">
      <c r="E283" s="80" t="str">
        <f>IFERROR(IF(B283="","",VLOOKUP(B283,'Customer Orders Management'!B:AB,12,0)),"")</f>
        <v/>
      </c>
      <c r="F283" s="80" t="str">
        <f>IFERROR(IF(B283="","",VLOOKUP(B283,'Customer Orders Management'!B:AB,13,0)),"")</f>
        <v/>
      </c>
      <c r="G283" s="80" t="str">
        <f>IFERROR(IF(B283="","",VLOOKUP(B283,'Customer Orders Management'!B:AB,7,0)),"")</f>
        <v/>
      </c>
      <c r="H283" s="80" t="str">
        <f>IFERROR(IF(B283="","",VLOOKUP(B283,'Customer Orders Management'!B:AB,8,0)),"")</f>
        <v/>
      </c>
      <c r="I283" s="81" t="str">
        <f>IFERROR(IF(B283="","",VLOOKUP(B283,'Customer Orders Management'!B:AB,9,0)),"")</f>
        <v/>
      </c>
      <c r="J283" s="81" t="str">
        <f>IFERROR(IF(B283="","",VLOOKUP(B283,'Customer Orders Management'!B:AB,10,0)),"")</f>
        <v/>
      </c>
      <c r="K283" s="81" t="str">
        <f>IFERROR(IF(B283="","",VLOOKUP(B283,'Customer Orders Management'!B:AB,11,0)),"")</f>
        <v/>
      </c>
      <c r="L283" s="81" t="str">
        <f>IFERROR(IF(VLOOKUP(B283,'DIFOT Raw Data'!B:P,15,0)="","Not Delivered","Delivery"&amp;" "&amp;VLOOKUP(B283,'DIFOT Raw Data'!B:P,15,0)),"")</f>
        <v/>
      </c>
    </row>
    <row r="284" spans="5:12" x14ac:dyDescent="0.25">
      <c r="E284" s="80" t="str">
        <f>IFERROR(IF(B284="","",VLOOKUP(B284,'Customer Orders Management'!B:AB,12,0)),"")</f>
        <v/>
      </c>
      <c r="F284" s="80" t="str">
        <f>IFERROR(IF(B284="","",VLOOKUP(B284,'Customer Orders Management'!B:AB,13,0)),"")</f>
        <v/>
      </c>
      <c r="G284" s="80" t="str">
        <f>IFERROR(IF(B284="","",VLOOKUP(B284,'Customer Orders Management'!B:AB,7,0)),"")</f>
        <v/>
      </c>
      <c r="H284" s="80" t="str">
        <f>IFERROR(IF(B284="","",VLOOKUP(B284,'Customer Orders Management'!B:AB,8,0)),"")</f>
        <v/>
      </c>
      <c r="I284" s="81" t="str">
        <f>IFERROR(IF(B284="","",VLOOKUP(B284,'Customer Orders Management'!B:AB,9,0)),"")</f>
        <v/>
      </c>
      <c r="J284" s="81" t="str">
        <f>IFERROR(IF(B284="","",VLOOKUP(B284,'Customer Orders Management'!B:AB,10,0)),"")</f>
        <v/>
      </c>
      <c r="K284" s="81" t="str">
        <f>IFERROR(IF(B284="","",VLOOKUP(B284,'Customer Orders Management'!B:AB,11,0)),"")</f>
        <v/>
      </c>
      <c r="L284" s="81" t="str">
        <f>IFERROR(IF(VLOOKUP(B284,'DIFOT Raw Data'!B:P,15,0)="","Not Delivered","Delivery"&amp;" "&amp;VLOOKUP(B284,'DIFOT Raw Data'!B:P,15,0)),"")</f>
        <v/>
      </c>
    </row>
    <row r="285" spans="5:12" x14ac:dyDescent="0.25">
      <c r="E285" s="80" t="str">
        <f>IFERROR(IF(B285="","",VLOOKUP(B285,'Customer Orders Management'!B:AB,12,0)),"")</f>
        <v/>
      </c>
      <c r="F285" s="80" t="str">
        <f>IFERROR(IF(B285="","",VLOOKUP(B285,'Customer Orders Management'!B:AB,13,0)),"")</f>
        <v/>
      </c>
      <c r="G285" s="80" t="str">
        <f>IFERROR(IF(B285="","",VLOOKUP(B285,'Customer Orders Management'!B:AB,7,0)),"")</f>
        <v/>
      </c>
      <c r="H285" s="80" t="str">
        <f>IFERROR(IF(B285="","",VLOOKUP(B285,'Customer Orders Management'!B:AB,8,0)),"")</f>
        <v/>
      </c>
      <c r="I285" s="81" t="str">
        <f>IFERROR(IF(B285="","",VLOOKUP(B285,'Customer Orders Management'!B:AB,9,0)),"")</f>
        <v/>
      </c>
      <c r="J285" s="81" t="str">
        <f>IFERROR(IF(B285="","",VLOOKUP(B285,'Customer Orders Management'!B:AB,10,0)),"")</f>
        <v/>
      </c>
      <c r="K285" s="81" t="str">
        <f>IFERROR(IF(B285="","",VLOOKUP(B285,'Customer Orders Management'!B:AB,11,0)),"")</f>
        <v/>
      </c>
      <c r="L285" s="81" t="str">
        <f>IFERROR(IF(VLOOKUP(B285,'DIFOT Raw Data'!B:P,15,0)="","Not Delivered","Delivery"&amp;" "&amp;VLOOKUP(B285,'DIFOT Raw Data'!B:P,15,0)),"")</f>
        <v/>
      </c>
    </row>
    <row r="286" spans="5:12" x14ac:dyDescent="0.25">
      <c r="E286" s="80" t="str">
        <f>IFERROR(IF(B286="","",VLOOKUP(B286,'Customer Orders Management'!B:AB,12,0)),"")</f>
        <v/>
      </c>
      <c r="F286" s="80" t="str">
        <f>IFERROR(IF(B286="","",VLOOKUP(B286,'Customer Orders Management'!B:AB,13,0)),"")</f>
        <v/>
      </c>
      <c r="G286" s="80" t="str">
        <f>IFERROR(IF(B286="","",VLOOKUP(B286,'Customer Orders Management'!B:AB,7,0)),"")</f>
        <v/>
      </c>
      <c r="H286" s="80" t="str">
        <f>IFERROR(IF(B286="","",VLOOKUP(B286,'Customer Orders Management'!B:AB,8,0)),"")</f>
        <v/>
      </c>
      <c r="I286" s="81" t="str">
        <f>IFERROR(IF(B286="","",VLOOKUP(B286,'Customer Orders Management'!B:AB,9,0)),"")</f>
        <v/>
      </c>
      <c r="J286" s="81" t="str">
        <f>IFERROR(IF(B286="","",VLOOKUP(B286,'Customer Orders Management'!B:AB,10,0)),"")</f>
        <v/>
      </c>
      <c r="K286" s="81" t="str">
        <f>IFERROR(IF(B286="","",VLOOKUP(B286,'Customer Orders Management'!B:AB,11,0)),"")</f>
        <v/>
      </c>
      <c r="L286" s="81" t="str">
        <f>IFERROR(IF(VLOOKUP(B286,'DIFOT Raw Data'!B:P,15,0)="","Not Delivered","Delivery"&amp;" "&amp;VLOOKUP(B286,'DIFOT Raw Data'!B:P,15,0)),"")</f>
        <v/>
      </c>
    </row>
    <row r="287" spans="5:12" x14ac:dyDescent="0.25">
      <c r="E287" s="80" t="str">
        <f>IFERROR(IF(B287="","",VLOOKUP(B287,'Customer Orders Management'!B:AB,12,0)),"")</f>
        <v/>
      </c>
      <c r="F287" s="80" t="str">
        <f>IFERROR(IF(B287="","",VLOOKUP(B287,'Customer Orders Management'!B:AB,13,0)),"")</f>
        <v/>
      </c>
      <c r="G287" s="80" t="str">
        <f>IFERROR(IF(B287="","",VLOOKUP(B287,'Customer Orders Management'!B:AB,7,0)),"")</f>
        <v/>
      </c>
      <c r="H287" s="80" t="str">
        <f>IFERROR(IF(B287="","",VLOOKUP(B287,'Customer Orders Management'!B:AB,8,0)),"")</f>
        <v/>
      </c>
      <c r="I287" s="81" t="str">
        <f>IFERROR(IF(B287="","",VLOOKUP(B287,'Customer Orders Management'!B:AB,9,0)),"")</f>
        <v/>
      </c>
      <c r="J287" s="81" t="str">
        <f>IFERROR(IF(B287="","",VLOOKUP(B287,'Customer Orders Management'!B:AB,10,0)),"")</f>
        <v/>
      </c>
      <c r="K287" s="81" t="str">
        <f>IFERROR(IF(B287="","",VLOOKUP(B287,'Customer Orders Management'!B:AB,11,0)),"")</f>
        <v/>
      </c>
      <c r="L287" s="81" t="str">
        <f>IFERROR(IF(VLOOKUP(B287,'DIFOT Raw Data'!B:P,15,0)="","Not Delivered","Delivery"&amp;" "&amp;VLOOKUP(B287,'DIFOT Raw Data'!B:P,15,0)),"")</f>
        <v/>
      </c>
    </row>
    <row r="288" spans="5:12" x14ac:dyDescent="0.25">
      <c r="E288" s="80" t="str">
        <f>IFERROR(IF(B288="","",VLOOKUP(B288,'Customer Orders Management'!B:AB,12,0)),"")</f>
        <v/>
      </c>
      <c r="F288" s="80" t="str">
        <f>IFERROR(IF(B288="","",VLOOKUP(B288,'Customer Orders Management'!B:AB,13,0)),"")</f>
        <v/>
      </c>
      <c r="G288" s="80" t="str">
        <f>IFERROR(IF(B288="","",VLOOKUP(B288,'Customer Orders Management'!B:AB,7,0)),"")</f>
        <v/>
      </c>
      <c r="H288" s="80" t="str">
        <f>IFERROR(IF(B288="","",VLOOKUP(B288,'Customer Orders Management'!B:AB,8,0)),"")</f>
        <v/>
      </c>
      <c r="I288" s="81" t="str">
        <f>IFERROR(IF(B288="","",VLOOKUP(B288,'Customer Orders Management'!B:AB,9,0)),"")</f>
        <v/>
      </c>
      <c r="J288" s="81" t="str">
        <f>IFERROR(IF(B288="","",VLOOKUP(B288,'Customer Orders Management'!B:AB,10,0)),"")</f>
        <v/>
      </c>
      <c r="K288" s="81" t="str">
        <f>IFERROR(IF(B288="","",VLOOKUP(B288,'Customer Orders Management'!B:AB,11,0)),"")</f>
        <v/>
      </c>
      <c r="L288" s="81" t="str">
        <f>IFERROR(IF(VLOOKUP(B288,'DIFOT Raw Data'!B:P,15,0)="","Not Delivered","Delivery"&amp;" "&amp;VLOOKUP(B288,'DIFOT Raw Data'!B:P,15,0)),"")</f>
        <v/>
      </c>
    </row>
    <row r="289" spans="5:12" x14ac:dyDescent="0.25">
      <c r="E289" s="80" t="str">
        <f>IFERROR(IF(B289="","",VLOOKUP(B289,'Customer Orders Management'!B:AB,12,0)),"")</f>
        <v/>
      </c>
      <c r="F289" s="80" t="str">
        <f>IFERROR(IF(B289="","",VLOOKUP(B289,'Customer Orders Management'!B:AB,13,0)),"")</f>
        <v/>
      </c>
      <c r="G289" s="80" t="str">
        <f>IFERROR(IF(B289="","",VLOOKUP(B289,'Customer Orders Management'!B:AB,7,0)),"")</f>
        <v/>
      </c>
      <c r="H289" s="80" t="str">
        <f>IFERROR(IF(B289="","",VLOOKUP(B289,'Customer Orders Management'!B:AB,8,0)),"")</f>
        <v/>
      </c>
      <c r="I289" s="81" t="str">
        <f>IFERROR(IF(B289="","",VLOOKUP(B289,'Customer Orders Management'!B:AB,9,0)),"")</f>
        <v/>
      </c>
      <c r="J289" s="81" t="str">
        <f>IFERROR(IF(B289="","",VLOOKUP(B289,'Customer Orders Management'!B:AB,10,0)),"")</f>
        <v/>
      </c>
      <c r="K289" s="81" t="str">
        <f>IFERROR(IF(B289="","",VLOOKUP(B289,'Customer Orders Management'!B:AB,11,0)),"")</f>
        <v/>
      </c>
      <c r="L289" s="81" t="str">
        <f>IFERROR(IF(VLOOKUP(B289,'DIFOT Raw Data'!B:P,15,0)="","Not Delivered","Delivery"&amp;" "&amp;VLOOKUP(B289,'DIFOT Raw Data'!B:P,15,0)),"")</f>
        <v/>
      </c>
    </row>
    <row r="290" spans="5:12" x14ac:dyDescent="0.25">
      <c r="E290" s="80" t="str">
        <f>IFERROR(IF(B290="","",VLOOKUP(B290,'Customer Orders Management'!B:AB,12,0)),"")</f>
        <v/>
      </c>
      <c r="F290" s="80" t="str">
        <f>IFERROR(IF(B290="","",VLOOKUP(B290,'Customer Orders Management'!B:AB,13,0)),"")</f>
        <v/>
      </c>
      <c r="G290" s="80" t="str">
        <f>IFERROR(IF(B290="","",VLOOKUP(B290,'Customer Orders Management'!B:AB,7,0)),"")</f>
        <v/>
      </c>
      <c r="H290" s="80" t="str">
        <f>IFERROR(IF(B290="","",VLOOKUP(B290,'Customer Orders Management'!B:AB,8,0)),"")</f>
        <v/>
      </c>
      <c r="I290" s="81" t="str">
        <f>IFERROR(IF(B290="","",VLOOKUP(B290,'Customer Orders Management'!B:AB,9,0)),"")</f>
        <v/>
      </c>
      <c r="J290" s="81" t="str">
        <f>IFERROR(IF(B290="","",VLOOKUP(B290,'Customer Orders Management'!B:AB,10,0)),"")</f>
        <v/>
      </c>
      <c r="K290" s="81" t="str">
        <f>IFERROR(IF(B290="","",VLOOKUP(B290,'Customer Orders Management'!B:AB,11,0)),"")</f>
        <v/>
      </c>
      <c r="L290" s="81" t="str">
        <f>IFERROR(IF(VLOOKUP(B290,'DIFOT Raw Data'!B:P,15,0)="","Not Delivered","Delivery"&amp;" "&amp;VLOOKUP(B290,'DIFOT Raw Data'!B:P,15,0)),"")</f>
        <v/>
      </c>
    </row>
    <row r="291" spans="5:12" x14ac:dyDescent="0.25">
      <c r="E291" s="80" t="str">
        <f>IFERROR(IF(B291="","",VLOOKUP(B291,'Customer Orders Management'!B:AB,12,0)),"")</f>
        <v/>
      </c>
      <c r="F291" s="80" t="str">
        <f>IFERROR(IF(B291="","",VLOOKUP(B291,'Customer Orders Management'!B:AB,13,0)),"")</f>
        <v/>
      </c>
      <c r="G291" s="80" t="str">
        <f>IFERROR(IF(B291="","",VLOOKUP(B291,'Customer Orders Management'!B:AB,7,0)),"")</f>
        <v/>
      </c>
      <c r="H291" s="80" t="str">
        <f>IFERROR(IF(B291="","",VLOOKUP(B291,'Customer Orders Management'!B:AB,8,0)),"")</f>
        <v/>
      </c>
      <c r="I291" s="81" t="str">
        <f>IFERROR(IF(B291="","",VLOOKUP(B291,'Customer Orders Management'!B:AB,9,0)),"")</f>
        <v/>
      </c>
      <c r="J291" s="81" t="str">
        <f>IFERROR(IF(B291="","",VLOOKUP(B291,'Customer Orders Management'!B:AB,10,0)),"")</f>
        <v/>
      </c>
      <c r="K291" s="81" t="str">
        <f>IFERROR(IF(B291="","",VLOOKUP(B291,'Customer Orders Management'!B:AB,11,0)),"")</f>
        <v/>
      </c>
      <c r="L291" s="81" t="str">
        <f>IFERROR(IF(VLOOKUP(B291,'DIFOT Raw Data'!B:P,15,0)="","Not Delivered","Delivery"&amp;" "&amp;VLOOKUP(B291,'DIFOT Raw Data'!B:P,15,0)),"")</f>
        <v/>
      </c>
    </row>
    <row r="292" spans="5:12" x14ac:dyDescent="0.25">
      <c r="E292" s="80" t="str">
        <f>IFERROR(IF(B292="","",VLOOKUP(B292,'Customer Orders Management'!B:AB,12,0)),"")</f>
        <v/>
      </c>
      <c r="F292" s="80" t="str">
        <f>IFERROR(IF(B292="","",VLOOKUP(B292,'Customer Orders Management'!B:AB,13,0)),"")</f>
        <v/>
      </c>
      <c r="G292" s="80" t="str">
        <f>IFERROR(IF(B292="","",VLOOKUP(B292,'Customer Orders Management'!B:AB,7,0)),"")</f>
        <v/>
      </c>
      <c r="H292" s="80" t="str">
        <f>IFERROR(IF(B292="","",VLOOKUP(B292,'Customer Orders Management'!B:AB,8,0)),"")</f>
        <v/>
      </c>
      <c r="I292" s="81" t="str">
        <f>IFERROR(IF(B292="","",VLOOKUP(B292,'Customer Orders Management'!B:AB,9,0)),"")</f>
        <v/>
      </c>
      <c r="J292" s="81" t="str">
        <f>IFERROR(IF(B292="","",VLOOKUP(B292,'Customer Orders Management'!B:AB,10,0)),"")</f>
        <v/>
      </c>
      <c r="K292" s="81" t="str">
        <f>IFERROR(IF(B292="","",VLOOKUP(B292,'Customer Orders Management'!B:AB,11,0)),"")</f>
        <v/>
      </c>
      <c r="L292" s="81" t="str">
        <f>IFERROR(IF(VLOOKUP(B292,'DIFOT Raw Data'!B:P,15,0)="","Not Delivered","Delivery"&amp;" "&amp;VLOOKUP(B292,'DIFOT Raw Data'!B:P,15,0)),"")</f>
        <v/>
      </c>
    </row>
    <row r="293" spans="5:12" x14ac:dyDescent="0.25">
      <c r="E293" s="80" t="str">
        <f>IFERROR(IF(B293="","",VLOOKUP(B293,'Customer Orders Management'!B:AB,12,0)),"")</f>
        <v/>
      </c>
      <c r="F293" s="80" t="str">
        <f>IFERROR(IF(B293="","",VLOOKUP(B293,'Customer Orders Management'!B:AB,13,0)),"")</f>
        <v/>
      </c>
      <c r="G293" s="80" t="str">
        <f>IFERROR(IF(B293="","",VLOOKUP(B293,'Customer Orders Management'!B:AB,7,0)),"")</f>
        <v/>
      </c>
      <c r="H293" s="80" t="str">
        <f>IFERROR(IF(B293="","",VLOOKUP(B293,'Customer Orders Management'!B:AB,8,0)),"")</f>
        <v/>
      </c>
      <c r="I293" s="81" t="str">
        <f>IFERROR(IF(B293="","",VLOOKUP(B293,'Customer Orders Management'!B:AB,9,0)),"")</f>
        <v/>
      </c>
      <c r="J293" s="81" t="str">
        <f>IFERROR(IF(B293="","",VLOOKUP(B293,'Customer Orders Management'!B:AB,10,0)),"")</f>
        <v/>
      </c>
      <c r="K293" s="81" t="str">
        <f>IFERROR(IF(B293="","",VLOOKUP(B293,'Customer Orders Management'!B:AB,11,0)),"")</f>
        <v/>
      </c>
      <c r="L293" s="81" t="str">
        <f>IFERROR(IF(VLOOKUP(B293,'DIFOT Raw Data'!B:P,15,0)="","Not Delivered","Delivery"&amp;" "&amp;VLOOKUP(B293,'DIFOT Raw Data'!B:P,15,0)),"")</f>
        <v/>
      </c>
    </row>
    <row r="294" spans="5:12" x14ac:dyDescent="0.25">
      <c r="E294" s="80" t="str">
        <f>IFERROR(IF(B294="","",VLOOKUP(B294,'Customer Orders Management'!B:AB,12,0)),"")</f>
        <v/>
      </c>
      <c r="F294" s="80" t="str">
        <f>IFERROR(IF(B294="","",VLOOKUP(B294,'Customer Orders Management'!B:AB,13,0)),"")</f>
        <v/>
      </c>
      <c r="G294" s="80" t="str">
        <f>IFERROR(IF(B294="","",VLOOKUP(B294,'Customer Orders Management'!B:AB,7,0)),"")</f>
        <v/>
      </c>
      <c r="H294" s="80" t="str">
        <f>IFERROR(IF(B294="","",VLOOKUP(B294,'Customer Orders Management'!B:AB,8,0)),"")</f>
        <v/>
      </c>
      <c r="I294" s="81" t="str">
        <f>IFERROR(IF(B294="","",VLOOKUP(B294,'Customer Orders Management'!B:AB,9,0)),"")</f>
        <v/>
      </c>
      <c r="J294" s="81" t="str">
        <f>IFERROR(IF(B294="","",VLOOKUP(B294,'Customer Orders Management'!B:AB,10,0)),"")</f>
        <v/>
      </c>
      <c r="K294" s="81" t="str">
        <f>IFERROR(IF(B294="","",VLOOKUP(B294,'Customer Orders Management'!B:AB,11,0)),"")</f>
        <v/>
      </c>
      <c r="L294" s="81" t="str">
        <f>IFERROR(IF(VLOOKUP(B294,'DIFOT Raw Data'!B:P,15,0)="","Not Delivered","Delivery"&amp;" "&amp;VLOOKUP(B294,'DIFOT Raw Data'!B:P,15,0)),"")</f>
        <v/>
      </c>
    </row>
    <row r="295" spans="5:12" x14ac:dyDescent="0.25">
      <c r="E295" s="80" t="str">
        <f>IFERROR(IF(B295="","",VLOOKUP(B295,'Customer Orders Management'!B:AB,12,0)),"")</f>
        <v/>
      </c>
      <c r="F295" s="80" t="str">
        <f>IFERROR(IF(B295="","",VLOOKUP(B295,'Customer Orders Management'!B:AB,13,0)),"")</f>
        <v/>
      </c>
      <c r="G295" s="80" t="str">
        <f>IFERROR(IF(B295="","",VLOOKUP(B295,'Customer Orders Management'!B:AB,7,0)),"")</f>
        <v/>
      </c>
      <c r="H295" s="80" t="str">
        <f>IFERROR(IF(B295="","",VLOOKUP(B295,'Customer Orders Management'!B:AB,8,0)),"")</f>
        <v/>
      </c>
      <c r="I295" s="81" t="str">
        <f>IFERROR(IF(B295="","",VLOOKUP(B295,'Customer Orders Management'!B:AB,9,0)),"")</f>
        <v/>
      </c>
      <c r="J295" s="81" t="str">
        <f>IFERROR(IF(B295="","",VLOOKUP(B295,'Customer Orders Management'!B:AB,10,0)),"")</f>
        <v/>
      </c>
      <c r="K295" s="81" t="str">
        <f>IFERROR(IF(B295="","",VLOOKUP(B295,'Customer Orders Management'!B:AB,11,0)),"")</f>
        <v/>
      </c>
      <c r="L295" s="81" t="str">
        <f>IFERROR(IF(VLOOKUP(B295,'DIFOT Raw Data'!B:P,15,0)="","Not Delivered","Delivery"&amp;" "&amp;VLOOKUP(B295,'DIFOT Raw Data'!B:P,15,0)),"")</f>
        <v/>
      </c>
    </row>
    <row r="296" spans="5:12" x14ac:dyDescent="0.25">
      <c r="E296" s="80" t="str">
        <f>IFERROR(IF(B296="","",VLOOKUP(B296,'Customer Orders Management'!B:AB,12,0)),"")</f>
        <v/>
      </c>
      <c r="F296" s="80" t="str">
        <f>IFERROR(IF(B296="","",VLOOKUP(B296,'Customer Orders Management'!B:AB,13,0)),"")</f>
        <v/>
      </c>
      <c r="G296" s="80" t="str">
        <f>IFERROR(IF(B296="","",VLOOKUP(B296,'Customer Orders Management'!B:AB,7,0)),"")</f>
        <v/>
      </c>
      <c r="H296" s="80" t="str">
        <f>IFERROR(IF(B296="","",VLOOKUP(B296,'Customer Orders Management'!B:AB,8,0)),"")</f>
        <v/>
      </c>
      <c r="I296" s="81" t="str">
        <f>IFERROR(IF(B296="","",VLOOKUP(B296,'Customer Orders Management'!B:AB,9,0)),"")</f>
        <v/>
      </c>
      <c r="J296" s="81" t="str">
        <f>IFERROR(IF(B296="","",VLOOKUP(B296,'Customer Orders Management'!B:AB,10,0)),"")</f>
        <v/>
      </c>
      <c r="K296" s="81" t="str">
        <f>IFERROR(IF(B296="","",VLOOKUP(B296,'Customer Orders Management'!B:AB,11,0)),"")</f>
        <v/>
      </c>
      <c r="L296" s="81" t="str">
        <f>IFERROR(IF(VLOOKUP(B296,'DIFOT Raw Data'!B:P,15,0)="","Not Delivered","Delivery"&amp;" "&amp;VLOOKUP(B296,'DIFOT Raw Data'!B:P,15,0)),"")</f>
        <v/>
      </c>
    </row>
    <row r="297" spans="5:12" x14ac:dyDescent="0.25">
      <c r="E297" s="80" t="str">
        <f>IFERROR(IF(B297="","",VLOOKUP(B297,'Customer Orders Management'!B:AB,12,0)),"")</f>
        <v/>
      </c>
      <c r="F297" s="80" t="str">
        <f>IFERROR(IF(B297="","",VLOOKUP(B297,'Customer Orders Management'!B:AB,13,0)),"")</f>
        <v/>
      </c>
      <c r="G297" s="80" t="str">
        <f>IFERROR(IF(B297="","",VLOOKUP(B297,'Customer Orders Management'!B:AB,7,0)),"")</f>
        <v/>
      </c>
      <c r="H297" s="80" t="str">
        <f>IFERROR(IF(B297="","",VLOOKUP(B297,'Customer Orders Management'!B:AB,8,0)),"")</f>
        <v/>
      </c>
      <c r="I297" s="81" t="str">
        <f>IFERROR(IF(B297="","",VLOOKUP(B297,'Customer Orders Management'!B:AB,9,0)),"")</f>
        <v/>
      </c>
      <c r="J297" s="81" t="str">
        <f>IFERROR(IF(B297="","",VLOOKUP(B297,'Customer Orders Management'!B:AB,10,0)),"")</f>
        <v/>
      </c>
      <c r="K297" s="81" t="str">
        <f>IFERROR(IF(B297="","",VLOOKUP(B297,'Customer Orders Management'!B:AB,11,0)),"")</f>
        <v/>
      </c>
      <c r="L297" s="81" t="str">
        <f>IFERROR(IF(VLOOKUP(B297,'DIFOT Raw Data'!B:P,15,0)="","Not Delivered","Delivery"&amp;" "&amp;VLOOKUP(B297,'DIFOT Raw Data'!B:P,15,0)),"")</f>
        <v/>
      </c>
    </row>
    <row r="298" spans="5:12" x14ac:dyDescent="0.25">
      <c r="E298" s="80" t="str">
        <f>IFERROR(IF(B298="","",VLOOKUP(B298,'Customer Orders Management'!B:AB,12,0)),"")</f>
        <v/>
      </c>
      <c r="F298" s="80" t="str">
        <f>IFERROR(IF(B298="","",VLOOKUP(B298,'Customer Orders Management'!B:AB,13,0)),"")</f>
        <v/>
      </c>
      <c r="G298" s="80" t="str">
        <f>IFERROR(IF(B298="","",VLOOKUP(B298,'Customer Orders Management'!B:AB,7,0)),"")</f>
        <v/>
      </c>
      <c r="H298" s="80" t="str">
        <f>IFERROR(IF(B298="","",VLOOKUP(B298,'Customer Orders Management'!B:AB,8,0)),"")</f>
        <v/>
      </c>
      <c r="I298" s="81" t="str">
        <f>IFERROR(IF(B298="","",VLOOKUP(B298,'Customer Orders Management'!B:AB,9,0)),"")</f>
        <v/>
      </c>
      <c r="J298" s="81" t="str">
        <f>IFERROR(IF(B298="","",VLOOKUP(B298,'Customer Orders Management'!B:AB,10,0)),"")</f>
        <v/>
      </c>
      <c r="K298" s="81" t="str">
        <f>IFERROR(IF(B298="","",VLOOKUP(B298,'Customer Orders Management'!B:AB,11,0)),"")</f>
        <v/>
      </c>
      <c r="L298" s="81" t="str">
        <f>IFERROR(IF(VLOOKUP(B298,'DIFOT Raw Data'!B:P,15,0)="","Not Delivered","Delivery"&amp;" "&amp;VLOOKUP(B298,'DIFOT Raw Data'!B:P,15,0)),"")</f>
        <v/>
      </c>
    </row>
    <row r="299" spans="5:12" x14ac:dyDescent="0.25">
      <c r="E299" s="80" t="str">
        <f>IFERROR(IF(B299="","",VLOOKUP(B299,'Customer Orders Management'!B:AB,12,0)),"")</f>
        <v/>
      </c>
      <c r="F299" s="80" t="str">
        <f>IFERROR(IF(B299="","",VLOOKUP(B299,'Customer Orders Management'!B:AB,13,0)),"")</f>
        <v/>
      </c>
      <c r="G299" s="80" t="str">
        <f>IFERROR(IF(B299="","",VLOOKUP(B299,'Customer Orders Management'!B:AB,7,0)),"")</f>
        <v/>
      </c>
      <c r="H299" s="80" t="str">
        <f>IFERROR(IF(B299="","",VLOOKUP(B299,'Customer Orders Management'!B:AB,8,0)),"")</f>
        <v/>
      </c>
      <c r="I299" s="81" t="str">
        <f>IFERROR(IF(B299="","",VLOOKUP(B299,'Customer Orders Management'!B:AB,9,0)),"")</f>
        <v/>
      </c>
      <c r="J299" s="81" t="str">
        <f>IFERROR(IF(B299="","",VLOOKUP(B299,'Customer Orders Management'!B:AB,10,0)),"")</f>
        <v/>
      </c>
      <c r="K299" s="81" t="str">
        <f>IFERROR(IF(B299="","",VLOOKUP(B299,'Customer Orders Management'!B:AB,11,0)),"")</f>
        <v/>
      </c>
      <c r="L299" s="81" t="str">
        <f>IFERROR(IF(VLOOKUP(B299,'DIFOT Raw Data'!B:P,15,0)="","Not Delivered","Delivery"&amp;" "&amp;VLOOKUP(B299,'DIFOT Raw Data'!B:P,15,0)),"")</f>
        <v/>
      </c>
    </row>
    <row r="300" spans="5:12" x14ac:dyDescent="0.25">
      <c r="E300" s="80" t="str">
        <f>IFERROR(IF(B300="","",VLOOKUP(B300,'Customer Orders Management'!B:AB,12,0)),"")</f>
        <v/>
      </c>
      <c r="F300" s="80" t="str">
        <f>IFERROR(IF(B300="","",VLOOKUP(B300,'Customer Orders Management'!B:AB,13,0)),"")</f>
        <v/>
      </c>
      <c r="G300" s="80" t="str">
        <f>IFERROR(IF(B300="","",VLOOKUP(B300,'Customer Orders Management'!B:AB,7,0)),"")</f>
        <v/>
      </c>
      <c r="H300" s="80" t="str">
        <f>IFERROR(IF(B300="","",VLOOKUP(B300,'Customer Orders Management'!B:AB,8,0)),"")</f>
        <v/>
      </c>
      <c r="I300" s="81" t="str">
        <f>IFERROR(IF(B300="","",VLOOKUP(B300,'Customer Orders Management'!B:AB,9,0)),"")</f>
        <v/>
      </c>
      <c r="J300" s="81" t="str">
        <f>IFERROR(IF(B300="","",VLOOKUP(B300,'Customer Orders Management'!B:AB,10,0)),"")</f>
        <v/>
      </c>
      <c r="K300" s="81" t="str">
        <f>IFERROR(IF(B300="","",VLOOKUP(B300,'Customer Orders Management'!B:AB,11,0)),"")</f>
        <v/>
      </c>
      <c r="L300" s="81" t="str">
        <f>IFERROR(IF(VLOOKUP(B300,'DIFOT Raw Data'!B:P,15,0)="","Not Delivered","Delivery"&amp;" "&amp;VLOOKUP(B300,'DIFOT Raw Data'!B:P,15,0)),"")</f>
        <v/>
      </c>
    </row>
    <row r="301" spans="5:12" x14ac:dyDescent="0.25">
      <c r="E301" s="80" t="str">
        <f>IFERROR(IF(B301="","",VLOOKUP(B301,'Customer Orders Management'!B:AB,12,0)),"")</f>
        <v/>
      </c>
      <c r="F301" s="80" t="str">
        <f>IFERROR(IF(B301="","",VLOOKUP(B301,'Customer Orders Management'!B:AB,13,0)),"")</f>
        <v/>
      </c>
      <c r="G301" s="80" t="str">
        <f>IFERROR(IF(B301="","",VLOOKUP(B301,'Customer Orders Management'!B:AB,7,0)),"")</f>
        <v/>
      </c>
      <c r="H301" s="80" t="str">
        <f>IFERROR(IF(B301="","",VLOOKUP(B301,'Customer Orders Management'!B:AB,8,0)),"")</f>
        <v/>
      </c>
      <c r="I301" s="81" t="str">
        <f>IFERROR(IF(B301="","",VLOOKUP(B301,'Customer Orders Management'!B:AB,9,0)),"")</f>
        <v/>
      </c>
      <c r="J301" s="81" t="str">
        <f>IFERROR(IF(B301="","",VLOOKUP(B301,'Customer Orders Management'!B:AB,10,0)),"")</f>
        <v/>
      </c>
      <c r="K301" s="81" t="str">
        <f>IFERROR(IF(B301="","",VLOOKUP(B301,'Customer Orders Management'!B:AB,11,0)),"")</f>
        <v/>
      </c>
      <c r="L301" s="81" t="str">
        <f>IFERROR(IF(VLOOKUP(B301,'DIFOT Raw Data'!B:P,15,0)="","Not Delivered","Delivery"&amp;" "&amp;VLOOKUP(B301,'DIFOT Raw Data'!B:P,15,0)),"")</f>
        <v/>
      </c>
    </row>
    <row r="302" spans="5:12" x14ac:dyDescent="0.25">
      <c r="E302" s="80" t="str">
        <f>IFERROR(IF(B302="","",VLOOKUP(B302,'Customer Orders Management'!B:AB,12,0)),"")</f>
        <v/>
      </c>
      <c r="F302" s="80" t="str">
        <f>IFERROR(IF(B302="","",VLOOKUP(B302,'Customer Orders Management'!B:AB,13,0)),"")</f>
        <v/>
      </c>
      <c r="G302" s="80" t="str">
        <f>IFERROR(IF(B302="","",VLOOKUP(B302,'Customer Orders Management'!B:AB,7,0)),"")</f>
        <v/>
      </c>
      <c r="H302" s="80" t="str">
        <f>IFERROR(IF(B302="","",VLOOKUP(B302,'Customer Orders Management'!B:AB,8,0)),"")</f>
        <v/>
      </c>
      <c r="I302" s="81" t="str">
        <f>IFERROR(IF(B302="","",VLOOKUP(B302,'Customer Orders Management'!B:AB,9,0)),"")</f>
        <v/>
      </c>
      <c r="J302" s="81" t="str">
        <f>IFERROR(IF(B302="","",VLOOKUP(B302,'Customer Orders Management'!B:AB,10,0)),"")</f>
        <v/>
      </c>
      <c r="K302" s="81" t="str">
        <f>IFERROR(IF(B302="","",VLOOKUP(B302,'Customer Orders Management'!B:AB,11,0)),"")</f>
        <v/>
      </c>
      <c r="L302" s="81" t="str">
        <f>IFERROR(IF(VLOOKUP(B302,'DIFOT Raw Data'!B:P,15,0)="","Not Delivered","Delivery"&amp;" "&amp;VLOOKUP(B302,'DIFOT Raw Data'!B:P,15,0)),"")</f>
        <v/>
      </c>
    </row>
    <row r="303" spans="5:12" x14ac:dyDescent="0.25">
      <c r="E303" s="80" t="str">
        <f>IFERROR(IF(B303="","",VLOOKUP(B303,'Customer Orders Management'!B:AB,12,0)),"")</f>
        <v/>
      </c>
      <c r="F303" s="80" t="str">
        <f>IFERROR(IF(B303="","",VLOOKUP(B303,'Customer Orders Management'!B:AB,13,0)),"")</f>
        <v/>
      </c>
      <c r="G303" s="80" t="str">
        <f>IFERROR(IF(B303="","",VLOOKUP(B303,'Customer Orders Management'!B:AB,7,0)),"")</f>
        <v/>
      </c>
      <c r="H303" s="80" t="str">
        <f>IFERROR(IF(B303="","",VLOOKUP(B303,'Customer Orders Management'!B:AB,8,0)),"")</f>
        <v/>
      </c>
      <c r="I303" s="81" t="str">
        <f>IFERROR(IF(B303="","",VLOOKUP(B303,'Customer Orders Management'!B:AB,9,0)),"")</f>
        <v/>
      </c>
      <c r="J303" s="81" t="str">
        <f>IFERROR(IF(B303="","",VLOOKUP(B303,'Customer Orders Management'!B:AB,10,0)),"")</f>
        <v/>
      </c>
      <c r="K303" s="81" t="str">
        <f>IFERROR(IF(B303="","",VLOOKUP(B303,'Customer Orders Management'!B:AB,11,0)),"")</f>
        <v/>
      </c>
      <c r="L303" s="81" t="str">
        <f>IFERROR(IF(VLOOKUP(B303,'DIFOT Raw Data'!B:P,15,0)="","Not Delivered","Delivery"&amp;" "&amp;VLOOKUP(B303,'DIFOT Raw Data'!B:P,15,0)),"")</f>
        <v/>
      </c>
    </row>
    <row r="304" spans="5:12" x14ac:dyDescent="0.25">
      <c r="E304" s="80" t="str">
        <f>IFERROR(IF(B304="","",VLOOKUP(B304,'Customer Orders Management'!B:AB,12,0)),"")</f>
        <v/>
      </c>
      <c r="F304" s="80" t="str">
        <f>IFERROR(IF(B304="","",VLOOKUP(B304,'Customer Orders Management'!B:AB,13,0)),"")</f>
        <v/>
      </c>
      <c r="G304" s="80" t="str">
        <f>IFERROR(IF(B304="","",VLOOKUP(B304,'Customer Orders Management'!B:AB,7,0)),"")</f>
        <v/>
      </c>
      <c r="H304" s="80" t="str">
        <f>IFERROR(IF(B304="","",VLOOKUP(B304,'Customer Orders Management'!B:AB,8,0)),"")</f>
        <v/>
      </c>
      <c r="I304" s="81" t="str">
        <f>IFERROR(IF(B304="","",VLOOKUP(B304,'Customer Orders Management'!B:AB,9,0)),"")</f>
        <v/>
      </c>
      <c r="J304" s="81" t="str">
        <f>IFERROR(IF(B304="","",VLOOKUP(B304,'Customer Orders Management'!B:AB,10,0)),"")</f>
        <v/>
      </c>
      <c r="K304" s="81" t="str">
        <f>IFERROR(IF(B304="","",VLOOKUP(B304,'Customer Orders Management'!B:AB,11,0)),"")</f>
        <v/>
      </c>
      <c r="L304" s="81" t="str">
        <f>IFERROR(IF(VLOOKUP(B304,'DIFOT Raw Data'!B:P,15,0)="","Not Delivered","Delivery"&amp;" "&amp;VLOOKUP(B304,'DIFOT Raw Data'!B:P,15,0)),"")</f>
        <v/>
      </c>
    </row>
    <row r="305" spans="5:12" x14ac:dyDescent="0.25">
      <c r="E305" s="80" t="str">
        <f>IFERROR(IF(B305="","",VLOOKUP(B305,'Customer Orders Management'!B:AB,12,0)),"")</f>
        <v/>
      </c>
      <c r="F305" s="80" t="str">
        <f>IFERROR(IF(B305="","",VLOOKUP(B305,'Customer Orders Management'!B:AB,13,0)),"")</f>
        <v/>
      </c>
      <c r="G305" s="80" t="str">
        <f>IFERROR(IF(B305="","",VLOOKUP(B305,'Customer Orders Management'!B:AB,7,0)),"")</f>
        <v/>
      </c>
      <c r="H305" s="80" t="str">
        <f>IFERROR(IF(B305="","",VLOOKUP(B305,'Customer Orders Management'!B:AB,8,0)),"")</f>
        <v/>
      </c>
      <c r="I305" s="81" t="str">
        <f>IFERROR(IF(B305="","",VLOOKUP(B305,'Customer Orders Management'!B:AB,9,0)),"")</f>
        <v/>
      </c>
      <c r="J305" s="81" t="str">
        <f>IFERROR(IF(B305="","",VLOOKUP(B305,'Customer Orders Management'!B:AB,10,0)),"")</f>
        <v/>
      </c>
      <c r="K305" s="81" t="str">
        <f>IFERROR(IF(B305="","",VLOOKUP(B305,'Customer Orders Management'!B:AB,11,0)),"")</f>
        <v/>
      </c>
      <c r="L305" s="81" t="str">
        <f>IFERROR(IF(VLOOKUP(B305,'DIFOT Raw Data'!B:P,15,0)="","Not Delivered","Delivery"&amp;" "&amp;VLOOKUP(B305,'DIFOT Raw Data'!B:P,15,0)),"")</f>
        <v/>
      </c>
    </row>
    <row r="306" spans="5:12" x14ac:dyDescent="0.25">
      <c r="E306" s="80" t="str">
        <f>IFERROR(IF(B306="","",VLOOKUP(B306,'Customer Orders Management'!B:AB,12,0)),"")</f>
        <v/>
      </c>
      <c r="F306" s="80" t="str">
        <f>IFERROR(IF(B306="","",VLOOKUP(B306,'Customer Orders Management'!B:AB,13,0)),"")</f>
        <v/>
      </c>
      <c r="G306" s="80" t="str">
        <f>IFERROR(IF(B306="","",VLOOKUP(B306,'Customer Orders Management'!B:AB,7,0)),"")</f>
        <v/>
      </c>
      <c r="H306" s="80" t="str">
        <f>IFERROR(IF(B306="","",VLOOKUP(B306,'Customer Orders Management'!B:AB,8,0)),"")</f>
        <v/>
      </c>
      <c r="I306" s="81" t="str">
        <f>IFERROR(IF(B306="","",VLOOKUP(B306,'Customer Orders Management'!B:AB,9,0)),"")</f>
        <v/>
      </c>
      <c r="J306" s="81" t="str">
        <f>IFERROR(IF(B306="","",VLOOKUP(B306,'Customer Orders Management'!B:AB,10,0)),"")</f>
        <v/>
      </c>
      <c r="K306" s="81" t="str">
        <f>IFERROR(IF(B306="","",VLOOKUP(B306,'Customer Orders Management'!B:AB,11,0)),"")</f>
        <v/>
      </c>
      <c r="L306" s="81" t="str">
        <f>IFERROR(IF(VLOOKUP(B306,'DIFOT Raw Data'!B:P,15,0)="","Not Delivered","Delivery"&amp;" "&amp;VLOOKUP(B306,'DIFOT Raw Data'!B:P,15,0)),"")</f>
        <v/>
      </c>
    </row>
    <row r="307" spans="5:12" x14ac:dyDescent="0.25">
      <c r="E307" s="80" t="str">
        <f>IFERROR(IF(B307="","",VLOOKUP(B307,'Customer Orders Management'!B:AB,12,0)),"")</f>
        <v/>
      </c>
      <c r="F307" s="80" t="str">
        <f>IFERROR(IF(B307="","",VLOOKUP(B307,'Customer Orders Management'!B:AB,13,0)),"")</f>
        <v/>
      </c>
      <c r="G307" s="80" t="str">
        <f>IFERROR(IF(B307="","",VLOOKUP(B307,'Customer Orders Management'!B:AB,7,0)),"")</f>
        <v/>
      </c>
      <c r="H307" s="80" t="str">
        <f>IFERROR(IF(B307="","",VLOOKUP(B307,'Customer Orders Management'!B:AB,8,0)),"")</f>
        <v/>
      </c>
      <c r="I307" s="81" t="str">
        <f>IFERROR(IF(B307="","",VLOOKUP(B307,'Customer Orders Management'!B:AB,9,0)),"")</f>
        <v/>
      </c>
      <c r="J307" s="81" t="str">
        <f>IFERROR(IF(B307="","",VLOOKUP(B307,'Customer Orders Management'!B:AB,10,0)),"")</f>
        <v/>
      </c>
      <c r="K307" s="81" t="str">
        <f>IFERROR(IF(B307="","",VLOOKUP(B307,'Customer Orders Management'!B:AB,11,0)),"")</f>
        <v/>
      </c>
      <c r="L307" s="81" t="str">
        <f>IFERROR(IF(VLOOKUP(B307,'DIFOT Raw Data'!B:P,15,0)="","Not Delivered","Delivery"&amp;" "&amp;VLOOKUP(B307,'DIFOT Raw Data'!B:P,15,0)),"")</f>
        <v/>
      </c>
    </row>
    <row r="308" spans="5:12" x14ac:dyDescent="0.25">
      <c r="E308" s="80" t="str">
        <f>IFERROR(IF(B308="","",VLOOKUP(B308,'Customer Orders Management'!B:AB,12,0)),"")</f>
        <v/>
      </c>
      <c r="F308" s="80" t="str">
        <f>IFERROR(IF(B308="","",VLOOKUP(B308,'Customer Orders Management'!B:AB,13,0)),"")</f>
        <v/>
      </c>
      <c r="G308" s="80" t="str">
        <f>IFERROR(IF(B308="","",VLOOKUP(B308,'Customer Orders Management'!B:AB,7,0)),"")</f>
        <v/>
      </c>
      <c r="H308" s="80" t="str">
        <f>IFERROR(IF(B308="","",VLOOKUP(B308,'Customer Orders Management'!B:AB,8,0)),"")</f>
        <v/>
      </c>
      <c r="I308" s="81" t="str">
        <f>IFERROR(IF(B308="","",VLOOKUP(B308,'Customer Orders Management'!B:AB,9,0)),"")</f>
        <v/>
      </c>
      <c r="J308" s="81" t="str">
        <f>IFERROR(IF(B308="","",VLOOKUP(B308,'Customer Orders Management'!B:AB,10,0)),"")</f>
        <v/>
      </c>
      <c r="K308" s="81" t="str">
        <f>IFERROR(IF(B308="","",VLOOKUP(B308,'Customer Orders Management'!B:AB,11,0)),"")</f>
        <v/>
      </c>
      <c r="L308" s="81" t="str">
        <f>IFERROR(IF(VLOOKUP(B308,'DIFOT Raw Data'!B:P,15,0)="","Not Delivered","Delivery"&amp;" "&amp;VLOOKUP(B308,'DIFOT Raw Data'!B:P,15,0)),"")</f>
        <v/>
      </c>
    </row>
    <row r="309" spans="5:12" x14ac:dyDescent="0.25">
      <c r="E309" s="80" t="str">
        <f>IFERROR(IF(B309="","",VLOOKUP(B309,'Customer Orders Management'!B:AB,12,0)),"")</f>
        <v/>
      </c>
      <c r="F309" s="80" t="str">
        <f>IFERROR(IF(B309="","",VLOOKUP(B309,'Customer Orders Management'!B:AB,13,0)),"")</f>
        <v/>
      </c>
      <c r="G309" s="80" t="str">
        <f>IFERROR(IF(B309="","",VLOOKUP(B309,'Customer Orders Management'!B:AB,7,0)),"")</f>
        <v/>
      </c>
      <c r="H309" s="80" t="str">
        <f>IFERROR(IF(B309="","",VLOOKUP(B309,'Customer Orders Management'!B:AB,8,0)),"")</f>
        <v/>
      </c>
      <c r="I309" s="81" t="str">
        <f>IFERROR(IF(B309="","",VLOOKUP(B309,'Customer Orders Management'!B:AB,9,0)),"")</f>
        <v/>
      </c>
      <c r="J309" s="81" t="str">
        <f>IFERROR(IF(B309="","",VLOOKUP(B309,'Customer Orders Management'!B:AB,10,0)),"")</f>
        <v/>
      </c>
      <c r="K309" s="81" t="str">
        <f>IFERROR(IF(B309="","",VLOOKUP(B309,'Customer Orders Management'!B:AB,11,0)),"")</f>
        <v/>
      </c>
      <c r="L309" s="81" t="str">
        <f>IFERROR(IF(VLOOKUP(B309,'DIFOT Raw Data'!B:P,15,0)="","Not Delivered","Delivery"&amp;" "&amp;VLOOKUP(B309,'DIFOT Raw Data'!B:P,15,0)),"")</f>
        <v/>
      </c>
    </row>
    <row r="310" spans="5:12" x14ac:dyDescent="0.25">
      <c r="E310" s="80" t="str">
        <f>IFERROR(IF(B310="","",VLOOKUP(B310,'Customer Orders Management'!B:AB,12,0)),"")</f>
        <v/>
      </c>
      <c r="F310" s="80" t="str">
        <f>IFERROR(IF(B310="","",VLOOKUP(B310,'Customer Orders Management'!B:AB,13,0)),"")</f>
        <v/>
      </c>
      <c r="G310" s="80" t="str">
        <f>IFERROR(IF(B310="","",VLOOKUP(B310,'Customer Orders Management'!B:AB,7,0)),"")</f>
        <v/>
      </c>
      <c r="H310" s="80" t="str">
        <f>IFERROR(IF(B310="","",VLOOKUP(B310,'Customer Orders Management'!B:AB,8,0)),"")</f>
        <v/>
      </c>
      <c r="I310" s="81" t="str">
        <f>IFERROR(IF(B310="","",VLOOKUP(B310,'Customer Orders Management'!B:AB,9,0)),"")</f>
        <v/>
      </c>
      <c r="J310" s="81" t="str">
        <f>IFERROR(IF(B310="","",VLOOKUP(B310,'Customer Orders Management'!B:AB,10,0)),"")</f>
        <v/>
      </c>
      <c r="K310" s="81" t="str">
        <f>IFERROR(IF(B310="","",VLOOKUP(B310,'Customer Orders Management'!B:AB,11,0)),"")</f>
        <v/>
      </c>
      <c r="L310" s="81" t="str">
        <f>IFERROR(IF(VLOOKUP(B310,'DIFOT Raw Data'!B:P,15,0)="","Not Delivered","Delivery"&amp;" "&amp;VLOOKUP(B310,'DIFOT Raw Data'!B:P,15,0)),"")</f>
        <v/>
      </c>
    </row>
    <row r="311" spans="5:12" x14ac:dyDescent="0.25">
      <c r="E311" s="80" t="str">
        <f>IFERROR(IF(B311="","",VLOOKUP(B311,'Customer Orders Management'!B:AB,12,0)),"")</f>
        <v/>
      </c>
      <c r="F311" s="80" t="str">
        <f>IFERROR(IF(B311="","",VLOOKUP(B311,'Customer Orders Management'!B:AB,13,0)),"")</f>
        <v/>
      </c>
      <c r="G311" s="80" t="str">
        <f>IFERROR(IF(B311="","",VLOOKUP(B311,'Customer Orders Management'!B:AB,7,0)),"")</f>
        <v/>
      </c>
      <c r="H311" s="80" t="str">
        <f>IFERROR(IF(B311="","",VLOOKUP(B311,'Customer Orders Management'!B:AB,8,0)),"")</f>
        <v/>
      </c>
      <c r="I311" s="81" t="str">
        <f>IFERROR(IF(B311="","",VLOOKUP(B311,'Customer Orders Management'!B:AB,9,0)),"")</f>
        <v/>
      </c>
      <c r="J311" s="81" t="str">
        <f>IFERROR(IF(B311="","",VLOOKUP(B311,'Customer Orders Management'!B:AB,10,0)),"")</f>
        <v/>
      </c>
      <c r="K311" s="81" t="str">
        <f>IFERROR(IF(B311="","",VLOOKUP(B311,'Customer Orders Management'!B:AB,11,0)),"")</f>
        <v/>
      </c>
      <c r="L311" s="81" t="str">
        <f>IFERROR(IF(VLOOKUP(B311,'DIFOT Raw Data'!B:P,15,0)="","Not Delivered","Delivery"&amp;" "&amp;VLOOKUP(B311,'DIFOT Raw Data'!B:P,15,0)),"")</f>
        <v/>
      </c>
    </row>
    <row r="312" spans="5:12" x14ac:dyDescent="0.25">
      <c r="E312" s="80" t="str">
        <f>IFERROR(IF(B312="","",VLOOKUP(B312,'Customer Orders Management'!B:AB,12,0)),"")</f>
        <v/>
      </c>
      <c r="F312" s="80" t="str">
        <f>IFERROR(IF(B312="","",VLOOKUP(B312,'Customer Orders Management'!B:AB,13,0)),"")</f>
        <v/>
      </c>
      <c r="G312" s="80" t="str">
        <f>IFERROR(IF(B312="","",VLOOKUP(B312,'Customer Orders Management'!B:AB,7,0)),"")</f>
        <v/>
      </c>
      <c r="H312" s="80" t="str">
        <f>IFERROR(IF(B312="","",VLOOKUP(B312,'Customer Orders Management'!B:AB,8,0)),"")</f>
        <v/>
      </c>
      <c r="I312" s="81" t="str">
        <f>IFERROR(IF(B312="","",VLOOKUP(B312,'Customer Orders Management'!B:AB,9,0)),"")</f>
        <v/>
      </c>
      <c r="J312" s="81" t="str">
        <f>IFERROR(IF(B312="","",VLOOKUP(B312,'Customer Orders Management'!B:AB,10,0)),"")</f>
        <v/>
      </c>
      <c r="K312" s="81" t="str">
        <f>IFERROR(IF(B312="","",VLOOKUP(B312,'Customer Orders Management'!B:AB,11,0)),"")</f>
        <v/>
      </c>
      <c r="L312" s="81" t="str">
        <f>IFERROR(IF(VLOOKUP(B312,'DIFOT Raw Data'!B:P,15,0)="","Not Delivered","Delivery"&amp;" "&amp;VLOOKUP(B312,'DIFOT Raw Data'!B:P,15,0)),"")</f>
        <v/>
      </c>
    </row>
    <row r="313" spans="5:12" x14ac:dyDescent="0.25">
      <c r="E313" s="80" t="str">
        <f>IFERROR(IF(B313="","",VLOOKUP(B313,'Customer Orders Management'!B:AB,12,0)),"")</f>
        <v/>
      </c>
      <c r="F313" s="80" t="str">
        <f>IFERROR(IF(B313="","",VLOOKUP(B313,'Customer Orders Management'!B:AB,13,0)),"")</f>
        <v/>
      </c>
      <c r="G313" s="80" t="str">
        <f>IFERROR(IF(B313="","",VLOOKUP(B313,'Customer Orders Management'!B:AB,7,0)),"")</f>
        <v/>
      </c>
      <c r="H313" s="80" t="str">
        <f>IFERROR(IF(B313="","",VLOOKUP(B313,'Customer Orders Management'!B:AB,8,0)),"")</f>
        <v/>
      </c>
      <c r="I313" s="81" t="str">
        <f>IFERROR(IF(B313="","",VLOOKUP(B313,'Customer Orders Management'!B:AB,9,0)),"")</f>
        <v/>
      </c>
      <c r="J313" s="81" t="str">
        <f>IFERROR(IF(B313="","",VLOOKUP(B313,'Customer Orders Management'!B:AB,10,0)),"")</f>
        <v/>
      </c>
      <c r="K313" s="81" t="str">
        <f>IFERROR(IF(B313="","",VLOOKUP(B313,'Customer Orders Management'!B:AB,11,0)),"")</f>
        <v/>
      </c>
      <c r="L313" s="81" t="str">
        <f>IFERROR(IF(VLOOKUP(B313,'DIFOT Raw Data'!B:P,15,0)="","Not Delivered","Delivery"&amp;" "&amp;VLOOKUP(B313,'DIFOT Raw Data'!B:P,15,0)),"")</f>
        <v/>
      </c>
    </row>
    <row r="314" spans="5:12" x14ac:dyDescent="0.25">
      <c r="E314" s="80" t="str">
        <f>IFERROR(IF(B314="","",VLOOKUP(B314,'Customer Orders Management'!B:AB,12,0)),"")</f>
        <v/>
      </c>
      <c r="F314" s="80" t="str">
        <f>IFERROR(IF(B314="","",VLOOKUP(B314,'Customer Orders Management'!B:AB,13,0)),"")</f>
        <v/>
      </c>
      <c r="G314" s="80" t="str">
        <f>IFERROR(IF(B314="","",VLOOKUP(B314,'Customer Orders Management'!B:AB,7,0)),"")</f>
        <v/>
      </c>
      <c r="H314" s="80" t="str">
        <f>IFERROR(IF(B314="","",VLOOKUP(B314,'Customer Orders Management'!B:AB,8,0)),"")</f>
        <v/>
      </c>
      <c r="I314" s="81" t="str">
        <f>IFERROR(IF(B314="","",VLOOKUP(B314,'Customer Orders Management'!B:AB,9,0)),"")</f>
        <v/>
      </c>
      <c r="J314" s="81" t="str">
        <f>IFERROR(IF(B314="","",VLOOKUP(B314,'Customer Orders Management'!B:AB,10,0)),"")</f>
        <v/>
      </c>
      <c r="K314" s="81" t="str">
        <f>IFERROR(IF(B314="","",VLOOKUP(B314,'Customer Orders Management'!B:AB,11,0)),"")</f>
        <v/>
      </c>
      <c r="L314" s="81" t="str">
        <f>IFERROR(IF(VLOOKUP(B314,'DIFOT Raw Data'!B:P,15,0)="","Not Delivered","Delivery"&amp;" "&amp;VLOOKUP(B314,'DIFOT Raw Data'!B:P,15,0)),"")</f>
        <v/>
      </c>
    </row>
    <row r="315" spans="5:12" x14ac:dyDescent="0.25">
      <c r="E315" s="80" t="str">
        <f>IFERROR(IF(B315="","",VLOOKUP(B315,'Customer Orders Management'!B:AB,12,0)),"")</f>
        <v/>
      </c>
      <c r="F315" s="80" t="str">
        <f>IFERROR(IF(B315="","",VLOOKUP(B315,'Customer Orders Management'!B:AB,13,0)),"")</f>
        <v/>
      </c>
      <c r="G315" s="80" t="str">
        <f>IFERROR(IF(B315="","",VLOOKUP(B315,'Customer Orders Management'!B:AB,7,0)),"")</f>
        <v/>
      </c>
      <c r="H315" s="80" t="str">
        <f>IFERROR(IF(B315="","",VLOOKUP(B315,'Customer Orders Management'!B:AB,8,0)),"")</f>
        <v/>
      </c>
      <c r="I315" s="81" t="str">
        <f>IFERROR(IF(B315="","",VLOOKUP(B315,'Customer Orders Management'!B:AB,9,0)),"")</f>
        <v/>
      </c>
      <c r="J315" s="81" t="str">
        <f>IFERROR(IF(B315="","",VLOOKUP(B315,'Customer Orders Management'!B:AB,10,0)),"")</f>
        <v/>
      </c>
      <c r="K315" s="81" t="str">
        <f>IFERROR(IF(B315="","",VLOOKUP(B315,'Customer Orders Management'!B:AB,11,0)),"")</f>
        <v/>
      </c>
      <c r="L315" s="81" t="str">
        <f>IFERROR(IF(VLOOKUP(B315,'DIFOT Raw Data'!B:P,15,0)="","Not Delivered","Delivery"&amp;" "&amp;VLOOKUP(B315,'DIFOT Raw Data'!B:P,15,0)),"")</f>
        <v/>
      </c>
    </row>
    <row r="316" spans="5:12" x14ac:dyDescent="0.25">
      <c r="E316" s="80" t="str">
        <f>IFERROR(IF(B316="","",VLOOKUP(B316,'Customer Orders Management'!B:AB,12,0)),"")</f>
        <v/>
      </c>
      <c r="F316" s="80" t="str">
        <f>IFERROR(IF(B316="","",VLOOKUP(B316,'Customer Orders Management'!B:AB,13,0)),"")</f>
        <v/>
      </c>
      <c r="G316" s="80" t="str">
        <f>IFERROR(IF(B316="","",VLOOKUP(B316,'Customer Orders Management'!B:AB,7,0)),"")</f>
        <v/>
      </c>
      <c r="H316" s="80" t="str">
        <f>IFERROR(IF(B316="","",VLOOKUP(B316,'Customer Orders Management'!B:AB,8,0)),"")</f>
        <v/>
      </c>
      <c r="I316" s="81" t="str">
        <f>IFERROR(IF(B316="","",VLOOKUP(B316,'Customer Orders Management'!B:AB,9,0)),"")</f>
        <v/>
      </c>
      <c r="J316" s="81" t="str">
        <f>IFERROR(IF(B316="","",VLOOKUP(B316,'Customer Orders Management'!B:AB,10,0)),"")</f>
        <v/>
      </c>
      <c r="K316" s="81" t="str">
        <f>IFERROR(IF(B316="","",VLOOKUP(B316,'Customer Orders Management'!B:AB,11,0)),"")</f>
        <v/>
      </c>
      <c r="L316" s="81" t="str">
        <f>IFERROR(IF(VLOOKUP(B316,'DIFOT Raw Data'!B:P,15,0)="","Not Delivered","Delivery"&amp;" "&amp;VLOOKUP(B316,'DIFOT Raw Data'!B:P,15,0)),"")</f>
        <v/>
      </c>
    </row>
    <row r="317" spans="5:12" x14ac:dyDescent="0.25">
      <c r="E317" s="80" t="str">
        <f>IFERROR(IF(B317="","",VLOOKUP(B317,'Customer Orders Management'!B:AB,12,0)),"")</f>
        <v/>
      </c>
      <c r="F317" s="80" t="str">
        <f>IFERROR(IF(B317="","",VLOOKUP(B317,'Customer Orders Management'!B:AB,13,0)),"")</f>
        <v/>
      </c>
      <c r="G317" s="80" t="str">
        <f>IFERROR(IF(B317="","",VLOOKUP(B317,'Customer Orders Management'!B:AB,7,0)),"")</f>
        <v/>
      </c>
      <c r="H317" s="80" t="str">
        <f>IFERROR(IF(B317="","",VLOOKUP(B317,'Customer Orders Management'!B:AB,8,0)),"")</f>
        <v/>
      </c>
      <c r="I317" s="81" t="str">
        <f>IFERROR(IF(B317="","",VLOOKUP(B317,'Customer Orders Management'!B:AB,9,0)),"")</f>
        <v/>
      </c>
      <c r="J317" s="81" t="str">
        <f>IFERROR(IF(B317="","",VLOOKUP(B317,'Customer Orders Management'!B:AB,10,0)),"")</f>
        <v/>
      </c>
      <c r="K317" s="81" t="str">
        <f>IFERROR(IF(B317="","",VLOOKUP(B317,'Customer Orders Management'!B:AB,11,0)),"")</f>
        <v/>
      </c>
      <c r="L317" s="81" t="str">
        <f>IFERROR(IF(VLOOKUP(B317,'DIFOT Raw Data'!B:P,15,0)="","Not Delivered","Delivery"&amp;" "&amp;VLOOKUP(B317,'DIFOT Raw Data'!B:P,15,0)),"")</f>
        <v/>
      </c>
    </row>
    <row r="318" spans="5:12" x14ac:dyDescent="0.25">
      <c r="E318" s="80" t="str">
        <f>IFERROR(IF(B318="","",VLOOKUP(B318,'Customer Orders Management'!B:AB,12,0)),"")</f>
        <v/>
      </c>
      <c r="F318" s="80" t="str">
        <f>IFERROR(IF(B318="","",VLOOKUP(B318,'Customer Orders Management'!B:AB,13,0)),"")</f>
        <v/>
      </c>
      <c r="G318" s="80" t="str">
        <f>IFERROR(IF(B318="","",VLOOKUP(B318,'Customer Orders Management'!B:AB,7,0)),"")</f>
        <v/>
      </c>
      <c r="H318" s="80" t="str">
        <f>IFERROR(IF(B318="","",VLOOKUP(B318,'Customer Orders Management'!B:AB,8,0)),"")</f>
        <v/>
      </c>
      <c r="I318" s="81" t="str">
        <f>IFERROR(IF(B318="","",VLOOKUP(B318,'Customer Orders Management'!B:AB,9,0)),"")</f>
        <v/>
      </c>
      <c r="J318" s="81" t="str">
        <f>IFERROR(IF(B318="","",VLOOKUP(B318,'Customer Orders Management'!B:AB,10,0)),"")</f>
        <v/>
      </c>
      <c r="K318" s="81" t="str">
        <f>IFERROR(IF(B318="","",VLOOKUP(B318,'Customer Orders Management'!B:AB,11,0)),"")</f>
        <v/>
      </c>
      <c r="L318" s="81" t="str">
        <f>IFERROR(IF(VLOOKUP(B318,'DIFOT Raw Data'!B:P,15,0)="","Not Delivered","Delivery"&amp;" "&amp;VLOOKUP(B318,'DIFOT Raw Data'!B:P,15,0)),"")</f>
        <v/>
      </c>
    </row>
    <row r="319" spans="5:12" x14ac:dyDescent="0.25">
      <c r="E319" s="80" t="str">
        <f>IFERROR(IF(B319="","",VLOOKUP(B319,'Customer Orders Management'!B:AB,12,0)),"")</f>
        <v/>
      </c>
      <c r="F319" s="80" t="str">
        <f>IFERROR(IF(B319="","",VLOOKUP(B319,'Customer Orders Management'!B:AB,13,0)),"")</f>
        <v/>
      </c>
      <c r="G319" s="80" t="str">
        <f>IFERROR(IF(B319="","",VLOOKUP(B319,'Customer Orders Management'!B:AB,7,0)),"")</f>
        <v/>
      </c>
      <c r="H319" s="80" t="str">
        <f>IFERROR(IF(B319="","",VLOOKUP(B319,'Customer Orders Management'!B:AB,8,0)),"")</f>
        <v/>
      </c>
      <c r="I319" s="81" t="str">
        <f>IFERROR(IF(B319="","",VLOOKUP(B319,'Customer Orders Management'!B:AB,9,0)),"")</f>
        <v/>
      </c>
      <c r="J319" s="81" t="str">
        <f>IFERROR(IF(B319="","",VLOOKUP(B319,'Customer Orders Management'!B:AB,10,0)),"")</f>
        <v/>
      </c>
      <c r="K319" s="81" t="str">
        <f>IFERROR(IF(B319="","",VLOOKUP(B319,'Customer Orders Management'!B:AB,11,0)),"")</f>
        <v/>
      </c>
      <c r="L319" s="81" t="str">
        <f>IFERROR(IF(VLOOKUP(B319,'DIFOT Raw Data'!B:P,15,0)="","Not Delivered","Delivery"&amp;" "&amp;VLOOKUP(B319,'DIFOT Raw Data'!B:P,15,0)),"")</f>
        <v/>
      </c>
    </row>
    <row r="320" spans="5:12" x14ac:dyDescent="0.25">
      <c r="E320" s="80" t="str">
        <f>IFERROR(IF(B320="","",VLOOKUP(B320,'Customer Orders Management'!B:AB,12,0)),"")</f>
        <v/>
      </c>
      <c r="F320" s="80" t="str">
        <f>IFERROR(IF(B320="","",VLOOKUP(B320,'Customer Orders Management'!B:AB,13,0)),"")</f>
        <v/>
      </c>
      <c r="G320" s="80" t="str">
        <f>IFERROR(IF(B320="","",VLOOKUP(B320,'Customer Orders Management'!B:AB,7,0)),"")</f>
        <v/>
      </c>
      <c r="H320" s="80" t="str">
        <f>IFERROR(IF(B320="","",VLOOKUP(B320,'Customer Orders Management'!B:AB,8,0)),"")</f>
        <v/>
      </c>
      <c r="I320" s="81" t="str">
        <f>IFERROR(IF(B320="","",VLOOKUP(B320,'Customer Orders Management'!B:AB,9,0)),"")</f>
        <v/>
      </c>
      <c r="J320" s="81" t="str">
        <f>IFERROR(IF(B320="","",VLOOKUP(B320,'Customer Orders Management'!B:AB,10,0)),"")</f>
        <v/>
      </c>
      <c r="K320" s="81" t="str">
        <f>IFERROR(IF(B320="","",VLOOKUP(B320,'Customer Orders Management'!B:AB,11,0)),"")</f>
        <v/>
      </c>
      <c r="L320" s="81" t="str">
        <f>IFERROR(IF(VLOOKUP(B320,'DIFOT Raw Data'!B:P,15,0)="","Not Delivered","Delivery"&amp;" "&amp;VLOOKUP(B320,'DIFOT Raw Data'!B:P,15,0)),"")</f>
        <v/>
      </c>
    </row>
    <row r="321" spans="5:12" x14ac:dyDescent="0.25">
      <c r="E321" s="80" t="str">
        <f>IFERROR(IF(B321="","",VLOOKUP(B321,'Customer Orders Management'!B:AB,12,0)),"")</f>
        <v/>
      </c>
      <c r="F321" s="80" t="str">
        <f>IFERROR(IF(B321="","",VLOOKUP(B321,'Customer Orders Management'!B:AB,13,0)),"")</f>
        <v/>
      </c>
      <c r="G321" s="80" t="str">
        <f>IFERROR(IF(B321="","",VLOOKUP(B321,'Customer Orders Management'!B:AB,7,0)),"")</f>
        <v/>
      </c>
      <c r="H321" s="80" t="str">
        <f>IFERROR(IF(B321="","",VLOOKUP(B321,'Customer Orders Management'!B:AB,8,0)),"")</f>
        <v/>
      </c>
      <c r="I321" s="81" t="str">
        <f>IFERROR(IF(B321="","",VLOOKUP(B321,'Customer Orders Management'!B:AB,9,0)),"")</f>
        <v/>
      </c>
      <c r="J321" s="81" t="str">
        <f>IFERROR(IF(B321="","",VLOOKUP(B321,'Customer Orders Management'!B:AB,10,0)),"")</f>
        <v/>
      </c>
      <c r="K321" s="81" t="str">
        <f>IFERROR(IF(B321="","",VLOOKUP(B321,'Customer Orders Management'!B:AB,11,0)),"")</f>
        <v/>
      </c>
      <c r="L321" s="81" t="str">
        <f>IFERROR(IF(VLOOKUP(B321,'DIFOT Raw Data'!B:P,15,0)="","Not Delivered","Delivery"&amp;" "&amp;VLOOKUP(B321,'DIFOT Raw Data'!B:P,15,0)),"")</f>
        <v/>
      </c>
    </row>
    <row r="322" spans="5:12" x14ac:dyDescent="0.25">
      <c r="E322" s="80" t="str">
        <f>IFERROR(IF(B322="","",VLOOKUP(B322,'Customer Orders Management'!B:AB,12,0)),"")</f>
        <v/>
      </c>
      <c r="F322" s="80" t="str">
        <f>IFERROR(IF(B322="","",VLOOKUP(B322,'Customer Orders Management'!B:AB,13,0)),"")</f>
        <v/>
      </c>
      <c r="G322" s="80" t="str">
        <f>IFERROR(IF(B322="","",VLOOKUP(B322,'Customer Orders Management'!B:AB,7,0)),"")</f>
        <v/>
      </c>
      <c r="H322" s="80" t="str">
        <f>IFERROR(IF(B322="","",VLOOKUP(B322,'Customer Orders Management'!B:AB,8,0)),"")</f>
        <v/>
      </c>
      <c r="I322" s="81" t="str">
        <f>IFERROR(IF(B322="","",VLOOKUP(B322,'Customer Orders Management'!B:AB,9,0)),"")</f>
        <v/>
      </c>
      <c r="J322" s="81" t="str">
        <f>IFERROR(IF(B322="","",VLOOKUP(B322,'Customer Orders Management'!B:AB,10,0)),"")</f>
        <v/>
      </c>
      <c r="K322" s="81" t="str">
        <f>IFERROR(IF(B322="","",VLOOKUP(B322,'Customer Orders Management'!B:AB,11,0)),"")</f>
        <v/>
      </c>
      <c r="L322" s="81" t="str">
        <f>IFERROR(IF(VLOOKUP(B322,'DIFOT Raw Data'!B:P,15,0)="","Not Delivered","Delivery"&amp;" "&amp;VLOOKUP(B322,'DIFOT Raw Data'!B:P,15,0)),"")</f>
        <v/>
      </c>
    </row>
    <row r="323" spans="5:12" x14ac:dyDescent="0.25">
      <c r="E323" s="80" t="str">
        <f>IFERROR(IF(B323="","",VLOOKUP(B323,'Customer Orders Management'!B:AB,12,0)),"")</f>
        <v/>
      </c>
      <c r="F323" s="80" t="str">
        <f>IFERROR(IF(B323="","",VLOOKUP(B323,'Customer Orders Management'!B:AB,13,0)),"")</f>
        <v/>
      </c>
      <c r="G323" s="80" t="str">
        <f>IFERROR(IF(B323="","",VLOOKUP(B323,'Customer Orders Management'!B:AB,7,0)),"")</f>
        <v/>
      </c>
      <c r="H323" s="80" t="str">
        <f>IFERROR(IF(B323="","",VLOOKUP(B323,'Customer Orders Management'!B:AB,8,0)),"")</f>
        <v/>
      </c>
      <c r="I323" s="81" t="str">
        <f>IFERROR(IF(B323="","",VLOOKUP(B323,'Customer Orders Management'!B:AB,9,0)),"")</f>
        <v/>
      </c>
      <c r="J323" s="81" t="str">
        <f>IFERROR(IF(B323="","",VLOOKUP(B323,'Customer Orders Management'!B:AB,10,0)),"")</f>
        <v/>
      </c>
      <c r="K323" s="81" t="str">
        <f>IFERROR(IF(B323="","",VLOOKUP(B323,'Customer Orders Management'!B:AB,11,0)),"")</f>
        <v/>
      </c>
      <c r="L323" s="81" t="str">
        <f>IFERROR(IF(VLOOKUP(B323,'DIFOT Raw Data'!B:P,15,0)="","Not Delivered","Delivery"&amp;" "&amp;VLOOKUP(B323,'DIFOT Raw Data'!B:P,15,0)),"")</f>
        <v/>
      </c>
    </row>
    <row r="324" spans="5:12" x14ac:dyDescent="0.25">
      <c r="E324" s="80" t="str">
        <f>IFERROR(IF(B324="","",VLOOKUP(B324,'Customer Orders Management'!B:AB,12,0)),"")</f>
        <v/>
      </c>
      <c r="F324" s="80" t="str">
        <f>IFERROR(IF(B324="","",VLOOKUP(B324,'Customer Orders Management'!B:AB,13,0)),"")</f>
        <v/>
      </c>
      <c r="G324" s="80" t="str">
        <f>IFERROR(IF(B324="","",VLOOKUP(B324,'Customer Orders Management'!B:AB,7,0)),"")</f>
        <v/>
      </c>
      <c r="H324" s="80" t="str">
        <f>IFERROR(IF(B324="","",VLOOKUP(B324,'Customer Orders Management'!B:AB,8,0)),"")</f>
        <v/>
      </c>
      <c r="I324" s="81" t="str">
        <f>IFERROR(IF(B324="","",VLOOKUP(B324,'Customer Orders Management'!B:AB,9,0)),"")</f>
        <v/>
      </c>
      <c r="J324" s="81" t="str">
        <f>IFERROR(IF(B324="","",VLOOKUP(B324,'Customer Orders Management'!B:AB,10,0)),"")</f>
        <v/>
      </c>
      <c r="K324" s="81" t="str">
        <f>IFERROR(IF(B324="","",VLOOKUP(B324,'Customer Orders Management'!B:AB,11,0)),"")</f>
        <v/>
      </c>
      <c r="L324" s="81" t="str">
        <f>IFERROR(IF(VLOOKUP(B324,'DIFOT Raw Data'!B:P,15,0)="","Not Delivered","Delivery"&amp;" "&amp;VLOOKUP(B324,'DIFOT Raw Data'!B:P,15,0)),"")</f>
        <v/>
      </c>
    </row>
    <row r="325" spans="5:12" x14ac:dyDescent="0.25">
      <c r="E325" s="80" t="str">
        <f>IFERROR(IF(B325="","",VLOOKUP(B325,'Customer Orders Management'!B:AB,12,0)),"")</f>
        <v/>
      </c>
      <c r="F325" s="80" t="str">
        <f>IFERROR(IF(B325="","",VLOOKUP(B325,'Customer Orders Management'!B:AB,13,0)),"")</f>
        <v/>
      </c>
      <c r="G325" s="80" t="str">
        <f>IFERROR(IF(B325="","",VLOOKUP(B325,'Customer Orders Management'!B:AB,7,0)),"")</f>
        <v/>
      </c>
      <c r="H325" s="80" t="str">
        <f>IFERROR(IF(B325="","",VLOOKUP(B325,'Customer Orders Management'!B:AB,8,0)),"")</f>
        <v/>
      </c>
      <c r="I325" s="81" t="str">
        <f>IFERROR(IF(B325="","",VLOOKUP(B325,'Customer Orders Management'!B:AB,9,0)),"")</f>
        <v/>
      </c>
      <c r="J325" s="81" t="str">
        <f>IFERROR(IF(B325="","",VLOOKUP(B325,'Customer Orders Management'!B:AB,10,0)),"")</f>
        <v/>
      </c>
      <c r="K325" s="81" t="str">
        <f>IFERROR(IF(B325="","",VLOOKUP(B325,'Customer Orders Management'!B:AB,11,0)),"")</f>
        <v/>
      </c>
      <c r="L325" s="81" t="str">
        <f>IFERROR(IF(VLOOKUP(B325,'DIFOT Raw Data'!B:P,15,0)="","Not Delivered","Delivery"&amp;" "&amp;VLOOKUP(B325,'DIFOT Raw Data'!B:P,15,0)),"")</f>
        <v/>
      </c>
    </row>
    <row r="326" spans="5:12" x14ac:dyDescent="0.25">
      <c r="E326" s="80" t="str">
        <f>IFERROR(IF(B326="","",VLOOKUP(B326,'Customer Orders Management'!B:AB,12,0)),"")</f>
        <v/>
      </c>
      <c r="F326" s="80" t="str">
        <f>IFERROR(IF(B326="","",VLOOKUP(B326,'Customer Orders Management'!B:AB,13,0)),"")</f>
        <v/>
      </c>
      <c r="G326" s="80" t="str">
        <f>IFERROR(IF(B326="","",VLOOKUP(B326,'Customer Orders Management'!B:AB,7,0)),"")</f>
        <v/>
      </c>
      <c r="H326" s="80" t="str">
        <f>IFERROR(IF(B326="","",VLOOKUP(B326,'Customer Orders Management'!B:AB,8,0)),"")</f>
        <v/>
      </c>
      <c r="I326" s="81" t="str">
        <f>IFERROR(IF(B326="","",VLOOKUP(B326,'Customer Orders Management'!B:AB,9,0)),"")</f>
        <v/>
      </c>
      <c r="J326" s="81" t="str">
        <f>IFERROR(IF(B326="","",VLOOKUP(B326,'Customer Orders Management'!B:AB,10,0)),"")</f>
        <v/>
      </c>
      <c r="K326" s="81" t="str">
        <f>IFERROR(IF(B326="","",VLOOKUP(B326,'Customer Orders Management'!B:AB,11,0)),"")</f>
        <v/>
      </c>
      <c r="L326" s="81" t="str">
        <f>IFERROR(IF(VLOOKUP(B326,'DIFOT Raw Data'!B:P,15,0)="","Not Delivered","Delivery"&amp;" "&amp;VLOOKUP(B326,'DIFOT Raw Data'!B:P,15,0)),"")</f>
        <v/>
      </c>
    </row>
    <row r="327" spans="5:12" x14ac:dyDescent="0.25">
      <c r="E327" s="80" t="str">
        <f>IFERROR(IF(B327="","",VLOOKUP(B327,'Customer Orders Management'!B:AB,12,0)),"")</f>
        <v/>
      </c>
      <c r="F327" s="80" t="str">
        <f>IFERROR(IF(B327="","",VLOOKUP(B327,'Customer Orders Management'!B:AB,13,0)),"")</f>
        <v/>
      </c>
      <c r="G327" s="80" t="str">
        <f>IFERROR(IF(B327="","",VLOOKUP(B327,'Customer Orders Management'!B:AB,7,0)),"")</f>
        <v/>
      </c>
      <c r="H327" s="80" t="str">
        <f>IFERROR(IF(B327="","",VLOOKUP(B327,'Customer Orders Management'!B:AB,8,0)),"")</f>
        <v/>
      </c>
      <c r="I327" s="81" t="str">
        <f>IFERROR(IF(B327="","",VLOOKUP(B327,'Customer Orders Management'!B:AB,9,0)),"")</f>
        <v/>
      </c>
      <c r="J327" s="81" t="str">
        <f>IFERROR(IF(B327="","",VLOOKUP(B327,'Customer Orders Management'!B:AB,10,0)),"")</f>
        <v/>
      </c>
      <c r="K327" s="81" t="str">
        <f>IFERROR(IF(B327="","",VLOOKUP(B327,'Customer Orders Management'!B:AB,11,0)),"")</f>
        <v/>
      </c>
      <c r="L327" s="81" t="str">
        <f>IFERROR(IF(VLOOKUP(B327,'DIFOT Raw Data'!B:P,15,0)="","Not Delivered","Delivery"&amp;" "&amp;VLOOKUP(B327,'DIFOT Raw Data'!B:P,15,0)),"")</f>
        <v/>
      </c>
    </row>
    <row r="328" spans="5:12" x14ac:dyDescent="0.25">
      <c r="E328" s="80" t="str">
        <f>IFERROR(IF(B328="","",VLOOKUP(B328,'Customer Orders Management'!B:AB,12,0)),"")</f>
        <v/>
      </c>
      <c r="F328" s="80" t="str">
        <f>IFERROR(IF(B328="","",VLOOKUP(B328,'Customer Orders Management'!B:AB,13,0)),"")</f>
        <v/>
      </c>
      <c r="G328" s="80" t="str">
        <f>IFERROR(IF(B328="","",VLOOKUP(B328,'Customer Orders Management'!B:AB,7,0)),"")</f>
        <v/>
      </c>
      <c r="H328" s="80" t="str">
        <f>IFERROR(IF(B328="","",VLOOKUP(B328,'Customer Orders Management'!B:AB,8,0)),"")</f>
        <v/>
      </c>
      <c r="I328" s="81" t="str">
        <f>IFERROR(IF(B328="","",VLOOKUP(B328,'Customer Orders Management'!B:AB,9,0)),"")</f>
        <v/>
      </c>
      <c r="J328" s="81" t="str">
        <f>IFERROR(IF(B328="","",VLOOKUP(B328,'Customer Orders Management'!B:AB,10,0)),"")</f>
        <v/>
      </c>
      <c r="K328" s="81" t="str">
        <f>IFERROR(IF(B328="","",VLOOKUP(B328,'Customer Orders Management'!B:AB,11,0)),"")</f>
        <v/>
      </c>
      <c r="L328" s="81" t="str">
        <f>IFERROR(IF(VLOOKUP(B328,'DIFOT Raw Data'!B:P,15,0)="","Not Delivered","Delivery"&amp;" "&amp;VLOOKUP(B328,'DIFOT Raw Data'!B:P,15,0)),"")</f>
        <v/>
      </c>
    </row>
    <row r="329" spans="5:12" x14ac:dyDescent="0.25">
      <c r="E329" s="80" t="str">
        <f>IFERROR(IF(B329="","",VLOOKUP(B329,'Customer Orders Management'!B:AB,12,0)),"")</f>
        <v/>
      </c>
      <c r="F329" s="80" t="str">
        <f>IFERROR(IF(B329="","",VLOOKUP(B329,'Customer Orders Management'!B:AB,13,0)),"")</f>
        <v/>
      </c>
      <c r="G329" s="80" t="str">
        <f>IFERROR(IF(B329="","",VLOOKUP(B329,'Customer Orders Management'!B:AB,7,0)),"")</f>
        <v/>
      </c>
      <c r="H329" s="80" t="str">
        <f>IFERROR(IF(B329="","",VLOOKUP(B329,'Customer Orders Management'!B:AB,8,0)),"")</f>
        <v/>
      </c>
      <c r="I329" s="81" t="str">
        <f>IFERROR(IF(B329="","",VLOOKUP(B329,'Customer Orders Management'!B:AB,9,0)),"")</f>
        <v/>
      </c>
      <c r="J329" s="81" t="str">
        <f>IFERROR(IF(B329="","",VLOOKUP(B329,'Customer Orders Management'!B:AB,10,0)),"")</f>
        <v/>
      </c>
      <c r="K329" s="81" t="str">
        <f>IFERROR(IF(B329="","",VLOOKUP(B329,'Customer Orders Management'!B:AB,11,0)),"")</f>
        <v/>
      </c>
      <c r="L329" s="81" t="str">
        <f>IFERROR(IF(VLOOKUP(B329,'DIFOT Raw Data'!B:P,15,0)="","Not Delivered","Delivery"&amp;" "&amp;VLOOKUP(B329,'DIFOT Raw Data'!B:P,15,0)),"")</f>
        <v/>
      </c>
    </row>
    <row r="330" spans="5:12" x14ac:dyDescent="0.25">
      <c r="E330" s="80" t="str">
        <f>IFERROR(IF(B330="","",VLOOKUP(B330,'Customer Orders Management'!B:AB,12,0)),"")</f>
        <v/>
      </c>
      <c r="F330" s="80" t="str">
        <f>IFERROR(IF(B330="","",VLOOKUP(B330,'Customer Orders Management'!B:AB,13,0)),"")</f>
        <v/>
      </c>
      <c r="G330" s="80" t="str">
        <f>IFERROR(IF(B330="","",VLOOKUP(B330,'Customer Orders Management'!B:AB,7,0)),"")</f>
        <v/>
      </c>
      <c r="H330" s="80" t="str">
        <f>IFERROR(IF(B330="","",VLOOKUP(B330,'Customer Orders Management'!B:AB,8,0)),"")</f>
        <v/>
      </c>
      <c r="I330" s="81" t="str">
        <f>IFERROR(IF(B330="","",VLOOKUP(B330,'Customer Orders Management'!B:AB,9,0)),"")</f>
        <v/>
      </c>
      <c r="J330" s="81" t="str">
        <f>IFERROR(IF(B330="","",VLOOKUP(B330,'Customer Orders Management'!B:AB,10,0)),"")</f>
        <v/>
      </c>
      <c r="K330" s="81" t="str">
        <f>IFERROR(IF(B330="","",VLOOKUP(B330,'Customer Orders Management'!B:AB,11,0)),"")</f>
        <v/>
      </c>
      <c r="L330" s="81" t="str">
        <f>IFERROR(IF(VLOOKUP(B330,'DIFOT Raw Data'!B:P,15,0)="","Not Delivered","Delivery"&amp;" "&amp;VLOOKUP(B330,'DIFOT Raw Data'!B:P,15,0)),"")</f>
        <v/>
      </c>
    </row>
    <row r="331" spans="5:12" x14ac:dyDescent="0.25">
      <c r="E331" s="80" t="str">
        <f>IFERROR(IF(B331="","",VLOOKUP(B331,'Customer Orders Management'!B:AB,12,0)),"")</f>
        <v/>
      </c>
      <c r="F331" s="80" t="str">
        <f>IFERROR(IF(B331="","",VLOOKUP(B331,'Customer Orders Management'!B:AB,13,0)),"")</f>
        <v/>
      </c>
      <c r="G331" s="80" t="str">
        <f>IFERROR(IF(B331="","",VLOOKUP(B331,'Customer Orders Management'!B:AB,7,0)),"")</f>
        <v/>
      </c>
      <c r="H331" s="80" t="str">
        <f>IFERROR(IF(B331="","",VLOOKUP(B331,'Customer Orders Management'!B:AB,8,0)),"")</f>
        <v/>
      </c>
      <c r="I331" s="81" t="str">
        <f>IFERROR(IF(B331="","",VLOOKUP(B331,'Customer Orders Management'!B:AB,9,0)),"")</f>
        <v/>
      </c>
      <c r="J331" s="81" t="str">
        <f>IFERROR(IF(B331="","",VLOOKUP(B331,'Customer Orders Management'!B:AB,10,0)),"")</f>
        <v/>
      </c>
      <c r="K331" s="81" t="str">
        <f>IFERROR(IF(B331="","",VLOOKUP(B331,'Customer Orders Management'!B:AB,11,0)),"")</f>
        <v/>
      </c>
      <c r="L331" s="81" t="str">
        <f>IFERROR(IF(VLOOKUP(B331,'DIFOT Raw Data'!B:P,15,0)="","Not Delivered","Delivery"&amp;" "&amp;VLOOKUP(B331,'DIFOT Raw Data'!B:P,15,0)),"")</f>
        <v/>
      </c>
    </row>
    <row r="332" spans="5:12" x14ac:dyDescent="0.25">
      <c r="E332" s="80" t="str">
        <f>IFERROR(IF(B332="","",VLOOKUP(B332,'Customer Orders Management'!B:AB,12,0)),"")</f>
        <v/>
      </c>
      <c r="F332" s="80" t="str">
        <f>IFERROR(IF(B332="","",VLOOKUP(B332,'Customer Orders Management'!B:AB,13,0)),"")</f>
        <v/>
      </c>
      <c r="G332" s="80" t="str">
        <f>IFERROR(IF(B332="","",VLOOKUP(B332,'Customer Orders Management'!B:AB,7,0)),"")</f>
        <v/>
      </c>
      <c r="H332" s="80" t="str">
        <f>IFERROR(IF(B332="","",VLOOKUP(B332,'Customer Orders Management'!B:AB,8,0)),"")</f>
        <v/>
      </c>
      <c r="I332" s="81" t="str">
        <f>IFERROR(IF(B332="","",VLOOKUP(B332,'Customer Orders Management'!B:AB,9,0)),"")</f>
        <v/>
      </c>
      <c r="J332" s="81" t="str">
        <f>IFERROR(IF(B332="","",VLOOKUP(B332,'Customer Orders Management'!B:AB,10,0)),"")</f>
        <v/>
      </c>
      <c r="K332" s="81" t="str">
        <f>IFERROR(IF(B332="","",VLOOKUP(B332,'Customer Orders Management'!B:AB,11,0)),"")</f>
        <v/>
      </c>
      <c r="L332" s="81" t="str">
        <f>IFERROR(IF(VLOOKUP(B332,'DIFOT Raw Data'!B:P,15,0)="","Not Delivered","Delivery"&amp;" "&amp;VLOOKUP(B332,'DIFOT Raw Data'!B:P,15,0)),"")</f>
        <v/>
      </c>
    </row>
    <row r="333" spans="5:12" x14ac:dyDescent="0.25">
      <c r="E333" s="80" t="str">
        <f>IFERROR(IF(B333="","",VLOOKUP(B333,'Customer Orders Management'!B:AB,12,0)),"")</f>
        <v/>
      </c>
      <c r="F333" s="80" t="str">
        <f>IFERROR(IF(B333="","",VLOOKUP(B333,'Customer Orders Management'!B:AB,13,0)),"")</f>
        <v/>
      </c>
      <c r="G333" s="80" t="str">
        <f>IFERROR(IF(B333="","",VLOOKUP(B333,'Customer Orders Management'!B:AB,7,0)),"")</f>
        <v/>
      </c>
      <c r="H333" s="80" t="str">
        <f>IFERROR(IF(B333="","",VLOOKUP(B333,'Customer Orders Management'!B:AB,8,0)),"")</f>
        <v/>
      </c>
      <c r="I333" s="81" t="str">
        <f>IFERROR(IF(B333="","",VLOOKUP(B333,'Customer Orders Management'!B:AB,9,0)),"")</f>
        <v/>
      </c>
      <c r="J333" s="81" t="str">
        <f>IFERROR(IF(B333="","",VLOOKUP(B333,'Customer Orders Management'!B:AB,10,0)),"")</f>
        <v/>
      </c>
      <c r="K333" s="81" t="str">
        <f>IFERROR(IF(B333="","",VLOOKUP(B333,'Customer Orders Management'!B:AB,11,0)),"")</f>
        <v/>
      </c>
      <c r="L333" s="81" t="str">
        <f>IFERROR(IF(VLOOKUP(B333,'DIFOT Raw Data'!B:P,15,0)="","Not Delivered","Delivery"&amp;" "&amp;VLOOKUP(B333,'DIFOT Raw Data'!B:P,15,0)),"")</f>
        <v/>
      </c>
    </row>
    <row r="334" spans="5:12" x14ac:dyDescent="0.25">
      <c r="E334" s="80" t="str">
        <f>IFERROR(IF(B334="","",VLOOKUP(B334,'Customer Orders Management'!B:AB,12,0)),"")</f>
        <v/>
      </c>
      <c r="F334" s="80" t="str">
        <f>IFERROR(IF(B334="","",VLOOKUP(B334,'Customer Orders Management'!B:AB,13,0)),"")</f>
        <v/>
      </c>
      <c r="G334" s="80" t="str">
        <f>IFERROR(IF(B334="","",VLOOKUP(B334,'Customer Orders Management'!B:AB,7,0)),"")</f>
        <v/>
      </c>
      <c r="H334" s="80" t="str">
        <f>IFERROR(IF(B334="","",VLOOKUP(B334,'Customer Orders Management'!B:AB,8,0)),"")</f>
        <v/>
      </c>
      <c r="I334" s="81" t="str">
        <f>IFERROR(IF(B334="","",VLOOKUP(B334,'Customer Orders Management'!B:AB,9,0)),"")</f>
        <v/>
      </c>
      <c r="J334" s="81" t="str">
        <f>IFERROR(IF(B334="","",VLOOKUP(B334,'Customer Orders Management'!B:AB,10,0)),"")</f>
        <v/>
      </c>
      <c r="K334" s="81" t="str">
        <f>IFERROR(IF(B334="","",VLOOKUP(B334,'Customer Orders Management'!B:AB,11,0)),"")</f>
        <v/>
      </c>
      <c r="L334" s="81" t="str">
        <f>IFERROR(IF(VLOOKUP(B334,'DIFOT Raw Data'!B:P,15,0)="","Not Delivered","Delivery"&amp;" "&amp;VLOOKUP(B334,'DIFOT Raw Data'!B:P,15,0)),"")</f>
        <v/>
      </c>
    </row>
    <row r="335" spans="5:12" x14ac:dyDescent="0.25">
      <c r="E335" s="80" t="str">
        <f>IFERROR(IF(B335="","",VLOOKUP(B335,'Customer Orders Management'!B:AB,12,0)),"")</f>
        <v/>
      </c>
      <c r="F335" s="80" t="str">
        <f>IFERROR(IF(B335="","",VLOOKUP(B335,'Customer Orders Management'!B:AB,13,0)),"")</f>
        <v/>
      </c>
      <c r="G335" s="80" t="str">
        <f>IFERROR(IF(B335="","",VLOOKUP(B335,'Customer Orders Management'!B:AB,7,0)),"")</f>
        <v/>
      </c>
      <c r="H335" s="80" t="str">
        <f>IFERROR(IF(B335="","",VLOOKUP(B335,'Customer Orders Management'!B:AB,8,0)),"")</f>
        <v/>
      </c>
      <c r="I335" s="81" t="str">
        <f>IFERROR(IF(B335="","",VLOOKUP(B335,'Customer Orders Management'!B:AB,9,0)),"")</f>
        <v/>
      </c>
      <c r="J335" s="81" t="str">
        <f>IFERROR(IF(B335="","",VLOOKUP(B335,'Customer Orders Management'!B:AB,10,0)),"")</f>
        <v/>
      </c>
      <c r="K335" s="81" t="str">
        <f>IFERROR(IF(B335="","",VLOOKUP(B335,'Customer Orders Management'!B:AB,11,0)),"")</f>
        <v/>
      </c>
      <c r="L335" s="81" t="str">
        <f>IFERROR(IF(VLOOKUP(B335,'DIFOT Raw Data'!B:P,15,0)="","Not Delivered","Delivery"&amp;" "&amp;VLOOKUP(B335,'DIFOT Raw Data'!B:P,15,0)),"")</f>
        <v/>
      </c>
    </row>
    <row r="336" spans="5:12" x14ac:dyDescent="0.25">
      <c r="E336" s="80" t="str">
        <f>IFERROR(IF(B336="","",VLOOKUP(B336,'Customer Orders Management'!B:AB,12,0)),"")</f>
        <v/>
      </c>
      <c r="F336" s="80" t="str">
        <f>IFERROR(IF(B336="","",VLOOKUP(B336,'Customer Orders Management'!B:AB,13,0)),"")</f>
        <v/>
      </c>
      <c r="G336" s="80" t="str">
        <f>IFERROR(IF(B336="","",VLOOKUP(B336,'Customer Orders Management'!B:AB,7,0)),"")</f>
        <v/>
      </c>
      <c r="H336" s="80" t="str">
        <f>IFERROR(IF(B336="","",VLOOKUP(B336,'Customer Orders Management'!B:AB,8,0)),"")</f>
        <v/>
      </c>
      <c r="I336" s="81" t="str">
        <f>IFERROR(IF(B336="","",VLOOKUP(B336,'Customer Orders Management'!B:AB,9,0)),"")</f>
        <v/>
      </c>
      <c r="J336" s="81" t="str">
        <f>IFERROR(IF(B336="","",VLOOKUP(B336,'Customer Orders Management'!B:AB,10,0)),"")</f>
        <v/>
      </c>
      <c r="K336" s="81" t="str">
        <f>IFERROR(IF(B336="","",VLOOKUP(B336,'Customer Orders Management'!B:AB,11,0)),"")</f>
        <v/>
      </c>
      <c r="L336" s="81" t="str">
        <f>IFERROR(IF(VLOOKUP(B336,'DIFOT Raw Data'!B:P,15,0)="","Not Delivered","Delivery"&amp;" "&amp;VLOOKUP(B336,'DIFOT Raw Data'!B:P,15,0)),"")</f>
        <v/>
      </c>
    </row>
    <row r="337" spans="5:12" x14ac:dyDescent="0.25">
      <c r="E337" s="80" t="str">
        <f>IFERROR(IF(B337="","",VLOOKUP(B337,'Customer Orders Management'!B:AB,12,0)),"")</f>
        <v/>
      </c>
      <c r="F337" s="80" t="str">
        <f>IFERROR(IF(B337="","",VLOOKUP(B337,'Customer Orders Management'!B:AB,13,0)),"")</f>
        <v/>
      </c>
      <c r="G337" s="80" t="str">
        <f>IFERROR(IF(B337="","",VLOOKUP(B337,'Customer Orders Management'!B:AB,7,0)),"")</f>
        <v/>
      </c>
      <c r="H337" s="80" t="str">
        <f>IFERROR(IF(B337="","",VLOOKUP(B337,'Customer Orders Management'!B:AB,8,0)),"")</f>
        <v/>
      </c>
      <c r="I337" s="81" t="str">
        <f>IFERROR(IF(B337="","",VLOOKUP(B337,'Customer Orders Management'!B:AB,9,0)),"")</f>
        <v/>
      </c>
      <c r="J337" s="81" t="str">
        <f>IFERROR(IF(B337="","",VLOOKUP(B337,'Customer Orders Management'!B:AB,10,0)),"")</f>
        <v/>
      </c>
      <c r="K337" s="81" t="str">
        <f>IFERROR(IF(B337="","",VLOOKUP(B337,'Customer Orders Management'!B:AB,11,0)),"")</f>
        <v/>
      </c>
      <c r="L337" s="81" t="str">
        <f>IFERROR(IF(VLOOKUP(B337,'DIFOT Raw Data'!B:P,15,0)="","Not Delivered","Delivery"&amp;" "&amp;VLOOKUP(B337,'DIFOT Raw Data'!B:P,15,0)),"")</f>
        <v/>
      </c>
    </row>
    <row r="338" spans="5:12" x14ac:dyDescent="0.25">
      <c r="E338" s="80" t="str">
        <f>IFERROR(IF(B338="","",VLOOKUP(B338,'Customer Orders Management'!B:AB,12,0)),"")</f>
        <v/>
      </c>
      <c r="F338" s="80" t="str">
        <f>IFERROR(IF(B338="","",VLOOKUP(B338,'Customer Orders Management'!B:AB,13,0)),"")</f>
        <v/>
      </c>
      <c r="G338" s="80" t="str">
        <f>IFERROR(IF(B338="","",VLOOKUP(B338,'Customer Orders Management'!B:AB,7,0)),"")</f>
        <v/>
      </c>
      <c r="H338" s="80" t="str">
        <f>IFERROR(IF(B338="","",VLOOKUP(B338,'Customer Orders Management'!B:AB,8,0)),"")</f>
        <v/>
      </c>
      <c r="I338" s="81" t="str">
        <f>IFERROR(IF(B338="","",VLOOKUP(B338,'Customer Orders Management'!B:AB,9,0)),"")</f>
        <v/>
      </c>
      <c r="J338" s="81" t="str">
        <f>IFERROR(IF(B338="","",VLOOKUP(B338,'Customer Orders Management'!B:AB,10,0)),"")</f>
        <v/>
      </c>
      <c r="K338" s="81" t="str">
        <f>IFERROR(IF(B338="","",VLOOKUP(B338,'Customer Orders Management'!B:AB,11,0)),"")</f>
        <v/>
      </c>
      <c r="L338" s="81" t="str">
        <f>IFERROR(IF(VLOOKUP(B338,'DIFOT Raw Data'!B:P,15,0)="","Not Delivered","Delivery"&amp;" "&amp;VLOOKUP(B338,'DIFOT Raw Data'!B:P,15,0)),"")</f>
        <v/>
      </c>
    </row>
    <row r="339" spans="5:12" x14ac:dyDescent="0.25">
      <c r="E339" s="80" t="str">
        <f>IFERROR(IF(B339="","",VLOOKUP(B339,'Customer Orders Management'!B:AB,12,0)),"")</f>
        <v/>
      </c>
      <c r="F339" s="80" t="str">
        <f>IFERROR(IF(B339="","",VLOOKUP(B339,'Customer Orders Management'!B:AB,13,0)),"")</f>
        <v/>
      </c>
      <c r="G339" s="80" t="str">
        <f>IFERROR(IF(B339="","",VLOOKUP(B339,'Customer Orders Management'!B:AB,7,0)),"")</f>
        <v/>
      </c>
      <c r="H339" s="80" t="str">
        <f>IFERROR(IF(B339="","",VLOOKUP(B339,'Customer Orders Management'!B:AB,8,0)),"")</f>
        <v/>
      </c>
      <c r="I339" s="81" t="str">
        <f>IFERROR(IF(B339="","",VLOOKUP(B339,'Customer Orders Management'!B:AB,9,0)),"")</f>
        <v/>
      </c>
      <c r="J339" s="81" t="str">
        <f>IFERROR(IF(B339="","",VLOOKUP(B339,'Customer Orders Management'!B:AB,10,0)),"")</f>
        <v/>
      </c>
      <c r="K339" s="81" t="str">
        <f>IFERROR(IF(B339="","",VLOOKUP(B339,'Customer Orders Management'!B:AB,11,0)),"")</f>
        <v/>
      </c>
      <c r="L339" s="81" t="str">
        <f>IFERROR(IF(VLOOKUP(B339,'DIFOT Raw Data'!B:P,15,0)="","Not Delivered","Delivery"&amp;" "&amp;VLOOKUP(B339,'DIFOT Raw Data'!B:P,15,0)),"")</f>
        <v/>
      </c>
    </row>
    <row r="340" spans="5:12" x14ac:dyDescent="0.25">
      <c r="E340" s="80" t="str">
        <f>IFERROR(IF(B340="","",VLOOKUP(B340,'Customer Orders Management'!B:AB,12,0)),"")</f>
        <v/>
      </c>
      <c r="F340" s="80" t="str">
        <f>IFERROR(IF(B340="","",VLOOKUP(B340,'Customer Orders Management'!B:AB,13,0)),"")</f>
        <v/>
      </c>
      <c r="G340" s="80" t="str">
        <f>IFERROR(IF(B340="","",VLOOKUP(B340,'Customer Orders Management'!B:AB,7,0)),"")</f>
        <v/>
      </c>
      <c r="H340" s="80" t="str">
        <f>IFERROR(IF(B340="","",VLOOKUP(B340,'Customer Orders Management'!B:AB,8,0)),"")</f>
        <v/>
      </c>
      <c r="I340" s="81" t="str">
        <f>IFERROR(IF(B340="","",VLOOKUP(B340,'Customer Orders Management'!B:AB,9,0)),"")</f>
        <v/>
      </c>
      <c r="J340" s="81" t="str">
        <f>IFERROR(IF(B340="","",VLOOKUP(B340,'Customer Orders Management'!B:AB,10,0)),"")</f>
        <v/>
      </c>
      <c r="K340" s="81" t="str">
        <f>IFERROR(IF(B340="","",VLOOKUP(B340,'Customer Orders Management'!B:AB,11,0)),"")</f>
        <v/>
      </c>
      <c r="L340" s="81" t="str">
        <f>IFERROR(IF(VLOOKUP(B340,'DIFOT Raw Data'!B:P,15,0)="","Not Delivered","Delivery"&amp;" "&amp;VLOOKUP(B340,'DIFOT Raw Data'!B:P,15,0)),"")</f>
        <v/>
      </c>
    </row>
    <row r="341" spans="5:12" x14ac:dyDescent="0.25">
      <c r="E341" s="80" t="str">
        <f>IFERROR(IF(B341="","",VLOOKUP(B341,'Customer Orders Management'!B:AB,12,0)),"")</f>
        <v/>
      </c>
      <c r="F341" s="80" t="str">
        <f>IFERROR(IF(B341="","",VLOOKUP(B341,'Customer Orders Management'!B:AB,13,0)),"")</f>
        <v/>
      </c>
      <c r="G341" s="80" t="str">
        <f>IFERROR(IF(B341="","",VLOOKUP(B341,'Customer Orders Management'!B:AB,7,0)),"")</f>
        <v/>
      </c>
      <c r="H341" s="80" t="str">
        <f>IFERROR(IF(B341="","",VLOOKUP(B341,'Customer Orders Management'!B:AB,8,0)),"")</f>
        <v/>
      </c>
      <c r="I341" s="81" t="str">
        <f>IFERROR(IF(B341="","",VLOOKUP(B341,'Customer Orders Management'!B:AB,9,0)),"")</f>
        <v/>
      </c>
      <c r="J341" s="81" t="str">
        <f>IFERROR(IF(B341="","",VLOOKUP(B341,'Customer Orders Management'!B:AB,10,0)),"")</f>
        <v/>
      </c>
      <c r="K341" s="81" t="str">
        <f>IFERROR(IF(B341="","",VLOOKUP(B341,'Customer Orders Management'!B:AB,11,0)),"")</f>
        <v/>
      </c>
      <c r="L341" s="81" t="str">
        <f>IFERROR(IF(VLOOKUP(B341,'DIFOT Raw Data'!B:P,15,0)="","Not Delivered","Delivery"&amp;" "&amp;VLOOKUP(B341,'DIFOT Raw Data'!B:P,15,0)),"")</f>
        <v/>
      </c>
    </row>
    <row r="342" spans="5:12" x14ac:dyDescent="0.25">
      <c r="E342" s="80" t="str">
        <f>IFERROR(IF(B342="","",VLOOKUP(B342,'Customer Orders Management'!B:AB,12,0)),"")</f>
        <v/>
      </c>
      <c r="F342" s="80" t="str">
        <f>IFERROR(IF(B342="","",VLOOKUP(B342,'Customer Orders Management'!B:AB,13,0)),"")</f>
        <v/>
      </c>
      <c r="G342" s="80" t="str">
        <f>IFERROR(IF(B342="","",VLOOKUP(B342,'Customer Orders Management'!B:AB,7,0)),"")</f>
        <v/>
      </c>
      <c r="H342" s="80" t="str">
        <f>IFERROR(IF(B342="","",VLOOKUP(B342,'Customer Orders Management'!B:AB,8,0)),"")</f>
        <v/>
      </c>
      <c r="I342" s="81" t="str">
        <f>IFERROR(IF(B342="","",VLOOKUP(B342,'Customer Orders Management'!B:AB,9,0)),"")</f>
        <v/>
      </c>
      <c r="J342" s="81" t="str">
        <f>IFERROR(IF(B342="","",VLOOKUP(B342,'Customer Orders Management'!B:AB,10,0)),"")</f>
        <v/>
      </c>
      <c r="K342" s="81" t="str">
        <f>IFERROR(IF(B342="","",VLOOKUP(B342,'Customer Orders Management'!B:AB,11,0)),"")</f>
        <v/>
      </c>
      <c r="L342" s="81" t="str">
        <f>IFERROR(IF(VLOOKUP(B342,'DIFOT Raw Data'!B:P,15,0)="","Not Delivered","Delivery"&amp;" "&amp;VLOOKUP(B342,'DIFOT Raw Data'!B:P,15,0)),"")</f>
        <v/>
      </c>
    </row>
    <row r="343" spans="5:12" x14ac:dyDescent="0.25">
      <c r="E343" s="80" t="str">
        <f>IFERROR(IF(B343="","",VLOOKUP(B343,'Customer Orders Management'!B:AB,12,0)),"")</f>
        <v/>
      </c>
      <c r="F343" s="80" t="str">
        <f>IFERROR(IF(B343="","",VLOOKUP(B343,'Customer Orders Management'!B:AB,13,0)),"")</f>
        <v/>
      </c>
      <c r="G343" s="80" t="str">
        <f>IFERROR(IF(B343="","",VLOOKUP(B343,'Customer Orders Management'!B:AB,7,0)),"")</f>
        <v/>
      </c>
      <c r="H343" s="80" t="str">
        <f>IFERROR(IF(B343="","",VLOOKUP(B343,'Customer Orders Management'!B:AB,8,0)),"")</f>
        <v/>
      </c>
      <c r="I343" s="81" t="str">
        <f>IFERROR(IF(B343="","",VLOOKUP(B343,'Customer Orders Management'!B:AB,9,0)),"")</f>
        <v/>
      </c>
      <c r="J343" s="81" t="str">
        <f>IFERROR(IF(B343="","",VLOOKUP(B343,'Customer Orders Management'!B:AB,10,0)),"")</f>
        <v/>
      </c>
      <c r="K343" s="81" t="str">
        <f>IFERROR(IF(B343="","",VLOOKUP(B343,'Customer Orders Management'!B:AB,11,0)),"")</f>
        <v/>
      </c>
      <c r="L343" s="81" t="str">
        <f>IFERROR(IF(VLOOKUP(B343,'DIFOT Raw Data'!B:P,15,0)="","Not Delivered","Delivery"&amp;" "&amp;VLOOKUP(B343,'DIFOT Raw Data'!B:P,15,0)),"")</f>
        <v/>
      </c>
    </row>
    <row r="344" spans="5:12" x14ac:dyDescent="0.25">
      <c r="E344" s="80" t="str">
        <f>IFERROR(IF(B344="","",VLOOKUP(B344,'Customer Orders Management'!B:AB,12,0)),"")</f>
        <v/>
      </c>
      <c r="F344" s="80" t="str">
        <f>IFERROR(IF(B344="","",VLOOKUP(B344,'Customer Orders Management'!B:AB,13,0)),"")</f>
        <v/>
      </c>
      <c r="G344" s="80" t="str">
        <f>IFERROR(IF(B344="","",VLOOKUP(B344,'Customer Orders Management'!B:AB,7,0)),"")</f>
        <v/>
      </c>
      <c r="H344" s="80" t="str">
        <f>IFERROR(IF(B344="","",VLOOKUP(B344,'Customer Orders Management'!B:AB,8,0)),"")</f>
        <v/>
      </c>
      <c r="I344" s="81" t="str">
        <f>IFERROR(IF(B344="","",VLOOKUP(B344,'Customer Orders Management'!B:AB,9,0)),"")</f>
        <v/>
      </c>
      <c r="J344" s="81" t="str">
        <f>IFERROR(IF(B344="","",VLOOKUP(B344,'Customer Orders Management'!B:AB,10,0)),"")</f>
        <v/>
      </c>
      <c r="K344" s="81" t="str">
        <f>IFERROR(IF(B344="","",VLOOKUP(B344,'Customer Orders Management'!B:AB,11,0)),"")</f>
        <v/>
      </c>
      <c r="L344" s="81" t="str">
        <f>IFERROR(IF(VLOOKUP(B344,'DIFOT Raw Data'!B:P,15,0)="","Not Delivered","Delivery"&amp;" "&amp;VLOOKUP(B344,'DIFOT Raw Data'!B:P,15,0)),"")</f>
        <v/>
      </c>
    </row>
    <row r="345" spans="5:12" x14ac:dyDescent="0.25">
      <c r="E345" s="80" t="str">
        <f>IFERROR(IF(B345="","",VLOOKUP(B345,'Customer Orders Management'!B:AB,12,0)),"")</f>
        <v/>
      </c>
      <c r="F345" s="80" t="str">
        <f>IFERROR(IF(B345="","",VLOOKUP(B345,'Customer Orders Management'!B:AB,13,0)),"")</f>
        <v/>
      </c>
      <c r="G345" s="80" t="str">
        <f>IFERROR(IF(B345="","",VLOOKUP(B345,'Customer Orders Management'!B:AB,7,0)),"")</f>
        <v/>
      </c>
      <c r="H345" s="80" t="str">
        <f>IFERROR(IF(B345="","",VLOOKUP(B345,'Customer Orders Management'!B:AB,8,0)),"")</f>
        <v/>
      </c>
      <c r="I345" s="81" t="str">
        <f>IFERROR(IF(B345="","",VLOOKUP(B345,'Customer Orders Management'!B:AB,9,0)),"")</f>
        <v/>
      </c>
      <c r="J345" s="81" t="str">
        <f>IFERROR(IF(B345="","",VLOOKUP(B345,'Customer Orders Management'!B:AB,10,0)),"")</f>
        <v/>
      </c>
      <c r="K345" s="81" t="str">
        <f>IFERROR(IF(B345="","",VLOOKUP(B345,'Customer Orders Management'!B:AB,11,0)),"")</f>
        <v/>
      </c>
      <c r="L345" s="81" t="str">
        <f>IFERROR(IF(VLOOKUP(B345,'DIFOT Raw Data'!B:P,15,0)="","Not Delivered","Delivery"&amp;" "&amp;VLOOKUP(B345,'DIFOT Raw Data'!B:P,15,0)),"")</f>
        <v/>
      </c>
    </row>
    <row r="346" spans="5:12" x14ac:dyDescent="0.25">
      <c r="E346" s="80" t="str">
        <f>IFERROR(IF(B346="","",VLOOKUP(B346,'Customer Orders Management'!B:AB,12,0)),"")</f>
        <v/>
      </c>
      <c r="F346" s="80" t="str">
        <f>IFERROR(IF(B346="","",VLOOKUP(B346,'Customer Orders Management'!B:AB,13,0)),"")</f>
        <v/>
      </c>
      <c r="G346" s="80" t="str">
        <f>IFERROR(IF(B346="","",VLOOKUP(B346,'Customer Orders Management'!B:AB,7,0)),"")</f>
        <v/>
      </c>
      <c r="H346" s="80" t="str">
        <f>IFERROR(IF(B346="","",VLOOKUP(B346,'Customer Orders Management'!B:AB,8,0)),"")</f>
        <v/>
      </c>
      <c r="I346" s="81" t="str">
        <f>IFERROR(IF(B346="","",VLOOKUP(B346,'Customer Orders Management'!B:AB,9,0)),"")</f>
        <v/>
      </c>
      <c r="J346" s="81" t="str">
        <f>IFERROR(IF(B346="","",VLOOKUP(B346,'Customer Orders Management'!B:AB,10,0)),"")</f>
        <v/>
      </c>
      <c r="K346" s="81" t="str">
        <f>IFERROR(IF(B346="","",VLOOKUP(B346,'Customer Orders Management'!B:AB,11,0)),"")</f>
        <v/>
      </c>
      <c r="L346" s="81" t="str">
        <f>IFERROR(IF(VLOOKUP(B346,'DIFOT Raw Data'!B:P,15,0)="","Not Delivered","Delivery"&amp;" "&amp;VLOOKUP(B346,'DIFOT Raw Data'!B:P,15,0)),"")</f>
        <v/>
      </c>
    </row>
    <row r="347" spans="5:12" x14ac:dyDescent="0.25">
      <c r="E347" s="80" t="str">
        <f>IFERROR(IF(B347="","",VLOOKUP(B347,'Customer Orders Management'!B:AB,12,0)),"")</f>
        <v/>
      </c>
      <c r="F347" s="80" t="str">
        <f>IFERROR(IF(B347="","",VLOOKUP(B347,'Customer Orders Management'!B:AB,13,0)),"")</f>
        <v/>
      </c>
      <c r="G347" s="80" t="str">
        <f>IFERROR(IF(B347="","",VLOOKUP(B347,'Customer Orders Management'!B:AB,7,0)),"")</f>
        <v/>
      </c>
      <c r="H347" s="80" t="str">
        <f>IFERROR(IF(B347="","",VLOOKUP(B347,'Customer Orders Management'!B:AB,8,0)),"")</f>
        <v/>
      </c>
      <c r="I347" s="81" t="str">
        <f>IFERROR(IF(B347="","",VLOOKUP(B347,'Customer Orders Management'!B:AB,9,0)),"")</f>
        <v/>
      </c>
      <c r="J347" s="81" t="str">
        <f>IFERROR(IF(B347="","",VLOOKUP(B347,'Customer Orders Management'!B:AB,10,0)),"")</f>
        <v/>
      </c>
      <c r="K347" s="81" t="str">
        <f>IFERROR(IF(B347="","",VLOOKUP(B347,'Customer Orders Management'!B:AB,11,0)),"")</f>
        <v/>
      </c>
      <c r="L347" s="81" t="str">
        <f>IFERROR(IF(VLOOKUP(B347,'DIFOT Raw Data'!B:P,15,0)="","Not Delivered","Delivery"&amp;" "&amp;VLOOKUP(B347,'DIFOT Raw Data'!B:P,15,0)),"")</f>
        <v/>
      </c>
    </row>
    <row r="348" spans="5:12" x14ac:dyDescent="0.25">
      <c r="E348" s="80" t="str">
        <f>IFERROR(IF(B348="","",VLOOKUP(B348,'Customer Orders Management'!B:AB,12,0)),"")</f>
        <v/>
      </c>
      <c r="F348" s="80" t="str">
        <f>IFERROR(IF(B348="","",VLOOKUP(B348,'Customer Orders Management'!B:AB,13,0)),"")</f>
        <v/>
      </c>
      <c r="G348" s="80" t="str">
        <f>IFERROR(IF(B348="","",VLOOKUP(B348,'Customer Orders Management'!B:AB,7,0)),"")</f>
        <v/>
      </c>
      <c r="H348" s="80" t="str">
        <f>IFERROR(IF(B348="","",VLOOKUP(B348,'Customer Orders Management'!B:AB,8,0)),"")</f>
        <v/>
      </c>
      <c r="I348" s="81" t="str">
        <f>IFERROR(IF(B348="","",VLOOKUP(B348,'Customer Orders Management'!B:AB,9,0)),"")</f>
        <v/>
      </c>
      <c r="J348" s="81" t="str">
        <f>IFERROR(IF(B348="","",VLOOKUP(B348,'Customer Orders Management'!B:AB,10,0)),"")</f>
        <v/>
      </c>
      <c r="K348" s="81" t="str">
        <f>IFERROR(IF(B348="","",VLOOKUP(B348,'Customer Orders Management'!B:AB,11,0)),"")</f>
        <v/>
      </c>
      <c r="L348" s="81" t="str">
        <f>IFERROR(IF(VLOOKUP(B348,'DIFOT Raw Data'!B:P,15,0)="","Not Delivered","Delivery"&amp;" "&amp;VLOOKUP(B348,'DIFOT Raw Data'!B:P,15,0)),"")</f>
        <v/>
      </c>
    </row>
    <row r="349" spans="5:12" x14ac:dyDescent="0.25">
      <c r="E349" s="80" t="str">
        <f>IFERROR(IF(B349="","",VLOOKUP(B349,'Customer Orders Management'!B:AB,12,0)),"")</f>
        <v/>
      </c>
      <c r="F349" s="80" t="str">
        <f>IFERROR(IF(B349="","",VLOOKUP(B349,'Customer Orders Management'!B:AB,13,0)),"")</f>
        <v/>
      </c>
      <c r="G349" s="80" t="str">
        <f>IFERROR(IF(B349="","",VLOOKUP(B349,'Customer Orders Management'!B:AB,7,0)),"")</f>
        <v/>
      </c>
      <c r="H349" s="80" t="str">
        <f>IFERROR(IF(B349="","",VLOOKUP(B349,'Customer Orders Management'!B:AB,8,0)),"")</f>
        <v/>
      </c>
      <c r="I349" s="81" t="str">
        <f>IFERROR(IF(B349="","",VLOOKUP(B349,'Customer Orders Management'!B:AB,9,0)),"")</f>
        <v/>
      </c>
      <c r="J349" s="81" t="str">
        <f>IFERROR(IF(B349="","",VLOOKUP(B349,'Customer Orders Management'!B:AB,10,0)),"")</f>
        <v/>
      </c>
      <c r="K349" s="81" t="str">
        <f>IFERROR(IF(B349="","",VLOOKUP(B349,'Customer Orders Management'!B:AB,11,0)),"")</f>
        <v/>
      </c>
      <c r="L349" s="81" t="str">
        <f>IFERROR(IF(VLOOKUP(B349,'DIFOT Raw Data'!B:P,15,0)="","Not Delivered","Delivery"&amp;" "&amp;VLOOKUP(B349,'DIFOT Raw Data'!B:P,15,0)),"")</f>
        <v/>
      </c>
    </row>
    <row r="350" spans="5:12" x14ac:dyDescent="0.25">
      <c r="E350" s="80" t="str">
        <f>IFERROR(IF(B350="","",VLOOKUP(B350,'Customer Orders Management'!B:AB,12,0)),"")</f>
        <v/>
      </c>
      <c r="F350" s="80" t="str">
        <f>IFERROR(IF(B350="","",VLOOKUP(B350,'Customer Orders Management'!B:AB,13,0)),"")</f>
        <v/>
      </c>
      <c r="G350" s="80" t="str">
        <f>IFERROR(IF(B350="","",VLOOKUP(B350,'Customer Orders Management'!B:AB,7,0)),"")</f>
        <v/>
      </c>
      <c r="H350" s="80" t="str">
        <f>IFERROR(IF(B350="","",VLOOKUP(B350,'Customer Orders Management'!B:AB,8,0)),"")</f>
        <v/>
      </c>
      <c r="I350" s="81" t="str">
        <f>IFERROR(IF(B350="","",VLOOKUP(B350,'Customer Orders Management'!B:AB,9,0)),"")</f>
        <v/>
      </c>
      <c r="J350" s="81" t="str">
        <f>IFERROR(IF(B350="","",VLOOKUP(B350,'Customer Orders Management'!B:AB,10,0)),"")</f>
        <v/>
      </c>
      <c r="K350" s="81" t="str">
        <f>IFERROR(IF(B350="","",VLOOKUP(B350,'Customer Orders Management'!B:AB,11,0)),"")</f>
        <v/>
      </c>
      <c r="L350" s="81" t="str">
        <f>IFERROR(IF(VLOOKUP(B350,'DIFOT Raw Data'!B:P,15,0)="","Not Delivered","Delivery"&amp;" "&amp;VLOOKUP(B350,'DIFOT Raw Data'!B:P,15,0)),"")</f>
        <v/>
      </c>
    </row>
    <row r="351" spans="5:12" x14ac:dyDescent="0.25">
      <c r="E351" s="80" t="str">
        <f>IFERROR(IF(B351="","",VLOOKUP(B351,'Customer Orders Management'!B:AB,12,0)),"")</f>
        <v/>
      </c>
      <c r="F351" s="80" t="str">
        <f>IFERROR(IF(B351="","",VLOOKUP(B351,'Customer Orders Management'!B:AB,13,0)),"")</f>
        <v/>
      </c>
      <c r="G351" s="80" t="str">
        <f>IFERROR(IF(B351="","",VLOOKUP(B351,'Customer Orders Management'!B:AB,7,0)),"")</f>
        <v/>
      </c>
      <c r="H351" s="80" t="str">
        <f>IFERROR(IF(B351="","",VLOOKUP(B351,'Customer Orders Management'!B:AB,8,0)),"")</f>
        <v/>
      </c>
      <c r="I351" s="81" t="str">
        <f>IFERROR(IF(B351="","",VLOOKUP(B351,'Customer Orders Management'!B:AB,9,0)),"")</f>
        <v/>
      </c>
      <c r="J351" s="81" t="str">
        <f>IFERROR(IF(B351="","",VLOOKUP(B351,'Customer Orders Management'!B:AB,10,0)),"")</f>
        <v/>
      </c>
      <c r="K351" s="81" t="str">
        <f>IFERROR(IF(B351="","",VLOOKUP(B351,'Customer Orders Management'!B:AB,11,0)),"")</f>
        <v/>
      </c>
      <c r="L351" s="81" t="str">
        <f>IFERROR(IF(VLOOKUP(B351,'DIFOT Raw Data'!B:P,15,0)="","Not Delivered","Delivery"&amp;" "&amp;VLOOKUP(B351,'DIFOT Raw Data'!B:P,15,0)),"")</f>
        <v/>
      </c>
    </row>
    <row r="352" spans="5:12" x14ac:dyDescent="0.25">
      <c r="E352" s="80" t="str">
        <f>IFERROR(IF(B352="","",VLOOKUP(B352,'Customer Orders Management'!B:AB,12,0)),"")</f>
        <v/>
      </c>
      <c r="F352" s="80" t="str">
        <f>IFERROR(IF(B352="","",VLOOKUP(B352,'Customer Orders Management'!B:AB,13,0)),"")</f>
        <v/>
      </c>
      <c r="G352" s="80" t="str">
        <f>IFERROR(IF(B352="","",VLOOKUP(B352,'Customer Orders Management'!B:AB,7,0)),"")</f>
        <v/>
      </c>
      <c r="H352" s="80" t="str">
        <f>IFERROR(IF(B352="","",VLOOKUP(B352,'Customer Orders Management'!B:AB,8,0)),"")</f>
        <v/>
      </c>
      <c r="I352" s="81" t="str">
        <f>IFERROR(IF(B352="","",VLOOKUP(B352,'Customer Orders Management'!B:AB,9,0)),"")</f>
        <v/>
      </c>
      <c r="J352" s="81" t="str">
        <f>IFERROR(IF(B352="","",VLOOKUP(B352,'Customer Orders Management'!B:AB,10,0)),"")</f>
        <v/>
      </c>
      <c r="K352" s="81" t="str">
        <f>IFERROR(IF(B352="","",VLOOKUP(B352,'Customer Orders Management'!B:AB,11,0)),"")</f>
        <v/>
      </c>
      <c r="L352" s="81" t="str">
        <f>IFERROR(IF(VLOOKUP(B352,'DIFOT Raw Data'!B:P,15,0)="","Not Delivered","Delivery"&amp;" "&amp;VLOOKUP(B352,'DIFOT Raw Data'!B:P,15,0)),"")</f>
        <v/>
      </c>
    </row>
    <row r="353" spans="5:12" x14ac:dyDescent="0.25">
      <c r="E353" s="80" t="str">
        <f>IFERROR(IF(B353="","",VLOOKUP(B353,'Customer Orders Management'!B:AB,12,0)),"")</f>
        <v/>
      </c>
      <c r="F353" s="80" t="str">
        <f>IFERROR(IF(B353="","",VLOOKUP(B353,'Customer Orders Management'!B:AB,13,0)),"")</f>
        <v/>
      </c>
      <c r="G353" s="80" t="str">
        <f>IFERROR(IF(B353="","",VLOOKUP(B353,'Customer Orders Management'!B:AB,7,0)),"")</f>
        <v/>
      </c>
      <c r="H353" s="80" t="str">
        <f>IFERROR(IF(B353="","",VLOOKUP(B353,'Customer Orders Management'!B:AB,8,0)),"")</f>
        <v/>
      </c>
      <c r="I353" s="81" t="str">
        <f>IFERROR(IF(B353="","",VLOOKUP(B353,'Customer Orders Management'!B:AB,9,0)),"")</f>
        <v/>
      </c>
      <c r="J353" s="81" t="str">
        <f>IFERROR(IF(B353="","",VLOOKUP(B353,'Customer Orders Management'!B:AB,10,0)),"")</f>
        <v/>
      </c>
      <c r="K353" s="81" t="str">
        <f>IFERROR(IF(B353="","",VLOOKUP(B353,'Customer Orders Management'!B:AB,11,0)),"")</f>
        <v/>
      </c>
      <c r="L353" s="81" t="str">
        <f>IFERROR(IF(VLOOKUP(B353,'DIFOT Raw Data'!B:P,15,0)="","Not Delivered","Delivery"&amp;" "&amp;VLOOKUP(B353,'DIFOT Raw Data'!B:P,15,0)),"")</f>
        <v/>
      </c>
    </row>
    <row r="354" spans="5:12" x14ac:dyDescent="0.25">
      <c r="E354" s="80" t="str">
        <f>IFERROR(IF(B354="","",VLOOKUP(B354,'Customer Orders Management'!B:AB,12,0)),"")</f>
        <v/>
      </c>
      <c r="F354" s="80" t="str">
        <f>IFERROR(IF(B354="","",VLOOKUP(B354,'Customer Orders Management'!B:AB,13,0)),"")</f>
        <v/>
      </c>
      <c r="G354" s="80" t="str">
        <f>IFERROR(IF(B354="","",VLOOKUP(B354,'Customer Orders Management'!B:AB,7,0)),"")</f>
        <v/>
      </c>
      <c r="H354" s="80" t="str">
        <f>IFERROR(IF(B354="","",VLOOKUP(B354,'Customer Orders Management'!B:AB,8,0)),"")</f>
        <v/>
      </c>
      <c r="I354" s="81" t="str">
        <f>IFERROR(IF(B354="","",VLOOKUP(B354,'Customer Orders Management'!B:AB,9,0)),"")</f>
        <v/>
      </c>
      <c r="J354" s="81" t="str">
        <f>IFERROR(IF(B354="","",VLOOKUP(B354,'Customer Orders Management'!B:AB,10,0)),"")</f>
        <v/>
      </c>
      <c r="K354" s="81" t="str">
        <f>IFERROR(IF(B354="","",VLOOKUP(B354,'Customer Orders Management'!B:AB,11,0)),"")</f>
        <v/>
      </c>
      <c r="L354" s="81" t="str">
        <f>IFERROR(IF(VLOOKUP(B354,'DIFOT Raw Data'!B:P,15,0)="","Not Delivered","Delivery"&amp;" "&amp;VLOOKUP(B354,'DIFOT Raw Data'!B:P,15,0)),"")</f>
        <v/>
      </c>
    </row>
    <row r="355" spans="5:12" x14ac:dyDescent="0.25">
      <c r="E355" s="80" t="str">
        <f>IFERROR(IF(B355="","",VLOOKUP(B355,'Customer Orders Management'!B:AB,12,0)),"")</f>
        <v/>
      </c>
      <c r="F355" s="80" t="str">
        <f>IFERROR(IF(B355="","",VLOOKUP(B355,'Customer Orders Management'!B:AB,13,0)),"")</f>
        <v/>
      </c>
      <c r="G355" s="80" t="str">
        <f>IFERROR(IF(B355="","",VLOOKUP(B355,'Customer Orders Management'!B:AB,7,0)),"")</f>
        <v/>
      </c>
      <c r="H355" s="80" t="str">
        <f>IFERROR(IF(B355="","",VLOOKUP(B355,'Customer Orders Management'!B:AB,8,0)),"")</f>
        <v/>
      </c>
      <c r="I355" s="81" t="str">
        <f>IFERROR(IF(B355="","",VLOOKUP(B355,'Customer Orders Management'!B:AB,9,0)),"")</f>
        <v/>
      </c>
      <c r="J355" s="81" t="str">
        <f>IFERROR(IF(B355="","",VLOOKUP(B355,'Customer Orders Management'!B:AB,10,0)),"")</f>
        <v/>
      </c>
      <c r="K355" s="81" t="str">
        <f>IFERROR(IF(B355="","",VLOOKUP(B355,'Customer Orders Management'!B:AB,11,0)),"")</f>
        <v/>
      </c>
      <c r="L355" s="81" t="str">
        <f>IFERROR(IF(VLOOKUP(B355,'DIFOT Raw Data'!B:P,15,0)="","Not Delivered","Delivery"&amp;" "&amp;VLOOKUP(B355,'DIFOT Raw Data'!B:P,15,0)),"")</f>
        <v/>
      </c>
    </row>
    <row r="356" spans="5:12" x14ac:dyDescent="0.25">
      <c r="E356" s="80" t="str">
        <f>IFERROR(IF(B356="","",VLOOKUP(B356,'Customer Orders Management'!B:AB,12,0)),"")</f>
        <v/>
      </c>
      <c r="F356" s="80" t="str">
        <f>IFERROR(IF(B356="","",VLOOKUP(B356,'Customer Orders Management'!B:AB,13,0)),"")</f>
        <v/>
      </c>
      <c r="G356" s="80" t="str">
        <f>IFERROR(IF(B356="","",VLOOKUP(B356,'Customer Orders Management'!B:AB,7,0)),"")</f>
        <v/>
      </c>
      <c r="H356" s="80" t="str">
        <f>IFERROR(IF(B356="","",VLOOKUP(B356,'Customer Orders Management'!B:AB,8,0)),"")</f>
        <v/>
      </c>
      <c r="I356" s="81" t="str">
        <f>IFERROR(IF(B356="","",VLOOKUP(B356,'Customer Orders Management'!B:AB,9,0)),"")</f>
        <v/>
      </c>
      <c r="J356" s="81" t="str">
        <f>IFERROR(IF(B356="","",VLOOKUP(B356,'Customer Orders Management'!B:AB,10,0)),"")</f>
        <v/>
      </c>
      <c r="K356" s="81" t="str">
        <f>IFERROR(IF(B356="","",VLOOKUP(B356,'Customer Orders Management'!B:AB,11,0)),"")</f>
        <v/>
      </c>
      <c r="L356" s="81" t="str">
        <f>IFERROR(IF(VLOOKUP(B356,'DIFOT Raw Data'!B:P,15,0)="","Not Delivered","Delivery"&amp;" "&amp;VLOOKUP(B356,'DIFOT Raw Data'!B:P,15,0)),"")</f>
        <v/>
      </c>
    </row>
    <row r="357" spans="5:12" x14ac:dyDescent="0.25">
      <c r="E357" s="80" t="str">
        <f>IFERROR(IF(B357="","",VLOOKUP(B357,'Customer Orders Management'!B:AB,12,0)),"")</f>
        <v/>
      </c>
      <c r="F357" s="80" t="str">
        <f>IFERROR(IF(B357="","",VLOOKUP(B357,'Customer Orders Management'!B:AB,13,0)),"")</f>
        <v/>
      </c>
      <c r="G357" s="80" t="str">
        <f>IFERROR(IF(B357="","",VLOOKUP(B357,'Customer Orders Management'!B:AB,7,0)),"")</f>
        <v/>
      </c>
      <c r="H357" s="80" t="str">
        <f>IFERROR(IF(B357="","",VLOOKUP(B357,'Customer Orders Management'!B:AB,8,0)),"")</f>
        <v/>
      </c>
      <c r="I357" s="81" t="str">
        <f>IFERROR(IF(B357="","",VLOOKUP(B357,'Customer Orders Management'!B:AB,9,0)),"")</f>
        <v/>
      </c>
      <c r="J357" s="81" t="str">
        <f>IFERROR(IF(B357="","",VLOOKUP(B357,'Customer Orders Management'!B:AB,10,0)),"")</f>
        <v/>
      </c>
      <c r="K357" s="81" t="str">
        <f>IFERROR(IF(B357="","",VLOOKUP(B357,'Customer Orders Management'!B:AB,11,0)),"")</f>
        <v/>
      </c>
      <c r="L357" s="81" t="str">
        <f>IFERROR(IF(VLOOKUP(B357,'DIFOT Raw Data'!B:P,15,0)="","Not Delivered","Delivery"&amp;" "&amp;VLOOKUP(B357,'DIFOT Raw Data'!B:P,15,0)),"")</f>
        <v/>
      </c>
    </row>
    <row r="358" spans="5:12" x14ac:dyDescent="0.25">
      <c r="E358" s="80" t="str">
        <f>IFERROR(IF(B358="","",VLOOKUP(B358,'Customer Orders Management'!B:AB,12,0)),"")</f>
        <v/>
      </c>
      <c r="F358" s="80" t="str">
        <f>IFERROR(IF(B358="","",VLOOKUP(B358,'Customer Orders Management'!B:AB,13,0)),"")</f>
        <v/>
      </c>
      <c r="G358" s="80" t="str">
        <f>IFERROR(IF(B358="","",VLOOKUP(B358,'Customer Orders Management'!B:AB,7,0)),"")</f>
        <v/>
      </c>
      <c r="H358" s="80" t="str">
        <f>IFERROR(IF(B358="","",VLOOKUP(B358,'Customer Orders Management'!B:AB,8,0)),"")</f>
        <v/>
      </c>
      <c r="I358" s="81" t="str">
        <f>IFERROR(IF(B358="","",VLOOKUP(B358,'Customer Orders Management'!B:AB,9,0)),"")</f>
        <v/>
      </c>
      <c r="J358" s="81" t="str">
        <f>IFERROR(IF(B358="","",VLOOKUP(B358,'Customer Orders Management'!B:AB,10,0)),"")</f>
        <v/>
      </c>
      <c r="K358" s="81" t="str">
        <f>IFERROR(IF(B358="","",VLOOKUP(B358,'Customer Orders Management'!B:AB,11,0)),"")</f>
        <v/>
      </c>
      <c r="L358" s="81" t="str">
        <f>IFERROR(IF(VLOOKUP(B358,'DIFOT Raw Data'!B:P,15,0)="","Not Delivered","Delivery"&amp;" "&amp;VLOOKUP(B358,'DIFOT Raw Data'!B:P,15,0)),"")</f>
        <v/>
      </c>
    </row>
    <row r="359" spans="5:12" x14ac:dyDescent="0.25">
      <c r="E359" s="80" t="str">
        <f>IFERROR(IF(B359="","",VLOOKUP(B359,'Customer Orders Management'!B:AB,12,0)),"")</f>
        <v/>
      </c>
      <c r="F359" s="80" t="str">
        <f>IFERROR(IF(B359="","",VLOOKUP(B359,'Customer Orders Management'!B:AB,13,0)),"")</f>
        <v/>
      </c>
      <c r="G359" s="80" t="str">
        <f>IFERROR(IF(B359="","",VLOOKUP(B359,'Customer Orders Management'!B:AB,7,0)),"")</f>
        <v/>
      </c>
      <c r="H359" s="80" t="str">
        <f>IFERROR(IF(B359="","",VLOOKUP(B359,'Customer Orders Management'!B:AB,8,0)),"")</f>
        <v/>
      </c>
      <c r="I359" s="81" t="str">
        <f>IFERROR(IF(B359="","",VLOOKUP(B359,'Customer Orders Management'!B:AB,9,0)),"")</f>
        <v/>
      </c>
      <c r="J359" s="81" t="str">
        <f>IFERROR(IF(B359="","",VLOOKUP(B359,'Customer Orders Management'!B:AB,10,0)),"")</f>
        <v/>
      </c>
      <c r="K359" s="81" t="str">
        <f>IFERROR(IF(B359="","",VLOOKUP(B359,'Customer Orders Management'!B:AB,11,0)),"")</f>
        <v/>
      </c>
      <c r="L359" s="81" t="str">
        <f>IFERROR(IF(VLOOKUP(B359,'DIFOT Raw Data'!B:P,15,0)="","Not Delivered","Delivery"&amp;" "&amp;VLOOKUP(B359,'DIFOT Raw Data'!B:P,15,0)),"")</f>
        <v/>
      </c>
    </row>
    <row r="360" spans="5:12" x14ac:dyDescent="0.25">
      <c r="E360" s="80" t="str">
        <f>IFERROR(IF(B360="","",VLOOKUP(B360,'Customer Orders Management'!B:AB,12,0)),"")</f>
        <v/>
      </c>
      <c r="F360" s="80" t="str">
        <f>IFERROR(IF(B360="","",VLOOKUP(B360,'Customer Orders Management'!B:AB,13,0)),"")</f>
        <v/>
      </c>
      <c r="G360" s="80" t="str">
        <f>IFERROR(IF(B360="","",VLOOKUP(B360,'Customer Orders Management'!B:AB,7,0)),"")</f>
        <v/>
      </c>
      <c r="H360" s="80" t="str">
        <f>IFERROR(IF(B360="","",VLOOKUP(B360,'Customer Orders Management'!B:AB,8,0)),"")</f>
        <v/>
      </c>
      <c r="I360" s="81" t="str">
        <f>IFERROR(IF(B360="","",VLOOKUP(B360,'Customer Orders Management'!B:AB,9,0)),"")</f>
        <v/>
      </c>
      <c r="J360" s="81" t="str">
        <f>IFERROR(IF(B360="","",VLOOKUP(B360,'Customer Orders Management'!B:AB,10,0)),"")</f>
        <v/>
      </c>
      <c r="K360" s="81" t="str">
        <f>IFERROR(IF(B360="","",VLOOKUP(B360,'Customer Orders Management'!B:AB,11,0)),"")</f>
        <v/>
      </c>
      <c r="L360" s="81" t="str">
        <f>IFERROR(IF(VLOOKUP(B360,'DIFOT Raw Data'!B:P,15,0)="","Not Delivered","Delivery"&amp;" "&amp;VLOOKUP(B360,'DIFOT Raw Data'!B:P,15,0)),"")</f>
        <v/>
      </c>
    </row>
    <row r="361" spans="5:12" x14ac:dyDescent="0.25">
      <c r="E361" s="80" t="str">
        <f>IFERROR(IF(B361="","",VLOOKUP(B361,'Customer Orders Management'!B:AB,12,0)),"")</f>
        <v/>
      </c>
      <c r="F361" s="80" t="str">
        <f>IFERROR(IF(B361="","",VLOOKUP(B361,'Customer Orders Management'!B:AB,13,0)),"")</f>
        <v/>
      </c>
      <c r="G361" s="80" t="str">
        <f>IFERROR(IF(B361="","",VLOOKUP(B361,'Customer Orders Management'!B:AB,7,0)),"")</f>
        <v/>
      </c>
      <c r="H361" s="80" t="str">
        <f>IFERROR(IF(B361="","",VLOOKUP(B361,'Customer Orders Management'!B:AB,8,0)),"")</f>
        <v/>
      </c>
      <c r="I361" s="81" t="str">
        <f>IFERROR(IF(B361="","",VLOOKUP(B361,'Customer Orders Management'!B:AB,9,0)),"")</f>
        <v/>
      </c>
      <c r="J361" s="81" t="str">
        <f>IFERROR(IF(B361="","",VLOOKUP(B361,'Customer Orders Management'!B:AB,10,0)),"")</f>
        <v/>
      </c>
      <c r="K361" s="81" t="str">
        <f>IFERROR(IF(B361="","",VLOOKUP(B361,'Customer Orders Management'!B:AB,11,0)),"")</f>
        <v/>
      </c>
      <c r="L361" s="81" t="str">
        <f>IFERROR(IF(VLOOKUP(B361,'DIFOT Raw Data'!B:P,15,0)="","Not Delivered","Delivery"&amp;" "&amp;VLOOKUP(B361,'DIFOT Raw Data'!B:P,15,0)),"")</f>
        <v/>
      </c>
    </row>
    <row r="362" spans="5:12" x14ac:dyDescent="0.25">
      <c r="E362" s="80" t="str">
        <f>IFERROR(IF(B362="","",VLOOKUP(B362,'Customer Orders Management'!B:AB,12,0)),"")</f>
        <v/>
      </c>
      <c r="F362" s="80" t="str">
        <f>IFERROR(IF(B362="","",VLOOKUP(B362,'Customer Orders Management'!B:AB,13,0)),"")</f>
        <v/>
      </c>
      <c r="G362" s="80" t="str">
        <f>IFERROR(IF(B362="","",VLOOKUP(B362,'Customer Orders Management'!B:AB,7,0)),"")</f>
        <v/>
      </c>
      <c r="H362" s="80" t="str">
        <f>IFERROR(IF(B362="","",VLOOKUP(B362,'Customer Orders Management'!B:AB,8,0)),"")</f>
        <v/>
      </c>
      <c r="I362" s="81" t="str">
        <f>IFERROR(IF(B362="","",VLOOKUP(B362,'Customer Orders Management'!B:AB,9,0)),"")</f>
        <v/>
      </c>
      <c r="J362" s="81" t="str">
        <f>IFERROR(IF(B362="","",VLOOKUP(B362,'Customer Orders Management'!B:AB,10,0)),"")</f>
        <v/>
      </c>
      <c r="K362" s="81" t="str">
        <f>IFERROR(IF(B362="","",VLOOKUP(B362,'Customer Orders Management'!B:AB,11,0)),"")</f>
        <v/>
      </c>
      <c r="L362" s="81" t="str">
        <f>IFERROR(IF(VLOOKUP(B362,'DIFOT Raw Data'!B:P,15,0)="","Not Delivered","Delivery"&amp;" "&amp;VLOOKUP(B362,'DIFOT Raw Data'!B:P,15,0)),"")</f>
        <v/>
      </c>
    </row>
    <row r="363" spans="5:12" x14ac:dyDescent="0.25">
      <c r="E363" s="80" t="str">
        <f>IFERROR(IF(B363="","",VLOOKUP(B363,'Customer Orders Management'!B:AB,12,0)),"")</f>
        <v/>
      </c>
      <c r="F363" s="80" t="str">
        <f>IFERROR(IF(B363="","",VLOOKUP(B363,'Customer Orders Management'!B:AB,13,0)),"")</f>
        <v/>
      </c>
      <c r="G363" s="80" t="str">
        <f>IFERROR(IF(B363="","",VLOOKUP(B363,'Customer Orders Management'!B:AB,7,0)),"")</f>
        <v/>
      </c>
      <c r="H363" s="80" t="str">
        <f>IFERROR(IF(B363="","",VLOOKUP(B363,'Customer Orders Management'!B:AB,8,0)),"")</f>
        <v/>
      </c>
      <c r="I363" s="81" t="str">
        <f>IFERROR(IF(B363="","",VLOOKUP(B363,'Customer Orders Management'!B:AB,9,0)),"")</f>
        <v/>
      </c>
      <c r="J363" s="81" t="str">
        <f>IFERROR(IF(B363="","",VLOOKUP(B363,'Customer Orders Management'!B:AB,10,0)),"")</f>
        <v/>
      </c>
      <c r="K363" s="81" t="str">
        <f>IFERROR(IF(B363="","",VLOOKUP(B363,'Customer Orders Management'!B:AB,11,0)),"")</f>
        <v/>
      </c>
      <c r="L363" s="81" t="str">
        <f>IFERROR(IF(VLOOKUP(B363,'DIFOT Raw Data'!B:P,15,0)="","Not Delivered","Delivery"&amp;" "&amp;VLOOKUP(B363,'DIFOT Raw Data'!B:P,15,0)),"")</f>
        <v/>
      </c>
    </row>
    <row r="364" spans="5:12" x14ac:dyDescent="0.25">
      <c r="E364" s="80" t="str">
        <f>IFERROR(IF(B364="","",VLOOKUP(B364,'Customer Orders Management'!B:AB,12,0)),"")</f>
        <v/>
      </c>
      <c r="F364" s="80" t="str">
        <f>IFERROR(IF(B364="","",VLOOKUP(B364,'Customer Orders Management'!B:AB,13,0)),"")</f>
        <v/>
      </c>
      <c r="G364" s="80" t="str">
        <f>IFERROR(IF(B364="","",VLOOKUP(B364,'Customer Orders Management'!B:AB,7,0)),"")</f>
        <v/>
      </c>
      <c r="H364" s="80" t="str">
        <f>IFERROR(IF(B364="","",VLOOKUP(B364,'Customer Orders Management'!B:AB,8,0)),"")</f>
        <v/>
      </c>
      <c r="I364" s="81" t="str">
        <f>IFERROR(IF(B364="","",VLOOKUP(B364,'Customer Orders Management'!B:AB,9,0)),"")</f>
        <v/>
      </c>
      <c r="J364" s="81" t="str">
        <f>IFERROR(IF(B364="","",VLOOKUP(B364,'Customer Orders Management'!B:AB,10,0)),"")</f>
        <v/>
      </c>
      <c r="K364" s="81" t="str">
        <f>IFERROR(IF(B364="","",VLOOKUP(B364,'Customer Orders Management'!B:AB,11,0)),"")</f>
        <v/>
      </c>
      <c r="L364" s="81" t="str">
        <f>IFERROR(IF(VLOOKUP(B364,'DIFOT Raw Data'!B:P,15,0)="","Not Delivered","Delivery"&amp;" "&amp;VLOOKUP(B364,'DIFOT Raw Data'!B:P,15,0)),"")</f>
        <v/>
      </c>
    </row>
    <row r="365" spans="5:12" x14ac:dyDescent="0.25">
      <c r="E365" s="80" t="str">
        <f>IFERROR(IF(B365="","",VLOOKUP(B365,'Customer Orders Management'!B:AB,12,0)),"")</f>
        <v/>
      </c>
      <c r="F365" s="80" t="str">
        <f>IFERROR(IF(B365="","",VLOOKUP(B365,'Customer Orders Management'!B:AB,13,0)),"")</f>
        <v/>
      </c>
      <c r="G365" s="80" t="str">
        <f>IFERROR(IF(B365="","",VLOOKUP(B365,'Customer Orders Management'!B:AB,7,0)),"")</f>
        <v/>
      </c>
      <c r="H365" s="80" t="str">
        <f>IFERROR(IF(B365="","",VLOOKUP(B365,'Customer Orders Management'!B:AB,8,0)),"")</f>
        <v/>
      </c>
      <c r="I365" s="81" t="str">
        <f>IFERROR(IF(B365="","",VLOOKUP(B365,'Customer Orders Management'!B:AB,9,0)),"")</f>
        <v/>
      </c>
      <c r="J365" s="81" t="str">
        <f>IFERROR(IF(B365="","",VLOOKUP(B365,'Customer Orders Management'!B:AB,10,0)),"")</f>
        <v/>
      </c>
      <c r="K365" s="81" t="str">
        <f>IFERROR(IF(B365="","",VLOOKUP(B365,'Customer Orders Management'!B:AB,11,0)),"")</f>
        <v/>
      </c>
      <c r="L365" s="81" t="str">
        <f>IFERROR(IF(VLOOKUP(B365,'DIFOT Raw Data'!B:P,15,0)="","Not Delivered","Delivery"&amp;" "&amp;VLOOKUP(B365,'DIFOT Raw Data'!B:P,15,0)),"")</f>
        <v/>
      </c>
    </row>
    <row r="366" spans="5:12" x14ac:dyDescent="0.25">
      <c r="E366" s="80" t="str">
        <f>IFERROR(IF(B366="","",VLOOKUP(B366,'Customer Orders Management'!B:AB,12,0)),"")</f>
        <v/>
      </c>
      <c r="F366" s="80" t="str">
        <f>IFERROR(IF(B366="","",VLOOKUP(B366,'Customer Orders Management'!B:AB,13,0)),"")</f>
        <v/>
      </c>
      <c r="G366" s="80" t="str">
        <f>IFERROR(IF(B366="","",VLOOKUP(B366,'Customer Orders Management'!B:AB,7,0)),"")</f>
        <v/>
      </c>
      <c r="H366" s="80" t="str">
        <f>IFERROR(IF(B366="","",VLOOKUP(B366,'Customer Orders Management'!B:AB,8,0)),"")</f>
        <v/>
      </c>
      <c r="I366" s="81" t="str">
        <f>IFERROR(IF(B366="","",VLOOKUP(B366,'Customer Orders Management'!B:AB,9,0)),"")</f>
        <v/>
      </c>
      <c r="J366" s="81" t="str">
        <f>IFERROR(IF(B366="","",VLOOKUP(B366,'Customer Orders Management'!B:AB,10,0)),"")</f>
        <v/>
      </c>
      <c r="K366" s="81" t="str">
        <f>IFERROR(IF(B366="","",VLOOKUP(B366,'Customer Orders Management'!B:AB,11,0)),"")</f>
        <v/>
      </c>
      <c r="L366" s="81" t="str">
        <f>IFERROR(IF(VLOOKUP(B366,'DIFOT Raw Data'!B:P,15,0)="","Not Delivered","Delivery"&amp;" "&amp;VLOOKUP(B366,'DIFOT Raw Data'!B:P,15,0)),"")</f>
        <v/>
      </c>
    </row>
    <row r="367" spans="5:12" x14ac:dyDescent="0.25">
      <c r="E367" s="80" t="str">
        <f>IFERROR(IF(B367="","",VLOOKUP(B367,'Customer Orders Management'!B:AB,12,0)),"")</f>
        <v/>
      </c>
      <c r="F367" s="80" t="str">
        <f>IFERROR(IF(B367="","",VLOOKUP(B367,'Customer Orders Management'!B:AB,13,0)),"")</f>
        <v/>
      </c>
      <c r="G367" s="80" t="str">
        <f>IFERROR(IF(B367="","",VLOOKUP(B367,'Customer Orders Management'!B:AB,7,0)),"")</f>
        <v/>
      </c>
      <c r="H367" s="80" t="str">
        <f>IFERROR(IF(B367="","",VLOOKUP(B367,'Customer Orders Management'!B:AB,8,0)),"")</f>
        <v/>
      </c>
      <c r="I367" s="81" t="str">
        <f>IFERROR(IF(B367="","",VLOOKUP(B367,'Customer Orders Management'!B:AB,9,0)),"")</f>
        <v/>
      </c>
      <c r="J367" s="81" t="str">
        <f>IFERROR(IF(B367="","",VLOOKUP(B367,'Customer Orders Management'!B:AB,10,0)),"")</f>
        <v/>
      </c>
      <c r="K367" s="81" t="str">
        <f>IFERROR(IF(B367="","",VLOOKUP(B367,'Customer Orders Management'!B:AB,11,0)),"")</f>
        <v/>
      </c>
      <c r="L367" s="81" t="str">
        <f>IFERROR(IF(VLOOKUP(B367,'DIFOT Raw Data'!B:P,15,0)="","Not Delivered","Delivery"&amp;" "&amp;VLOOKUP(B367,'DIFOT Raw Data'!B:P,15,0)),"")</f>
        <v/>
      </c>
    </row>
    <row r="368" spans="5:12" x14ac:dyDescent="0.25">
      <c r="E368" s="80" t="str">
        <f>IFERROR(IF(B368="","",VLOOKUP(B368,'Customer Orders Management'!B:AB,12,0)),"")</f>
        <v/>
      </c>
      <c r="F368" s="80" t="str">
        <f>IFERROR(IF(B368="","",VLOOKUP(B368,'Customer Orders Management'!B:AB,13,0)),"")</f>
        <v/>
      </c>
      <c r="G368" s="80" t="str">
        <f>IFERROR(IF(B368="","",VLOOKUP(B368,'Customer Orders Management'!B:AB,7,0)),"")</f>
        <v/>
      </c>
      <c r="H368" s="80" t="str">
        <f>IFERROR(IF(B368="","",VLOOKUP(B368,'Customer Orders Management'!B:AB,8,0)),"")</f>
        <v/>
      </c>
      <c r="I368" s="81" t="str">
        <f>IFERROR(IF(B368="","",VLOOKUP(B368,'Customer Orders Management'!B:AB,9,0)),"")</f>
        <v/>
      </c>
      <c r="J368" s="81" t="str">
        <f>IFERROR(IF(B368="","",VLOOKUP(B368,'Customer Orders Management'!B:AB,10,0)),"")</f>
        <v/>
      </c>
      <c r="K368" s="81" t="str">
        <f>IFERROR(IF(B368="","",VLOOKUP(B368,'Customer Orders Management'!B:AB,11,0)),"")</f>
        <v/>
      </c>
      <c r="L368" s="81" t="str">
        <f>IFERROR(IF(VLOOKUP(B368,'DIFOT Raw Data'!B:P,15,0)="","Not Delivered","Delivery"&amp;" "&amp;VLOOKUP(B368,'DIFOT Raw Data'!B:P,15,0)),"")</f>
        <v/>
      </c>
    </row>
    <row r="369" spans="5:12" x14ac:dyDescent="0.25">
      <c r="E369" s="80" t="str">
        <f>IFERROR(IF(B369="","",VLOOKUP(B369,'Customer Orders Management'!B:AB,12,0)),"")</f>
        <v/>
      </c>
      <c r="F369" s="80" t="str">
        <f>IFERROR(IF(B369="","",VLOOKUP(B369,'Customer Orders Management'!B:AB,13,0)),"")</f>
        <v/>
      </c>
      <c r="G369" s="80" t="str">
        <f>IFERROR(IF(B369="","",VLOOKUP(B369,'Customer Orders Management'!B:AB,7,0)),"")</f>
        <v/>
      </c>
      <c r="H369" s="80" t="str">
        <f>IFERROR(IF(B369="","",VLOOKUP(B369,'Customer Orders Management'!B:AB,8,0)),"")</f>
        <v/>
      </c>
      <c r="I369" s="81" t="str">
        <f>IFERROR(IF(B369="","",VLOOKUP(B369,'Customer Orders Management'!B:AB,9,0)),"")</f>
        <v/>
      </c>
      <c r="J369" s="81" t="str">
        <f>IFERROR(IF(B369="","",VLOOKUP(B369,'Customer Orders Management'!B:AB,10,0)),"")</f>
        <v/>
      </c>
      <c r="K369" s="81" t="str">
        <f>IFERROR(IF(B369="","",VLOOKUP(B369,'Customer Orders Management'!B:AB,11,0)),"")</f>
        <v/>
      </c>
      <c r="L369" s="81" t="str">
        <f>IFERROR(IF(VLOOKUP(B369,'DIFOT Raw Data'!B:P,15,0)="","Not Delivered","Delivery"&amp;" "&amp;VLOOKUP(B369,'DIFOT Raw Data'!B:P,15,0)),"")</f>
        <v/>
      </c>
    </row>
    <row r="370" spans="5:12" x14ac:dyDescent="0.25">
      <c r="E370" s="80" t="str">
        <f>IFERROR(IF(B370="","",VLOOKUP(B370,'Customer Orders Management'!B:AB,12,0)),"")</f>
        <v/>
      </c>
      <c r="F370" s="80" t="str">
        <f>IFERROR(IF(B370="","",VLOOKUP(B370,'Customer Orders Management'!B:AB,13,0)),"")</f>
        <v/>
      </c>
      <c r="G370" s="80" t="str">
        <f>IFERROR(IF(B370="","",VLOOKUP(B370,'Customer Orders Management'!B:AB,7,0)),"")</f>
        <v/>
      </c>
      <c r="H370" s="80" t="str">
        <f>IFERROR(IF(B370="","",VLOOKUP(B370,'Customer Orders Management'!B:AB,8,0)),"")</f>
        <v/>
      </c>
      <c r="I370" s="81" t="str">
        <f>IFERROR(IF(B370="","",VLOOKUP(B370,'Customer Orders Management'!B:AB,9,0)),"")</f>
        <v/>
      </c>
      <c r="J370" s="81" t="str">
        <f>IFERROR(IF(B370="","",VLOOKUP(B370,'Customer Orders Management'!B:AB,10,0)),"")</f>
        <v/>
      </c>
      <c r="K370" s="81" t="str">
        <f>IFERROR(IF(B370="","",VLOOKUP(B370,'Customer Orders Management'!B:AB,11,0)),"")</f>
        <v/>
      </c>
      <c r="L370" s="81" t="str">
        <f>IFERROR(IF(VLOOKUP(B370,'DIFOT Raw Data'!B:P,15,0)="","Not Delivered","Delivery"&amp;" "&amp;VLOOKUP(B370,'DIFOT Raw Data'!B:P,15,0)),"")</f>
        <v/>
      </c>
    </row>
    <row r="371" spans="5:12" x14ac:dyDescent="0.25">
      <c r="E371" s="80" t="str">
        <f>IFERROR(IF(B371="","",VLOOKUP(B371,'Customer Orders Management'!B:AB,12,0)),"")</f>
        <v/>
      </c>
      <c r="F371" s="80" t="str">
        <f>IFERROR(IF(B371="","",VLOOKUP(B371,'Customer Orders Management'!B:AB,13,0)),"")</f>
        <v/>
      </c>
      <c r="G371" s="80" t="str">
        <f>IFERROR(IF(B371="","",VLOOKUP(B371,'Customer Orders Management'!B:AB,7,0)),"")</f>
        <v/>
      </c>
      <c r="H371" s="80" t="str">
        <f>IFERROR(IF(B371="","",VLOOKUP(B371,'Customer Orders Management'!B:AB,8,0)),"")</f>
        <v/>
      </c>
      <c r="I371" s="81" t="str">
        <f>IFERROR(IF(B371="","",VLOOKUP(B371,'Customer Orders Management'!B:AB,9,0)),"")</f>
        <v/>
      </c>
      <c r="J371" s="81" t="str">
        <f>IFERROR(IF(B371="","",VLOOKUP(B371,'Customer Orders Management'!B:AB,10,0)),"")</f>
        <v/>
      </c>
      <c r="K371" s="81" t="str">
        <f>IFERROR(IF(B371="","",VLOOKUP(B371,'Customer Orders Management'!B:AB,11,0)),"")</f>
        <v/>
      </c>
      <c r="L371" s="81" t="str">
        <f>IFERROR(IF(VLOOKUP(B371,'DIFOT Raw Data'!B:P,15,0)="","Not Delivered","Delivery"&amp;" "&amp;VLOOKUP(B371,'DIFOT Raw Data'!B:P,15,0)),"")</f>
        <v/>
      </c>
    </row>
    <row r="372" spans="5:12" x14ac:dyDescent="0.25">
      <c r="E372" s="80" t="str">
        <f>IFERROR(IF(B372="","",VLOOKUP(B372,'Customer Orders Management'!B:AB,12,0)),"")</f>
        <v/>
      </c>
      <c r="F372" s="80" t="str">
        <f>IFERROR(IF(B372="","",VLOOKUP(B372,'Customer Orders Management'!B:AB,13,0)),"")</f>
        <v/>
      </c>
      <c r="G372" s="80" t="str">
        <f>IFERROR(IF(B372="","",VLOOKUP(B372,'Customer Orders Management'!B:AB,7,0)),"")</f>
        <v/>
      </c>
      <c r="H372" s="80" t="str">
        <f>IFERROR(IF(B372="","",VLOOKUP(B372,'Customer Orders Management'!B:AB,8,0)),"")</f>
        <v/>
      </c>
      <c r="I372" s="81" t="str">
        <f>IFERROR(IF(B372="","",VLOOKUP(B372,'Customer Orders Management'!B:AB,9,0)),"")</f>
        <v/>
      </c>
      <c r="J372" s="81" t="str">
        <f>IFERROR(IF(B372="","",VLOOKUP(B372,'Customer Orders Management'!B:AB,10,0)),"")</f>
        <v/>
      </c>
      <c r="K372" s="81" t="str">
        <f>IFERROR(IF(B372="","",VLOOKUP(B372,'Customer Orders Management'!B:AB,11,0)),"")</f>
        <v/>
      </c>
      <c r="L372" s="81" t="str">
        <f>IFERROR(IF(VLOOKUP(B372,'DIFOT Raw Data'!B:P,15,0)="","Not Delivered","Delivery"&amp;" "&amp;VLOOKUP(B372,'DIFOT Raw Data'!B:P,15,0)),"")</f>
        <v/>
      </c>
    </row>
    <row r="373" spans="5:12" x14ac:dyDescent="0.25">
      <c r="E373" s="80" t="str">
        <f>IFERROR(IF(B373="","",VLOOKUP(B373,'Customer Orders Management'!B:AB,12,0)),"")</f>
        <v/>
      </c>
      <c r="F373" s="80" t="str">
        <f>IFERROR(IF(B373="","",VLOOKUP(B373,'Customer Orders Management'!B:AB,13,0)),"")</f>
        <v/>
      </c>
      <c r="G373" s="80" t="str">
        <f>IFERROR(IF(B373="","",VLOOKUP(B373,'Customer Orders Management'!B:AB,7,0)),"")</f>
        <v/>
      </c>
      <c r="H373" s="80" t="str">
        <f>IFERROR(IF(B373="","",VLOOKUP(B373,'Customer Orders Management'!B:AB,8,0)),"")</f>
        <v/>
      </c>
      <c r="I373" s="81" t="str">
        <f>IFERROR(IF(B373="","",VLOOKUP(B373,'Customer Orders Management'!B:AB,9,0)),"")</f>
        <v/>
      </c>
      <c r="J373" s="81" t="str">
        <f>IFERROR(IF(B373="","",VLOOKUP(B373,'Customer Orders Management'!B:AB,10,0)),"")</f>
        <v/>
      </c>
      <c r="K373" s="81" t="str">
        <f>IFERROR(IF(B373="","",VLOOKUP(B373,'Customer Orders Management'!B:AB,11,0)),"")</f>
        <v/>
      </c>
      <c r="L373" s="81" t="str">
        <f>IFERROR(IF(VLOOKUP(B373,'DIFOT Raw Data'!B:P,15,0)="","Not Delivered","Delivery"&amp;" "&amp;VLOOKUP(B373,'DIFOT Raw Data'!B:P,15,0)),"")</f>
        <v/>
      </c>
    </row>
    <row r="374" spans="5:12" x14ac:dyDescent="0.25">
      <c r="E374" s="80" t="str">
        <f>IFERROR(IF(B374="","",VLOOKUP(B374,'Customer Orders Management'!B:AB,12,0)),"")</f>
        <v/>
      </c>
      <c r="F374" s="80" t="str">
        <f>IFERROR(IF(B374="","",VLOOKUP(B374,'Customer Orders Management'!B:AB,13,0)),"")</f>
        <v/>
      </c>
      <c r="G374" s="80" t="str">
        <f>IFERROR(IF(B374="","",VLOOKUP(B374,'Customer Orders Management'!B:AB,7,0)),"")</f>
        <v/>
      </c>
      <c r="H374" s="80" t="str">
        <f>IFERROR(IF(B374="","",VLOOKUP(B374,'Customer Orders Management'!B:AB,8,0)),"")</f>
        <v/>
      </c>
      <c r="I374" s="81" t="str">
        <f>IFERROR(IF(B374="","",VLOOKUP(B374,'Customer Orders Management'!B:AB,9,0)),"")</f>
        <v/>
      </c>
      <c r="J374" s="81" t="str">
        <f>IFERROR(IF(B374="","",VLOOKUP(B374,'Customer Orders Management'!B:AB,10,0)),"")</f>
        <v/>
      </c>
      <c r="K374" s="81" t="str">
        <f>IFERROR(IF(B374="","",VLOOKUP(B374,'Customer Orders Management'!B:AB,11,0)),"")</f>
        <v/>
      </c>
      <c r="L374" s="81" t="str">
        <f>IFERROR(IF(VLOOKUP(B374,'DIFOT Raw Data'!B:P,15,0)="","Not Delivered","Delivery"&amp;" "&amp;VLOOKUP(B374,'DIFOT Raw Data'!B:P,15,0)),"")</f>
        <v/>
      </c>
    </row>
    <row r="375" spans="5:12" x14ac:dyDescent="0.25">
      <c r="E375" s="80" t="str">
        <f>IFERROR(IF(B375="","",VLOOKUP(B375,'Customer Orders Management'!B:AB,12,0)),"")</f>
        <v/>
      </c>
      <c r="F375" s="80" t="str">
        <f>IFERROR(IF(B375="","",VLOOKUP(B375,'Customer Orders Management'!B:AB,13,0)),"")</f>
        <v/>
      </c>
      <c r="G375" s="80" t="str">
        <f>IFERROR(IF(B375="","",VLOOKUP(B375,'Customer Orders Management'!B:AB,7,0)),"")</f>
        <v/>
      </c>
      <c r="H375" s="80" t="str">
        <f>IFERROR(IF(B375="","",VLOOKUP(B375,'Customer Orders Management'!B:AB,8,0)),"")</f>
        <v/>
      </c>
      <c r="I375" s="81" t="str">
        <f>IFERROR(IF(B375="","",VLOOKUP(B375,'Customer Orders Management'!B:AB,9,0)),"")</f>
        <v/>
      </c>
      <c r="J375" s="81" t="str">
        <f>IFERROR(IF(B375="","",VLOOKUP(B375,'Customer Orders Management'!B:AB,10,0)),"")</f>
        <v/>
      </c>
      <c r="K375" s="81" t="str">
        <f>IFERROR(IF(B375="","",VLOOKUP(B375,'Customer Orders Management'!B:AB,11,0)),"")</f>
        <v/>
      </c>
      <c r="L375" s="81" t="str">
        <f>IFERROR(IF(VLOOKUP(B375,'DIFOT Raw Data'!B:P,15,0)="","Not Delivered","Delivery"&amp;" "&amp;VLOOKUP(B375,'DIFOT Raw Data'!B:P,15,0)),"")</f>
        <v/>
      </c>
    </row>
    <row r="376" spans="5:12" x14ac:dyDescent="0.25">
      <c r="E376" s="80" t="str">
        <f>IFERROR(IF(B376="","",VLOOKUP(B376,'Customer Orders Management'!B:AB,12,0)),"")</f>
        <v/>
      </c>
      <c r="F376" s="80" t="str">
        <f>IFERROR(IF(B376="","",VLOOKUP(B376,'Customer Orders Management'!B:AB,13,0)),"")</f>
        <v/>
      </c>
      <c r="G376" s="80" t="str">
        <f>IFERROR(IF(B376="","",VLOOKUP(B376,'Customer Orders Management'!B:AB,7,0)),"")</f>
        <v/>
      </c>
      <c r="H376" s="80" t="str">
        <f>IFERROR(IF(B376="","",VLOOKUP(B376,'Customer Orders Management'!B:AB,8,0)),"")</f>
        <v/>
      </c>
      <c r="I376" s="81" t="str">
        <f>IFERROR(IF(B376="","",VLOOKUP(B376,'Customer Orders Management'!B:AB,9,0)),"")</f>
        <v/>
      </c>
      <c r="J376" s="81" t="str">
        <f>IFERROR(IF(B376="","",VLOOKUP(B376,'Customer Orders Management'!B:AB,10,0)),"")</f>
        <v/>
      </c>
      <c r="K376" s="81" t="str">
        <f>IFERROR(IF(B376="","",VLOOKUP(B376,'Customer Orders Management'!B:AB,11,0)),"")</f>
        <v/>
      </c>
      <c r="L376" s="81" t="str">
        <f>IFERROR(IF(VLOOKUP(B376,'DIFOT Raw Data'!B:P,15,0)="","Not Delivered","Delivery"&amp;" "&amp;VLOOKUP(B376,'DIFOT Raw Data'!B:P,15,0)),"")</f>
        <v/>
      </c>
    </row>
    <row r="377" spans="5:12" x14ac:dyDescent="0.25">
      <c r="E377" s="80" t="str">
        <f>IFERROR(IF(B377="","",VLOOKUP(B377,'Customer Orders Management'!B:AB,12,0)),"")</f>
        <v/>
      </c>
      <c r="F377" s="80" t="str">
        <f>IFERROR(IF(B377="","",VLOOKUP(B377,'Customer Orders Management'!B:AB,13,0)),"")</f>
        <v/>
      </c>
      <c r="G377" s="80" t="str">
        <f>IFERROR(IF(B377="","",VLOOKUP(B377,'Customer Orders Management'!B:AB,7,0)),"")</f>
        <v/>
      </c>
      <c r="H377" s="80" t="str">
        <f>IFERROR(IF(B377="","",VLOOKUP(B377,'Customer Orders Management'!B:AB,8,0)),"")</f>
        <v/>
      </c>
      <c r="I377" s="81" t="str">
        <f>IFERROR(IF(B377="","",VLOOKUP(B377,'Customer Orders Management'!B:AB,9,0)),"")</f>
        <v/>
      </c>
      <c r="J377" s="81" t="str">
        <f>IFERROR(IF(B377="","",VLOOKUP(B377,'Customer Orders Management'!B:AB,10,0)),"")</f>
        <v/>
      </c>
      <c r="K377" s="81" t="str">
        <f>IFERROR(IF(B377="","",VLOOKUP(B377,'Customer Orders Management'!B:AB,11,0)),"")</f>
        <v/>
      </c>
      <c r="L377" s="81" t="str">
        <f>IFERROR(IF(VLOOKUP(B377,'DIFOT Raw Data'!B:P,15,0)="","Not Delivered","Delivery"&amp;" "&amp;VLOOKUP(B377,'DIFOT Raw Data'!B:P,15,0)),"")</f>
        <v/>
      </c>
    </row>
    <row r="378" spans="5:12" x14ac:dyDescent="0.25">
      <c r="E378" s="80" t="str">
        <f>IFERROR(IF(B378="","",VLOOKUP(B378,'Customer Orders Management'!B:AB,12,0)),"")</f>
        <v/>
      </c>
      <c r="F378" s="80" t="str">
        <f>IFERROR(IF(B378="","",VLOOKUP(B378,'Customer Orders Management'!B:AB,13,0)),"")</f>
        <v/>
      </c>
      <c r="G378" s="80" t="str">
        <f>IFERROR(IF(B378="","",VLOOKUP(B378,'Customer Orders Management'!B:AB,7,0)),"")</f>
        <v/>
      </c>
      <c r="H378" s="80" t="str">
        <f>IFERROR(IF(B378="","",VLOOKUP(B378,'Customer Orders Management'!B:AB,8,0)),"")</f>
        <v/>
      </c>
      <c r="I378" s="81" t="str">
        <f>IFERROR(IF(B378="","",VLOOKUP(B378,'Customer Orders Management'!B:AB,9,0)),"")</f>
        <v/>
      </c>
      <c r="J378" s="81" t="str">
        <f>IFERROR(IF(B378="","",VLOOKUP(B378,'Customer Orders Management'!B:AB,10,0)),"")</f>
        <v/>
      </c>
      <c r="K378" s="81" t="str">
        <f>IFERROR(IF(B378="","",VLOOKUP(B378,'Customer Orders Management'!B:AB,11,0)),"")</f>
        <v/>
      </c>
      <c r="L378" s="81" t="str">
        <f>IFERROR(IF(VLOOKUP(B378,'DIFOT Raw Data'!B:P,15,0)="","Not Delivered","Delivery"&amp;" "&amp;VLOOKUP(B378,'DIFOT Raw Data'!B:P,15,0)),"")</f>
        <v/>
      </c>
    </row>
    <row r="379" spans="5:12" x14ac:dyDescent="0.25">
      <c r="E379" s="80" t="str">
        <f>IFERROR(IF(B379="","",VLOOKUP(B379,'Customer Orders Management'!B:AB,12,0)),"")</f>
        <v/>
      </c>
      <c r="F379" s="80" t="str">
        <f>IFERROR(IF(B379="","",VLOOKUP(B379,'Customer Orders Management'!B:AB,13,0)),"")</f>
        <v/>
      </c>
      <c r="G379" s="80" t="str">
        <f>IFERROR(IF(B379="","",VLOOKUP(B379,'Customer Orders Management'!B:AB,7,0)),"")</f>
        <v/>
      </c>
      <c r="H379" s="80" t="str">
        <f>IFERROR(IF(B379="","",VLOOKUP(B379,'Customer Orders Management'!B:AB,8,0)),"")</f>
        <v/>
      </c>
      <c r="I379" s="81" t="str">
        <f>IFERROR(IF(B379="","",VLOOKUP(B379,'Customer Orders Management'!B:AB,9,0)),"")</f>
        <v/>
      </c>
      <c r="J379" s="81" t="str">
        <f>IFERROR(IF(B379="","",VLOOKUP(B379,'Customer Orders Management'!B:AB,10,0)),"")</f>
        <v/>
      </c>
      <c r="K379" s="81" t="str">
        <f>IFERROR(IF(B379="","",VLOOKUP(B379,'Customer Orders Management'!B:AB,11,0)),"")</f>
        <v/>
      </c>
      <c r="L379" s="81" t="str">
        <f>IFERROR(IF(VLOOKUP(B379,'DIFOT Raw Data'!B:P,15,0)="","Not Delivered","Delivery"&amp;" "&amp;VLOOKUP(B379,'DIFOT Raw Data'!B:P,15,0)),"")</f>
        <v/>
      </c>
    </row>
    <row r="380" spans="5:12" x14ac:dyDescent="0.25">
      <c r="E380" s="80" t="str">
        <f>IFERROR(IF(B380="","",VLOOKUP(B380,'Customer Orders Management'!B:AB,12,0)),"")</f>
        <v/>
      </c>
      <c r="F380" s="80" t="str">
        <f>IFERROR(IF(B380="","",VLOOKUP(B380,'Customer Orders Management'!B:AB,13,0)),"")</f>
        <v/>
      </c>
      <c r="G380" s="80" t="str">
        <f>IFERROR(IF(B380="","",VLOOKUP(B380,'Customer Orders Management'!B:AB,7,0)),"")</f>
        <v/>
      </c>
      <c r="H380" s="80" t="str">
        <f>IFERROR(IF(B380="","",VLOOKUP(B380,'Customer Orders Management'!B:AB,8,0)),"")</f>
        <v/>
      </c>
      <c r="I380" s="81" t="str">
        <f>IFERROR(IF(B380="","",VLOOKUP(B380,'Customer Orders Management'!B:AB,9,0)),"")</f>
        <v/>
      </c>
      <c r="J380" s="81" t="str">
        <f>IFERROR(IF(B380="","",VLOOKUP(B380,'Customer Orders Management'!B:AB,10,0)),"")</f>
        <v/>
      </c>
      <c r="K380" s="81" t="str">
        <f>IFERROR(IF(B380="","",VLOOKUP(B380,'Customer Orders Management'!B:AB,11,0)),"")</f>
        <v/>
      </c>
      <c r="L380" s="81" t="str">
        <f>IFERROR(IF(VLOOKUP(B380,'DIFOT Raw Data'!B:P,15,0)="","Not Delivered","Delivery"&amp;" "&amp;VLOOKUP(B380,'DIFOT Raw Data'!B:P,15,0)),"")</f>
        <v/>
      </c>
    </row>
    <row r="381" spans="5:12" x14ac:dyDescent="0.25">
      <c r="E381" s="80" t="str">
        <f>IFERROR(IF(B381="","",VLOOKUP(B381,'Customer Orders Management'!B:AB,12,0)),"")</f>
        <v/>
      </c>
      <c r="F381" s="80" t="str">
        <f>IFERROR(IF(B381="","",VLOOKUP(B381,'Customer Orders Management'!B:AB,13,0)),"")</f>
        <v/>
      </c>
      <c r="G381" s="80" t="str">
        <f>IFERROR(IF(B381="","",VLOOKUP(B381,'Customer Orders Management'!B:AB,7,0)),"")</f>
        <v/>
      </c>
      <c r="H381" s="80" t="str">
        <f>IFERROR(IF(B381="","",VLOOKUP(B381,'Customer Orders Management'!B:AB,8,0)),"")</f>
        <v/>
      </c>
      <c r="I381" s="81" t="str">
        <f>IFERROR(IF(B381="","",VLOOKUP(B381,'Customer Orders Management'!B:AB,9,0)),"")</f>
        <v/>
      </c>
      <c r="J381" s="81" t="str">
        <f>IFERROR(IF(B381="","",VLOOKUP(B381,'Customer Orders Management'!B:AB,10,0)),"")</f>
        <v/>
      </c>
      <c r="K381" s="81" t="str">
        <f>IFERROR(IF(B381="","",VLOOKUP(B381,'Customer Orders Management'!B:AB,11,0)),"")</f>
        <v/>
      </c>
      <c r="L381" s="81" t="str">
        <f>IFERROR(IF(VLOOKUP(B381,'DIFOT Raw Data'!B:P,15,0)="","Not Delivered","Delivery"&amp;" "&amp;VLOOKUP(B381,'DIFOT Raw Data'!B:P,15,0)),"")</f>
        <v/>
      </c>
    </row>
    <row r="382" spans="5:12" x14ac:dyDescent="0.25">
      <c r="E382" s="80" t="str">
        <f>IFERROR(IF(B382="","",VLOOKUP(B382,'Customer Orders Management'!B:AB,12,0)),"")</f>
        <v/>
      </c>
      <c r="F382" s="80" t="str">
        <f>IFERROR(IF(B382="","",VLOOKUP(B382,'Customer Orders Management'!B:AB,13,0)),"")</f>
        <v/>
      </c>
      <c r="G382" s="80" t="str">
        <f>IFERROR(IF(B382="","",VLOOKUP(B382,'Customer Orders Management'!B:AB,7,0)),"")</f>
        <v/>
      </c>
      <c r="H382" s="80" t="str">
        <f>IFERROR(IF(B382="","",VLOOKUP(B382,'Customer Orders Management'!B:AB,8,0)),"")</f>
        <v/>
      </c>
      <c r="I382" s="81" t="str">
        <f>IFERROR(IF(B382="","",VLOOKUP(B382,'Customer Orders Management'!B:AB,9,0)),"")</f>
        <v/>
      </c>
      <c r="J382" s="81" t="str">
        <f>IFERROR(IF(B382="","",VLOOKUP(B382,'Customer Orders Management'!B:AB,10,0)),"")</f>
        <v/>
      </c>
      <c r="K382" s="81" t="str">
        <f>IFERROR(IF(B382="","",VLOOKUP(B382,'Customer Orders Management'!B:AB,11,0)),"")</f>
        <v/>
      </c>
      <c r="L382" s="81" t="str">
        <f>IFERROR(IF(VLOOKUP(B382,'DIFOT Raw Data'!B:P,15,0)="","Not Delivered","Delivery"&amp;" "&amp;VLOOKUP(B382,'DIFOT Raw Data'!B:P,15,0)),"")</f>
        <v/>
      </c>
    </row>
    <row r="383" spans="5:12" x14ac:dyDescent="0.25">
      <c r="E383" s="80" t="str">
        <f>IFERROR(IF(B383="","",VLOOKUP(B383,'Customer Orders Management'!B:AB,12,0)),"")</f>
        <v/>
      </c>
      <c r="F383" s="80" t="str">
        <f>IFERROR(IF(B383="","",VLOOKUP(B383,'Customer Orders Management'!B:AB,13,0)),"")</f>
        <v/>
      </c>
      <c r="G383" s="80" t="str">
        <f>IFERROR(IF(B383="","",VLOOKUP(B383,'Customer Orders Management'!B:AB,7,0)),"")</f>
        <v/>
      </c>
      <c r="H383" s="80" t="str">
        <f>IFERROR(IF(B383="","",VLOOKUP(B383,'Customer Orders Management'!B:AB,8,0)),"")</f>
        <v/>
      </c>
      <c r="I383" s="81" t="str">
        <f>IFERROR(IF(B383="","",VLOOKUP(B383,'Customer Orders Management'!B:AB,9,0)),"")</f>
        <v/>
      </c>
      <c r="J383" s="81" t="str">
        <f>IFERROR(IF(B383="","",VLOOKUP(B383,'Customer Orders Management'!B:AB,10,0)),"")</f>
        <v/>
      </c>
      <c r="K383" s="81" t="str">
        <f>IFERROR(IF(B383="","",VLOOKUP(B383,'Customer Orders Management'!B:AB,11,0)),"")</f>
        <v/>
      </c>
      <c r="L383" s="81" t="str">
        <f>IFERROR(IF(VLOOKUP(B383,'DIFOT Raw Data'!B:P,15,0)="","Not Delivered","Delivery"&amp;" "&amp;VLOOKUP(B383,'DIFOT Raw Data'!B:P,15,0)),"")</f>
        <v/>
      </c>
    </row>
    <row r="384" spans="5:12" x14ac:dyDescent="0.25">
      <c r="E384" s="80" t="str">
        <f>IFERROR(IF(B384="","",VLOOKUP(B384,'Customer Orders Management'!B:AB,12,0)),"")</f>
        <v/>
      </c>
      <c r="F384" s="80" t="str">
        <f>IFERROR(IF(B384="","",VLOOKUP(B384,'Customer Orders Management'!B:AB,13,0)),"")</f>
        <v/>
      </c>
      <c r="G384" s="80" t="str">
        <f>IFERROR(IF(B384="","",VLOOKUP(B384,'Customer Orders Management'!B:AB,7,0)),"")</f>
        <v/>
      </c>
      <c r="H384" s="80" t="str">
        <f>IFERROR(IF(B384="","",VLOOKUP(B384,'Customer Orders Management'!B:AB,8,0)),"")</f>
        <v/>
      </c>
      <c r="I384" s="81" t="str">
        <f>IFERROR(IF(B384="","",VLOOKUP(B384,'Customer Orders Management'!B:AB,9,0)),"")</f>
        <v/>
      </c>
      <c r="J384" s="81" t="str">
        <f>IFERROR(IF(B384="","",VLOOKUP(B384,'Customer Orders Management'!B:AB,10,0)),"")</f>
        <v/>
      </c>
      <c r="K384" s="81" t="str">
        <f>IFERROR(IF(B384="","",VLOOKUP(B384,'Customer Orders Management'!B:AB,11,0)),"")</f>
        <v/>
      </c>
      <c r="L384" s="81" t="str">
        <f>IFERROR(IF(VLOOKUP(B384,'DIFOT Raw Data'!B:P,15,0)="","Not Delivered","Delivery"&amp;" "&amp;VLOOKUP(B384,'DIFOT Raw Data'!B:P,15,0)),"")</f>
        <v/>
      </c>
    </row>
    <row r="385" spans="5:12" x14ac:dyDescent="0.25">
      <c r="E385" s="80" t="str">
        <f>IFERROR(IF(B385="","",VLOOKUP(B385,'Customer Orders Management'!B:AB,12,0)),"")</f>
        <v/>
      </c>
      <c r="F385" s="80" t="str">
        <f>IFERROR(IF(B385="","",VLOOKUP(B385,'Customer Orders Management'!B:AB,13,0)),"")</f>
        <v/>
      </c>
      <c r="G385" s="80" t="str">
        <f>IFERROR(IF(B385="","",VLOOKUP(B385,'Customer Orders Management'!B:AB,7,0)),"")</f>
        <v/>
      </c>
      <c r="H385" s="80" t="str">
        <f>IFERROR(IF(B385="","",VLOOKUP(B385,'Customer Orders Management'!B:AB,8,0)),"")</f>
        <v/>
      </c>
      <c r="I385" s="81" t="str">
        <f>IFERROR(IF(B385="","",VLOOKUP(B385,'Customer Orders Management'!B:AB,9,0)),"")</f>
        <v/>
      </c>
      <c r="J385" s="81" t="str">
        <f>IFERROR(IF(B385="","",VLOOKUP(B385,'Customer Orders Management'!B:AB,10,0)),"")</f>
        <v/>
      </c>
      <c r="K385" s="81" t="str">
        <f>IFERROR(IF(B385="","",VLOOKUP(B385,'Customer Orders Management'!B:AB,11,0)),"")</f>
        <v/>
      </c>
      <c r="L385" s="81" t="str">
        <f>IFERROR(IF(VLOOKUP(B385,'DIFOT Raw Data'!B:P,15,0)="","Not Delivered","Delivery"&amp;" "&amp;VLOOKUP(B385,'DIFOT Raw Data'!B:P,15,0)),"")</f>
        <v/>
      </c>
    </row>
    <row r="386" spans="5:12" x14ac:dyDescent="0.25">
      <c r="E386" s="80" t="str">
        <f>IFERROR(IF(B386="","",VLOOKUP(B386,'Customer Orders Management'!B:AB,12,0)),"")</f>
        <v/>
      </c>
      <c r="F386" s="80" t="str">
        <f>IFERROR(IF(B386="","",VLOOKUP(B386,'Customer Orders Management'!B:AB,13,0)),"")</f>
        <v/>
      </c>
      <c r="G386" s="80" t="str">
        <f>IFERROR(IF(B386="","",VLOOKUP(B386,'Customer Orders Management'!B:AB,7,0)),"")</f>
        <v/>
      </c>
      <c r="H386" s="80" t="str">
        <f>IFERROR(IF(B386="","",VLOOKUP(B386,'Customer Orders Management'!B:AB,8,0)),"")</f>
        <v/>
      </c>
      <c r="I386" s="81" t="str">
        <f>IFERROR(IF(B386="","",VLOOKUP(B386,'Customer Orders Management'!B:AB,9,0)),"")</f>
        <v/>
      </c>
      <c r="J386" s="81" t="str">
        <f>IFERROR(IF(B386="","",VLOOKUP(B386,'Customer Orders Management'!B:AB,10,0)),"")</f>
        <v/>
      </c>
      <c r="K386" s="81" t="str">
        <f>IFERROR(IF(B386="","",VLOOKUP(B386,'Customer Orders Management'!B:AB,11,0)),"")</f>
        <v/>
      </c>
      <c r="L386" s="81" t="str">
        <f>IFERROR(IF(VLOOKUP(B386,'DIFOT Raw Data'!B:P,15,0)="","Not Delivered","Delivery"&amp;" "&amp;VLOOKUP(B386,'DIFOT Raw Data'!B:P,15,0)),"")</f>
        <v/>
      </c>
    </row>
    <row r="387" spans="5:12" x14ac:dyDescent="0.25">
      <c r="E387" s="80" t="str">
        <f>IFERROR(IF(B387="","",VLOOKUP(B387,'Customer Orders Management'!B:AB,12,0)),"")</f>
        <v/>
      </c>
      <c r="F387" s="80" t="str">
        <f>IFERROR(IF(B387="","",VLOOKUP(B387,'Customer Orders Management'!B:AB,13,0)),"")</f>
        <v/>
      </c>
      <c r="G387" s="80" t="str">
        <f>IFERROR(IF(B387="","",VLOOKUP(B387,'Customer Orders Management'!B:AB,7,0)),"")</f>
        <v/>
      </c>
      <c r="H387" s="80" t="str">
        <f>IFERROR(IF(B387="","",VLOOKUP(B387,'Customer Orders Management'!B:AB,8,0)),"")</f>
        <v/>
      </c>
      <c r="I387" s="81" t="str">
        <f>IFERROR(IF(B387="","",VLOOKUP(B387,'Customer Orders Management'!B:AB,9,0)),"")</f>
        <v/>
      </c>
      <c r="J387" s="81" t="str">
        <f>IFERROR(IF(B387="","",VLOOKUP(B387,'Customer Orders Management'!B:AB,10,0)),"")</f>
        <v/>
      </c>
      <c r="K387" s="81" t="str">
        <f>IFERROR(IF(B387="","",VLOOKUP(B387,'Customer Orders Management'!B:AB,11,0)),"")</f>
        <v/>
      </c>
      <c r="L387" s="81" t="str">
        <f>IFERROR(IF(VLOOKUP(B387,'DIFOT Raw Data'!B:P,15,0)="","Not Delivered","Delivery"&amp;" "&amp;VLOOKUP(B387,'DIFOT Raw Data'!B:P,15,0)),"")</f>
        <v/>
      </c>
    </row>
    <row r="388" spans="5:12" x14ac:dyDescent="0.25">
      <c r="E388" s="80" t="str">
        <f>IFERROR(IF(B388="","",VLOOKUP(B388,'Customer Orders Management'!B:AB,12,0)),"")</f>
        <v/>
      </c>
      <c r="F388" s="80" t="str">
        <f>IFERROR(IF(B388="","",VLOOKUP(B388,'Customer Orders Management'!B:AB,13,0)),"")</f>
        <v/>
      </c>
      <c r="G388" s="80" t="str">
        <f>IFERROR(IF(B388="","",VLOOKUP(B388,'Customer Orders Management'!B:AB,7,0)),"")</f>
        <v/>
      </c>
      <c r="H388" s="80" t="str">
        <f>IFERROR(IF(B388="","",VLOOKUP(B388,'Customer Orders Management'!B:AB,8,0)),"")</f>
        <v/>
      </c>
      <c r="I388" s="81" t="str">
        <f>IFERROR(IF(B388="","",VLOOKUP(B388,'Customer Orders Management'!B:AB,9,0)),"")</f>
        <v/>
      </c>
      <c r="J388" s="81" t="str">
        <f>IFERROR(IF(B388="","",VLOOKUP(B388,'Customer Orders Management'!B:AB,10,0)),"")</f>
        <v/>
      </c>
      <c r="K388" s="81" t="str">
        <f>IFERROR(IF(B388="","",VLOOKUP(B388,'Customer Orders Management'!B:AB,11,0)),"")</f>
        <v/>
      </c>
      <c r="L388" s="81" t="str">
        <f>IFERROR(IF(VLOOKUP(B388,'DIFOT Raw Data'!B:P,15,0)="","Not Delivered","Delivery"&amp;" "&amp;VLOOKUP(B388,'DIFOT Raw Data'!B:P,15,0)),"")</f>
        <v/>
      </c>
    </row>
    <row r="389" spans="5:12" x14ac:dyDescent="0.25">
      <c r="E389" s="80" t="str">
        <f>IFERROR(IF(B389="","",VLOOKUP(B389,'Customer Orders Management'!B:AB,12,0)),"")</f>
        <v/>
      </c>
      <c r="F389" s="80" t="str">
        <f>IFERROR(IF(B389="","",VLOOKUP(B389,'Customer Orders Management'!B:AB,13,0)),"")</f>
        <v/>
      </c>
      <c r="G389" s="80" t="str">
        <f>IFERROR(IF(B389="","",VLOOKUP(B389,'Customer Orders Management'!B:AB,7,0)),"")</f>
        <v/>
      </c>
      <c r="H389" s="80" t="str">
        <f>IFERROR(IF(B389="","",VLOOKUP(B389,'Customer Orders Management'!B:AB,8,0)),"")</f>
        <v/>
      </c>
      <c r="I389" s="81" t="str">
        <f>IFERROR(IF(B389="","",VLOOKUP(B389,'Customer Orders Management'!B:AB,9,0)),"")</f>
        <v/>
      </c>
      <c r="J389" s="81" t="str">
        <f>IFERROR(IF(B389="","",VLOOKUP(B389,'Customer Orders Management'!B:AB,10,0)),"")</f>
        <v/>
      </c>
      <c r="K389" s="81" t="str">
        <f>IFERROR(IF(B389="","",VLOOKUP(B389,'Customer Orders Management'!B:AB,11,0)),"")</f>
        <v/>
      </c>
      <c r="L389" s="81" t="str">
        <f>IFERROR(IF(VLOOKUP(B389,'DIFOT Raw Data'!B:P,15,0)="","Not Delivered","Delivery"&amp;" "&amp;VLOOKUP(B389,'DIFOT Raw Data'!B:P,15,0)),"")</f>
        <v/>
      </c>
    </row>
    <row r="390" spans="5:12" x14ac:dyDescent="0.25">
      <c r="E390" s="80" t="str">
        <f>IFERROR(IF(B390="","",VLOOKUP(B390,'Customer Orders Management'!B:AB,12,0)),"")</f>
        <v/>
      </c>
      <c r="F390" s="80" t="str">
        <f>IFERROR(IF(B390="","",VLOOKUP(B390,'Customer Orders Management'!B:AB,13,0)),"")</f>
        <v/>
      </c>
      <c r="G390" s="80" t="str">
        <f>IFERROR(IF(B390="","",VLOOKUP(B390,'Customer Orders Management'!B:AB,7,0)),"")</f>
        <v/>
      </c>
      <c r="H390" s="80" t="str">
        <f>IFERROR(IF(B390="","",VLOOKUP(B390,'Customer Orders Management'!B:AB,8,0)),"")</f>
        <v/>
      </c>
      <c r="I390" s="81" t="str">
        <f>IFERROR(IF(B390="","",VLOOKUP(B390,'Customer Orders Management'!B:AB,9,0)),"")</f>
        <v/>
      </c>
      <c r="J390" s="81" t="str">
        <f>IFERROR(IF(B390="","",VLOOKUP(B390,'Customer Orders Management'!B:AB,10,0)),"")</f>
        <v/>
      </c>
      <c r="K390" s="81" t="str">
        <f>IFERROR(IF(B390="","",VLOOKUP(B390,'Customer Orders Management'!B:AB,11,0)),"")</f>
        <v/>
      </c>
      <c r="L390" s="81" t="str">
        <f>IFERROR(IF(VLOOKUP(B390,'DIFOT Raw Data'!B:P,15,0)="","Not Delivered","Delivery"&amp;" "&amp;VLOOKUP(B390,'DIFOT Raw Data'!B:P,15,0)),"")</f>
        <v/>
      </c>
    </row>
    <row r="391" spans="5:12" x14ac:dyDescent="0.25">
      <c r="E391" s="80" t="str">
        <f>IFERROR(IF(B391="","",VLOOKUP(B391,'Customer Orders Management'!B:AB,12,0)),"")</f>
        <v/>
      </c>
      <c r="F391" s="80" t="str">
        <f>IFERROR(IF(B391="","",VLOOKUP(B391,'Customer Orders Management'!B:AB,13,0)),"")</f>
        <v/>
      </c>
      <c r="G391" s="80" t="str">
        <f>IFERROR(IF(B391="","",VLOOKUP(B391,'Customer Orders Management'!B:AB,7,0)),"")</f>
        <v/>
      </c>
      <c r="H391" s="80" t="str">
        <f>IFERROR(IF(B391="","",VLOOKUP(B391,'Customer Orders Management'!B:AB,8,0)),"")</f>
        <v/>
      </c>
      <c r="I391" s="81" t="str">
        <f>IFERROR(IF(B391="","",VLOOKUP(B391,'Customer Orders Management'!B:AB,9,0)),"")</f>
        <v/>
      </c>
      <c r="J391" s="81" t="str">
        <f>IFERROR(IF(B391="","",VLOOKUP(B391,'Customer Orders Management'!B:AB,10,0)),"")</f>
        <v/>
      </c>
      <c r="K391" s="81" t="str">
        <f>IFERROR(IF(B391="","",VLOOKUP(B391,'Customer Orders Management'!B:AB,11,0)),"")</f>
        <v/>
      </c>
      <c r="L391" s="81" t="str">
        <f>IFERROR(IF(VLOOKUP(B391,'DIFOT Raw Data'!B:P,15,0)="","Not Delivered","Delivery"&amp;" "&amp;VLOOKUP(B391,'DIFOT Raw Data'!B:P,15,0)),"")</f>
        <v/>
      </c>
    </row>
    <row r="392" spans="5:12" x14ac:dyDescent="0.25">
      <c r="E392" s="80" t="str">
        <f>IFERROR(IF(B392="","",VLOOKUP(B392,'Customer Orders Management'!B:AB,12,0)),"")</f>
        <v/>
      </c>
      <c r="F392" s="80" t="str">
        <f>IFERROR(IF(B392="","",VLOOKUP(B392,'Customer Orders Management'!B:AB,13,0)),"")</f>
        <v/>
      </c>
      <c r="G392" s="80" t="str">
        <f>IFERROR(IF(B392="","",VLOOKUP(B392,'Customer Orders Management'!B:AB,7,0)),"")</f>
        <v/>
      </c>
      <c r="H392" s="80" t="str">
        <f>IFERROR(IF(B392="","",VLOOKUP(B392,'Customer Orders Management'!B:AB,8,0)),"")</f>
        <v/>
      </c>
      <c r="I392" s="81" t="str">
        <f>IFERROR(IF(B392="","",VLOOKUP(B392,'Customer Orders Management'!B:AB,9,0)),"")</f>
        <v/>
      </c>
      <c r="J392" s="81" t="str">
        <f>IFERROR(IF(B392="","",VLOOKUP(B392,'Customer Orders Management'!B:AB,10,0)),"")</f>
        <v/>
      </c>
      <c r="K392" s="81" t="str">
        <f>IFERROR(IF(B392="","",VLOOKUP(B392,'Customer Orders Management'!B:AB,11,0)),"")</f>
        <v/>
      </c>
      <c r="L392" s="81" t="str">
        <f>IFERROR(IF(VLOOKUP(B392,'DIFOT Raw Data'!B:P,15,0)="","Not Delivered","Delivery"&amp;" "&amp;VLOOKUP(B392,'DIFOT Raw Data'!B:P,15,0)),"")</f>
        <v/>
      </c>
    </row>
    <row r="393" spans="5:12" x14ac:dyDescent="0.25">
      <c r="E393" s="80" t="str">
        <f>IFERROR(IF(B393="","",VLOOKUP(B393,'Customer Orders Management'!B:AB,12,0)),"")</f>
        <v/>
      </c>
      <c r="F393" s="80" t="str">
        <f>IFERROR(IF(B393="","",VLOOKUP(B393,'Customer Orders Management'!B:AB,13,0)),"")</f>
        <v/>
      </c>
      <c r="G393" s="80" t="str">
        <f>IFERROR(IF(B393="","",VLOOKUP(B393,'Customer Orders Management'!B:AB,7,0)),"")</f>
        <v/>
      </c>
      <c r="H393" s="80" t="str">
        <f>IFERROR(IF(B393="","",VLOOKUP(B393,'Customer Orders Management'!B:AB,8,0)),"")</f>
        <v/>
      </c>
      <c r="I393" s="81" t="str">
        <f>IFERROR(IF(B393="","",VLOOKUP(B393,'Customer Orders Management'!B:AB,9,0)),"")</f>
        <v/>
      </c>
      <c r="J393" s="81" t="str">
        <f>IFERROR(IF(B393="","",VLOOKUP(B393,'Customer Orders Management'!B:AB,10,0)),"")</f>
        <v/>
      </c>
      <c r="K393" s="81" t="str">
        <f>IFERROR(IF(B393="","",VLOOKUP(B393,'Customer Orders Management'!B:AB,11,0)),"")</f>
        <v/>
      </c>
      <c r="L393" s="81" t="str">
        <f>IFERROR(IF(VLOOKUP(B393,'DIFOT Raw Data'!B:P,15,0)="","Not Delivered","Delivery"&amp;" "&amp;VLOOKUP(B393,'DIFOT Raw Data'!B:P,15,0)),"")</f>
        <v/>
      </c>
    </row>
    <row r="394" spans="5:12" x14ac:dyDescent="0.25">
      <c r="E394" s="80" t="str">
        <f>IFERROR(IF(B394="","",VLOOKUP(B394,'Customer Orders Management'!B:AB,12,0)),"")</f>
        <v/>
      </c>
      <c r="F394" s="80" t="str">
        <f>IFERROR(IF(B394="","",VLOOKUP(B394,'Customer Orders Management'!B:AB,13,0)),"")</f>
        <v/>
      </c>
      <c r="G394" s="80" t="str">
        <f>IFERROR(IF(B394="","",VLOOKUP(B394,'Customer Orders Management'!B:AB,7,0)),"")</f>
        <v/>
      </c>
      <c r="H394" s="80" t="str">
        <f>IFERROR(IF(B394="","",VLOOKUP(B394,'Customer Orders Management'!B:AB,8,0)),"")</f>
        <v/>
      </c>
      <c r="I394" s="81" t="str">
        <f>IFERROR(IF(B394="","",VLOOKUP(B394,'Customer Orders Management'!B:AB,9,0)),"")</f>
        <v/>
      </c>
      <c r="J394" s="81" t="str">
        <f>IFERROR(IF(B394="","",VLOOKUP(B394,'Customer Orders Management'!B:AB,10,0)),"")</f>
        <v/>
      </c>
      <c r="K394" s="81" t="str">
        <f>IFERROR(IF(B394="","",VLOOKUP(B394,'Customer Orders Management'!B:AB,11,0)),"")</f>
        <v/>
      </c>
      <c r="L394" s="81" t="str">
        <f>IFERROR(IF(VLOOKUP(B394,'DIFOT Raw Data'!B:P,15,0)="","Not Delivered","Delivery"&amp;" "&amp;VLOOKUP(B394,'DIFOT Raw Data'!B:P,15,0)),"")</f>
        <v/>
      </c>
    </row>
    <row r="395" spans="5:12" x14ac:dyDescent="0.25">
      <c r="E395" s="80" t="str">
        <f>IFERROR(IF(B395="","",VLOOKUP(B395,'Customer Orders Management'!B:AB,12,0)),"")</f>
        <v/>
      </c>
      <c r="F395" s="80" t="str">
        <f>IFERROR(IF(B395="","",VLOOKUP(B395,'Customer Orders Management'!B:AB,13,0)),"")</f>
        <v/>
      </c>
      <c r="G395" s="80" t="str">
        <f>IFERROR(IF(B395="","",VLOOKUP(B395,'Customer Orders Management'!B:AB,7,0)),"")</f>
        <v/>
      </c>
      <c r="H395" s="80" t="str">
        <f>IFERROR(IF(B395="","",VLOOKUP(B395,'Customer Orders Management'!B:AB,8,0)),"")</f>
        <v/>
      </c>
      <c r="I395" s="81" t="str">
        <f>IFERROR(IF(B395="","",VLOOKUP(B395,'Customer Orders Management'!B:AB,9,0)),"")</f>
        <v/>
      </c>
      <c r="J395" s="81" t="str">
        <f>IFERROR(IF(B395="","",VLOOKUP(B395,'Customer Orders Management'!B:AB,10,0)),"")</f>
        <v/>
      </c>
      <c r="K395" s="81" t="str">
        <f>IFERROR(IF(B395="","",VLOOKUP(B395,'Customer Orders Management'!B:AB,11,0)),"")</f>
        <v/>
      </c>
      <c r="L395" s="81" t="str">
        <f>IFERROR(IF(VLOOKUP(B395,'DIFOT Raw Data'!B:P,15,0)="","Not Delivered","Delivery"&amp;" "&amp;VLOOKUP(B395,'DIFOT Raw Data'!B:P,15,0)),"")</f>
        <v/>
      </c>
    </row>
    <row r="396" spans="5:12" x14ac:dyDescent="0.25">
      <c r="E396" s="80" t="str">
        <f>IFERROR(IF(B396="","",VLOOKUP(B396,'Customer Orders Management'!B:AB,12,0)),"")</f>
        <v/>
      </c>
      <c r="F396" s="80" t="str">
        <f>IFERROR(IF(B396="","",VLOOKUP(B396,'Customer Orders Management'!B:AB,13,0)),"")</f>
        <v/>
      </c>
      <c r="G396" s="80" t="str">
        <f>IFERROR(IF(B396="","",VLOOKUP(B396,'Customer Orders Management'!B:AB,7,0)),"")</f>
        <v/>
      </c>
      <c r="H396" s="80" t="str">
        <f>IFERROR(IF(B396="","",VLOOKUP(B396,'Customer Orders Management'!B:AB,8,0)),"")</f>
        <v/>
      </c>
      <c r="I396" s="81" t="str">
        <f>IFERROR(IF(B396="","",VLOOKUP(B396,'Customer Orders Management'!B:AB,9,0)),"")</f>
        <v/>
      </c>
      <c r="J396" s="81" t="str">
        <f>IFERROR(IF(B396="","",VLOOKUP(B396,'Customer Orders Management'!B:AB,10,0)),"")</f>
        <v/>
      </c>
      <c r="K396" s="81" t="str">
        <f>IFERROR(IF(B396="","",VLOOKUP(B396,'Customer Orders Management'!B:AB,11,0)),"")</f>
        <v/>
      </c>
      <c r="L396" s="81" t="str">
        <f>IFERROR(IF(VLOOKUP(B396,'DIFOT Raw Data'!B:P,15,0)="","Not Delivered","Delivery"&amp;" "&amp;VLOOKUP(B396,'DIFOT Raw Data'!B:P,15,0)),"")</f>
        <v/>
      </c>
    </row>
    <row r="397" spans="5:12" x14ac:dyDescent="0.25">
      <c r="E397" s="80" t="str">
        <f>IFERROR(IF(B397="","",VLOOKUP(B397,'Customer Orders Management'!B:AB,12,0)),"")</f>
        <v/>
      </c>
      <c r="F397" s="80" t="str">
        <f>IFERROR(IF(B397="","",VLOOKUP(B397,'Customer Orders Management'!B:AB,13,0)),"")</f>
        <v/>
      </c>
      <c r="G397" s="80" t="str">
        <f>IFERROR(IF(B397="","",VLOOKUP(B397,'Customer Orders Management'!B:AB,7,0)),"")</f>
        <v/>
      </c>
      <c r="H397" s="80" t="str">
        <f>IFERROR(IF(B397="","",VLOOKUP(B397,'Customer Orders Management'!B:AB,8,0)),"")</f>
        <v/>
      </c>
      <c r="I397" s="81" t="str">
        <f>IFERROR(IF(B397="","",VLOOKUP(B397,'Customer Orders Management'!B:AB,9,0)),"")</f>
        <v/>
      </c>
      <c r="J397" s="81" t="str">
        <f>IFERROR(IF(B397="","",VLOOKUP(B397,'Customer Orders Management'!B:AB,10,0)),"")</f>
        <v/>
      </c>
      <c r="K397" s="81" t="str">
        <f>IFERROR(IF(B397="","",VLOOKUP(B397,'Customer Orders Management'!B:AB,11,0)),"")</f>
        <v/>
      </c>
      <c r="L397" s="81" t="str">
        <f>IFERROR(IF(VLOOKUP(B397,'DIFOT Raw Data'!B:P,15,0)="","Not Delivered","Delivery"&amp;" "&amp;VLOOKUP(B397,'DIFOT Raw Data'!B:P,15,0)),"")</f>
        <v/>
      </c>
    </row>
    <row r="398" spans="5:12" x14ac:dyDescent="0.25">
      <c r="E398" s="80" t="str">
        <f>IFERROR(IF(B398="","",VLOOKUP(B398,'Customer Orders Management'!B:AB,12,0)),"")</f>
        <v/>
      </c>
      <c r="F398" s="80" t="str">
        <f>IFERROR(IF(B398="","",VLOOKUP(B398,'Customer Orders Management'!B:AB,13,0)),"")</f>
        <v/>
      </c>
      <c r="G398" s="80" t="str">
        <f>IFERROR(IF(B398="","",VLOOKUP(B398,'Customer Orders Management'!B:AB,7,0)),"")</f>
        <v/>
      </c>
      <c r="H398" s="80" t="str">
        <f>IFERROR(IF(B398="","",VLOOKUP(B398,'Customer Orders Management'!B:AB,8,0)),"")</f>
        <v/>
      </c>
      <c r="I398" s="81" t="str">
        <f>IFERROR(IF(B398="","",VLOOKUP(B398,'Customer Orders Management'!B:AB,9,0)),"")</f>
        <v/>
      </c>
      <c r="J398" s="81" t="str">
        <f>IFERROR(IF(B398="","",VLOOKUP(B398,'Customer Orders Management'!B:AB,10,0)),"")</f>
        <v/>
      </c>
      <c r="K398" s="81" t="str">
        <f>IFERROR(IF(B398="","",VLOOKUP(B398,'Customer Orders Management'!B:AB,11,0)),"")</f>
        <v/>
      </c>
      <c r="L398" s="81" t="str">
        <f>IFERROR(IF(VLOOKUP(B398,'DIFOT Raw Data'!B:P,15,0)="","Not Delivered","Delivery"&amp;" "&amp;VLOOKUP(B398,'DIFOT Raw Data'!B:P,15,0)),"")</f>
        <v/>
      </c>
    </row>
    <row r="399" spans="5:12" x14ac:dyDescent="0.25">
      <c r="E399" s="80" t="str">
        <f>IFERROR(IF(B399="","",VLOOKUP(B399,'Customer Orders Management'!B:AB,12,0)),"")</f>
        <v/>
      </c>
      <c r="F399" s="80" t="str">
        <f>IFERROR(IF(B399="","",VLOOKUP(B399,'Customer Orders Management'!B:AB,13,0)),"")</f>
        <v/>
      </c>
      <c r="G399" s="80" t="str">
        <f>IFERROR(IF(B399="","",VLOOKUP(B399,'Customer Orders Management'!B:AB,7,0)),"")</f>
        <v/>
      </c>
      <c r="H399" s="80" t="str">
        <f>IFERROR(IF(B399="","",VLOOKUP(B399,'Customer Orders Management'!B:AB,8,0)),"")</f>
        <v/>
      </c>
      <c r="I399" s="81" t="str">
        <f>IFERROR(IF(B399="","",VLOOKUP(B399,'Customer Orders Management'!B:AB,9,0)),"")</f>
        <v/>
      </c>
      <c r="J399" s="81" t="str">
        <f>IFERROR(IF(B399="","",VLOOKUP(B399,'Customer Orders Management'!B:AB,10,0)),"")</f>
        <v/>
      </c>
      <c r="K399" s="81" t="str">
        <f>IFERROR(IF(B399="","",VLOOKUP(B399,'Customer Orders Management'!B:AB,11,0)),"")</f>
        <v/>
      </c>
      <c r="L399" s="81" t="str">
        <f>IFERROR(IF(VLOOKUP(B399,'DIFOT Raw Data'!B:P,15,0)="","Not Delivered","Delivery"&amp;" "&amp;VLOOKUP(B399,'DIFOT Raw Data'!B:P,15,0)),"")</f>
        <v/>
      </c>
    </row>
    <row r="400" spans="5:12" x14ac:dyDescent="0.25">
      <c r="E400" s="80" t="str">
        <f>IFERROR(IF(B400="","",VLOOKUP(B400,'Customer Orders Management'!B:AB,12,0)),"")</f>
        <v/>
      </c>
      <c r="F400" s="80" t="str">
        <f>IFERROR(IF(B400="","",VLOOKUP(B400,'Customer Orders Management'!B:AB,13,0)),"")</f>
        <v/>
      </c>
      <c r="G400" s="80" t="str">
        <f>IFERROR(IF(B400="","",VLOOKUP(B400,'Customer Orders Management'!B:AB,7,0)),"")</f>
        <v/>
      </c>
      <c r="H400" s="80" t="str">
        <f>IFERROR(IF(B400="","",VLOOKUP(B400,'Customer Orders Management'!B:AB,8,0)),"")</f>
        <v/>
      </c>
      <c r="I400" s="81" t="str">
        <f>IFERROR(IF(B400="","",VLOOKUP(B400,'Customer Orders Management'!B:AB,9,0)),"")</f>
        <v/>
      </c>
      <c r="J400" s="81" t="str">
        <f>IFERROR(IF(B400="","",VLOOKUP(B400,'Customer Orders Management'!B:AB,10,0)),"")</f>
        <v/>
      </c>
      <c r="K400" s="81" t="str">
        <f>IFERROR(IF(B400="","",VLOOKUP(B400,'Customer Orders Management'!B:AB,11,0)),"")</f>
        <v/>
      </c>
      <c r="L400" s="81" t="str">
        <f>IFERROR(IF(VLOOKUP(B400,'DIFOT Raw Data'!B:P,15,0)="","Not Delivered","Delivery"&amp;" "&amp;VLOOKUP(B400,'DIFOT Raw Data'!B:P,15,0)),"")</f>
        <v/>
      </c>
    </row>
    <row r="401" spans="5:12" x14ac:dyDescent="0.25">
      <c r="E401" s="80" t="str">
        <f>IFERROR(IF(B401="","",VLOOKUP(B401,'Customer Orders Management'!B:AB,12,0)),"")</f>
        <v/>
      </c>
      <c r="F401" s="80" t="str">
        <f>IFERROR(IF(B401="","",VLOOKUP(B401,'Customer Orders Management'!B:AB,13,0)),"")</f>
        <v/>
      </c>
      <c r="G401" s="80" t="str">
        <f>IFERROR(IF(B401="","",VLOOKUP(B401,'Customer Orders Management'!B:AB,7,0)),"")</f>
        <v/>
      </c>
      <c r="H401" s="80" t="str">
        <f>IFERROR(IF(B401="","",VLOOKUP(B401,'Customer Orders Management'!B:AB,8,0)),"")</f>
        <v/>
      </c>
      <c r="I401" s="81" t="str">
        <f>IFERROR(IF(B401="","",VLOOKUP(B401,'Customer Orders Management'!B:AB,9,0)),"")</f>
        <v/>
      </c>
      <c r="J401" s="81" t="str">
        <f>IFERROR(IF(B401="","",VLOOKUP(B401,'Customer Orders Management'!B:AB,10,0)),"")</f>
        <v/>
      </c>
      <c r="K401" s="81" t="str">
        <f>IFERROR(IF(B401="","",VLOOKUP(B401,'Customer Orders Management'!B:AB,11,0)),"")</f>
        <v/>
      </c>
      <c r="L401" s="81" t="str">
        <f>IFERROR(IF(VLOOKUP(B401,'DIFOT Raw Data'!B:P,15,0)="","Not Delivered","Delivery"&amp;" "&amp;VLOOKUP(B401,'DIFOT Raw Data'!B:P,15,0)),"")</f>
        <v/>
      </c>
    </row>
    <row r="402" spans="5:12" x14ac:dyDescent="0.25">
      <c r="E402" s="80" t="str">
        <f>IFERROR(IF(B402="","",VLOOKUP(B402,'Customer Orders Management'!B:AB,12,0)),"")</f>
        <v/>
      </c>
      <c r="F402" s="80" t="str">
        <f>IFERROR(IF(B402="","",VLOOKUP(B402,'Customer Orders Management'!B:AB,13,0)),"")</f>
        <v/>
      </c>
      <c r="G402" s="80" t="str">
        <f>IFERROR(IF(B402="","",VLOOKUP(B402,'Customer Orders Management'!B:AB,7,0)),"")</f>
        <v/>
      </c>
      <c r="H402" s="80" t="str">
        <f>IFERROR(IF(B402="","",VLOOKUP(B402,'Customer Orders Management'!B:AB,8,0)),"")</f>
        <v/>
      </c>
      <c r="I402" s="81" t="str">
        <f>IFERROR(IF(B402="","",VLOOKUP(B402,'Customer Orders Management'!B:AB,9,0)),"")</f>
        <v/>
      </c>
      <c r="J402" s="81" t="str">
        <f>IFERROR(IF(B402="","",VLOOKUP(B402,'Customer Orders Management'!B:AB,10,0)),"")</f>
        <v/>
      </c>
      <c r="K402" s="81" t="str">
        <f>IFERROR(IF(B402="","",VLOOKUP(B402,'Customer Orders Management'!B:AB,11,0)),"")</f>
        <v/>
      </c>
      <c r="L402" s="81" t="str">
        <f>IFERROR(IF(VLOOKUP(B402,'DIFOT Raw Data'!B:P,15,0)="","Not Delivered","Delivery"&amp;" "&amp;VLOOKUP(B402,'DIFOT Raw Data'!B:P,15,0)),"")</f>
        <v/>
      </c>
    </row>
    <row r="403" spans="5:12" x14ac:dyDescent="0.25">
      <c r="E403" s="80" t="str">
        <f>IFERROR(IF(B403="","",VLOOKUP(B403,'Customer Orders Management'!B:AB,12,0)),"")</f>
        <v/>
      </c>
      <c r="F403" s="80" t="str">
        <f>IFERROR(IF(B403="","",VLOOKUP(B403,'Customer Orders Management'!B:AB,13,0)),"")</f>
        <v/>
      </c>
      <c r="G403" s="80" t="str">
        <f>IFERROR(IF(B403="","",VLOOKUP(B403,'Customer Orders Management'!B:AB,7,0)),"")</f>
        <v/>
      </c>
      <c r="H403" s="80" t="str">
        <f>IFERROR(IF(B403="","",VLOOKUP(B403,'Customer Orders Management'!B:AB,8,0)),"")</f>
        <v/>
      </c>
      <c r="I403" s="81" t="str">
        <f>IFERROR(IF(B403="","",VLOOKUP(B403,'Customer Orders Management'!B:AB,9,0)),"")</f>
        <v/>
      </c>
      <c r="J403" s="81" t="str">
        <f>IFERROR(IF(B403="","",VLOOKUP(B403,'Customer Orders Management'!B:AB,10,0)),"")</f>
        <v/>
      </c>
      <c r="K403" s="81" t="str">
        <f>IFERROR(IF(B403="","",VLOOKUP(B403,'Customer Orders Management'!B:AB,11,0)),"")</f>
        <v/>
      </c>
      <c r="L403" s="81" t="str">
        <f>IFERROR(IF(VLOOKUP(B403,'DIFOT Raw Data'!B:P,15,0)="","Not Delivered","Delivery"&amp;" "&amp;VLOOKUP(B403,'DIFOT Raw Data'!B:P,15,0)),"")</f>
        <v/>
      </c>
    </row>
    <row r="404" spans="5:12" x14ac:dyDescent="0.25">
      <c r="E404" s="80" t="str">
        <f>IFERROR(IF(B404="","",VLOOKUP(B404,'Customer Orders Management'!B:AB,12,0)),"")</f>
        <v/>
      </c>
      <c r="F404" s="80" t="str">
        <f>IFERROR(IF(B404="","",VLOOKUP(B404,'Customer Orders Management'!B:AB,13,0)),"")</f>
        <v/>
      </c>
      <c r="G404" s="80" t="str">
        <f>IFERROR(IF(B404="","",VLOOKUP(B404,'Customer Orders Management'!B:AB,7,0)),"")</f>
        <v/>
      </c>
      <c r="H404" s="80" t="str">
        <f>IFERROR(IF(B404="","",VLOOKUP(B404,'Customer Orders Management'!B:AB,8,0)),"")</f>
        <v/>
      </c>
      <c r="I404" s="81" t="str">
        <f>IFERROR(IF(B404="","",VLOOKUP(B404,'Customer Orders Management'!B:AB,9,0)),"")</f>
        <v/>
      </c>
      <c r="J404" s="81" t="str">
        <f>IFERROR(IF(B404="","",VLOOKUP(B404,'Customer Orders Management'!B:AB,10,0)),"")</f>
        <v/>
      </c>
      <c r="K404" s="81" t="str">
        <f>IFERROR(IF(B404="","",VLOOKUP(B404,'Customer Orders Management'!B:AB,11,0)),"")</f>
        <v/>
      </c>
      <c r="L404" s="81" t="str">
        <f>IFERROR(IF(VLOOKUP(B404,'DIFOT Raw Data'!B:P,15,0)="","Not Delivered","Delivery"&amp;" "&amp;VLOOKUP(B404,'DIFOT Raw Data'!B:P,15,0)),"")</f>
        <v/>
      </c>
    </row>
    <row r="405" spans="5:12" x14ac:dyDescent="0.25">
      <c r="E405" s="80" t="str">
        <f>IFERROR(IF(B405="","",VLOOKUP(B405,'Customer Orders Management'!B:AB,12,0)),"")</f>
        <v/>
      </c>
      <c r="F405" s="80" t="str">
        <f>IFERROR(IF(B405="","",VLOOKUP(B405,'Customer Orders Management'!B:AB,13,0)),"")</f>
        <v/>
      </c>
      <c r="G405" s="80" t="str">
        <f>IFERROR(IF(B405="","",VLOOKUP(B405,'Customer Orders Management'!B:AB,7,0)),"")</f>
        <v/>
      </c>
      <c r="H405" s="80" t="str">
        <f>IFERROR(IF(B405="","",VLOOKUP(B405,'Customer Orders Management'!B:AB,8,0)),"")</f>
        <v/>
      </c>
      <c r="I405" s="81" t="str">
        <f>IFERROR(IF(B405="","",VLOOKUP(B405,'Customer Orders Management'!B:AB,9,0)),"")</f>
        <v/>
      </c>
      <c r="J405" s="81" t="str">
        <f>IFERROR(IF(B405="","",VLOOKUP(B405,'Customer Orders Management'!B:AB,10,0)),"")</f>
        <v/>
      </c>
      <c r="K405" s="81" t="str">
        <f>IFERROR(IF(B405="","",VLOOKUP(B405,'Customer Orders Management'!B:AB,11,0)),"")</f>
        <v/>
      </c>
      <c r="L405" s="81" t="str">
        <f>IFERROR(IF(VLOOKUP(B405,'DIFOT Raw Data'!B:P,15,0)="","Not Delivered","Delivery"&amp;" "&amp;VLOOKUP(B405,'DIFOT Raw Data'!B:P,15,0)),"")</f>
        <v/>
      </c>
    </row>
    <row r="406" spans="5:12" x14ac:dyDescent="0.25">
      <c r="E406" s="80" t="str">
        <f>IFERROR(IF(B406="","",VLOOKUP(B406,'Customer Orders Management'!B:AB,12,0)),"")</f>
        <v/>
      </c>
      <c r="F406" s="80" t="str">
        <f>IFERROR(IF(B406="","",VLOOKUP(B406,'Customer Orders Management'!B:AB,13,0)),"")</f>
        <v/>
      </c>
      <c r="G406" s="80" t="str">
        <f>IFERROR(IF(B406="","",VLOOKUP(B406,'Customer Orders Management'!B:AB,7,0)),"")</f>
        <v/>
      </c>
      <c r="H406" s="80" t="str">
        <f>IFERROR(IF(B406="","",VLOOKUP(B406,'Customer Orders Management'!B:AB,8,0)),"")</f>
        <v/>
      </c>
      <c r="I406" s="81" t="str">
        <f>IFERROR(IF(B406="","",VLOOKUP(B406,'Customer Orders Management'!B:AB,9,0)),"")</f>
        <v/>
      </c>
      <c r="J406" s="81" t="str">
        <f>IFERROR(IF(B406="","",VLOOKUP(B406,'Customer Orders Management'!B:AB,10,0)),"")</f>
        <v/>
      </c>
      <c r="K406" s="81" t="str">
        <f>IFERROR(IF(B406="","",VLOOKUP(B406,'Customer Orders Management'!B:AB,11,0)),"")</f>
        <v/>
      </c>
      <c r="L406" s="81" t="str">
        <f>IFERROR(IF(VLOOKUP(B406,'DIFOT Raw Data'!B:P,15,0)="","Not Delivered","Delivery"&amp;" "&amp;VLOOKUP(B406,'DIFOT Raw Data'!B:P,15,0)),"")</f>
        <v/>
      </c>
    </row>
    <row r="407" spans="5:12" x14ac:dyDescent="0.25">
      <c r="E407" s="80" t="str">
        <f>IFERROR(IF(B407="","",VLOOKUP(B407,'Customer Orders Management'!B:AB,12,0)),"")</f>
        <v/>
      </c>
      <c r="F407" s="80" t="str">
        <f>IFERROR(IF(B407="","",VLOOKUP(B407,'Customer Orders Management'!B:AB,13,0)),"")</f>
        <v/>
      </c>
      <c r="G407" s="80" t="str">
        <f>IFERROR(IF(B407="","",VLOOKUP(B407,'Customer Orders Management'!B:AB,7,0)),"")</f>
        <v/>
      </c>
      <c r="H407" s="80" t="str">
        <f>IFERROR(IF(B407="","",VLOOKUP(B407,'Customer Orders Management'!B:AB,8,0)),"")</f>
        <v/>
      </c>
      <c r="I407" s="81" t="str">
        <f>IFERROR(IF(B407="","",VLOOKUP(B407,'Customer Orders Management'!B:AB,9,0)),"")</f>
        <v/>
      </c>
      <c r="J407" s="81" t="str">
        <f>IFERROR(IF(B407="","",VLOOKUP(B407,'Customer Orders Management'!B:AB,10,0)),"")</f>
        <v/>
      </c>
      <c r="K407" s="81" t="str">
        <f>IFERROR(IF(B407="","",VLOOKUP(B407,'Customer Orders Management'!B:AB,11,0)),"")</f>
        <v/>
      </c>
      <c r="L407" s="81" t="str">
        <f>IFERROR(IF(VLOOKUP(B407,'DIFOT Raw Data'!B:P,15,0)="","Not Delivered","Delivery"&amp;" "&amp;VLOOKUP(B407,'DIFOT Raw Data'!B:P,15,0)),"")</f>
        <v/>
      </c>
    </row>
    <row r="408" spans="5:12" x14ac:dyDescent="0.25">
      <c r="E408" s="80" t="str">
        <f>IFERROR(IF(B408="","",VLOOKUP(B408,'Customer Orders Management'!B:AB,12,0)),"")</f>
        <v/>
      </c>
      <c r="F408" s="80" t="str">
        <f>IFERROR(IF(B408="","",VLOOKUP(B408,'Customer Orders Management'!B:AB,13,0)),"")</f>
        <v/>
      </c>
      <c r="G408" s="80" t="str">
        <f>IFERROR(IF(B408="","",VLOOKUP(B408,'Customer Orders Management'!B:AB,7,0)),"")</f>
        <v/>
      </c>
      <c r="H408" s="80" t="str">
        <f>IFERROR(IF(B408="","",VLOOKUP(B408,'Customer Orders Management'!B:AB,8,0)),"")</f>
        <v/>
      </c>
      <c r="I408" s="81" t="str">
        <f>IFERROR(IF(B408="","",VLOOKUP(B408,'Customer Orders Management'!B:AB,9,0)),"")</f>
        <v/>
      </c>
      <c r="J408" s="81" t="str">
        <f>IFERROR(IF(B408="","",VLOOKUP(B408,'Customer Orders Management'!B:AB,10,0)),"")</f>
        <v/>
      </c>
      <c r="K408" s="81" t="str">
        <f>IFERROR(IF(B408="","",VLOOKUP(B408,'Customer Orders Management'!B:AB,11,0)),"")</f>
        <v/>
      </c>
      <c r="L408" s="81" t="str">
        <f>IFERROR(IF(VLOOKUP(B408,'DIFOT Raw Data'!B:P,15,0)="","Not Delivered","Delivery"&amp;" "&amp;VLOOKUP(B408,'DIFOT Raw Data'!B:P,15,0)),"")</f>
        <v/>
      </c>
    </row>
    <row r="409" spans="5:12" x14ac:dyDescent="0.25">
      <c r="E409" s="80" t="str">
        <f>IFERROR(IF(B409="","",VLOOKUP(B409,'Customer Orders Management'!B:AB,12,0)),"")</f>
        <v/>
      </c>
      <c r="F409" s="80" t="str">
        <f>IFERROR(IF(B409="","",VLOOKUP(B409,'Customer Orders Management'!B:AB,13,0)),"")</f>
        <v/>
      </c>
      <c r="G409" s="80" t="str">
        <f>IFERROR(IF(B409="","",VLOOKUP(B409,'Customer Orders Management'!B:AB,7,0)),"")</f>
        <v/>
      </c>
      <c r="H409" s="80" t="str">
        <f>IFERROR(IF(B409="","",VLOOKUP(B409,'Customer Orders Management'!B:AB,8,0)),"")</f>
        <v/>
      </c>
      <c r="I409" s="81" t="str">
        <f>IFERROR(IF(B409="","",VLOOKUP(B409,'Customer Orders Management'!B:AB,9,0)),"")</f>
        <v/>
      </c>
      <c r="J409" s="81" t="str">
        <f>IFERROR(IF(B409="","",VLOOKUP(B409,'Customer Orders Management'!B:AB,10,0)),"")</f>
        <v/>
      </c>
      <c r="K409" s="81" t="str">
        <f>IFERROR(IF(B409="","",VLOOKUP(B409,'Customer Orders Management'!B:AB,11,0)),"")</f>
        <v/>
      </c>
      <c r="L409" s="81" t="str">
        <f>IFERROR(IF(VLOOKUP(B409,'DIFOT Raw Data'!B:P,15,0)="","Not Delivered","Delivery"&amp;" "&amp;VLOOKUP(B409,'DIFOT Raw Data'!B:P,15,0)),"")</f>
        <v/>
      </c>
    </row>
    <row r="410" spans="5:12" x14ac:dyDescent="0.25">
      <c r="E410" s="80" t="str">
        <f>IFERROR(IF(B410="","",VLOOKUP(B410,'Customer Orders Management'!B:AB,12,0)),"")</f>
        <v/>
      </c>
      <c r="F410" s="80" t="str">
        <f>IFERROR(IF(B410="","",VLOOKUP(B410,'Customer Orders Management'!B:AB,13,0)),"")</f>
        <v/>
      </c>
      <c r="G410" s="80" t="str">
        <f>IFERROR(IF(B410="","",VLOOKUP(B410,'Customer Orders Management'!B:AB,7,0)),"")</f>
        <v/>
      </c>
      <c r="H410" s="80" t="str">
        <f>IFERROR(IF(B410="","",VLOOKUP(B410,'Customer Orders Management'!B:AB,8,0)),"")</f>
        <v/>
      </c>
      <c r="I410" s="81" t="str">
        <f>IFERROR(IF(B410="","",VLOOKUP(B410,'Customer Orders Management'!B:AB,9,0)),"")</f>
        <v/>
      </c>
      <c r="J410" s="81" t="str">
        <f>IFERROR(IF(B410="","",VLOOKUP(B410,'Customer Orders Management'!B:AB,10,0)),"")</f>
        <v/>
      </c>
      <c r="K410" s="81" t="str">
        <f>IFERROR(IF(B410="","",VLOOKUP(B410,'Customer Orders Management'!B:AB,11,0)),"")</f>
        <v/>
      </c>
      <c r="L410" s="81" t="str">
        <f>IFERROR(IF(VLOOKUP(B410,'DIFOT Raw Data'!B:P,15,0)="","Not Delivered","Delivery"&amp;" "&amp;VLOOKUP(B410,'DIFOT Raw Data'!B:P,15,0)),"")</f>
        <v/>
      </c>
    </row>
    <row r="411" spans="5:12" x14ac:dyDescent="0.25">
      <c r="E411" s="80" t="str">
        <f>IFERROR(IF(B411="","",VLOOKUP(B411,'Customer Orders Management'!B:AB,12,0)),"")</f>
        <v/>
      </c>
      <c r="F411" s="80" t="str">
        <f>IFERROR(IF(B411="","",VLOOKUP(B411,'Customer Orders Management'!B:AB,13,0)),"")</f>
        <v/>
      </c>
      <c r="G411" s="80" t="str">
        <f>IFERROR(IF(B411="","",VLOOKUP(B411,'Customer Orders Management'!B:AB,7,0)),"")</f>
        <v/>
      </c>
      <c r="H411" s="80" t="str">
        <f>IFERROR(IF(B411="","",VLOOKUP(B411,'Customer Orders Management'!B:AB,8,0)),"")</f>
        <v/>
      </c>
      <c r="I411" s="81" t="str">
        <f>IFERROR(IF(B411="","",VLOOKUP(B411,'Customer Orders Management'!B:AB,9,0)),"")</f>
        <v/>
      </c>
      <c r="J411" s="81" t="str">
        <f>IFERROR(IF(B411="","",VLOOKUP(B411,'Customer Orders Management'!B:AB,10,0)),"")</f>
        <v/>
      </c>
      <c r="K411" s="81" t="str">
        <f>IFERROR(IF(B411="","",VLOOKUP(B411,'Customer Orders Management'!B:AB,11,0)),"")</f>
        <v/>
      </c>
      <c r="L411" s="81" t="str">
        <f>IFERROR(IF(VLOOKUP(B411,'DIFOT Raw Data'!B:P,15,0)="","Not Delivered","Delivery"&amp;" "&amp;VLOOKUP(B411,'DIFOT Raw Data'!B:P,15,0)),"")</f>
        <v/>
      </c>
    </row>
    <row r="412" spans="5:12" x14ac:dyDescent="0.25">
      <c r="E412" s="80" t="str">
        <f>IFERROR(IF(B412="","",VLOOKUP(B412,'Customer Orders Management'!B:AB,12,0)),"")</f>
        <v/>
      </c>
      <c r="F412" s="80" t="str">
        <f>IFERROR(IF(B412="","",VLOOKUP(B412,'Customer Orders Management'!B:AB,13,0)),"")</f>
        <v/>
      </c>
      <c r="G412" s="80" t="str">
        <f>IFERROR(IF(B412="","",VLOOKUP(B412,'Customer Orders Management'!B:AB,7,0)),"")</f>
        <v/>
      </c>
      <c r="H412" s="80" t="str">
        <f>IFERROR(IF(B412="","",VLOOKUP(B412,'Customer Orders Management'!B:AB,8,0)),"")</f>
        <v/>
      </c>
      <c r="I412" s="81" t="str">
        <f>IFERROR(IF(B412="","",VLOOKUP(B412,'Customer Orders Management'!B:AB,9,0)),"")</f>
        <v/>
      </c>
      <c r="J412" s="81" t="str">
        <f>IFERROR(IF(B412="","",VLOOKUP(B412,'Customer Orders Management'!B:AB,10,0)),"")</f>
        <v/>
      </c>
      <c r="K412" s="81" t="str">
        <f>IFERROR(IF(B412="","",VLOOKUP(B412,'Customer Orders Management'!B:AB,11,0)),"")</f>
        <v/>
      </c>
      <c r="L412" s="81" t="str">
        <f>IFERROR(IF(VLOOKUP(B412,'DIFOT Raw Data'!B:P,15,0)="","Not Delivered","Delivery"&amp;" "&amp;VLOOKUP(B412,'DIFOT Raw Data'!B:P,15,0)),"")</f>
        <v/>
      </c>
    </row>
    <row r="413" spans="5:12" x14ac:dyDescent="0.25">
      <c r="E413" s="80" t="str">
        <f>IFERROR(IF(B413="","",VLOOKUP(B413,'Customer Orders Management'!B:AB,12,0)),"")</f>
        <v/>
      </c>
      <c r="F413" s="80" t="str">
        <f>IFERROR(IF(B413="","",VLOOKUP(B413,'Customer Orders Management'!B:AB,13,0)),"")</f>
        <v/>
      </c>
      <c r="G413" s="80" t="str">
        <f>IFERROR(IF(B413="","",VLOOKUP(B413,'Customer Orders Management'!B:AB,7,0)),"")</f>
        <v/>
      </c>
      <c r="H413" s="80" t="str">
        <f>IFERROR(IF(B413="","",VLOOKUP(B413,'Customer Orders Management'!B:AB,8,0)),"")</f>
        <v/>
      </c>
      <c r="I413" s="81" t="str">
        <f>IFERROR(IF(B413="","",VLOOKUP(B413,'Customer Orders Management'!B:AB,9,0)),"")</f>
        <v/>
      </c>
      <c r="J413" s="81" t="str">
        <f>IFERROR(IF(B413="","",VLOOKUP(B413,'Customer Orders Management'!B:AB,10,0)),"")</f>
        <v/>
      </c>
      <c r="K413" s="81" t="str">
        <f>IFERROR(IF(B413="","",VLOOKUP(B413,'Customer Orders Management'!B:AB,11,0)),"")</f>
        <v/>
      </c>
      <c r="L413" s="81" t="str">
        <f>IFERROR(IF(VLOOKUP(B413,'DIFOT Raw Data'!B:P,15,0)="","Not Delivered","Delivery"&amp;" "&amp;VLOOKUP(B413,'DIFOT Raw Data'!B:P,15,0)),"")</f>
        <v/>
      </c>
    </row>
    <row r="414" spans="5:12" x14ac:dyDescent="0.25">
      <c r="E414" s="80" t="str">
        <f>IFERROR(IF(B414="","",VLOOKUP(B414,'Customer Orders Management'!B:AB,12,0)),"")</f>
        <v/>
      </c>
      <c r="F414" s="80" t="str">
        <f>IFERROR(IF(B414="","",VLOOKUP(B414,'Customer Orders Management'!B:AB,13,0)),"")</f>
        <v/>
      </c>
      <c r="G414" s="80" t="str">
        <f>IFERROR(IF(B414="","",VLOOKUP(B414,'Customer Orders Management'!B:AB,7,0)),"")</f>
        <v/>
      </c>
      <c r="H414" s="80" t="str">
        <f>IFERROR(IF(B414="","",VLOOKUP(B414,'Customer Orders Management'!B:AB,8,0)),"")</f>
        <v/>
      </c>
      <c r="I414" s="81" t="str">
        <f>IFERROR(IF(B414="","",VLOOKUP(B414,'Customer Orders Management'!B:AB,9,0)),"")</f>
        <v/>
      </c>
      <c r="J414" s="81" t="str">
        <f>IFERROR(IF(B414="","",VLOOKUP(B414,'Customer Orders Management'!B:AB,10,0)),"")</f>
        <v/>
      </c>
      <c r="K414" s="81" t="str">
        <f>IFERROR(IF(B414="","",VLOOKUP(B414,'Customer Orders Management'!B:AB,11,0)),"")</f>
        <v/>
      </c>
      <c r="L414" s="81" t="str">
        <f>IFERROR(IF(VLOOKUP(B414,'DIFOT Raw Data'!B:P,15,0)="","Not Delivered","Delivery"&amp;" "&amp;VLOOKUP(B414,'DIFOT Raw Data'!B:P,15,0)),"")</f>
        <v/>
      </c>
    </row>
    <row r="415" spans="5:12" x14ac:dyDescent="0.25">
      <c r="E415" s="80" t="str">
        <f>IFERROR(IF(B415="","",VLOOKUP(B415,'Customer Orders Management'!B:AB,12,0)),"")</f>
        <v/>
      </c>
      <c r="F415" s="80" t="str">
        <f>IFERROR(IF(B415="","",VLOOKUP(B415,'Customer Orders Management'!B:AB,13,0)),"")</f>
        <v/>
      </c>
      <c r="G415" s="80" t="str">
        <f>IFERROR(IF(B415="","",VLOOKUP(B415,'Customer Orders Management'!B:AB,7,0)),"")</f>
        <v/>
      </c>
      <c r="H415" s="80" t="str">
        <f>IFERROR(IF(B415="","",VLOOKUP(B415,'Customer Orders Management'!B:AB,8,0)),"")</f>
        <v/>
      </c>
      <c r="I415" s="81" t="str">
        <f>IFERROR(IF(B415="","",VLOOKUP(B415,'Customer Orders Management'!B:AB,9,0)),"")</f>
        <v/>
      </c>
      <c r="J415" s="81" t="str">
        <f>IFERROR(IF(B415="","",VLOOKUP(B415,'Customer Orders Management'!B:AB,10,0)),"")</f>
        <v/>
      </c>
      <c r="K415" s="81" t="str">
        <f>IFERROR(IF(B415="","",VLOOKUP(B415,'Customer Orders Management'!B:AB,11,0)),"")</f>
        <v/>
      </c>
      <c r="L415" s="81" t="str">
        <f>IFERROR(IF(VLOOKUP(B415,'DIFOT Raw Data'!B:P,15,0)="","Not Delivered","Delivery"&amp;" "&amp;VLOOKUP(B415,'DIFOT Raw Data'!B:P,15,0)),"")</f>
        <v/>
      </c>
    </row>
    <row r="416" spans="5:12" x14ac:dyDescent="0.25">
      <c r="E416" s="80" t="str">
        <f>IFERROR(IF(B416="","",VLOOKUP(B416,'Customer Orders Management'!B:AB,12,0)),"")</f>
        <v/>
      </c>
      <c r="F416" s="80" t="str">
        <f>IFERROR(IF(B416="","",VLOOKUP(B416,'Customer Orders Management'!B:AB,13,0)),"")</f>
        <v/>
      </c>
      <c r="G416" s="80" t="str">
        <f>IFERROR(IF(B416="","",VLOOKUP(B416,'Customer Orders Management'!B:AB,7,0)),"")</f>
        <v/>
      </c>
      <c r="H416" s="80" t="str">
        <f>IFERROR(IF(B416="","",VLOOKUP(B416,'Customer Orders Management'!B:AB,8,0)),"")</f>
        <v/>
      </c>
      <c r="I416" s="81" t="str">
        <f>IFERROR(IF(B416="","",VLOOKUP(B416,'Customer Orders Management'!B:AB,9,0)),"")</f>
        <v/>
      </c>
      <c r="J416" s="81" t="str">
        <f>IFERROR(IF(B416="","",VLOOKUP(B416,'Customer Orders Management'!B:AB,10,0)),"")</f>
        <v/>
      </c>
      <c r="K416" s="81" t="str">
        <f>IFERROR(IF(B416="","",VLOOKUP(B416,'Customer Orders Management'!B:AB,11,0)),"")</f>
        <v/>
      </c>
      <c r="L416" s="81" t="str">
        <f>IFERROR(IF(VLOOKUP(B416,'DIFOT Raw Data'!B:P,15,0)="","Not Delivered","Delivery"&amp;" "&amp;VLOOKUP(B416,'DIFOT Raw Data'!B:P,15,0)),"")</f>
        <v/>
      </c>
    </row>
    <row r="417" spans="5:12" x14ac:dyDescent="0.25">
      <c r="E417" s="80" t="str">
        <f>IFERROR(IF(B417="","",VLOOKUP(B417,'Customer Orders Management'!B:AB,12,0)),"")</f>
        <v/>
      </c>
      <c r="F417" s="80" t="str">
        <f>IFERROR(IF(B417="","",VLOOKUP(B417,'Customer Orders Management'!B:AB,13,0)),"")</f>
        <v/>
      </c>
      <c r="G417" s="80" t="str">
        <f>IFERROR(IF(B417="","",VLOOKUP(B417,'Customer Orders Management'!B:AB,7,0)),"")</f>
        <v/>
      </c>
      <c r="H417" s="80" t="str">
        <f>IFERROR(IF(B417="","",VLOOKUP(B417,'Customer Orders Management'!B:AB,8,0)),"")</f>
        <v/>
      </c>
      <c r="I417" s="81" t="str">
        <f>IFERROR(IF(B417="","",VLOOKUP(B417,'Customer Orders Management'!B:AB,9,0)),"")</f>
        <v/>
      </c>
      <c r="J417" s="81" t="str">
        <f>IFERROR(IF(B417="","",VLOOKUP(B417,'Customer Orders Management'!B:AB,10,0)),"")</f>
        <v/>
      </c>
      <c r="K417" s="81" t="str">
        <f>IFERROR(IF(B417="","",VLOOKUP(B417,'Customer Orders Management'!B:AB,11,0)),"")</f>
        <v/>
      </c>
      <c r="L417" s="81" t="str">
        <f>IFERROR(IF(VLOOKUP(B417,'DIFOT Raw Data'!B:P,15,0)="","Not Delivered","Delivery"&amp;" "&amp;VLOOKUP(B417,'DIFOT Raw Data'!B:P,15,0)),"")</f>
        <v/>
      </c>
    </row>
    <row r="418" spans="5:12" x14ac:dyDescent="0.25">
      <c r="E418" s="80" t="str">
        <f>IFERROR(IF(B418="","",VLOOKUP(B418,'Customer Orders Management'!B:AB,12,0)),"")</f>
        <v/>
      </c>
      <c r="F418" s="80" t="str">
        <f>IFERROR(IF(B418="","",VLOOKUP(B418,'Customer Orders Management'!B:AB,13,0)),"")</f>
        <v/>
      </c>
      <c r="G418" s="80" t="str">
        <f>IFERROR(IF(B418="","",VLOOKUP(B418,'Customer Orders Management'!B:AB,7,0)),"")</f>
        <v/>
      </c>
      <c r="H418" s="80" t="str">
        <f>IFERROR(IF(B418="","",VLOOKUP(B418,'Customer Orders Management'!B:AB,8,0)),"")</f>
        <v/>
      </c>
      <c r="I418" s="81" t="str">
        <f>IFERROR(IF(B418="","",VLOOKUP(B418,'Customer Orders Management'!B:AB,9,0)),"")</f>
        <v/>
      </c>
      <c r="J418" s="81" t="str">
        <f>IFERROR(IF(B418="","",VLOOKUP(B418,'Customer Orders Management'!B:AB,10,0)),"")</f>
        <v/>
      </c>
      <c r="K418" s="81" t="str">
        <f>IFERROR(IF(B418="","",VLOOKUP(B418,'Customer Orders Management'!B:AB,11,0)),"")</f>
        <v/>
      </c>
      <c r="L418" s="81" t="str">
        <f>IFERROR(IF(VLOOKUP(B418,'DIFOT Raw Data'!B:P,15,0)="","Not Delivered","Delivery"&amp;" "&amp;VLOOKUP(B418,'DIFOT Raw Data'!B:P,15,0)),"")</f>
        <v/>
      </c>
    </row>
    <row r="419" spans="5:12" x14ac:dyDescent="0.25">
      <c r="E419" s="80" t="str">
        <f>IFERROR(IF(B419="","",VLOOKUP(B419,'Customer Orders Management'!B:AB,12,0)),"")</f>
        <v/>
      </c>
      <c r="F419" s="80" t="str">
        <f>IFERROR(IF(B419="","",VLOOKUP(B419,'Customer Orders Management'!B:AB,13,0)),"")</f>
        <v/>
      </c>
      <c r="G419" s="80" t="str">
        <f>IFERROR(IF(B419="","",VLOOKUP(B419,'Customer Orders Management'!B:AB,7,0)),"")</f>
        <v/>
      </c>
      <c r="H419" s="80" t="str">
        <f>IFERROR(IF(B419="","",VLOOKUP(B419,'Customer Orders Management'!B:AB,8,0)),"")</f>
        <v/>
      </c>
      <c r="I419" s="81" t="str">
        <f>IFERROR(IF(B419="","",VLOOKUP(B419,'Customer Orders Management'!B:AB,9,0)),"")</f>
        <v/>
      </c>
      <c r="J419" s="81" t="str">
        <f>IFERROR(IF(B419="","",VLOOKUP(B419,'Customer Orders Management'!B:AB,10,0)),"")</f>
        <v/>
      </c>
      <c r="K419" s="81" t="str">
        <f>IFERROR(IF(B419="","",VLOOKUP(B419,'Customer Orders Management'!B:AB,11,0)),"")</f>
        <v/>
      </c>
      <c r="L419" s="81" t="str">
        <f>IFERROR(IF(VLOOKUP(B419,'DIFOT Raw Data'!B:P,15,0)="","Not Delivered","Delivery"&amp;" "&amp;VLOOKUP(B419,'DIFOT Raw Data'!B:P,15,0)),"")</f>
        <v/>
      </c>
    </row>
    <row r="420" spans="5:12" x14ac:dyDescent="0.25">
      <c r="E420" s="80" t="str">
        <f>IFERROR(IF(B420="","",VLOOKUP(B420,'Customer Orders Management'!B:AB,12,0)),"")</f>
        <v/>
      </c>
      <c r="F420" s="80" t="str">
        <f>IFERROR(IF(B420="","",VLOOKUP(B420,'Customer Orders Management'!B:AB,13,0)),"")</f>
        <v/>
      </c>
      <c r="G420" s="80" t="str">
        <f>IFERROR(IF(B420="","",VLOOKUP(B420,'Customer Orders Management'!B:AB,7,0)),"")</f>
        <v/>
      </c>
      <c r="H420" s="80" t="str">
        <f>IFERROR(IF(B420="","",VLOOKUP(B420,'Customer Orders Management'!B:AB,8,0)),"")</f>
        <v/>
      </c>
      <c r="I420" s="81" t="str">
        <f>IFERROR(IF(B420="","",VLOOKUP(B420,'Customer Orders Management'!B:AB,9,0)),"")</f>
        <v/>
      </c>
      <c r="J420" s="81" t="str">
        <f>IFERROR(IF(B420="","",VLOOKUP(B420,'Customer Orders Management'!B:AB,10,0)),"")</f>
        <v/>
      </c>
      <c r="K420" s="81" t="str">
        <f>IFERROR(IF(B420="","",VLOOKUP(B420,'Customer Orders Management'!B:AB,11,0)),"")</f>
        <v/>
      </c>
      <c r="L420" s="81" t="str">
        <f>IFERROR(IF(VLOOKUP(B420,'DIFOT Raw Data'!B:P,15,0)="","Not Delivered","Delivery"&amp;" "&amp;VLOOKUP(B420,'DIFOT Raw Data'!B:P,15,0)),"")</f>
        <v/>
      </c>
    </row>
    <row r="421" spans="5:12" x14ac:dyDescent="0.25">
      <c r="E421" s="80" t="str">
        <f>IFERROR(IF(B421="","",VLOOKUP(B421,'Customer Orders Management'!B:AB,12,0)),"")</f>
        <v/>
      </c>
      <c r="F421" s="80" t="str">
        <f>IFERROR(IF(B421="","",VLOOKUP(B421,'Customer Orders Management'!B:AB,13,0)),"")</f>
        <v/>
      </c>
      <c r="G421" s="80" t="str">
        <f>IFERROR(IF(B421="","",VLOOKUP(B421,'Customer Orders Management'!B:AB,7,0)),"")</f>
        <v/>
      </c>
      <c r="H421" s="80" t="str">
        <f>IFERROR(IF(B421="","",VLOOKUP(B421,'Customer Orders Management'!B:AB,8,0)),"")</f>
        <v/>
      </c>
      <c r="I421" s="81" t="str">
        <f>IFERROR(IF(B421="","",VLOOKUP(B421,'Customer Orders Management'!B:AB,9,0)),"")</f>
        <v/>
      </c>
      <c r="J421" s="81" t="str">
        <f>IFERROR(IF(B421="","",VLOOKUP(B421,'Customer Orders Management'!B:AB,10,0)),"")</f>
        <v/>
      </c>
      <c r="K421" s="81" t="str">
        <f>IFERROR(IF(B421="","",VLOOKUP(B421,'Customer Orders Management'!B:AB,11,0)),"")</f>
        <v/>
      </c>
      <c r="L421" s="81" t="str">
        <f>IFERROR(IF(VLOOKUP(B421,'DIFOT Raw Data'!B:P,15,0)="","Not Delivered","Delivery"&amp;" "&amp;VLOOKUP(B421,'DIFOT Raw Data'!B:P,15,0)),"")</f>
        <v/>
      </c>
    </row>
    <row r="422" spans="5:12" x14ac:dyDescent="0.25">
      <c r="E422" s="80" t="str">
        <f>IFERROR(IF(B422="","",VLOOKUP(B422,'Customer Orders Management'!B:AB,12,0)),"")</f>
        <v/>
      </c>
      <c r="F422" s="80" t="str">
        <f>IFERROR(IF(B422="","",VLOOKUP(B422,'Customer Orders Management'!B:AB,13,0)),"")</f>
        <v/>
      </c>
      <c r="G422" s="80" t="str">
        <f>IFERROR(IF(B422="","",VLOOKUP(B422,'Customer Orders Management'!B:AB,7,0)),"")</f>
        <v/>
      </c>
      <c r="H422" s="80" t="str">
        <f>IFERROR(IF(B422="","",VLOOKUP(B422,'Customer Orders Management'!B:AB,8,0)),"")</f>
        <v/>
      </c>
      <c r="I422" s="81" t="str">
        <f>IFERROR(IF(B422="","",VLOOKUP(B422,'Customer Orders Management'!B:AB,9,0)),"")</f>
        <v/>
      </c>
      <c r="J422" s="81" t="str">
        <f>IFERROR(IF(B422="","",VLOOKUP(B422,'Customer Orders Management'!B:AB,10,0)),"")</f>
        <v/>
      </c>
      <c r="K422" s="81" t="str">
        <f>IFERROR(IF(B422="","",VLOOKUP(B422,'Customer Orders Management'!B:AB,11,0)),"")</f>
        <v/>
      </c>
      <c r="L422" s="81" t="str">
        <f>IFERROR(IF(VLOOKUP(B422,'DIFOT Raw Data'!B:P,15,0)="","Not Delivered","Delivery"&amp;" "&amp;VLOOKUP(B422,'DIFOT Raw Data'!B:P,15,0)),"")</f>
        <v/>
      </c>
    </row>
    <row r="423" spans="5:12" x14ac:dyDescent="0.25">
      <c r="E423" s="80" t="str">
        <f>IFERROR(IF(B423="","",VLOOKUP(B423,'Customer Orders Management'!B:AB,12,0)),"")</f>
        <v/>
      </c>
      <c r="F423" s="80" t="str">
        <f>IFERROR(IF(B423="","",VLOOKUP(B423,'Customer Orders Management'!B:AB,13,0)),"")</f>
        <v/>
      </c>
      <c r="G423" s="80" t="str">
        <f>IFERROR(IF(B423="","",VLOOKUP(B423,'Customer Orders Management'!B:AB,7,0)),"")</f>
        <v/>
      </c>
      <c r="H423" s="80" t="str">
        <f>IFERROR(IF(B423="","",VLOOKUP(B423,'Customer Orders Management'!B:AB,8,0)),"")</f>
        <v/>
      </c>
      <c r="I423" s="81" t="str">
        <f>IFERROR(IF(B423="","",VLOOKUP(B423,'Customer Orders Management'!B:AB,9,0)),"")</f>
        <v/>
      </c>
      <c r="J423" s="81" t="str">
        <f>IFERROR(IF(B423="","",VLOOKUP(B423,'Customer Orders Management'!B:AB,10,0)),"")</f>
        <v/>
      </c>
      <c r="K423" s="81" t="str">
        <f>IFERROR(IF(B423="","",VLOOKUP(B423,'Customer Orders Management'!B:AB,11,0)),"")</f>
        <v/>
      </c>
      <c r="L423" s="81" t="str">
        <f>IFERROR(IF(VLOOKUP(B423,'DIFOT Raw Data'!B:P,15,0)="","Not Delivered","Delivery"&amp;" "&amp;VLOOKUP(B423,'DIFOT Raw Data'!B:P,15,0)),"")</f>
        <v/>
      </c>
    </row>
    <row r="424" spans="5:12" x14ac:dyDescent="0.25">
      <c r="E424" s="80" t="str">
        <f>IFERROR(IF(B424="","",VLOOKUP(B424,'Customer Orders Management'!B:AB,12,0)),"")</f>
        <v/>
      </c>
      <c r="F424" s="80" t="str">
        <f>IFERROR(IF(B424="","",VLOOKUP(B424,'Customer Orders Management'!B:AB,13,0)),"")</f>
        <v/>
      </c>
      <c r="G424" s="80" t="str">
        <f>IFERROR(IF(B424="","",VLOOKUP(B424,'Customer Orders Management'!B:AB,7,0)),"")</f>
        <v/>
      </c>
      <c r="H424" s="80" t="str">
        <f>IFERROR(IF(B424="","",VLOOKUP(B424,'Customer Orders Management'!B:AB,8,0)),"")</f>
        <v/>
      </c>
      <c r="I424" s="81" t="str">
        <f>IFERROR(IF(B424="","",VLOOKUP(B424,'Customer Orders Management'!B:AB,9,0)),"")</f>
        <v/>
      </c>
      <c r="J424" s="81" t="str">
        <f>IFERROR(IF(B424="","",VLOOKUP(B424,'Customer Orders Management'!B:AB,10,0)),"")</f>
        <v/>
      </c>
      <c r="K424" s="81" t="str">
        <f>IFERROR(IF(B424="","",VLOOKUP(B424,'Customer Orders Management'!B:AB,11,0)),"")</f>
        <v/>
      </c>
      <c r="L424" s="81" t="str">
        <f>IFERROR(IF(VLOOKUP(B424,'DIFOT Raw Data'!B:P,15,0)="","Not Delivered","Delivery"&amp;" "&amp;VLOOKUP(B424,'DIFOT Raw Data'!B:P,15,0)),"")</f>
        <v/>
      </c>
    </row>
    <row r="425" spans="5:12" x14ac:dyDescent="0.25">
      <c r="E425" s="80" t="str">
        <f>IFERROR(IF(B425="","",VLOOKUP(B425,'Customer Orders Management'!B:AB,12,0)),"")</f>
        <v/>
      </c>
      <c r="F425" s="80" t="str">
        <f>IFERROR(IF(B425="","",VLOOKUP(B425,'Customer Orders Management'!B:AB,13,0)),"")</f>
        <v/>
      </c>
      <c r="G425" s="80" t="str">
        <f>IFERROR(IF(B425="","",VLOOKUP(B425,'Customer Orders Management'!B:AB,7,0)),"")</f>
        <v/>
      </c>
      <c r="H425" s="80" t="str">
        <f>IFERROR(IF(B425="","",VLOOKUP(B425,'Customer Orders Management'!B:AB,8,0)),"")</f>
        <v/>
      </c>
      <c r="I425" s="81" t="str">
        <f>IFERROR(IF(B425="","",VLOOKUP(B425,'Customer Orders Management'!B:AB,9,0)),"")</f>
        <v/>
      </c>
      <c r="J425" s="81" t="str">
        <f>IFERROR(IF(B425="","",VLOOKUP(B425,'Customer Orders Management'!B:AB,10,0)),"")</f>
        <v/>
      </c>
      <c r="K425" s="81" t="str">
        <f>IFERROR(IF(B425="","",VLOOKUP(B425,'Customer Orders Management'!B:AB,11,0)),"")</f>
        <v/>
      </c>
      <c r="L425" s="81" t="str">
        <f>IFERROR(IF(VLOOKUP(B425,'DIFOT Raw Data'!B:P,15,0)="","Not Delivered","Delivery"&amp;" "&amp;VLOOKUP(B425,'DIFOT Raw Data'!B:P,15,0)),"")</f>
        <v/>
      </c>
    </row>
    <row r="426" spans="5:12" x14ac:dyDescent="0.25">
      <c r="E426" s="80" t="str">
        <f>IFERROR(IF(B426="","",VLOOKUP(B426,'Customer Orders Management'!B:AB,12,0)),"")</f>
        <v/>
      </c>
      <c r="F426" s="80" t="str">
        <f>IFERROR(IF(B426="","",VLOOKUP(B426,'Customer Orders Management'!B:AB,13,0)),"")</f>
        <v/>
      </c>
      <c r="G426" s="80" t="str">
        <f>IFERROR(IF(B426="","",VLOOKUP(B426,'Customer Orders Management'!B:AB,7,0)),"")</f>
        <v/>
      </c>
      <c r="H426" s="80" t="str">
        <f>IFERROR(IF(B426="","",VLOOKUP(B426,'Customer Orders Management'!B:AB,8,0)),"")</f>
        <v/>
      </c>
      <c r="I426" s="81" t="str">
        <f>IFERROR(IF(B426="","",VLOOKUP(B426,'Customer Orders Management'!B:AB,9,0)),"")</f>
        <v/>
      </c>
      <c r="J426" s="81" t="str">
        <f>IFERROR(IF(B426="","",VLOOKUP(B426,'Customer Orders Management'!B:AB,10,0)),"")</f>
        <v/>
      </c>
      <c r="K426" s="81" t="str">
        <f>IFERROR(IF(B426="","",VLOOKUP(B426,'Customer Orders Management'!B:AB,11,0)),"")</f>
        <v/>
      </c>
      <c r="L426" s="81" t="str">
        <f>IFERROR(IF(VLOOKUP(B426,'DIFOT Raw Data'!B:P,15,0)="","Not Delivered","Delivery"&amp;" "&amp;VLOOKUP(B426,'DIFOT Raw Data'!B:P,15,0)),"")</f>
        <v/>
      </c>
    </row>
    <row r="427" spans="5:12" x14ac:dyDescent="0.25">
      <c r="E427" s="80" t="str">
        <f>IFERROR(IF(B427="","",VLOOKUP(B427,'Customer Orders Management'!B:AB,12,0)),"")</f>
        <v/>
      </c>
      <c r="F427" s="80" t="str">
        <f>IFERROR(IF(B427="","",VLOOKUP(B427,'Customer Orders Management'!B:AB,13,0)),"")</f>
        <v/>
      </c>
      <c r="G427" s="80" t="str">
        <f>IFERROR(IF(B427="","",VLOOKUP(B427,'Customer Orders Management'!B:AB,7,0)),"")</f>
        <v/>
      </c>
      <c r="H427" s="80" t="str">
        <f>IFERROR(IF(B427="","",VLOOKUP(B427,'Customer Orders Management'!B:AB,8,0)),"")</f>
        <v/>
      </c>
      <c r="I427" s="81" t="str">
        <f>IFERROR(IF(B427="","",VLOOKUP(B427,'Customer Orders Management'!B:AB,9,0)),"")</f>
        <v/>
      </c>
      <c r="J427" s="81" t="str">
        <f>IFERROR(IF(B427="","",VLOOKUP(B427,'Customer Orders Management'!B:AB,10,0)),"")</f>
        <v/>
      </c>
      <c r="K427" s="81" t="str">
        <f>IFERROR(IF(B427="","",VLOOKUP(B427,'Customer Orders Management'!B:AB,11,0)),"")</f>
        <v/>
      </c>
      <c r="L427" s="81" t="str">
        <f>IFERROR(IF(VLOOKUP(B427,'DIFOT Raw Data'!B:P,15,0)="","Not Delivered","Delivery"&amp;" "&amp;VLOOKUP(B427,'DIFOT Raw Data'!B:P,15,0)),"")</f>
        <v/>
      </c>
    </row>
    <row r="428" spans="5:12" x14ac:dyDescent="0.25">
      <c r="E428" s="80" t="str">
        <f>IFERROR(IF(B428="","",VLOOKUP(B428,'Customer Orders Management'!B:AB,12,0)),"")</f>
        <v/>
      </c>
      <c r="F428" s="80" t="str">
        <f>IFERROR(IF(B428="","",VLOOKUP(B428,'Customer Orders Management'!B:AB,13,0)),"")</f>
        <v/>
      </c>
      <c r="G428" s="80" t="str">
        <f>IFERROR(IF(B428="","",VLOOKUP(B428,'Customer Orders Management'!B:AB,7,0)),"")</f>
        <v/>
      </c>
      <c r="H428" s="80" t="str">
        <f>IFERROR(IF(B428="","",VLOOKUP(B428,'Customer Orders Management'!B:AB,8,0)),"")</f>
        <v/>
      </c>
      <c r="I428" s="81" t="str">
        <f>IFERROR(IF(B428="","",VLOOKUP(B428,'Customer Orders Management'!B:AB,9,0)),"")</f>
        <v/>
      </c>
      <c r="J428" s="81" t="str">
        <f>IFERROR(IF(B428="","",VLOOKUP(B428,'Customer Orders Management'!B:AB,10,0)),"")</f>
        <v/>
      </c>
      <c r="K428" s="81" t="str">
        <f>IFERROR(IF(B428="","",VLOOKUP(B428,'Customer Orders Management'!B:AB,11,0)),"")</f>
        <v/>
      </c>
      <c r="L428" s="81" t="str">
        <f>IFERROR(IF(VLOOKUP(B428,'DIFOT Raw Data'!B:P,15,0)="","Not Delivered","Delivery"&amp;" "&amp;VLOOKUP(B428,'DIFOT Raw Data'!B:P,15,0)),"")</f>
        <v/>
      </c>
    </row>
    <row r="429" spans="5:12" x14ac:dyDescent="0.25">
      <c r="E429" s="80" t="str">
        <f>IFERROR(IF(B429="","",VLOOKUP(B429,'Customer Orders Management'!B:AB,12,0)),"")</f>
        <v/>
      </c>
      <c r="F429" s="80" t="str">
        <f>IFERROR(IF(B429="","",VLOOKUP(B429,'Customer Orders Management'!B:AB,13,0)),"")</f>
        <v/>
      </c>
      <c r="G429" s="80" t="str">
        <f>IFERROR(IF(B429="","",VLOOKUP(B429,'Customer Orders Management'!B:AB,7,0)),"")</f>
        <v/>
      </c>
      <c r="H429" s="80" t="str">
        <f>IFERROR(IF(B429="","",VLOOKUP(B429,'Customer Orders Management'!B:AB,8,0)),"")</f>
        <v/>
      </c>
      <c r="I429" s="81" t="str">
        <f>IFERROR(IF(B429="","",VLOOKUP(B429,'Customer Orders Management'!B:AB,9,0)),"")</f>
        <v/>
      </c>
      <c r="J429" s="81" t="str">
        <f>IFERROR(IF(B429="","",VLOOKUP(B429,'Customer Orders Management'!B:AB,10,0)),"")</f>
        <v/>
      </c>
      <c r="K429" s="81" t="str">
        <f>IFERROR(IF(B429="","",VLOOKUP(B429,'Customer Orders Management'!B:AB,11,0)),"")</f>
        <v/>
      </c>
      <c r="L429" s="81" t="str">
        <f>IFERROR(IF(VLOOKUP(B429,'DIFOT Raw Data'!B:P,15,0)="","Not Delivered","Delivery"&amp;" "&amp;VLOOKUP(B429,'DIFOT Raw Data'!B:P,15,0)),"")</f>
        <v/>
      </c>
    </row>
    <row r="430" spans="5:12" x14ac:dyDescent="0.25">
      <c r="E430" s="80" t="str">
        <f>IFERROR(IF(B430="","",VLOOKUP(B430,'Customer Orders Management'!B:AB,12,0)),"")</f>
        <v/>
      </c>
      <c r="F430" s="80" t="str">
        <f>IFERROR(IF(B430="","",VLOOKUP(B430,'Customer Orders Management'!B:AB,13,0)),"")</f>
        <v/>
      </c>
      <c r="G430" s="80" t="str">
        <f>IFERROR(IF(B430="","",VLOOKUP(B430,'Customer Orders Management'!B:AB,7,0)),"")</f>
        <v/>
      </c>
      <c r="H430" s="80" t="str">
        <f>IFERROR(IF(B430="","",VLOOKUP(B430,'Customer Orders Management'!B:AB,8,0)),"")</f>
        <v/>
      </c>
      <c r="I430" s="81" t="str">
        <f>IFERROR(IF(B430="","",VLOOKUP(B430,'Customer Orders Management'!B:AB,9,0)),"")</f>
        <v/>
      </c>
      <c r="J430" s="81" t="str">
        <f>IFERROR(IF(B430="","",VLOOKUP(B430,'Customer Orders Management'!B:AB,10,0)),"")</f>
        <v/>
      </c>
      <c r="K430" s="81" t="str">
        <f>IFERROR(IF(B430="","",VLOOKUP(B430,'Customer Orders Management'!B:AB,11,0)),"")</f>
        <v/>
      </c>
      <c r="L430" s="81" t="str">
        <f>IFERROR(IF(VLOOKUP(B430,'DIFOT Raw Data'!B:P,15,0)="","Not Delivered","Delivery"&amp;" "&amp;VLOOKUP(B430,'DIFOT Raw Data'!B:P,15,0)),"")</f>
        <v/>
      </c>
    </row>
    <row r="431" spans="5:12" x14ac:dyDescent="0.25">
      <c r="E431" s="80" t="str">
        <f>IFERROR(IF(B431="","",VLOOKUP(B431,'Customer Orders Management'!B:AB,12,0)),"")</f>
        <v/>
      </c>
      <c r="F431" s="80" t="str">
        <f>IFERROR(IF(B431="","",VLOOKUP(B431,'Customer Orders Management'!B:AB,13,0)),"")</f>
        <v/>
      </c>
      <c r="G431" s="80" t="str">
        <f>IFERROR(IF(B431="","",VLOOKUP(B431,'Customer Orders Management'!B:AB,7,0)),"")</f>
        <v/>
      </c>
      <c r="H431" s="80" t="str">
        <f>IFERROR(IF(B431="","",VLOOKUP(B431,'Customer Orders Management'!B:AB,8,0)),"")</f>
        <v/>
      </c>
      <c r="I431" s="81" t="str">
        <f>IFERROR(IF(B431="","",VLOOKUP(B431,'Customer Orders Management'!B:AB,9,0)),"")</f>
        <v/>
      </c>
      <c r="J431" s="81" t="str">
        <f>IFERROR(IF(B431="","",VLOOKUP(B431,'Customer Orders Management'!B:AB,10,0)),"")</f>
        <v/>
      </c>
      <c r="K431" s="81" t="str">
        <f>IFERROR(IF(B431="","",VLOOKUP(B431,'Customer Orders Management'!B:AB,11,0)),"")</f>
        <v/>
      </c>
      <c r="L431" s="81" t="str">
        <f>IFERROR(IF(VLOOKUP(B431,'DIFOT Raw Data'!B:P,15,0)="","Not Delivered","Delivery"&amp;" "&amp;VLOOKUP(B431,'DIFOT Raw Data'!B:P,15,0)),"")</f>
        <v/>
      </c>
    </row>
    <row r="432" spans="5:12" x14ac:dyDescent="0.25">
      <c r="E432" s="80" t="str">
        <f>IFERROR(IF(B432="","",VLOOKUP(B432,'Customer Orders Management'!B:AB,12,0)),"")</f>
        <v/>
      </c>
      <c r="F432" s="80" t="str">
        <f>IFERROR(IF(B432="","",VLOOKUP(B432,'Customer Orders Management'!B:AB,13,0)),"")</f>
        <v/>
      </c>
      <c r="G432" s="80" t="str">
        <f>IFERROR(IF(B432="","",VLOOKUP(B432,'Customer Orders Management'!B:AB,7,0)),"")</f>
        <v/>
      </c>
      <c r="H432" s="80" t="str">
        <f>IFERROR(IF(B432="","",VLOOKUP(B432,'Customer Orders Management'!B:AB,8,0)),"")</f>
        <v/>
      </c>
      <c r="I432" s="81" t="str">
        <f>IFERROR(IF(B432="","",VLOOKUP(B432,'Customer Orders Management'!B:AB,9,0)),"")</f>
        <v/>
      </c>
      <c r="J432" s="81" t="str">
        <f>IFERROR(IF(B432="","",VLOOKUP(B432,'Customer Orders Management'!B:AB,10,0)),"")</f>
        <v/>
      </c>
      <c r="K432" s="81" t="str">
        <f>IFERROR(IF(B432="","",VLOOKUP(B432,'Customer Orders Management'!B:AB,11,0)),"")</f>
        <v/>
      </c>
      <c r="L432" s="81" t="str">
        <f>IFERROR(IF(VLOOKUP(B432,'DIFOT Raw Data'!B:P,15,0)="","Not Delivered","Delivery"&amp;" "&amp;VLOOKUP(B432,'DIFOT Raw Data'!B:P,15,0)),"")</f>
        <v/>
      </c>
    </row>
    <row r="433" spans="5:12" x14ac:dyDescent="0.25">
      <c r="E433" s="80" t="str">
        <f>IFERROR(IF(B433="","",VLOOKUP(B433,'Customer Orders Management'!B:AB,12,0)),"")</f>
        <v/>
      </c>
      <c r="F433" s="80" t="str">
        <f>IFERROR(IF(B433="","",VLOOKUP(B433,'Customer Orders Management'!B:AB,13,0)),"")</f>
        <v/>
      </c>
      <c r="G433" s="80" t="str">
        <f>IFERROR(IF(B433="","",VLOOKUP(B433,'Customer Orders Management'!B:AB,7,0)),"")</f>
        <v/>
      </c>
      <c r="H433" s="80" t="str">
        <f>IFERROR(IF(B433="","",VLOOKUP(B433,'Customer Orders Management'!B:AB,8,0)),"")</f>
        <v/>
      </c>
      <c r="I433" s="81" t="str">
        <f>IFERROR(IF(B433="","",VLOOKUP(B433,'Customer Orders Management'!B:AB,9,0)),"")</f>
        <v/>
      </c>
      <c r="J433" s="81" t="str">
        <f>IFERROR(IF(B433="","",VLOOKUP(B433,'Customer Orders Management'!B:AB,10,0)),"")</f>
        <v/>
      </c>
      <c r="K433" s="81" t="str">
        <f>IFERROR(IF(B433="","",VLOOKUP(B433,'Customer Orders Management'!B:AB,11,0)),"")</f>
        <v/>
      </c>
      <c r="L433" s="81" t="str">
        <f>IFERROR(IF(VLOOKUP(B433,'DIFOT Raw Data'!B:P,15,0)="","Not Delivered","Delivery"&amp;" "&amp;VLOOKUP(B433,'DIFOT Raw Data'!B:P,15,0)),"")</f>
        <v/>
      </c>
    </row>
    <row r="434" spans="5:12" x14ac:dyDescent="0.25">
      <c r="E434" s="80" t="str">
        <f>IFERROR(IF(B434="","",VLOOKUP(B434,'Customer Orders Management'!B:AB,12,0)),"")</f>
        <v/>
      </c>
      <c r="F434" s="80" t="str">
        <f>IFERROR(IF(B434="","",VLOOKUP(B434,'Customer Orders Management'!B:AB,13,0)),"")</f>
        <v/>
      </c>
      <c r="G434" s="80" t="str">
        <f>IFERROR(IF(B434="","",VLOOKUP(B434,'Customer Orders Management'!B:AB,7,0)),"")</f>
        <v/>
      </c>
      <c r="H434" s="80" t="str">
        <f>IFERROR(IF(B434="","",VLOOKUP(B434,'Customer Orders Management'!B:AB,8,0)),"")</f>
        <v/>
      </c>
      <c r="I434" s="81" t="str">
        <f>IFERROR(IF(B434="","",VLOOKUP(B434,'Customer Orders Management'!B:AB,9,0)),"")</f>
        <v/>
      </c>
      <c r="J434" s="81" t="str">
        <f>IFERROR(IF(B434="","",VLOOKUP(B434,'Customer Orders Management'!B:AB,10,0)),"")</f>
        <v/>
      </c>
      <c r="K434" s="81" t="str">
        <f>IFERROR(IF(B434="","",VLOOKUP(B434,'Customer Orders Management'!B:AB,11,0)),"")</f>
        <v/>
      </c>
      <c r="L434" s="81" t="str">
        <f>IFERROR(IF(VLOOKUP(B434,'DIFOT Raw Data'!B:P,15,0)="","Not Delivered","Delivery"&amp;" "&amp;VLOOKUP(B434,'DIFOT Raw Data'!B:P,15,0)),"")</f>
        <v/>
      </c>
    </row>
    <row r="435" spans="5:12" x14ac:dyDescent="0.25">
      <c r="E435" s="80" t="str">
        <f>IFERROR(IF(B435="","",VLOOKUP(B435,'Customer Orders Management'!B:AB,12,0)),"")</f>
        <v/>
      </c>
      <c r="F435" s="80" t="str">
        <f>IFERROR(IF(B435="","",VLOOKUP(B435,'Customer Orders Management'!B:AB,13,0)),"")</f>
        <v/>
      </c>
      <c r="G435" s="80" t="str">
        <f>IFERROR(IF(B435="","",VLOOKUP(B435,'Customer Orders Management'!B:AB,7,0)),"")</f>
        <v/>
      </c>
      <c r="H435" s="80" t="str">
        <f>IFERROR(IF(B435="","",VLOOKUP(B435,'Customer Orders Management'!B:AB,8,0)),"")</f>
        <v/>
      </c>
      <c r="I435" s="81" t="str">
        <f>IFERROR(IF(B435="","",VLOOKUP(B435,'Customer Orders Management'!B:AB,9,0)),"")</f>
        <v/>
      </c>
      <c r="J435" s="81" t="str">
        <f>IFERROR(IF(B435="","",VLOOKUP(B435,'Customer Orders Management'!B:AB,10,0)),"")</f>
        <v/>
      </c>
      <c r="K435" s="81" t="str">
        <f>IFERROR(IF(B435="","",VLOOKUP(B435,'Customer Orders Management'!B:AB,11,0)),"")</f>
        <v/>
      </c>
      <c r="L435" s="81" t="str">
        <f>IFERROR(IF(VLOOKUP(B435,'DIFOT Raw Data'!B:P,15,0)="","Not Delivered","Delivery"&amp;" "&amp;VLOOKUP(B435,'DIFOT Raw Data'!B:P,15,0)),"")</f>
        <v/>
      </c>
    </row>
    <row r="436" spans="5:12" x14ac:dyDescent="0.25">
      <c r="E436" s="80" t="str">
        <f>IFERROR(IF(B436="","",VLOOKUP(B436,'Customer Orders Management'!B:AB,12,0)),"")</f>
        <v/>
      </c>
      <c r="F436" s="80" t="str">
        <f>IFERROR(IF(B436="","",VLOOKUP(B436,'Customer Orders Management'!B:AB,13,0)),"")</f>
        <v/>
      </c>
      <c r="G436" s="80" t="str">
        <f>IFERROR(IF(B436="","",VLOOKUP(B436,'Customer Orders Management'!B:AB,7,0)),"")</f>
        <v/>
      </c>
      <c r="H436" s="80" t="str">
        <f>IFERROR(IF(B436="","",VLOOKUP(B436,'Customer Orders Management'!B:AB,8,0)),"")</f>
        <v/>
      </c>
      <c r="I436" s="81" t="str">
        <f>IFERROR(IF(B436="","",VLOOKUP(B436,'Customer Orders Management'!B:AB,9,0)),"")</f>
        <v/>
      </c>
      <c r="J436" s="81" t="str">
        <f>IFERROR(IF(B436="","",VLOOKUP(B436,'Customer Orders Management'!B:AB,10,0)),"")</f>
        <v/>
      </c>
      <c r="K436" s="81" t="str">
        <f>IFERROR(IF(B436="","",VLOOKUP(B436,'Customer Orders Management'!B:AB,11,0)),"")</f>
        <v/>
      </c>
      <c r="L436" s="81" t="str">
        <f>IFERROR(IF(VLOOKUP(B436,'DIFOT Raw Data'!B:P,15,0)="","Not Delivered","Delivery"&amp;" "&amp;VLOOKUP(B436,'DIFOT Raw Data'!B:P,15,0)),"")</f>
        <v/>
      </c>
    </row>
    <row r="437" spans="5:12" x14ac:dyDescent="0.25">
      <c r="E437" s="80" t="str">
        <f>IFERROR(IF(B437="","",VLOOKUP(B437,'Customer Orders Management'!B:AB,12,0)),"")</f>
        <v/>
      </c>
      <c r="F437" s="80" t="str">
        <f>IFERROR(IF(B437="","",VLOOKUP(B437,'Customer Orders Management'!B:AB,13,0)),"")</f>
        <v/>
      </c>
      <c r="G437" s="80" t="str">
        <f>IFERROR(IF(B437="","",VLOOKUP(B437,'Customer Orders Management'!B:AB,7,0)),"")</f>
        <v/>
      </c>
      <c r="H437" s="80" t="str">
        <f>IFERROR(IF(B437="","",VLOOKUP(B437,'Customer Orders Management'!B:AB,8,0)),"")</f>
        <v/>
      </c>
      <c r="I437" s="81" t="str">
        <f>IFERROR(IF(B437="","",VLOOKUP(B437,'Customer Orders Management'!B:AB,9,0)),"")</f>
        <v/>
      </c>
      <c r="J437" s="81" t="str">
        <f>IFERROR(IF(B437="","",VLOOKUP(B437,'Customer Orders Management'!B:AB,10,0)),"")</f>
        <v/>
      </c>
      <c r="K437" s="81" t="str">
        <f>IFERROR(IF(B437="","",VLOOKUP(B437,'Customer Orders Management'!B:AB,11,0)),"")</f>
        <v/>
      </c>
      <c r="L437" s="81" t="str">
        <f>IFERROR(IF(VLOOKUP(B437,'DIFOT Raw Data'!B:P,15,0)="","Not Delivered","Delivery"&amp;" "&amp;VLOOKUP(B437,'DIFOT Raw Data'!B:P,15,0)),"")</f>
        <v/>
      </c>
    </row>
    <row r="438" spans="5:12" x14ac:dyDescent="0.25">
      <c r="E438" s="80" t="str">
        <f>IFERROR(IF(B438="","",VLOOKUP(B438,'Customer Orders Management'!B:AB,12,0)),"")</f>
        <v/>
      </c>
      <c r="F438" s="80" t="str">
        <f>IFERROR(IF(B438="","",VLOOKUP(B438,'Customer Orders Management'!B:AB,13,0)),"")</f>
        <v/>
      </c>
      <c r="G438" s="80" t="str">
        <f>IFERROR(IF(B438="","",VLOOKUP(B438,'Customer Orders Management'!B:AB,7,0)),"")</f>
        <v/>
      </c>
      <c r="H438" s="80" t="str">
        <f>IFERROR(IF(B438="","",VLOOKUP(B438,'Customer Orders Management'!B:AB,8,0)),"")</f>
        <v/>
      </c>
      <c r="I438" s="81" t="str">
        <f>IFERROR(IF(B438="","",VLOOKUP(B438,'Customer Orders Management'!B:AB,9,0)),"")</f>
        <v/>
      </c>
      <c r="J438" s="81" t="str">
        <f>IFERROR(IF(B438="","",VLOOKUP(B438,'Customer Orders Management'!B:AB,10,0)),"")</f>
        <v/>
      </c>
      <c r="K438" s="81" t="str">
        <f>IFERROR(IF(B438="","",VLOOKUP(B438,'Customer Orders Management'!B:AB,11,0)),"")</f>
        <v/>
      </c>
      <c r="L438" s="81" t="str">
        <f>IFERROR(IF(VLOOKUP(B438,'DIFOT Raw Data'!B:P,15,0)="","Not Delivered","Delivery"&amp;" "&amp;VLOOKUP(B438,'DIFOT Raw Data'!B:P,15,0)),"")</f>
        <v/>
      </c>
    </row>
    <row r="439" spans="5:12" x14ac:dyDescent="0.25">
      <c r="E439" s="80" t="str">
        <f>IFERROR(IF(B439="","",VLOOKUP(B439,'Customer Orders Management'!B:AB,12,0)),"")</f>
        <v/>
      </c>
      <c r="F439" s="80" t="str">
        <f>IFERROR(IF(B439="","",VLOOKUP(B439,'Customer Orders Management'!B:AB,13,0)),"")</f>
        <v/>
      </c>
      <c r="G439" s="80" t="str">
        <f>IFERROR(IF(B439="","",VLOOKUP(B439,'Customer Orders Management'!B:AB,7,0)),"")</f>
        <v/>
      </c>
      <c r="H439" s="80" t="str">
        <f>IFERROR(IF(B439="","",VLOOKUP(B439,'Customer Orders Management'!B:AB,8,0)),"")</f>
        <v/>
      </c>
      <c r="I439" s="81" t="str">
        <f>IFERROR(IF(B439="","",VLOOKUP(B439,'Customer Orders Management'!B:AB,9,0)),"")</f>
        <v/>
      </c>
      <c r="J439" s="81" t="str">
        <f>IFERROR(IF(B439="","",VLOOKUP(B439,'Customer Orders Management'!B:AB,10,0)),"")</f>
        <v/>
      </c>
      <c r="K439" s="81" t="str">
        <f>IFERROR(IF(B439="","",VLOOKUP(B439,'Customer Orders Management'!B:AB,11,0)),"")</f>
        <v/>
      </c>
      <c r="L439" s="81" t="str">
        <f>IFERROR(IF(VLOOKUP(B439,'DIFOT Raw Data'!B:P,15,0)="","Not Delivered","Delivery"&amp;" "&amp;VLOOKUP(B439,'DIFOT Raw Data'!B:P,15,0)),"")</f>
        <v/>
      </c>
    </row>
    <row r="440" spans="5:12" x14ac:dyDescent="0.25">
      <c r="E440" s="80" t="str">
        <f>IFERROR(IF(B440="","",VLOOKUP(B440,'Customer Orders Management'!B:AB,12,0)),"")</f>
        <v/>
      </c>
      <c r="F440" s="80" t="str">
        <f>IFERROR(IF(B440="","",VLOOKUP(B440,'Customer Orders Management'!B:AB,13,0)),"")</f>
        <v/>
      </c>
      <c r="G440" s="80" t="str">
        <f>IFERROR(IF(B440="","",VLOOKUP(B440,'Customer Orders Management'!B:AB,7,0)),"")</f>
        <v/>
      </c>
      <c r="H440" s="80" t="str">
        <f>IFERROR(IF(B440="","",VLOOKUP(B440,'Customer Orders Management'!B:AB,8,0)),"")</f>
        <v/>
      </c>
      <c r="I440" s="81" t="str">
        <f>IFERROR(IF(B440="","",VLOOKUP(B440,'Customer Orders Management'!B:AB,9,0)),"")</f>
        <v/>
      </c>
      <c r="J440" s="81" t="str">
        <f>IFERROR(IF(B440="","",VLOOKUP(B440,'Customer Orders Management'!B:AB,10,0)),"")</f>
        <v/>
      </c>
      <c r="K440" s="81" t="str">
        <f>IFERROR(IF(B440="","",VLOOKUP(B440,'Customer Orders Management'!B:AB,11,0)),"")</f>
        <v/>
      </c>
      <c r="L440" s="81" t="str">
        <f>IFERROR(IF(VLOOKUP(B440,'DIFOT Raw Data'!B:P,15,0)="","Not Delivered","Delivery"&amp;" "&amp;VLOOKUP(B440,'DIFOT Raw Data'!B:P,15,0)),"")</f>
        <v/>
      </c>
    </row>
    <row r="441" spans="5:12" x14ac:dyDescent="0.25">
      <c r="E441" s="80" t="str">
        <f>IFERROR(IF(B441="","",VLOOKUP(B441,'Customer Orders Management'!B:AB,12,0)),"")</f>
        <v/>
      </c>
      <c r="F441" s="80" t="str">
        <f>IFERROR(IF(B441="","",VLOOKUP(B441,'Customer Orders Management'!B:AB,13,0)),"")</f>
        <v/>
      </c>
      <c r="G441" s="80" t="str">
        <f>IFERROR(IF(B441="","",VLOOKUP(B441,'Customer Orders Management'!B:AB,7,0)),"")</f>
        <v/>
      </c>
      <c r="H441" s="80" t="str">
        <f>IFERROR(IF(B441="","",VLOOKUP(B441,'Customer Orders Management'!B:AB,8,0)),"")</f>
        <v/>
      </c>
      <c r="I441" s="81" t="str">
        <f>IFERROR(IF(B441="","",VLOOKUP(B441,'Customer Orders Management'!B:AB,9,0)),"")</f>
        <v/>
      </c>
      <c r="J441" s="81" t="str">
        <f>IFERROR(IF(B441="","",VLOOKUP(B441,'Customer Orders Management'!B:AB,10,0)),"")</f>
        <v/>
      </c>
      <c r="K441" s="81" t="str">
        <f>IFERROR(IF(B441="","",VLOOKUP(B441,'Customer Orders Management'!B:AB,11,0)),"")</f>
        <v/>
      </c>
      <c r="L441" s="81" t="str">
        <f>IFERROR(IF(VLOOKUP(B441,'DIFOT Raw Data'!B:P,15,0)="","Not Delivered","Delivery"&amp;" "&amp;VLOOKUP(B441,'DIFOT Raw Data'!B:P,15,0)),"")</f>
        <v/>
      </c>
    </row>
    <row r="442" spans="5:12" x14ac:dyDescent="0.25">
      <c r="E442" s="80" t="str">
        <f>IFERROR(IF(B442="","",VLOOKUP(B442,'Customer Orders Management'!B:AB,12,0)),"")</f>
        <v/>
      </c>
      <c r="F442" s="80" t="str">
        <f>IFERROR(IF(B442="","",VLOOKUP(B442,'Customer Orders Management'!B:AB,13,0)),"")</f>
        <v/>
      </c>
      <c r="G442" s="80" t="str">
        <f>IFERROR(IF(B442="","",VLOOKUP(B442,'Customer Orders Management'!B:AB,7,0)),"")</f>
        <v/>
      </c>
      <c r="H442" s="80" t="str">
        <f>IFERROR(IF(B442="","",VLOOKUP(B442,'Customer Orders Management'!B:AB,8,0)),"")</f>
        <v/>
      </c>
      <c r="I442" s="81" t="str">
        <f>IFERROR(IF(B442="","",VLOOKUP(B442,'Customer Orders Management'!B:AB,9,0)),"")</f>
        <v/>
      </c>
      <c r="J442" s="81" t="str">
        <f>IFERROR(IF(B442="","",VLOOKUP(B442,'Customer Orders Management'!B:AB,10,0)),"")</f>
        <v/>
      </c>
      <c r="K442" s="81" t="str">
        <f>IFERROR(IF(B442="","",VLOOKUP(B442,'Customer Orders Management'!B:AB,11,0)),"")</f>
        <v/>
      </c>
      <c r="L442" s="81" t="str">
        <f>IFERROR(IF(VLOOKUP(B442,'DIFOT Raw Data'!B:P,15,0)="","Not Delivered","Delivery"&amp;" "&amp;VLOOKUP(B442,'DIFOT Raw Data'!B:P,15,0)),"")</f>
        <v/>
      </c>
    </row>
    <row r="443" spans="5:12" x14ac:dyDescent="0.25">
      <c r="E443" s="80" t="str">
        <f>IFERROR(IF(B443="","",VLOOKUP(B443,'Customer Orders Management'!B:AB,12,0)),"")</f>
        <v/>
      </c>
      <c r="F443" s="80" t="str">
        <f>IFERROR(IF(B443="","",VLOOKUP(B443,'Customer Orders Management'!B:AB,13,0)),"")</f>
        <v/>
      </c>
      <c r="G443" s="80" t="str">
        <f>IFERROR(IF(B443="","",VLOOKUP(B443,'Customer Orders Management'!B:AB,7,0)),"")</f>
        <v/>
      </c>
      <c r="H443" s="80" t="str">
        <f>IFERROR(IF(B443="","",VLOOKUP(B443,'Customer Orders Management'!B:AB,8,0)),"")</f>
        <v/>
      </c>
      <c r="I443" s="81" t="str">
        <f>IFERROR(IF(B443="","",VLOOKUP(B443,'Customer Orders Management'!B:AB,9,0)),"")</f>
        <v/>
      </c>
      <c r="J443" s="81" t="str">
        <f>IFERROR(IF(B443="","",VLOOKUP(B443,'Customer Orders Management'!B:AB,10,0)),"")</f>
        <v/>
      </c>
      <c r="K443" s="81" t="str">
        <f>IFERROR(IF(B443="","",VLOOKUP(B443,'Customer Orders Management'!B:AB,11,0)),"")</f>
        <v/>
      </c>
      <c r="L443" s="81" t="str">
        <f>IFERROR(IF(VLOOKUP(B443,'DIFOT Raw Data'!B:P,15,0)="","Not Delivered","Delivery"&amp;" "&amp;VLOOKUP(B443,'DIFOT Raw Data'!B:P,15,0)),"")</f>
        <v/>
      </c>
    </row>
    <row r="444" spans="5:12" x14ac:dyDescent="0.25">
      <c r="E444" s="80" t="str">
        <f>IFERROR(IF(B444="","",VLOOKUP(B444,'Customer Orders Management'!B:AB,12,0)),"")</f>
        <v/>
      </c>
      <c r="F444" s="80" t="str">
        <f>IFERROR(IF(B444="","",VLOOKUP(B444,'Customer Orders Management'!B:AB,13,0)),"")</f>
        <v/>
      </c>
      <c r="G444" s="80" t="str">
        <f>IFERROR(IF(B444="","",VLOOKUP(B444,'Customer Orders Management'!B:AB,7,0)),"")</f>
        <v/>
      </c>
      <c r="H444" s="80" t="str">
        <f>IFERROR(IF(B444="","",VLOOKUP(B444,'Customer Orders Management'!B:AB,8,0)),"")</f>
        <v/>
      </c>
      <c r="I444" s="81" t="str">
        <f>IFERROR(IF(B444="","",VLOOKUP(B444,'Customer Orders Management'!B:AB,9,0)),"")</f>
        <v/>
      </c>
      <c r="J444" s="81" t="str">
        <f>IFERROR(IF(B444="","",VLOOKUP(B444,'Customer Orders Management'!B:AB,10,0)),"")</f>
        <v/>
      </c>
      <c r="K444" s="81" t="str">
        <f>IFERROR(IF(B444="","",VLOOKUP(B444,'Customer Orders Management'!B:AB,11,0)),"")</f>
        <v/>
      </c>
      <c r="L444" s="81" t="str">
        <f>IFERROR(IF(VLOOKUP(B444,'DIFOT Raw Data'!B:P,15,0)="","Not Delivered","Delivery"&amp;" "&amp;VLOOKUP(B444,'DIFOT Raw Data'!B:P,15,0)),"")</f>
        <v/>
      </c>
    </row>
    <row r="445" spans="5:12" x14ac:dyDescent="0.25">
      <c r="E445" s="80" t="str">
        <f>IFERROR(IF(B445="","",VLOOKUP(B445,'Customer Orders Management'!B:AB,12,0)),"")</f>
        <v/>
      </c>
      <c r="F445" s="80" t="str">
        <f>IFERROR(IF(B445="","",VLOOKUP(B445,'Customer Orders Management'!B:AB,13,0)),"")</f>
        <v/>
      </c>
      <c r="G445" s="80" t="str">
        <f>IFERROR(IF(B445="","",VLOOKUP(B445,'Customer Orders Management'!B:AB,7,0)),"")</f>
        <v/>
      </c>
      <c r="H445" s="80" t="str">
        <f>IFERROR(IF(B445="","",VLOOKUP(B445,'Customer Orders Management'!B:AB,8,0)),"")</f>
        <v/>
      </c>
      <c r="I445" s="81" t="str">
        <f>IFERROR(IF(B445="","",VLOOKUP(B445,'Customer Orders Management'!B:AB,9,0)),"")</f>
        <v/>
      </c>
      <c r="J445" s="81" t="str">
        <f>IFERROR(IF(B445="","",VLOOKUP(B445,'Customer Orders Management'!B:AB,10,0)),"")</f>
        <v/>
      </c>
      <c r="K445" s="81" t="str">
        <f>IFERROR(IF(B445="","",VLOOKUP(B445,'Customer Orders Management'!B:AB,11,0)),"")</f>
        <v/>
      </c>
      <c r="L445" s="81" t="str">
        <f>IFERROR(IF(VLOOKUP(B445,'DIFOT Raw Data'!B:P,15,0)="","Not Delivered","Delivery"&amp;" "&amp;VLOOKUP(B445,'DIFOT Raw Data'!B:P,15,0)),"")</f>
        <v/>
      </c>
    </row>
    <row r="446" spans="5:12" x14ac:dyDescent="0.25">
      <c r="E446" s="80" t="str">
        <f>IFERROR(IF(B446="","",VLOOKUP(B446,'Customer Orders Management'!B:AB,12,0)),"")</f>
        <v/>
      </c>
      <c r="F446" s="80" t="str">
        <f>IFERROR(IF(B446="","",VLOOKUP(B446,'Customer Orders Management'!B:AB,13,0)),"")</f>
        <v/>
      </c>
      <c r="G446" s="80" t="str">
        <f>IFERROR(IF(B446="","",VLOOKUP(B446,'Customer Orders Management'!B:AB,7,0)),"")</f>
        <v/>
      </c>
      <c r="H446" s="80" t="str">
        <f>IFERROR(IF(B446="","",VLOOKUP(B446,'Customer Orders Management'!B:AB,8,0)),"")</f>
        <v/>
      </c>
      <c r="I446" s="81" t="str">
        <f>IFERROR(IF(B446="","",VLOOKUP(B446,'Customer Orders Management'!B:AB,9,0)),"")</f>
        <v/>
      </c>
      <c r="J446" s="81" t="str">
        <f>IFERROR(IF(B446="","",VLOOKUP(B446,'Customer Orders Management'!B:AB,10,0)),"")</f>
        <v/>
      </c>
      <c r="K446" s="81" t="str">
        <f>IFERROR(IF(B446="","",VLOOKUP(B446,'Customer Orders Management'!B:AB,11,0)),"")</f>
        <v/>
      </c>
      <c r="L446" s="81" t="str">
        <f>IFERROR(IF(VLOOKUP(B446,'DIFOT Raw Data'!B:P,15,0)="","Not Delivered","Delivery"&amp;" "&amp;VLOOKUP(B446,'DIFOT Raw Data'!B:P,15,0)),"")</f>
        <v/>
      </c>
    </row>
    <row r="447" spans="5:12" x14ac:dyDescent="0.25">
      <c r="E447" s="80" t="str">
        <f>IFERROR(IF(B447="","",VLOOKUP(B447,'Customer Orders Management'!B:AB,12,0)),"")</f>
        <v/>
      </c>
      <c r="F447" s="80" t="str">
        <f>IFERROR(IF(B447="","",VLOOKUP(B447,'Customer Orders Management'!B:AB,13,0)),"")</f>
        <v/>
      </c>
      <c r="G447" s="80" t="str">
        <f>IFERROR(IF(B447="","",VLOOKUP(B447,'Customer Orders Management'!B:AB,7,0)),"")</f>
        <v/>
      </c>
      <c r="H447" s="80" t="str">
        <f>IFERROR(IF(B447="","",VLOOKUP(B447,'Customer Orders Management'!B:AB,8,0)),"")</f>
        <v/>
      </c>
      <c r="I447" s="81" t="str">
        <f>IFERROR(IF(B447="","",VLOOKUP(B447,'Customer Orders Management'!B:AB,9,0)),"")</f>
        <v/>
      </c>
      <c r="J447" s="81" t="str">
        <f>IFERROR(IF(B447="","",VLOOKUP(B447,'Customer Orders Management'!B:AB,10,0)),"")</f>
        <v/>
      </c>
      <c r="K447" s="81" t="str">
        <f>IFERROR(IF(B447="","",VLOOKUP(B447,'Customer Orders Management'!B:AB,11,0)),"")</f>
        <v/>
      </c>
      <c r="L447" s="81" t="str">
        <f>IFERROR(IF(VLOOKUP(B447,'DIFOT Raw Data'!B:P,15,0)="","Not Delivered","Delivery"&amp;" "&amp;VLOOKUP(B447,'DIFOT Raw Data'!B:P,15,0)),"")</f>
        <v/>
      </c>
    </row>
    <row r="448" spans="5:12" x14ac:dyDescent="0.25">
      <c r="E448" s="80" t="str">
        <f>IFERROR(IF(B448="","",VLOOKUP(B448,'Customer Orders Management'!B:AB,12,0)),"")</f>
        <v/>
      </c>
      <c r="F448" s="80" t="str">
        <f>IFERROR(IF(B448="","",VLOOKUP(B448,'Customer Orders Management'!B:AB,13,0)),"")</f>
        <v/>
      </c>
      <c r="G448" s="80" t="str">
        <f>IFERROR(IF(B448="","",VLOOKUP(B448,'Customer Orders Management'!B:AB,7,0)),"")</f>
        <v/>
      </c>
      <c r="H448" s="80" t="str">
        <f>IFERROR(IF(B448="","",VLOOKUP(B448,'Customer Orders Management'!B:AB,8,0)),"")</f>
        <v/>
      </c>
      <c r="I448" s="81" t="str">
        <f>IFERROR(IF(B448="","",VLOOKUP(B448,'Customer Orders Management'!B:AB,9,0)),"")</f>
        <v/>
      </c>
      <c r="J448" s="81" t="str">
        <f>IFERROR(IF(B448="","",VLOOKUP(B448,'Customer Orders Management'!B:AB,10,0)),"")</f>
        <v/>
      </c>
      <c r="K448" s="81" t="str">
        <f>IFERROR(IF(B448="","",VLOOKUP(B448,'Customer Orders Management'!B:AB,11,0)),"")</f>
        <v/>
      </c>
      <c r="L448" s="81" t="str">
        <f>IFERROR(IF(VLOOKUP(B448,'DIFOT Raw Data'!B:P,15,0)="","Not Delivered","Delivery"&amp;" "&amp;VLOOKUP(B448,'DIFOT Raw Data'!B:P,15,0)),"")</f>
        <v/>
      </c>
    </row>
    <row r="449" spans="5:12" x14ac:dyDescent="0.25">
      <c r="E449" s="80" t="str">
        <f>IFERROR(IF(B449="","",VLOOKUP(B449,'Customer Orders Management'!B:AB,12,0)),"")</f>
        <v/>
      </c>
      <c r="F449" s="80" t="str">
        <f>IFERROR(IF(B449="","",VLOOKUP(B449,'Customer Orders Management'!B:AB,13,0)),"")</f>
        <v/>
      </c>
      <c r="G449" s="80" t="str">
        <f>IFERROR(IF(B449="","",VLOOKUP(B449,'Customer Orders Management'!B:AB,7,0)),"")</f>
        <v/>
      </c>
      <c r="H449" s="80" t="str">
        <f>IFERROR(IF(B449="","",VLOOKUP(B449,'Customer Orders Management'!B:AB,8,0)),"")</f>
        <v/>
      </c>
      <c r="I449" s="81" t="str">
        <f>IFERROR(IF(B449="","",VLOOKUP(B449,'Customer Orders Management'!B:AB,9,0)),"")</f>
        <v/>
      </c>
      <c r="J449" s="81" t="str">
        <f>IFERROR(IF(B449="","",VLOOKUP(B449,'Customer Orders Management'!B:AB,10,0)),"")</f>
        <v/>
      </c>
      <c r="K449" s="81" t="str">
        <f>IFERROR(IF(B449="","",VLOOKUP(B449,'Customer Orders Management'!B:AB,11,0)),"")</f>
        <v/>
      </c>
      <c r="L449" s="81" t="str">
        <f>IFERROR(IF(VLOOKUP(B449,'DIFOT Raw Data'!B:P,15,0)="","Not Delivered","Delivery"&amp;" "&amp;VLOOKUP(B449,'DIFOT Raw Data'!B:P,15,0)),"")</f>
        <v/>
      </c>
    </row>
    <row r="450" spans="5:12" x14ac:dyDescent="0.25">
      <c r="E450" s="80" t="str">
        <f>IFERROR(IF(B450="","",VLOOKUP(B450,'Customer Orders Management'!B:AB,12,0)),"")</f>
        <v/>
      </c>
      <c r="F450" s="80" t="str">
        <f>IFERROR(IF(B450="","",VLOOKUP(B450,'Customer Orders Management'!B:AB,13,0)),"")</f>
        <v/>
      </c>
      <c r="G450" s="80" t="str">
        <f>IFERROR(IF(B450="","",VLOOKUP(B450,'Customer Orders Management'!B:AB,7,0)),"")</f>
        <v/>
      </c>
      <c r="H450" s="80" t="str">
        <f>IFERROR(IF(B450="","",VLOOKUP(B450,'Customer Orders Management'!B:AB,8,0)),"")</f>
        <v/>
      </c>
      <c r="I450" s="81" t="str">
        <f>IFERROR(IF(B450="","",VLOOKUP(B450,'Customer Orders Management'!B:AB,9,0)),"")</f>
        <v/>
      </c>
      <c r="J450" s="81" t="str">
        <f>IFERROR(IF(B450="","",VLOOKUP(B450,'Customer Orders Management'!B:AB,10,0)),"")</f>
        <v/>
      </c>
      <c r="K450" s="81" t="str">
        <f>IFERROR(IF(B450="","",VLOOKUP(B450,'Customer Orders Management'!B:AB,11,0)),"")</f>
        <v/>
      </c>
      <c r="L450" s="81" t="str">
        <f>IFERROR(IF(VLOOKUP(B450,'DIFOT Raw Data'!B:P,15,0)="","Not Delivered","Delivery"&amp;" "&amp;VLOOKUP(B450,'DIFOT Raw Data'!B:P,15,0)),"")</f>
        <v/>
      </c>
    </row>
    <row r="451" spans="5:12" x14ac:dyDescent="0.25">
      <c r="E451" s="80" t="str">
        <f>IFERROR(IF(B451="","",VLOOKUP(B451,'Customer Orders Management'!B:AB,12,0)),"")</f>
        <v/>
      </c>
      <c r="F451" s="80" t="str">
        <f>IFERROR(IF(B451="","",VLOOKUP(B451,'Customer Orders Management'!B:AB,13,0)),"")</f>
        <v/>
      </c>
      <c r="G451" s="80" t="str">
        <f>IFERROR(IF(B451="","",VLOOKUP(B451,'Customer Orders Management'!B:AB,7,0)),"")</f>
        <v/>
      </c>
      <c r="H451" s="80" t="str">
        <f>IFERROR(IF(B451="","",VLOOKUP(B451,'Customer Orders Management'!B:AB,8,0)),"")</f>
        <v/>
      </c>
      <c r="I451" s="81" t="str">
        <f>IFERROR(IF(B451="","",VLOOKUP(B451,'Customer Orders Management'!B:AB,9,0)),"")</f>
        <v/>
      </c>
      <c r="J451" s="81" t="str">
        <f>IFERROR(IF(B451="","",VLOOKUP(B451,'Customer Orders Management'!B:AB,10,0)),"")</f>
        <v/>
      </c>
      <c r="K451" s="81" t="str">
        <f>IFERROR(IF(B451="","",VLOOKUP(B451,'Customer Orders Management'!B:AB,11,0)),"")</f>
        <v/>
      </c>
      <c r="L451" s="81" t="str">
        <f>IFERROR(IF(VLOOKUP(B451,'DIFOT Raw Data'!B:P,15,0)="","Not Delivered","Delivery"&amp;" "&amp;VLOOKUP(B451,'DIFOT Raw Data'!B:P,15,0)),"")</f>
        <v/>
      </c>
    </row>
    <row r="452" spans="5:12" x14ac:dyDescent="0.25">
      <c r="E452" s="80" t="str">
        <f>IFERROR(IF(B452="","",VLOOKUP(B452,'Customer Orders Management'!B:AB,12,0)),"")</f>
        <v/>
      </c>
      <c r="F452" s="80" t="str">
        <f>IFERROR(IF(B452="","",VLOOKUP(B452,'Customer Orders Management'!B:AB,13,0)),"")</f>
        <v/>
      </c>
      <c r="G452" s="80" t="str">
        <f>IFERROR(IF(B452="","",VLOOKUP(B452,'Customer Orders Management'!B:AB,7,0)),"")</f>
        <v/>
      </c>
      <c r="H452" s="80" t="str">
        <f>IFERROR(IF(B452="","",VLOOKUP(B452,'Customer Orders Management'!B:AB,8,0)),"")</f>
        <v/>
      </c>
      <c r="I452" s="81" t="str">
        <f>IFERROR(IF(B452="","",VLOOKUP(B452,'Customer Orders Management'!B:AB,9,0)),"")</f>
        <v/>
      </c>
      <c r="J452" s="81" t="str">
        <f>IFERROR(IF(B452="","",VLOOKUP(B452,'Customer Orders Management'!B:AB,10,0)),"")</f>
        <v/>
      </c>
      <c r="K452" s="81" t="str">
        <f>IFERROR(IF(B452="","",VLOOKUP(B452,'Customer Orders Management'!B:AB,11,0)),"")</f>
        <v/>
      </c>
      <c r="L452" s="81" t="str">
        <f>IFERROR(IF(VLOOKUP(B452,'DIFOT Raw Data'!B:P,15,0)="","Not Delivered","Delivery"&amp;" "&amp;VLOOKUP(B452,'DIFOT Raw Data'!B:P,15,0)),"")</f>
        <v/>
      </c>
    </row>
    <row r="453" spans="5:12" x14ac:dyDescent="0.25">
      <c r="E453" s="80" t="str">
        <f>IFERROR(IF(B453="","",VLOOKUP(B453,'Customer Orders Management'!B:AB,12,0)),"")</f>
        <v/>
      </c>
      <c r="F453" s="80" t="str">
        <f>IFERROR(IF(B453="","",VLOOKUP(B453,'Customer Orders Management'!B:AB,13,0)),"")</f>
        <v/>
      </c>
      <c r="G453" s="80" t="str">
        <f>IFERROR(IF(B453="","",VLOOKUP(B453,'Customer Orders Management'!B:AB,7,0)),"")</f>
        <v/>
      </c>
      <c r="H453" s="80" t="str">
        <f>IFERROR(IF(B453="","",VLOOKUP(B453,'Customer Orders Management'!B:AB,8,0)),"")</f>
        <v/>
      </c>
      <c r="I453" s="81" t="str">
        <f>IFERROR(IF(B453="","",VLOOKUP(B453,'Customer Orders Management'!B:AB,9,0)),"")</f>
        <v/>
      </c>
      <c r="J453" s="81" t="str">
        <f>IFERROR(IF(B453="","",VLOOKUP(B453,'Customer Orders Management'!B:AB,10,0)),"")</f>
        <v/>
      </c>
      <c r="K453" s="81" t="str">
        <f>IFERROR(IF(B453="","",VLOOKUP(B453,'Customer Orders Management'!B:AB,11,0)),"")</f>
        <v/>
      </c>
      <c r="L453" s="81" t="str">
        <f>IFERROR(IF(VLOOKUP(B453,'DIFOT Raw Data'!B:P,15,0)="","Not Delivered","Delivery"&amp;" "&amp;VLOOKUP(B453,'DIFOT Raw Data'!B:P,15,0)),"")</f>
        <v/>
      </c>
    </row>
    <row r="454" spans="5:12" x14ac:dyDescent="0.25">
      <c r="E454" s="80" t="str">
        <f>IFERROR(IF(B454="","",VLOOKUP(B454,'Customer Orders Management'!B:AB,12,0)),"")</f>
        <v/>
      </c>
      <c r="F454" s="80" t="str">
        <f>IFERROR(IF(B454="","",VLOOKUP(B454,'Customer Orders Management'!B:AB,13,0)),"")</f>
        <v/>
      </c>
      <c r="G454" s="80" t="str">
        <f>IFERROR(IF(B454="","",VLOOKUP(B454,'Customer Orders Management'!B:AB,7,0)),"")</f>
        <v/>
      </c>
      <c r="H454" s="80" t="str">
        <f>IFERROR(IF(B454="","",VLOOKUP(B454,'Customer Orders Management'!B:AB,8,0)),"")</f>
        <v/>
      </c>
      <c r="I454" s="81" t="str">
        <f>IFERROR(IF(B454="","",VLOOKUP(B454,'Customer Orders Management'!B:AB,9,0)),"")</f>
        <v/>
      </c>
      <c r="J454" s="81" t="str">
        <f>IFERROR(IF(B454="","",VLOOKUP(B454,'Customer Orders Management'!B:AB,10,0)),"")</f>
        <v/>
      </c>
      <c r="K454" s="81" t="str">
        <f>IFERROR(IF(B454="","",VLOOKUP(B454,'Customer Orders Management'!B:AB,11,0)),"")</f>
        <v/>
      </c>
      <c r="L454" s="81" t="str">
        <f>IFERROR(IF(VLOOKUP(B454,'DIFOT Raw Data'!B:P,15,0)="","Not Delivered","Delivery"&amp;" "&amp;VLOOKUP(B454,'DIFOT Raw Data'!B:P,15,0)),"")</f>
        <v/>
      </c>
    </row>
    <row r="455" spans="5:12" x14ac:dyDescent="0.25">
      <c r="E455" s="80" t="str">
        <f>IFERROR(IF(B455="","",VLOOKUP(B455,'Customer Orders Management'!B:AB,12,0)),"")</f>
        <v/>
      </c>
      <c r="F455" s="80" t="str">
        <f>IFERROR(IF(B455="","",VLOOKUP(B455,'Customer Orders Management'!B:AB,13,0)),"")</f>
        <v/>
      </c>
      <c r="G455" s="80" t="str">
        <f>IFERROR(IF(B455="","",VLOOKUP(B455,'Customer Orders Management'!B:AB,7,0)),"")</f>
        <v/>
      </c>
      <c r="H455" s="80" t="str">
        <f>IFERROR(IF(B455="","",VLOOKUP(B455,'Customer Orders Management'!B:AB,8,0)),"")</f>
        <v/>
      </c>
      <c r="I455" s="81" t="str">
        <f>IFERROR(IF(B455="","",VLOOKUP(B455,'Customer Orders Management'!B:AB,9,0)),"")</f>
        <v/>
      </c>
      <c r="J455" s="81" t="str">
        <f>IFERROR(IF(B455="","",VLOOKUP(B455,'Customer Orders Management'!B:AB,10,0)),"")</f>
        <v/>
      </c>
      <c r="K455" s="81" t="str">
        <f>IFERROR(IF(B455="","",VLOOKUP(B455,'Customer Orders Management'!B:AB,11,0)),"")</f>
        <v/>
      </c>
      <c r="L455" s="81" t="str">
        <f>IFERROR(IF(VLOOKUP(B455,'DIFOT Raw Data'!B:P,15,0)="","Not Delivered","Delivery"&amp;" "&amp;VLOOKUP(B455,'DIFOT Raw Data'!B:P,15,0)),"")</f>
        <v/>
      </c>
    </row>
    <row r="456" spans="5:12" x14ac:dyDescent="0.25">
      <c r="E456" s="80" t="str">
        <f>IFERROR(IF(B456="","",VLOOKUP(B456,'Customer Orders Management'!B:AB,12,0)),"")</f>
        <v/>
      </c>
      <c r="F456" s="80" t="str">
        <f>IFERROR(IF(B456="","",VLOOKUP(B456,'Customer Orders Management'!B:AB,13,0)),"")</f>
        <v/>
      </c>
      <c r="G456" s="80" t="str">
        <f>IFERROR(IF(B456="","",VLOOKUP(B456,'Customer Orders Management'!B:AB,7,0)),"")</f>
        <v/>
      </c>
      <c r="H456" s="80" t="str">
        <f>IFERROR(IF(B456="","",VLOOKUP(B456,'Customer Orders Management'!B:AB,8,0)),"")</f>
        <v/>
      </c>
      <c r="I456" s="81" t="str">
        <f>IFERROR(IF(B456="","",VLOOKUP(B456,'Customer Orders Management'!B:AB,9,0)),"")</f>
        <v/>
      </c>
      <c r="J456" s="81" t="str">
        <f>IFERROR(IF(B456="","",VLOOKUP(B456,'Customer Orders Management'!B:AB,10,0)),"")</f>
        <v/>
      </c>
      <c r="K456" s="81" t="str">
        <f>IFERROR(IF(B456="","",VLOOKUP(B456,'Customer Orders Management'!B:AB,11,0)),"")</f>
        <v/>
      </c>
      <c r="L456" s="81" t="str">
        <f>IFERROR(IF(VLOOKUP(B456,'DIFOT Raw Data'!B:P,15,0)="","Not Delivered","Delivery"&amp;" "&amp;VLOOKUP(B456,'DIFOT Raw Data'!B:P,15,0)),"")</f>
        <v/>
      </c>
    </row>
    <row r="457" spans="5:12" x14ac:dyDescent="0.25">
      <c r="E457" s="80" t="str">
        <f>IFERROR(IF(B457="","",VLOOKUP(B457,'Customer Orders Management'!B:AB,12,0)),"")</f>
        <v/>
      </c>
      <c r="F457" s="80" t="str">
        <f>IFERROR(IF(B457="","",VLOOKUP(B457,'Customer Orders Management'!B:AB,13,0)),"")</f>
        <v/>
      </c>
      <c r="G457" s="80" t="str">
        <f>IFERROR(IF(B457="","",VLOOKUP(B457,'Customer Orders Management'!B:AB,7,0)),"")</f>
        <v/>
      </c>
      <c r="H457" s="80" t="str">
        <f>IFERROR(IF(B457="","",VLOOKUP(B457,'Customer Orders Management'!B:AB,8,0)),"")</f>
        <v/>
      </c>
      <c r="I457" s="81" t="str">
        <f>IFERROR(IF(B457="","",VLOOKUP(B457,'Customer Orders Management'!B:AB,9,0)),"")</f>
        <v/>
      </c>
      <c r="J457" s="81" t="str">
        <f>IFERROR(IF(B457="","",VLOOKUP(B457,'Customer Orders Management'!B:AB,10,0)),"")</f>
        <v/>
      </c>
      <c r="K457" s="81" t="str">
        <f>IFERROR(IF(B457="","",VLOOKUP(B457,'Customer Orders Management'!B:AB,11,0)),"")</f>
        <v/>
      </c>
      <c r="L457" s="81" t="str">
        <f>IFERROR(IF(VLOOKUP(B457,'DIFOT Raw Data'!B:P,15,0)="","Not Delivered","Delivery"&amp;" "&amp;VLOOKUP(B457,'DIFOT Raw Data'!B:P,15,0)),"")</f>
        <v/>
      </c>
    </row>
    <row r="458" spans="5:12" x14ac:dyDescent="0.25">
      <c r="E458" s="80" t="str">
        <f>IFERROR(IF(B458="","",VLOOKUP(B458,'Customer Orders Management'!B:AB,12,0)),"")</f>
        <v/>
      </c>
      <c r="F458" s="80" t="str">
        <f>IFERROR(IF(B458="","",VLOOKUP(B458,'Customer Orders Management'!B:AB,13,0)),"")</f>
        <v/>
      </c>
      <c r="G458" s="80" t="str">
        <f>IFERROR(IF(B458="","",VLOOKUP(B458,'Customer Orders Management'!B:AB,7,0)),"")</f>
        <v/>
      </c>
      <c r="H458" s="80" t="str">
        <f>IFERROR(IF(B458="","",VLOOKUP(B458,'Customer Orders Management'!B:AB,8,0)),"")</f>
        <v/>
      </c>
      <c r="I458" s="81" t="str">
        <f>IFERROR(IF(B458="","",VLOOKUP(B458,'Customer Orders Management'!B:AB,9,0)),"")</f>
        <v/>
      </c>
      <c r="J458" s="81" t="str">
        <f>IFERROR(IF(B458="","",VLOOKUP(B458,'Customer Orders Management'!B:AB,10,0)),"")</f>
        <v/>
      </c>
      <c r="K458" s="81" t="str">
        <f>IFERROR(IF(B458="","",VLOOKUP(B458,'Customer Orders Management'!B:AB,11,0)),"")</f>
        <v/>
      </c>
      <c r="L458" s="81" t="str">
        <f>IFERROR(IF(VLOOKUP(B458,'DIFOT Raw Data'!B:P,15,0)="","Not Delivered","Delivery"&amp;" "&amp;VLOOKUP(B458,'DIFOT Raw Data'!B:P,15,0)),"")</f>
        <v/>
      </c>
    </row>
    <row r="459" spans="5:12" x14ac:dyDescent="0.25">
      <c r="E459" s="80" t="str">
        <f>IFERROR(IF(B459="","",VLOOKUP(B459,'Customer Orders Management'!B:AB,12,0)),"")</f>
        <v/>
      </c>
      <c r="F459" s="80" t="str">
        <f>IFERROR(IF(B459="","",VLOOKUP(B459,'Customer Orders Management'!B:AB,13,0)),"")</f>
        <v/>
      </c>
      <c r="G459" s="80" t="str">
        <f>IFERROR(IF(B459="","",VLOOKUP(B459,'Customer Orders Management'!B:AB,7,0)),"")</f>
        <v/>
      </c>
      <c r="H459" s="80" t="str">
        <f>IFERROR(IF(B459="","",VLOOKUP(B459,'Customer Orders Management'!B:AB,8,0)),"")</f>
        <v/>
      </c>
      <c r="I459" s="81" t="str">
        <f>IFERROR(IF(B459="","",VLOOKUP(B459,'Customer Orders Management'!B:AB,9,0)),"")</f>
        <v/>
      </c>
      <c r="J459" s="81" t="str">
        <f>IFERROR(IF(B459="","",VLOOKUP(B459,'Customer Orders Management'!B:AB,10,0)),"")</f>
        <v/>
      </c>
      <c r="K459" s="81" t="str">
        <f>IFERROR(IF(B459="","",VLOOKUP(B459,'Customer Orders Management'!B:AB,11,0)),"")</f>
        <v/>
      </c>
      <c r="L459" s="81" t="str">
        <f>IFERROR(IF(VLOOKUP(B459,'DIFOT Raw Data'!B:P,15,0)="","Not Delivered","Delivery"&amp;" "&amp;VLOOKUP(B459,'DIFOT Raw Data'!B:P,15,0)),"")</f>
        <v/>
      </c>
    </row>
    <row r="460" spans="5:12" x14ac:dyDescent="0.25">
      <c r="E460" s="80" t="str">
        <f>IFERROR(IF(B460="","",VLOOKUP(B460,'Customer Orders Management'!B:AB,12,0)),"")</f>
        <v/>
      </c>
      <c r="F460" s="80" t="str">
        <f>IFERROR(IF(B460="","",VLOOKUP(B460,'Customer Orders Management'!B:AB,13,0)),"")</f>
        <v/>
      </c>
      <c r="G460" s="80" t="str">
        <f>IFERROR(IF(B460="","",VLOOKUP(B460,'Customer Orders Management'!B:AB,7,0)),"")</f>
        <v/>
      </c>
      <c r="H460" s="80" t="str">
        <f>IFERROR(IF(B460="","",VLOOKUP(B460,'Customer Orders Management'!B:AB,8,0)),"")</f>
        <v/>
      </c>
      <c r="I460" s="81" t="str">
        <f>IFERROR(IF(B460="","",VLOOKUP(B460,'Customer Orders Management'!B:AB,9,0)),"")</f>
        <v/>
      </c>
      <c r="J460" s="81" t="str">
        <f>IFERROR(IF(B460="","",VLOOKUP(B460,'Customer Orders Management'!B:AB,10,0)),"")</f>
        <v/>
      </c>
      <c r="K460" s="81" t="str">
        <f>IFERROR(IF(B460="","",VLOOKUP(B460,'Customer Orders Management'!B:AB,11,0)),"")</f>
        <v/>
      </c>
      <c r="L460" s="81" t="str">
        <f>IFERROR(IF(VLOOKUP(B460,'DIFOT Raw Data'!B:P,15,0)="","Not Delivered","Delivery"&amp;" "&amp;VLOOKUP(B460,'DIFOT Raw Data'!B:P,15,0)),"")</f>
        <v/>
      </c>
    </row>
    <row r="461" spans="5:12" x14ac:dyDescent="0.25">
      <c r="E461" s="80" t="str">
        <f>IFERROR(IF(B461="","",VLOOKUP(B461,'Customer Orders Management'!B:AB,12,0)),"")</f>
        <v/>
      </c>
      <c r="F461" s="80" t="str">
        <f>IFERROR(IF(B461="","",VLOOKUP(B461,'Customer Orders Management'!B:AB,13,0)),"")</f>
        <v/>
      </c>
      <c r="G461" s="80" t="str">
        <f>IFERROR(IF(B461="","",VLOOKUP(B461,'Customer Orders Management'!B:AB,7,0)),"")</f>
        <v/>
      </c>
      <c r="H461" s="80" t="str">
        <f>IFERROR(IF(B461="","",VLOOKUP(B461,'Customer Orders Management'!B:AB,8,0)),"")</f>
        <v/>
      </c>
      <c r="I461" s="81" t="str">
        <f>IFERROR(IF(B461="","",VLOOKUP(B461,'Customer Orders Management'!B:AB,9,0)),"")</f>
        <v/>
      </c>
      <c r="J461" s="81" t="str">
        <f>IFERROR(IF(B461="","",VLOOKUP(B461,'Customer Orders Management'!B:AB,10,0)),"")</f>
        <v/>
      </c>
      <c r="K461" s="81" t="str">
        <f>IFERROR(IF(B461="","",VLOOKUP(B461,'Customer Orders Management'!B:AB,11,0)),"")</f>
        <v/>
      </c>
      <c r="L461" s="81" t="str">
        <f>IFERROR(IF(VLOOKUP(B461,'DIFOT Raw Data'!B:P,15,0)="","Not Delivered","Delivery"&amp;" "&amp;VLOOKUP(B461,'DIFOT Raw Data'!B:P,15,0)),"")</f>
        <v/>
      </c>
    </row>
    <row r="462" spans="5:12" x14ac:dyDescent="0.25">
      <c r="E462" s="80" t="str">
        <f>IFERROR(IF(B462="","",VLOOKUP(B462,'Customer Orders Management'!B:AB,12,0)),"")</f>
        <v/>
      </c>
      <c r="F462" s="80" t="str">
        <f>IFERROR(IF(B462="","",VLOOKUP(B462,'Customer Orders Management'!B:AB,13,0)),"")</f>
        <v/>
      </c>
      <c r="G462" s="80" t="str">
        <f>IFERROR(IF(B462="","",VLOOKUP(B462,'Customer Orders Management'!B:AB,7,0)),"")</f>
        <v/>
      </c>
      <c r="H462" s="80" t="str">
        <f>IFERROR(IF(B462="","",VLOOKUP(B462,'Customer Orders Management'!B:AB,8,0)),"")</f>
        <v/>
      </c>
      <c r="I462" s="81" t="str">
        <f>IFERROR(IF(B462="","",VLOOKUP(B462,'Customer Orders Management'!B:AB,9,0)),"")</f>
        <v/>
      </c>
      <c r="J462" s="81" t="str">
        <f>IFERROR(IF(B462="","",VLOOKUP(B462,'Customer Orders Management'!B:AB,10,0)),"")</f>
        <v/>
      </c>
      <c r="K462" s="81" t="str">
        <f>IFERROR(IF(B462="","",VLOOKUP(B462,'Customer Orders Management'!B:AB,11,0)),"")</f>
        <v/>
      </c>
      <c r="L462" s="81" t="str">
        <f>IFERROR(IF(VLOOKUP(B462,'DIFOT Raw Data'!B:P,15,0)="","Not Delivered","Delivery"&amp;" "&amp;VLOOKUP(B462,'DIFOT Raw Data'!B:P,15,0)),"")</f>
        <v/>
      </c>
    </row>
    <row r="463" spans="5:12" x14ac:dyDescent="0.25">
      <c r="E463" s="80" t="str">
        <f>IFERROR(IF(B463="","",VLOOKUP(B463,'Customer Orders Management'!B:AB,12,0)),"")</f>
        <v/>
      </c>
      <c r="F463" s="80" t="str">
        <f>IFERROR(IF(B463="","",VLOOKUP(B463,'Customer Orders Management'!B:AB,13,0)),"")</f>
        <v/>
      </c>
      <c r="G463" s="80" t="str">
        <f>IFERROR(IF(B463="","",VLOOKUP(B463,'Customer Orders Management'!B:AB,7,0)),"")</f>
        <v/>
      </c>
      <c r="H463" s="80" t="str">
        <f>IFERROR(IF(B463="","",VLOOKUP(B463,'Customer Orders Management'!B:AB,8,0)),"")</f>
        <v/>
      </c>
      <c r="I463" s="81" t="str">
        <f>IFERROR(IF(B463="","",VLOOKUP(B463,'Customer Orders Management'!B:AB,9,0)),"")</f>
        <v/>
      </c>
      <c r="J463" s="81" t="str">
        <f>IFERROR(IF(B463="","",VLOOKUP(B463,'Customer Orders Management'!B:AB,10,0)),"")</f>
        <v/>
      </c>
      <c r="K463" s="81" t="str">
        <f>IFERROR(IF(B463="","",VLOOKUP(B463,'Customer Orders Management'!B:AB,11,0)),"")</f>
        <v/>
      </c>
      <c r="L463" s="81" t="str">
        <f>IFERROR(IF(VLOOKUP(B463,'DIFOT Raw Data'!B:P,15,0)="","Not Delivered","Delivery"&amp;" "&amp;VLOOKUP(B463,'DIFOT Raw Data'!B:P,15,0)),"")</f>
        <v/>
      </c>
    </row>
    <row r="464" spans="5:12" x14ac:dyDescent="0.25">
      <c r="E464" s="80" t="str">
        <f>IFERROR(IF(B464="","",VLOOKUP(B464,'Customer Orders Management'!B:AB,12,0)),"")</f>
        <v/>
      </c>
      <c r="F464" s="80" t="str">
        <f>IFERROR(IF(B464="","",VLOOKUP(B464,'Customer Orders Management'!B:AB,13,0)),"")</f>
        <v/>
      </c>
      <c r="G464" s="80" t="str">
        <f>IFERROR(IF(B464="","",VLOOKUP(B464,'Customer Orders Management'!B:AB,7,0)),"")</f>
        <v/>
      </c>
      <c r="H464" s="80" t="str">
        <f>IFERROR(IF(B464="","",VLOOKUP(B464,'Customer Orders Management'!B:AB,8,0)),"")</f>
        <v/>
      </c>
      <c r="I464" s="81" t="str">
        <f>IFERROR(IF(B464="","",VLOOKUP(B464,'Customer Orders Management'!B:AB,9,0)),"")</f>
        <v/>
      </c>
      <c r="J464" s="81" t="str">
        <f>IFERROR(IF(B464="","",VLOOKUP(B464,'Customer Orders Management'!B:AB,10,0)),"")</f>
        <v/>
      </c>
      <c r="K464" s="81" t="str">
        <f>IFERROR(IF(B464="","",VLOOKUP(B464,'Customer Orders Management'!B:AB,11,0)),"")</f>
        <v/>
      </c>
      <c r="L464" s="81" t="str">
        <f>IFERROR(IF(VLOOKUP(B464,'DIFOT Raw Data'!B:P,15,0)="","Not Delivered","Delivery"&amp;" "&amp;VLOOKUP(B464,'DIFOT Raw Data'!B:P,15,0)),"")</f>
        <v/>
      </c>
    </row>
    <row r="465" spans="5:12" x14ac:dyDescent="0.25">
      <c r="E465" s="80" t="str">
        <f>IFERROR(IF(B465="","",VLOOKUP(B465,'Customer Orders Management'!B:AB,12,0)),"")</f>
        <v/>
      </c>
      <c r="F465" s="80" t="str">
        <f>IFERROR(IF(B465="","",VLOOKUP(B465,'Customer Orders Management'!B:AB,13,0)),"")</f>
        <v/>
      </c>
      <c r="G465" s="80" t="str">
        <f>IFERROR(IF(B465="","",VLOOKUP(B465,'Customer Orders Management'!B:AB,7,0)),"")</f>
        <v/>
      </c>
      <c r="H465" s="80" t="str">
        <f>IFERROR(IF(B465="","",VLOOKUP(B465,'Customer Orders Management'!B:AB,8,0)),"")</f>
        <v/>
      </c>
      <c r="I465" s="81" t="str">
        <f>IFERROR(IF(B465="","",VLOOKUP(B465,'Customer Orders Management'!B:AB,9,0)),"")</f>
        <v/>
      </c>
      <c r="J465" s="81" t="str">
        <f>IFERROR(IF(B465="","",VLOOKUP(B465,'Customer Orders Management'!B:AB,10,0)),"")</f>
        <v/>
      </c>
      <c r="K465" s="81" t="str">
        <f>IFERROR(IF(B465="","",VLOOKUP(B465,'Customer Orders Management'!B:AB,11,0)),"")</f>
        <v/>
      </c>
      <c r="L465" s="81" t="str">
        <f>IFERROR(IF(VLOOKUP(B465,'DIFOT Raw Data'!B:P,15,0)="","Not Delivered","Delivery"&amp;" "&amp;VLOOKUP(B465,'DIFOT Raw Data'!B:P,15,0)),"")</f>
        <v/>
      </c>
    </row>
    <row r="466" spans="5:12" x14ac:dyDescent="0.25">
      <c r="E466" s="80" t="str">
        <f>IFERROR(IF(B466="","",VLOOKUP(B466,'Customer Orders Management'!B:AB,12,0)),"")</f>
        <v/>
      </c>
      <c r="F466" s="80" t="str">
        <f>IFERROR(IF(B466="","",VLOOKUP(B466,'Customer Orders Management'!B:AB,13,0)),"")</f>
        <v/>
      </c>
      <c r="G466" s="80" t="str">
        <f>IFERROR(IF(B466="","",VLOOKUP(B466,'Customer Orders Management'!B:AB,7,0)),"")</f>
        <v/>
      </c>
      <c r="H466" s="80" t="str">
        <f>IFERROR(IF(B466="","",VLOOKUP(B466,'Customer Orders Management'!B:AB,8,0)),"")</f>
        <v/>
      </c>
      <c r="I466" s="81" t="str">
        <f>IFERROR(IF(B466="","",VLOOKUP(B466,'Customer Orders Management'!B:AB,9,0)),"")</f>
        <v/>
      </c>
      <c r="J466" s="81" t="str">
        <f>IFERROR(IF(B466="","",VLOOKUP(B466,'Customer Orders Management'!B:AB,10,0)),"")</f>
        <v/>
      </c>
      <c r="K466" s="81" t="str">
        <f>IFERROR(IF(B466="","",VLOOKUP(B466,'Customer Orders Management'!B:AB,11,0)),"")</f>
        <v/>
      </c>
      <c r="L466" s="81" t="str">
        <f>IFERROR(IF(VLOOKUP(B466,'DIFOT Raw Data'!B:P,15,0)="","Not Delivered","Delivery"&amp;" "&amp;VLOOKUP(B466,'DIFOT Raw Data'!B:P,15,0)),"")</f>
        <v/>
      </c>
    </row>
    <row r="467" spans="5:12" x14ac:dyDescent="0.25">
      <c r="E467" s="80" t="str">
        <f>IFERROR(IF(B467="","",VLOOKUP(B467,'Customer Orders Management'!B:AB,12,0)),"")</f>
        <v/>
      </c>
      <c r="F467" s="80" t="str">
        <f>IFERROR(IF(B467="","",VLOOKUP(B467,'Customer Orders Management'!B:AB,13,0)),"")</f>
        <v/>
      </c>
      <c r="G467" s="80" t="str">
        <f>IFERROR(IF(B467="","",VLOOKUP(B467,'Customer Orders Management'!B:AB,7,0)),"")</f>
        <v/>
      </c>
      <c r="H467" s="80" t="str">
        <f>IFERROR(IF(B467="","",VLOOKUP(B467,'Customer Orders Management'!B:AB,8,0)),"")</f>
        <v/>
      </c>
      <c r="I467" s="81" t="str">
        <f>IFERROR(IF(B467="","",VLOOKUP(B467,'Customer Orders Management'!B:AB,9,0)),"")</f>
        <v/>
      </c>
      <c r="J467" s="81" t="str">
        <f>IFERROR(IF(B467="","",VLOOKUP(B467,'Customer Orders Management'!B:AB,10,0)),"")</f>
        <v/>
      </c>
      <c r="K467" s="81" t="str">
        <f>IFERROR(IF(B467="","",VLOOKUP(B467,'Customer Orders Management'!B:AB,11,0)),"")</f>
        <v/>
      </c>
      <c r="L467" s="81" t="str">
        <f>IFERROR(IF(VLOOKUP(B467,'DIFOT Raw Data'!B:P,15,0)="","Not Delivered","Delivery"&amp;" "&amp;VLOOKUP(B467,'DIFOT Raw Data'!B:P,15,0)),"")</f>
        <v/>
      </c>
    </row>
    <row r="468" spans="5:12" x14ac:dyDescent="0.25">
      <c r="E468" s="80" t="str">
        <f>IFERROR(IF(B468="","",VLOOKUP(B468,'Customer Orders Management'!B:AB,12,0)),"")</f>
        <v/>
      </c>
      <c r="F468" s="80" t="str">
        <f>IFERROR(IF(B468="","",VLOOKUP(B468,'Customer Orders Management'!B:AB,13,0)),"")</f>
        <v/>
      </c>
      <c r="G468" s="80" t="str">
        <f>IFERROR(IF(B468="","",VLOOKUP(B468,'Customer Orders Management'!B:AB,7,0)),"")</f>
        <v/>
      </c>
      <c r="H468" s="80" t="str">
        <f>IFERROR(IF(B468="","",VLOOKUP(B468,'Customer Orders Management'!B:AB,8,0)),"")</f>
        <v/>
      </c>
      <c r="I468" s="81" t="str">
        <f>IFERROR(IF(B468="","",VLOOKUP(B468,'Customer Orders Management'!B:AB,9,0)),"")</f>
        <v/>
      </c>
      <c r="J468" s="81" t="str">
        <f>IFERROR(IF(B468="","",VLOOKUP(B468,'Customer Orders Management'!B:AB,10,0)),"")</f>
        <v/>
      </c>
      <c r="K468" s="81" t="str">
        <f>IFERROR(IF(B468="","",VLOOKUP(B468,'Customer Orders Management'!B:AB,11,0)),"")</f>
        <v/>
      </c>
      <c r="L468" s="81" t="str">
        <f>IFERROR(IF(VLOOKUP(B468,'DIFOT Raw Data'!B:P,15,0)="","Not Delivered","Delivery"&amp;" "&amp;VLOOKUP(B468,'DIFOT Raw Data'!B:P,15,0)),"")</f>
        <v/>
      </c>
    </row>
    <row r="469" spans="5:12" x14ac:dyDescent="0.25">
      <c r="E469" s="80" t="str">
        <f>IFERROR(IF(B469="","",VLOOKUP(B469,'Customer Orders Management'!B:AB,12,0)),"")</f>
        <v/>
      </c>
      <c r="F469" s="80" t="str">
        <f>IFERROR(IF(B469="","",VLOOKUP(B469,'Customer Orders Management'!B:AB,13,0)),"")</f>
        <v/>
      </c>
      <c r="G469" s="80" t="str">
        <f>IFERROR(IF(B469="","",VLOOKUP(B469,'Customer Orders Management'!B:AB,7,0)),"")</f>
        <v/>
      </c>
      <c r="H469" s="80" t="str">
        <f>IFERROR(IF(B469="","",VLOOKUP(B469,'Customer Orders Management'!B:AB,8,0)),"")</f>
        <v/>
      </c>
      <c r="I469" s="81" t="str">
        <f>IFERROR(IF(B469="","",VLOOKUP(B469,'Customer Orders Management'!B:AB,9,0)),"")</f>
        <v/>
      </c>
      <c r="J469" s="81" t="str">
        <f>IFERROR(IF(B469="","",VLOOKUP(B469,'Customer Orders Management'!B:AB,10,0)),"")</f>
        <v/>
      </c>
      <c r="K469" s="81" t="str">
        <f>IFERROR(IF(B469="","",VLOOKUP(B469,'Customer Orders Management'!B:AB,11,0)),"")</f>
        <v/>
      </c>
      <c r="L469" s="81" t="str">
        <f>IFERROR(IF(VLOOKUP(B469,'DIFOT Raw Data'!B:P,15,0)="","Not Delivered","Delivery"&amp;" "&amp;VLOOKUP(B469,'DIFOT Raw Data'!B:P,15,0)),"")</f>
        <v/>
      </c>
    </row>
    <row r="470" spans="5:12" x14ac:dyDescent="0.25">
      <c r="E470" s="80" t="str">
        <f>IFERROR(IF(B470="","",VLOOKUP(B470,'Customer Orders Management'!B:AB,12,0)),"")</f>
        <v/>
      </c>
      <c r="F470" s="80" t="str">
        <f>IFERROR(IF(B470="","",VLOOKUP(B470,'Customer Orders Management'!B:AB,13,0)),"")</f>
        <v/>
      </c>
      <c r="G470" s="80" t="str">
        <f>IFERROR(IF(B470="","",VLOOKUP(B470,'Customer Orders Management'!B:AB,7,0)),"")</f>
        <v/>
      </c>
      <c r="H470" s="80" t="str">
        <f>IFERROR(IF(B470="","",VLOOKUP(B470,'Customer Orders Management'!B:AB,8,0)),"")</f>
        <v/>
      </c>
      <c r="I470" s="81" t="str">
        <f>IFERROR(IF(B470="","",VLOOKUP(B470,'Customer Orders Management'!B:AB,9,0)),"")</f>
        <v/>
      </c>
      <c r="J470" s="81" t="str">
        <f>IFERROR(IF(B470="","",VLOOKUP(B470,'Customer Orders Management'!B:AB,10,0)),"")</f>
        <v/>
      </c>
      <c r="K470" s="81" t="str">
        <f>IFERROR(IF(B470="","",VLOOKUP(B470,'Customer Orders Management'!B:AB,11,0)),"")</f>
        <v/>
      </c>
      <c r="L470" s="81" t="str">
        <f>IFERROR(IF(VLOOKUP(B470,'DIFOT Raw Data'!B:P,15,0)="","Not Delivered","Delivery"&amp;" "&amp;VLOOKUP(B470,'DIFOT Raw Data'!B:P,15,0)),"")</f>
        <v/>
      </c>
    </row>
    <row r="471" spans="5:12" x14ac:dyDescent="0.25">
      <c r="E471" s="80" t="str">
        <f>IFERROR(IF(B471="","",VLOOKUP(B471,'Customer Orders Management'!B:AB,12,0)),"")</f>
        <v/>
      </c>
      <c r="F471" s="80" t="str">
        <f>IFERROR(IF(B471="","",VLOOKUP(B471,'Customer Orders Management'!B:AB,13,0)),"")</f>
        <v/>
      </c>
      <c r="G471" s="80" t="str">
        <f>IFERROR(IF(B471="","",VLOOKUP(B471,'Customer Orders Management'!B:AB,7,0)),"")</f>
        <v/>
      </c>
      <c r="H471" s="80" t="str">
        <f>IFERROR(IF(B471="","",VLOOKUP(B471,'Customer Orders Management'!B:AB,8,0)),"")</f>
        <v/>
      </c>
      <c r="I471" s="81" t="str">
        <f>IFERROR(IF(B471="","",VLOOKUP(B471,'Customer Orders Management'!B:AB,9,0)),"")</f>
        <v/>
      </c>
      <c r="J471" s="81" t="str">
        <f>IFERROR(IF(B471="","",VLOOKUP(B471,'Customer Orders Management'!B:AB,10,0)),"")</f>
        <v/>
      </c>
      <c r="K471" s="81" t="str">
        <f>IFERROR(IF(B471="","",VLOOKUP(B471,'Customer Orders Management'!B:AB,11,0)),"")</f>
        <v/>
      </c>
      <c r="L471" s="81" t="str">
        <f>IFERROR(IF(VLOOKUP(B471,'DIFOT Raw Data'!B:P,15,0)="","Not Delivered","Delivery"&amp;" "&amp;VLOOKUP(B471,'DIFOT Raw Data'!B:P,15,0)),"")</f>
        <v/>
      </c>
    </row>
    <row r="472" spans="5:12" x14ac:dyDescent="0.25">
      <c r="E472" s="80" t="str">
        <f>IFERROR(IF(B472="","",VLOOKUP(B472,'Customer Orders Management'!B:AB,12,0)),"")</f>
        <v/>
      </c>
      <c r="F472" s="80" t="str">
        <f>IFERROR(IF(B472="","",VLOOKUP(B472,'Customer Orders Management'!B:AB,13,0)),"")</f>
        <v/>
      </c>
      <c r="G472" s="80" t="str">
        <f>IFERROR(IF(B472="","",VLOOKUP(B472,'Customer Orders Management'!B:AB,7,0)),"")</f>
        <v/>
      </c>
      <c r="H472" s="80" t="str">
        <f>IFERROR(IF(B472="","",VLOOKUP(B472,'Customer Orders Management'!B:AB,8,0)),"")</f>
        <v/>
      </c>
      <c r="I472" s="81" t="str">
        <f>IFERROR(IF(B472="","",VLOOKUP(B472,'Customer Orders Management'!B:AB,9,0)),"")</f>
        <v/>
      </c>
      <c r="J472" s="81" t="str">
        <f>IFERROR(IF(B472="","",VLOOKUP(B472,'Customer Orders Management'!B:AB,10,0)),"")</f>
        <v/>
      </c>
      <c r="K472" s="81" t="str">
        <f>IFERROR(IF(B472="","",VLOOKUP(B472,'Customer Orders Management'!B:AB,11,0)),"")</f>
        <v/>
      </c>
      <c r="L472" s="81" t="str">
        <f>IFERROR(IF(VLOOKUP(B472,'DIFOT Raw Data'!B:P,15,0)="","Not Delivered","Delivery"&amp;" "&amp;VLOOKUP(B472,'DIFOT Raw Data'!B:P,15,0)),"")</f>
        <v/>
      </c>
    </row>
    <row r="473" spans="5:12" x14ac:dyDescent="0.25">
      <c r="E473" s="80" t="str">
        <f>IFERROR(IF(B473="","",VLOOKUP(B473,'Customer Orders Management'!B:AB,12,0)),"")</f>
        <v/>
      </c>
      <c r="F473" s="80" t="str">
        <f>IFERROR(IF(B473="","",VLOOKUP(B473,'Customer Orders Management'!B:AB,13,0)),"")</f>
        <v/>
      </c>
      <c r="G473" s="80" t="str">
        <f>IFERROR(IF(B473="","",VLOOKUP(B473,'Customer Orders Management'!B:AB,7,0)),"")</f>
        <v/>
      </c>
      <c r="H473" s="80" t="str">
        <f>IFERROR(IF(B473="","",VLOOKUP(B473,'Customer Orders Management'!B:AB,8,0)),"")</f>
        <v/>
      </c>
      <c r="I473" s="81" t="str">
        <f>IFERROR(IF(B473="","",VLOOKUP(B473,'Customer Orders Management'!B:AB,9,0)),"")</f>
        <v/>
      </c>
      <c r="J473" s="81" t="str">
        <f>IFERROR(IF(B473="","",VLOOKUP(B473,'Customer Orders Management'!B:AB,10,0)),"")</f>
        <v/>
      </c>
      <c r="K473" s="81" t="str">
        <f>IFERROR(IF(B473="","",VLOOKUP(B473,'Customer Orders Management'!B:AB,11,0)),"")</f>
        <v/>
      </c>
      <c r="L473" s="81" t="str">
        <f>IFERROR(IF(VLOOKUP(B473,'DIFOT Raw Data'!B:P,15,0)="","Not Delivered","Delivery"&amp;" "&amp;VLOOKUP(B473,'DIFOT Raw Data'!B:P,15,0)),"")</f>
        <v/>
      </c>
    </row>
    <row r="474" spans="5:12" x14ac:dyDescent="0.25">
      <c r="E474" s="80" t="str">
        <f>IFERROR(IF(B474="","",VLOOKUP(B474,'Customer Orders Management'!B:AB,12,0)),"")</f>
        <v/>
      </c>
      <c r="F474" s="80" t="str">
        <f>IFERROR(IF(B474="","",VLOOKUP(B474,'Customer Orders Management'!B:AB,13,0)),"")</f>
        <v/>
      </c>
      <c r="G474" s="80" t="str">
        <f>IFERROR(IF(B474="","",VLOOKUP(B474,'Customer Orders Management'!B:AB,7,0)),"")</f>
        <v/>
      </c>
      <c r="H474" s="80" t="str">
        <f>IFERROR(IF(B474="","",VLOOKUP(B474,'Customer Orders Management'!B:AB,8,0)),"")</f>
        <v/>
      </c>
      <c r="I474" s="81" t="str">
        <f>IFERROR(IF(B474="","",VLOOKUP(B474,'Customer Orders Management'!B:AB,9,0)),"")</f>
        <v/>
      </c>
      <c r="J474" s="81" t="str">
        <f>IFERROR(IF(B474="","",VLOOKUP(B474,'Customer Orders Management'!B:AB,10,0)),"")</f>
        <v/>
      </c>
      <c r="K474" s="81" t="str">
        <f>IFERROR(IF(B474="","",VLOOKUP(B474,'Customer Orders Management'!B:AB,11,0)),"")</f>
        <v/>
      </c>
      <c r="L474" s="81" t="str">
        <f>IFERROR(IF(VLOOKUP(B474,'DIFOT Raw Data'!B:P,15,0)="","Not Delivered","Delivery"&amp;" "&amp;VLOOKUP(B474,'DIFOT Raw Data'!B:P,15,0)),"")</f>
        <v/>
      </c>
    </row>
    <row r="475" spans="5:12" x14ac:dyDescent="0.25">
      <c r="E475" s="80" t="str">
        <f>IFERROR(IF(B475="","",VLOOKUP(B475,'Customer Orders Management'!B:AB,12,0)),"")</f>
        <v/>
      </c>
      <c r="F475" s="80" t="str">
        <f>IFERROR(IF(B475="","",VLOOKUP(B475,'Customer Orders Management'!B:AB,13,0)),"")</f>
        <v/>
      </c>
      <c r="G475" s="80" t="str">
        <f>IFERROR(IF(B475="","",VLOOKUP(B475,'Customer Orders Management'!B:AB,7,0)),"")</f>
        <v/>
      </c>
      <c r="H475" s="80" t="str">
        <f>IFERROR(IF(B475="","",VLOOKUP(B475,'Customer Orders Management'!B:AB,8,0)),"")</f>
        <v/>
      </c>
      <c r="I475" s="81" t="str">
        <f>IFERROR(IF(B475="","",VLOOKUP(B475,'Customer Orders Management'!B:AB,9,0)),"")</f>
        <v/>
      </c>
      <c r="J475" s="81" t="str">
        <f>IFERROR(IF(B475="","",VLOOKUP(B475,'Customer Orders Management'!B:AB,10,0)),"")</f>
        <v/>
      </c>
      <c r="K475" s="81" t="str">
        <f>IFERROR(IF(B475="","",VLOOKUP(B475,'Customer Orders Management'!B:AB,11,0)),"")</f>
        <v/>
      </c>
      <c r="L475" s="81" t="str">
        <f>IFERROR(IF(VLOOKUP(B475,'DIFOT Raw Data'!B:P,15,0)="","Not Delivered","Delivery"&amp;" "&amp;VLOOKUP(B475,'DIFOT Raw Data'!B:P,15,0)),"")</f>
        <v/>
      </c>
    </row>
    <row r="476" spans="5:12" x14ac:dyDescent="0.25">
      <c r="E476" s="80" t="str">
        <f>IFERROR(IF(B476="","",VLOOKUP(B476,'Customer Orders Management'!B:AB,12,0)),"")</f>
        <v/>
      </c>
      <c r="F476" s="80" t="str">
        <f>IFERROR(IF(B476="","",VLOOKUP(B476,'Customer Orders Management'!B:AB,13,0)),"")</f>
        <v/>
      </c>
      <c r="G476" s="80" t="str">
        <f>IFERROR(IF(B476="","",VLOOKUP(B476,'Customer Orders Management'!B:AB,7,0)),"")</f>
        <v/>
      </c>
      <c r="H476" s="80" t="str">
        <f>IFERROR(IF(B476="","",VLOOKUP(B476,'Customer Orders Management'!B:AB,8,0)),"")</f>
        <v/>
      </c>
      <c r="I476" s="81" t="str">
        <f>IFERROR(IF(B476="","",VLOOKUP(B476,'Customer Orders Management'!B:AB,9,0)),"")</f>
        <v/>
      </c>
      <c r="J476" s="81" t="str">
        <f>IFERROR(IF(B476="","",VLOOKUP(B476,'Customer Orders Management'!B:AB,10,0)),"")</f>
        <v/>
      </c>
      <c r="K476" s="81" t="str">
        <f>IFERROR(IF(B476="","",VLOOKUP(B476,'Customer Orders Management'!B:AB,11,0)),"")</f>
        <v/>
      </c>
      <c r="L476" s="81" t="str">
        <f>IFERROR(IF(VLOOKUP(B476,'DIFOT Raw Data'!B:P,15,0)="","Not Delivered","Delivery"&amp;" "&amp;VLOOKUP(B476,'DIFOT Raw Data'!B:P,15,0)),"")</f>
        <v/>
      </c>
    </row>
    <row r="477" spans="5:12" x14ac:dyDescent="0.25">
      <c r="E477" s="80" t="str">
        <f>IFERROR(IF(B477="","",VLOOKUP(B477,'Customer Orders Management'!B:AB,12,0)),"")</f>
        <v/>
      </c>
      <c r="F477" s="80" t="str">
        <f>IFERROR(IF(B477="","",VLOOKUP(B477,'Customer Orders Management'!B:AB,13,0)),"")</f>
        <v/>
      </c>
      <c r="G477" s="80" t="str">
        <f>IFERROR(IF(B477="","",VLOOKUP(B477,'Customer Orders Management'!B:AB,7,0)),"")</f>
        <v/>
      </c>
      <c r="H477" s="80" t="str">
        <f>IFERROR(IF(B477="","",VLOOKUP(B477,'Customer Orders Management'!B:AB,8,0)),"")</f>
        <v/>
      </c>
      <c r="I477" s="81" t="str">
        <f>IFERROR(IF(B477="","",VLOOKUP(B477,'Customer Orders Management'!B:AB,9,0)),"")</f>
        <v/>
      </c>
      <c r="J477" s="81" t="str">
        <f>IFERROR(IF(B477="","",VLOOKUP(B477,'Customer Orders Management'!B:AB,10,0)),"")</f>
        <v/>
      </c>
      <c r="K477" s="81" t="str">
        <f>IFERROR(IF(B477="","",VLOOKUP(B477,'Customer Orders Management'!B:AB,11,0)),"")</f>
        <v/>
      </c>
      <c r="L477" s="81" t="str">
        <f>IFERROR(IF(VLOOKUP(B477,'DIFOT Raw Data'!B:P,15,0)="","Not Delivered","Delivery"&amp;" "&amp;VLOOKUP(B477,'DIFOT Raw Data'!B:P,15,0)),"")</f>
        <v/>
      </c>
    </row>
    <row r="478" spans="5:12" x14ac:dyDescent="0.25">
      <c r="E478" s="80" t="str">
        <f>IFERROR(IF(B478="","",VLOOKUP(B478,'Customer Orders Management'!B:AB,12,0)),"")</f>
        <v/>
      </c>
      <c r="F478" s="80" t="str">
        <f>IFERROR(IF(B478="","",VLOOKUP(B478,'Customer Orders Management'!B:AB,13,0)),"")</f>
        <v/>
      </c>
      <c r="G478" s="80" t="str">
        <f>IFERROR(IF(B478="","",VLOOKUP(B478,'Customer Orders Management'!B:AB,7,0)),"")</f>
        <v/>
      </c>
      <c r="H478" s="80" t="str">
        <f>IFERROR(IF(B478="","",VLOOKUP(B478,'Customer Orders Management'!B:AB,8,0)),"")</f>
        <v/>
      </c>
      <c r="I478" s="81" t="str">
        <f>IFERROR(IF(B478="","",VLOOKUP(B478,'Customer Orders Management'!B:AB,9,0)),"")</f>
        <v/>
      </c>
      <c r="J478" s="81" t="str">
        <f>IFERROR(IF(B478="","",VLOOKUP(B478,'Customer Orders Management'!B:AB,10,0)),"")</f>
        <v/>
      </c>
      <c r="K478" s="81" t="str">
        <f>IFERROR(IF(B478="","",VLOOKUP(B478,'Customer Orders Management'!B:AB,11,0)),"")</f>
        <v/>
      </c>
      <c r="L478" s="81" t="str">
        <f>IFERROR(IF(VLOOKUP(B478,'DIFOT Raw Data'!B:P,15,0)="","Not Delivered","Delivery"&amp;" "&amp;VLOOKUP(B478,'DIFOT Raw Data'!B:P,15,0)),"")</f>
        <v/>
      </c>
    </row>
    <row r="479" spans="5:12" x14ac:dyDescent="0.25">
      <c r="E479" s="80" t="str">
        <f>IFERROR(IF(B479="","",VLOOKUP(B479,'Customer Orders Management'!B:AB,12,0)),"")</f>
        <v/>
      </c>
      <c r="F479" s="80" t="str">
        <f>IFERROR(IF(B479="","",VLOOKUP(B479,'Customer Orders Management'!B:AB,13,0)),"")</f>
        <v/>
      </c>
      <c r="G479" s="80" t="str">
        <f>IFERROR(IF(B479="","",VLOOKUP(B479,'Customer Orders Management'!B:AB,7,0)),"")</f>
        <v/>
      </c>
      <c r="H479" s="80" t="str">
        <f>IFERROR(IF(B479="","",VLOOKUP(B479,'Customer Orders Management'!B:AB,8,0)),"")</f>
        <v/>
      </c>
      <c r="I479" s="81" t="str">
        <f>IFERROR(IF(B479="","",VLOOKUP(B479,'Customer Orders Management'!B:AB,9,0)),"")</f>
        <v/>
      </c>
      <c r="J479" s="81" t="str">
        <f>IFERROR(IF(B479="","",VLOOKUP(B479,'Customer Orders Management'!B:AB,10,0)),"")</f>
        <v/>
      </c>
      <c r="K479" s="81" t="str">
        <f>IFERROR(IF(B479="","",VLOOKUP(B479,'Customer Orders Management'!B:AB,11,0)),"")</f>
        <v/>
      </c>
      <c r="L479" s="81" t="str">
        <f>IFERROR(IF(VLOOKUP(B479,'DIFOT Raw Data'!B:P,15,0)="","Not Delivered","Delivery"&amp;" "&amp;VLOOKUP(B479,'DIFOT Raw Data'!B:P,15,0)),"")</f>
        <v/>
      </c>
    </row>
    <row r="480" spans="5:12" x14ac:dyDescent="0.25">
      <c r="E480" s="80" t="str">
        <f>IFERROR(IF(B480="","",VLOOKUP(B480,'Customer Orders Management'!B:AB,12,0)),"")</f>
        <v/>
      </c>
      <c r="F480" s="80" t="str">
        <f>IFERROR(IF(B480="","",VLOOKUP(B480,'Customer Orders Management'!B:AB,13,0)),"")</f>
        <v/>
      </c>
      <c r="G480" s="80" t="str">
        <f>IFERROR(IF(B480="","",VLOOKUP(B480,'Customer Orders Management'!B:AB,7,0)),"")</f>
        <v/>
      </c>
      <c r="H480" s="80" t="str">
        <f>IFERROR(IF(B480="","",VLOOKUP(B480,'Customer Orders Management'!B:AB,8,0)),"")</f>
        <v/>
      </c>
      <c r="I480" s="81" t="str">
        <f>IFERROR(IF(B480="","",VLOOKUP(B480,'Customer Orders Management'!B:AB,9,0)),"")</f>
        <v/>
      </c>
      <c r="J480" s="81" t="str">
        <f>IFERROR(IF(B480="","",VLOOKUP(B480,'Customer Orders Management'!B:AB,10,0)),"")</f>
        <v/>
      </c>
      <c r="K480" s="81" t="str">
        <f>IFERROR(IF(B480="","",VLOOKUP(B480,'Customer Orders Management'!B:AB,11,0)),"")</f>
        <v/>
      </c>
      <c r="L480" s="81" t="str">
        <f>IFERROR(IF(VLOOKUP(B480,'DIFOT Raw Data'!B:P,15,0)="","Not Delivered","Delivery"&amp;" "&amp;VLOOKUP(B480,'DIFOT Raw Data'!B:P,15,0)),"")</f>
        <v/>
      </c>
    </row>
    <row r="481" spans="5:12" x14ac:dyDescent="0.25">
      <c r="E481" s="80" t="str">
        <f>IFERROR(IF(B481="","",VLOOKUP(B481,'Customer Orders Management'!B:AB,12,0)),"")</f>
        <v/>
      </c>
      <c r="F481" s="80" t="str">
        <f>IFERROR(IF(B481="","",VLOOKUP(B481,'Customer Orders Management'!B:AB,13,0)),"")</f>
        <v/>
      </c>
      <c r="G481" s="80" t="str">
        <f>IFERROR(IF(B481="","",VLOOKUP(B481,'Customer Orders Management'!B:AB,7,0)),"")</f>
        <v/>
      </c>
      <c r="H481" s="80" t="str">
        <f>IFERROR(IF(B481="","",VLOOKUP(B481,'Customer Orders Management'!B:AB,8,0)),"")</f>
        <v/>
      </c>
      <c r="I481" s="81" t="str">
        <f>IFERROR(IF(B481="","",VLOOKUP(B481,'Customer Orders Management'!B:AB,9,0)),"")</f>
        <v/>
      </c>
      <c r="J481" s="81" t="str">
        <f>IFERROR(IF(B481="","",VLOOKUP(B481,'Customer Orders Management'!B:AB,10,0)),"")</f>
        <v/>
      </c>
      <c r="K481" s="81" t="str">
        <f>IFERROR(IF(B481="","",VLOOKUP(B481,'Customer Orders Management'!B:AB,11,0)),"")</f>
        <v/>
      </c>
      <c r="L481" s="81" t="str">
        <f>IFERROR(IF(VLOOKUP(B481,'DIFOT Raw Data'!B:P,15,0)="","Not Delivered","Delivery"&amp;" "&amp;VLOOKUP(B481,'DIFOT Raw Data'!B:P,15,0)),"")</f>
        <v/>
      </c>
    </row>
    <row r="482" spans="5:12" x14ac:dyDescent="0.25">
      <c r="E482" s="80" t="str">
        <f>IFERROR(IF(B482="","",VLOOKUP(B482,'Customer Orders Management'!B:AB,12,0)),"")</f>
        <v/>
      </c>
      <c r="F482" s="80" t="str">
        <f>IFERROR(IF(B482="","",VLOOKUP(B482,'Customer Orders Management'!B:AB,13,0)),"")</f>
        <v/>
      </c>
      <c r="G482" s="80" t="str">
        <f>IFERROR(IF(B482="","",VLOOKUP(B482,'Customer Orders Management'!B:AB,7,0)),"")</f>
        <v/>
      </c>
      <c r="H482" s="80" t="str">
        <f>IFERROR(IF(B482="","",VLOOKUP(B482,'Customer Orders Management'!B:AB,8,0)),"")</f>
        <v/>
      </c>
      <c r="I482" s="81" t="str">
        <f>IFERROR(IF(B482="","",VLOOKUP(B482,'Customer Orders Management'!B:AB,9,0)),"")</f>
        <v/>
      </c>
      <c r="J482" s="81" t="str">
        <f>IFERROR(IF(B482="","",VLOOKUP(B482,'Customer Orders Management'!B:AB,10,0)),"")</f>
        <v/>
      </c>
      <c r="K482" s="81" t="str">
        <f>IFERROR(IF(B482="","",VLOOKUP(B482,'Customer Orders Management'!B:AB,11,0)),"")</f>
        <v/>
      </c>
      <c r="L482" s="81" t="str">
        <f>IFERROR(IF(VLOOKUP(B482,'DIFOT Raw Data'!B:P,15,0)="","Not Delivered","Delivery"&amp;" "&amp;VLOOKUP(B482,'DIFOT Raw Data'!B:P,15,0)),"")</f>
        <v/>
      </c>
    </row>
    <row r="483" spans="5:12" x14ac:dyDescent="0.25">
      <c r="E483" s="80" t="str">
        <f>IFERROR(IF(B483="","",VLOOKUP(B483,'Customer Orders Management'!B:AB,12,0)),"")</f>
        <v/>
      </c>
      <c r="F483" s="80" t="str">
        <f>IFERROR(IF(B483="","",VLOOKUP(B483,'Customer Orders Management'!B:AB,13,0)),"")</f>
        <v/>
      </c>
      <c r="G483" s="80" t="str">
        <f>IFERROR(IF(B483="","",VLOOKUP(B483,'Customer Orders Management'!B:AB,7,0)),"")</f>
        <v/>
      </c>
      <c r="H483" s="80" t="str">
        <f>IFERROR(IF(B483="","",VLOOKUP(B483,'Customer Orders Management'!B:AB,8,0)),"")</f>
        <v/>
      </c>
      <c r="I483" s="81" t="str">
        <f>IFERROR(IF(B483="","",VLOOKUP(B483,'Customer Orders Management'!B:AB,9,0)),"")</f>
        <v/>
      </c>
      <c r="J483" s="81" t="str">
        <f>IFERROR(IF(B483="","",VLOOKUP(B483,'Customer Orders Management'!B:AB,10,0)),"")</f>
        <v/>
      </c>
      <c r="K483" s="81" t="str">
        <f>IFERROR(IF(B483="","",VLOOKUP(B483,'Customer Orders Management'!B:AB,11,0)),"")</f>
        <v/>
      </c>
      <c r="L483" s="81" t="str">
        <f>IFERROR(IF(VLOOKUP(B483,'DIFOT Raw Data'!B:P,15,0)="","Not Delivered","Delivery"&amp;" "&amp;VLOOKUP(B483,'DIFOT Raw Data'!B:P,15,0)),"")</f>
        <v/>
      </c>
    </row>
    <row r="484" spans="5:12" x14ac:dyDescent="0.25">
      <c r="E484" s="80" t="str">
        <f>IFERROR(IF(B484="","",VLOOKUP(B484,'Customer Orders Management'!B:AB,12,0)),"")</f>
        <v/>
      </c>
      <c r="F484" s="80" t="str">
        <f>IFERROR(IF(B484="","",VLOOKUP(B484,'Customer Orders Management'!B:AB,13,0)),"")</f>
        <v/>
      </c>
      <c r="G484" s="80" t="str">
        <f>IFERROR(IF(B484="","",VLOOKUP(B484,'Customer Orders Management'!B:AB,7,0)),"")</f>
        <v/>
      </c>
      <c r="H484" s="80" t="str">
        <f>IFERROR(IF(B484="","",VLOOKUP(B484,'Customer Orders Management'!B:AB,8,0)),"")</f>
        <v/>
      </c>
      <c r="I484" s="81" t="str">
        <f>IFERROR(IF(B484="","",VLOOKUP(B484,'Customer Orders Management'!B:AB,9,0)),"")</f>
        <v/>
      </c>
      <c r="J484" s="81" t="str">
        <f>IFERROR(IF(B484="","",VLOOKUP(B484,'Customer Orders Management'!B:AB,10,0)),"")</f>
        <v/>
      </c>
      <c r="K484" s="81" t="str">
        <f>IFERROR(IF(B484="","",VLOOKUP(B484,'Customer Orders Management'!B:AB,11,0)),"")</f>
        <v/>
      </c>
      <c r="L484" s="81" t="str">
        <f>IFERROR(IF(VLOOKUP(B484,'DIFOT Raw Data'!B:P,15,0)="","Not Delivered","Delivery"&amp;" "&amp;VLOOKUP(B484,'DIFOT Raw Data'!B:P,15,0)),"")</f>
        <v/>
      </c>
    </row>
    <row r="485" spans="5:12" x14ac:dyDescent="0.25">
      <c r="E485" s="80" t="str">
        <f>IFERROR(IF(B485="","",VLOOKUP(B485,'Customer Orders Management'!B:AB,12,0)),"")</f>
        <v/>
      </c>
      <c r="F485" s="80" t="str">
        <f>IFERROR(IF(B485="","",VLOOKUP(B485,'Customer Orders Management'!B:AB,13,0)),"")</f>
        <v/>
      </c>
      <c r="G485" s="80" t="str">
        <f>IFERROR(IF(B485="","",VLOOKUP(B485,'Customer Orders Management'!B:AB,7,0)),"")</f>
        <v/>
      </c>
      <c r="H485" s="80" t="str">
        <f>IFERROR(IF(B485="","",VLOOKUP(B485,'Customer Orders Management'!B:AB,8,0)),"")</f>
        <v/>
      </c>
      <c r="I485" s="81" t="str">
        <f>IFERROR(IF(B485="","",VLOOKUP(B485,'Customer Orders Management'!B:AB,9,0)),"")</f>
        <v/>
      </c>
      <c r="J485" s="81" t="str">
        <f>IFERROR(IF(B485="","",VLOOKUP(B485,'Customer Orders Management'!B:AB,10,0)),"")</f>
        <v/>
      </c>
      <c r="K485" s="81" t="str">
        <f>IFERROR(IF(B485="","",VLOOKUP(B485,'Customer Orders Management'!B:AB,11,0)),"")</f>
        <v/>
      </c>
      <c r="L485" s="81" t="str">
        <f>IFERROR(IF(VLOOKUP(B485,'DIFOT Raw Data'!B:P,15,0)="","Not Delivered","Delivery"&amp;" "&amp;VLOOKUP(B485,'DIFOT Raw Data'!B:P,15,0)),"")</f>
        <v/>
      </c>
    </row>
    <row r="486" spans="5:12" x14ac:dyDescent="0.25">
      <c r="E486" s="80" t="str">
        <f>IFERROR(IF(B486="","",VLOOKUP(B486,'Customer Orders Management'!B:AB,12,0)),"")</f>
        <v/>
      </c>
      <c r="F486" s="80" t="str">
        <f>IFERROR(IF(B486="","",VLOOKUP(B486,'Customer Orders Management'!B:AB,13,0)),"")</f>
        <v/>
      </c>
      <c r="G486" s="80" t="str">
        <f>IFERROR(IF(B486="","",VLOOKUP(B486,'Customer Orders Management'!B:AB,7,0)),"")</f>
        <v/>
      </c>
      <c r="H486" s="80" t="str">
        <f>IFERROR(IF(B486="","",VLOOKUP(B486,'Customer Orders Management'!B:AB,8,0)),"")</f>
        <v/>
      </c>
      <c r="I486" s="81" t="str">
        <f>IFERROR(IF(B486="","",VLOOKUP(B486,'Customer Orders Management'!B:AB,9,0)),"")</f>
        <v/>
      </c>
      <c r="J486" s="81" t="str">
        <f>IFERROR(IF(B486="","",VLOOKUP(B486,'Customer Orders Management'!B:AB,10,0)),"")</f>
        <v/>
      </c>
      <c r="K486" s="81" t="str">
        <f>IFERROR(IF(B486="","",VLOOKUP(B486,'Customer Orders Management'!B:AB,11,0)),"")</f>
        <v/>
      </c>
      <c r="L486" s="81" t="str">
        <f>IFERROR(IF(VLOOKUP(B486,'DIFOT Raw Data'!B:P,15,0)="","Not Delivered","Delivery"&amp;" "&amp;VLOOKUP(B486,'DIFOT Raw Data'!B:P,15,0)),"")</f>
        <v/>
      </c>
    </row>
    <row r="487" spans="5:12" x14ac:dyDescent="0.25">
      <c r="E487" s="80" t="str">
        <f>IFERROR(IF(B487="","",VLOOKUP(B487,'Customer Orders Management'!B:AB,12,0)),"")</f>
        <v/>
      </c>
      <c r="F487" s="80" t="str">
        <f>IFERROR(IF(B487="","",VLOOKUP(B487,'Customer Orders Management'!B:AB,13,0)),"")</f>
        <v/>
      </c>
      <c r="G487" s="80" t="str">
        <f>IFERROR(IF(B487="","",VLOOKUP(B487,'Customer Orders Management'!B:AB,7,0)),"")</f>
        <v/>
      </c>
      <c r="H487" s="80" t="str">
        <f>IFERROR(IF(B487="","",VLOOKUP(B487,'Customer Orders Management'!B:AB,8,0)),"")</f>
        <v/>
      </c>
      <c r="I487" s="81" t="str">
        <f>IFERROR(IF(B487="","",VLOOKUP(B487,'Customer Orders Management'!B:AB,9,0)),"")</f>
        <v/>
      </c>
      <c r="J487" s="81" t="str">
        <f>IFERROR(IF(B487="","",VLOOKUP(B487,'Customer Orders Management'!B:AB,10,0)),"")</f>
        <v/>
      </c>
      <c r="K487" s="81" t="str">
        <f>IFERROR(IF(B487="","",VLOOKUP(B487,'Customer Orders Management'!B:AB,11,0)),"")</f>
        <v/>
      </c>
      <c r="L487" s="81" t="str">
        <f>IFERROR(IF(VLOOKUP(B487,'DIFOT Raw Data'!B:P,15,0)="","Not Delivered","Delivery"&amp;" "&amp;VLOOKUP(B487,'DIFOT Raw Data'!B:P,15,0)),"")</f>
        <v/>
      </c>
    </row>
    <row r="488" spans="5:12" x14ac:dyDescent="0.25">
      <c r="E488" s="80" t="str">
        <f>IFERROR(IF(B488="","",VLOOKUP(B488,'Customer Orders Management'!B:AB,12,0)),"")</f>
        <v/>
      </c>
      <c r="F488" s="80" t="str">
        <f>IFERROR(IF(B488="","",VLOOKUP(B488,'Customer Orders Management'!B:AB,13,0)),"")</f>
        <v/>
      </c>
      <c r="G488" s="80" t="str">
        <f>IFERROR(IF(B488="","",VLOOKUP(B488,'Customer Orders Management'!B:AB,7,0)),"")</f>
        <v/>
      </c>
      <c r="H488" s="80" t="str">
        <f>IFERROR(IF(B488="","",VLOOKUP(B488,'Customer Orders Management'!B:AB,8,0)),"")</f>
        <v/>
      </c>
      <c r="I488" s="81" t="str">
        <f>IFERROR(IF(B488="","",VLOOKUP(B488,'Customer Orders Management'!B:AB,9,0)),"")</f>
        <v/>
      </c>
      <c r="J488" s="81" t="str">
        <f>IFERROR(IF(B488="","",VLOOKUP(B488,'Customer Orders Management'!B:AB,10,0)),"")</f>
        <v/>
      </c>
      <c r="K488" s="81" t="str">
        <f>IFERROR(IF(B488="","",VLOOKUP(B488,'Customer Orders Management'!B:AB,11,0)),"")</f>
        <v/>
      </c>
      <c r="L488" s="81" t="str">
        <f>IFERROR(IF(VLOOKUP(B488,'DIFOT Raw Data'!B:P,15,0)="","Not Delivered","Delivery"&amp;" "&amp;VLOOKUP(B488,'DIFOT Raw Data'!B:P,15,0)),"")</f>
        <v/>
      </c>
    </row>
    <row r="489" spans="5:12" x14ac:dyDescent="0.25">
      <c r="E489" s="80" t="str">
        <f>IFERROR(IF(B489="","",VLOOKUP(B489,'Customer Orders Management'!B:AB,12,0)),"")</f>
        <v/>
      </c>
      <c r="F489" s="80" t="str">
        <f>IFERROR(IF(B489="","",VLOOKUP(B489,'Customer Orders Management'!B:AB,13,0)),"")</f>
        <v/>
      </c>
      <c r="G489" s="80" t="str">
        <f>IFERROR(IF(B489="","",VLOOKUP(B489,'Customer Orders Management'!B:AB,7,0)),"")</f>
        <v/>
      </c>
      <c r="H489" s="80" t="str">
        <f>IFERROR(IF(B489="","",VLOOKUP(B489,'Customer Orders Management'!B:AB,8,0)),"")</f>
        <v/>
      </c>
      <c r="I489" s="81" t="str">
        <f>IFERROR(IF(B489="","",VLOOKUP(B489,'Customer Orders Management'!B:AB,9,0)),"")</f>
        <v/>
      </c>
      <c r="J489" s="81" t="str">
        <f>IFERROR(IF(B489="","",VLOOKUP(B489,'Customer Orders Management'!B:AB,10,0)),"")</f>
        <v/>
      </c>
      <c r="K489" s="81" t="str">
        <f>IFERROR(IF(B489="","",VLOOKUP(B489,'Customer Orders Management'!B:AB,11,0)),"")</f>
        <v/>
      </c>
      <c r="L489" s="81" t="str">
        <f>IFERROR(IF(VLOOKUP(B489,'DIFOT Raw Data'!B:P,15,0)="","Not Delivered","Delivery"&amp;" "&amp;VLOOKUP(B489,'DIFOT Raw Data'!B:P,15,0)),"")</f>
        <v/>
      </c>
    </row>
    <row r="490" spans="5:12" x14ac:dyDescent="0.25">
      <c r="E490" s="80" t="str">
        <f>IFERROR(IF(B490="","",VLOOKUP(B490,'Customer Orders Management'!B:AB,12,0)),"")</f>
        <v/>
      </c>
      <c r="F490" s="80" t="str">
        <f>IFERROR(IF(B490="","",VLOOKUP(B490,'Customer Orders Management'!B:AB,13,0)),"")</f>
        <v/>
      </c>
      <c r="G490" s="80" t="str">
        <f>IFERROR(IF(B490="","",VLOOKUP(B490,'Customer Orders Management'!B:AB,7,0)),"")</f>
        <v/>
      </c>
      <c r="H490" s="80" t="str">
        <f>IFERROR(IF(B490="","",VLOOKUP(B490,'Customer Orders Management'!B:AB,8,0)),"")</f>
        <v/>
      </c>
      <c r="I490" s="81" t="str">
        <f>IFERROR(IF(B490="","",VLOOKUP(B490,'Customer Orders Management'!B:AB,9,0)),"")</f>
        <v/>
      </c>
      <c r="J490" s="81" t="str">
        <f>IFERROR(IF(B490="","",VLOOKUP(B490,'Customer Orders Management'!B:AB,10,0)),"")</f>
        <v/>
      </c>
      <c r="K490" s="81" t="str">
        <f>IFERROR(IF(B490="","",VLOOKUP(B490,'Customer Orders Management'!B:AB,11,0)),"")</f>
        <v/>
      </c>
      <c r="L490" s="81" t="str">
        <f>IFERROR(IF(VLOOKUP(B490,'DIFOT Raw Data'!B:P,15,0)="","Not Delivered","Delivery"&amp;" "&amp;VLOOKUP(B490,'DIFOT Raw Data'!B:P,15,0)),"")</f>
        <v/>
      </c>
    </row>
    <row r="491" spans="5:12" x14ac:dyDescent="0.25">
      <c r="E491" s="80" t="str">
        <f>IFERROR(IF(B491="","",VLOOKUP(B491,'Customer Orders Management'!B:AB,12,0)),"")</f>
        <v/>
      </c>
      <c r="F491" s="80" t="str">
        <f>IFERROR(IF(B491="","",VLOOKUP(B491,'Customer Orders Management'!B:AB,13,0)),"")</f>
        <v/>
      </c>
      <c r="G491" s="80" t="str">
        <f>IFERROR(IF(B491="","",VLOOKUP(B491,'Customer Orders Management'!B:AB,7,0)),"")</f>
        <v/>
      </c>
      <c r="H491" s="80" t="str">
        <f>IFERROR(IF(B491="","",VLOOKUP(B491,'Customer Orders Management'!B:AB,8,0)),"")</f>
        <v/>
      </c>
      <c r="I491" s="81" t="str">
        <f>IFERROR(IF(B491="","",VLOOKUP(B491,'Customer Orders Management'!B:AB,9,0)),"")</f>
        <v/>
      </c>
      <c r="J491" s="81" t="str">
        <f>IFERROR(IF(B491="","",VLOOKUP(B491,'Customer Orders Management'!B:AB,10,0)),"")</f>
        <v/>
      </c>
      <c r="K491" s="81" t="str">
        <f>IFERROR(IF(B491="","",VLOOKUP(B491,'Customer Orders Management'!B:AB,11,0)),"")</f>
        <v/>
      </c>
      <c r="L491" s="81" t="str">
        <f>IFERROR(IF(VLOOKUP(B491,'DIFOT Raw Data'!B:P,15,0)="","Not Delivered","Delivery"&amp;" "&amp;VLOOKUP(B491,'DIFOT Raw Data'!B:P,15,0)),"")</f>
        <v/>
      </c>
    </row>
    <row r="492" spans="5:12" x14ac:dyDescent="0.25">
      <c r="E492" s="80" t="str">
        <f>IFERROR(IF(B492="","",VLOOKUP(B492,'Customer Orders Management'!B:AB,12,0)),"")</f>
        <v/>
      </c>
      <c r="F492" s="80" t="str">
        <f>IFERROR(IF(B492="","",VLOOKUP(B492,'Customer Orders Management'!B:AB,13,0)),"")</f>
        <v/>
      </c>
      <c r="G492" s="80" t="str">
        <f>IFERROR(IF(B492="","",VLOOKUP(B492,'Customer Orders Management'!B:AB,7,0)),"")</f>
        <v/>
      </c>
      <c r="H492" s="80" t="str">
        <f>IFERROR(IF(B492="","",VLOOKUP(B492,'Customer Orders Management'!B:AB,8,0)),"")</f>
        <v/>
      </c>
      <c r="I492" s="81" t="str">
        <f>IFERROR(IF(B492="","",VLOOKUP(B492,'Customer Orders Management'!B:AB,9,0)),"")</f>
        <v/>
      </c>
      <c r="J492" s="81" t="str">
        <f>IFERROR(IF(B492="","",VLOOKUP(B492,'Customer Orders Management'!B:AB,10,0)),"")</f>
        <v/>
      </c>
      <c r="K492" s="81" t="str">
        <f>IFERROR(IF(B492="","",VLOOKUP(B492,'Customer Orders Management'!B:AB,11,0)),"")</f>
        <v/>
      </c>
      <c r="L492" s="81" t="str">
        <f>IFERROR(IF(VLOOKUP(B492,'DIFOT Raw Data'!B:P,15,0)="","Not Delivered","Delivery"&amp;" "&amp;VLOOKUP(B492,'DIFOT Raw Data'!B:P,15,0)),"")</f>
        <v/>
      </c>
    </row>
    <row r="493" spans="5:12" x14ac:dyDescent="0.25">
      <c r="E493" s="80" t="str">
        <f>IFERROR(IF(B493="","",VLOOKUP(B493,'Customer Orders Management'!B:AB,12,0)),"")</f>
        <v/>
      </c>
      <c r="F493" s="80" t="str">
        <f>IFERROR(IF(B493="","",VLOOKUP(B493,'Customer Orders Management'!B:AB,13,0)),"")</f>
        <v/>
      </c>
      <c r="G493" s="80" t="str">
        <f>IFERROR(IF(B493="","",VLOOKUP(B493,'Customer Orders Management'!B:AB,7,0)),"")</f>
        <v/>
      </c>
      <c r="H493" s="80" t="str">
        <f>IFERROR(IF(B493="","",VLOOKUP(B493,'Customer Orders Management'!B:AB,8,0)),"")</f>
        <v/>
      </c>
      <c r="I493" s="81" t="str">
        <f>IFERROR(IF(B493="","",VLOOKUP(B493,'Customer Orders Management'!B:AB,9,0)),"")</f>
        <v/>
      </c>
      <c r="J493" s="81" t="str">
        <f>IFERROR(IF(B493="","",VLOOKUP(B493,'Customer Orders Management'!B:AB,10,0)),"")</f>
        <v/>
      </c>
      <c r="K493" s="81" t="str">
        <f>IFERROR(IF(B493="","",VLOOKUP(B493,'Customer Orders Management'!B:AB,11,0)),"")</f>
        <v/>
      </c>
      <c r="L493" s="81" t="str">
        <f>IFERROR(IF(VLOOKUP(B493,'DIFOT Raw Data'!B:P,15,0)="","Not Delivered","Delivery"&amp;" "&amp;VLOOKUP(B493,'DIFOT Raw Data'!B:P,15,0)),"")</f>
        <v/>
      </c>
    </row>
    <row r="494" spans="5:12" x14ac:dyDescent="0.25">
      <c r="E494" s="80" t="str">
        <f>IFERROR(IF(B494="","",VLOOKUP(B494,'Customer Orders Management'!B:AB,12,0)),"")</f>
        <v/>
      </c>
      <c r="F494" s="80" t="str">
        <f>IFERROR(IF(B494="","",VLOOKUP(B494,'Customer Orders Management'!B:AB,13,0)),"")</f>
        <v/>
      </c>
      <c r="G494" s="80" t="str">
        <f>IFERROR(IF(B494="","",VLOOKUP(B494,'Customer Orders Management'!B:AB,7,0)),"")</f>
        <v/>
      </c>
      <c r="H494" s="80" t="str">
        <f>IFERROR(IF(B494="","",VLOOKUP(B494,'Customer Orders Management'!B:AB,8,0)),"")</f>
        <v/>
      </c>
      <c r="I494" s="81" t="str">
        <f>IFERROR(IF(B494="","",VLOOKUP(B494,'Customer Orders Management'!B:AB,9,0)),"")</f>
        <v/>
      </c>
      <c r="J494" s="81" t="str">
        <f>IFERROR(IF(B494="","",VLOOKUP(B494,'Customer Orders Management'!B:AB,10,0)),"")</f>
        <v/>
      </c>
      <c r="K494" s="81" t="str">
        <f>IFERROR(IF(B494="","",VLOOKUP(B494,'Customer Orders Management'!B:AB,11,0)),"")</f>
        <v/>
      </c>
      <c r="L494" s="81" t="str">
        <f>IFERROR(IF(VLOOKUP(B494,'DIFOT Raw Data'!B:P,15,0)="","Not Delivered","Delivery"&amp;" "&amp;VLOOKUP(B494,'DIFOT Raw Data'!B:P,15,0)),"")</f>
        <v/>
      </c>
    </row>
    <row r="495" spans="5:12" x14ac:dyDescent="0.25">
      <c r="E495" s="80" t="str">
        <f>IFERROR(IF(B495="","",VLOOKUP(B495,'Customer Orders Management'!B:AB,12,0)),"")</f>
        <v/>
      </c>
      <c r="F495" s="80" t="str">
        <f>IFERROR(IF(B495="","",VLOOKUP(B495,'Customer Orders Management'!B:AB,13,0)),"")</f>
        <v/>
      </c>
      <c r="G495" s="80" t="str">
        <f>IFERROR(IF(B495="","",VLOOKUP(B495,'Customer Orders Management'!B:AB,7,0)),"")</f>
        <v/>
      </c>
      <c r="H495" s="80" t="str">
        <f>IFERROR(IF(B495="","",VLOOKUP(B495,'Customer Orders Management'!B:AB,8,0)),"")</f>
        <v/>
      </c>
      <c r="I495" s="81" t="str">
        <f>IFERROR(IF(B495="","",VLOOKUP(B495,'Customer Orders Management'!B:AB,9,0)),"")</f>
        <v/>
      </c>
      <c r="J495" s="81" t="str">
        <f>IFERROR(IF(B495="","",VLOOKUP(B495,'Customer Orders Management'!B:AB,10,0)),"")</f>
        <v/>
      </c>
      <c r="K495" s="81" t="str">
        <f>IFERROR(IF(B495="","",VLOOKUP(B495,'Customer Orders Management'!B:AB,11,0)),"")</f>
        <v/>
      </c>
      <c r="L495" s="81" t="str">
        <f>IFERROR(IF(VLOOKUP(B495,'DIFOT Raw Data'!B:P,15,0)="","Not Delivered","Delivery"&amp;" "&amp;VLOOKUP(B495,'DIFOT Raw Data'!B:P,15,0)),"")</f>
        <v/>
      </c>
    </row>
    <row r="496" spans="5:12" x14ac:dyDescent="0.25">
      <c r="E496" s="80" t="str">
        <f>IFERROR(IF(B496="","",VLOOKUP(B496,'Customer Orders Management'!B:AB,12,0)),"")</f>
        <v/>
      </c>
      <c r="F496" s="80" t="str">
        <f>IFERROR(IF(B496="","",VLOOKUP(B496,'Customer Orders Management'!B:AB,13,0)),"")</f>
        <v/>
      </c>
      <c r="G496" s="80" t="str">
        <f>IFERROR(IF(B496="","",VLOOKUP(B496,'Customer Orders Management'!B:AB,7,0)),"")</f>
        <v/>
      </c>
      <c r="H496" s="80" t="str">
        <f>IFERROR(IF(B496="","",VLOOKUP(B496,'Customer Orders Management'!B:AB,8,0)),"")</f>
        <v/>
      </c>
      <c r="I496" s="81" t="str">
        <f>IFERROR(IF(B496="","",VLOOKUP(B496,'Customer Orders Management'!B:AB,9,0)),"")</f>
        <v/>
      </c>
      <c r="J496" s="81" t="str">
        <f>IFERROR(IF(B496="","",VLOOKUP(B496,'Customer Orders Management'!B:AB,10,0)),"")</f>
        <v/>
      </c>
      <c r="K496" s="81" t="str">
        <f>IFERROR(IF(B496="","",VLOOKUP(B496,'Customer Orders Management'!B:AB,11,0)),"")</f>
        <v/>
      </c>
      <c r="L496" s="81" t="str">
        <f>IFERROR(IF(VLOOKUP(B496,'DIFOT Raw Data'!B:P,15,0)="","Not Delivered","Delivery"&amp;" "&amp;VLOOKUP(B496,'DIFOT Raw Data'!B:P,15,0)),"")</f>
        <v/>
      </c>
    </row>
    <row r="497" spans="5:12" x14ac:dyDescent="0.25">
      <c r="E497" s="80" t="str">
        <f>IFERROR(IF(B497="","",VLOOKUP(B497,'Customer Orders Management'!B:AB,12,0)),"")</f>
        <v/>
      </c>
      <c r="F497" s="80" t="str">
        <f>IFERROR(IF(B497="","",VLOOKUP(B497,'Customer Orders Management'!B:AB,13,0)),"")</f>
        <v/>
      </c>
      <c r="G497" s="80" t="str">
        <f>IFERROR(IF(B497="","",VLOOKUP(B497,'Customer Orders Management'!B:AB,7,0)),"")</f>
        <v/>
      </c>
      <c r="H497" s="80" t="str">
        <f>IFERROR(IF(B497="","",VLOOKUP(B497,'Customer Orders Management'!B:AB,8,0)),"")</f>
        <v/>
      </c>
      <c r="I497" s="81" t="str">
        <f>IFERROR(IF(B497="","",VLOOKUP(B497,'Customer Orders Management'!B:AB,9,0)),"")</f>
        <v/>
      </c>
      <c r="J497" s="81" t="str">
        <f>IFERROR(IF(B497="","",VLOOKUP(B497,'Customer Orders Management'!B:AB,10,0)),"")</f>
        <v/>
      </c>
      <c r="K497" s="81" t="str">
        <f>IFERROR(IF(B497="","",VLOOKUP(B497,'Customer Orders Management'!B:AB,11,0)),"")</f>
        <v/>
      </c>
      <c r="L497" s="81" t="str">
        <f>IFERROR(IF(VLOOKUP(B497,'DIFOT Raw Data'!B:P,15,0)="","Not Delivered","Delivery"&amp;" "&amp;VLOOKUP(B497,'DIFOT Raw Data'!B:P,15,0)),"")</f>
        <v/>
      </c>
    </row>
    <row r="498" spans="5:12" x14ac:dyDescent="0.25">
      <c r="E498" s="80" t="str">
        <f>IFERROR(IF(B498="","",VLOOKUP(B498,'Customer Orders Management'!B:AB,12,0)),"")</f>
        <v/>
      </c>
      <c r="F498" s="80" t="str">
        <f>IFERROR(IF(B498="","",VLOOKUP(B498,'Customer Orders Management'!B:AB,13,0)),"")</f>
        <v/>
      </c>
      <c r="G498" s="80" t="str">
        <f>IFERROR(IF(B498="","",VLOOKUP(B498,'Customer Orders Management'!B:AB,7,0)),"")</f>
        <v/>
      </c>
      <c r="H498" s="80" t="str">
        <f>IFERROR(IF(B498="","",VLOOKUP(B498,'Customer Orders Management'!B:AB,8,0)),"")</f>
        <v/>
      </c>
      <c r="I498" s="81" t="str">
        <f>IFERROR(IF(B498="","",VLOOKUP(B498,'Customer Orders Management'!B:AB,9,0)),"")</f>
        <v/>
      </c>
      <c r="J498" s="81" t="str">
        <f>IFERROR(IF(B498="","",VLOOKUP(B498,'Customer Orders Management'!B:AB,10,0)),"")</f>
        <v/>
      </c>
      <c r="K498" s="81" t="str">
        <f>IFERROR(IF(B498="","",VLOOKUP(B498,'Customer Orders Management'!B:AB,11,0)),"")</f>
        <v/>
      </c>
      <c r="L498" s="81" t="str">
        <f>IFERROR(IF(VLOOKUP(B498,'DIFOT Raw Data'!B:P,15,0)="","Not Delivered","Delivery"&amp;" "&amp;VLOOKUP(B498,'DIFOT Raw Data'!B:P,15,0)),"")</f>
        <v/>
      </c>
    </row>
    <row r="499" spans="5:12" x14ac:dyDescent="0.25">
      <c r="E499" s="80" t="str">
        <f>IFERROR(IF(B499="","",VLOOKUP(B499,'Customer Orders Management'!B:AB,12,0)),"")</f>
        <v/>
      </c>
      <c r="F499" s="80" t="str">
        <f>IFERROR(IF(B499="","",VLOOKUP(B499,'Customer Orders Management'!B:AB,13,0)),"")</f>
        <v/>
      </c>
      <c r="G499" s="80" t="str">
        <f>IFERROR(IF(B499="","",VLOOKUP(B499,'Customer Orders Management'!B:AB,7,0)),"")</f>
        <v/>
      </c>
      <c r="H499" s="80" t="str">
        <f>IFERROR(IF(B499="","",VLOOKUP(B499,'Customer Orders Management'!B:AB,8,0)),"")</f>
        <v/>
      </c>
      <c r="I499" s="81" t="str">
        <f>IFERROR(IF(B499="","",VLOOKUP(B499,'Customer Orders Management'!B:AB,9,0)),"")</f>
        <v/>
      </c>
      <c r="J499" s="81" t="str">
        <f>IFERROR(IF(B499="","",VLOOKUP(B499,'Customer Orders Management'!B:AB,10,0)),"")</f>
        <v/>
      </c>
      <c r="K499" s="81" t="str">
        <f>IFERROR(IF(B499="","",VLOOKUP(B499,'Customer Orders Management'!B:AB,11,0)),"")</f>
        <v/>
      </c>
      <c r="L499" s="81" t="str">
        <f>IFERROR(IF(VLOOKUP(B499,'DIFOT Raw Data'!B:P,15,0)="","Not Delivered","Delivery"&amp;" "&amp;VLOOKUP(B499,'DIFOT Raw Data'!B:P,15,0)),"")</f>
        <v/>
      </c>
    </row>
    <row r="500" spans="5:12" x14ac:dyDescent="0.25">
      <c r="E500" s="80" t="str">
        <f>IFERROR(IF(B500="","",VLOOKUP(B500,'Customer Orders Management'!B:AB,12,0)),"")</f>
        <v/>
      </c>
      <c r="F500" s="80" t="str">
        <f>IFERROR(IF(B500="","",VLOOKUP(B500,'Customer Orders Management'!B:AB,13,0)),"")</f>
        <v/>
      </c>
      <c r="G500" s="80" t="str">
        <f>IFERROR(IF(B500="","",VLOOKUP(B500,'Customer Orders Management'!B:AB,7,0)),"")</f>
        <v/>
      </c>
      <c r="H500" s="80" t="str">
        <f>IFERROR(IF(B500="","",VLOOKUP(B500,'Customer Orders Management'!B:AB,8,0)),"")</f>
        <v/>
      </c>
      <c r="I500" s="81" t="str">
        <f>IFERROR(IF(B500="","",VLOOKUP(B500,'Customer Orders Management'!B:AB,9,0)),"")</f>
        <v/>
      </c>
      <c r="J500" s="81" t="str">
        <f>IFERROR(IF(B500="","",VLOOKUP(B500,'Customer Orders Management'!B:AB,10,0)),"")</f>
        <v/>
      </c>
      <c r="K500" s="81" t="str">
        <f>IFERROR(IF(B500="","",VLOOKUP(B500,'Customer Orders Management'!B:AB,11,0)),"")</f>
        <v/>
      </c>
      <c r="L500" s="81" t="str">
        <f>IFERROR(IF(VLOOKUP(B500,'DIFOT Raw Data'!B:P,15,0)="","Not Delivered","Delivery"&amp;" "&amp;VLOOKUP(B500,'DIFOT Raw Data'!B:P,15,0)),"")</f>
        <v/>
      </c>
    </row>
    <row r="501" spans="5:12" x14ac:dyDescent="0.25">
      <c r="E501" s="80" t="str">
        <f>IFERROR(IF(B501="","",VLOOKUP(B501,'Customer Orders Management'!B:AB,12,0)),"")</f>
        <v/>
      </c>
      <c r="F501" s="80" t="str">
        <f>IFERROR(IF(B501="","",VLOOKUP(B501,'Customer Orders Management'!B:AB,13,0)),"")</f>
        <v/>
      </c>
      <c r="G501" s="80" t="str">
        <f>IFERROR(IF(B501="","",VLOOKUP(B501,'Customer Orders Management'!B:AB,7,0)),"")</f>
        <v/>
      </c>
      <c r="H501" s="80" t="str">
        <f>IFERROR(IF(B501="","",VLOOKUP(B501,'Customer Orders Management'!B:AB,8,0)),"")</f>
        <v/>
      </c>
      <c r="I501" s="81" t="str">
        <f>IFERROR(IF(B501="","",VLOOKUP(B501,'Customer Orders Management'!B:AB,9,0)),"")</f>
        <v/>
      </c>
      <c r="J501" s="81" t="str">
        <f>IFERROR(IF(B501="","",VLOOKUP(B501,'Customer Orders Management'!B:AB,10,0)),"")</f>
        <v/>
      </c>
      <c r="K501" s="81" t="str">
        <f>IFERROR(IF(B501="","",VLOOKUP(B501,'Customer Orders Management'!B:AB,11,0)),"")</f>
        <v/>
      </c>
      <c r="L501" s="81" t="str">
        <f>IFERROR(IF(VLOOKUP(B501,'DIFOT Raw Data'!B:P,15,0)="","Not Delivered","Delivery"&amp;" "&amp;VLOOKUP(B501,'DIFOT Raw Data'!B:P,15,0)),"")</f>
        <v/>
      </c>
    </row>
    <row r="502" spans="5:12" x14ac:dyDescent="0.25">
      <c r="E502" s="80" t="str">
        <f>IFERROR(IF(B502="","",VLOOKUP(B502,'Customer Orders Management'!B:AB,12,0)),"")</f>
        <v/>
      </c>
      <c r="F502" s="80" t="str">
        <f>IFERROR(IF(B502="","",VLOOKUP(B502,'Customer Orders Management'!B:AB,13,0)),"")</f>
        <v/>
      </c>
      <c r="G502" s="80" t="str">
        <f>IFERROR(IF(B502="","",VLOOKUP(B502,'Customer Orders Management'!B:AB,7,0)),"")</f>
        <v/>
      </c>
      <c r="H502" s="80" t="str">
        <f>IFERROR(IF(B502="","",VLOOKUP(B502,'Customer Orders Management'!B:AB,8,0)),"")</f>
        <v/>
      </c>
      <c r="I502" s="81" t="str">
        <f>IFERROR(IF(B502="","",VLOOKUP(B502,'Customer Orders Management'!B:AB,9,0)),"")</f>
        <v/>
      </c>
      <c r="J502" s="81" t="str">
        <f>IFERROR(IF(B502="","",VLOOKUP(B502,'Customer Orders Management'!B:AB,10,0)),"")</f>
        <v/>
      </c>
      <c r="K502" s="81" t="str">
        <f>IFERROR(IF(B502="","",VLOOKUP(B502,'Customer Orders Management'!B:AB,11,0)),"")</f>
        <v/>
      </c>
      <c r="L502" s="81" t="str">
        <f>IFERROR(IF(VLOOKUP(B502,'DIFOT Raw Data'!B:P,15,0)="","Not Delivered","Delivery"&amp;" "&amp;VLOOKUP(B502,'DIFOT Raw Data'!B:P,15,0)),"")</f>
        <v/>
      </c>
    </row>
    <row r="503" spans="5:12" x14ac:dyDescent="0.25">
      <c r="E503" s="80" t="str">
        <f>IFERROR(IF(B503="","",VLOOKUP(B503,'Customer Orders Management'!B:AB,12,0)),"")</f>
        <v/>
      </c>
      <c r="F503" s="80" t="str">
        <f>IFERROR(IF(B503="","",VLOOKUP(B503,'Customer Orders Management'!B:AB,13,0)),"")</f>
        <v/>
      </c>
      <c r="G503" s="80" t="str">
        <f>IFERROR(IF(B503="","",VLOOKUP(B503,'Customer Orders Management'!B:AB,7,0)),"")</f>
        <v/>
      </c>
      <c r="H503" s="80" t="str">
        <f>IFERROR(IF(B503="","",VLOOKUP(B503,'Customer Orders Management'!B:AB,8,0)),"")</f>
        <v/>
      </c>
      <c r="I503" s="81" t="str">
        <f>IFERROR(IF(B503="","",VLOOKUP(B503,'Customer Orders Management'!B:AB,9,0)),"")</f>
        <v/>
      </c>
      <c r="J503" s="81" t="str">
        <f>IFERROR(IF(B503="","",VLOOKUP(B503,'Customer Orders Management'!B:AB,10,0)),"")</f>
        <v/>
      </c>
      <c r="K503" s="81" t="str">
        <f>IFERROR(IF(B503="","",VLOOKUP(B503,'Customer Orders Management'!B:AB,11,0)),"")</f>
        <v/>
      </c>
      <c r="L503" s="81" t="str">
        <f>IFERROR(IF(VLOOKUP(B503,'DIFOT Raw Data'!B:P,15,0)="","Not Delivered","Delivery"&amp;" "&amp;VLOOKUP(B503,'DIFOT Raw Data'!B:P,15,0)),"")</f>
        <v/>
      </c>
    </row>
    <row r="504" spans="5:12" x14ac:dyDescent="0.25">
      <c r="E504" s="80" t="str">
        <f>IFERROR(IF(B504="","",VLOOKUP(B504,'Customer Orders Management'!B:AB,12,0)),"")</f>
        <v/>
      </c>
      <c r="F504" s="80" t="str">
        <f>IFERROR(IF(B504="","",VLOOKUP(B504,'Customer Orders Management'!B:AB,13,0)),"")</f>
        <v/>
      </c>
      <c r="G504" s="80" t="str">
        <f>IFERROR(IF(B504="","",VLOOKUP(B504,'Customer Orders Management'!B:AB,7,0)),"")</f>
        <v/>
      </c>
      <c r="H504" s="80" t="str">
        <f>IFERROR(IF(B504="","",VLOOKUP(B504,'Customer Orders Management'!B:AB,8,0)),"")</f>
        <v/>
      </c>
      <c r="I504" s="81" t="str">
        <f>IFERROR(IF(B504="","",VLOOKUP(B504,'Customer Orders Management'!B:AB,9,0)),"")</f>
        <v/>
      </c>
      <c r="J504" s="81" t="str">
        <f>IFERROR(IF(B504="","",VLOOKUP(B504,'Customer Orders Management'!B:AB,10,0)),"")</f>
        <v/>
      </c>
      <c r="K504" s="81" t="str">
        <f>IFERROR(IF(B504="","",VLOOKUP(B504,'Customer Orders Management'!B:AB,11,0)),"")</f>
        <v/>
      </c>
      <c r="L504" s="81" t="str">
        <f>IFERROR(IF(VLOOKUP(B504,'DIFOT Raw Data'!B:P,15,0)="","Not Delivered","Delivery"&amp;" "&amp;VLOOKUP(B504,'DIFOT Raw Data'!B:P,15,0)),"")</f>
        <v/>
      </c>
    </row>
    <row r="505" spans="5:12" x14ac:dyDescent="0.25">
      <c r="E505" s="80" t="str">
        <f>IFERROR(IF(B505="","",VLOOKUP(B505,'Customer Orders Management'!B:AB,12,0)),"")</f>
        <v/>
      </c>
      <c r="F505" s="80" t="str">
        <f>IFERROR(IF(B505="","",VLOOKUP(B505,'Customer Orders Management'!B:AB,13,0)),"")</f>
        <v/>
      </c>
      <c r="G505" s="80" t="str">
        <f>IFERROR(IF(B505="","",VLOOKUP(B505,'Customer Orders Management'!B:AB,7,0)),"")</f>
        <v/>
      </c>
      <c r="H505" s="80" t="str">
        <f>IFERROR(IF(B505="","",VLOOKUP(B505,'Customer Orders Management'!B:AB,8,0)),"")</f>
        <v/>
      </c>
      <c r="I505" s="81" t="str">
        <f>IFERROR(IF(B505="","",VLOOKUP(B505,'Customer Orders Management'!B:AB,9,0)),"")</f>
        <v/>
      </c>
      <c r="J505" s="81" t="str">
        <f>IFERROR(IF(B505="","",VLOOKUP(B505,'Customer Orders Management'!B:AB,10,0)),"")</f>
        <v/>
      </c>
      <c r="K505" s="81" t="str">
        <f>IFERROR(IF(B505="","",VLOOKUP(B505,'Customer Orders Management'!B:AB,11,0)),"")</f>
        <v/>
      </c>
      <c r="L505" s="81" t="str">
        <f>IFERROR(IF(VLOOKUP(B505,'DIFOT Raw Data'!B:P,15,0)="","Not Delivered","Delivery"&amp;" "&amp;VLOOKUP(B505,'DIFOT Raw Data'!B:P,15,0)),"")</f>
        <v/>
      </c>
    </row>
    <row r="506" spans="5:12" x14ac:dyDescent="0.25">
      <c r="E506" s="80" t="str">
        <f>IFERROR(IF(B506="","",VLOOKUP(B506,'Customer Orders Management'!B:AB,12,0)),"")</f>
        <v/>
      </c>
      <c r="F506" s="80" t="str">
        <f>IFERROR(IF(B506="","",VLOOKUP(B506,'Customer Orders Management'!B:AB,13,0)),"")</f>
        <v/>
      </c>
      <c r="G506" s="80" t="str">
        <f>IFERROR(IF(B506="","",VLOOKUP(B506,'Customer Orders Management'!B:AB,7,0)),"")</f>
        <v/>
      </c>
      <c r="H506" s="80" t="str">
        <f>IFERROR(IF(B506="","",VLOOKUP(B506,'Customer Orders Management'!B:AB,8,0)),"")</f>
        <v/>
      </c>
      <c r="I506" s="81" t="str">
        <f>IFERROR(IF(B506="","",VLOOKUP(B506,'Customer Orders Management'!B:AB,9,0)),"")</f>
        <v/>
      </c>
      <c r="J506" s="81" t="str">
        <f>IFERROR(IF(B506="","",VLOOKUP(B506,'Customer Orders Management'!B:AB,10,0)),"")</f>
        <v/>
      </c>
      <c r="K506" s="81" t="str">
        <f>IFERROR(IF(B506="","",VLOOKUP(B506,'Customer Orders Management'!B:AB,11,0)),"")</f>
        <v/>
      </c>
      <c r="L506" s="81" t="str">
        <f>IFERROR(IF(VLOOKUP(B506,'DIFOT Raw Data'!B:P,15,0)="","Not Delivered","Delivery"&amp;" "&amp;VLOOKUP(B506,'DIFOT Raw Data'!B:P,15,0)),"")</f>
        <v/>
      </c>
    </row>
    <row r="507" spans="5:12" x14ac:dyDescent="0.25">
      <c r="E507" s="80" t="str">
        <f>IFERROR(IF(B507="","",VLOOKUP(B507,'Customer Orders Management'!B:AB,12,0)),"")</f>
        <v/>
      </c>
      <c r="F507" s="80" t="str">
        <f>IFERROR(IF(B507="","",VLOOKUP(B507,'Customer Orders Management'!B:AB,13,0)),"")</f>
        <v/>
      </c>
      <c r="G507" s="80" t="str">
        <f>IFERROR(IF(B507="","",VLOOKUP(B507,'Customer Orders Management'!B:AB,7,0)),"")</f>
        <v/>
      </c>
      <c r="H507" s="80" t="str">
        <f>IFERROR(IF(B507="","",VLOOKUP(B507,'Customer Orders Management'!B:AB,8,0)),"")</f>
        <v/>
      </c>
      <c r="I507" s="81" t="str">
        <f>IFERROR(IF(B507="","",VLOOKUP(B507,'Customer Orders Management'!B:AB,9,0)),"")</f>
        <v/>
      </c>
      <c r="J507" s="81" t="str">
        <f>IFERROR(IF(B507="","",VLOOKUP(B507,'Customer Orders Management'!B:AB,10,0)),"")</f>
        <v/>
      </c>
      <c r="K507" s="81" t="str">
        <f>IFERROR(IF(B507="","",VLOOKUP(B507,'Customer Orders Management'!B:AB,11,0)),"")</f>
        <v/>
      </c>
      <c r="L507" s="81" t="str">
        <f>IFERROR(IF(VLOOKUP(B507,'DIFOT Raw Data'!B:P,15,0)="","Not Delivered","Delivery"&amp;" "&amp;VLOOKUP(B507,'DIFOT Raw Data'!B:P,15,0)),"")</f>
        <v/>
      </c>
    </row>
    <row r="508" spans="5:12" x14ac:dyDescent="0.25">
      <c r="E508" s="80" t="str">
        <f>IFERROR(IF(B508="","",VLOOKUP(B508,'Customer Orders Management'!B:AB,12,0)),"")</f>
        <v/>
      </c>
      <c r="F508" s="80" t="str">
        <f>IFERROR(IF(B508="","",VLOOKUP(B508,'Customer Orders Management'!B:AB,13,0)),"")</f>
        <v/>
      </c>
      <c r="G508" s="80" t="str">
        <f>IFERROR(IF(B508="","",VLOOKUP(B508,'Customer Orders Management'!B:AB,7,0)),"")</f>
        <v/>
      </c>
      <c r="H508" s="80" t="str">
        <f>IFERROR(IF(B508="","",VLOOKUP(B508,'Customer Orders Management'!B:AB,8,0)),"")</f>
        <v/>
      </c>
      <c r="I508" s="81" t="str">
        <f>IFERROR(IF(B508="","",VLOOKUP(B508,'Customer Orders Management'!B:AB,9,0)),"")</f>
        <v/>
      </c>
      <c r="J508" s="81" t="str">
        <f>IFERROR(IF(B508="","",VLOOKUP(B508,'Customer Orders Management'!B:AB,10,0)),"")</f>
        <v/>
      </c>
      <c r="K508" s="81" t="str">
        <f>IFERROR(IF(B508="","",VLOOKUP(B508,'Customer Orders Management'!B:AB,11,0)),"")</f>
        <v/>
      </c>
      <c r="L508" s="81" t="str">
        <f>IFERROR(IF(VLOOKUP(B508,'DIFOT Raw Data'!B:P,15,0)="","Not Delivered","Delivery"&amp;" "&amp;VLOOKUP(B508,'DIFOT Raw Data'!B:P,15,0)),"")</f>
        <v/>
      </c>
    </row>
    <row r="509" spans="5:12" x14ac:dyDescent="0.25">
      <c r="E509" s="80" t="str">
        <f>IFERROR(IF(B509="","",VLOOKUP(B509,'Customer Orders Management'!B:AB,12,0)),"")</f>
        <v/>
      </c>
      <c r="F509" s="80" t="str">
        <f>IFERROR(IF(B509="","",VLOOKUP(B509,'Customer Orders Management'!B:AB,13,0)),"")</f>
        <v/>
      </c>
      <c r="G509" s="80" t="str">
        <f>IFERROR(IF(B509="","",VLOOKUP(B509,'Customer Orders Management'!B:AB,7,0)),"")</f>
        <v/>
      </c>
      <c r="H509" s="80" t="str">
        <f>IFERROR(IF(B509="","",VLOOKUP(B509,'Customer Orders Management'!B:AB,8,0)),"")</f>
        <v/>
      </c>
      <c r="I509" s="81" t="str">
        <f>IFERROR(IF(B509="","",VLOOKUP(B509,'Customer Orders Management'!B:AB,9,0)),"")</f>
        <v/>
      </c>
      <c r="J509" s="81" t="str">
        <f>IFERROR(IF(B509="","",VLOOKUP(B509,'Customer Orders Management'!B:AB,10,0)),"")</f>
        <v/>
      </c>
      <c r="K509" s="81" t="str">
        <f>IFERROR(IF(B509="","",VLOOKUP(B509,'Customer Orders Management'!B:AB,11,0)),"")</f>
        <v/>
      </c>
      <c r="L509" s="81" t="str">
        <f>IFERROR(IF(VLOOKUP(B509,'DIFOT Raw Data'!B:P,15,0)="","Not Delivered","Delivery"&amp;" "&amp;VLOOKUP(B509,'DIFOT Raw Data'!B:P,15,0)),"")</f>
        <v/>
      </c>
    </row>
    <row r="510" spans="5:12" x14ac:dyDescent="0.25">
      <c r="E510" s="80" t="str">
        <f>IFERROR(IF(B510="","",VLOOKUP(B510,'Customer Orders Management'!B:AB,12,0)),"")</f>
        <v/>
      </c>
      <c r="F510" s="80" t="str">
        <f>IFERROR(IF(B510="","",VLOOKUP(B510,'Customer Orders Management'!B:AB,13,0)),"")</f>
        <v/>
      </c>
      <c r="G510" s="80" t="str">
        <f>IFERROR(IF(B510="","",VLOOKUP(B510,'Customer Orders Management'!B:AB,7,0)),"")</f>
        <v/>
      </c>
      <c r="H510" s="80" t="str">
        <f>IFERROR(IF(B510="","",VLOOKUP(B510,'Customer Orders Management'!B:AB,8,0)),"")</f>
        <v/>
      </c>
      <c r="I510" s="81" t="str">
        <f>IFERROR(IF(B510="","",VLOOKUP(B510,'Customer Orders Management'!B:AB,9,0)),"")</f>
        <v/>
      </c>
      <c r="J510" s="81" t="str">
        <f>IFERROR(IF(B510="","",VLOOKUP(B510,'Customer Orders Management'!B:AB,10,0)),"")</f>
        <v/>
      </c>
      <c r="K510" s="81" t="str">
        <f>IFERROR(IF(B510="","",VLOOKUP(B510,'Customer Orders Management'!B:AB,11,0)),"")</f>
        <v/>
      </c>
      <c r="L510" s="81" t="str">
        <f>IFERROR(IF(VLOOKUP(B510,'DIFOT Raw Data'!B:P,15,0)="","Not Delivered","Delivery"&amp;" "&amp;VLOOKUP(B510,'DIFOT Raw Data'!B:P,15,0)),"")</f>
        <v/>
      </c>
    </row>
    <row r="511" spans="5:12" x14ac:dyDescent="0.25">
      <c r="E511" s="80" t="str">
        <f>IFERROR(IF(B511="","",VLOOKUP(B511,'Customer Orders Management'!B:AB,12,0)),"")</f>
        <v/>
      </c>
      <c r="F511" s="80" t="str">
        <f>IFERROR(IF(B511="","",VLOOKUP(B511,'Customer Orders Management'!B:AB,13,0)),"")</f>
        <v/>
      </c>
      <c r="G511" s="80" t="str">
        <f>IFERROR(IF(B511="","",VLOOKUP(B511,'Customer Orders Management'!B:AB,7,0)),"")</f>
        <v/>
      </c>
      <c r="H511" s="80" t="str">
        <f>IFERROR(IF(B511="","",VLOOKUP(B511,'Customer Orders Management'!B:AB,8,0)),"")</f>
        <v/>
      </c>
      <c r="I511" s="81" t="str">
        <f>IFERROR(IF(B511="","",VLOOKUP(B511,'Customer Orders Management'!B:AB,9,0)),"")</f>
        <v/>
      </c>
      <c r="J511" s="81" t="str">
        <f>IFERROR(IF(B511="","",VLOOKUP(B511,'Customer Orders Management'!B:AB,10,0)),"")</f>
        <v/>
      </c>
      <c r="K511" s="81" t="str">
        <f>IFERROR(IF(B511="","",VLOOKUP(B511,'Customer Orders Management'!B:AB,11,0)),"")</f>
        <v/>
      </c>
      <c r="L511" s="81" t="str">
        <f>IFERROR(IF(VLOOKUP(B511,'DIFOT Raw Data'!B:P,15,0)="","Not Delivered","Delivery"&amp;" "&amp;VLOOKUP(B511,'DIFOT Raw Data'!B:P,15,0)),"")</f>
        <v/>
      </c>
    </row>
    <row r="512" spans="5:12" x14ac:dyDescent="0.25">
      <c r="E512" s="80" t="str">
        <f>IFERROR(IF(B512="","",VLOOKUP(B512,'Customer Orders Management'!B:AB,12,0)),"")</f>
        <v/>
      </c>
      <c r="F512" s="80" t="str">
        <f>IFERROR(IF(B512="","",VLOOKUP(B512,'Customer Orders Management'!B:AB,13,0)),"")</f>
        <v/>
      </c>
      <c r="G512" s="80" t="str">
        <f>IFERROR(IF(B512="","",VLOOKUP(B512,'Customer Orders Management'!B:AB,7,0)),"")</f>
        <v/>
      </c>
      <c r="H512" s="80" t="str">
        <f>IFERROR(IF(B512="","",VLOOKUP(B512,'Customer Orders Management'!B:AB,8,0)),"")</f>
        <v/>
      </c>
      <c r="I512" s="81" t="str">
        <f>IFERROR(IF(B512="","",VLOOKUP(B512,'Customer Orders Management'!B:AB,9,0)),"")</f>
        <v/>
      </c>
      <c r="J512" s="81" t="str">
        <f>IFERROR(IF(B512="","",VLOOKUP(B512,'Customer Orders Management'!B:AB,10,0)),"")</f>
        <v/>
      </c>
      <c r="K512" s="81" t="str">
        <f>IFERROR(IF(B512="","",VLOOKUP(B512,'Customer Orders Management'!B:AB,11,0)),"")</f>
        <v/>
      </c>
      <c r="L512" s="81" t="str">
        <f>IFERROR(IF(VLOOKUP(B512,'DIFOT Raw Data'!B:P,15,0)="","Not Delivered","Delivery"&amp;" "&amp;VLOOKUP(B512,'DIFOT Raw Data'!B:P,15,0)),"")</f>
        <v/>
      </c>
    </row>
    <row r="513" spans="5:12" x14ac:dyDescent="0.25">
      <c r="E513" s="80" t="str">
        <f>IFERROR(IF(B513="","",VLOOKUP(B513,'Customer Orders Management'!B:AB,12,0)),"")</f>
        <v/>
      </c>
      <c r="F513" s="80" t="str">
        <f>IFERROR(IF(B513="","",VLOOKUP(B513,'Customer Orders Management'!B:AB,13,0)),"")</f>
        <v/>
      </c>
      <c r="G513" s="80" t="str">
        <f>IFERROR(IF(B513="","",VLOOKUP(B513,'Customer Orders Management'!B:AB,7,0)),"")</f>
        <v/>
      </c>
      <c r="H513" s="80" t="str">
        <f>IFERROR(IF(B513="","",VLOOKUP(B513,'Customer Orders Management'!B:AB,8,0)),"")</f>
        <v/>
      </c>
      <c r="I513" s="81" t="str">
        <f>IFERROR(IF(B513="","",VLOOKUP(B513,'Customer Orders Management'!B:AB,9,0)),"")</f>
        <v/>
      </c>
      <c r="J513" s="81" t="str">
        <f>IFERROR(IF(B513="","",VLOOKUP(B513,'Customer Orders Management'!B:AB,10,0)),"")</f>
        <v/>
      </c>
      <c r="K513" s="81" t="str">
        <f>IFERROR(IF(B513="","",VLOOKUP(B513,'Customer Orders Management'!B:AB,11,0)),"")</f>
        <v/>
      </c>
      <c r="L513" s="81" t="str">
        <f>IFERROR(IF(VLOOKUP(B513,'DIFOT Raw Data'!B:P,15,0)="","Not Delivered","Delivery"&amp;" "&amp;VLOOKUP(B513,'DIFOT Raw Data'!B:P,15,0)),"")</f>
        <v/>
      </c>
    </row>
    <row r="514" spans="5:12" x14ac:dyDescent="0.25">
      <c r="E514" s="80" t="str">
        <f>IFERROR(IF(B514="","",VLOOKUP(B514,'Customer Orders Management'!B:AB,12,0)),"")</f>
        <v/>
      </c>
      <c r="F514" s="80" t="str">
        <f>IFERROR(IF(B514="","",VLOOKUP(B514,'Customer Orders Management'!B:AB,13,0)),"")</f>
        <v/>
      </c>
      <c r="G514" s="80" t="str">
        <f>IFERROR(IF(B514="","",VLOOKUP(B514,'Customer Orders Management'!B:AB,7,0)),"")</f>
        <v/>
      </c>
      <c r="H514" s="80" t="str">
        <f>IFERROR(IF(B514="","",VLOOKUP(B514,'Customer Orders Management'!B:AB,8,0)),"")</f>
        <v/>
      </c>
      <c r="I514" s="81" t="str">
        <f>IFERROR(IF(B514="","",VLOOKUP(B514,'Customer Orders Management'!B:AB,9,0)),"")</f>
        <v/>
      </c>
      <c r="J514" s="81" t="str">
        <f>IFERROR(IF(B514="","",VLOOKUP(B514,'Customer Orders Management'!B:AB,10,0)),"")</f>
        <v/>
      </c>
      <c r="K514" s="81" t="str">
        <f>IFERROR(IF(B514="","",VLOOKUP(B514,'Customer Orders Management'!B:AB,11,0)),"")</f>
        <v/>
      </c>
      <c r="L514" s="81" t="str">
        <f>IFERROR(IF(VLOOKUP(B514,'DIFOT Raw Data'!B:P,15,0)="","Not Delivered","Delivery"&amp;" "&amp;VLOOKUP(B514,'DIFOT Raw Data'!B:P,15,0)),"")</f>
        <v/>
      </c>
    </row>
    <row r="515" spans="5:12" x14ac:dyDescent="0.25">
      <c r="E515" s="80" t="str">
        <f>IFERROR(IF(B515="","",VLOOKUP(B515,'Customer Orders Management'!B:AB,12,0)),"")</f>
        <v/>
      </c>
      <c r="F515" s="80" t="str">
        <f>IFERROR(IF(B515="","",VLOOKUP(B515,'Customer Orders Management'!B:AB,13,0)),"")</f>
        <v/>
      </c>
      <c r="G515" s="80" t="str">
        <f>IFERROR(IF(B515="","",VLOOKUP(B515,'Customer Orders Management'!B:AB,7,0)),"")</f>
        <v/>
      </c>
      <c r="H515" s="80" t="str">
        <f>IFERROR(IF(B515="","",VLOOKUP(B515,'Customer Orders Management'!B:AB,8,0)),"")</f>
        <v/>
      </c>
      <c r="I515" s="81" t="str">
        <f>IFERROR(IF(B515="","",VLOOKUP(B515,'Customer Orders Management'!B:AB,9,0)),"")</f>
        <v/>
      </c>
      <c r="J515" s="81" t="str">
        <f>IFERROR(IF(B515="","",VLOOKUP(B515,'Customer Orders Management'!B:AB,10,0)),"")</f>
        <v/>
      </c>
      <c r="K515" s="81" t="str">
        <f>IFERROR(IF(B515="","",VLOOKUP(B515,'Customer Orders Management'!B:AB,11,0)),"")</f>
        <v/>
      </c>
      <c r="L515" s="81" t="str">
        <f>IFERROR(IF(VLOOKUP(B515,'DIFOT Raw Data'!B:P,15,0)="","Not Delivered","Delivery"&amp;" "&amp;VLOOKUP(B515,'DIFOT Raw Data'!B:P,15,0)),"")</f>
        <v/>
      </c>
    </row>
    <row r="516" spans="5:12" x14ac:dyDescent="0.25">
      <c r="E516" s="80" t="str">
        <f>IFERROR(IF(B516="","",VLOOKUP(B516,'Customer Orders Management'!B:AB,12,0)),"")</f>
        <v/>
      </c>
      <c r="F516" s="80" t="str">
        <f>IFERROR(IF(B516="","",VLOOKUP(B516,'Customer Orders Management'!B:AB,13,0)),"")</f>
        <v/>
      </c>
      <c r="G516" s="80" t="str">
        <f>IFERROR(IF(B516="","",VLOOKUP(B516,'Customer Orders Management'!B:AB,7,0)),"")</f>
        <v/>
      </c>
      <c r="H516" s="80" t="str">
        <f>IFERROR(IF(B516="","",VLOOKUP(B516,'Customer Orders Management'!B:AB,8,0)),"")</f>
        <v/>
      </c>
      <c r="I516" s="81" t="str">
        <f>IFERROR(IF(B516="","",VLOOKUP(B516,'Customer Orders Management'!B:AB,9,0)),"")</f>
        <v/>
      </c>
      <c r="J516" s="81" t="str">
        <f>IFERROR(IF(B516="","",VLOOKUP(B516,'Customer Orders Management'!B:AB,10,0)),"")</f>
        <v/>
      </c>
      <c r="K516" s="81" t="str">
        <f>IFERROR(IF(B516="","",VLOOKUP(B516,'Customer Orders Management'!B:AB,11,0)),"")</f>
        <v/>
      </c>
      <c r="L516" s="81" t="str">
        <f>IFERROR(IF(VLOOKUP(B516,'DIFOT Raw Data'!B:P,15,0)="","Not Delivered","Delivery"&amp;" "&amp;VLOOKUP(B516,'DIFOT Raw Data'!B:P,15,0)),"")</f>
        <v/>
      </c>
    </row>
    <row r="517" spans="5:12" x14ac:dyDescent="0.25">
      <c r="E517" s="80" t="str">
        <f>IFERROR(IF(B517="","",VLOOKUP(B517,'Customer Orders Management'!B:AB,12,0)),"")</f>
        <v/>
      </c>
      <c r="F517" s="80" t="str">
        <f>IFERROR(IF(B517="","",VLOOKUP(B517,'Customer Orders Management'!B:AB,13,0)),"")</f>
        <v/>
      </c>
      <c r="G517" s="80" t="str">
        <f>IFERROR(IF(B517="","",VLOOKUP(B517,'Customer Orders Management'!B:AB,7,0)),"")</f>
        <v/>
      </c>
      <c r="H517" s="80" t="str">
        <f>IFERROR(IF(B517="","",VLOOKUP(B517,'Customer Orders Management'!B:AB,8,0)),"")</f>
        <v/>
      </c>
      <c r="I517" s="81" t="str">
        <f>IFERROR(IF(B517="","",VLOOKUP(B517,'Customer Orders Management'!B:AB,9,0)),"")</f>
        <v/>
      </c>
      <c r="J517" s="81" t="str">
        <f>IFERROR(IF(B517="","",VLOOKUP(B517,'Customer Orders Management'!B:AB,10,0)),"")</f>
        <v/>
      </c>
      <c r="K517" s="81" t="str">
        <f>IFERROR(IF(B517="","",VLOOKUP(B517,'Customer Orders Management'!B:AB,11,0)),"")</f>
        <v/>
      </c>
      <c r="L517" s="81" t="str">
        <f>IFERROR(IF(VLOOKUP(B517,'DIFOT Raw Data'!B:P,15,0)="","Not Delivered","Delivery"&amp;" "&amp;VLOOKUP(B517,'DIFOT Raw Data'!B:P,15,0)),"")</f>
        <v/>
      </c>
    </row>
    <row r="518" spans="5:12" x14ac:dyDescent="0.25">
      <c r="E518" s="80" t="str">
        <f>IFERROR(IF(B518="","",VLOOKUP(B518,'Customer Orders Management'!B:AB,12,0)),"")</f>
        <v/>
      </c>
      <c r="F518" s="80" t="str">
        <f>IFERROR(IF(B518="","",VLOOKUP(B518,'Customer Orders Management'!B:AB,13,0)),"")</f>
        <v/>
      </c>
      <c r="G518" s="80" t="str">
        <f>IFERROR(IF(B518="","",VLOOKUP(B518,'Customer Orders Management'!B:AB,7,0)),"")</f>
        <v/>
      </c>
      <c r="H518" s="80" t="str">
        <f>IFERROR(IF(B518="","",VLOOKUP(B518,'Customer Orders Management'!B:AB,8,0)),"")</f>
        <v/>
      </c>
      <c r="I518" s="81" t="str">
        <f>IFERROR(IF(B518="","",VLOOKUP(B518,'Customer Orders Management'!B:AB,9,0)),"")</f>
        <v/>
      </c>
      <c r="J518" s="81" t="str">
        <f>IFERROR(IF(B518="","",VLOOKUP(B518,'Customer Orders Management'!B:AB,10,0)),"")</f>
        <v/>
      </c>
      <c r="K518" s="81" t="str">
        <f>IFERROR(IF(B518="","",VLOOKUP(B518,'Customer Orders Management'!B:AB,11,0)),"")</f>
        <v/>
      </c>
      <c r="L518" s="81" t="str">
        <f>IFERROR(IF(VLOOKUP(B518,'DIFOT Raw Data'!B:P,15,0)="","Not Delivered","Delivery"&amp;" "&amp;VLOOKUP(B518,'DIFOT Raw Data'!B:P,15,0)),"")</f>
        <v/>
      </c>
    </row>
    <row r="519" spans="5:12" x14ac:dyDescent="0.25">
      <c r="E519" s="80" t="str">
        <f>IFERROR(IF(B519="","",VLOOKUP(B519,'Customer Orders Management'!B:AB,12,0)),"")</f>
        <v/>
      </c>
      <c r="F519" s="80" t="str">
        <f>IFERROR(IF(B519="","",VLOOKUP(B519,'Customer Orders Management'!B:AB,13,0)),"")</f>
        <v/>
      </c>
      <c r="G519" s="80" t="str">
        <f>IFERROR(IF(B519="","",VLOOKUP(B519,'Customer Orders Management'!B:AB,7,0)),"")</f>
        <v/>
      </c>
      <c r="H519" s="80" t="str">
        <f>IFERROR(IF(B519="","",VLOOKUP(B519,'Customer Orders Management'!B:AB,8,0)),"")</f>
        <v/>
      </c>
      <c r="I519" s="81" t="str">
        <f>IFERROR(IF(B519="","",VLOOKUP(B519,'Customer Orders Management'!B:AB,9,0)),"")</f>
        <v/>
      </c>
      <c r="J519" s="81" t="str">
        <f>IFERROR(IF(B519="","",VLOOKUP(B519,'Customer Orders Management'!B:AB,10,0)),"")</f>
        <v/>
      </c>
      <c r="K519" s="81" t="str">
        <f>IFERROR(IF(B519="","",VLOOKUP(B519,'Customer Orders Management'!B:AB,11,0)),"")</f>
        <v/>
      </c>
      <c r="L519" s="81" t="str">
        <f>IFERROR(IF(VLOOKUP(B519,'DIFOT Raw Data'!B:P,15,0)="","Not Delivered","Delivery"&amp;" "&amp;VLOOKUP(B519,'DIFOT Raw Data'!B:P,15,0)),"")</f>
        <v/>
      </c>
    </row>
    <row r="520" spans="5:12" x14ac:dyDescent="0.25">
      <c r="E520" s="80" t="str">
        <f>IFERROR(IF(B520="","",VLOOKUP(B520,'Customer Orders Management'!B:AB,12,0)),"")</f>
        <v/>
      </c>
      <c r="F520" s="80" t="str">
        <f>IFERROR(IF(B520="","",VLOOKUP(B520,'Customer Orders Management'!B:AB,13,0)),"")</f>
        <v/>
      </c>
      <c r="G520" s="80" t="str">
        <f>IFERROR(IF(B520="","",VLOOKUP(B520,'Customer Orders Management'!B:AB,7,0)),"")</f>
        <v/>
      </c>
      <c r="H520" s="80" t="str">
        <f>IFERROR(IF(B520="","",VLOOKUP(B520,'Customer Orders Management'!B:AB,8,0)),"")</f>
        <v/>
      </c>
      <c r="I520" s="81" t="str">
        <f>IFERROR(IF(B520="","",VLOOKUP(B520,'Customer Orders Management'!B:AB,9,0)),"")</f>
        <v/>
      </c>
      <c r="J520" s="81" t="str">
        <f>IFERROR(IF(B520="","",VLOOKUP(B520,'Customer Orders Management'!B:AB,10,0)),"")</f>
        <v/>
      </c>
      <c r="K520" s="81" t="str">
        <f>IFERROR(IF(B520="","",VLOOKUP(B520,'Customer Orders Management'!B:AB,11,0)),"")</f>
        <v/>
      </c>
      <c r="L520" s="81" t="str">
        <f>IFERROR(IF(VLOOKUP(B520,'DIFOT Raw Data'!B:P,15,0)="","Not Delivered","Delivery"&amp;" "&amp;VLOOKUP(B520,'DIFOT Raw Data'!B:P,15,0)),"")</f>
        <v/>
      </c>
    </row>
    <row r="521" spans="5:12" x14ac:dyDescent="0.25">
      <c r="E521" s="80" t="str">
        <f>IFERROR(IF(B521="","",VLOOKUP(B521,'Customer Orders Management'!B:AB,12,0)),"")</f>
        <v/>
      </c>
      <c r="F521" s="80" t="str">
        <f>IFERROR(IF(B521="","",VLOOKUP(B521,'Customer Orders Management'!B:AB,13,0)),"")</f>
        <v/>
      </c>
      <c r="G521" s="80" t="str">
        <f>IFERROR(IF(B521="","",VLOOKUP(B521,'Customer Orders Management'!B:AB,7,0)),"")</f>
        <v/>
      </c>
      <c r="H521" s="80" t="str">
        <f>IFERROR(IF(B521="","",VLOOKUP(B521,'Customer Orders Management'!B:AB,8,0)),"")</f>
        <v/>
      </c>
      <c r="I521" s="81" t="str">
        <f>IFERROR(IF(B521="","",VLOOKUP(B521,'Customer Orders Management'!B:AB,9,0)),"")</f>
        <v/>
      </c>
      <c r="J521" s="81" t="str">
        <f>IFERROR(IF(B521="","",VLOOKUP(B521,'Customer Orders Management'!B:AB,10,0)),"")</f>
        <v/>
      </c>
      <c r="K521" s="81" t="str">
        <f>IFERROR(IF(B521="","",VLOOKUP(B521,'Customer Orders Management'!B:AB,11,0)),"")</f>
        <v/>
      </c>
      <c r="L521" s="81" t="str">
        <f>IFERROR(IF(VLOOKUP(B521,'DIFOT Raw Data'!B:P,15,0)="","Not Delivered","Delivery"&amp;" "&amp;VLOOKUP(B521,'DIFOT Raw Data'!B:P,15,0)),"")</f>
        <v/>
      </c>
    </row>
    <row r="522" spans="5:12" x14ac:dyDescent="0.25">
      <c r="E522" s="80" t="str">
        <f>IFERROR(IF(B522="","",VLOOKUP(B522,'Customer Orders Management'!B:AB,12,0)),"")</f>
        <v/>
      </c>
      <c r="F522" s="80" t="str">
        <f>IFERROR(IF(B522="","",VLOOKUP(B522,'Customer Orders Management'!B:AB,13,0)),"")</f>
        <v/>
      </c>
      <c r="G522" s="80" t="str">
        <f>IFERROR(IF(B522="","",VLOOKUP(B522,'Customer Orders Management'!B:AB,7,0)),"")</f>
        <v/>
      </c>
      <c r="H522" s="80" t="str">
        <f>IFERROR(IF(B522="","",VLOOKUP(B522,'Customer Orders Management'!B:AB,8,0)),"")</f>
        <v/>
      </c>
      <c r="I522" s="81" t="str">
        <f>IFERROR(IF(B522="","",VLOOKUP(B522,'Customer Orders Management'!B:AB,9,0)),"")</f>
        <v/>
      </c>
      <c r="J522" s="81" t="str">
        <f>IFERROR(IF(B522="","",VLOOKUP(B522,'Customer Orders Management'!B:AB,10,0)),"")</f>
        <v/>
      </c>
      <c r="K522" s="81" t="str">
        <f>IFERROR(IF(B522="","",VLOOKUP(B522,'Customer Orders Management'!B:AB,11,0)),"")</f>
        <v/>
      </c>
      <c r="L522" s="81" t="str">
        <f>IFERROR(IF(VLOOKUP(B522,'DIFOT Raw Data'!B:P,15,0)="","Not Delivered","Delivery"&amp;" "&amp;VLOOKUP(B522,'DIFOT Raw Data'!B:P,15,0)),"")</f>
        <v/>
      </c>
    </row>
    <row r="523" spans="5:12" x14ac:dyDescent="0.25">
      <c r="E523" s="80" t="str">
        <f>IFERROR(IF(B523="","",VLOOKUP(B523,'Customer Orders Management'!B:AB,12,0)),"")</f>
        <v/>
      </c>
      <c r="F523" s="80" t="str">
        <f>IFERROR(IF(B523="","",VLOOKUP(B523,'Customer Orders Management'!B:AB,13,0)),"")</f>
        <v/>
      </c>
      <c r="G523" s="80" t="str">
        <f>IFERROR(IF(B523="","",VLOOKUP(B523,'Customer Orders Management'!B:AB,7,0)),"")</f>
        <v/>
      </c>
      <c r="H523" s="80" t="str">
        <f>IFERROR(IF(B523="","",VLOOKUP(B523,'Customer Orders Management'!B:AB,8,0)),"")</f>
        <v/>
      </c>
      <c r="I523" s="81" t="str">
        <f>IFERROR(IF(B523="","",VLOOKUP(B523,'Customer Orders Management'!B:AB,9,0)),"")</f>
        <v/>
      </c>
      <c r="J523" s="81" t="str">
        <f>IFERROR(IF(B523="","",VLOOKUP(B523,'Customer Orders Management'!B:AB,10,0)),"")</f>
        <v/>
      </c>
      <c r="K523" s="81" t="str">
        <f>IFERROR(IF(B523="","",VLOOKUP(B523,'Customer Orders Management'!B:AB,11,0)),"")</f>
        <v/>
      </c>
      <c r="L523" s="81" t="str">
        <f>IFERROR(IF(VLOOKUP(B523,'DIFOT Raw Data'!B:P,15,0)="","Not Delivered","Delivery"&amp;" "&amp;VLOOKUP(B523,'DIFOT Raw Data'!B:P,15,0)),"")</f>
        <v/>
      </c>
    </row>
    <row r="524" spans="5:12" x14ac:dyDescent="0.25">
      <c r="E524" s="80" t="str">
        <f>IFERROR(IF(B524="","",VLOOKUP(B524,'Customer Orders Management'!B:AB,12,0)),"")</f>
        <v/>
      </c>
      <c r="F524" s="80" t="str">
        <f>IFERROR(IF(B524="","",VLOOKUP(B524,'Customer Orders Management'!B:AB,13,0)),"")</f>
        <v/>
      </c>
      <c r="G524" s="80" t="str">
        <f>IFERROR(IF(B524="","",VLOOKUP(B524,'Customer Orders Management'!B:AB,7,0)),"")</f>
        <v/>
      </c>
      <c r="H524" s="80" t="str">
        <f>IFERROR(IF(B524="","",VLOOKUP(B524,'Customer Orders Management'!B:AB,8,0)),"")</f>
        <v/>
      </c>
      <c r="I524" s="81" t="str">
        <f>IFERROR(IF(B524="","",VLOOKUP(B524,'Customer Orders Management'!B:AB,9,0)),"")</f>
        <v/>
      </c>
      <c r="J524" s="81" t="str">
        <f>IFERROR(IF(B524="","",VLOOKUP(B524,'Customer Orders Management'!B:AB,10,0)),"")</f>
        <v/>
      </c>
      <c r="K524" s="81" t="str">
        <f>IFERROR(IF(B524="","",VLOOKUP(B524,'Customer Orders Management'!B:AB,11,0)),"")</f>
        <v/>
      </c>
      <c r="L524" s="81" t="str">
        <f>IFERROR(IF(VLOOKUP(B524,'DIFOT Raw Data'!B:P,15,0)="","Not Delivered","Delivery"&amp;" "&amp;VLOOKUP(B524,'DIFOT Raw Data'!B:P,15,0)),"")</f>
        <v/>
      </c>
    </row>
    <row r="525" spans="5:12" x14ac:dyDescent="0.25">
      <c r="E525" s="80" t="str">
        <f>IFERROR(IF(B525="","",VLOOKUP(B525,'Customer Orders Management'!B:AB,12,0)),"")</f>
        <v/>
      </c>
      <c r="F525" s="80" t="str">
        <f>IFERROR(IF(B525="","",VLOOKUP(B525,'Customer Orders Management'!B:AB,13,0)),"")</f>
        <v/>
      </c>
      <c r="G525" s="80" t="str">
        <f>IFERROR(IF(B525="","",VLOOKUP(B525,'Customer Orders Management'!B:AB,7,0)),"")</f>
        <v/>
      </c>
      <c r="H525" s="80" t="str">
        <f>IFERROR(IF(B525="","",VLOOKUP(B525,'Customer Orders Management'!B:AB,8,0)),"")</f>
        <v/>
      </c>
      <c r="I525" s="81" t="str">
        <f>IFERROR(IF(B525="","",VLOOKUP(B525,'Customer Orders Management'!B:AB,9,0)),"")</f>
        <v/>
      </c>
      <c r="J525" s="81" t="str">
        <f>IFERROR(IF(B525="","",VLOOKUP(B525,'Customer Orders Management'!B:AB,10,0)),"")</f>
        <v/>
      </c>
      <c r="K525" s="81" t="str">
        <f>IFERROR(IF(B525="","",VLOOKUP(B525,'Customer Orders Management'!B:AB,11,0)),"")</f>
        <v/>
      </c>
      <c r="L525" s="81" t="str">
        <f>IFERROR(IF(VLOOKUP(B525,'DIFOT Raw Data'!B:P,15,0)="","Not Delivered","Delivery"&amp;" "&amp;VLOOKUP(B525,'DIFOT Raw Data'!B:P,15,0)),"")</f>
        <v/>
      </c>
    </row>
    <row r="526" spans="5:12" x14ac:dyDescent="0.25">
      <c r="E526" s="80" t="str">
        <f>IFERROR(IF(B526="","",VLOOKUP(B526,'Customer Orders Management'!B:AB,12,0)),"")</f>
        <v/>
      </c>
      <c r="F526" s="80" t="str">
        <f>IFERROR(IF(B526="","",VLOOKUP(B526,'Customer Orders Management'!B:AB,13,0)),"")</f>
        <v/>
      </c>
      <c r="G526" s="80" t="str">
        <f>IFERROR(IF(B526="","",VLOOKUP(B526,'Customer Orders Management'!B:AB,7,0)),"")</f>
        <v/>
      </c>
      <c r="H526" s="80" t="str">
        <f>IFERROR(IF(B526="","",VLOOKUP(B526,'Customer Orders Management'!B:AB,8,0)),"")</f>
        <v/>
      </c>
      <c r="I526" s="81" t="str">
        <f>IFERROR(IF(B526="","",VLOOKUP(B526,'Customer Orders Management'!B:AB,9,0)),"")</f>
        <v/>
      </c>
      <c r="J526" s="81" t="str">
        <f>IFERROR(IF(B526="","",VLOOKUP(B526,'Customer Orders Management'!B:AB,10,0)),"")</f>
        <v/>
      </c>
      <c r="K526" s="81" t="str">
        <f>IFERROR(IF(B526="","",VLOOKUP(B526,'Customer Orders Management'!B:AB,11,0)),"")</f>
        <v/>
      </c>
      <c r="L526" s="81" t="str">
        <f>IFERROR(IF(VLOOKUP(B526,'DIFOT Raw Data'!B:P,15,0)="","Not Delivered","Delivery"&amp;" "&amp;VLOOKUP(B526,'DIFOT Raw Data'!B:P,15,0)),"")</f>
        <v/>
      </c>
    </row>
    <row r="527" spans="5:12" x14ac:dyDescent="0.25">
      <c r="E527" s="80" t="str">
        <f>IFERROR(IF(B527="","",VLOOKUP(B527,'Customer Orders Management'!B:AB,12,0)),"")</f>
        <v/>
      </c>
      <c r="F527" s="80" t="str">
        <f>IFERROR(IF(B527="","",VLOOKUP(B527,'Customer Orders Management'!B:AB,13,0)),"")</f>
        <v/>
      </c>
      <c r="G527" s="80" t="str">
        <f>IFERROR(IF(B527="","",VLOOKUP(B527,'Customer Orders Management'!B:AB,7,0)),"")</f>
        <v/>
      </c>
      <c r="H527" s="80" t="str">
        <f>IFERROR(IF(B527="","",VLOOKUP(B527,'Customer Orders Management'!B:AB,8,0)),"")</f>
        <v/>
      </c>
      <c r="I527" s="81" t="str">
        <f>IFERROR(IF(B527="","",VLOOKUP(B527,'Customer Orders Management'!B:AB,9,0)),"")</f>
        <v/>
      </c>
      <c r="J527" s="81" t="str">
        <f>IFERROR(IF(B527="","",VLOOKUP(B527,'Customer Orders Management'!B:AB,10,0)),"")</f>
        <v/>
      </c>
      <c r="K527" s="81" t="str">
        <f>IFERROR(IF(B527="","",VLOOKUP(B527,'Customer Orders Management'!B:AB,11,0)),"")</f>
        <v/>
      </c>
      <c r="L527" s="81" t="str">
        <f>IFERROR(IF(VLOOKUP(B527,'DIFOT Raw Data'!B:P,15,0)="","Not Delivered","Delivery"&amp;" "&amp;VLOOKUP(B527,'DIFOT Raw Data'!B:P,15,0)),"")</f>
        <v/>
      </c>
    </row>
    <row r="528" spans="5:12" x14ac:dyDescent="0.25">
      <c r="E528" s="80" t="str">
        <f>IFERROR(IF(B528="","",VLOOKUP(B528,'Customer Orders Management'!B:AB,12,0)),"")</f>
        <v/>
      </c>
      <c r="F528" s="80" t="str">
        <f>IFERROR(IF(B528="","",VLOOKUP(B528,'Customer Orders Management'!B:AB,13,0)),"")</f>
        <v/>
      </c>
      <c r="G528" s="80" t="str">
        <f>IFERROR(IF(B528="","",VLOOKUP(B528,'Customer Orders Management'!B:AB,7,0)),"")</f>
        <v/>
      </c>
      <c r="H528" s="80" t="str">
        <f>IFERROR(IF(B528="","",VLOOKUP(B528,'Customer Orders Management'!B:AB,8,0)),"")</f>
        <v/>
      </c>
      <c r="I528" s="81" t="str">
        <f>IFERROR(IF(B528="","",VLOOKUP(B528,'Customer Orders Management'!B:AB,9,0)),"")</f>
        <v/>
      </c>
      <c r="J528" s="81" t="str">
        <f>IFERROR(IF(B528="","",VLOOKUP(B528,'Customer Orders Management'!B:AB,10,0)),"")</f>
        <v/>
      </c>
      <c r="K528" s="81" t="str">
        <f>IFERROR(IF(B528="","",VLOOKUP(B528,'Customer Orders Management'!B:AB,11,0)),"")</f>
        <v/>
      </c>
      <c r="L528" s="81" t="str">
        <f>IFERROR(IF(VLOOKUP(B528,'DIFOT Raw Data'!B:P,15,0)="","Not Delivered","Delivery"&amp;" "&amp;VLOOKUP(B528,'DIFOT Raw Data'!B:P,15,0)),"")</f>
        <v/>
      </c>
    </row>
    <row r="529" spans="5:12" x14ac:dyDescent="0.25">
      <c r="E529" s="80" t="str">
        <f>IFERROR(IF(B529="","",VLOOKUP(B529,'Customer Orders Management'!B:AB,12,0)),"")</f>
        <v/>
      </c>
      <c r="F529" s="80" t="str">
        <f>IFERROR(IF(B529="","",VLOOKUP(B529,'Customer Orders Management'!B:AB,13,0)),"")</f>
        <v/>
      </c>
      <c r="G529" s="80" t="str">
        <f>IFERROR(IF(B529="","",VLOOKUP(B529,'Customer Orders Management'!B:AB,7,0)),"")</f>
        <v/>
      </c>
      <c r="H529" s="80" t="str">
        <f>IFERROR(IF(B529="","",VLOOKUP(B529,'Customer Orders Management'!B:AB,8,0)),"")</f>
        <v/>
      </c>
      <c r="I529" s="81" t="str">
        <f>IFERROR(IF(B529="","",VLOOKUP(B529,'Customer Orders Management'!B:AB,9,0)),"")</f>
        <v/>
      </c>
      <c r="J529" s="81" t="str">
        <f>IFERROR(IF(B529="","",VLOOKUP(B529,'Customer Orders Management'!B:AB,10,0)),"")</f>
        <v/>
      </c>
      <c r="K529" s="81" t="str">
        <f>IFERROR(IF(B529="","",VLOOKUP(B529,'Customer Orders Management'!B:AB,11,0)),"")</f>
        <v/>
      </c>
      <c r="L529" s="81" t="str">
        <f>IFERROR(IF(VLOOKUP(B529,'DIFOT Raw Data'!B:P,15,0)="","Not Delivered","Delivery"&amp;" "&amp;VLOOKUP(B529,'DIFOT Raw Data'!B:P,15,0)),"")</f>
        <v/>
      </c>
    </row>
    <row r="530" spans="5:12" x14ac:dyDescent="0.25">
      <c r="E530" s="80" t="str">
        <f>IFERROR(IF(B530="","",VLOOKUP(B530,'Customer Orders Management'!B:AB,12,0)),"")</f>
        <v/>
      </c>
      <c r="F530" s="80" t="str">
        <f>IFERROR(IF(B530="","",VLOOKUP(B530,'Customer Orders Management'!B:AB,13,0)),"")</f>
        <v/>
      </c>
      <c r="G530" s="80" t="str">
        <f>IFERROR(IF(B530="","",VLOOKUP(B530,'Customer Orders Management'!B:AB,7,0)),"")</f>
        <v/>
      </c>
      <c r="H530" s="80" t="str">
        <f>IFERROR(IF(B530="","",VLOOKUP(B530,'Customer Orders Management'!B:AB,8,0)),"")</f>
        <v/>
      </c>
      <c r="I530" s="81" t="str">
        <f>IFERROR(IF(B530="","",VLOOKUP(B530,'Customer Orders Management'!B:AB,9,0)),"")</f>
        <v/>
      </c>
      <c r="J530" s="81" t="str">
        <f>IFERROR(IF(B530="","",VLOOKUP(B530,'Customer Orders Management'!B:AB,10,0)),"")</f>
        <v/>
      </c>
      <c r="K530" s="81" t="str">
        <f>IFERROR(IF(B530="","",VLOOKUP(B530,'Customer Orders Management'!B:AB,11,0)),"")</f>
        <v/>
      </c>
      <c r="L530" s="81" t="str">
        <f>IFERROR(IF(VLOOKUP(B530,'DIFOT Raw Data'!B:P,15,0)="","Not Delivered","Delivery"&amp;" "&amp;VLOOKUP(B530,'DIFOT Raw Data'!B:P,15,0)),"")</f>
        <v/>
      </c>
    </row>
    <row r="531" spans="5:12" x14ac:dyDescent="0.25">
      <c r="E531" s="80" t="str">
        <f>IFERROR(IF(B531="","",VLOOKUP(B531,'Customer Orders Management'!B:AB,12,0)),"")</f>
        <v/>
      </c>
      <c r="F531" s="80" t="str">
        <f>IFERROR(IF(B531="","",VLOOKUP(B531,'Customer Orders Management'!B:AB,13,0)),"")</f>
        <v/>
      </c>
      <c r="G531" s="80" t="str">
        <f>IFERROR(IF(B531="","",VLOOKUP(B531,'Customer Orders Management'!B:AB,7,0)),"")</f>
        <v/>
      </c>
      <c r="H531" s="80" t="str">
        <f>IFERROR(IF(B531="","",VLOOKUP(B531,'Customer Orders Management'!B:AB,8,0)),"")</f>
        <v/>
      </c>
      <c r="I531" s="81" t="str">
        <f>IFERROR(IF(B531="","",VLOOKUP(B531,'Customer Orders Management'!B:AB,9,0)),"")</f>
        <v/>
      </c>
      <c r="J531" s="81" t="str">
        <f>IFERROR(IF(B531="","",VLOOKUP(B531,'Customer Orders Management'!B:AB,10,0)),"")</f>
        <v/>
      </c>
      <c r="K531" s="81" t="str">
        <f>IFERROR(IF(B531="","",VLOOKUP(B531,'Customer Orders Management'!B:AB,11,0)),"")</f>
        <v/>
      </c>
      <c r="L531" s="81" t="str">
        <f>IFERROR(IF(VLOOKUP(B531,'DIFOT Raw Data'!B:P,15,0)="","Not Delivered","Delivery"&amp;" "&amp;VLOOKUP(B531,'DIFOT Raw Data'!B:P,15,0)),"")</f>
        <v/>
      </c>
    </row>
    <row r="532" spans="5:12" x14ac:dyDescent="0.25">
      <c r="E532" s="80" t="str">
        <f>IFERROR(IF(B532="","",VLOOKUP(B532,'Customer Orders Management'!B:AB,12,0)),"")</f>
        <v/>
      </c>
      <c r="F532" s="80" t="str">
        <f>IFERROR(IF(B532="","",VLOOKUP(B532,'Customer Orders Management'!B:AB,13,0)),"")</f>
        <v/>
      </c>
      <c r="G532" s="80" t="str">
        <f>IFERROR(IF(B532="","",VLOOKUP(B532,'Customer Orders Management'!B:AB,7,0)),"")</f>
        <v/>
      </c>
      <c r="H532" s="80" t="str">
        <f>IFERROR(IF(B532="","",VLOOKUP(B532,'Customer Orders Management'!B:AB,8,0)),"")</f>
        <v/>
      </c>
      <c r="I532" s="81" t="str">
        <f>IFERROR(IF(B532="","",VLOOKUP(B532,'Customer Orders Management'!B:AB,9,0)),"")</f>
        <v/>
      </c>
      <c r="J532" s="81" t="str">
        <f>IFERROR(IF(B532="","",VLOOKUP(B532,'Customer Orders Management'!B:AB,10,0)),"")</f>
        <v/>
      </c>
      <c r="K532" s="81" t="str">
        <f>IFERROR(IF(B532="","",VLOOKUP(B532,'Customer Orders Management'!B:AB,11,0)),"")</f>
        <v/>
      </c>
      <c r="L532" s="81" t="str">
        <f>IFERROR(IF(VLOOKUP(B532,'DIFOT Raw Data'!B:P,15,0)="","Not Delivered","Delivery"&amp;" "&amp;VLOOKUP(B532,'DIFOT Raw Data'!B:P,15,0)),"")</f>
        <v/>
      </c>
    </row>
    <row r="533" spans="5:12" x14ac:dyDescent="0.25">
      <c r="E533" s="80" t="str">
        <f>IFERROR(IF(B533="","",VLOOKUP(B533,'Customer Orders Management'!B:AB,12,0)),"")</f>
        <v/>
      </c>
      <c r="F533" s="80" t="str">
        <f>IFERROR(IF(B533="","",VLOOKUP(B533,'Customer Orders Management'!B:AB,13,0)),"")</f>
        <v/>
      </c>
      <c r="G533" s="80" t="str">
        <f>IFERROR(IF(B533="","",VLOOKUP(B533,'Customer Orders Management'!B:AB,7,0)),"")</f>
        <v/>
      </c>
      <c r="H533" s="80" t="str">
        <f>IFERROR(IF(B533="","",VLOOKUP(B533,'Customer Orders Management'!B:AB,8,0)),"")</f>
        <v/>
      </c>
      <c r="I533" s="81" t="str">
        <f>IFERROR(IF(B533="","",VLOOKUP(B533,'Customer Orders Management'!B:AB,9,0)),"")</f>
        <v/>
      </c>
      <c r="J533" s="81" t="str">
        <f>IFERROR(IF(B533="","",VLOOKUP(B533,'Customer Orders Management'!B:AB,10,0)),"")</f>
        <v/>
      </c>
      <c r="K533" s="81" t="str">
        <f>IFERROR(IF(B533="","",VLOOKUP(B533,'Customer Orders Management'!B:AB,11,0)),"")</f>
        <v/>
      </c>
      <c r="L533" s="81" t="str">
        <f>IFERROR(IF(VLOOKUP(B533,'DIFOT Raw Data'!B:P,15,0)="","Not Delivered","Delivery"&amp;" "&amp;VLOOKUP(B533,'DIFOT Raw Data'!B:P,15,0)),"")</f>
        <v/>
      </c>
    </row>
    <row r="534" spans="5:12" x14ac:dyDescent="0.25">
      <c r="E534" s="80" t="str">
        <f>IFERROR(IF(B534="","",VLOOKUP(B534,'Customer Orders Management'!B:AB,12,0)),"")</f>
        <v/>
      </c>
      <c r="F534" s="80" t="str">
        <f>IFERROR(IF(B534="","",VLOOKUP(B534,'Customer Orders Management'!B:AB,13,0)),"")</f>
        <v/>
      </c>
      <c r="G534" s="80" t="str">
        <f>IFERROR(IF(B534="","",VLOOKUP(B534,'Customer Orders Management'!B:AB,7,0)),"")</f>
        <v/>
      </c>
      <c r="H534" s="80" t="str">
        <f>IFERROR(IF(B534="","",VLOOKUP(B534,'Customer Orders Management'!B:AB,8,0)),"")</f>
        <v/>
      </c>
      <c r="I534" s="81" t="str">
        <f>IFERROR(IF(B534="","",VLOOKUP(B534,'Customer Orders Management'!B:AB,9,0)),"")</f>
        <v/>
      </c>
      <c r="J534" s="81" t="str">
        <f>IFERROR(IF(B534="","",VLOOKUP(B534,'Customer Orders Management'!B:AB,10,0)),"")</f>
        <v/>
      </c>
      <c r="K534" s="81" t="str">
        <f>IFERROR(IF(B534="","",VLOOKUP(B534,'Customer Orders Management'!B:AB,11,0)),"")</f>
        <v/>
      </c>
      <c r="L534" s="81" t="str">
        <f>IFERROR(IF(VLOOKUP(B534,'DIFOT Raw Data'!B:P,15,0)="","Not Delivered","Delivery"&amp;" "&amp;VLOOKUP(B534,'DIFOT Raw Data'!B:P,15,0)),"")</f>
        <v/>
      </c>
    </row>
    <row r="535" spans="5:12" x14ac:dyDescent="0.25">
      <c r="E535" s="80" t="str">
        <f>IFERROR(IF(B535="","",VLOOKUP(B535,'Customer Orders Management'!B:AB,12,0)),"")</f>
        <v/>
      </c>
      <c r="F535" s="80" t="str">
        <f>IFERROR(IF(B535="","",VLOOKUP(B535,'Customer Orders Management'!B:AB,13,0)),"")</f>
        <v/>
      </c>
      <c r="G535" s="80" t="str">
        <f>IFERROR(IF(B535="","",VLOOKUP(B535,'Customer Orders Management'!B:AB,7,0)),"")</f>
        <v/>
      </c>
      <c r="H535" s="80" t="str">
        <f>IFERROR(IF(B535="","",VLOOKUP(B535,'Customer Orders Management'!B:AB,8,0)),"")</f>
        <v/>
      </c>
      <c r="I535" s="81" t="str">
        <f>IFERROR(IF(B535="","",VLOOKUP(B535,'Customer Orders Management'!B:AB,9,0)),"")</f>
        <v/>
      </c>
      <c r="J535" s="81" t="str">
        <f>IFERROR(IF(B535="","",VLOOKUP(B535,'Customer Orders Management'!B:AB,10,0)),"")</f>
        <v/>
      </c>
      <c r="K535" s="81" t="str">
        <f>IFERROR(IF(B535="","",VLOOKUP(B535,'Customer Orders Management'!B:AB,11,0)),"")</f>
        <v/>
      </c>
      <c r="L535" s="81" t="str">
        <f>IFERROR(IF(VLOOKUP(B535,'DIFOT Raw Data'!B:P,15,0)="","Not Delivered","Delivery"&amp;" "&amp;VLOOKUP(B535,'DIFOT Raw Data'!B:P,15,0)),"")</f>
        <v/>
      </c>
    </row>
    <row r="536" spans="5:12" x14ac:dyDescent="0.25">
      <c r="E536" s="80" t="str">
        <f>IFERROR(IF(B536="","",VLOOKUP(B536,'Customer Orders Management'!B:AB,12,0)),"")</f>
        <v/>
      </c>
      <c r="F536" s="80" t="str">
        <f>IFERROR(IF(B536="","",VLOOKUP(B536,'Customer Orders Management'!B:AB,13,0)),"")</f>
        <v/>
      </c>
      <c r="G536" s="80" t="str">
        <f>IFERROR(IF(B536="","",VLOOKUP(B536,'Customer Orders Management'!B:AB,7,0)),"")</f>
        <v/>
      </c>
      <c r="H536" s="80" t="str">
        <f>IFERROR(IF(B536="","",VLOOKUP(B536,'Customer Orders Management'!B:AB,8,0)),"")</f>
        <v/>
      </c>
      <c r="I536" s="81" t="str">
        <f>IFERROR(IF(B536="","",VLOOKUP(B536,'Customer Orders Management'!B:AB,9,0)),"")</f>
        <v/>
      </c>
      <c r="J536" s="81" t="str">
        <f>IFERROR(IF(B536="","",VLOOKUP(B536,'Customer Orders Management'!B:AB,10,0)),"")</f>
        <v/>
      </c>
      <c r="K536" s="81" t="str">
        <f>IFERROR(IF(B536="","",VLOOKUP(B536,'Customer Orders Management'!B:AB,11,0)),"")</f>
        <v/>
      </c>
      <c r="L536" s="81" t="str">
        <f>IFERROR(IF(VLOOKUP(B536,'DIFOT Raw Data'!B:P,15,0)="","Not Delivered","Delivery"&amp;" "&amp;VLOOKUP(B536,'DIFOT Raw Data'!B:P,15,0)),"")</f>
        <v/>
      </c>
    </row>
    <row r="537" spans="5:12" x14ac:dyDescent="0.25">
      <c r="E537" s="80" t="str">
        <f>IFERROR(IF(B537="","",VLOOKUP(B537,'Customer Orders Management'!B:AB,12,0)),"")</f>
        <v/>
      </c>
      <c r="F537" s="80" t="str">
        <f>IFERROR(IF(B537="","",VLOOKUP(B537,'Customer Orders Management'!B:AB,13,0)),"")</f>
        <v/>
      </c>
      <c r="G537" s="80" t="str">
        <f>IFERROR(IF(B537="","",VLOOKUP(B537,'Customer Orders Management'!B:AB,7,0)),"")</f>
        <v/>
      </c>
      <c r="H537" s="80" t="str">
        <f>IFERROR(IF(B537="","",VLOOKUP(B537,'Customer Orders Management'!B:AB,8,0)),"")</f>
        <v/>
      </c>
      <c r="I537" s="81" t="str">
        <f>IFERROR(IF(B537="","",VLOOKUP(B537,'Customer Orders Management'!B:AB,9,0)),"")</f>
        <v/>
      </c>
      <c r="J537" s="81" t="str">
        <f>IFERROR(IF(B537="","",VLOOKUP(B537,'Customer Orders Management'!B:AB,10,0)),"")</f>
        <v/>
      </c>
      <c r="K537" s="81" t="str">
        <f>IFERROR(IF(B537="","",VLOOKUP(B537,'Customer Orders Management'!B:AB,11,0)),"")</f>
        <v/>
      </c>
      <c r="L537" s="81" t="str">
        <f>IFERROR(IF(VLOOKUP(B537,'DIFOT Raw Data'!B:P,15,0)="","Not Delivered","Delivery"&amp;" "&amp;VLOOKUP(B537,'DIFOT Raw Data'!B:P,15,0)),"")</f>
        <v/>
      </c>
    </row>
    <row r="538" spans="5:12" x14ac:dyDescent="0.25">
      <c r="E538" s="80" t="str">
        <f>IFERROR(IF(B538="","",VLOOKUP(B538,'Customer Orders Management'!B:AB,12,0)),"")</f>
        <v/>
      </c>
      <c r="F538" s="80" t="str">
        <f>IFERROR(IF(B538="","",VLOOKUP(B538,'Customer Orders Management'!B:AB,13,0)),"")</f>
        <v/>
      </c>
      <c r="G538" s="80" t="str">
        <f>IFERROR(IF(B538="","",VLOOKUP(B538,'Customer Orders Management'!B:AB,7,0)),"")</f>
        <v/>
      </c>
      <c r="H538" s="80" t="str">
        <f>IFERROR(IF(B538="","",VLOOKUP(B538,'Customer Orders Management'!B:AB,8,0)),"")</f>
        <v/>
      </c>
      <c r="I538" s="81" t="str">
        <f>IFERROR(IF(B538="","",VLOOKUP(B538,'Customer Orders Management'!B:AB,9,0)),"")</f>
        <v/>
      </c>
      <c r="J538" s="81" t="str">
        <f>IFERROR(IF(B538="","",VLOOKUP(B538,'Customer Orders Management'!B:AB,10,0)),"")</f>
        <v/>
      </c>
      <c r="K538" s="81" t="str">
        <f>IFERROR(IF(B538="","",VLOOKUP(B538,'Customer Orders Management'!B:AB,11,0)),"")</f>
        <v/>
      </c>
      <c r="L538" s="81" t="str">
        <f>IFERROR(IF(VLOOKUP(B538,'DIFOT Raw Data'!B:P,15,0)="","Not Delivered","Delivery"&amp;" "&amp;VLOOKUP(B538,'DIFOT Raw Data'!B:P,15,0)),"")</f>
        <v/>
      </c>
    </row>
    <row r="539" spans="5:12" x14ac:dyDescent="0.25">
      <c r="E539" s="80" t="str">
        <f>IFERROR(IF(B539="","",VLOOKUP(B539,'Customer Orders Management'!B:AB,12,0)),"")</f>
        <v/>
      </c>
      <c r="F539" s="80" t="str">
        <f>IFERROR(IF(B539="","",VLOOKUP(B539,'Customer Orders Management'!B:AB,13,0)),"")</f>
        <v/>
      </c>
      <c r="G539" s="80" t="str">
        <f>IFERROR(IF(B539="","",VLOOKUP(B539,'Customer Orders Management'!B:AB,7,0)),"")</f>
        <v/>
      </c>
      <c r="H539" s="80" t="str">
        <f>IFERROR(IF(B539="","",VLOOKUP(B539,'Customer Orders Management'!B:AB,8,0)),"")</f>
        <v/>
      </c>
      <c r="I539" s="81" t="str">
        <f>IFERROR(IF(B539="","",VLOOKUP(B539,'Customer Orders Management'!B:AB,9,0)),"")</f>
        <v/>
      </c>
      <c r="J539" s="81" t="str">
        <f>IFERROR(IF(B539="","",VLOOKUP(B539,'Customer Orders Management'!B:AB,10,0)),"")</f>
        <v/>
      </c>
      <c r="K539" s="81" t="str">
        <f>IFERROR(IF(B539="","",VLOOKUP(B539,'Customer Orders Management'!B:AB,11,0)),"")</f>
        <v/>
      </c>
      <c r="L539" s="81" t="str">
        <f>IFERROR(IF(VLOOKUP(B539,'DIFOT Raw Data'!B:P,15,0)="","Not Delivered","Delivery"&amp;" "&amp;VLOOKUP(B539,'DIFOT Raw Data'!B:P,15,0)),"")</f>
        <v/>
      </c>
    </row>
    <row r="540" spans="5:12" x14ac:dyDescent="0.25">
      <c r="E540" s="80" t="str">
        <f>IFERROR(IF(B540="","",VLOOKUP(B540,'Customer Orders Management'!B:AB,12,0)),"")</f>
        <v/>
      </c>
      <c r="F540" s="80" t="str">
        <f>IFERROR(IF(B540="","",VLOOKUP(B540,'Customer Orders Management'!B:AB,13,0)),"")</f>
        <v/>
      </c>
      <c r="G540" s="80" t="str">
        <f>IFERROR(IF(B540="","",VLOOKUP(B540,'Customer Orders Management'!B:AB,7,0)),"")</f>
        <v/>
      </c>
      <c r="H540" s="80" t="str">
        <f>IFERROR(IF(B540="","",VLOOKUP(B540,'Customer Orders Management'!B:AB,8,0)),"")</f>
        <v/>
      </c>
      <c r="I540" s="81" t="str">
        <f>IFERROR(IF(B540="","",VLOOKUP(B540,'Customer Orders Management'!B:AB,9,0)),"")</f>
        <v/>
      </c>
      <c r="J540" s="81" t="str">
        <f>IFERROR(IF(B540="","",VLOOKUP(B540,'Customer Orders Management'!B:AB,10,0)),"")</f>
        <v/>
      </c>
      <c r="K540" s="81" t="str">
        <f>IFERROR(IF(B540="","",VLOOKUP(B540,'Customer Orders Management'!B:AB,11,0)),"")</f>
        <v/>
      </c>
      <c r="L540" s="81" t="str">
        <f>IFERROR(IF(VLOOKUP(B540,'DIFOT Raw Data'!B:P,15,0)="","Not Delivered","Delivery"&amp;" "&amp;VLOOKUP(B540,'DIFOT Raw Data'!B:P,15,0)),"")</f>
        <v/>
      </c>
    </row>
    <row r="541" spans="5:12" x14ac:dyDescent="0.25">
      <c r="E541" s="80" t="str">
        <f>IFERROR(IF(B541="","",VLOOKUP(B541,'Customer Orders Management'!B:AB,12,0)),"")</f>
        <v/>
      </c>
      <c r="F541" s="80" t="str">
        <f>IFERROR(IF(B541="","",VLOOKUP(B541,'Customer Orders Management'!B:AB,13,0)),"")</f>
        <v/>
      </c>
      <c r="G541" s="80" t="str">
        <f>IFERROR(IF(B541="","",VLOOKUP(B541,'Customer Orders Management'!B:AB,7,0)),"")</f>
        <v/>
      </c>
      <c r="H541" s="80" t="str">
        <f>IFERROR(IF(B541="","",VLOOKUP(B541,'Customer Orders Management'!B:AB,8,0)),"")</f>
        <v/>
      </c>
      <c r="I541" s="81" t="str">
        <f>IFERROR(IF(B541="","",VLOOKUP(B541,'Customer Orders Management'!B:AB,9,0)),"")</f>
        <v/>
      </c>
      <c r="J541" s="81" t="str">
        <f>IFERROR(IF(B541="","",VLOOKUP(B541,'Customer Orders Management'!B:AB,10,0)),"")</f>
        <v/>
      </c>
      <c r="K541" s="81" t="str">
        <f>IFERROR(IF(B541="","",VLOOKUP(B541,'Customer Orders Management'!B:AB,11,0)),"")</f>
        <v/>
      </c>
      <c r="L541" s="81" t="str">
        <f>IFERROR(IF(VLOOKUP(B541,'DIFOT Raw Data'!B:P,15,0)="","Not Delivered","Delivery"&amp;" "&amp;VLOOKUP(B541,'DIFOT Raw Data'!B:P,15,0)),"")</f>
        <v/>
      </c>
    </row>
    <row r="542" spans="5:12" x14ac:dyDescent="0.25">
      <c r="E542" s="80" t="str">
        <f>IFERROR(IF(B542="","",VLOOKUP(B542,'Customer Orders Management'!B:AB,12,0)),"")</f>
        <v/>
      </c>
      <c r="F542" s="80" t="str">
        <f>IFERROR(IF(B542="","",VLOOKUP(B542,'Customer Orders Management'!B:AB,13,0)),"")</f>
        <v/>
      </c>
      <c r="G542" s="80" t="str">
        <f>IFERROR(IF(B542="","",VLOOKUP(B542,'Customer Orders Management'!B:AB,7,0)),"")</f>
        <v/>
      </c>
      <c r="H542" s="80" t="str">
        <f>IFERROR(IF(B542="","",VLOOKUP(B542,'Customer Orders Management'!B:AB,8,0)),"")</f>
        <v/>
      </c>
      <c r="I542" s="81" t="str">
        <f>IFERROR(IF(B542="","",VLOOKUP(B542,'Customer Orders Management'!B:AB,9,0)),"")</f>
        <v/>
      </c>
      <c r="J542" s="81" t="str">
        <f>IFERROR(IF(B542="","",VLOOKUP(B542,'Customer Orders Management'!B:AB,10,0)),"")</f>
        <v/>
      </c>
      <c r="K542" s="81" t="str">
        <f>IFERROR(IF(B542="","",VLOOKUP(B542,'Customer Orders Management'!B:AB,11,0)),"")</f>
        <v/>
      </c>
      <c r="L542" s="81" t="str">
        <f>IFERROR(IF(VLOOKUP(B542,'DIFOT Raw Data'!B:P,15,0)="","Not Delivered","Delivery"&amp;" "&amp;VLOOKUP(B542,'DIFOT Raw Data'!B:P,15,0)),"")</f>
        <v/>
      </c>
    </row>
    <row r="543" spans="5:12" x14ac:dyDescent="0.25">
      <c r="E543" s="80" t="str">
        <f>IFERROR(IF(B543="","",VLOOKUP(B543,'Customer Orders Management'!B:AB,12,0)),"")</f>
        <v/>
      </c>
      <c r="F543" s="80" t="str">
        <f>IFERROR(IF(B543="","",VLOOKUP(B543,'Customer Orders Management'!B:AB,13,0)),"")</f>
        <v/>
      </c>
      <c r="G543" s="80" t="str">
        <f>IFERROR(IF(B543="","",VLOOKUP(B543,'Customer Orders Management'!B:AB,7,0)),"")</f>
        <v/>
      </c>
      <c r="H543" s="80" t="str">
        <f>IFERROR(IF(B543="","",VLOOKUP(B543,'Customer Orders Management'!B:AB,8,0)),"")</f>
        <v/>
      </c>
      <c r="I543" s="81" t="str">
        <f>IFERROR(IF(B543="","",VLOOKUP(B543,'Customer Orders Management'!B:AB,9,0)),"")</f>
        <v/>
      </c>
      <c r="J543" s="81" t="str">
        <f>IFERROR(IF(B543="","",VLOOKUP(B543,'Customer Orders Management'!B:AB,10,0)),"")</f>
        <v/>
      </c>
      <c r="K543" s="81" t="str">
        <f>IFERROR(IF(B543="","",VLOOKUP(B543,'Customer Orders Management'!B:AB,11,0)),"")</f>
        <v/>
      </c>
      <c r="L543" s="81" t="str">
        <f>IFERROR(IF(VLOOKUP(B543,'DIFOT Raw Data'!B:P,15,0)="","Not Delivered","Delivery"&amp;" "&amp;VLOOKUP(B543,'DIFOT Raw Data'!B:P,15,0)),"")</f>
        <v/>
      </c>
    </row>
    <row r="544" spans="5:12" x14ac:dyDescent="0.25">
      <c r="E544" s="80" t="str">
        <f>IFERROR(IF(B544="","",VLOOKUP(B544,'Customer Orders Management'!B:AB,12,0)),"")</f>
        <v/>
      </c>
      <c r="F544" s="80" t="str">
        <f>IFERROR(IF(B544="","",VLOOKUP(B544,'Customer Orders Management'!B:AB,13,0)),"")</f>
        <v/>
      </c>
      <c r="G544" s="80" t="str">
        <f>IFERROR(IF(B544="","",VLOOKUP(B544,'Customer Orders Management'!B:AB,7,0)),"")</f>
        <v/>
      </c>
      <c r="H544" s="80" t="str">
        <f>IFERROR(IF(B544="","",VLOOKUP(B544,'Customer Orders Management'!B:AB,8,0)),"")</f>
        <v/>
      </c>
      <c r="I544" s="81" t="str">
        <f>IFERROR(IF(B544="","",VLOOKUP(B544,'Customer Orders Management'!B:AB,9,0)),"")</f>
        <v/>
      </c>
      <c r="J544" s="81" t="str">
        <f>IFERROR(IF(B544="","",VLOOKUP(B544,'Customer Orders Management'!B:AB,10,0)),"")</f>
        <v/>
      </c>
      <c r="K544" s="81" t="str">
        <f>IFERROR(IF(B544="","",VLOOKUP(B544,'Customer Orders Management'!B:AB,11,0)),"")</f>
        <v/>
      </c>
      <c r="L544" s="81" t="str">
        <f>IFERROR(IF(VLOOKUP(B544,'DIFOT Raw Data'!B:P,15,0)="","Not Delivered","Delivery"&amp;" "&amp;VLOOKUP(B544,'DIFOT Raw Data'!B:P,15,0)),"")</f>
        <v/>
      </c>
    </row>
    <row r="545" spans="5:12" x14ac:dyDescent="0.25">
      <c r="E545" s="80" t="str">
        <f>IFERROR(IF(B545="","",VLOOKUP(B545,'Customer Orders Management'!B:AB,12,0)),"")</f>
        <v/>
      </c>
      <c r="F545" s="80" t="str">
        <f>IFERROR(IF(B545="","",VLOOKUP(B545,'Customer Orders Management'!B:AB,13,0)),"")</f>
        <v/>
      </c>
      <c r="G545" s="80" t="str">
        <f>IFERROR(IF(B545="","",VLOOKUP(B545,'Customer Orders Management'!B:AB,7,0)),"")</f>
        <v/>
      </c>
      <c r="H545" s="80" t="str">
        <f>IFERROR(IF(B545="","",VLOOKUP(B545,'Customer Orders Management'!B:AB,8,0)),"")</f>
        <v/>
      </c>
      <c r="I545" s="81" t="str">
        <f>IFERROR(IF(B545="","",VLOOKUP(B545,'Customer Orders Management'!B:AB,9,0)),"")</f>
        <v/>
      </c>
      <c r="J545" s="81" t="str">
        <f>IFERROR(IF(B545="","",VLOOKUP(B545,'Customer Orders Management'!B:AB,10,0)),"")</f>
        <v/>
      </c>
      <c r="K545" s="81" t="str">
        <f>IFERROR(IF(B545="","",VLOOKUP(B545,'Customer Orders Management'!B:AB,11,0)),"")</f>
        <v/>
      </c>
      <c r="L545" s="81" t="str">
        <f>IFERROR(IF(VLOOKUP(B545,'DIFOT Raw Data'!B:P,15,0)="","Not Delivered","Delivery"&amp;" "&amp;VLOOKUP(B545,'DIFOT Raw Data'!B:P,15,0)),"")</f>
        <v/>
      </c>
    </row>
    <row r="546" spans="5:12" x14ac:dyDescent="0.25">
      <c r="E546" s="80" t="str">
        <f>IFERROR(IF(B546="","",VLOOKUP(B546,'Customer Orders Management'!B:AB,12,0)),"")</f>
        <v/>
      </c>
      <c r="F546" s="80" t="str">
        <f>IFERROR(IF(B546="","",VLOOKUP(B546,'Customer Orders Management'!B:AB,13,0)),"")</f>
        <v/>
      </c>
      <c r="G546" s="80" t="str">
        <f>IFERROR(IF(B546="","",VLOOKUP(B546,'Customer Orders Management'!B:AB,7,0)),"")</f>
        <v/>
      </c>
      <c r="H546" s="80" t="str">
        <f>IFERROR(IF(B546="","",VLOOKUP(B546,'Customer Orders Management'!B:AB,8,0)),"")</f>
        <v/>
      </c>
      <c r="I546" s="81" t="str">
        <f>IFERROR(IF(B546="","",VLOOKUP(B546,'Customer Orders Management'!B:AB,9,0)),"")</f>
        <v/>
      </c>
      <c r="J546" s="81" t="str">
        <f>IFERROR(IF(B546="","",VLOOKUP(B546,'Customer Orders Management'!B:AB,10,0)),"")</f>
        <v/>
      </c>
      <c r="K546" s="81" t="str">
        <f>IFERROR(IF(B546="","",VLOOKUP(B546,'Customer Orders Management'!B:AB,11,0)),"")</f>
        <v/>
      </c>
      <c r="L546" s="81" t="str">
        <f>IFERROR(IF(VLOOKUP(B546,'DIFOT Raw Data'!B:P,15,0)="","Not Delivered","Delivery"&amp;" "&amp;VLOOKUP(B546,'DIFOT Raw Data'!B:P,15,0)),"")</f>
        <v/>
      </c>
    </row>
    <row r="547" spans="5:12" x14ac:dyDescent="0.25">
      <c r="E547" s="80" t="str">
        <f>IFERROR(IF(B547="","",VLOOKUP(B547,'Customer Orders Management'!B:AB,12,0)),"")</f>
        <v/>
      </c>
      <c r="F547" s="80" t="str">
        <f>IFERROR(IF(B547="","",VLOOKUP(B547,'Customer Orders Management'!B:AB,13,0)),"")</f>
        <v/>
      </c>
      <c r="G547" s="80" t="str">
        <f>IFERROR(IF(B547="","",VLOOKUP(B547,'Customer Orders Management'!B:AB,7,0)),"")</f>
        <v/>
      </c>
      <c r="H547" s="80" t="str">
        <f>IFERROR(IF(B547="","",VLOOKUP(B547,'Customer Orders Management'!B:AB,8,0)),"")</f>
        <v/>
      </c>
      <c r="I547" s="81" t="str">
        <f>IFERROR(IF(B547="","",VLOOKUP(B547,'Customer Orders Management'!B:AB,9,0)),"")</f>
        <v/>
      </c>
      <c r="J547" s="81" t="str">
        <f>IFERROR(IF(B547="","",VLOOKUP(B547,'Customer Orders Management'!B:AB,10,0)),"")</f>
        <v/>
      </c>
      <c r="K547" s="81" t="str">
        <f>IFERROR(IF(B547="","",VLOOKUP(B547,'Customer Orders Management'!B:AB,11,0)),"")</f>
        <v/>
      </c>
      <c r="L547" s="81" t="str">
        <f>IFERROR(IF(VLOOKUP(B547,'DIFOT Raw Data'!B:P,15,0)="","Not Delivered","Delivery"&amp;" "&amp;VLOOKUP(B547,'DIFOT Raw Data'!B:P,15,0)),"")</f>
        <v/>
      </c>
    </row>
    <row r="548" spans="5:12" x14ac:dyDescent="0.25">
      <c r="E548" s="80" t="str">
        <f>IFERROR(IF(B548="","",VLOOKUP(B548,'Customer Orders Management'!B:AB,12,0)),"")</f>
        <v/>
      </c>
      <c r="F548" s="80" t="str">
        <f>IFERROR(IF(B548="","",VLOOKUP(B548,'Customer Orders Management'!B:AB,13,0)),"")</f>
        <v/>
      </c>
      <c r="G548" s="80" t="str">
        <f>IFERROR(IF(B548="","",VLOOKUP(B548,'Customer Orders Management'!B:AB,7,0)),"")</f>
        <v/>
      </c>
      <c r="H548" s="80" t="str">
        <f>IFERROR(IF(B548="","",VLOOKUP(B548,'Customer Orders Management'!B:AB,8,0)),"")</f>
        <v/>
      </c>
      <c r="I548" s="81" t="str">
        <f>IFERROR(IF(B548="","",VLOOKUP(B548,'Customer Orders Management'!B:AB,9,0)),"")</f>
        <v/>
      </c>
      <c r="J548" s="81" t="str">
        <f>IFERROR(IF(B548="","",VLOOKUP(B548,'Customer Orders Management'!B:AB,10,0)),"")</f>
        <v/>
      </c>
      <c r="K548" s="81" t="str">
        <f>IFERROR(IF(B548="","",VLOOKUP(B548,'Customer Orders Management'!B:AB,11,0)),"")</f>
        <v/>
      </c>
      <c r="L548" s="81" t="str">
        <f>IFERROR(IF(VLOOKUP(B548,'DIFOT Raw Data'!B:P,15,0)="","Not Delivered","Delivery"&amp;" "&amp;VLOOKUP(B548,'DIFOT Raw Data'!B:P,15,0)),"")</f>
        <v/>
      </c>
    </row>
    <row r="549" spans="5:12" x14ac:dyDescent="0.25">
      <c r="E549" s="80" t="str">
        <f>IFERROR(IF(B549="","",VLOOKUP(B549,'Customer Orders Management'!B:AB,12,0)),"")</f>
        <v/>
      </c>
      <c r="F549" s="80" t="str">
        <f>IFERROR(IF(B549="","",VLOOKUP(B549,'Customer Orders Management'!B:AB,13,0)),"")</f>
        <v/>
      </c>
      <c r="G549" s="80" t="str">
        <f>IFERROR(IF(B549="","",VLOOKUP(B549,'Customer Orders Management'!B:AB,7,0)),"")</f>
        <v/>
      </c>
      <c r="H549" s="80" t="str">
        <f>IFERROR(IF(B549="","",VLOOKUP(B549,'Customer Orders Management'!B:AB,8,0)),"")</f>
        <v/>
      </c>
      <c r="I549" s="81" t="str">
        <f>IFERROR(IF(B549="","",VLOOKUP(B549,'Customer Orders Management'!B:AB,9,0)),"")</f>
        <v/>
      </c>
      <c r="J549" s="81" t="str">
        <f>IFERROR(IF(B549="","",VLOOKUP(B549,'Customer Orders Management'!B:AB,10,0)),"")</f>
        <v/>
      </c>
      <c r="K549" s="81" t="str">
        <f>IFERROR(IF(B549="","",VLOOKUP(B549,'Customer Orders Management'!B:AB,11,0)),"")</f>
        <v/>
      </c>
      <c r="L549" s="81" t="str">
        <f>IFERROR(IF(VLOOKUP(B549,'DIFOT Raw Data'!B:P,15,0)="","Not Delivered","Delivery"&amp;" "&amp;VLOOKUP(B549,'DIFOT Raw Data'!B:P,15,0)),"")</f>
        <v/>
      </c>
    </row>
    <row r="550" spans="5:12" x14ac:dyDescent="0.25">
      <c r="E550" s="80" t="str">
        <f>IFERROR(IF(B550="","",VLOOKUP(B550,'Customer Orders Management'!B:AB,12,0)),"")</f>
        <v/>
      </c>
      <c r="F550" s="80" t="str">
        <f>IFERROR(IF(B550="","",VLOOKUP(B550,'Customer Orders Management'!B:AB,13,0)),"")</f>
        <v/>
      </c>
      <c r="G550" s="80" t="str">
        <f>IFERROR(IF(B550="","",VLOOKUP(B550,'Customer Orders Management'!B:AB,7,0)),"")</f>
        <v/>
      </c>
      <c r="H550" s="80" t="str">
        <f>IFERROR(IF(B550="","",VLOOKUP(B550,'Customer Orders Management'!B:AB,8,0)),"")</f>
        <v/>
      </c>
      <c r="I550" s="81" t="str">
        <f>IFERROR(IF(B550="","",VLOOKUP(B550,'Customer Orders Management'!B:AB,9,0)),"")</f>
        <v/>
      </c>
      <c r="J550" s="81" t="str">
        <f>IFERROR(IF(B550="","",VLOOKUP(B550,'Customer Orders Management'!B:AB,10,0)),"")</f>
        <v/>
      </c>
      <c r="K550" s="81" t="str">
        <f>IFERROR(IF(B550="","",VLOOKUP(B550,'Customer Orders Management'!B:AB,11,0)),"")</f>
        <v/>
      </c>
      <c r="L550" s="81" t="str">
        <f>IFERROR(IF(VLOOKUP(B550,'DIFOT Raw Data'!B:P,15,0)="","Not Delivered","Delivery"&amp;" "&amp;VLOOKUP(B550,'DIFOT Raw Data'!B:P,15,0)),"")</f>
        <v/>
      </c>
    </row>
    <row r="551" spans="5:12" x14ac:dyDescent="0.25">
      <c r="E551" s="80" t="str">
        <f>IFERROR(IF(B551="","",VLOOKUP(B551,'Customer Orders Management'!B:AB,12,0)),"")</f>
        <v/>
      </c>
      <c r="F551" s="80" t="str">
        <f>IFERROR(IF(B551="","",VLOOKUP(B551,'Customer Orders Management'!B:AB,13,0)),"")</f>
        <v/>
      </c>
      <c r="G551" s="80" t="str">
        <f>IFERROR(IF(B551="","",VLOOKUP(B551,'Customer Orders Management'!B:AB,7,0)),"")</f>
        <v/>
      </c>
      <c r="H551" s="80" t="str">
        <f>IFERROR(IF(B551="","",VLOOKUP(B551,'Customer Orders Management'!B:AB,8,0)),"")</f>
        <v/>
      </c>
      <c r="I551" s="81" t="str">
        <f>IFERROR(IF(B551="","",VLOOKUP(B551,'Customer Orders Management'!B:AB,9,0)),"")</f>
        <v/>
      </c>
      <c r="J551" s="81" t="str">
        <f>IFERROR(IF(B551="","",VLOOKUP(B551,'Customer Orders Management'!B:AB,10,0)),"")</f>
        <v/>
      </c>
      <c r="K551" s="81" t="str">
        <f>IFERROR(IF(B551="","",VLOOKUP(B551,'Customer Orders Management'!B:AB,11,0)),"")</f>
        <v/>
      </c>
      <c r="L551" s="81" t="str">
        <f>IFERROR(IF(VLOOKUP(B551,'DIFOT Raw Data'!B:P,15,0)="","Not Delivered","Delivery"&amp;" "&amp;VLOOKUP(B551,'DIFOT Raw Data'!B:P,15,0)),"")</f>
        <v/>
      </c>
    </row>
    <row r="552" spans="5:12" x14ac:dyDescent="0.25">
      <c r="E552" s="80" t="str">
        <f>IFERROR(IF(B552="","",VLOOKUP(B552,'Customer Orders Management'!B:AB,12,0)),"")</f>
        <v/>
      </c>
      <c r="F552" s="80" t="str">
        <f>IFERROR(IF(B552="","",VLOOKUP(B552,'Customer Orders Management'!B:AB,13,0)),"")</f>
        <v/>
      </c>
      <c r="G552" s="80" t="str">
        <f>IFERROR(IF(B552="","",VLOOKUP(B552,'Customer Orders Management'!B:AB,7,0)),"")</f>
        <v/>
      </c>
      <c r="H552" s="80" t="str">
        <f>IFERROR(IF(B552="","",VLOOKUP(B552,'Customer Orders Management'!B:AB,8,0)),"")</f>
        <v/>
      </c>
      <c r="I552" s="81" t="str">
        <f>IFERROR(IF(B552="","",VLOOKUP(B552,'Customer Orders Management'!B:AB,9,0)),"")</f>
        <v/>
      </c>
      <c r="J552" s="81" t="str">
        <f>IFERROR(IF(B552="","",VLOOKUP(B552,'Customer Orders Management'!B:AB,10,0)),"")</f>
        <v/>
      </c>
      <c r="K552" s="81" t="str">
        <f>IFERROR(IF(B552="","",VLOOKUP(B552,'Customer Orders Management'!B:AB,11,0)),"")</f>
        <v/>
      </c>
      <c r="L552" s="81" t="str">
        <f>IFERROR(IF(VLOOKUP(B552,'DIFOT Raw Data'!B:P,15,0)="","Not Delivered","Delivery"&amp;" "&amp;VLOOKUP(B552,'DIFOT Raw Data'!B:P,15,0)),"")</f>
        <v/>
      </c>
    </row>
    <row r="553" spans="5:12" x14ac:dyDescent="0.25">
      <c r="E553" s="80" t="str">
        <f>IFERROR(IF(B553="","",VLOOKUP(B553,'Customer Orders Management'!B:AB,12,0)),"")</f>
        <v/>
      </c>
      <c r="F553" s="80" t="str">
        <f>IFERROR(IF(B553="","",VLOOKUP(B553,'Customer Orders Management'!B:AB,13,0)),"")</f>
        <v/>
      </c>
      <c r="G553" s="80" t="str">
        <f>IFERROR(IF(B553="","",VLOOKUP(B553,'Customer Orders Management'!B:AB,7,0)),"")</f>
        <v/>
      </c>
      <c r="H553" s="80" t="str">
        <f>IFERROR(IF(B553="","",VLOOKUP(B553,'Customer Orders Management'!B:AB,8,0)),"")</f>
        <v/>
      </c>
      <c r="I553" s="81" t="str">
        <f>IFERROR(IF(B553="","",VLOOKUP(B553,'Customer Orders Management'!B:AB,9,0)),"")</f>
        <v/>
      </c>
      <c r="J553" s="81" t="str">
        <f>IFERROR(IF(B553="","",VLOOKUP(B553,'Customer Orders Management'!B:AB,10,0)),"")</f>
        <v/>
      </c>
      <c r="K553" s="81" t="str">
        <f>IFERROR(IF(B553="","",VLOOKUP(B553,'Customer Orders Management'!B:AB,11,0)),"")</f>
        <v/>
      </c>
      <c r="L553" s="81" t="str">
        <f>IFERROR(IF(VLOOKUP(B553,'DIFOT Raw Data'!B:P,15,0)="","Not Delivered","Delivery"&amp;" "&amp;VLOOKUP(B553,'DIFOT Raw Data'!B:P,15,0)),"")</f>
        <v/>
      </c>
    </row>
    <row r="554" spans="5:12" x14ac:dyDescent="0.25">
      <c r="E554" s="80" t="str">
        <f>IFERROR(IF(B554="","",VLOOKUP(B554,'Customer Orders Management'!B:AB,12,0)),"")</f>
        <v/>
      </c>
      <c r="F554" s="80" t="str">
        <f>IFERROR(IF(B554="","",VLOOKUP(B554,'Customer Orders Management'!B:AB,13,0)),"")</f>
        <v/>
      </c>
      <c r="G554" s="80" t="str">
        <f>IFERROR(IF(B554="","",VLOOKUP(B554,'Customer Orders Management'!B:AB,7,0)),"")</f>
        <v/>
      </c>
      <c r="H554" s="80" t="str">
        <f>IFERROR(IF(B554="","",VLOOKUP(B554,'Customer Orders Management'!B:AB,8,0)),"")</f>
        <v/>
      </c>
      <c r="I554" s="81" t="str">
        <f>IFERROR(IF(B554="","",VLOOKUP(B554,'Customer Orders Management'!B:AB,9,0)),"")</f>
        <v/>
      </c>
      <c r="J554" s="81" t="str">
        <f>IFERROR(IF(B554="","",VLOOKUP(B554,'Customer Orders Management'!B:AB,10,0)),"")</f>
        <v/>
      </c>
      <c r="K554" s="81" t="str">
        <f>IFERROR(IF(B554="","",VLOOKUP(B554,'Customer Orders Management'!B:AB,11,0)),"")</f>
        <v/>
      </c>
      <c r="L554" s="81" t="str">
        <f>IFERROR(IF(VLOOKUP(B554,'DIFOT Raw Data'!B:P,15,0)="","Not Delivered","Delivery"&amp;" "&amp;VLOOKUP(B554,'DIFOT Raw Data'!B:P,15,0)),"")</f>
        <v/>
      </c>
    </row>
    <row r="555" spans="5:12" x14ac:dyDescent="0.25">
      <c r="E555" s="80" t="str">
        <f>IFERROR(IF(B555="","",VLOOKUP(B555,'Customer Orders Management'!B:AB,12,0)),"")</f>
        <v/>
      </c>
      <c r="F555" s="80" t="str">
        <f>IFERROR(IF(B555="","",VLOOKUP(B555,'Customer Orders Management'!B:AB,13,0)),"")</f>
        <v/>
      </c>
      <c r="G555" s="80" t="str">
        <f>IFERROR(IF(B555="","",VLOOKUP(B555,'Customer Orders Management'!B:AB,7,0)),"")</f>
        <v/>
      </c>
      <c r="H555" s="80" t="str">
        <f>IFERROR(IF(B555="","",VLOOKUP(B555,'Customer Orders Management'!B:AB,8,0)),"")</f>
        <v/>
      </c>
      <c r="I555" s="81" t="str">
        <f>IFERROR(IF(B555="","",VLOOKUP(B555,'Customer Orders Management'!B:AB,9,0)),"")</f>
        <v/>
      </c>
      <c r="J555" s="81" t="str">
        <f>IFERROR(IF(B555="","",VLOOKUP(B555,'Customer Orders Management'!B:AB,10,0)),"")</f>
        <v/>
      </c>
      <c r="K555" s="81" t="str">
        <f>IFERROR(IF(B555="","",VLOOKUP(B555,'Customer Orders Management'!B:AB,11,0)),"")</f>
        <v/>
      </c>
      <c r="L555" s="81" t="str">
        <f>IFERROR(IF(VLOOKUP(B555,'DIFOT Raw Data'!B:P,15,0)="","Not Delivered","Delivery"&amp;" "&amp;VLOOKUP(B555,'DIFOT Raw Data'!B:P,15,0)),"")</f>
        <v/>
      </c>
    </row>
    <row r="556" spans="5:12" x14ac:dyDescent="0.25">
      <c r="E556" s="80" t="str">
        <f>IFERROR(IF(B556="","",VLOOKUP(B556,'Customer Orders Management'!B:AB,12,0)),"")</f>
        <v/>
      </c>
      <c r="F556" s="80" t="str">
        <f>IFERROR(IF(B556="","",VLOOKUP(B556,'Customer Orders Management'!B:AB,13,0)),"")</f>
        <v/>
      </c>
      <c r="G556" s="80" t="str">
        <f>IFERROR(IF(B556="","",VLOOKUP(B556,'Customer Orders Management'!B:AB,7,0)),"")</f>
        <v/>
      </c>
      <c r="H556" s="80" t="str">
        <f>IFERROR(IF(B556="","",VLOOKUP(B556,'Customer Orders Management'!B:AB,8,0)),"")</f>
        <v/>
      </c>
      <c r="I556" s="81" t="str">
        <f>IFERROR(IF(B556="","",VLOOKUP(B556,'Customer Orders Management'!B:AB,9,0)),"")</f>
        <v/>
      </c>
      <c r="J556" s="81" t="str">
        <f>IFERROR(IF(B556="","",VLOOKUP(B556,'Customer Orders Management'!B:AB,10,0)),"")</f>
        <v/>
      </c>
      <c r="K556" s="81" t="str">
        <f>IFERROR(IF(B556="","",VLOOKUP(B556,'Customer Orders Management'!B:AB,11,0)),"")</f>
        <v/>
      </c>
      <c r="L556" s="81" t="str">
        <f>IFERROR(IF(VLOOKUP(B556,'DIFOT Raw Data'!B:P,15,0)="","Not Delivered","Delivery"&amp;" "&amp;VLOOKUP(B556,'DIFOT Raw Data'!B:P,15,0)),"")</f>
        <v/>
      </c>
    </row>
    <row r="557" spans="5:12" x14ac:dyDescent="0.25">
      <c r="E557" s="80" t="str">
        <f>IFERROR(IF(B557="","",VLOOKUP(B557,'Customer Orders Management'!B:AB,12,0)),"")</f>
        <v/>
      </c>
      <c r="F557" s="80" t="str">
        <f>IFERROR(IF(B557="","",VLOOKUP(B557,'Customer Orders Management'!B:AB,13,0)),"")</f>
        <v/>
      </c>
      <c r="G557" s="80" t="str">
        <f>IFERROR(IF(B557="","",VLOOKUP(B557,'Customer Orders Management'!B:AB,7,0)),"")</f>
        <v/>
      </c>
      <c r="H557" s="80" t="str">
        <f>IFERROR(IF(B557="","",VLOOKUP(B557,'Customer Orders Management'!B:AB,8,0)),"")</f>
        <v/>
      </c>
      <c r="I557" s="81" t="str">
        <f>IFERROR(IF(B557="","",VLOOKUP(B557,'Customer Orders Management'!B:AB,9,0)),"")</f>
        <v/>
      </c>
      <c r="J557" s="81" t="str">
        <f>IFERROR(IF(B557="","",VLOOKUP(B557,'Customer Orders Management'!B:AB,10,0)),"")</f>
        <v/>
      </c>
      <c r="K557" s="81" t="str">
        <f>IFERROR(IF(B557="","",VLOOKUP(B557,'Customer Orders Management'!B:AB,11,0)),"")</f>
        <v/>
      </c>
      <c r="L557" s="81" t="str">
        <f>IFERROR(IF(VLOOKUP(B557,'DIFOT Raw Data'!B:P,15,0)="","Not Delivered","Delivery"&amp;" "&amp;VLOOKUP(B557,'DIFOT Raw Data'!B:P,15,0)),"")</f>
        <v/>
      </c>
    </row>
    <row r="558" spans="5:12" x14ac:dyDescent="0.25">
      <c r="E558" s="80" t="str">
        <f>IFERROR(IF(B558="","",VLOOKUP(B558,'Customer Orders Management'!B:AB,12,0)),"")</f>
        <v/>
      </c>
      <c r="F558" s="80" t="str">
        <f>IFERROR(IF(B558="","",VLOOKUP(B558,'Customer Orders Management'!B:AB,13,0)),"")</f>
        <v/>
      </c>
      <c r="G558" s="80" t="str">
        <f>IFERROR(IF(B558="","",VLOOKUP(B558,'Customer Orders Management'!B:AB,7,0)),"")</f>
        <v/>
      </c>
      <c r="H558" s="80" t="str">
        <f>IFERROR(IF(B558="","",VLOOKUP(B558,'Customer Orders Management'!B:AB,8,0)),"")</f>
        <v/>
      </c>
      <c r="I558" s="81" t="str">
        <f>IFERROR(IF(B558="","",VLOOKUP(B558,'Customer Orders Management'!B:AB,9,0)),"")</f>
        <v/>
      </c>
      <c r="J558" s="81" t="str">
        <f>IFERROR(IF(B558="","",VLOOKUP(B558,'Customer Orders Management'!B:AB,10,0)),"")</f>
        <v/>
      </c>
      <c r="K558" s="81" t="str">
        <f>IFERROR(IF(B558="","",VLOOKUP(B558,'Customer Orders Management'!B:AB,11,0)),"")</f>
        <v/>
      </c>
      <c r="L558" s="81" t="str">
        <f>IFERROR(IF(VLOOKUP(B558,'DIFOT Raw Data'!B:P,15,0)="","Not Delivered","Delivery"&amp;" "&amp;VLOOKUP(B558,'DIFOT Raw Data'!B:P,15,0)),"")</f>
        <v/>
      </c>
    </row>
    <row r="559" spans="5:12" x14ac:dyDescent="0.25">
      <c r="E559" s="80" t="str">
        <f>IFERROR(IF(B559="","",VLOOKUP(B559,'Customer Orders Management'!B:AB,12,0)),"")</f>
        <v/>
      </c>
      <c r="F559" s="80" t="str">
        <f>IFERROR(IF(B559="","",VLOOKUP(B559,'Customer Orders Management'!B:AB,13,0)),"")</f>
        <v/>
      </c>
      <c r="G559" s="80" t="str">
        <f>IFERROR(IF(B559="","",VLOOKUP(B559,'Customer Orders Management'!B:AB,7,0)),"")</f>
        <v/>
      </c>
      <c r="H559" s="80" t="str">
        <f>IFERROR(IF(B559="","",VLOOKUP(B559,'Customer Orders Management'!B:AB,8,0)),"")</f>
        <v/>
      </c>
      <c r="I559" s="81" t="str">
        <f>IFERROR(IF(B559="","",VLOOKUP(B559,'Customer Orders Management'!B:AB,9,0)),"")</f>
        <v/>
      </c>
      <c r="J559" s="81" t="str">
        <f>IFERROR(IF(B559="","",VLOOKUP(B559,'Customer Orders Management'!B:AB,10,0)),"")</f>
        <v/>
      </c>
      <c r="K559" s="81" t="str">
        <f>IFERROR(IF(B559="","",VLOOKUP(B559,'Customer Orders Management'!B:AB,11,0)),"")</f>
        <v/>
      </c>
      <c r="L559" s="81" t="str">
        <f>IFERROR(IF(VLOOKUP(B559,'DIFOT Raw Data'!B:P,15,0)="","Not Delivered","Delivery"&amp;" "&amp;VLOOKUP(B559,'DIFOT Raw Data'!B:P,15,0)),"")</f>
        <v/>
      </c>
    </row>
    <row r="560" spans="5:12" x14ac:dyDescent="0.25">
      <c r="E560" s="80" t="str">
        <f>IFERROR(IF(B560="","",VLOOKUP(B560,'Customer Orders Management'!B:AB,12,0)),"")</f>
        <v/>
      </c>
      <c r="F560" s="80" t="str">
        <f>IFERROR(IF(B560="","",VLOOKUP(B560,'Customer Orders Management'!B:AB,13,0)),"")</f>
        <v/>
      </c>
      <c r="G560" s="80" t="str">
        <f>IFERROR(IF(B560="","",VLOOKUP(B560,'Customer Orders Management'!B:AB,7,0)),"")</f>
        <v/>
      </c>
      <c r="H560" s="80" t="str">
        <f>IFERROR(IF(B560="","",VLOOKUP(B560,'Customer Orders Management'!B:AB,8,0)),"")</f>
        <v/>
      </c>
      <c r="I560" s="81" t="str">
        <f>IFERROR(IF(B560="","",VLOOKUP(B560,'Customer Orders Management'!B:AB,9,0)),"")</f>
        <v/>
      </c>
      <c r="J560" s="81" t="str">
        <f>IFERROR(IF(B560="","",VLOOKUP(B560,'Customer Orders Management'!B:AB,10,0)),"")</f>
        <v/>
      </c>
      <c r="K560" s="81" t="str">
        <f>IFERROR(IF(B560="","",VLOOKUP(B560,'Customer Orders Management'!B:AB,11,0)),"")</f>
        <v/>
      </c>
      <c r="L560" s="81" t="str">
        <f>IFERROR(IF(VLOOKUP(B560,'DIFOT Raw Data'!B:P,15,0)="","Not Delivered","Delivery"&amp;" "&amp;VLOOKUP(B560,'DIFOT Raw Data'!B:P,15,0)),"")</f>
        <v/>
      </c>
    </row>
    <row r="561" spans="5:12" x14ac:dyDescent="0.25">
      <c r="E561" s="80" t="str">
        <f>IFERROR(IF(B561="","",VLOOKUP(B561,'Customer Orders Management'!B:AB,12,0)),"")</f>
        <v/>
      </c>
      <c r="F561" s="80" t="str">
        <f>IFERROR(IF(B561="","",VLOOKUP(B561,'Customer Orders Management'!B:AB,13,0)),"")</f>
        <v/>
      </c>
      <c r="G561" s="80" t="str">
        <f>IFERROR(IF(B561="","",VLOOKUP(B561,'Customer Orders Management'!B:AB,7,0)),"")</f>
        <v/>
      </c>
      <c r="H561" s="80" t="str">
        <f>IFERROR(IF(B561="","",VLOOKUP(B561,'Customer Orders Management'!B:AB,8,0)),"")</f>
        <v/>
      </c>
      <c r="I561" s="81" t="str">
        <f>IFERROR(IF(B561="","",VLOOKUP(B561,'Customer Orders Management'!B:AB,9,0)),"")</f>
        <v/>
      </c>
      <c r="J561" s="81" t="str">
        <f>IFERROR(IF(B561="","",VLOOKUP(B561,'Customer Orders Management'!B:AB,10,0)),"")</f>
        <v/>
      </c>
      <c r="K561" s="81" t="str">
        <f>IFERROR(IF(B561="","",VLOOKUP(B561,'Customer Orders Management'!B:AB,11,0)),"")</f>
        <v/>
      </c>
      <c r="L561" s="81" t="str">
        <f>IFERROR(IF(VLOOKUP(B561,'DIFOT Raw Data'!B:P,15,0)="","Not Delivered","Delivery"&amp;" "&amp;VLOOKUP(B561,'DIFOT Raw Data'!B:P,15,0)),"")</f>
        <v/>
      </c>
    </row>
    <row r="562" spans="5:12" x14ac:dyDescent="0.25">
      <c r="E562" s="80" t="str">
        <f>IFERROR(IF(B562="","",VLOOKUP(B562,'Customer Orders Management'!B:AB,12,0)),"")</f>
        <v/>
      </c>
      <c r="F562" s="80" t="str">
        <f>IFERROR(IF(B562="","",VLOOKUP(B562,'Customer Orders Management'!B:AB,13,0)),"")</f>
        <v/>
      </c>
      <c r="G562" s="80" t="str">
        <f>IFERROR(IF(B562="","",VLOOKUP(B562,'Customer Orders Management'!B:AB,7,0)),"")</f>
        <v/>
      </c>
      <c r="H562" s="80" t="str">
        <f>IFERROR(IF(B562="","",VLOOKUP(B562,'Customer Orders Management'!B:AB,8,0)),"")</f>
        <v/>
      </c>
      <c r="I562" s="81" t="str">
        <f>IFERROR(IF(B562="","",VLOOKUP(B562,'Customer Orders Management'!B:AB,9,0)),"")</f>
        <v/>
      </c>
      <c r="J562" s="81" t="str">
        <f>IFERROR(IF(B562="","",VLOOKUP(B562,'Customer Orders Management'!B:AB,10,0)),"")</f>
        <v/>
      </c>
      <c r="K562" s="81" t="str">
        <f>IFERROR(IF(B562="","",VLOOKUP(B562,'Customer Orders Management'!B:AB,11,0)),"")</f>
        <v/>
      </c>
      <c r="L562" s="81" t="str">
        <f>IFERROR(IF(VLOOKUP(B562,'DIFOT Raw Data'!B:P,15,0)="","Not Delivered","Delivery"&amp;" "&amp;VLOOKUP(B562,'DIFOT Raw Data'!B:P,15,0)),"")</f>
        <v/>
      </c>
    </row>
    <row r="563" spans="5:12" x14ac:dyDescent="0.25">
      <c r="E563" s="80" t="str">
        <f>IFERROR(IF(B563="","",VLOOKUP(B563,'Customer Orders Management'!B:AB,12,0)),"")</f>
        <v/>
      </c>
      <c r="F563" s="80" t="str">
        <f>IFERROR(IF(B563="","",VLOOKUP(B563,'Customer Orders Management'!B:AB,13,0)),"")</f>
        <v/>
      </c>
      <c r="G563" s="80" t="str">
        <f>IFERROR(IF(B563="","",VLOOKUP(B563,'Customer Orders Management'!B:AB,7,0)),"")</f>
        <v/>
      </c>
      <c r="H563" s="80" t="str">
        <f>IFERROR(IF(B563="","",VLOOKUP(B563,'Customer Orders Management'!B:AB,8,0)),"")</f>
        <v/>
      </c>
      <c r="I563" s="81" t="str">
        <f>IFERROR(IF(B563="","",VLOOKUP(B563,'Customer Orders Management'!B:AB,9,0)),"")</f>
        <v/>
      </c>
      <c r="J563" s="81" t="str">
        <f>IFERROR(IF(B563="","",VLOOKUP(B563,'Customer Orders Management'!B:AB,10,0)),"")</f>
        <v/>
      </c>
      <c r="K563" s="81" t="str">
        <f>IFERROR(IF(B563="","",VLOOKUP(B563,'Customer Orders Management'!B:AB,11,0)),"")</f>
        <v/>
      </c>
      <c r="L563" s="81" t="str">
        <f>IFERROR(IF(VLOOKUP(B563,'DIFOT Raw Data'!B:P,15,0)="","Not Delivered","Delivery"&amp;" "&amp;VLOOKUP(B563,'DIFOT Raw Data'!B:P,15,0)),"")</f>
        <v/>
      </c>
    </row>
    <row r="564" spans="5:12" x14ac:dyDescent="0.25">
      <c r="E564" s="80" t="str">
        <f>IFERROR(IF(B564="","",VLOOKUP(B564,'Customer Orders Management'!B:AB,12,0)),"")</f>
        <v/>
      </c>
      <c r="F564" s="80" t="str">
        <f>IFERROR(IF(B564="","",VLOOKUP(B564,'Customer Orders Management'!B:AB,13,0)),"")</f>
        <v/>
      </c>
      <c r="G564" s="80" t="str">
        <f>IFERROR(IF(B564="","",VLOOKUP(B564,'Customer Orders Management'!B:AB,7,0)),"")</f>
        <v/>
      </c>
      <c r="H564" s="80" t="str">
        <f>IFERROR(IF(B564="","",VLOOKUP(B564,'Customer Orders Management'!B:AB,8,0)),"")</f>
        <v/>
      </c>
      <c r="I564" s="81" t="str">
        <f>IFERROR(IF(B564="","",VLOOKUP(B564,'Customer Orders Management'!B:AB,9,0)),"")</f>
        <v/>
      </c>
      <c r="J564" s="81" t="str">
        <f>IFERROR(IF(B564="","",VLOOKUP(B564,'Customer Orders Management'!B:AB,10,0)),"")</f>
        <v/>
      </c>
      <c r="K564" s="81" t="str">
        <f>IFERROR(IF(B564="","",VLOOKUP(B564,'Customer Orders Management'!B:AB,11,0)),"")</f>
        <v/>
      </c>
      <c r="L564" s="81" t="str">
        <f>IFERROR(IF(VLOOKUP(B564,'DIFOT Raw Data'!B:P,15,0)="","Not Delivered","Delivery"&amp;" "&amp;VLOOKUP(B564,'DIFOT Raw Data'!B:P,15,0)),"")</f>
        <v/>
      </c>
    </row>
    <row r="565" spans="5:12" x14ac:dyDescent="0.25">
      <c r="E565" s="80" t="str">
        <f>IFERROR(IF(B565="","",VLOOKUP(B565,'Customer Orders Management'!B:AB,12,0)),"")</f>
        <v/>
      </c>
      <c r="F565" s="80" t="str">
        <f>IFERROR(IF(B565="","",VLOOKUP(B565,'Customer Orders Management'!B:AB,13,0)),"")</f>
        <v/>
      </c>
      <c r="G565" s="80" t="str">
        <f>IFERROR(IF(B565="","",VLOOKUP(B565,'Customer Orders Management'!B:AB,7,0)),"")</f>
        <v/>
      </c>
      <c r="H565" s="80" t="str">
        <f>IFERROR(IF(B565="","",VLOOKUP(B565,'Customer Orders Management'!B:AB,8,0)),"")</f>
        <v/>
      </c>
      <c r="I565" s="81" t="str">
        <f>IFERROR(IF(B565="","",VLOOKUP(B565,'Customer Orders Management'!B:AB,9,0)),"")</f>
        <v/>
      </c>
      <c r="J565" s="81" t="str">
        <f>IFERROR(IF(B565="","",VLOOKUP(B565,'Customer Orders Management'!B:AB,10,0)),"")</f>
        <v/>
      </c>
      <c r="K565" s="81" t="str">
        <f>IFERROR(IF(B565="","",VLOOKUP(B565,'Customer Orders Management'!B:AB,11,0)),"")</f>
        <v/>
      </c>
      <c r="L565" s="81" t="str">
        <f>IFERROR(IF(VLOOKUP(B565,'DIFOT Raw Data'!B:P,15,0)="","Not Delivered","Delivery"&amp;" "&amp;VLOOKUP(B565,'DIFOT Raw Data'!B:P,15,0)),"")</f>
        <v/>
      </c>
    </row>
    <row r="566" spans="5:12" x14ac:dyDescent="0.25">
      <c r="E566" s="80" t="str">
        <f>IFERROR(IF(B566="","",VLOOKUP(B566,'Customer Orders Management'!B:AB,12,0)),"")</f>
        <v/>
      </c>
      <c r="F566" s="80" t="str">
        <f>IFERROR(IF(B566="","",VLOOKUP(B566,'Customer Orders Management'!B:AB,13,0)),"")</f>
        <v/>
      </c>
      <c r="G566" s="80" t="str">
        <f>IFERROR(IF(B566="","",VLOOKUP(B566,'Customer Orders Management'!B:AB,7,0)),"")</f>
        <v/>
      </c>
      <c r="H566" s="80" t="str">
        <f>IFERROR(IF(B566="","",VLOOKUP(B566,'Customer Orders Management'!B:AB,8,0)),"")</f>
        <v/>
      </c>
      <c r="I566" s="81" t="str">
        <f>IFERROR(IF(B566="","",VLOOKUP(B566,'Customer Orders Management'!B:AB,9,0)),"")</f>
        <v/>
      </c>
      <c r="J566" s="81" t="str">
        <f>IFERROR(IF(B566="","",VLOOKUP(B566,'Customer Orders Management'!B:AB,10,0)),"")</f>
        <v/>
      </c>
      <c r="K566" s="81" t="str">
        <f>IFERROR(IF(B566="","",VLOOKUP(B566,'Customer Orders Management'!B:AB,11,0)),"")</f>
        <v/>
      </c>
      <c r="L566" s="81" t="str">
        <f>IFERROR(IF(VLOOKUP(B566,'DIFOT Raw Data'!B:P,15,0)="","Not Delivered","Delivery"&amp;" "&amp;VLOOKUP(B566,'DIFOT Raw Data'!B:P,15,0)),"")</f>
        <v/>
      </c>
    </row>
    <row r="567" spans="5:12" x14ac:dyDescent="0.25">
      <c r="E567" s="80" t="str">
        <f>IFERROR(IF(B567="","",VLOOKUP(B567,'Customer Orders Management'!B:AB,12,0)),"")</f>
        <v/>
      </c>
      <c r="F567" s="80" t="str">
        <f>IFERROR(IF(B567="","",VLOOKUP(B567,'Customer Orders Management'!B:AB,13,0)),"")</f>
        <v/>
      </c>
      <c r="G567" s="80" t="str">
        <f>IFERROR(IF(B567="","",VLOOKUP(B567,'Customer Orders Management'!B:AB,7,0)),"")</f>
        <v/>
      </c>
      <c r="H567" s="80" t="str">
        <f>IFERROR(IF(B567="","",VLOOKUP(B567,'Customer Orders Management'!B:AB,8,0)),"")</f>
        <v/>
      </c>
      <c r="I567" s="81" t="str">
        <f>IFERROR(IF(B567="","",VLOOKUP(B567,'Customer Orders Management'!B:AB,9,0)),"")</f>
        <v/>
      </c>
      <c r="J567" s="81" t="str">
        <f>IFERROR(IF(B567="","",VLOOKUP(B567,'Customer Orders Management'!B:AB,10,0)),"")</f>
        <v/>
      </c>
      <c r="K567" s="81" t="str">
        <f>IFERROR(IF(B567="","",VLOOKUP(B567,'Customer Orders Management'!B:AB,11,0)),"")</f>
        <v/>
      </c>
      <c r="L567" s="81" t="str">
        <f>IFERROR(IF(VLOOKUP(B567,'DIFOT Raw Data'!B:P,15,0)="","Not Delivered","Delivery"&amp;" "&amp;VLOOKUP(B567,'DIFOT Raw Data'!B:P,15,0)),"")</f>
        <v/>
      </c>
    </row>
    <row r="568" spans="5:12" x14ac:dyDescent="0.25">
      <c r="E568" s="80" t="str">
        <f>IFERROR(IF(B568="","",VLOOKUP(B568,'Customer Orders Management'!B:AB,12,0)),"")</f>
        <v/>
      </c>
      <c r="F568" s="80" t="str">
        <f>IFERROR(IF(B568="","",VLOOKUP(B568,'Customer Orders Management'!B:AB,13,0)),"")</f>
        <v/>
      </c>
      <c r="G568" s="80" t="str">
        <f>IFERROR(IF(B568="","",VLOOKUP(B568,'Customer Orders Management'!B:AB,7,0)),"")</f>
        <v/>
      </c>
      <c r="H568" s="80" t="str">
        <f>IFERROR(IF(B568="","",VLOOKUP(B568,'Customer Orders Management'!B:AB,8,0)),"")</f>
        <v/>
      </c>
      <c r="I568" s="81" t="str">
        <f>IFERROR(IF(B568="","",VLOOKUP(B568,'Customer Orders Management'!B:AB,9,0)),"")</f>
        <v/>
      </c>
      <c r="J568" s="81" t="str">
        <f>IFERROR(IF(B568="","",VLOOKUP(B568,'Customer Orders Management'!B:AB,10,0)),"")</f>
        <v/>
      </c>
      <c r="K568" s="81" t="str">
        <f>IFERROR(IF(B568="","",VLOOKUP(B568,'Customer Orders Management'!B:AB,11,0)),"")</f>
        <v/>
      </c>
      <c r="L568" s="81" t="str">
        <f>IFERROR(IF(VLOOKUP(B568,'DIFOT Raw Data'!B:P,15,0)="","Not Delivered","Delivery"&amp;" "&amp;VLOOKUP(B568,'DIFOT Raw Data'!B:P,15,0)),"")</f>
        <v/>
      </c>
    </row>
    <row r="569" spans="5:12" x14ac:dyDescent="0.25">
      <c r="E569" s="80" t="str">
        <f>IFERROR(IF(B569="","",VLOOKUP(B569,'Customer Orders Management'!B:AB,12,0)),"")</f>
        <v/>
      </c>
      <c r="F569" s="80" t="str">
        <f>IFERROR(IF(B569="","",VLOOKUP(B569,'Customer Orders Management'!B:AB,13,0)),"")</f>
        <v/>
      </c>
      <c r="G569" s="80" t="str">
        <f>IFERROR(IF(B569="","",VLOOKUP(B569,'Customer Orders Management'!B:AB,7,0)),"")</f>
        <v/>
      </c>
      <c r="H569" s="80" t="str">
        <f>IFERROR(IF(B569="","",VLOOKUP(B569,'Customer Orders Management'!B:AB,8,0)),"")</f>
        <v/>
      </c>
      <c r="I569" s="81" t="str">
        <f>IFERROR(IF(B569="","",VLOOKUP(B569,'Customer Orders Management'!B:AB,9,0)),"")</f>
        <v/>
      </c>
      <c r="J569" s="81" t="str">
        <f>IFERROR(IF(B569="","",VLOOKUP(B569,'Customer Orders Management'!B:AB,10,0)),"")</f>
        <v/>
      </c>
      <c r="K569" s="81" t="str">
        <f>IFERROR(IF(B569="","",VLOOKUP(B569,'Customer Orders Management'!B:AB,11,0)),"")</f>
        <v/>
      </c>
      <c r="L569" s="81" t="str">
        <f>IFERROR(IF(VLOOKUP(B569,'DIFOT Raw Data'!B:P,15,0)="","Not Delivered","Delivery"&amp;" "&amp;VLOOKUP(B569,'DIFOT Raw Data'!B:P,15,0)),"")</f>
        <v/>
      </c>
    </row>
    <row r="570" spans="5:12" x14ac:dyDescent="0.25">
      <c r="E570" s="80" t="str">
        <f>IFERROR(IF(B570="","",VLOOKUP(B570,'Customer Orders Management'!B:AB,12,0)),"")</f>
        <v/>
      </c>
      <c r="F570" s="80" t="str">
        <f>IFERROR(IF(B570="","",VLOOKUP(B570,'Customer Orders Management'!B:AB,13,0)),"")</f>
        <v/>
      </c>
      <c r="G570" s="80" t="str">
        <f>IFERROR(IF(B570="","",VLOOKUP(B570,'Customer Orders Management'!B:AB,7,0)),"")</f>
        <v/>
      </c>
      <c r="H570" s="80" t="str">
        <f>IFERROR(IF(B570="","",VLOOKUP(B570,'Customer Orders Management'!B:AB,8,0)),"")</f>
        <v/>
      </c>
      <c r="I570" s="81" t="str">
        <f>IFERROR(IF(B570="","",VLOOKUP(B570,'Customer Orders Management'!B:AB,9,0)),"")</f>
        <v/>
      </c>
      <c r="J570" s="81" t="str">
        <f>IFERROR(IF(B570="","",VLOOKUP(B570,'Customer Orders Management'!B:AB,10,0)),"")</f>
        <v/>
      </c>
      <c r="K570" s="81" t="str">
        <f>IFERROR(IF(B570="","",VLOOKUP(B570,'Customer Orders Management'!B:AB,11,0)),"")</f>
        <v/>
      </c>
      <c r="L570" s="81" t="str">
        <f>IFERROR(IF(VLOOKUP(B570,'DIFOT Raw Data'!B:P,15,0)="","Not Delivered","Delivery"&amp;" "&amp;VLOOKUP(B570,'DIFOT Raw Data'!B:P,15,0)),"")</f>
        <v/>
      </c>
    </row>
    <row r="571" spans="5:12" x14ac:dyDescent="0.25">
      <c r="E571" s="80" t="str">
        <f>IFERROR(IF(B571="","",VLOOKUP(B571,'Customer Orders Management'!B:AB,12,0)),"")</f>
        <v/>
      </c>
      <c r="F571" s="80" t="str">
        <f>IFERROR(IF(B571="","",VLOOKUP(B571,'Customer Orders Management'!B:AB,13,0)),"")</f>
        <v/>
      </c>
      <c r="G571" s="80" t="str">
        <f>IFERROR(IF(B571="","",VLOOKUP(B571,'Customer Orders Management'!B:AB,7,0)),"")</f>
        <v/>
      </c>
      <c r="H571" s="80" t="str">
        <f>IFERROR(IF(B571="","",VLOOKUP(B571,'Customer Orders Management'!B:AB,8,0)),"")</f>
        <v/>
      </c>
      <c r="I571" s="81" t="str">
        <f>IFERROR(IF(B571="","",VLOOKUP(B571,'Customer Orders Management'!B:AB,9,0)),"")</f>
        <v/>
      </c>
      <c r="J571" s="81" t="str">
        <f>IFERROR(IF(B571="","",VLOOKUP(B571,'Customer Orders Management'!B:AB,10,0)),"")</f>
        <v/>
      </c>
      <c r="K571" s="81" t="str">
        <f>IFERROR(IF(B571="","",VLOOKUP(B571,'Customer Orders Management'!B:AB,11,0)),"")</f>
        <v/>
      </c>
      <c r="L571" s="81" t="str">
        <f>IFERROR(IF(VLOOKUP(B571,'DIFOT Raw Data'!B:P,15,0)="","Not Delivered","Delivery"&amp;" "&amp;VLOOKUP(B571,'DIFOT Raw Data'!B:P,15,0)),"")</f>
        <v/>
      </c>
    </row>
    <row r="572" spans="5:12" x14ac:dyDescent="0.25">
      <c r="E572" s="80" t="str">
        <f>IFERROR(IF(B572="","",VLOOKUP(B572,'Customer Orders Management'!B:AB,12,0)),"")</f>
        <v/>
      </c>
      <c r="F572" s="80" t="str">
        <f>IFERROR(IF(B572="","",VLOOKUP(B572,'Customer Orders Management'!B:AB,13,0)),"")</f>
        <v/>
      </c>
      <c r="G572" s="80" t="str">
        <f>IFERROR(IF(B572="","",VLOOKUP(B572,'Customer Orders Management'!B:AB,7,0)),"")</f>
        <v/>
      </c>
      <c r="H572" s="80" t="str">
        <f>IFERROR(IF(B572="","",VLOOKUP(B572,'Customer Orders Management'!B:AB,8,0)),"")</f>
        <v/>
      </c>
      <c r="I572" s="81" t="str">
        <f>IFERROR(IF(B572="","",VLOOKUP(B572,'Customer Orders Management'!B:AB,9,0)),"")</f>
        <v/>
      </c>
      <c r="J572" s="81" t="str">
        <f>IFERROR(IF(B572="","",VLOOKUP(B572,'Customer Orders Management'!B:AB,10,0)),"")</f>
        <v/>
      </c>
      <c r="K572" s="81" t="str">
        <f>IFERROR(IF(B572="","",VLOOKUP(B572,'Customer Orders Management'!B:AB,11,0)),"")</f>
        <v/>
      </c>
      <c r="L572" s="81" t="str">
        <f>IFERROR(IF(VLOOKUP(B572,'DIFOT Raw Data'!B:P,15,0)="","Not Delivered","Delivery"&amp;" "&amp;VLOOKUP(B572,'DIFOT Raw Data'!B:P,15,0)),"")</f>
        <v/>
      </c>
    </row>
    <row r="573" spans="5:12" x14ac:dyDescent="0.25">
      <c r="E573" s="80" t="str">
        <f>IFERROR(IF(B573="","",VLOOKUP(B573,'Customer Orders Management'!B:AB,12,0)),"")</f>
        <v/>
      </c>
      <c r="F573" s="80" t="str">
        <f>IFERROR(IF(B573="","",VLOOKUP(B573,'Customer Orders Management'!B:AB,13,0)),"")</f>
        <v/>
      </c>
      <c r="G573" s="80" t="str">
        <f>IFERROR(IF(B573="","",VLOOKUP(B573,'Customer Orders Management'!B:AB,7,0)),"")</f>
        <v/>
      </c>
      <c r="H573" s="80" t="str">
        <f>IFERROR(IF(B573="","",VLOOKUP(B573,'Customer Orders Management'!B:AB,8,0)),"")</f>
        <v/>
      </c>
      <c r="I573" s="81" t="str">
        <f>IFERROR(IF(B573="","",VLOOKUP(B573,'Customer Orders Management'!B:AB,9,0)),"")</f>
        <v/>
      </c>
      <c r="J573" s="81" t="str">
        <f>IFERROR(IF(B573="","",VLOOKUP(B573,'Customer Orders Management'!B:AB,10,0)),"")</f>
        <v/>
      </c>
      <c r="K573" s="81" t="str">
        <f>IFERROR(IF(B573="","",VLOOKUP(B573,'Customer Orders Management'!B:AB,11,0)),"")</f>
        <v/>
      </c>
      <c r="L573" s="81" t="str">
        <f>IFERROR(IF(VLOOKUP(B573,'DIFOT Raw Data'!B:P,15,0)="","Not Delivered","Delivery"&amp;" "&amp;VLOOKUP(B573,'DIFOT Raw Data'!B:P,15,0)),"")</f>
        <v/>
      </c>
    </row>
    <row r="574" spans="5:12" x14ac:dyDescent="0.25">
      <c r="E574" s="80" t="str">
        <f>IFERROR(IF(B574="","",VLOOKUP(B574,'Customer Orders Management'!B:AB,12,0)),"")</f>
        <v/>
      </c>
      <c r="F574" s="80" t="str">
        <f>IFERROR(IF(B574="","",VLOOKUP(B574,'Customer Orders Management'!B:AB,13,0)),"")</f>
        <v/>
      </c>
      <c r="G574" s="80" t="str">
        <f>IFERROR(IF(B574="","",VLOOKUP(B574,'Customer Orders Management'!B:AB,7,0)),"")</f>
        <v/>
      </c>
      <c r="H574" s="80" t="str">
        <f>IFERROR(IF(B574="","",VLOOKUP(B574,'Customer Orders Management'!B:AB,8,0)),"")</f>
        <v/>
      </c>
      <c r="I574" s="81" t="str">
        <f>IFERROR(IF(B574="","",VLOOKUP(B574,'Customer Orders Management'!B:AB,9,0)),"")</f>
        <v/>
      </c>
      <c r="J574" s="81" t="str">
        <f>IFERROR(IF(B574="","",VLOOKUP(B574,'Customer Orders Management'!B:AB,10,0)),"")</f>
        <v/>
      </c>
      <c r="K574" s="81" t="str">
        <f>IFERROR(IF(B574="","",VLOOKUP(B574,'Customer Orders Management'!B:AB,11,0)),"")</f>
        <v/>
      </c>
      <c r="L574" s="81" t="str">
        <f>IFERROR(IF(VLOOKUP(B574,'DIFOT Raw Data'!B:P,15,0)="","Not Delivered","Delivery"&amp;" "&amp;VLOOKUP(B574,'DIFOT Raw Data'!B:P,15,0)),"")</f>
        <v/>
      </c>
    </row>
    <row r="575" spans="5:12" x14ac:dyDescent="0.25">
      <c r="E575" s="80" t="str">
        <f>IFERROR(IF(B575="","",VLOOKUP(B575,'Customer Orders Management'!B:AB,12,0)),"")</f>
        <v/>
      </c>
      <c r="F575" s="80" t="str">
        <f>IFERROR(IF(B575="","",VLOOKUP(B575,'Customer Orders Management'!B:AB,13,0)),"")</f>
        <v/>
      </c>
      <c r="G575" s="80" t="str">
        <f>IFERROR(IF(B575="","",VLOOKUP(B575,'Customer Orders Management'!B:AB,7,0)),"")</f>
        <v/>
      </c>
      <c r="H575" s="80" t="str">
        <f>IFERROR(IF(B575="","",VLOOKUP(B575,'Customer Orders Management'!B:AB,8,0)),"")</f>
        <v/>
      </c>
      <c r="I575" s="81" t="str">
        <f>IFERROR(IF(B575="","",VLOOKUP(B575,'Customer Orders Management'!B:AB,9,0)),"")</f>
        <v/>
      </c>
      <c r="J575" s="81" t="str">
        <f>IFERROR(IF(B575="","",VLOOKUP(B575,'Customer Orders Management'!B:AB,10,0)),"")</f>
        <v/>
      </c>
      <c r="K575" s="81" t="str">
        <f>IFERROR(IF(B575="","",VLOOKUP(B575,'Customer Orders Management'!B:AB,11,0)),"")</f>
        <v/>
      </c>
      <c r="L575" s="81" t="str">
        <f>IFERROR(IF(VLOOKUP(B575,'DIFOT Raw Data'!B:P,15,0)="","Not Delivered","Delivery"&amp;" "&amp;VLOOKUP(B575,'DIFOT Raw Data'!B:P,15,0)),"")</f>
        <v/>
      </c>
    </row>
    <row r="576" spans="5:12" x14ac:dyDescent="0.25">
      <c r="E576" s="80" t="str">
        <f>IFERROR(IF(B576="","",VLOOKUP(B576,'Customer Orders Management'!B:AB,12,0)),"")</f>
        <v/>
      </c>
      <c r="F576" s="80" t="str">
        <f>IFERROR(IF(B576="","",VLOOKUP(B576,'Customer Orders Management'!B:AB,13,0)),"")</f>
        <v/>
      </c>
      <c r="G576" s="80" t="str">
        <f>IFERROR(IF(B576="","",VLOOKUP(B576,'Customer Orders Management'!B:AB,7,0)),"")</f>
        <v/>
      </c>
      <c r="H576" s="80" t="str">
        <f>IFERROR(IF(B576="","",VLOOKUP(B576,'Customer Orders Management'!B:AB,8,0)),"")</f>
        <v/>
      </c>
      <c r="I576" s="81" t="str">
        <f>IFERROR(IF(B576="","",VLOOKUP(B576,'Customer Orders Management'!B:AB,9,0)),"")</f>
        <v/>
      </c>
      <c r="J576" s="81" t="str">
        <f>IFERROR(IF(B576="","",VLOOKUP(B576,'Customer Orders Management'!B:AB,10,0)),"")</f>
        <v/>
      </c>
      <c r="K576" s="81" t="str">
        <f>IFERROR(IF(B576="","",VLOOKUP(B576,'Customer Orders Management'!B:AB,11,0)),"")</f>
        <v/>
      </c>
      <c r="L576" s="81" t="str">
        <f>IFERROR(IF(VLOOKUP(B576,'DIFOT Raw Data'!B:P,15,0)="","Not Delivered","Delivery"&amp;" "&amp;VLOOKUP(B576,'DIFOT Raw Data'!B:P,15,0)),"")</f>
        <v/>
      </c>
    </row>
    <row r="577" spans="5:12" x14ac:dyDescent="0.25">
      <c r="E577" s="80" t="str">
        <f>IFERROR(IF(B577="","",VLOOKUP(B577,'Customer Orders Management'!B:AB,12,0)),"")</f>
        <v/>
      </c>
      <c r="F577" s="80" t="str">
        <f>IFERROR(IF(B577="","",VLOOKUP(B577,'Customer Orders Management'!B:AB,13,0)),"")</f>
        <v/>
      </c>
      <c r="G577" s="80" t="str">
        <f>IFERROR(IF(B577="","",VLOOKUP(B577,'Customer Orders Management'!B:AB,7,0)),"")</f>
        <v/>
      </c>
      <c r="H577" s="80" t="str">
        <f>IFERROR(IF(B577="","",VLOOKUP(B577,'Customer Orders Management'!B:AB,8,0)),"")</f>
        <v/>
      </c>
      <c r="I577" s="81" t="str">
        <f>IFERROR(IF(B577="","",VLOOKUP(B577,'Customer Orders Management'!B:AB,9,0)),"")</f>
        <v/>
      </c>
      <c r="J577" s="81" t="str">
        <f>IFERROR(IF(B577="","",VLOOKUP(B577,'Customer Orders Management'!B:AB,10,0)),"")</f>
        <v/>
      </c>
      <c r="K577" s="81" t="str">
        <f>IFERROR(IF(B577="","",VLOOKUP(B577,'Customer Orders Management'!B:AB,11,0)),"")</f>
        <v/>
      </c>
      <c r="L577" s="81" t="str">
        <f>IFERROR(IF(VLOOKUP(B577,'DIFOT Raw Data'!B:P,15,0)="","Not Delivered","Delivery"&amp;" "&amp;VLOOKUP(B577,'DIFOT Raw Data'!B:P,15,0)),"")</f>
        <v/>
      </c>
    </row>
    <row r="578" spans="5:12" x14ac:dyDescent="0.25">
      <c r="E578" s="80" t="str">
        <f>IFERROR(IF(B578="","",VLOOKUP(B578,'Customer Orders Management'!B:AB,12,0)),"")</f>
        <v/>
      </c>
      <c r="F578" s="80" t="str">
        <f>IFERROR(IF(B578="","",VLOOKUP(B578,'Customer Orders Management'!B:AB,13,0)),"")</f>
        <v/>
      </c>
      <c r="G578" s="80" t="str">
        <f>IFERROR(IF(B578="","",VLOOKUP(B578,'Customer Orders Management'!B:AB,7,0)),"")</f>
        <v/>
      </c>
      <c r="H578" s="80" t="str">
        <f>IFERROR(IF(B578="","",VLOOKUP(B578,'Customer Orders Management'!B:AB,8,0)),"")</f>
        <v/>
      </c>
      <c r="I578" s="81" t="str">
        <f>IFERROR(IF(B578="","",VLOOKUP(B578,'Customer Orders Management'!B:AB,9,0)),"")</f>
        <v/>
      </c>
      <c r="J578" s="81" t="str">
        <f>IFERROR(IF(B578="","",VLOOKUP(B578,'Customer Orders Management'!B:AB,10,0)),"")</f>
        <v/>
      </c>
      <c r="K578" s="81" t="str">
        <f>IFERROR(IF(B578="","",VLOOKUP(B578,'Customer Orders Management'!B:AB,11,0)),"")</f>
        <v/>
      </c>
      <c r="L578" s="81" t="str">
        <f>IFERROR(IF(VLOOKUP(B578,'DIFOT Raw Data'!B:P,15,0)="","Not Delivered","Delivery"&amp;" "&amp;VLOOKUP(B578,'DIFOT Raw Data'!B:P,15,0)),"")</f>
        <v/>
      </c>
    </row>
    <row r="579" spans="5:12" x14ac:dyDescent="0.25">
      <c r="E579" s="80" t="str">
        <f>IFERROR(IF(B579="","",VLOOKUP(B579,'Customer Orders Management'!B:AB,12,0)),"")</f>
        <v/>
      </c>
      <c r="F579" s="80" t="str">
        <f>IFERROR(IF(B579="","",VLOOKUP(B579,'Customer Orders Management'!B:AB,13,0)),"")</f>
        <v/>
      </c>
      <c r="G579" s="80" t="str">
        <f>IFERROR(IF(B579="","",VLOOKUP(B579,'Customer Orders Management'!B:AB,7,0)),"")</f>
        <v/>
      </c>
      <c r="H579" s="80" t="str">
        <f>IFERROR(IF(B579="","",VLOOKUP(B579,'Customer Orders Management'!B:AB,8,0)),"")</f>
        <v/>
      </c>
      <c r="I579" s="81" t="str">
        <f>IFERROR(IF(B579="","",VLOOKUP(B579,'Customer Orders Management'!B:AB,9,0)),"")</f>
        <v/>
      </c>
      <c r="J579" s="81" t="str">
        <f>IFERROR(IF(B579="","",VLOOKUP(B579,'Customer Orders Management'!B:AB,10,0)),"")</f>
        <v/>
      </c>
      <c r="K579" s="81" t="str">
        <f>IFERROR(IF(B579="","",VLOOKUP(B579,'Customer Orders Management'!B:AB,11,0)),"")</f>
        <v/>
      </c>
      <c r="L579" s="81" t="str">
        <f>IFERROR(IF(VLOOKUP(B579,'DIFOT Raw Data'!B:P,15,0)="","Not Delivered","Delivery"&amp;" "&amp;VLOOKUP(B579,'DIFOT Raw Data'!B:P,15,0)),"")</f>
        <v/>
      </c>
    </row>
    <row r="580" spans="5:12" x14ac:dyDescent="0.25">
      <c r="E580" s="80" t="str">
        <f>IFERROR(IF(B580="","",VLOOKUP(B580,'Customer Orders Management'!B:AB,12,0)),"")</f>
        <v/>
      </c>
      <c r="F580" s="80" t="str">
        <f>IFERROR(IF(B580="","",VLOOKUP(B580,'Customer Orders Management'!B:AB,13,0)),"")</f>
        <v/>
      </c>
      <c r="G580" s="80" t="str">
        <f>IFERROR(IF(B580="","",VLOOKUP(B580,'Customer Orders Management'!B:AB,7,0)),"")</f>
        <v/>
      </c>
      <c r="H580" s="80" t="str">
        <f>IFERROR(IF(B580="","",VLOOKUP(B580,'Customer Orders Management'!B:AB,8,0)),"")</f>
        <v/>
      </c>
      <c r="I580" s="81" t="str">
        <f>IFERROR(IF(B580="","",VLOOKUP(B580,'Customer Orders Management'!B:AB,9,0)),"")</f>
        <v/>
      </c>
      <c r="J580" s="81" t="str">
        <f>IFERROR(IF(B580="","",VLOOKUP(B580,'Customer Orders Management'!B:AB,10,0)),"")</f>
        <v/>
      </c>
      <c r="K580" s="81" t="str">
        <f>IFERROR(IF(B580="","",VLOOKUP(B580,'Customer Orders Management'!B:AB,11,0)),"")</f>
        <v/>
      </c>
      <c r="L580" s="81" t="str">
        <f>IFERROR(IF(VLOOKUP(B580,'DIFOT Raw Data'!B:P,15,0)="","Not Delivered","Delivery"&amp;" "&amp;VLOOKUP(B580,'DIFOT Raw Data'!B:P,15,0)),"")</f>
        <v/>
      </c>
    </row>
    <row r="581" spans="5:12" x14ac:dyDescent="0.25">
      <c r="E581" s="80" t="str">
        <f>IFERROR(IF(B581="","",VLOOKUP(B581,'Customer Orders Management'!B:AB,12,0)),"")</f>
        <v/>
      </c>
      <c r="F581" s="80" t="str">
        <f>IFERROR(IF(B581="","",VLOOKUP(B581,'Customer Orders Management'!B:AB,13,0)),"")</f>
        <v/>
      </c>
      <c r="G581" s="80" t="str">
        <f>IFERROR(IF(B581="","",VLOOKUP(B581,'Customer Orders Management'!B:AB,7,0)),"")</f>
        <v/>
      </c>
      <c r="H581" s="80" t="str">
        <f>IFERROR(IF(B581="","",VLOOKUP(B581,'Customer Orders Management'!B:AB,8,0)),"")</f>
        <v/>
      </c>
      <c r="I581" s="81" t="str">
        <f>IFERROR(IF(B581="","",VLOOKUP(B581,'Customer Orders Management'!B:AB,9,0)),"")</f>
        <v/>
      </c>
      <c r="J581" s="81" t="str">
        <f>IFERROR(IF(B581="","",VLOOKUP(B581,'Customer Orders Management'!B:AB,10,0)),"")</f>
        <v/>
      </c>
      <c r="K581" s="81" t="str">
        <f>IFERROR(IF(B581="","",VLOOKUP(B581,'Customer Orders Management'!B:AB,11,0)),"")</f>
        <v/>
      </c>
      <c r="L581" s="81" t="str">
        <f>IFERROR(IF(VLOOKUP(B581,'DIFOT Raw Data'!B:P,15,0)="","Not Delivered","Delivery"&amp;" "&amp;VLOOKUP(B581,'DIFOT Raw Data'!B:P,15,0)),"")</f>
        <v/>
      </c>
    </row>
    <row r="582" spans="5:12" x14ac:dyDescent="0.25">
      <c r="E582" s="80" t="str">
        <f>IFERROR(IF(B582="","",VLOOKUP(B582,'Customer Orders Management'!B:AB,12,0)),"")</f>
        <v/>
      </c>
      <c r="F582" s="80" t="str">
        <f>IFERROR(IF(B582="","",VLOOKUP(B582,'Customer Orders Management'!B:AB,13,0)),"")</f>
        <v/>
      </c>
      <c r="G582" s="80" t="str">
        <f>IFERROR(IF(B582="","",VLOOKUP(B582,'Customer Orders Management'!B:AB,7,0)),"")</f>
        <v/>
      </c>
      <c r="H582" s="80" t="str">
        <f>IFERROR(IF(B582="","",VLOOKUP(B582,'Customer Orders Management'!B:AB,8,0)),"")</f>
        <v/>
      </c>
      <c r="I582" s="81" t="str">
        <f>IFERROR(IF(B582="","",VLOOKUP(B582,'Customer Orders Management'!B:AB,9,0)),"")</f>
        <v/>
      </c>
      <c r="J582" s="81" t="str">
        <f>IFERROR(IF(B582="","",VLOOKUP(B582,'Customer Orders Management'!B:AB,10,0)),"")</f>
        <v/>
      </c>
      <c r="K582" s="81" t="str">
        <f>IFERROR(IF(B582="","",VLOOKUP(B582,'Customer Orders Management'!B:AB,11,0)),"")</f>
        <v/>
      </c>
      <c r="L582" s="81" t="str">
        <f>IFERROR(IF(VLOOKUP(B582,'DIFOT Raw Data'!B:P,15,0)="","Not Delivered","Delivery"&amp;" "&amp;VLOOKUP(B582,'DIFOT Raw Data'!B:P,15,0)),"")</f>
        <v/>
      </c>
    </row>
    <row r="583" spans="5:12" x14ac:dyDescent="0.25">
      <c r="E583" s="80" t="str">
        <f>IFERROR(IF(B583="","",VLOOKUP(B583,'Customer Orders Management'!B:AB,12,0)),"")</f>
        <v/>
      </c>
      <c r="F583" s="80" t="str">
        <f>IFERROR(IF(B583="","",VLOOKUP(B583,'Customer Orders Management'!B:AB,13,0)),"")</f>
        <v/>
      </c>
      <c r="G583" s="80" t="str">
        <f>IFERROR(IF(B583="","",VLOOKUP(B583,'Customer Orders Management'!B:AB,7,0)),"")</f>
        <v/>
      </c>
      <c r="H583" s="80" t="str">
        <f>IFERROR(IF(B583="","",VLOOKUP(B583,'Customer Orders Management'!B:AB,8,0)),"")</f>
        <v/>
      </c>
      <c r="I583" s="81" t="str">
        <f>IFERROR(IF(B583="","",VLOOKUP(B583,'Customer Orders Management'!B:AB,9,0)),"")</f>
        <v/>
      </c>
      <c r="J583" s="81" t="str">
        <f>IFERROR(IF(B583="","",VLOOKUP(B583,'Customer Orders Management'!B:AB,10,0)),"")</f>
        <v/>
      </c>
      <c r="K583" s="81" t="str">
        <f>IFERROR(IF(B583="","",VLOOKUP(B583,'Customer Orders Management'!B:AB,11,0)),"")</f>
        <v/>
      </c>
      <c r="L583" s="81" t="str">
        <f>IFERROR(IF(VLOOKUP(B583,'DIFOT Raw Data'!B:P,15,0)="","Not Delivered","Delivery"&amp;" "&amp;VLOOKUP(B583,'DIFOT Raw Data'!B:P,15,0)),"")</f>
        <v/>
      </c>
    </row>
    <row r="584" spans="5:12" x14ac:dyDescent="0.25">
      <c r="E584" s="80" t="str">
        <f>IFERROR(IF(B584="","",VLOOKUP(B584,'Customer Orders Management'!B:AB,12,0)),"")</f>
        <v/>
      </c>
      <c r="F584" s="80" t="str">
        <f>IFERROR(IF(B584="","",VLOOKUP(B584,'Customer Orders Management'!B:AB,13,0)),"")</f>
        <v/>
      </c>
      <c r="G584" s="80" t="str">
        <f>IFERROR(IF(B584="","",VLOOKUP(B584,'Customer Orders Management'!B:AB,7,0)),"")</f>
        <v/>
      </c>
      <c r="H584" s="80" t="str">
        <f>IFERROR(IF(B584="","",VLOOKUP(B584,'Customer Orders Management'!B:AB,8,0)),"")</f>
        <v/>
      </c>
      <c r="I584" s="81" t="str">
        <f>IFERROR(IF(B584="","",VLOOKUP(B584,'Customer Orders Management'!B:AB,9,0)),"")</f>
        <v/>
      </c>
      <c r="J584" s="81" t="str">
        <f>IFERROR(IF(B584="","",VLOOKUP(B584,'Customer Orders Management'!B:AB,10,0)),"")</f>
        <v/>
      </c>
      <c r="K584" s="81" t="str">
        <f>IFERROR(IF(B584="","",VLOOKUP(B584,'Customer Orders Management'!B:AB,11,0)),"")</f>
        <v/>
      </c>
      <c r="L584" s="81" t="str">
        <f>IFERROR(IF(VLOOKUP(B584,'DIFOT Raw Data'!B:P,15,0)="","Not Delivered","Delivery"&amp;" "&amp;VLOOKUP(B584,'DIFOT Raw Data'!B:P,15,0)),"")</f>
        <v/>
      </c>
    </row>
    <row r="585" spans="5:12" x14ac:dyDescent="0.25">
      <c r="E585" s="80" t="str">
        <f>IFERROR(IF(B585="","",VLOOKUP(B585,'Customer Orders Management'!B:AB,12,0)),"")</f>
        <v/>
      </c>
      <c r="F585" s="80" t="str">
        <f>IFERROR(IF(B585="","",VLOOKUP(B585,'Customer Orders Management'!B:AB,13,0)),"")</f>
        <v/>
      </c>
      <c r="G585" s="80" t="str">
        <f>IFERROR(IF(B585="","",VLOOKUP(B585,'Customer Orders Management'!B:AB,7,0)),"")</f>
        <v/>
      </c>
      <c r="H585" s="80" t="str">
        <f>IFERROR(IF(B585="","",VLOOKUP(B585,'Customer Orders Management'!B:AB,8,0)),"")</f>
        <v/>
      </c>
      <c r="I585" s="81" t="str">
        <f>IFERROR(IF(B585="","",VLOOKUP(B585,'Customer Orders Management'!B:AB,9,0)),"")</f>
        <v/>
      </c>
      <c r="J585" s="81" t="str">
        <f>IFERROR(IF(B585="","",VLOOKUP(B585,'Customer Orders Management'!B:AB,10,0)),"")</f>
        <v/>
      </c>
      <c r="K585" s="81" t="str">
        <f>IFERROR(IF(B585="","",VLOOKUP(B585,'Customer Orders Management'!B:AB,11,0)),"")</f>
        <v/>
      </c>
      <c r="L585" s="81" t="str">
        <f>IFERROR(IF(VLOOKUP(B585,'DIFOT Raw Data'!B:P,15,0)="","Not Delivered","Delivery"&amp;" "&amp;VLOOKUP(B585,'DIFOT Raw Data'!B:P,15,0)),"")</f>
        <v/>
      </c>
    </row>
    <row r="586" spans="5:12" x14ac:dyDescent="0.25">
      <c r="E586" s="80" t="str">
        <f>IFERROR(IF(B586="","",VLOOKUP(B586,'Customer Orders Management'!B:AB,12,0)),"")</f>
        <v/>
      </c>
      <c r="F586" s="80" t="str">
        <f>IFERROR(IF(B586="","",VLOOKUP(B586,'Customer Orders Management'!B:AB,13,0)),"")</f>
        <v/>
      </c>
      <c r="G586" s="80" t="str">
        <f>IFERROR(IF(B586="","",VLOOKUP(B586,'Customer Orders Management'!B:AB,7,0)),"")</f>
        <v/>
      </c>
      <c r="H586" s="80" t="str">
        <f>IFERROR(IF(B586="","",VLOOKUP(B586,'Customer Orders Management'!B:AB,8,0)),"")</f>
        <v/>
      </c>
      <c r="I586" s="81" t="str">
        <f>IFERROR(IF(B586="","",VLOOKUP(B586,'Customer Orders Management'!B:AB,9,0)),"")</f>
        <v/>
      </c>
      <c r="J586" s="81" t="str">
        <f>IFERROR(IF(B586="","",VLOOKUP(B586,'Customer Orders Management'!B:AB,10,0)),"")</f>
        <v/>
      </c>
      <c r="K586" s="81" t="str">
        <f>IFERROR(IF(B586="","",VLOOKUP(B586,'Customer Orders Management'!B:AB,11,0)),"")</f>
        <v/>
      </c>
      <c r="L586" s="81" t="str">
        <f>IFERROR(IF(VLOOKUP(B586,'DIFOT Raw Data'!B:P,15,0)="","Not Delivered","Delivery"&amp;" "&amp;VLOOKUP(B586,'DIFOT Raw Data'!B:P,15,0)),"")</f>
        <v/>
      </c>
    </row>
    <row r="587" spans="5:12" x14ac:dyDescent="0.25">
      <c r="E587" s="80" t="str">
        <f>IFERROR(IF(B587="","",VLOOKUP(B587,'Customer Orders Management'!B:AB,12,0)),"")</f>
        <v/>
      </c>
      <c r="F587" s="80" t="str">
        <f>IFERROR(IF(B587="","",VLOOKUP(B587,'Customer Orders Management'!B:AB,13,0)),"")</f>
        <v/>
      </c>
      <c r="G587" s="80" t="str">
        <f>IFERROR(IF(B587="","",VLOOKUP(B587,'Customer Orders Management'!B:AB,7,0)),"")</f>
        <v/>
      </c>
      <c r="H587" s="80" t="str">
        <f>IFERROR(IF(B587="","",VLOOKUP(B587,'Customer Orders Management'!B:AB,8,0)),"")</f>
        <v/>
      </c>
      <c r="I587" s="81" t="str">
        <f>IFERROR(IF(B587="","",VLOOKUP(B587,'Customer Orders Management'!B:AB,9,0)),"")</f>
        <v/>
      </c>
      <c r="J587" s="81" t="str">
        <f>IFERROR(IF(B587="","",VLOOKUP(B587,'Customer Orders Management'!B:AB,10,0)),"")</f>
        <v/>
      </c>
      <c r="K587" s="81" t="str">
        <f>IFERROR(IF(B587="","",VLOOKUP(B587,'Customer Orders Management'!B:AB,11,0)),"")</f>
        <v/>
      </c>
      <c r="L587" s="81" t="str">
        <f>IFERROR(IF(VLOOKUP(B587,'DIFOT Raw Data'!B:P,15,0)="","Not Delivered","Delivery"&amp;" "&amp;VLOOKUP(B587,'DIFOT Raw Data'!B:P,15,0)),"")</f>
        <v/>
      </c>
    </row>
    <row r="588" spans="5:12" x14ac:dyDescent="0.25">
      <c r="E588" s="80" t="str">
        <f>IFERROR(IF(B588="","",VLOOKUP(B588,'Customer Orders Management'!B:AB,12,0)),"")</f>
        <v/>
      </c>
      <c r="F588" s="80" t="str">
        <f>IFERROR(IF(B588="","",VLOOKUP(B588,'Customer Orders Management'!B:AB,13,0)),"")</f>
        <v/>
      </c>
      <c r="G588" s="80" t="str">
        <f>IFERROR(IF(B588="","",VLOOKUP(B588,'Customer Orders Management'!B:AB,7,0)),"")</f>
        <v/>
      </c>
      <c r="H588" s="80" t="str">
        <f>IFERROR(IF(B588="","",VLOOKUP(B588,'Customer Orders Management'!B:AB,8,0)),"")</f>
        <v/>
      </c>
      <c r="I588" s="81" t="str">
        <f>IFERROR(IF(B588="","",VLOOKUP(B588,'Customer Orders Management'!B:AB,9,0)),"")</f>
        <v/>
      </c>
      <c r="J588" s="81" t="str">
        <f>IFERROR(IF(B588="","",VLOOKUP(B588,'Customer Orders Management'!B:AB,10,0)),"")</f>
        <v/>
      </c>
      <c r="K588" s="81" t="str">
        <f>IFERROR(IF(B588="","",VLOOKUP(B588,'Customer Orders Management'!B:AB,11,0)),"")</f>
        <v/>
      </c>
      <c r="L588" s="81" t="str">
        <f>IFERROR(IF(VLOOKUP(B588,'DIFOT Raw Data'!B:P,15,0)="","Not Delivered","Delivery"&amp;" "&amp;VLOOKUP(B588,'DIFOT Raw Data'!B:P,15,0)),"")</f>
        <v/>
      </c>
    </row>
    <row r="589" spans="5:12" x14ac:dyDescent="0.25">
      <c r="E589" s="80" t="str">
        <f>IFERROR(IF(B589="","",VLOOKUP(B589,'Customer Orders Management'!B:AB,12,0)),"")</f>
        <v/>
      </c>
      <c r="F589" s="80" t="str">
        <f>IFERROR(IF(B589="","",VLOOKUP(B589,'Customer Orders Management'!B:AB,13,0)),"")</f>
        <v/>
      </c>
      <c r="G589" s="80" t="str">
        <f>IFERROR(IF(B589="","",VLOOKUP(B589,'Customer Orders Management'!B:AB,7,0)),"")</f>
        <v/>
      </c>
      <c r="H589" s="80" t="str">
        <f>IFERROR(IF(B589="","",VLOOKUP(B589,'Customer Orders Management'!B:AB,8,0)),"")</f>
        <v/>
      </c>
      <c r="I589" s="81" t="str">
        <f>IFERROR(IF(B589="","",VLOOKUP(B589,'Customer Orders Management'!B:AB,9,0)),"")</f>
        <v/>
      </c>
      <c r="J589" s="81" t="str">
        <f>IFERROR(IF(B589="","",VLOOKUP(B589,'Customer Orders Management'!B:AB,10,0)),"")</f>
        <v/>
      </c>
      <c r="K589" s="81" t="str">
        <f>IFERROR(IF(B589="","",VLOOKUP(B589,'Customer Orders Management'!B:AB,11,0)),"")</f>
        <v/>
      </c>
      <c r="L589" s="81" t="str">
        <f>IFERROR(IF(VLOOKUP(B589,'DIFOT Raw Data'!B:P,15,0)="","Not Delivered","Delivery"&amp;" "&amp;VLOOKUP(B589,'DIFOT Raw Data'!B:P,15,0)),"")</f>
        <v/>
      </c>
    </row>
    <row r="590" spans="5:12" x14ac:dyDescent="0.25">
      <c r="E590" s="80" t="str">
        <f>IFERROR(IF(B590="","",VLOOKUP(B590,'Customer Orders Management'!B:AB,12,0)),"")</f>
        <v/>
      </c>
      <c r="F590" s="80" t="str">
        <f>IFERROR(IF(B590="","",VLOOKUP(B590,'Customer Orders Management'!B:AB,13,0)),"")</f>
        <v/>
      </c>
      <c r="G590" s="80" t="str">
        <f>IFERROR(IF(B590="","",VLOOKUP(B590,'Customer Orders Management'!B:AB,7,0)),"")</f>
        <v/>
      </c>
      <c r="H590" s="80" t="str">
        <f>IFERROR(IF(B590="","",VLOOKUP(B590,'Customer Orders Management'!B:AB,8,0)),"")</f>
        <v/>
      </c>
      <c r="I590" s="81" t="str">
        <f>IFERROR(IF(B590="","",VLOOKUP(B590,'Customer Orders Management'!B:AB,9,0)),"")</f>
        <v/>
      </c>
      <c r="J590" s="81" t="str">
        <f>IFERROR(IF(B590="","",VLOOKUP(B590,'Customer Orders Management'!B:AB,10,0)),"")</f>
        <v/>
      </c>
      <c r="K590" s="81" t="str">
        <f>IFERROR(IF(B590="","",VLOOKUP(B590,'Customer Orders Management'!B:AB,11,0)),"")</f>
        <v/>
      </c>
      <c r="L590" s="81" t="str">
        <f>IFERROR(IF(VLOOKUP(B590,'DIFOT Raw Data'!B:P,15,0)="","Not Delivered","Delivery"&amp;" "&amp;VLOOKUP(B590,'DIFOT Raw Data'!B:P,15,0)),"")</f>
        <v/>
      </c>
    </row>
    <row r="591" spans="5:12" x14ac:dyDescent="0.25">
      <c r="E591" s="80" t="str">
        <f>IFERROR(IF(B591="","",VLOOKUP(B591,'Customer Orders Management'!B:AB,12,0)),"")</f>
        <v/>
      </c>
      <c r="F591" s="80" t="str">
        <f>IFERROR(IF(B591="","",VLOOKUP(B591,'Customer Orders Management'!B:AB,13,0)),"")</f>
        <v/>
      </c>
      <c r="G591" s="80" t="str">
        <f>IFERROR(IF(B591="","",VLOOKUP(B591,'Customer Orders Management'!B:AB,7,0)),"")</f>
        <v/>
      </c>
      <c r="H591" s="80" t="str">
        <f>IFERROR(IF(B591="","",VLOOKUP(B591,'Customer Orders Management'!B:AB,8,0)),"")</f>
        <v/>
      </c>
      <c r="I591" s="81" t="str">
        <f>IFERROR(IF(B591="","",VLOOKUP(B591,'Customer Orders Management'!B:AB,9,0)),"")</f>
        <v/>
      </c>
      <c r="J591" s="81" t="str">
        <f>IFERROR(IF(B591="","",VLOOKUP(B591,'Customer Orders Management'!B:AB,10,0)),"")</f>
        <v/>
      </c>
      <c r="K591" s="81" t="str">
        <f>IFERROR(IF(B591="","",VLOOKUP(B591,'Customer Orders Management'!B:AB,11,0)),"")</f>
        <v/>
      </c>
      <c r="L591" s="81" t="str">
        <f>IFERROR(IF(VLOOKUP(B591,'DIFOT Raw Data'!B:P,15,0)="","Not Delivered","Delivery"&amp;" "&amp;VLOOKUP(B591,'DIFOT Raw Data'!B:P,15,0)),"")</f>
        <v/>
      </c>
    </row>
    <row r="592" spans="5:12" x14ac:dyDescent="0.25">
      <c r="E592" s="80" t="str">
        <f>IFERROR(IF(B592="","",VLOOKUP(B592,'Customer Orders Management'!B:AB,12,0)),"")</f>
        <v/>
      </c>
      <c r="F592" s="80" t="str">
        <f>IFERROR(IF(B592="","",VLOOKUP(B592,'Customer Orders Management'!B:AB,13,0)),"")</f>
        <v/>
      </c>
      <c r="G592" s="80" t="str">
        <f>IFERROR(IF(B592="","",VLOOKUP(B592,'Customer Orders Management'!B:AB,7,0)),"")</f>
        <v/>
      </c>
      <c r="H592" s="80" t="str">
        <f>IFERROR(IF(B592="","",VLOOKUP(B592,'Customer Orders Management'!B:AB,8,0)),"")</f>
        <v/>
      </c>
      <c r="I592" s="81" t="str">
        <f>IFERROR(IF(B592="","",VLOOKUP(B592,'Customer Orders Management'!B:AB,9,0)),"")</f>
        <v/>
      </c>
      <c r="J592" s="81" t="str">
        <f>IFERROR(IF(B592="","",VLOOKUP(B592,'Customer Orders Management'!B:AB,10,0)),"")</f>
        <v/>
      </c>
      <c r="K592" s="81" t="str">
        <f>IFERROR(IF(B592="","",VLOOKUP(B592,'Customer Orders Management'!B:AB,11,0)),"")</f>
        <v/>
      </c>
      <c r="L592" s="81" t="str">
        <f>IFERROR(IF(VLOOKUP(B592,'DIFOT Raw Data'!B:P,15,0)="","Not Delivered","Delivery"&amp;" "&amp;VLOOKUP(B592,'DIFOT Raw Data'!B:P,15,0)),"")</f>
        <v/>
      </c>
    </row>
    <row r="593" spans="5:12" x14ac:dyDescent="0.25">
      <c r="E593" s="80" t="str">
        <f>IFERROR(IF(B593="","",VLOOKUP(B593,'Customer Orders Management'!B:AB,12,0)),"")</f>
        <v/>
      </c>
      <c r="F593" s="80" t="str">
        <f>IFERROR(IF(B593="","",VLOOKUP(B593,'Customer Orders Management'!B:AB,13,0)),"")</f>
        <v/>
      </c>
      <c r="G593" s="80" t="str">
        <f>IFERROR(IF(B593="","",VLOOKUP(B593,'Customer Orders Management'!B:AB,7,0)),"")</f>
        <v/>
      </c>
      <c r="H593" s="80" t="str">
        <f>IFERROR(IF(B593="","",VLOOKUP(B593,'Customer Orders Management'!B:AB,8,0)),"")</f>
        <v/>
      </c>
      <c r="I593" s="81" t="str">
        <f>IFERROR(IF(B593="","",VLOOKUP(B593,'Customer Orders Management'!B:AB,9,0)),"")</f>
        <v/>
      </c>
      <c r="J593" s="81" t="str">
        <f>IFERROR(IF(B593="","",VLOOKUP(B593,'Customer Orders Management'!B:AB,10,0)),"")</f>
        <v/>
      </c>
      <c r="K593" s="81" t="str">
        <f>IFERROR(IF(B593="","",VLOOKUP(B593,'Customer Orders Management'!B:AB,11,0)),"")</f>
        <v/>
      </c>
      <c r="L593" s="81" t="str">
        <f>IFERROR(IF(VLOOKUP(B593,'DIFOT Raw Data'!B:P,15,0)="","Not Delivered","Delivery"&amp;" "&amp;VLOOKUP(B593,'DIFOT Raw Data'!B:P,15,0)),"")</f>
        <v/>
      </c>
    </row>
    <row r="594" spans="5:12" x14ac:dyDescent="0.25">
      <c r="E594" s="80" t="str">
        <f>IFERROR(IF(B594="","",VLOOKUP(B594,'Customer Orders Management'!B:AB,12,0)),"")</f>
        <v/>
      </c>
      <c r="F594" s="80" t="str">
        <f>IFERROR(IF(B594="","",VLOOKUP(B594,'Customer Orders Management'!B:AB,13,0)),"")</f>
        <v/>
      </c>
      <c r="G594" s="80" t="str">
        <f>IFERROR(IF(B594="","",VLOOKUP(B594,'Customer Orders Management'!B:AB,7,0)),"")</f>
        <v/>
      </c>
      <c r="H594" s="80" t="str">
        <f>IFERROR(IF(B594="","",VLOOKUP(B594,'Customer Orders Management'!B:AB,8,0)),"")</f>
        <v/>
      </c>
      <c r="I594" s="81" t="str">
        <f>IFERROR(IF(B594="","",VLOOKUP(B594,'Customer Orders Management'!B:AB,9,0)),"")</f>
        <v/>
      </c>
      <c r="J594" s="81" t="str">
        <f>IFERROR(IF(B594="","",VLOOKUP(B594,'Customer Orders Management'!B:AB,10,0)),"")</f>
        <v/>
      </c>
      <c r="K594" s="81" t="str">
        <f>IFERROR(IF(B594="","",VLOOKUP(B594,'Customer Orders Management'!B:AB,11,0)),"")</f>
        <v/>
      </c>
      <c r="L594" s="81" t="str">
        <f>IFERROR(IF(VLOOKUP(B594,'DIFOT Raw Data'!B:P,15,0)="","Not Delivered","Delivery"&amp;" "&amp;VLOOKUP(B594,'DIFOT Raw Data'!B:P,15,0)),"")</f>
        <v/>
      </c>
    </row>
    <row r="595" spans="5:12" x14ac:dyDescent="0.25">
      <c r="E595" s="80" t="str">
        <f>IFERROR(IF(B595="","",VLOOKUP(B595,'Customer Orders Management'!B:AB,12,0)),"")</f>
        <v/>
      </c>
      <c r="F595" s="80" t="str">
        <f>IFERROR(IF(B595="","",VLOOKUP(B595,'Customer Orders Management'!B:AB,13,0)),"")</f>
        <v/>
      </c>
      <c r="G595" s="80" t="str">
        <f>IFERROR(IF(B595="","",VLOOKUP(B595,'Customer Orders Management'!B:AB,7,0)),"")</f>
        <v/>
      </c>
      <c r="H595" s="80" t="str">
        <f>IFERROR(IF(B595="","",VLOOKUP(B595,'Customer Orders Management'!B:AB,8,0)),"")</f>
        <v/>
      </c>
      <c r="I595" s="81" t="str">
        <f>IFERROR(IF(B595="","",VLOOKUP(B595,'Customer Orders Management'!B:AB,9,0)),"")</f>
        <v/>
      </c>
      <c r="J595" s="81" t="str">
        <f>IFERROR(IF(B595="","",VLOOKUP(B595,'Customer Orders Management'!B:AB,10,0)),"")</f>
        <v/>
      </c>
      <c r="K595" s="81" t="str">
        <f>IFERROR(IF(B595="","",VLOOKUP(B595,'Customer Orders Management'!B:AB,11,0)),"")</f>
        <v/>
      </c>
      <c r="L595" s="81" t="str">
        <f>IFERROR(IF(VLOOKUP(B595,'DIFOT Raw Data'!B:P,15,0)="","Not Delivered","Delivery"&amp;" "&amp;VLOOKUP(B595,'DIFOT Raw Data'!B:P,15,0)),"")</f>
        <v/>
      </c>
    </row>
    <row r="596" spans="5:12" x14ac:dyDescent="0.25">
      <c r="E596" s="80" t="str">
        <f>IFERROR(IF(B596="","",VLOOKUP(B596,'Customer Orders Management'!B:AB,12,0)),"")</f>
        <v/>
      </c>
      <c r="F596" s="80" t="str">
        <f>IFERROR(IF(B596="","",VLOOKUP(B596,'Customer Orders Management'!B:AB,13,0)),"")</f>
        <v/>
      </c>
      <c r="G596" s="80" t="str">
        <f>IFERROR(IF(B596="","",VLOOKUP(B596,'Customer Orders Management'!B:AB,7,0)),"")</f>
        <v/>
      </c>
      <c r="H596" s="80" t="str">
        <f>IFERROR(IF(B596="","",VLOOKUP(B596,'Customer Orders Management'!B:AB,8,0)),"")</f>
        <v/>
      </c>
      <c r="I596" s="81" t="str">
        <f>IFERROR(IF(B596="","",VLOOKUP(B596,'Customer Orders Management'!B:AB,9,0)),"")</f>
        <v/>
      </c>
      <c r="J596" s="81" t="str">
        <f>IFERROR(IF(B596="","",VLOOKUP(B596,'Customer Orders Management'!B:AB,10,0)),"")</f>
        <v/>
      </c>
      <c r="K596" s="81" t="str">
        <f>IFERROR(IF(B596="","",VLOOKUP(B596,'Customer Orders Management'!B:AB,11,0)),"")</f>
        <v/>
      </c>
      <c r="L596" s="81" t="str">
        <f>IFERROR(IF(VLOOKUP(B596,'DIFOT Raw Data'!B:P,15,0)="","Not Delivered","Delivery"&amp;" "&amp;VLOOKUP(B596,'DIFOT Raw Data'!B:P,15,0)),"")</f>
        <v/>
      </c>
    </row>
    <row r="597" spans="5:12" x14ac:dyDescent="0.25">
      <c r="E597" s="80" t="str">
        <f>IFERROR(IF(B597="","",VLOOKUP(B597,'Customer Orders Management'!B:AB,12,0)),"")</f>
        <v/>
      </c>
      <c r="F597" s="80" t="str">
        <f>IFERROR(IF(B597="","",VLOOKUP(B597,'Customer Orders Management'!B:AB,13,0)),"")</f>
        <v/>
      </c>
      <c r="G597" s="80" t="str">
        <f>IFERROR(IF(B597="","",VLOOKUP(B597,'Customer Orders Management'!B:AB,7,0)),"")</f>
        <v/>
      </c>
      <c r="H597" s="80" t="str">
        <f>IFERROR(IF(B597="","",VLOOKUP(B597,'Customer Orders Management'!B:AB,8,0)),"")</f>
        <v/>
      </c>
      <c r="I597" s="81" t="str">
        <f>IFERROR(IF(B597="","",VLOOKUP(B597,'Customer Orders Management'!B:AB,9,0)),"")</f>
        <v/>
      </c>
      <c r="J597" s="81" t="str">
        <f>IFERROR(IF(B597="","",VLOOKUP(B597,'Customer Orders Management'!B:AB,10,0)),"")</f>
        <v/>
      </c>
      <c r="K597" s="81" t="str">
        <f>IFERROR(IF(B597="","",VLOOKUP(B597,'Customer Orders Management'!B:AB,11,0)),"")</f>
        <v/>
      </c>
      <c r="L597" s="81" t="str">
        <f>IFERROR(IF(VLOOKUP(B597,'DIFOT Raw Data'!B:P,15,0)="","Not Delivered","Delivery"&amp;" "&amp;VLOOKUP(B597,'DIFOT Raw Data'!B:P,15,0)),"")</f>
        <v/>
      </c>
    </row>
    <row r="598" spans="5:12" x14ac:dyDescent="0.25">
      <c r="E598" s="80" t="str">
        <f>IFERROR(IF(B598="","",VLOOKUP(B598,'Customer Orders Management'!B:AB,12,0)),"")</f>
        <v/>
      </c>
      <c r="F598" s="80" t="str">
        <f>IFERROR(IF(B598="","",VLOOKUP(B598,'Customer Orders Management'!B:AB,13,0)),"")</f>
        <v/>
      </c>
      <c r="G598" s="80" t="str">
        <f>IFERROR(IF(B598="","",VLOOKUP(B598,'Customer Orders Management'!B:AB,7,0)),"")</f>
        <v/>
      </c>
      <c r="H598" s="80" t="str">
        <f>IFERROR(IF(B598="","",VLOOKUP(B598,'Customer Orders Management'!B:AB,8,0)),"")</f>
        <v/>
      </c>
      <c r="I598" s="81" t="str">
        <f>IFERROR(IF(B598="","",VLOOKUP(B598,'Customer Orders Management'!B:AB,9,0)),"")</f>
        <v/>
      </c>
      <c r="J598" s="81" t="str">
        <f>IFERROR(IF(B598="","",VLOOKUP(B598,'Customer Orders Management'!B:AB,10,0)),"")</f>
        <v/>
      </c>
      <c r="K598" s="81" t="str">
        <f>IFERROR(IF(B598="","",VLOOKUP(B598,'Customer Orders Management'!B:AB,11,0)),"")</f>
        <v/>
      </c>
      <c r="L598" s="81" t="str">
        <f>IFERROR(IF(VLOOKUP(B598,'DIFOT Raw Data'!B:P,15,0)="","Not Delivered","Delivery"&amp;" "&amp;VLOOKUP(B598,'DIFOT Raw Data'!B:P,15,0)),"")</f>
        <v/>
      </c>
    </row>
    <row r="599" spans="5:12" x14ac:dyDescent="0.25">
      <c r="E599" s="80" t="str">
        <f>IFERROR(IF(B599="","",VLOOKUP(B599,'Customer Orders Management'!B:AB,12,0)),"")</f>
        <v/>
      </c>
      <c r="F599" s="80" t="str">
        <f>IFERROR(IF(B599="","",VLOOKUP(B599,'Customer Orders Management'!B:AB,13,0)),"")</f>
        <v/>
      </c>
      <c r="G599" s="80" t="str">
        <f>IFERROR(IF(B599="","",VLOOKUP(B599,'Customer Orders Management'!B:AB,7,0)),"")</f>
        <v/>
      </c>
      <c r="H599" s="80" t="str">
        <f>IFERROR(IF(B599="","",VLOOKUP(B599,'Customer Orders Management'!B:AB,8,0)),"")</f>
        <v/>
      </c>
      <c r="I599" s="81" t="str">
        <f>IFERROR(IF(B599="","",VLOOKUP(B599,'Customer Orders Management'!B:AB,9,0)),"")</f>
        <v/>
      </c>
      <c r="J599" s="81" t="str">
        <f>IFERROR(IF(B599="","",VLOOKUP(B599,'Customer Orders Management'!B:AB,10,0)),"")</f>
        <v/>
      </c>
      <c r="K599" s="81" t="str">
        <f>IFERROR(IF(B599="","",VLOOKUP(B599,'Customer Orders Management'!B:AB,11,0)),"")</f>
        <v/>
      </c>
      <c r="L599" s="81" t="str">
        <f>IFERROR(IF(VLOOKUP(B599,'DIFOT Raw Data'!B:P,15,0)="","Not Delivered","Delivery"&amp;" "&amp;VLOOKUP(B599,'DIFOT Raw Data'!B:P,15,0)),"")</f>
        <v/>
      </c>
    </row>
    <row r="600" spans="5:12" x14ac:dyDescent="0.25">
      <c r="E600" s="80" t="str">
        <f>IFERROR(IF(B600="","",VLOOKUP(B600,'Customer Orders Management'!B:AB,12,0)),"")</f>
        <v/>
      </c>
      <c r="F600" s="80" t="str">
        <f>IFERROR(IF(B600="","",VLOOKUP(B600,'Customer Orders Management'!B:AB,13,0)),"")</f>
        <v/>
      </c>
      <c r="G600" s="80" t="str">
        <f>IFERROR(IF(B600="","",VLOOKUP(B600,'Customer Orders Management'!B:AB,7,0)),"")</f>
        <v/>
      </c>
      <c r="H600" s="80" t="str">
        <f>IFERROR(IF(B600="","",VLOOKUP(B600,'Customer Orders Management'!B:AB,8,0)),"")</f>
        <v/>
      </c>
      <c r="I600" s="81" t="str">
        <f>IFERROR(IF(B600="","",VLOOKUP(B600,'Customer Orders Management'!B:AB,9,0)),"")</f>
        <v/>
      </c>
      <c r="J600" s="81" t="str">
        <f>IFERROR(IF(B600="","",VLOOKUP(B600,'Customer Orders Management'!B:AB,10,0)),"")</f>
        <v/>
      </c>
      <c r="K600" s="81" t="str">
        <f>IFERROR(IF(B600="","",VLOOKUP(B600,'Customer Orders Management'!B:AB,11,0)),"")</f>
        <v/>
      </c>
      <c r="L600" s="81" t="str">
        <f>IFERROR(IF(VLOOKUP(B600,'DIFOT Raw Data'!B:P,15,0)="","Not Delivered","Delivery"&amp;" "&amp;VLOOKUP(B600,'DIFOT Raw Data'!B:P,15,0)),"")</f>
        <v/>
      </c>
    </row>
    <row r="601" spans="5:12" x14ac:dyDescent="0.25">
      <c r="E601" s="80" t="str">
        <f>IFERROR(IF(B601="","",VLOOKUP(B601,'Customer Orders Management'!B:AB,12,0)),"")</f>
        <v/>
      </c>
      <c r="F601" s="80" t="str">
        <f>IFERROR(IF(B601="","",VLOOKUP(B601,'Customer Orders Management'!B:AB,13,0)),"")</f>
        <v/>
      </c>
      <c r="G601" s="80" t="str">
        <f>IFERROR(IF(B601="","",VLOOKUP(B601,'Customer Orders Management'!B:AB,7,0)),"")</f>
        <v/>
      </c>
      <c r="H601" s="80" t="str">
        <f>IFERROR(IF(B601="","",VLOOKUP(B601,'Customer Orders Management'!B:AB,8,0)),"")</f>
        <v/>
      </c>
      <c r="I601" s="81" t="str">
        <f>IFERROR(IF(B601="","",VLOOKUP(B601,'Customer Orders Management'!B:AB,9,0)),"")</f>
        <v/>
      </c>
      <c r="J601" s="81" t="str">
        <f>IFERROR(IF(B601="","",VLOOKUP(B601,'Customer Orders Management'!B:AB,10,0)),"")</f>
        <v/>
      </c>
      <c r="K601" s="81" t="str">
        <f>IFERROR(IF(B601="","",VLOOKUP(B601,'Customer Orders Management'!B:AB,11,0)),"")</f>
        <v/>
      </c>
      <c r="L601" s="81" t="str">
        <f>IFERROR(IF(VLOOKUP(B601,'DIFOT Raw Data'!B:P,15,0)="","Not Delivered","Delivery"&amp;" "&amp;VLOOKUP(B601,'DIFOT Raw Data'!B:P,15,0)),"")</f>
        <v/>
      </c>
    </row>
    <row r="602" spans="5:12" x14ac:dyDescent="0.25">
      <c r="E602" s="80" t="str">
        <f>IFERROR(IF(B602="","",VLOOKUP(B602,'Customer Orders Management'!B:AB,12,0)),"")</f>
        <v/>
      </c>
      <c r="F602" s="80" t="str">
        <f>IFERROR(IF(B602="","",VLOOKUP(B602,'Customer Orders Management'!B:AB,13,0)),"")</f>
        <v/>
      </c>
      <c r="G602" s="80" t="str">
        <f>IFERROR(IF(B602="","",VLOOKUP(B602,'Customer Orders Management'!B:AB,7,0)),"")</f>
        <v/>
      </c>
      <c r="H602" s="80" t="str">
        <f>IFERROR(IF(B602="","",VLOOKUP(B602,'Customer Orders Management'!B:AB,8,0)),"")</f>
        <v/>
      </c>
      <c r="I602" s="81" t="str">
        <f>IFERROR(IF(B602="","",VLOOKUP(B602,'Customer Orders Management'!B:AB,9,0)),"")</f>
        <v/>
      </c>
      <c r="J602" s="81" t="str">
        <f>IFERROR(IF(B602="","",VLOOKUP(B602,'Customer Orders Management'!B:AB,10,0)),"")</f>
        <v/>
      </c>
      <c r="K602" s="81" t="str">
        <f>IFERROR(IF(B602="","",VLOOKUP(B602,'Customer Orders Management'!B:AB,11,0)),"")</f>
        <v/>
      </c>
      <c r="L602" s="81" t="str">
        <f>IFERROR(IF(VLOOKUP(B602,'DIFOT Raw Data'!B:P,15,0)="","Not Delivered","Delivery"&amp;" "&amp;VLOOKUP(B602,'DIFOT Raw Data'!B:P,15,0)),"")</f>
        <v/>
      </c>
    </row>
    <row r="603" spans="5:12" x14ac:dyDescent="0.25">
      <c r="E603" s="80" t="str">
        <f>IFERROR(IF(B603="","",VLOOKUP(B603,'Customer Orders Management'!B:AB,12,0)),"")</f>
        <v/>
      </c>
      <c r="F603" s="80" t="str">
        <f>IFERROR(IF(B603="","",VLOOKUP(B603,'Customer Orders Management'!B:AB,13,0)),"")</f>
        <v/>
      </c>
      <c r="G603" s="80" t="str">
        <f>IFERROR(IF(B603="","",VLOOKUP(B603,'Customer Orders Management'!B:AB,7,0)),"")</f>
        <v/>
      </c>
      <c r="H603" s="80" t="str">
        <f>IFERROR(IF(B603="","",VLOOKUP(B603,'Customer Orders Management'!B:AB,8,0)),"")</f>
        <v/>
      </c>
      <c r="I603" s="81" t="str">
        <f>IFERROR(IF(B603="","",VLOOKUP(B603,'Customer Orders Management'!B:AB,9,0)),"")</f>
        <v/>
      </c>
      <c r="J603" s="81" t="str">
        <f>IFERROR(IF(B603="","",VLOOKUP(B603,'Customer Orders Management'!B:AB,10,0)),"")</f>
        <v/>
      </c>
      <c r="K603" s="81" t="str">
        <f>IFERROR(IF(B603="","",VLOOKUP(B603,'Customer Orders Management'!B:AB,11,0)),"")</f>
        <v/>
      </c>
      <c r="L603" s="81" t="str">
        <f>IFERROR(IF(VLOOKUP(B603,'DIFOT Raw Data'!B:P,15,0)="","Not Delivered","Delivery"&amp;" "&amp;VLOOKUP(B603,'DIFOT Raw Data'!B:P,15,0)),"")</f>
        <v/>
      </c>
    </row>
    <row r="604" spans="5:12" x14ac:dyDescent="0.25">
      <c r="E604" s="80" t="str">
        <f>IFERROR(IF(B604="","",VLOOKUP(B604,'Customer Orders Management'!B:AB,12,0)),"")</f>
        <v/>
      </c>
      <c r="F604" s="80" t="str">
        <f>IFERROR(IF(B604="","",VLOOKUP(B604,'Customer Orders Management'!B:AB,13,0)),"")</f>
        <v/>
      </c>
      <c r="G604" s="80" t="str">
        <f>IFERROR(IF(B604="","",VLOOKUP(B604,'Customer Orders Management'!B:AB,7,0)),"")</f>
        <v/>
      </c>
      <c r="H604" s="80" t="str">
        <f>IFERROR(IF(B604="","",VLOOKUP(B604,'Customer Orders Management'!B:AB,8,0)),"")</f>
        <v/>
      </c>
      <c r="I604" s="81" t="str">
        <f>IFERROR(IF(B604="","",VLOOKUP(B604,'Customer Orders Management'!B:AB,9,0)),"")</f>
        <v/>
      </c>
      <c r="J604" s="81" t="str">
        <f>IFERROR(IF(B604="","",VLOOKUP(B604,'Customer Orders Management'!B:AB,10,0)),"")</f>
        <v/>
      </c>
      <c r="K604" s="81" t="str">
        <f>IFERROR(IF(B604="","",VLOOKUP(B604,'Customer Orders Management'!B:AB,11,0)),"")</f>
        <v/>
      </c>
      <c r="L604" s="81" t="str">
        <f>IFERROR(IF(VLOOKUP(B604,'DIFOT Raw Data'!B:P,15,0)="","Not Delivered","Delivery"&amp;" "&amp;VLOOKUP(B604,'DIFOT Raw Data'!B:P,15,0)),"")</f>
        <v/>
      </c>
    </row>
    <row r="605" spans="5:12" x14ac:dyDescent="0.25">
      <c r="E605" s="80" t="str">
        <f>IFERROR(IF(B605="","",VLOOKUP(B605,'Customer Orders Management'!B:AB,12,0)),"")</f>
        <v/>
      </c>
      <c r="F605" s="80" t="str">
        <f>IFERROR(IF(B605="","",VLOOKUP(B605,'Customer Orders Management'!B:AB,13,0)),"")</f>
        <v/>
      </c>
      <c r="G605" s="80" t="str">
        <f>IFERROR(IF(B605="","",VLOOKUP(B605,'Customer Orders Management'!B:AB,7,0)),"")</f>
        <v/>
      </c>
      <c r="H605" s="80" t="str">
        <f>IFERROR(IF(B605="","",VLOOKUP(B605,'Customer Orders Management'!B:AB,8,0)),"")</f>
        <v/>
      </c>
      <c r="I605" s="81" t="str">
        <f>IFERROR(IF(B605="","",VLOOKUP(B605,'Customer Orders Management'!B:AB,9,0)),"")</f>
        <v/>
      </c>
      <c r="J605" s="81" t="str">
        <f>IFERROR(IF(B605="","",VLOOKUP(B605,'Customer Orders Management'!B:AB,10,0)),"")</f>
        <v/>
      </c>
      <c r="K605" s="81" t="str">
        <f>IFERROR(IF(B605="","",VLOOKUP(B605,'Customer Orders Management'!B:AB,11,0)),"")</f>
        <v/>
      </c>
      <c r="L605" s="81" t="str">
        <f>IFERROR(IF(VLOOKUP(B605,'DIFOT Raw Data'!B:P,15,0)="","Not Delivered","Delivery"&amp;" "&amp;VLOOKUP(B605,'DIFOT Raw Data'!B:P,15,0)),"")</f>
        <v/>
      </c>
    </row>
    <row r="606" spans="5:12" x14ac:dyDescent="0.25">
      <c r="E606" s="80" t="str">
        <f>IFERROR(IF(B606="","",VLOOKUP(B606,'Customer Orders Management'!B:AB,12,0)),"")</f>
        <v/>
      </c>
      <c r="F606" s="80" t="str">
        <f>IFERROR(IF(B606="","",VLOOKUP(B606,'Customer Orders Management'!B:AB,13,0)),"")</f>
        <v/>
      </c>
      <c r="G606" s="80" t="str">
        <f>IFERROR(IF(B606="","",VLOOKUP(B606,'Customer Orders Management'!B:AB,7,0)),"")</f>
        <v/>
      </c>
      <c r="H606" s="80" t="str">
        <f>IFERROR(IF(B606="","",VLOOKUP(B606,'Customer Orders Management'!B:AB,8,0)),"")</f>
        <v/>
      </c>
      <c r="I606" s="81" t="str">
        <f>IFERROR(IF(B606="","",VLOOKUP(B606,'Customer Orders Management'!B:AB,9,0)),"")</f>
        <v/>
      </c>
      <c r="J606" s="81" t="str">
        <f>IFERROR(IF(B606="","",VLOOKUP(B606,'Customer Orders Management'!B:AB,10,0)),"")</f>
        <v/>
      </c>
      <c r="K606" s="81" t="str">
        <f>IFERROR(IF(B606="","",VLOOKUP(B606,'Customer Orders Management'!B:AB,11,0)),"")</f>
        <v/>
      </c>
      <c r="L606" s="81" t="str">
        <f>IFERROR(IF(VLOOKUP(B606,'DIFOT Raw Data'!B:P,15,0)="","Not Delivered","Delivery"&amp;" "&amp;VLOOKUP(B606,'DIFOT Raw Data'!B:P,15,0)),"")</f>
        <v/>
      </c>
    </row>
    <row r="607" spans="5:12" x14ac:dyDescent="0.25">
      <c r="E607" s="80" t="str">
        <f>IFERROR(IF(B607="","",VLOOKUP(B607,'Customer Orders Management'!B:AB,12,0)),"")</f>
        <v/>
      </c>
      <c r="F607" s="80" t="str">
        <f>IFERROR(IF(B607="","",VLOOKUP(B607,'Customer Orders Management'!B:AB,13,0)),"")</f>
        <v/>
      </c>
      <c r="G607" s="80" t="str">
        <f>IFERROR(IF(B607="","",VLOOKUP(B607,'Customer Orders Management'!B:AB,7,0)),"")</f>
        <v/>
      </c>
      <c r="H607" s="80" t="str">
        <f>IFERROR(IF(B607="","",VLOOKUP(B607,'Customer Orders Management'!B:AB,8,0)),"")</f>
        <v/>
      </c>
      <c r="I607" s="81" t="str">
        <f>IFERROR(IF(B607="","",VLOOKUP(B607,'Customer Orders Management'!B:AB,9,0)),"")</f>
        <v/>
      </c>
      <c r="J607" s="81" t="str">
        <f>IFERROR(IF(B607="","",VLOOKUP(B607,'Customer Orders Management'!B:AB,10,0)),"")</f>
        <v/>
      </c>
      <c r="K607" s="81" t="str">
        <f>IFERROR(IF(B607="","",VLOOKUP(B607,'Customer Orders Management'!B:AB,11,0)),"")</f>
        <v/>
      </c>
      <c r="L607" s="81" t="str">
        <f>IFERROR(IF(VLOOKUP(B607,'DIFOT Raw Data'!B:P,15,0)="","Not Delivered","Delivery"&amp;" "&amp;VLOOKUP(B607,'DIFOT Raw Data'!B:P,15,0)),"")</f>
        <v/>
      </c>
    </row>
    <row r="608" spans="5:12" x14ac:dyDescent="0.25">
      <c r="E608" s="80" t="str">
        <f>IFERROR(IF(B608="","",VLOOKUP(B608,'Customer Orders Management'!B:AB,12,0)),"")</f>
        <v/>
      </c>
      <c r="F608" s="80" t="str">
        <f>IFERROR(IF(B608="","",VLOOKUP(B608,'Customer Orders Management'!B:AB,13,0)),"")</f>
        <v/>
      </c>
      <c r="G608" s="80" t="str">
        <f>IFERROR(IF(B608="","",VLOOKUP(B608,'Customer Orders Management'!B:AB,7,0)),"")</f>
        <v/>
      </c>
      <c r="H608" s="80" t="str">
        <f>IFERROR(IF(B608="","",VLOOKUP(B608,'Customer Orders Management'!B:AB,8,0)),"")</f>
        <v/>
      </c>
      <c r="I608" s="81" t="str">
        <f>IFERROR(IF(B608="","",VLOOKUP(B608,'Customer Orders Management'!B:AB,9,0)),"")</f>
        <v/>
      </c>
      <c r="J608" s="81" t="str">
        <f>IFERROR(IF(B608="","",VLOOKUP(B608,'Customer Orders Management'!B:AB,10,0)),"")</f>
        <v/>
      </c>
      <c r="K608" s="81" t="str">
        <f>IFERROR(IF(B608="","",VLOOKUP(B608,'Customer Orders Management'!B:AB,11,0)),"")</f>
        <v/>
      </c>
      <c r="L608" s="81" t="str">
        <f>IFERROR(IF(VLOOKUP(B608,'DIFOT Raw Data'!B:P,15,0)="","Not Delivered","Delivery"&amp;" "&amp;VLOOKUP(B608,'DIFOT Raw Data'!B:P,15,0)),"")</f>
        <v/>
      </c>
    </row>
    <row r="609" spans="5:12" x14ac:dyDescent="0.25">
      <c r="E609" s="80" t="str">
        <f>IFERROR(IF(B609="","",VLOOKUP(B609,'Customer Orders Management'!B:AB,12,0)),"")</f>
        <v/>
      </c>
      <c r="F609" s="80" t="str">
        <f>IFERROR(IF(B609="","",VLOOKUP(B609,'Customer Orders Management'!B:AB,13,0)),"")</f>
        <v/>
      </c>
      <c r="G609" s="80" t="str">
        <f>IFERROR(IF(B609="","",VLOOKUP(B609,'Customer Orders Management'!B:AB,7,0)),"")</f>
        <v/>
      </c>
      <c r="H609" s="80" t="str">
        <f>IFERROR(IF(B609="","",VLOOKUP(B609,'Customer Orders Management'!B:AB,8,0)),"")</f>
        <v/>
      </c>
      <c r="I609" s="81" t="str">
        <f>IFERROR(IF(B609="","",VLOOKUP(B609,'Customer Orders Management'!B:AB,9,0)),"")</f>
        <v/>
      </c>
      <c r="J609" s="81" t="str">
        <f>IFERROR(IF(B609="","",VLOOKUP(B609,'Customer Orders Management'!B:AB,10,0)),"")</f>
        <v/>
      </c>
      <c r="K609" s="81" t="str">
        <f>IFERROR(IF(B609="","",VLOOKUP(B609,'Customer Orders Management'!B:AB,11,0)),"")</f>
        <v/>
      </c>
      <c r="L609" s="81" t="str">
        <f>IFERROR(IF(VLOOKUP(B609,'DIFOT Raw Data'!B:P,15,0)="","Not Delivered","Delivery"&amp;" "&amp;VLOOKUP(B609,'DIFOT Raw Data'!B:P,15,0)),"")</f>
        <v/>
      </c>
    </row>
    <row r="610" spans="5:12" x14ac:dyDescent="0.25">
      <c r="E610" s="80" t="str">
        <f>IFERROR(IF(B610="","",VLOOKUP(B610,'Customer Orders Management'!B:AB,12,0)),"")</f>
        <v/>
      </c>
      <c r="F610" s="80" t="str">
        <f>IFERROR(IF(B610="","",VLOOKUP(B610,'Customer Orders Management'!B:AB,13,0)),"")</f>
        <v/>
      </c>
      <c r="G610" s="80" t="str">
        <f>IFERROR(IF(B610="","",VLOOKUP(B610,'Customer Orders Management'!B:AB,7,0)),"")</f>
        <v/>
      </c>
      <c r="H610" s="80" t="str">
        <f>IFERROR(IF(B610="","",VLOOKUP(B610,'Customer Orders Management'!B:AB,8,0)),"")</f>
        <v/>
      </c>
      <c r="I610" s="81" t="str">
        <f>IFERROR(IF(B610="","",VLOOKUP(B610,'Customer Orders Management'!B:AB,9,0)),"")</f>
        <v/>
      </c>
      <c r="J610" s="81" t="str">
        <f>IFERROR(IF(B610="","",VLOOKUP(B610,'Customer Orders Management'!B:AB,10,0)),"")</f>
        <v/>
      </c>
      <c r="K610" s="81" t="str">
        <f>IFERROR(IF(B610="","",VLOOKUP(B610,'Customer Orders Management'!B:AB,11,0)),"")</f>
        <v/>
      </c>
      <c r="L610" s="81" t="str">
        <f>IFERROR(IF(VLOOKUP(B610,'DIFOT Raw Data'!B:P,15,0)="","Not Delivered","Delivery"&amp;" "&amp;VLOOKUP(B610,'DIFOT Raw Data'!B:P,15,0)),"")</f>
        <v/>
      </c>
    </row>
    <row r="611" spans="5:12" x14ac:dyDescent="0.25">
      <c r="E611" s="80" t="str">
        <f>IFERROR(IF(B611="","",VLOOKUP(B611,'Customer Orders Management'!B:AB,12,0)),"")</f>
        <v/>
      </c>
      <c r="F611" s="80" t="str">
        <f>IFERROR(IF(B611="","",VLOOKUP(B611,'Customer Orders Management'!B:AB,13,0)),"")</f>
        <v/>
      </c>
      <c r="G611" s="80" t="str">
        <f>IFERROR(IF(B611="","",VLOOKUP(B611,'Customer Orders Management'!B:AB,7,0)),"")</f>
        <v/>
      </c>
      <c r="H611" s="80" t="str">
        <f>IFERROR(IF(B611="","",VLOOKUP(B611,'Customer Orders Management'!B:AB,8,0)),"")</f>
        <v/>
      </c>
      <c r="I611" s="81" t="str">
        <f>IFERROR(IF(B611="","",VLOOKUP(B611,'Customer Orders Management'!B:AB,9,0)),"")</f>
        <v/>
      </c>
      <c r="J611" s="81" t="str">
        <f>IFERROR(IF(B611="","",VLOOKUP(B611,'Customer Orders Management'!B:AB,10,0)),"")</f>
        <v/>
      </c>
      <c r="K611" s="81" t="str">
        <f>IFERROR(IF(B611="","",VLOOKUP(B611,'Customer Orders Management'!B:AB,11,0)),"")</f>
        <v/>
      </c>
      <c r="L611" s="81" t="str">
        <f>IFERROR(IF(VLOOKUP(B611,'DIFOT Raw Data'!B:P,15,0)="","Not Delivered","Delivery"&amp;" "&amp;VLOOKUP(B611,'DIFOT Raw Data'!B:P,15,0)),"")</f>
        <v/>
      </c>
    </row>
    <row r="612" spans="5:12" x14ac:dyDescent="0.25">
      <c r="E612" s="80" t="str">
        <f>IFERROR(IF(B612="","",VLOOKUP(B612,'Customer Orders Management'!B:AB,12,0)),"")</f>
        <v/>
      </c>
      <c r="F612" s="80" t="str">
        <f>IFERROR(IF(B612="","",VLOOKUP(B612,'Customer Orders Management'!B:AB,13,0)),"")</f>
        <v/>
      </c>
      <c r="G612" s="80" t="str">
        <f>IFERROR(IF(B612="","",VLOOKUP(B612,'Customer Orders Management'!B:AB,7,0)),"")</f>
        <v/>
      </c>
      <c r="H612" s="80" t="str">
        <f>IFERROR(IF(B612="","",VLOOKUP(B612,'Customer Orders Management'!B:AB,8,0)),"")</f>
        <v/>
      </c>
      <c r="I612" s="81" t="str">
        <f>IFERROR(IF(B612="","",VLOOKUP(B612,'Customer Orders Management'!B:AB,9,0)),"")</f>
        <v/>
      </c>
      <c r="J612" s="81" t="str">
        <f>IFERROR(IF(B612="","",VLOOKUP(B612,'Customer Orders Management'!B:AB,10,0)),"")</f>
        <v/>
      </c>
      <c r="K612" s="81" t="str">
        <f>IFERROR(IF(B612="","",VLOOKUP(B612,'Customer Orders Management'!B:AB,11,0)),"")</f>
        <v/>
      </c>
      <c r="L612" s="81" t="str">
        <f>IFERROR(IF(VLOOKUP(B612,'DIFOT Raw Data'!B:P,15,0)="","Not Delivered","Delivery"&amp;" "&amp;VLOOKUP(B612,'DIFOT Raw Data'!B:P,15,0)),"")</f>
        <v/>
      </c>
    </row>
    <row r="613" spans="5:12" x14ac:dyDescent="0.25">
      <c r="E613" s="80" t="str">
        <f>IFERROR(IF(B613="","",VLOOKUP(B613,'Customer Orders Management'!B:AB,12,0)),"")</f>
        <v/>
      </c>
      <c r="F613" s="80" t="str">
        <f>IFERROR(IF(B613="","",VLOOKUP(B613,'Customer Orders Management'!B:AB,13,0)),"")</f>
        <v/>
      </c>
      <c r="G613" s="80" t="str">
        <f>IFERROR(IF(B613="","",VLOOKUP(B613,'Customer Orders Management'!B:AB,7,0)),"")</f>
        <v/>
      </c>
      <c r="H613" s="80" t="str">
        <f>IFERROR(IF(B613="","",VLOOKUP(B613,'Customer Orders Management'!B:AB,8,0)),"")</f>
        <v/>
      </c>
      <c r="I613" s="81" t="str">
        <f>IFERROR(IF(B613="","",VLOOKUP(B613,'Customer Orders Management'!B:AB,9,0)),"")</f>
        <v/>
      </c>
      <c r="J613" s="81" t="str">
        <f>IFERROR(IF(B613="","",VLOOKUP(B613,'Customer Orders Management'!B:AB,10,0)),"")</f>
        <v/>
      </c>
      <c r="K613" s="81" t="str">
        <f>IFERROR(IF(B613="","",VLOOKUP(B613,'Customer Orders Management'!B:AB,11,0)),"")</f>
        <v/>
      </c>
      <c r="L613" s="81" t="str">
        <f>IFERROR(IF(VLOOKUP(B613,'DIFOT Raw Data'!B:P,15,0)="","Not Delivered","Delivery"&amp;" "&amp;VLOOKUP(B613,'DIFOT Raw Data'!B:P,15,0)),"")</f>
        <v/>
      </c>
    </row>
    <row r="614" spans="5:12" x14ac:dyDescent="0.25">
      <c r="E614" s="80" t="str">
        <f>IFERROR(IF(B614="","",VLOOKUP(B614,'Customer Orders Management'!B:AB,12,0)),"")</f>
        <v/>
      </c>
      <c r="F614" s="80" t="str">
        <f>IFERROR(IF(B614="","",VLOOKUP(B614,'Customer Orders Management'!B:AB,13,0)),"")</f>
        <v/>
      </c>
      <c r="G614" s="80" t="str">
        <f>IFERROR(IF(B614="","",VLOOKUP(B614,'Customer Orders Management'!B:AB,7,0)),"")</f>
        <v/>
      </c>
      <c r="H614" s="80" t="str">
        <f>IFERROR(IF(B614="","",VLOOKUP(B614,'Customer Orders Management'!B:AB,8,0)),"")</f>
        <v/>
      </c>
      <c r="I614" s="81" t="str">
        <f>IFERROR(IF(B614="","",VLOOKUP(B614,'Customer Orders Management'!B:AB,9,0)),"")</f>
        <v/>
      </c>
      <c r="J614" s="81" t="str">
        <f>IFERROR(IF(B614="","",VLOOKUP(B614,'Customer Orders Management'!B:AB,10,0)),"")</f>
        <v/>
      </c>
      <c r="K614" s="81" t="str">
        <f>IFERROR(IF(B614="","",VLOOKUP(B614,'Customer Orders Management'!B:AB,11,0)),"")</f>
        <v/>
      </c>
      <c r="L614" s="81" t="str">
        <f>IFERROR(IF(VLOOKUP(B614,'DIFOT Raw Data'!B:P,15,0)="","Not Delivered","Delivery"&amp;" "&amp;VLOOKUP(B614,'DIFOT Raw Data'!B:P,15,0)),"")</f>
        <v/>
      </c>
    </row>
    <row r="615" spans="5:12" x14ac:dyDescent="0.25">
      <c r="E615" s="80" t="str">
        <f>IFERROR(IF(B615="","",VLOOKUP(B615,'Customer Orders Management'!B:AB,12,0)),"")</f>
        <v/>
      </c>
      <c r="F615" s="80" t="str">
        <f>IFERROR(IF(B615="","",VLOOKUP(B615,'Customer Orders Management'!B:AB,13,0)),"")</f>
        <v/>
      </c>
      <c r="G615" s="80" t="str">
        <f>IFERROR(IF(B615="","",VLOOKUP(B615,'Customer Orders Management'!B:AB,7,0)),"")</f>
        <v/>
      </c>
      <c r="H615" s="80" t="str">
        <f>IFERROR(IF(B615="","",VLOOKUP(B615,'Customer Orders Management'!B:AB,8,0)),"")</f>
        <v/>
      </c>
      <c r="I615" s="81" t="str">
        <f>IFERROR(IF(B615="","",VLOOKUP(B615,'Customer Orders Management'!B:AB,9,0)),"")</f>
        <v/>
      </c>
      <c r="J615" s="81" t="str">
        <f>IFERROR(IF(B615="","",VLOOKUP(B615,'Customer Orders Management'!B:AB,10,0)),"")</f>
        <v/>
      </c>
      <c r="K615" s="81" t="str">
        <f>IFERROR(IF(B615="","",VLOOKUP(B615,'Customer Orders Management'!B:AB,11,0)),"")</f>
        <v/>
      </c>
      <c r="L615" s="81" t="str">
        <f>IFERROR(IF(VLOOKUP(B615,'DIFOT Raw Data'!B:P,15,0)="","Not Delivered","Delivery"&amp;" "&amp;VLOOKUP(B615,'DIFOT Raw Data'!B:P,15,0)),"")</f>
        <v/>
      </c>
    </row>
    <row r="616" spans="5:12" x14ac:dyDescent="0.25">
      <c r="E616" s="80" t="str">
        <f>IFERROR(IF(B616="","",VLOOKUP(B616,'Customer Orders Management'!B:AB,12,0)),"")</f>
        <v/>
      </c>
      <c r="F616" s="80" t="str">
        <f>IFERROR(IF(B616="","",VLOOKUP(B616,'Customer Orders Management'!B:AB,13,0)),"")</f>
        <v/>
      </c>
      <c r="G616" s="80" t="str">
        <f>IFERROR(IF(B616="","",VLOOKUP(B616,'Customer Orders Management'!B:AB,7,0)),"")</f>
        <v/>
      </c>
      <c r="H616" s="80" t="str">
        <f>IFERROR(IF(B616="","",VLOOKUP(B616,'Customer Orders Management'!B:AB,8,0)),"")</f>
        <v/>
      </c>
      <c r="I616" s="81" t="str">
        <f>IFERROR(IF(B616="","",VLOOKUP(B616,'Customer Orders Management'!B:AB,9,0)),"")</f>
        <v/>
      </c>
      <c r="J616" s="81" t="str">
        <f>IFERROR(IF(B616="","",VLOOKUP(B616,'Customer Orders Management'!B:AB,10,0)),"")</f>
        <v/>
      </c>
      <c r="K616" s="81" t="str">
        <f>IFERROR(IF(B616="","",VLOOKUP(B616,'Customer Orders Management'!B:AB,11,0)),"")</f>
        <v/>
      </c>
      <c r="L616" s="81" t="str">
        <f>IFERROR(IF(VLOOKUP(B616,'DIFOT Raw Data'!B:P,15,0)="","Not Delivered","Delivery"&amp;" "&amp;VLOOKUP(B616,'DIFOT Raw Data'!B:P,15,0)),"")</f>
        <v/>
      </c>
    </row>
    <row r="617" spans="5:12" x14ac:dyDescent="0.25">
      <c r="E617" s="80" t="str">
        <f>IFERROR(IF(B617="","",VLOOKUP(B617,'Customer Orders Management'!B:AB,12,0)),"")</f>
        <v/>
      </c>
      <c r="F617" s="80" t="str">
        <f>IFERROR(IF(B617="","",VLOOKUP(B617,'Customer Orders Management'!B:AB,13,0)),"")</f>
        <v/>
      </c>
      <c r="G617" s="80" t="str">
        <f>IFERROR(IF(B617="","",VLOOKUP(B617,'Customer Orders Management'!B:AB,7,0)),"")</f>
        <v/>
      </c>
      <c r="H617" s="80" t="str">
        <f>IFERROR(IF(B617="","",VLOOKUP(B617,'Customer Orders Management'!B:AB,8,0)),"")</f>
        <v/>
      </c>
      <c r="I617" s="81" t="str">
        <f>IFERROR(IF(B617="","",VLOOKUP(B617,'Customer Orders Management'!B:AB,9,0)),"")</f>
        <v/>
      </c>
      <c r="J617" s="81" t="str">
        <f>IFERROR(IF(B617="","",VLOOKUP(B617,'Customer Orders Management'!B:AB,10,0)),"")</f>
        <v/>
      </c>
      <c r="K617" s="81" t="str">
        <f>IFERROR(IF(B617="","",VLOOKUP(B617,'Customer Orders Management'!B:AB,11,0)),"")</f>
        <v/>
      </c>
      <c r="L617" s="81" t="str">
        <f>IFERROR(IF(VLOOKUP(B617,'DIFOT Raw Data'!B:P,15,0)="","Not Delivered","Delivery"&amp;" "&amp;VLOOKUP(B617,'DIFOT Raw Data'!B:P,15,0)),"")</f>
        <v/>
      </c>
    </row>
    <row r="618" spans="5:12" x14ac:dyDescent="0.25">
      <c r="E618" s="80" t="str">
        <f>IFERROR(IF(B618="","",VLOOKUP(B618,'Customer Orders Management'!B:AB,12,0)),"")</f>
        <v/>
      </c>
      <c r="F618" s="80" t="str">
        <f>IFERROR(IF(B618="","",VLOOKUP(B618,'Customer Orders Management'!B:AB,13,0)),"")</f>
        <v/>
      </c>
      <c r="G618" s="80" t="str">
        <f>IFERROR(IF(B618="","",VLOOKUP(B618,'Customer Orders Management'!B:AB,7,0)),"")</f>
        <v/>
      </c>
      <c r="H618" s="80" t="str">
        <f>IFERROR(IF(B618="","",VLOOKUP(B618,'Customer Orders Management'!B:AB,8,0)),"")</f>
        <v/>
      </c>
      <c r="I618" s="81" t="str">
        <f>IFERROR(IF(B618="","",VLOOKUP(B618,'Customer Orders Management'!B:AB,9,0)),"")</f>
        <v/>
      </c>
      <c r="J618" s="81" t="str">
        <f>IFERROR(IF(B618="","",VLOOKUP(B618,'Customer Orders Management'!B:AB,10,0)),"")</f>
        <v/>
      </c>
      <c r="K618" s="81" t="str">
        <f>IFERROR(IF(B618="","",VLOOKUP(B618,'Customer Orders Management'!B:AB,11,0)),"")</f>
        <v/>
      </c>
      <c r="L618" s="81" t="str">
        <f>IFERROR(IF(VLOOKUP(B618,'DIFOT Raw Data'!B:P,15,0)="","Not Delivered","Delivery"&amp;" "&amp;VLOOKUP(B618,'DIFOT Raw Data'!B:P,15,0)),"")</f>
        <v/>
      </c>
    </row>
    <row r="619" spans="5:12" x14ac:dyDescent="0.25">
      <c r="E619" s="80" t="str">
        <f>IFERROR(IF(B619="","",VLOOKUP(B619,'Customer Orders Management'!B:AB,12,0)),"")</f>
        <v/>
      </c>
      <c r="F619" s="80" t="str">
        <f>IFERROR(IF(B619="","",VLOOKUP(B619,'Customer Orders Management'!B:AB,13,0)),"")</f>
        <v/>
      </c>
      <c r="G619" s="80" t="str">
        <f>IFERROR(IF(B619="","",VLOOKUP(B619,'Customer Orders Management'!B:AB,7,0)),"")</f>
        <v/>
      </c>
      <c r="H619" s="80" t="str">
        <f>IFERROR(IF(B619="","",VLOOKUP(B619,'Customer Orders Management'!B:AB,8,0)),"")</f>
        <v/>
      </c>
      <c r="I619" s="81" t="str">
        <f>IFERROR(IF(B619="","",VLOOKUP(B619,'Customer Orders Management'!B:AB,9,0)),"")</f>
        <v/>
      </c>
      <c r="J619" s="81" t="str">
        <f>IFERROR(IF(B619="","",VLOOKUP(B619,'Customer Orders Management'!B:AB,10,0)),"")</f>
        <v/>
      </c>
      <c r="K619" s="81" t="str">
        <f>IFERROR(IF(B619="","",VLOOKUP(B619,'Customer Orders Management'!B:AB,11,0)),"")</f>
        <v/>
      </c>
      <c r="L619" s="81" t="str">
        <f>IFERROR(IF(VLOOKUP(B619,'DIFOT Raw Data'!B:P,15,0)="","Not Delivered","Delivery"&amp;" "&amp;VLOOKUP(B619,'DIFOT Raw Data'!B:P,15,0)),"")</f>
        <v/>
      </c>
    </row>
    <row r="620" spans="5:12" x14ac:dyDescent="0.25">
      <c r="E620" s="80" t="str">
        <f>IFERROR(IF(B620="","",VLOOKUP(B620,'Customer Orders Management'!B:AB,12,0)),"")</f>
        <v/>
      </c>
      <c r="F620" s="80" t="str">
        <f>IFERROR(IF(B620="","",VLOOKUP(B620,'Customer Orders Management'!B:AB,13,0)),"")</f>
        <v/>
      </c>
      <c r="G620" s="80" t="str">
        <f>IFERROR(IF(B620="","",VLOOKUP(B620,'Customer Orders Management'!B:AB,7,0)),"")</f>
        <v/>
      </c>
      <c r="H620" s="80" t="str">
        <f>IFERROR(IF(B620="","",VLOOKUP(B620,'Customer Orders Management'!B:AB,8,0)),"")</f>
        <v/>
      </c>
      <c r="I620" s="81" t="str">
        <f>IFERROR(IF(B620="","",VLOOKUP(B620,'Customer Orders Management'!B:AB,9,0)),"")</f>
        <v/>
      </c>
      <c r="J620" s="81" t="str">
        <f>IFERROR(IF(B620="","",VLOOKUP(B620,'Customer Orders Management'!B:AB,10,0)),"")</f>
        <v/>
      </c>
      <c r="K620" s="81" t="str">
        <f>IFERROR(IF(B620="","",VLOOKUP(B620,'Customer Orders Management'!B:AB,11,0)),"")</f>
        <v/>
      </c>
      <c r="L620" s="81" t="str">
        <f>IFERROR(IF(VLOOKUP(B620,'DIFOT Raw Data'!B:P,15,0)="","Not Delivered","Delivery"&amp;" "&amp;VLOOKUP(B620,'DIFOT Raw Data'!B:P,15,0)),"")</f>
        <v/>
      </c>
    </row>
    <row r="621" spans="5:12" x14ac:dyDescent="0.25">
      <c r="E621" s="80" t="str">
        <f>IFERROR(IF(B621="","",VLOOKUP(B621,'Customer Orders Management'!B:AB,12,0)),"")</f>
        <v/>
      </c>
      <c r="F621" s="80" t="str">
        <f>IFERROR(IF(B621="","",VLOOKUP(B621,'Customer Orders Management'!B:AB,13,0)),"")</f>
        <v/>
      </c>
      <c r="G621" s="80" t="str">
        <f>IFERROR(IF(B621="","",VLOOKUP(B621,'Customer Orders Management'!B:AB,7,0)),"")</f>
        <v/>
      </c>
      <c r="H621" s="80" t="str">
        <f>IFERROR(IF(B621="","",VLOOKUP(B621,'Customer Orders Management'!B:AB,8,0)),"")</f>
        <v/>
      </c>
      <c r="I621" s="81" t="str">
        <f>IFERROR(IF(B621="","",VLOOKUP(B621,'Customer Orders Management'!B:AB,9,0)),"")</f>
        <v/>
      </c>
      <c r="J621" s="81" t="str">
        <f>IFERROR(IF(B621="","",VLOOKUP(B621,'Customer Orders Management'!B:AB,10,0)),"")</f>
        <v/>
      </c>
      <c r="K621" s="81" t="str">
        <f>IFERROR(IF(B621="","",VLOOKUP(B621,'Customer Orders Management'!B:AB,11,0)),"")</f>
        <v/>
      </c>
      <c r="L621" s="81" t="str">
        <f>IFERROR(IF(VLOOKUP(B621,'DIFOT Raw Data'!B:P,15,0)="","Not Delivered","Delivery"&amp;" "&amp;VLOOKUP(B621,'DIFOT Raw Data'!B:P,15,0)),"")</f>
        <v/>
      </c>
    </row>
    <row r="622" spans="5:12" x14ac:dyDescent="0.25">
      <c r="E622" s="80" t="str">
        <f>IFERROR(IF(B622="","",VLOOKUP(B622,'Customer Orders Management'!B:AB,12,0)),"")</f>
        <v/>
      </c>
      <c r="F622" s="80" t="str">
        <f>IFERROR(IF(B622="","",VLOOKUP(B622,'Customer Orders Management'!B:AB,13,0)),"")</f>
        <v/>
      </c>
      <c r="G622" s="80" t="str">
        <f>IFERROR(IF(B622="","",VLOOKUP(B622,'Customer Orders Management'!B:AB,7,0)),"")</f>
        <v/>
      </c>
      <c r="H622" s="80" t="str">
        <f>IFERROR(IF(B622="","",VLOOKUP(B622,'Customer Orders Management'!B:AB,8,0)),"")</f>
        <v/>
      </c>
      <c r="I622" s="81" t="str">
        <f>IFERROR(IF(B622="","",VLOOKUP(B622,'Customer Orders Management'!B:AB,9,0)),"")</f>
        <v/>
      </c>
      <c r="J622" s="81" t="str">
        <f>IFERROR(IF(B622="","",VLOOKUP(B622,'Customer Orders Management'!B:AB,10,0)),"")</f>
        <v/>
      </c>
      <c r="K622" s="81" t="str">
        <f>IFERROR(IF(B622="","",VLOOKUP(B622,'Customer Orders Management'!B:AB,11,0)),"")</f>
        <v/>
      </c>
      <c r="L622" s="81" t="str">
        <f>IFERROR(IF(VLOOKUP(B622,'DIFOT Raw Data'!B:P,15,0)="","Not Delivered","Delivery"&amp;" "&amp;VLOOKUP(B622,'DIFOT Raw Data'!B:P,15,0)),"")</f>
        <v/>
      </c>
    </row>
    <row r="623" spans="5:12" x14ac:dyDescent="0.25">
      <c r="E623" s="80" t="str">
        <f>IFERROR(IF(B623="","",VLOOKUP(B623,'Customer Orders Management'!B:AB,12,0)),"")</f>
        <v/>
      </c>
      <c r="F623" s="80" t="str">
        <f>IFERROR(IF(B623="","",VLOOKUP(B623,'Customer Orders Management'!B:AB,13,0)),"")</f>
        <v/>
      </c>
      <c r="G623" s="80" t="str">
        <f>IFERROR(IF(B623="","",VLOOKUP(B623,'Customer Orders Management'!B:AB,7,0)),"")</f>
        <v/>
      </c>
      <c r="H623" s="80" t="str">
        <f>IFERROR(IF(B623="","",VLOOKUP(B623,'Customer Orders Management'!B:AB,8,0)),"")</f>
        <v/>
      </c>
      <c r="I623" s="81" t="str">
        <f>IFERROR(IF(B623="","",VLOOKUP(B623,'Customer Orders Management'!B:AB,9,0)),"")</f>
        <v/>
      </c>
      <c r="J623" s="81" t="str">
        <f>IFERROR(IF(B623="","",VLOOKUP(B623,'Customer Orders Management'!B:AB,10,0)),"")</f>
        <v/>
      </c>
      <c r="K623" s="81" t="str">
        <f>IFERROR(IF(B623="","",VLOOKUP(B623,'Customer Orders Management'!B:AB,11,0)),"")</f>
        <v/>
      </c>
      <c r="L623" s="81" t="str">
        <f>IFERROR(IF(VLOOKUP(B623,'DIFOT Raw Data'!B:P,15,0)="","Not Delivered","Delivery"&amp;" "&amp;VLOOKUP(B623,'DIFOT Raw Data'!B:P,15,0)),"")</f>
        <v/>
      </c>
    </row>
    <row r="624" spans="5:12" x14ac:dyDescent="0.25">
      <c r="E624" s="80" t="str">
        <f>IFERROR(IF(B624="","",VLOOKUP(B624,'Customer Orders Management'!B:AB,12,0)),"")</f>
        <v/>
      </c>
      <c r="F624" s="80" t="str">
        <f>IFERROR(IF(B624="","",VLOOKUP(B624,'Customer Orders Management'!B:AB,13,0)),"")</f>
        <v/>
      </c>
      <c r="G624" s="80" t="str">
        <f>IFERROR(IF(B624="","",VLOOKUP(B624,'Customer Orders Management'!B:AB,7,0)),"")</f>
        <v/>
      </c>
      <c r="H624" s="80" t="str">
        <f>IFERROR(IF(B624="","",VLOOKUP(B624,'Customer Orders Management'!B:AB,8,0)),"")</f>
        <v/>
      </c>
      <c r="I624" s="81" t="str">
        <f>IFERROR(IF(B624="","",VLOOKUP(B624,'Customer Orders Management'!B:AB,9,0)),"")</f>
        <v/>
      </c>
      <c r="J624" s="81" t="str">
        <f>IFERROR(IF(B624="","",VLOOKUP(B624,'Customer Orders Management'!B:AB,10,0)),"")</f>
        <v/>
      </c>
      <c r="K624" s="81" t="str">
        <f>IFERROR(IF(B624="","",VLOOKUP(B624,'Customer Orders Management'!B:AB,11,0)),"")</f>
        <v/>
      </c>
      <c r="L624" s="81" t="str">
        <f>IFERROR(IF(VLOOKUP(B624,'DIFOT Raw Data'!B:P,15,0)="","Not Delivered","Delivery"&amp;" "&amp;VLOOKUP(B624,'DIFOT Raw Data'!B:P,15,0)),"")</f>
        <v/>
      </c>
    </row>
    <row r="625" spans="5:12" x14ac:dyDescent="0.25">
      <c r="E625" s="80" t="str">
        <f>IFERROR(IF(B625="","",VLOOKUP(B625,'Customer Orders Management'!B:AB,12,0)),"")</f>
        <v/>
      </c>
      <c r="F625" s="80" t="str">
        <f>IFERROR(IF(B625="","",VLOOKUP(B625,'Customer Orders Management'!B:AB,13,0)),"")</f>
        <v/>
      </c>
      <c r="G625" s="80" t="str">
        <f>IFERROR(IF(B625="","",VLOOKUP(B625,'Customer Orders Management'!B:AB,7,0)),"")</f>
        <v/>
      </c>
      <c r="H625" s="80" t="str">
        <f>IFERROR(IF(B625="","",VLOOKUP(B625,'Customer Orders Management'!B:AB,8,0)),"")</f>
        <v/>
      </c>
      <c r="I625" s="81" t="str">
        <f>IFERROR(IF(B625="","",VLOOKUP(B625,'Customer Orders Management'!B:AB,9,0)),"")</f>
        <v/>
      </c>
      <c r="J625" s="81" t="str">
        <f>IFERROR(IF(B625="","",VLOOKUP(B625,'Customer Orders Management'!B:AB,10,0)),"")</f>
        <v/>
      </c>
      <c r="K625" s="81" t="str">
        <f>IFERROR(IF(B625="","",VLOOKUP(B625,'Customer Orders Management'!B:AB,11,0)),"")</f>
        <v/>
      </c>
      <c r="L625" s="81" t="str">
        <f>IFERROR(IF(VLOOKUP(B625,'DIFOT Raw Data'!B:P,15,0)="","Not Delivered","Delivery"&amp;" "&amp;VLOOKUP(B625,'DIFOT Raw Data'!B:P,15,0)),"")</f>
        <v/>
      </c>
    </row>
    <row r="626" spans="5:12" x14ac:dyDescent="0.25">
      <c r="E626" s="80" t="str">
        <f>IFERROR(IF(B626="","",VLOOKUP(B626,'Customer Orders Management'!B:AB,12,0)),"")</f>
        <v/>
      </c>
      <c r="F626" s="80" t="str">
        <f>IFERROR(IF(B626="","",VLOOKUP(B626,'Customer Orders Management'!B:AB,13,0)),"")</f>
        <v/>
      </c>
      <c r="G626" s="80" t="str">
        <f>IFERROR(IF(B626="","",VLOOKUP(B626,'Customer Orders Management'!B:AB,7,0)),"")</f>
        <v/>
      </c>
      <c r="H626" s="80" t="str">
        <f>IFERROR(IF(B626="","",VLOOKUP(B626,'Customer Orders Management'!B:AB,8,0)),"")</f>
        <v/>
      </c>
      <c r="I626" s="81" t="str">
        <f>IFERROR(IF(B626="","",VLOOKUP(B626,'Customer Orders Management'!B:AB,9,0)),"")</f>
        <v/>
      </c>
      <c r="J626" s="81" t="str">
        <f>IFERROR(IF(B626="","",VLOOKUP(B626,'Customer Orders Management'!B:AB,10,0)),"")</f>
        <v/>
      </c>
      <c r="K626" s="81" t="str">
        <f>IFERROR(IF(B626="","",VLOOKUP(B626,'Customer Orders Management'!B:AB,11,0)),"")</f>
        <v/>
      </c>
      <c r="L626" s="81" t="str">
        <f>IFERROR(IF(VLOOKUP(B626,'DIFOT Raw Data'!B:P,15,0)="","Not Delivered","Delivery"&amp;" "&amp;VLOOKUP(B626,'DIFOT Raw Data'!B:P,15,0)),"")</f>
        <v/>
      </c>
    </row>
    <row r="627" spans="5:12" x14ac:dyDescent="0.25">
      <c r="E627" s="80" t="str">
        <f>IFERROR(IF(B627="","",VLOOKUP(B627,'Customer Orders Management'!B:AB,12,0)),"")</f>
        <v/>
      </c>
      <c r="F627" s="80" t="str">
        <f>IFERROR(IF(B627="","",VLOOKUP(B627,'Customer Orders Management'!B:AB,13,0)),"")</f>
        <v/>
      </c>
      <c r="G627" s="80" t="str">
        <f>IFERROR(IF(B627="","",VLOOKUP(B627,'Customer Orders Management'!B:AB,7,0)),"")</f>
        <v/>
      </c>
      <c r="H627" s="80" t="str">
        <f>IFERROR(IF(B627="","",VLOOKUP(B627,'Customer Orders Management'!B:AB,8,0)),"")</f>
        <v/>
      </c>
      <c r="I627" s="81" t="str">
        <f>IFERROR(IF(B627="","",VLOOKUP(B627,'Customer Orders Management'!B:AB,9,0)),"")</f>
        <v/>
      </c>
      <c r="J627" s="81" t="str">
        <f>IFERROR(IF(B627="","",VLOOKUP(B627,'Customer Orders Management'!B:AB,10,0)),"")</f>
        <v/>
      </c>
      <c r="K627" s="81" t="str">
        <f>IFERROR(IF(B627="","",VLOOKUP(B627,'Customer Orders Management'!B:AB,11,0)),"")</f>
        <v/>
      </c>
      <c r="L627" s="81" t="str">
        <f>IFERROR(IF(VLOOKUP(B627,'DIFOT Raw Data'!B:P,15,0)="","Not Delivered","Delivery"&amp;" "&amp;VLOOKUP(B627,'DIFOT Raw Data'!B:P,15,0)),"")</f>
        <v/>
      </c>
    </row>
    <row r="628" spans="5:12" x14ac:dyDescent="0.25">
      <c r="E628" s="80" t="str">
        <f>IFERROR(IF(B628="","",VLOOKUP(B628,'Customer Orders Management'!B:AB,12,0)),"")</f>
        <v/>
      </c>
      <c r="F628" s="80" t="str">
        <f>IFERROR(IF(B628="","",VLOOKUP(B628,'Customer Orders Management'!B:AB,13,0)),"")</f>
        <v/>
      </c>
      <c r="G628" s="80" t="str">
        <f>IFERROR(IF(B628="","",VLOOKUP(B628,'Customer Orders Management'!B:AB,7,0)),"")</f>
        <v/>
      </c>
      <c r="H628" s="80" t="str">
        <f>IFERROR(IF(B628="","",VLOOKUP(B628,'Customer Orders Management'!B:AB,8,0)),"")</f>
        <v/>
      </c>
      <c r="I628" s="81" t="str">
        <f>IFERROR(IF(B628="","",VLOOKUP(B628,'Customer Orders Management'!B:AB,9,0)),"")</f>
        <v/>
      </c>
      <c r="J628" s="81" t="str">
        <f>IFERROR(IF(B628="","",VLOOKUP(B628,'Customer Orders Management'!B:AB,10,0)),"")</f>
        <v/>
      </c>
      <c r="K628" s="81" t="str">
        <f>IFERROR(IF(B628="","",VLOOKUP(B628,'Customer Orders Management'!B:AB,11,0)),"")</f>
        <v/>
      </c>
      <c r="L628" s="81" t="str">
        <f>IFERROR(IF(VLOOKUP(B628,'DIFOT Raw Data'!B:P,15,0)="","Not Delivered","Delivery"&amp;" "&amp;VLOOKUP(B628,'DIFOT Raw Data'!B:P,15,0)),"")</f>
        <v/>
      </c>
    </row>
    <row r="629" spans="5:12" x14ac:dyDescent="0.25">
      <c r="E629" s="80" t="str">
        <f>IFERROR(IF(B629="","",VLOOKUP(B629,'Customer Orders Management'!B:AB,12,0)),"")</f>
        <v/>
      </c>
      <c r="F629" s="80" t="str">
        <f>IFERROR(IF(B629="","",VLOOKUP(B629,'Customer Orders Management'!B:AB,13,0)),"")</f>
        <v/>
      </c>
      <c r="G629" s="80" t="str">
        <f>IFERROR(IF(B629="","",VLOOKUP(B629,'Customer Orders Management'!B:AB,7,0)),"")</f>
        <v/>
      </c>
      <c r="H629" s="80" t="str">
        <f>IFERROR(IF(B629="","",VLOOKUP(B629,'Customer Orders Management'!B:AB,8,0)),"")</f>
        <v/>
      </c>
      <c r="I629" s="81" t="str">
        <f>IFERROR(IF(B629="","",VLOOKUP(B629,'Customer Orders Management'!B:AB,9,0)),"")</f>
        <v/>
      </c>
      <c r="J629" s="81" t="str">
        <f>IFERROR(IF(B629="","",VLOOKUP(B629,'Customer Orders Management'!B:AB,10,0)),"")</f>
        <v/>
      </c>
      <c r="K629" s="81" t="str">
        <f>IFERROR(IF(B629="","",VLOOKUP(B629,'Customer Orders Management'!B:AB,11,0)),"")</f>
        <v/>
      </c>
      <c r="L629" s="81" t="str">
        <f>IFERROR(IF(VLOOKUP(B629,'DIFOT Raw Data'!B:P,15,0)="","Not Delivered","Delivery"&amp;" "&amp;VLOOKUP(B629,'DIFOT Raw Data'!B:P,15,0)),"")</f>
        <v/>
      </c>
    </row>
    <row r="630" spans="5:12" x14ac:dyDescent="0.25">
      <c r="E630" s="80" t="str">
        <f>IFERROR(IF(B630="","",VLOOKUP(B630,'Customer Orders Management'!B:AB,12,0)),"")</f>
        <v/>
      </c>
      <c r="F630" s="80" t="str">
        <f>IFERROR(IF(B630="","",VLOOKUP(B630,'Customer Orders Management'!B:AB,13,0)),"")</f>
        <v/>
      </c>
      <c r="G630" s="80" t="str">
        <f>IFERROR(IF(B630="","",VLOOKUP(B630,'Customer Orders Management'!B:AB,7,0)),"")</f>
        <v/>
      </c>
      <c r="H630" s="80" t="str">
        <f>IFERROR(IF(B630="","",VLOOKUP(B630,'Customer Orders Management'!B:AB,8,0)),"")</f>
        <v/>
      </c>
      <c r="I630" s="81" t="str">
        <f>IFERROR(IF(B630="","",VLOOKUP(B630,'Customer Orders Management'!B:AB,9,0)),"")</f>
        <v/>
      </c>
      <c r="J630" s="81" t="str">
        <f>IFERROR(IF(B630="","",VLOOKUP(B630,'Customer Orders Management'!B:AB,10,0)),"")</f>
        <v/>
      </c>
      <c r="K630" s="81" t="str">
        <f>IFERROR(IF(B630="","",VLOOKUP(B630,'Customer Orders Management'!B:AB,11,0)),"")</f>
        <v/>
      </c>
      <c r="L630" s="81" t="str">
        <f>IFERROR(IF(VLOOKUP(B630,'DIFOT Raw Data'!B:P,15,0)="","Not Delivered","Delivery"&amp;" "&amp;VLOOKUP(B630,'DIFOT Raw Data'!B:P,15,0)),"")</f>
        <v/>
      </c>
    </row>
    <row r="631" spans="5:12" x14ac:dyDescent="0.25">
      <c r="E631" s="80" t="str">
        <f>IFERROR(IF(B631="","",VLOOKUP(B631,'Customer Orders Management'!B:AB,12,0)),"")</f>
        <v/>
      </c>
      <c r="F631" s="80" t="str">
        <f>IFERROR(IF(B631="","",VLOOKUP(B631,'Customer Orders Management'!B:AB,13,0)),"")</f>
        <v/>
      </c>
      <c r="G631" s="80" t="str">
        <f>IFERROR(IF(B631="","",VLOOKUP(B631,'Customer Orders Management'!B:AB,7,0)),"")</f>
        <v/>
      </c>
      <c r="H631" s="80" t="str">
        <f>IFERROR(IF(B631="","",VLOOKUP(B631,'Customer Orders Management'!B:AB,8,0)),"")</f>
        <v/>
      </c>
      <c r="I631" s="81" t="str">
        <f>IFERROR(IF(B631="","",VLOOKUP(B631,'Customer Orders Management'!B:AB,9,0)),"")</f>
        <v/>
      </c>
      <c r="J631" s="81" t="str">
        <f>IFERROR(IF(B631="","",VLOOKUP(B631,'Customer Orders Management'!B:AB,10,0)),"")</f>
        <v/>
      </c>
      <c r="K631" s="81" t="str">
        <f>IFERROR(IF(B631="","",VLOOKUP(B631,'Customer Orders Management'!B:AB,11,0)),"")</f>
        <v/>
      </c>
      <c r="L631" s="81" t="str">
        <f>IFERROR(IF(VLOOKUP(B631,'DIFOT Raw Data'!B:P,15,0)="","Not Delivered","Delivery"&amp;" "&amp;VLOOKUP(B631,'DIFOT Raw Data'!B:P,15,0)),"")</f>
        <v/>
      </c>
    </row>
    <row r="632" spans="5:12" x14ac:dyDescent="0.25">
      <c r="E632" s="80" t="str">
        <f>IFERROR(IF(B632="","",VLOOKUP(B632,'Customer Orders Management'!B:AB,12,0)),"")</f>
        <v/>
      </c>
      <c r="F632" s="80" t="str">
        <f>IFERROR(IF(B632="","",VLOOKUP(B632,'Customer Orders Management'!B:AB,13,0)),"")</f>
        <v/>
      </c>
      <c r="G632" s="80" t="str">
        <f>IFERROR(IF(B632="","",VLOOKUP(B632,'Customer Orders Management'!B:AB,7,0)),"")</f>
        <v/>
      </c>
      <c r="H632" s="80" t="str">
        <f>IFERROR(IF(B632="","",VLOOKUP(B632,'Customer Orders Management'!B:AB,8,0)),"")</f>
        <v/>
      </c>
      <c r="I632" s="81" t="str">
        <f>IFERROR(IF(B632="","",VLOOKUP(B632,'Customer Orders Management'!B:AB,9,0)),"")</f>
        <v/>
      </c>
      <c r="J632" s="81" t="str">
        <f>IFERROR(IF(B632="","",VLOOKUP(B632,'Customer Orders Management'!B:AB,10,0)),"")</f>
        <v/>
      </c>
      <c r="K632" s="81" t="str">
        <f>IFERROR(IF(B632="","",VLOOKUP(B632,'Customer Orders Management'!B:AB,11,0)),"")</f>
        <v/>
      </c>
      <c r="L632" s="81" t="str">
        <f>IFERROR(IF(VLOOKUP(B632,'DIFOT Raw Data'!B:P,15,0)="","Not Delivered","Delivery"&amp;" "&amp;VLOOKUP(B632,'DIFOT Raw Data'!B:P,15,0)),"")</f>
        <v/>
      </c>
    </row>
    <row r="633" spans="5:12" x14ac:dyDescent="0.25">
      <c r="E633" s="80" t="str">
        <f>IFERROR(IF(B633="","",VLOOKUP(B633,'Customer Orders Management'!B:AB,12,0)),"")</f>
        <v/>
      </c>
      <c r="F633" s="80" t="str">
        <f>IFERROR(IF(B633="","",VLOOKUP(B633,'Customer Orders Management'!B:AB,13,0)),"")</f>
        <v/>
      </c>
      <c r="G633" s="80" t="str">
        <f>IFERROR(IF(B633="","",VLOOKUP(B633,'Customer Orders Management'!B:AB,7,0)),"")</f>
        <v/>
      </c>
      <c r="H633" s="80" t="str">
        <f>IFERROR(IF(B633="","",VLOOKUP(B633,'Customer Orders Management'!B:AB,8,0)),"")</f>
        <v/>
      </c>
      <c r="I633" s="81" t="str">
        <f>IFERROR(IF(B633="","",VLOOKUP(B633,'Customer Orders Management'!B:AB,9,0)),"")</f>
        <v/>
      </c>
      <c r="J633" s="81" t="str">
        <f>IFERROR(IF(B633="","",VLOOKUP(B633,'Customer Orders Management'!B:AB,10,0)),"")</f>
        <v/>
      </c>
      <c r="K633" s="81" t="str">
        <f>IFERROR(IF(B633="","",VLOOKUP(B633,'Customer Orders Management'!B:AB,11,0)),"")</f>
        <v/>
      </c>
      <c r="L633" s="81" t="str">
        <f>IFERROR(IF(VLOOKUP(B633,'DIFOT Raw Data'!B:P,15,0)="","Not Delivered","Delivery"&amp;" "&amp;VLOOKUP(B633,'DIFOT Raw Data'!B:P,15,0)),"")</f>
        <v/>
      </c>
    </row>
    <row r="634" spans="5:12" x14ac:dyDescent="0.25">
      <c r="E634" s="80" t="str">
        <f>IFERROR(IF(B634="","",VLOOKUP(B634,'Customer Orders Management'!B:AB,12,0)),"")</f>
        <v/>
      </c>
      <c r="F634" s="80" t="str">
        <f>IFERROR(IF(B634="","",VLOOKUP(B634,'Customer Orders Management'!B:AB,13,0)),"")</f>
        <v/>
      </c>
      <c r="G634" s="80" t="str">
        <f>IFERROR(IF(B634="","",VLOOKUP(B634,'Customer Orders Management'!B:AB,7,0)),"")</f>
        <v/>
      </c>
      <c r="H634" s="80" t="str">
        <f>IFERROR(IF(B634="","",VLOOKUP(B634,'Customer Orders Management'!B:AB,8,0)),"")</f>
        <v/>
      </c>
      <c r="I634" s="81" t="str">
        <f>IFERROR(IF(B634="","",VLOOKUP(B634,'Customer Orders Management'!B:AB,9,0)),"")</f>
        <v/>
      </c>
      <c r="J634" s="81" t="str">
        <f>IFERROR(IF(B634="","",VLOOKUP(B634,'Customer Orders Management'!B:AB,10,0)),"")</f>
        <v/>
      </c>
      <c r="K634" s="81" t="str">
        <f>IFERROR(IF(B634="","",VLOOKUP(B634,'Customer Orders Management'!B:AB,11,0)),"")</f>
        <v/>
      </c>
      <c r="L634" s="81" t="str">
        <f>IFERROR(IF(VLOOKUP(B634,'DIFOT Raw Data'!B:P,15,0)="","Not Delivered","Delivery"&amp;" "&amp;VLOOKUP(B634,'DIFOT Raw Data'!B:P,15,0)),"")</f>
        <v/>
      </c>
    </row>
    <row r="635" spans="5:12" x14ac:dyDescent="0.25">
      <c r="E635" s="80" t="str">
        <f>IFERROR(IF(B635="","",VLOOKUP(B635,'Customer Orders Management'!B:AB,12,0)),"")</f>
        <v/>
      </c>
      <c r="F635" s="80" t="str">
        <f>IFERROR(IF(B635="","",VLOOKUP(B635,'Customer Orders Management'!B:AB,13,0)),"")</f>
        <v/>
      </c>
      <c r="G635" s="80" t="str">
        <f>IFERROR(IF(B635="","",VLOOKUP(B635,'Customer Orders Management'!B:AB,7,0)),"")</f>
        <v/>
      </c>
      <c r="H635" s="80" t="str">
        <f>IFERROR(IF(B635="","",VLOOKUP(B635,'Customer Orders Management'!B:AB,8,0)),"")</f>
        <v/>
      </c>
      <c r="I635" s="81" t="str">
        <f>IFERROR(IF(B635="","",VLOOKUP(B635,'Customer Orders Management'!B:AB,9,0)),"")</f>
        <v/>
      </c>
      <c r="J635" s="81" t="str">
        <f>IFERROR(IF(B635="","",VLOOKUP(B635,'Customer Orders Management'!B:AB,10,0)),"")</f>
        <v/>
      </c>
      <c r="K635" s="81" t="str">
        <f>IFERROR(IF(B635="","",VLOOKUP(B635,'Customer Orders Management'!B:AB,11,0)),"")</f>
        <v/>
      </c>
      <c r="L635" s="81" t="str">
        <f>IFERROR(IF(VLOOKUP(B635,'DIFOT Raw Data'!B:P,15,0)="","Not Delivered","Delivery"&amp;" "&amp;VLOOKUP(B635,'DIFOT Raw Data'!B:P,15,0)),"")</f>
        <v/>
      </c>
    </row>
    <row r="636" spans="5:12" x14ac:dyDescent="0.25">
      <c r="E636" s="80" t="str">
        <f>IFERROR(IF(B636="","",VLOOKUP(B636,'Customer Orders Management'!B:AB,12,0)),"")</f>
        <v/>
      </c>
      <c r="F636" s="80" t="str">
        <f>IFERROR(IF(B636="","",VLOOKUP(B636,'Customer Orders Management'!B:AB,13,0)),"")</f>
        <v/>
      </c>
      <c r="G636" s="80" t="str">
        <f>IFERROR(IF(B636="","",VLOOKUP(B636,'Customer Orders Management'!B:AB,7,0)),"")</f>
        <v/>
      </c>
      <c r="H636" s="80" t="str">
        <f>IFERROR(IF(B636="","",VLOOKUP(B636,'Customer Orders Management'!B:AB,8,0)),"")</f>
        <v/>
      </c>
      <c r="I636" s="81" t="str">
        <f>IFERROR(IF(B636="","",VLOOKUP(B636,'Customer Orders Management'!B:AB,9,0)),"")</f>
        <v/>
      </c>
      <c r="J636" s="81" t="str">
        <f>IFERROR(IF(B636="","",VLOOKUP(B636,'Customer Orders Management'!B:AB,10,0)),"")</f>
        <v/>
      </c>
      <c r="K636" s="81" t="str">
        <f>IFERROR(IF(B636="","",VLOOKUP(B636,'Customer Orders Management'!B:AB,11,0)),"")</f>
        <v/>
      </c>
      <c r="L636" s="81" t="str">
        <f>IFERROR(IF(VLOOKUP(B636,'DIFOT Raw Data'!B:P,15,0)="","Not Delivered","Delivery"&amp;" "&amp;VLOOKUP(B636,'DIFOT Raw Data'!B:P,15,0)),"")</f>
        <v/>
      </c>
    </row>
    <row r="637" spans="5:12" x14ac:dyDescent="0.25">
      <c r="E637" s="80" t="str">
        <f>IFERROR(IF(B637="","",VLOOKUP(B637,'Customer Orders Management'!B:AB,12,0)),"")</f>
        <v/>
      </c>
      <c r="F637" s="80" t="str">
        <f>IFERROR(IF(B637="","",VLOOKUP(B637,'Customer Orders Management'!B:AB,13,0)),"")</f>
        <v/>
      </c>
      <c r="G637" s="80" t="str">
        <f>IFERROR(IF(B637="","",VLOOKUP(B637,'Customer Orders Management'!B:AB,7,0)),"")</f>
        <v/>
      </c>
      <c r="H637" s="80" t="str">
        <f>IFERROR(IF(B637="","",VLOOKUP(B637,'Customer Orders Management'!B:AB,8,0)),"")</f>
        <v/>
      </c>
      <c r="I637" s="81" t="str">
        <f>IFERROR(IF(B637="","",VLOOKUP(B637,'Customer Orders Management'!B:AB,9,0)),"")</f>
        <v/>
      </c>
      <c r="J637" s="81" t="str">
        <f>IFERROR(IF(B637="","",VLOOKUP(B637,'Customer Orders Management'!B:AB,10,0)),"")</f>
        <v/>
      </c>
      <c r="K637" s="81" t="str">
        <f>IFERROR(IF(B637="","",VLOOKUP(B637,'Customer Orders Management'!B:AB,11,0)),"")</f>
        <v/>
      </c>
      <c r="L637" s="81" t="str">
        <f>IFERROR(IF(VLOOKUP(B637,'DIFOT Raw Data'!B:P,15,0)="","Not Delivered","Delivery"&amp;" "&amp;VLOOKUP(B637,'DIFOT Raw Data'!B:P,15,0)),"")</f>
        <v/>
      </c>
    </row>
    <row r="638" spans="5:12" x14ac:dyDescent="0.25">
      <c r="E638" s="80" t="str">
        <f>IFERROR(IF(B638="","",VLOOKUP(B638,'Customer Orders Management'!B:AB,12,0)),"")</f>
        <v/>
      </c>
      <c r="F638" s="80" t="str">
        <f>IFERROR(IF(B638="","",VLOOKUP(B638,'Customer Orders Management'!B:AB,13,0)),"")</f>
        <v/>
      </c>
      <c r="G638" s="80" t="str">
        <f>IFERROR(IF(B638="","",VLOOKUP(B638,'Customer Orders Management'!B:AB,7,0)),"")</f>
        <v/>
      </c>
      <c r="H638" s="80" t="str">
        <f>IFERROR(IF(B638="","",VLOOKUP(B638,'Customer Orders Management'!B:AB,8,0)),"")</f>
        <v/>
      </c>
      <c r="I638" s="81" t="str">
        <f>IFERROR(IF(B638="","",VLOOKUP(B638,'Customer Orders Management'!B:AB,9,0)),"")</f>
        <v/>
      </c>
      <c r="J638" s="81" t="str">
        <f>IFERROR(IF(B638="","",VLOOKUP(B638,'Customer Orders Management'!B:AB,10,0)),"")</f>
        <v/>
      </c>
      <c r="K638" s="81" t="str">
        <f>IFERROR(IF(B638="","",VLOOKUP(B638,'Customer Orders Management'!B:AB,11,0)),"")</f>
        <v/>
      </c>
      <c r="L638" s="81" t="str">
        <f>IFERROR(IF(VLOOKUP(B638,'DIFOT Raw Data'!B:P,15,0)="","Not Delivered","Delivery"&amp;" "&amp;VLOOKUP(B638,'DIFOT Raw Data'!B:P,15,0)),"")</f>
        <v/>
      </c>
    </row>
    <row r="639" spans="5:12" x14ac:dyDescent="0.25">
      <c r="E639" s="80" t="str">
        <f>IFERROR(IF(B639="","",VLOOKUP(B639,'Customer Orders Management'!B:AB,12,0)),"")</f>
        <v/>
      </c>
      <c r="F639" s="80" t="str">
        <f>IFERROR(IF(B639="","",VLOOKUP(B639,'Customer Orders Management'!B:AB,13,0)),"")</f>
        <v/>
      </c>
      <c r="G639" s="80" t="str">
        <f>IFERROR(IF(B639="","",VLOOKUP(B639,'Customer Orders Management'!B:AB,7,0)),"")</f>
        <v/>
      </c>
      <c r="H639" s="80" t="str">
        <f>IFERROR(IF(B639="","",VLOOKUP(B639,'Customer Orders Management'!B:AB,8,0)),"")</f>
        <v/>
      </c>
      <c r="I639" s="81" t="str">
        <f>IFERROR(IF(B639="","",VLOOKUP(B639,'Customer Orders Management'!B:AB,9,0)),"")</f>
        <v/>
      </c>
      <c r="J639" s="81" t="str">
        <f>IFERROR(IF(B639="","",VLOOKUP(B639,'Customer Orders Management'!B:AB,10,0)),"")</f>
        <v/>
      </c>
      <c r="K639" s="81" t="str">
        <f>IFERROR(IF(B639="","",VLOOKUP(B639,'Customer Orders Management'!B:AB,11,0)),"")</f>
        <v/>
      </c>
      <c r="L639" s="81" t="str">
        <f>IFERROR(IF(VLOOKUP(B639,'DIFOT Raw Data'!B:P,15,0)="","Not Delivered","Delivery"&amp;" "&amp;VLOOKUP(B639,'DIFOT Raw Data'!B:P,15,0)),"")</f>
        <v/>
      </c>
    </row>
    <row r="640" spans="5:12" x14ac:dyDescent="0.25">
      <c r="E640" s="80" t="str">
        <f>IFERROR(IF(B640="","",VLOOKUP(B640,'Customer Orders Management'!B:AB,12,0)),"")</f>
        <v/>
      </c>
      <c r="F640" s="80" t="str">
        <f>IFERROR(IF(B640="","",VLOOKUP(B640,'Customer Orders Management'!B:AB,13,0)),"")</f>
        <v/>
      </c>
      <c r="G640" s="80" t="str">
        <f>IFERROR(IF(B640="","",VLOOKUP(B640,'Customer Orders Management'!B:AB,7,0)),"")</f>
        <v/>
      </c>
      <c r="H640" s="80" t="str">
        <f>IFERROR(IF(B640="","",VLOOKUP(B640,'Customer Orders Management'!B:AB,8,0)),"")</f>
        <v/>
      </c>
      <c r="I640" s="81" t="str">
        <f>IFERROR(IF(B640="","",VLOOKUP(B640,'Customer Orders Management'!B:AB,9,0)),"")</f>
        <v/>
      </c>
      <c r="J640" s="81" t="str">
        <f>IFERROR(IF(B640="","",VLOOKUP(B640,'Customer Orders Management'!B:AB,10,0)),"")</f>
        <v/>
      </c>
      <c r="K640" s="81" t="str">
        <f>IFERROR(IF(B640="","",VLOOKUP(B640,'Customer Orders Management'!B:AB,11,0)),"")</f>
        <v/>
      </c>
      <c r="L640" s="81" t="str">
        <f>IFERROR(IF(VLOOKUP(B640,'DIFOT Raw Data'!B:P,15,0)="","Not Delivered","Delivery"&amp;" "&amp;VLOOKUP(B640,'DIFOT Raw Data'!B:P,15,0)),"")</f>
        <v/>
      </c>
    </row>
    <row r="641" spans="5:12" x14ac:dyDescent="0.25">
      <c r="E641" s="80" t="str">
        <f>IFERROR(IF(B641="","",VLOOKUP(B641,'Customer Orders Management'!B:AB,12,0)),"")</f>
        <v/>
      </c>
      <c r="F641" s="80" t="str">
        <f>IFERROR(IF(B641="","",VLOOKUP(B641,'Customer Orders Management'!B:AB,13,0)),"")</f>
        <v/>
      </c>
      <c r="G641" s="80" t="str">
        <f>IFERROR(IF(B641="","",VLOOKUP(B641,'Customer Orders Management'!B:AB,7,0)),"")</f>
        <v/>
      </c>
      <c r="H641" s="80" t="str">
        <f>IFERROR(IF(B641="","",VLOOKUP(B641,'Customer Orders Management'!B:AB,8,0)),"")</f>
        <v/>
      </c>
      <c r="I641" s="81" t="str">
        <f>IFERROR(IF(B641="","",VLOOKUP(B641,'Customer Orders Management'!B:AB,9,0)),"")</f>
        <v/>
      </c>
      <c r="J641" s="81" t="str">
        <f>IFERROR(IF(B641="","",VLOOKUP(B641,'Customer Orders Management'!B:AB,10,0)),"")</f>
        <v/>
      </c>
      <c r="K641" s="81" t="str">
        <f>IFERROR(IF(B641="","",VLOOKUP(B641,'Customer Orders Management'!B:AB,11,0)),"")</f>
        <v/>
      </c>
      <c r="L641" s="81" t="str">
        <f>IFERROR(IF(VLOOKUP(B641,'DIFOT Raw Data'!B:P,15,0)="","Not Delivered","Delivery"&amp;" "&amp;VLOOKUP(B641,'DIFOT Raw Data'!B:P,15,0)),"")</f>
        <v/>
      </c>
    </row>
    <row r="642" spans="5:12" x14ac:dyDescent="0.25">
      <c r="E642" s="80" t="str">
        <f>IFERROR(IF(B642="","",VLOOKUP(B642,'Customer Orders Management'!B:AB,12,0)),"")</f>
        <v/>
      </c>
      <c r="F642" s="80" t="str">
        <f>IFERROR(IF(B642="","",VLOOKUP(B642,'Customer Orders Management'!B:AB,13,0)),"")</f>
        <v/>
      </c>
      <c r="G642" s="80" t="str">
        <f>IFERROR(IF(B642="","",VLOOKUP(B642,'Customer Orders Management'!B:AB,7,0)),"")</f>
        <v/>
      </c>
      <c r="H642" s="80" t="str">
        <f>IFERROR(IF(B642="","",VLOOKUP(B642,'Customer Orders Management'!B:AB,8,0)),"")</f>
        <v/>
      </c>
      <c r="I642" s="81" t="str">
        <f>IFERROR(IF(B642="","",VLOOKUP(B642,'Customer Orders Management'!B:AB,9,0)),"")</f>
        <v/>
      </c>
      <c r="J642" s="81" t="str">
        <f>IFERROR(IF(B642="","",VLOOKUP(B642,'Customer Orders Management'!B:AB,10,0)),"")</f>
        <v/>
      </c>
      <c r="K642" s="81" t="str">
        <f>IFERROR(IF(B642="","",VLOOKUP(B642,'Customer Orders Management'!B:AB,11,0)),"")</f>
        <v/>
      </c>
      <c r="L642" s="81" t="str">
        <f>IFERROR(IF(VLOOKUP(B642,'DIFOT Raw Data'!B:P,15,0)="","Not Delivered","Delivery"&amp;" "&amp;VLOOKUP(B642,'DIFOT Raw Data'!B:P,15,0)),"")</f>
        <v/>
      </c>
    </row>
    <row r="643" spans="5:12" x14ac:dyDescent="0.25">
      <c r="E643" s="80" t="str">
        <f>IFERROR(IF(B643="","",VLOOKUP(B643,'Customer Orders Management'!B:AB,12,0)),"")</f>
        <v/>
      </c>
      <c r="F643" s="80" t="str">
        <f>IFERROR(IF(B643="","",VLOOKUP(B643,'Customer Orders Management'!B:AB,13,0)),"")</f>
        <v/>
      </c>
      <c r="G643" s="80" t="str">
        <f>IFERROR(IF(B643="","",VLOOKUP(B643,'Customer Orders Management'!B:AB,7,0)),"")</f>
        <v/>
      </c>
      <c r="H643" s="80" t="str">
        <f>IFERROR(IF(B643="","",VLOOKUP(B643,'Customer Orders Management'!B:AB,8,0)),"")</f>
        <v/>
      </c>
      <c r="I643" s="81" t="str">
        <f>IFERROR(IF(B643="","",VLOOKUP(B643,'Customer Orders Management'!B:AB,9,0)),"")</f>
        <v/>
      </c>
      <c r="J643" s="81" t="str">
        <f>IFERROR(IF(B643="","",VLOOKUP(B643,'Customer Orders Management'!B:AB,10,0)),"")</f>
        <v/>
      </c>
      <c r="K643" s="81" t="str">
        <f>IFERROR(IF(B643="","",VLOOKUP(B643,'Customer Orders Management'!B:AB,11,0)),"")</f>
        <v/>
      </c>
      <c r="L643" s="81" t="str">
        <f>IFERROR(IF(VLOOKUP(B643,'DIFOT Raw Data'!B:P,15,0)="","Not Delivered","Delivery"&amp;" "&amp;VLOOKUP(B643,'DIFOT Raw Data'!B:P,15,0)),"")</f>
        <v/>
      </c>
    </row>
    <row r="644" spans="5:12" x14ac:dyDescent="0.25">
      <c r="E644" s="80" t="str">
        <f>IFERROR(IF(B644="","",VLOOKUP(B644,'Customer Orders Management'!B:AB,12,0)),"")</f>
        <v/>
      </c>
      <c r="F644" s="80" t="str">
        <f>IFERROR(IF(B644="","",VLOOKUP(B644,'Customer Orders Management'!B:AB,13,0)),"")</f>
        <v/>
      </c>
      <c r="G644" s="80" t="str">
        <f>IFERROR(IF(B644="","",VLOOKUP(B644,'Customer Orders Management'!B:AB,7,0)),"")</f>
        <v/>
      </c>
      <c r="H644" s="80" t="str">
        <f>IFERROR(IF(B644="","",VLOOKUP(B644,'Customer Orders Management'!B:AB,8,0)),"")</f>
        <v/>
      </c>
      <c r="I644" s="81" t="str">
        <f>IFERROR(IF(B644="","",VLOOKUP(B644,'Customer Orders Management'!B:AB,9,0)),"")</f>
        <v/>
      </c>
      <c r="J644" s="81" t="str">
        <f>IFERROR(IF(B644="","",VLOOKUP(B644,'Customer Orders Management'!B:AB,10,0)),"")</f>
        <v/>
      </c>
      <c r="K644" s="81" t="str">
        <f>IFERROR(IF(B644="","",VLOOKUP(B644,'Customer Orders Management'!B:AB,11,0)),"")</f>
        <v/>
      </c>
      <c r="L644" s="81" t="str">
        <f>IFERROR(IF(VLOOKUP(B644,'DIFOT Raw Data'!B:P,15,0)="","Not Delivered","Delivery"&amp;" "&amp;VLOOKUP(B644,'DIFOT Raw Data'!B:P,15,0)),"")</f>
        <v/>
      </c>
    </row>
    <row r="645" spans="5:12" x14ac:dyDescent="0.25">
      <c r="E645" s="80" t="str">
        <f>IFERROR(IF(B645="","",VLOOKUP(B645,'Customer Orders Management'!B:AB,12,0)),"")</f>
        <v/>
      </c>
      <c r="F645" s="80" t="str">
        <f>IFERROR(IF(B645="","",VLOOKUP(B645,'Customer Orders Management'!B:AB,13,0)),"")</f>
        <v/>
      </c>
      <c r="G645" s="80" t="str">
        <f>IFERROR(IF(B645="","",VLOOKUP(B645,'Customer Orders Management'!B:AB,7,0)),"")</f>
        <v/>
      </c>
      <c r="H645" s="80" t="str">
        <f>IFERROR(IF(B645="","",VLOOKUP(B645,'Customer Orders Management'!B:AB,8,0)),"")</f>
        <v/>
      </c>
      <c r="I645" s="81" t="str">
        <f>IFERROR(IF(B645="","",VLOOKUP(B645,'Customer Orders Management'!B:AB,9,0)),"")</f>
        <v/>
      </c>
      <c r="J645" s="81" t="str">
        <f>IFERROR(IF(B645="","",VLOOKUP(B645,'Customer Orders Management'!B:AB,10,0)),"")</f>
        <v/>
      </c>
      <c r="K645" s="81" t="str">
        <f>IFERROR(IF(B645="","",VLOOKUP(B645,'Customer Orders Management'!B:AB,11,0)),"")</f>
        <v/>
      </c>
      <c r="L645" s="81" t="str">
        <f>IFERROR(IF(VLOOKUP(B645,'DIFOT Raw Data'!B:P,15,0)="","Not Delivered","Delivery"&amp;" "&amp;VLOOKUP(B645,'DIFOT Raw Data'!B:P,15,0)),"")</f>
        <v/>
      </c>
    </row>
    <row r="646" spans="5:12" x14ac:dyDescent="0.25">
      <c r="E646" s="80" t="str">
        <f>IFERROR(IF(B646="","",VLOOKUP(B646,'Customer Orders Management'!B:AB,12,0)),"")</f>
        <v/>
      </c>
      <c r="F646" s="80" t="str">
        <f>IFERROR(IF(B646="","",VLOOKUP(B646,'Customer Orders Management'!B:AB,13,0)),"")</f>
        <v/>
      </c>
      <c r="G646" s="80" t="str">
        <f>IFERROR(IF(B646="","",VLOOKUP(B646,'Customer Orders Management'!B:AB,7,0)),"")</f>
        <v/>
      </c>
      <c r="H646" s="80" t="str">
        <f>IFERROR(IF(B646="","",VLOOKUP(B646,'Customer Orders Management'!B:AB,8,0)),"")</f>
        <v/>
      </c>
      <c r="I646" s="81" t="str">
        <f>IFERROR(IF(B646="","",VLOOKUP(B646,'Customer Orders Management'!B:AB,9,0)),"")</f>
        <v/>
      </c>
      <c r="J646" s="81" t="str">
        <f>IFERROR(IF(B646="","",VLOOKUP(B646,'Customer Orders Management'!B:AB,10,0)),"")</f>
        <v/>
      </c>
      <c r="K646" s="81" t="str">
        <f>IFERROR(IF(B646="","",VLOOKUP(B646,'Customer Orders Management'!B:AB,11,0)),"")</f>
        <v/>
      </c>
      <c r="L646" s="81" t="str">
        <f>IFERROR(IF(VLOOKUP(B646,'DIFOT Raw Data'!B:P,15,0)="","Not Delivered","Delivery"&amp;" "&amp;VLOOKUP(B646,'DIFOT Raw Data'!B:P,15,0)),"")</f>
        <v/>
      </c>
    </row>
    <row r="647" spans="5:12" x14ac:dyDescent="0.25">
      <c r="E647" s="80" t="str">
        <f>IFERROR(IF(B647="","",VLOOKUP(B647,'Customer Orders Management'!B:AB,12,0)),"")</f>
        <v/>
      </c>
      <c r="F647" s="80" t="str">
        <f>IFERROR(IF(B647="","",VLOOKUP(B647,'Customer Orders Management'!B:AB,13,0)),"")</f>
        <v/>
      </c>
      <c r="G647" s="80" t="str">
        <f>IFERROR(IF(B647="","",VLOOKUP(B647,'Customer Orders Management'!B:AB,7,0)),"")</f>
        <v/>
      </c>
      <c r="H647" s="80" t="str">
        <f>IFERROR(IF(B647="","",VLOOKUP(B647,'Customer Orders Management'!B:AB,8,0)),"")</f>
        <v/>
      </c>
      <c r="I647" s="81" t="str">
        <f>IFERROR(IF(B647="","",VLOOKUP(B647,'Customer Orders Management'!B:AB,9,0)),"")</f>
        <v/>
      </c>
      <c r="J647" s="81" t="str">
        <f>IFERROR(IF(B647="","",VLOOKUP(B647,'Customer Orders Management'!B:AB,10,0)),"")</f>
        <v/>
      </c>
      <c r="K647" s="81" t="str">
        <f>IFERROR(IF(B647="","",VLOOKUP(B647,'Customer Orders Management'!B:AB,11,0)),"")</f>
        <v/>
      </c>
      <c r="L647" s="81" t="str">
        <f>IFERROR(IF(VLOOKUP(B647,'DIFOT Raw Data'!B:P,15,0)="","Not Delivered","Delivery"&amp;" "&amp;VLOOKUP(B647,'DIFOT Raw Data'!B:P,15,0)),"")</f>
        <v/>
      </c>
    </row>
    <row r="648" spans="5:12" x14ac:dyDescent="0.25">
      <c r="E648" s="80" t="str">
        <f>IFERROR(IF(B648="","",VLOOKUP(B648,'Customer Orders Management'!B:AB,12,0)),"")</f>
        <v/>
      </c>
      <c r="F648" s="80" t="str">
        <f>IFERROR(IF(B648="","",VLOOKUP(B648,'Customer Orders Management'!B:AB,13,0)),"")</f>
        <v/>
      </c>
      <c r="G648" s="80" t="str">
        <f>IFERROR(IF(B648="","",VLOOKUP(B648,'Customer Orders Management'!B:AB,7,0)),"")</f>
        <v/>
      </c>
      <c r="H648" s="80" t="str">
        <f>IFERROR(IF(B648="","",VLOOKUP(B648,'Customer Orders Management'!B:AB,8,0)),"")</f>
        <v/>
      </c>
      <c r="I648" s="81" t="str">
        <f>IFERROR(IF(B648="","",VLOOKUP(B648,'Customer Orders Management'!B:AB,9,0)),"")</f>
        <v/>
      </c>
      <c r="J648" s="81" t="str">
        <f>IFERROR(IF(B648="","",VLOOKUP(B648,'Customer Orders Management'!B:AB,10,0)),"")</f>
        <v/>
      </c>
      <c r="K648" s="81" t="str">
        <f>IFERROR(IF(B648="","",VLOOKUP(B648,'Customer Orders Management'!B:AB,11,0)),"")</f>
        <v/>
      </c>
      <c r="L648" s="81" t="str">
        <f>IFERROR(IF(VLOOKUP(B648,'DIFOT Raw Data'!B:P,15,0)="","Not Delivered","Delivery"&amp;" "&amp;VLOOKUP(B648,'DIFOT Raw Data'!B:P,15,0)),"")</f>
        <v/>
      </c>
    </row>
    <row r="649" spans="5:12" x14ac:dyDescent="0.25">
      <c r="E649" s="80" t="str">
        <f>IFERROR(IF(B649="","",VLOOKUP(B649,'Customer Orders Management'!B:AB,12,0)),"")</f>
        <v/>
      </c>
      <c r="F649" s="80" t="str">
        <f>IFERROR(IF(B649="","",VLOOKUP(B649,'Customer Orders Management'!B:AB,13,0)),"")</f>
        <v/>
      </c>
      <c r="G649" s="80" t="str">
        <f>IFERROR(IF(B649="","",VLOOKUP(B649,'Customer Orders Management'!B:AB,7,0)),"")</f>
        <v/>
      </c>
      <c r="H649" s="80" t="str">
        <f>IFERROR(IF(B649="","",VLOOKUP(B649,'Customer Orders Management'!B:AB,8,0)),"")</f>
        <v/>
      </c>
      <c r="I649" s="81" t="str">
        <f>IFERROR(IF(B649="","",VLOOKUP(B649,'Customer Orders Management'!B:AB,9,0)),"")</f>
        <v/>
      </c>
      <c r="J649" s="81" t="str">
        <f>IFERROR(IF(B649="","",VLOOKUP(B649,'Customer Orders Management'!B:AB,10,0)),"")</f>
        <v/>
      </c>
      <c r="K649" s="81" t="str">
        <f>IFERROR(IF(B649="","",VLOOKUP(B649,'Customer Orders Management'!B:AB,11,0)),"")</f>
        <v/>
      </c>
      <c r="L649" s="81" t="str">
        <f>IFERROR(IF(VLOOKUP(B649,'DIFOT Raw Data'!B:P,15,0)="","Not Delivered","Delivery"&amp;" "&amp;VLOOKUP(B649,'DIFOT Raw Data'!B:P,15,0)),"")</f>
        <v/>
      </c>
    </row>
    <row r="650" spans="5:12" x14ac:dyDescent="0.25">
      <c r="E650" s="80" t="str">
        <f>IFERROR(IF(B650="","",VLOOKUP(B650,'Customer Orders Management'!B:AB,12,0)),"")</f>
        <v/>
      </c>
      <c r="F650" s="80" t="str">
        <f>IFERROR(IF(B650="","",VLOOKUP(B650,'Customer Orders Management'!B:AB,13,0)),"")</f>
        <v/>
      </c>
      <c r="G650" s="80" t="str">
        <f>IFERROR(IF(B650="","",VLOOKUP(B650,'Customer Orders Management'!B:AB,7,0)),"")</f>
        <v/>
      </c>
      <c r="H650" s="80" t="str">
        <f>IFERROR(IF(B650="","",VLOOKUP(B650,'Customer Orders Management'!B:AB,8,0)),"")</f>
        <v/>
      </c>
      <c r="I650" s="81" t="str">
        <f>IFERROR(IF(B650="","",VLOOKUP(B650,'Customer Orders Management'!B:AB,9,0)),"")</f>
        <v/>
      </c>
      <c r="J650" s="81" t="str">
        <f>IFERROR(IF(B650="","",VLOOKUP(B650,'Customer Orders Management'!B:AB,10,0)),"")</f>
        <v/>
      </c>
      <c r="K650" s="81" t="str">
        <f>IFERROR(IF(B650="","",VLOOKUP(B650,'Customer Orders Management'!B:AB,11,0)),"")</f>
        <v/>
      </c>
      <c r="L650" s="81" t="str">
        <f>IFERROR(IF(VLOOKUP(B650,'DIFOT Raw Data'!B:P,15,0)="","Not Delivered","Delivery"&amp;" "&amp;VLOOKUP(B650,'DIFOT Raw Data'!B:P,15,0)),"")</f>
        <v/>
      </c>
    </row>
    <row r="651" spans="5:12" x14ac:dyDescent="0.25">
      <c r="E651" s="80" t="str">
        <f>IFERROR(IF(B651="","",VLOOKUP(B651,'Customer Orders Management'!B:AB,12,0)),"")</f>
        <v/>
      </c>
      <c r="F651" s="80" t="str">
        <f>IFERROR(IF(B651="","",VLOOKUP(B651,'Customer Orders Management'!B:AB,13,0)),"")</f>
        <v/>
      </c>
      <c r="G651" s="80" t="str">
        <f>IFERROR(IF(B651="","",VLOOKUP(B651,'Customer Orders Management'!B:AB,7,0)),"")</f>
        <v/>
      </c>
      <c r="H651" s="80" t="str">
        <f>IFERROR(IF(B651="","",VLOOKUP(B651,'Customer Orders Management'!B:AB,8,0)),"")</f>
        <v/>
      </c>
      <c r="I651" s="81" t="str">
        <f>IFERROR(IF(B651="","",VLOOKUP(B651,'Customer Orders Management'!B:AB,9,0)),"")</f>
        <v/>
      </c>
      <c r="J651" s="81" t="str">
        <f>IFERROR(IF(B651="","",VLOOKUP(B651,'Customer Orders Management'!B:AB,10,0)),"")</f>
        <v/>
      </c>
      <c r="K651" s="81" t="str">
        <f>IFERROR(IF(B651="","",VLOOKUP(B651,'Customer Orders Management'!B:AB,11,0)),"")</f>
        <v/>
      </c>
      <c r="L651" s="81" t="str">
        <f>IFERROR(IF(VLOOKUP(B651,'DIFOT Raw Data'!B:P,15,0)="","Not Delivered","Delivery"&amp;" "&amp;VLOOKUP(B651,'DIFOT Raw Data'!B:P,15,0)),"")</f>
        <v/>
      </c>
    </row>
    <row r="652" spans="5:12" x14ac:dyDescent="0.25">
      <c r="E652" s="80" t="str">
        <f>IFERROR(IF(B652="","",VLOOKUP(B652,'Customer Orders Management'!B:AB,12,0)),"")</f>
        <v/>
      </c>
      <c r="F652" s="80" t="str">
        <f>IFERROR(IF(B652="","",VLOOKUP(B652,'Customer Orders Management'!B:AB,13,0)),"")</f>
        <v/>
      </c>
      <c r="G652" s="80" t="str">
        <f>IFERROR(IF(B652="","",VLOOKUP(B652,'Customer Orders Management'!B:AB,7,0)),"")</f>
        <v/>
      </c>
      <c r="H652" s="80" t="str">
        <f>IFERROR(IF(B652="","",VLOOKUP(B652,'Customer Orders Management'!B:AB,8,0)),"")</f>
        <v/>
      </c>
      <c r="I652" s="81" t="str">
        <f>IFERROR(IF(B652="","",VLOOKUP(B652,'Customer Orders Management'!B:AB,9,0)),"")</f>
        <v/>
      </c>
      <c r="J652" s="81" t="str">
        <f>IFERROR(IF(B652="","",VLOOKUP(B652,'Customer Orders Management'!B:AB,10,0)),"")</f>
        <v/>
      </c>
      <c r="K652" s="81" t="str">
        <f>IFERROR(IF(B652="","",VLOOKUP(B652,'Customer Orders Management'!B:AB,11,0)),"")</f>
        <v/>
      </c>
      <c r="L652" s="81" t="str">
        <f>IFERROR(IF(VLOOKUP(B652,'DIFOT Raw Data'!B:P,15,0)="","Not Delivered","Delivery"&amp;" "&amp;VLOOKUP(B652,'DIFOT Raw Data'!B:P,15,0)),"")</f>
        <v/>
      </c>
    </row>
    <row r="653" spans="5:12" x14ac:dyDescent="0.25">
      <c r="E653" s="80" t="str">
        <f>IFERROR(IF(B653="","",VLOOKUP(B653,'Customer Orders Management'!B:AB,12,0)),"")</f>
        <v/>
      </c>
      <c r="F653" s="80" t="str">
        <f>IFERROR(IF(B653="","",VLOOKUP(B653,'Customer Orders Management'!B:AB,13,0)),"")</f>
        <v/>
      </c>
      <c r="G653" s="80" t="str">
        <f>IFERROR(IF(B653="","",VLOOKUP(B653,'Customer Orders Management'!B:AB,7,0)),"")</f>
        <v/>
      </c>
      <c r="H653" s="80" t="str">
        <f>IFERROR(IF(B653="","",VLOOKUP(B653,'Customer Orders Management'!B:AB,8,0)),"")</f>
        <v/>
      </c>
      <c r="I653" s="81" t="str">
        <f>IFERROR(IF(B653="","",VLOOKUP(B653,'Customer Orders Management'!B:AB,9,0)),"")</f>
        <v/>
      </c>
      <c r="J653" s="81" t="str">
        <f>IFERROR(IF(B653="","",VLOOKUP(B653,'Customer Orders Management'!B:AB,10,0)),"")</f>
        <v/>
      </c>
      <c r="K653" s="81" t="str">
        <f>IFERROR(IF(B653="","",VLOOKUP(B653,'Customer Orders Management'!B:AB,11,0)),"")</f>
        <v/>
      </c>
      <c r="L653" s="81" t="str">
        <f>IFERROR(IF(VLOOKUP(B653,'DIFOT Raw Data'!B:P,15,0)="","Not Delivered","Delivery"&amp;" "&amp;VLOOKUP(B653,'DIFOT Raw Data'!B:P,15,0)),"")</f>
        <v/>
      </c>
    </row>
    <row r="654" spans="5:12" x14ac:dyDescent="0.25">
      <c r="E654" s="80" t="str">
        <f>IFERROR(IF(B654="","",VLOOKUP(B654,'Customer Orders Management'!B:AB,12,0)),"")</f>
        <v/>
      </c>
      <c r="F654" s="80" t="str">
        <f>IFERROR(IF(B654="","",VLOOKUP(B654,'Customer Orders Management'!B:AB,13,0)),"")</f>
        <v/>
      </c>
      <c r="G654" s="80" t="str">
        <f>IFERROR(IF(B654="","",VLOOKUP(B654,'Customer Orders Management'!B:AB,7,0)),"")</f>
        <v/>
      </c>
      <c r="H654" s="80" t="str">
        <f>IFERROR(IF(B654="","",VLOOKUP(B654,'Customer Orders Management'!B:AB,8,0)),"")</f>
        <v/>
      </c>
      <c r="I654" s="81" t="str">
        <f>IFERROR(IF(B654="","",VLOOKUP(B654,'Customer Orders Management'!B:AB,9,0)),"")</f>
        <v/>
      </c>
      <c r="J654" s="81" t="str">
        <f>IFERROR(IF(B654="","",VLOOKUP(B654,'Customer Orders Management'!B:AB,10,0)),"")</f>
        <v/>
      </c>
      <c r="K654" s="81" t="str">
        <f>IFERROR(IF(B654="","",VLOOKUP(B654,'Customer Orders Management'!B:AB,11,0)),"")</f>
        <v/>
      </c>
      <c r="L654" s="81" t="str">
        <f>IFERROR(IF(VLOOKUP(B654,'DIFOT Raw Data'!B:P,15,0)="","Not Delivered","Delivery"&amp;" "&amp;VLOOKUP(B654,'DIFOT Raw Data'!B:P,15,0)),"")</f>
        <v/>
      </c>
    </row>
    <row r="655" spans="5:12" x14ac:dyDescent="0.25">
      <c r="E655" s="80" t="str">
        <f>IFERROR(IF(B655="","",VLOOKUP(B655,'Customer Orders Management'!B:AB,12,0)),"")</f>
        <v/>
      </c>
      <c r="F655" s="80" t="str">
        <f>IFERROR(IF(B655="","",VLOOKUP(B655,'Customer Orders Management'!B:AB,13,0)),"")</f>
        <v/>
      </c>
      <c r="G655" s="80" t="str">
        <f>IFERROR(IF(B655="","",VLOOKUP(B655,'Customer Orders Management'!B:AB,7,0)),"")</f>
        <v/>
      </c>
      <c r="H655" s="80" t="str">
        <f>IFERROR(IF(B655="","",VLOOKUP(B655,'Customer Orders Management'!B:AB,8,0)),"")</f>
        <v/>
      </c>
      <c r="I655" s="81" t="str">
        <f>IFERROR(IF(B655="","",VLOOKUP(B655,'Customer Orders Management'!B:AB,9,0)),"")</f>
        <v/>
      </c>
      <c r="J655" s="81" t="str">
        <f>IFERROR(IF(B655="","",VLOOKUP(B655,'Customer Orders Management'!B:AB,10,0)),"")</f>
        <v/>
      </c>
      <c r="K655" s="81" t="str">
        <f>IFERROR(IF(B655="","",VLOOKUP(B655,'Customer Orders Management'!B:AB,11,0)),"")</f>
        <v/>
      </c>
      <c r="L655" s="81" t="str">
        <f>IFERROR(IF(VLOOKUP(B655,'DIFOT Raw Data'!B:P,15,0)="","Not Delivered","Delivery"&amp;" "&amp;VLOOKUP(B655,'DIFOT Raw Data'!B:P,15,0)),"")</f>
        <v/>
      </c>
    </row>
    <row r="656" spans="5:12" x14ac:dyDescent="0.25">
      <c r="E656" s="80" t="str">
        <f>IFERROR(IF(B656="","",VLOOKUP(B656,'Customer Orders Management'!B:AB,12,0)),"")</f>
        <v/>
      </c>
      <c r="F656" s="80" t="str">
        <f>IFERROR(IF(B656="","",VLOOKUP(B656,'Customer Orders Management'!B:AB,13,0)),"")</f>
        <v/>
      </c>
      <c r="G656" s="80" t="str">
        <f>IFERROR(IF(B656="","",VLOOKUP(B656,'Customer Orders Management'!B:AB,7,0)),"")</f>
        <v/>
      </c>
      <c r="H656" s="80" t="str">
        <f>IFERROR(IF(B656="","",VLOOKUP(B656,'Customer Orders Management'!B:AB,8,0)),"")</f>
        <v/>
      </c>
      <c r="I656" s="81" t="str">
        <f>IFERROR(IF(B656="","",VLOOKUP(B656,'Customer Orders Management'!B:AB,9,0)),"")</f>
        <v/>
      </c>
      <c r="J656" s="81" t="str">
        <f>IFERROR(IF(B656="","",VLOOKUP(B656,'Customer Orders Management'!B:AB,10,0)),"")</f>
        <v/>
      </c>
      <c r="K656" s="81" t="str">
        <f>IFERROR(IF(B656="","",VLOOKUP(B656,'Customer Orders Management'!B:AB,11,0)),"")</f>
        <v/>
      </c>
      <c r="L656" s="81" t="str">
        <f>IFERROR(IF(VLOOKUP(B656,'DIFOT Raw Data'!B:P,15,0)="","Not Delivered","Delivery"&amp;" "&amp;VLOOKUP(B656,'DIFOT Raw Data'!B:P,15,0)),"")</f>
        <v/>
      </c>
    </row>
    <row r="657" spans="5:12" x14ac:dyDescent="0.25">
      <c r="E657" s="80" t="str">
        <f>IFERROR(IF(B657="","",VLOOKUP(B657,'Customer Orders Management'!B:AB,12,0)),"")</f>
        <v/>
      </c>
      <c r="F657" s="80" t="str">
        <f>IFERROR(IF(B657="","",VLOOKUP(B657,'Customer Orders Management'!B:AB,13,0)),"")</f>
        <v/>
      </c>
      <c r="G657" s="80" t="str">
        <f>IFERROR(IF(B657="","",VLOOKUP(B657,'Customer Orders Management'!B:AB,7,0)),"")</f>
        <v/>
      </c>
      <c r="H657" s="80" t="str">
        <f>IFERROR(IF(B657="","",VLOOKUP(B657,'Customer Orders Management'!B:AB,8,0)),"")</f>
        <v/>
      </c>
      <c r="I657" s="81" t="str">
        <f>IFERROR(IF(B657="","",VLOOKUP(B657,'Customer Orders Management'!B:AB,9,0)),"")</f>
        <v/>
      </c>
      <c r="J657" s="81" t="str">
        <f>IFERROR(IF(B657="","",VLOOKUP(B657,'Customer Orders Management'!B:AB,10,0)),"")</f>
        <v/>
      </c>
      <c r="K657" s="81" t="str">
        <f>IFERROR(IF(B657="","",VLOOKUP(B657,'Customer Orders Management'!B:AB,11,0)),"")</f>
        <v/>
      </c>
      <c r="L657" s="81" t="str">
        <f>IFERROR(IF(VLOOKUP(B657,'DIFOT Raw Data'!B:P,15,0)="","Not Delivered","Delivery"&amp;" "&amp;VLOOKUP(B657,'DIFOT Raw Data'!B:P,15,0)),"")</f>
        <v/>
      </c>
    </row>
    <row r="658" spans="5:12" x14ac:dyDescent="0.25">
      <c r="E658" s="80" t="str">
        <f>IFERROR(IF(B658="","",VLOOKUP(B658,'Customer Orders Management'!B:AB,12,0)),"")</f>
        <v/>
      </c>
      <c r="F658" s="80" t="str">
        <f>IFERROR(IF(B658="","",VLOOKUP(B658,'Customer Orders Management'!B:AB,13,0)),"")</f>
        <v/>
      </c>
      <c r="G658" s="80" t="str">
        <f>IFERROR(IF(B658="","",VLOOKUP(B658,'Customer Orders Management'!B:AB,7,0)),"")</f>
        <v/>
      </c>
      <c r="H658" s="80" t="str">
        <f>IFERROR(IF(B658="","",VLOOKUP(B658,'Customer Orders Management'!B:AB,8,0)),"")</f>
        <v/>
      </c>
      <c r="I658" s="81" t="str">
        <f>IFERROR(IF(B658="","",VLOOKUP(B658,'Customer Orders Management'!B:AB,9,0)),"")</f>
        <v/>
      </c>
      <c r="J658" s="81" t="str">
        <f>IFERROR(IF(B658="","",VLOOKUP(B658,'Customer Orders Management'!B:AB,10,0)),"")</f>
        <v/>
      </c>
      <c r="K658" s="81" t="str">
        <f>IFERROR(IF(B658="","",VLOOKUP(B658,'Customer Orders Management'!B:AB,11,0)),"")</f>
        <v/>
      </c>
      <c r="L658" s="81" t="str">
        <f>IFERROR(IF(VLOOKUP(B658,'DIFOT Raw Data'!B:P,15,0)="","Not Delivered","Delivery"&amp;" "&amp;VLOOKUP(B658,'DIFOT Raw Data'!B:P,15,0)),"")</f>
        <v/>
      </c>
    </row>
    <row r="659" spans="5:12" x14ac:dyDescent="0.25">
      <c r="E659" s="80" t="str">
        <f>IFERROR(IF(B659="","",VLOOKUP(B659,'Customer Orders Management'!B:AB,12,0)),"")</f>
        <v/>
      </c>
      <c r="F659" s="80" t="str">
        <f>IFERROR(IF(B659="","",VLOOKUP(B659,'Customer Orders Management'!B:AB,13,0)),"")</f>
        <v/>
      </c>
      <c r="G659" s="80" t="str">
        <f>IFERROR(IF(B659="","",VLOOKUP(B659,'Customer Orders Management'!B:AB,7,0)),"")</f>
        <v/>
      </c>
      <c r="H659" s="80" t="str">
        <f>IFERROR(IF(B659="","",VLOOKUP(B659,'Customer Orders Management'!B:AB,8,0)),"")</f>
        <v/>
      </c>
      <c r="I659" s="81" t="str">
        <f>IFERROR(IF(B659="","",VLOOKUP(B659,'Customer Orders Management'!B:AB,9,0)),"")</f>
        <v/>
      </c>
      <c r="J659" s="81" t="str">
        <f>IFERROR(IF(B659="","",VLOOKUP(B659,'Customer Orders Management'!B:AB,10,0)),"")</f>
        <v/>
      </c>
      <c r="K659" s="81" t="str">
        <f>IFERROR(IF(B659="","",VLOOKUP(B659,'Customer Orders Management'!B:AB,11,0)),"")</f>
        <v/>
      </c>
      <c r="L659" s="81" t="str">
        <f>IFERROR(IF(VLOOKUP(B659,'DIFOT Raw Data'!B:P,15,0)="","Not Delivered","Delivery"&amp;" "&amp;VLOOKUP(B659,'DIFOT Raw Data'!B:P,15,0)),"")</f>
        <v/>
      </c>
    </row>
    <row r="660" spans="5:12" x14ac:dyDescent="0.25">
      <c r="E660" s="80" t="str">
        <f>IFERROR(IF(B660="","",VLOOKUP(B660,'Customer Orders Management'!B:AB,12,0)),"")</f>
        <v/>
      </c>
      <c r="F660" s="80" t="str">
        <f>IFERROR(IF(B660="","",VLOOKUP(B660,'Customer Orders Management'!B:AB,13,0)),"")</f>
        <v/>
      </c>
      <c r="G660" s="80" t="str">
        <f>IFERROR(IF(B660="","",VLOOKUP(B660,'Customer Orders Management'!B:AB,7,0)),"")</f>
        <v/>
      </c>
      <c r="H660" s="80" t="str">
        <f>IFERROR(IF(B660="","",VLOOKUP(B660,'Customer Orders Management'!B:AB,8,0)),"")</f>
        <v/>
      </c>
      <c r="I660" s="81" t="str">
        <f>IFERROR(IF(B660="","",VLOOKUP(B660,'Customer Orders Management'!B:AB,9,0)),"")</f>
        <v/>
      </c>
      <c r="J660" s="81" t="str">
        <f>IFERROR(IF(B660="","",VLOOKUP(B660,'Customer Orders Management'!B:AB,10,0)),"")</f>
        <v/>
      </c>
      <c r="K660" s="81" t="str">
        <f>IFERROR(IF(B660="","",VLOOKUP(B660,'Customer Orders Management'!B:AB,11,0)),"")</f>
        <v/>
      </c>
      <c r="L660" s="81" t="str">
        <f>IFERROR(IF(VLOOKUP(B660,'DIFOT Raw Data'!B:P,15,0)="","Not Delivered","Delivery"&amp;" "&amp;VLOOKUP(B660,'DIFOT Raw Data'!B:P,15,0)),"")</f>
        <v/>
      </c>
    </row>
    <row r="661" spans="5:12" x14ac:dyDescent="0.25">
      <c r="E661" s="80" t="str">
        <f>IFERROR(IF(B661="","",VLOOKUP(B661,'Customer Orders Management'!B:AB,12,0)),"")</f>
        <v/>
      </c>
      <c r="F661" s="80" t="str">
        <f>IFERROR(IF(B661="","",VLOOKUP(B661,'Customer Orders Management'!B:AB,13,0)),"")</f>
        <v/>
      </c>
      <c r="G661" s="80" t="str">
        <f>IFERROR(IF(B661="","",VLOOKUP(B661,'Customer Orders Management'!B:AB,7,0)),"")</f>
        <v/>
      </c>
      <c r="H661" s="80" t="str">
        <f>IFERROR(IF(B661="","",VLOOKUP(B661,'Customer Orders Management'!B:AB,8,0)),"")</f>
        <v/>
      </c>
      <c r="I661" s="81" t="str">
        <f>IFERROR(IF(B661="","",VLOOKUP(B661,'Customer Orders Management'!B:AB,9,0)),"")</f>
        <v/>
      </c>
      <c r="J661" s="81" t="str">
        <f>IFERROR(IF(B661="","",VLOOKUP(B661,'Customer Orders Management'!B:AB,10,0)),"")</f>
        <v/>
      </c>
      <c r="K661" s="81" t="str">
        <f>IFERROR(IF(B661="","",VLOOKUP(B661,'Customer Orders Management'!B:AB,11,0)),"")</f>
        <v/>
      </c>
      <c r="L661" s="81" t="str">
        <f>IFERROR(IF(VLOOKUP(B661,'DIFOT Raw Data'!B:P,15,0)="","Not Delivered","Delivery"&amp;" "&amp;VLOOKUP(B661,'DIFOT Raw Data'!B:P,15,0)),"")</f>
        <v/>
      </c>
    </row>
    <row r="662" spans="5:12" x14ac:dyDescent="0.25">
      <c r="E662" s="80" t="str">
        <f>IFERROR(IF(B662="","",VLOOKUP(B662,'Customer Orders Management'!B:AB,12,0)),"")</f>
        <v/>
      </c>
      <c r="F662" s="80" t="str">
        <f>IFERROR(IF(B662="","",VLOOKUP(B662,'Customer Orders Management'!B:AB,13,0)),"")</f>
        <v/>
      </c>
      <c r="G662" s="80" t="str">
        <f>IFERROR(IF(B662="","",VLOOKUP(B662,'Customer Orders Management'!B:AB,7,0)),"")</f>
        <v/>
      </c>
      <c r="H662" s="80" t="str">
        <f>IFERROR(IF(B662="","",VLOOKUP(B662,'Customer Orders Management'!B:AB,8,0)),"")</f>
        <v/>
      </c>
      <c r="I662" s="81" t="str">
        <f>IFERROR(IF(B662="","",VLOOKUP(B662,'Customer Orders Management'!B:AB,9,0)),"")</f>
        <v/>
      </c>
      <c r="J662" s="81" t="str">
        <f>IFERROR(IF(B662="","",VLOOKUP(B662,'Customer Orders Management'!B:AB,10,0)),"")</f>
        <v/>
      </c>
      <c r="K662" s="81" t="str">
        <f>IFERROR(IF(B662="","",VLOOKUP(B662,'Customer Orders Management'!B:AB,11,0)),"")</f>
        <v/>
      </c>
      <c r="L662" s="81" t="str">
        <f>IFERROR(IF(VLOOKUP(B662,'DIFOT Raw Data'!B:P,15,0)="","Not Delivered","Delivery"&amp;" "&amp;VLOOKUP(B662,'DIFOT Raw Data'!B:P,15,0)),"")</f>
        <v/>
      </c>
    </row>
    <row r="663" spans="5:12" x14ac:dyDescent="0.25">
      <c r="E663" s="80" t="str">
        <f>IFERROR(IF(B663="","",VLOOKUP(B663,'Customer Orders Management'!B:AB,12,0)),"")</f>
        <v/>
      </c>
      <c r="F663" s="80" t="str">
        <f>IFERROR(IF(B663="","",VLOOKUP(B663,'Customer Orders Management'!B:AB,13,0)),"")</f>
        <v/>
      </c>
      <c r="G663" s="80" t="str">
        <f>IFERROR(IF(B663="","",VLOOKUP(B663,'Customer Orders Management'!B:AB,7,0)),"")</f>
        <v/>
      </c>
      <c r="H663" s="80" t="str">
        <f>IFERROR(IF(B663="","",VLOOKUP(B663,'Customer Orders Management'!B:AB,8,0)),"")</f>
        <v/>
      </c>
      <c r="I663" s="81" t="str">
        <f>IFERROR(IF(B663="","",VLOOKUP(B663,'Customer Orders Management'!B:AB,9,0)),"")</f>
        <v/>
      </c>
      <c r="J663" s="81" t="str">
        <f>IFERROR(IF(B663="","",VLOOKUP(B663,'Customer Orders Management'!B:AB,10,0)),"")</f>
        <v/>
      </c>
      <c r="K663" s="81" t="str">
        <f>IFERROR(IF(B663="","",VLOOKUP(B663,'Customer Orders Management'!B:AB,11,0)),"")</f>
        <v/>
      </c>
      <c r="L663" s="81" t="str">
        <f>IFERROR(IF(VLOOKUP(B663,'DIFOT Raw Data'!B:P,15,0)="","Not Delivered","Delivery"&amp;" "&amp;VLOOKUP(B663,'DIFOT Raw Data'!B:P,15,0)),"")</f>
        <v/>
      </c>
    </row>
    <row r="664" spans="5:12" x14ac:dyDescent="0.25">
      <c r="E664" s="80" t="str">
        <f>IFERROR(IF(B664="","",VLOOKUP(B664,'Customer Orders Management'!B:AB,12,0)),"")</f>
        <v/>
      </c>
      <c r="F664" s="80" t="str">
        <f>IFERROR(IF(B664="","",VLOOKUP(B664,'Customer Orders Management'!B:AB,13,0)),"")</f>
        <v/>
      </c>
      <c r="G664" s="80" t="str">
        <f>IFERROR(IF(B664="","",VLOOKUP(B664,'Customer Orders Management'!B:AB,7,0)),"")</f>
        <v/>
      </c>
      <c r="H664" s="80" t="str">
        <f>IFERROR(IF(B664="","",VLOOKUP(B664,'Customer Orders Management'!B:AB,8,0)),"")</f>
        <v/>
      </c>
      <c r="I664" s="81" t="str">
        <f>IFERROR(IF(B664="","",VLOOKUP(B664,'Customer Orders Management'!B:AB,9,0)),"")</f>
        <v/>
      </c>
      <c r="J664" s="81" t="str">
        <f>IFERROR(IF(B664="","",VLOOKUP(B664,'Customer Orders Management'!B:AB,10,0)),"")</f>
        <v/>
      </c>
      <c r="K664" s="81" t="str">
        <f>IFERROR(IF(B664="","",VLOOKUP(B664,'Customer Orders Management'!B:AB,11,0)),"")</f>
        <v/>
      </c>
      <c r="L664" s="81" t="str">
        <f>IFERROR(IF(VLOOKUP(B664,'DIFOT Raw Data'!B:P,15,0)="","Not Delivered","Delivery"&amp;" "&amp;VLOOKUP(B664,'DIFOT Raw Data'!B:P,15,0)),"")</f>
        <v/>
      </c>
    </row>
    <row r="665" spans="5:12" x14ac:dyDescent="0.25">
      <c r="E665" s="80" t="str">
        <f>IFERROR(IF(B665="","",VLOOKUP(B665,'Customer Orders Management'!B:AB,12,0)),"")</f>
        <v/>
      </c>
      <c r="F665" s="80" t="str">
        <f>IFERROR(IF(B665="","",VLOOKUP(B665,'Customer Orders Management'!B:AB,13,0)),"")</f>
        <v/>
      </c>
      <c r="G665" s="80" t="str">
        <f>IFERROR(IF(B665="","",VLOOKUP(B665,'Customer Orders Management'!B:AB,7,0)),"")</f>
        <v/>
      </c>
      <c r="H665" s="80" t="str">
        <f>IFERROR(IF(B665="","",VLOOKUP(B665,'Customer Orders Management'!B:AB,8,0)),"")</f>
        <v/>
      </c>
      <c r="I665" s="81" t="str">
        <f>IFERROR(IF(B665="","",VLOOKUP(B665,'Customer Orders Management'!B:AB,9,0)),"")</f>
        <v/>
      </c>
      <c r="J665" s="81" t="str">
        <f>IFERROR(IF(B665="","",VLOOKUP(B665,'Customer Orders Management'!B:AB,10,0)),"")</f>
        <v/>
      </c>
      <c r="K665" s="81" t="str">
        <f>IFERROR(IF(B665="","",VLOOKUP(B665,'Customer Orders Management'!B:AB,11,0)),"")</f>
        <v/>
      </c>
      <c r="L665" s="81" t="str">
        <f>IFERROR(IF(VLOOKUP(B665,'DIFOT Raw Data'!B:P,15,0)="","Not Delivered","Delivery"&amp;" "&amp;VLOOKUP(B665,'DIFOT Raw Data'!B:P,15,0)),"")</f>
        <v/>
      </c>
    </row>
    <row r="666" spans="5:12" x14ac:dyDescent="0.25">
      <c r="E666" s="80" t="str">
        <f>IFERROR(IF(B666="","",VLOOKUP(B666,'Customer Orders Management'!B:AB,12,0)),"")</f>
        <v/>
      </c>
      <c r="F666" s="80" t="str">
        <f>IFERROR(IF(B666="","",VLOOKUP(B666,'Customer Orders Management'!B:AB,13,0)),"")</f>
        <v/>
      </c>
      <c r="G666" s="80" t="str">
        <f>IFERROR(IF(B666="","",VLOOKUP(B666,'Customer Orders Management'!B:AB,7,0)),"")</f>
        <v/>
      </c>
      <c r="H666" s="80" t="str">
        <f>IFERROR(IF(B666="","",VLOOKUP(B666,'Customer Orders Management'!B:AB,8,0)),"")</f>
        <v/>
      </c>
      <c r="I666" s="81" t="str">
        <f>IFERROR(IF(B666="","",VLOOKUP(B666,'Customer Orders Management'!B:AB,9,0)),"")</f>
        <v/>
      </c>
      <c r="J666" s="81" t="str">
        <f>IFERROR(IF(B666="","",VLOOKUP(B666,'Customer Orders Management'!B:AB,10,0)),"")</f>
        <v/>
      </c>
      <c r="K666" s="81" t="str">
        <f>IFERROR(IF(B666="","",VLOOKUP(B666,'Customer Orders Management'!B:AB,11,0)),"")</f>
        <v/>
      </c>
      <c r="L666" s="81" t="str">
        <f>IFERROR(IF(VLOOKUP(B666,'DIFOT Raw Data'!B:P,15,0)="","Not Delivered","Delivery"&amp;" "&amp;VLOOKUP(B666,'DIFOT Raw Data'!B:P,15,0)),"")</f>
        <v/>
      </c>
    </row>
    <row r="667" spans="5:12" x14ac:dyDescent="0.25">
      <c r="E667" s="80" t="str">
        <f>IFERROR(IF(B667="","",VLOOKUP(B667,'Customer Orders Management'!B:AB,12,0)),"")</f>
        <v/>
      </c>
      <c r="F667" s="80" t="str">
        <f>IFERROR(IF(B667="","",VLOOKUP(B667,'Customer Orders Management'!B:AB,13,0)),"")</f>
        <v/>
      </c>
      <c r="G667" s="80" t="str">
        <f>IFERROR(IF(B667="","",VLOOKUP(B667,'Customer Orders Management'!B:AB,7,0)),"")</f>
        <v/>
      </c>
      <c r="H667" s="80" t="str">
        <f>IFERROR(IF(B667="","",VLOOKUP(B667,'Customer Orders Management'!B:AB,8,0)),"")</f>
        <v/>
      </c>
      <c r="I667" s="81" t="str">
        <f>IFERROR(IF(B667="","",VLOOKUP(B667,'Customer Orders Management'!B:AB,9,0)),"")</f>
        <v/>
      </c>
      <c r="J667" s="81" t="str">
        <f>IFERROR(IF(B667="","",VLOOKUP(B667,'Customer Orders Management'!B:AB,10,0)),"")</f>
        <v/>
      </c>
      <c r="K667" s="81" t="str">
        <f>IFERROR(IF(B667="","",VLOOKUP(B667,'Customer Orders Management'!B:AB,11,0)),"")</f>
        <v/>
      </c>
      <c r="L667" s="81" t="str">
        <f>IFERROR(IF(VLOOKUP(B667,'DIFOT Raw Data'!B:P,15,0)="","Not Delivered","Delivery"&amp;" "&amp;VLOOKUP(B667,'DIFOT Raw Data'!B:P,15,0)),"")</f>
        <v/>
      </c>
    </row>
    <row r="668" spans="5:12" x14ac:dyDescent="0.25">
      <c r="E668" s="80" t="str">
        <f>IFERROR(IF(B668="","",VLOOKUP(B668,'Customer Orders Management'!B:AB,12,0)),"")</f>
        <v/>
      </c>
      <c r="F668" s="80" t="str">
        <f>IFERROR(IF(B668="","",VLOOKUP(B668,'Customer Orders Management'!B:AB,13,0)),"")</f>
        <v/>
      </c>
      <c r="G668" s="80" t="str">
        <f>IFERROR(IF(B668="","",VLOOKUP(B668,'Customer Orders Management'!B:AB,7,0)),"")</f>
        <v/>
      </c>
      <c r="H668" s="80" t="str">
        <f>IFERROR(IF(B668="","",VLOOKUP(B668,'Customer Orders Management'!B:AB,8,0)),"")</f>
        <v/>
      </c>
      <c r="I668" s="81" t="str">
        <f>IFERROR(IF(B668="","",VLOOKUP(B668,'Customer Orders Management'!B:AB,9,0)),"")</f>
        <v/>
      </c>
      <c r="J668" s="81" t="str">
        <f>IFERROR(IF(B668="","",VLOOKUP(B668,'Customer Orders Management'!B:AB,10,0)),"")</f>
        <v/>
      </c>
      <c r="K668" s="81" t="str">
        <f>IFERROR(IF(B668="","",VLOOKUP(B668,'Customer Orders Management'!B:AB,11,0)),"")</f>
        <v/>
      </c>
      <c r="L668" s="81" t="str">
        <f>IFERROR(IF(VLOOKUP(B668,'DIFOT Raw Data'!B:P,15,0)="","Not Delivered","Delivery"&amp;" "&amp;VLOOKUP(B668,'DIFOT Raw Data'!B:P,15,0)),"")</f>
        <v/>
      </c>
    </row>
    <row r="669" spans="5:12" x14ac:dyDescent="0.25">
      <c r="E669" s="80" t="str">
        <f>IFERROR(IF(B669="","",VLOOKUP(B669,'Customer Orders Management'!B:AB,12,0)),"")</f>
        <v/>
      </c>
      <c r="F669" s="80" t="str">
        <f>IFERROR(IF(B669="","",VLOOKUP(B669,'Customer Orders Management'!B:AB,13,0)),"")</f>
        <v/>
      </c>
      <c r="G669" s="80" t="str">
        <f>IFERROR(IF(B669="","",VLOOKUP(B669,'Customer Orders Management'!B:AB,7,0)),"")</f>
        <v/>
      </c>
      <c r="H669" s="80" t="str">
        <f>IFERROR(IF(B669="","",VLOOKUP(B669,'Customer Orders Management'!B:AB,8,0)),"")</f>
        <v/>
      </c>
      <c r="I669" s="81" t="str">
        <f>IFERROR(IF(B669="","",VLOOKUP(B669,'Customer Orders Management'!B:AB,9,0)),"")</f>
        <v/>
      </c>
      <c r="J669" s="81" t="str">
        <f>IFERROR(IF(B669="","",VLOOKUP(B669,'Customer Orders Management'!B:AB,10,0)),"")</f>
        <v/>
      </c>
      <c r="K669" s="81" t="str">
        <f>IFERROR(IF(B669="","",VLOOKUP(B669,'Customer Orders Management'!B:AB,11,0)),"")</f>
        <v/>
      </c>
      <c r="L669" s="81" t="str">
        <f>IFERROR(IF(VLOOKUP(B669,'DIFOT Raw Data'!B:P,15,0)="","Not Delivered","Delivery"&amp;" "&amp;VLOOKUP(B669,'DIFOT Raw Data'!B:P,15,0)),"")</f>
        <v/>
      </c>
    </row>
    <row r="670" spans="5:12" x14ac:dyDescent="0.25">
      <c r="E670" s="80" t="str">
        <f>IFERROR(IF(B670="","",VLOOKUP(B670,'Customer Orders Management'!B:AB,12,0)),"")</f>
        <v/>
      </c>
      <c r="F670" s="80" t="str">
        <f>IFERROR(IF(B670="","",VLOOKUP(B670,'Customer Orders Management'!B:AB,13,0)),"")</f>
        <v/>
      </c>
      <c r="G670" s="80" t="str">
        <f>IFERROR(IF(B670="","",VLOOKUP(B670,'Customer Orders Management'!B:AB,7,0)),"")</f>
        <v/>
      </c>
      <c r="H670" s="80" t="str">
        <f>IFERROR(IF(B670="","",VLOOKUP(B670,'Customer Orders Management'!B:AB,8,0)),"")</f>
        <v/>
      </c>
      <c r="I670" s="81" t="str">
        <f>IFERROR(IF(B670="","",VLOOKUP(B670,'Customer Orders Management'!B:AB,9,0)),"")</f>
        <v/>
      </c>
      <c r="J670" s="81" t="str">
        <f>IFERROR(IF(B670="","",VLOOKUP(B670,'Customer Orders Management'!B:AB,10,0)),"")</f>
        <v/>
      </c>
      <c r="K670" s="81" t="str">
        <f>IFERROR(IF(B670="","",VLOOKUP(B670,'Customer Orders Management'!B:AB,11,0)),"")</f>
        <v/>
      </c>
      <c r="L670" s="81" t="str">
        <f>IFERROR(IF(VLOOKUP(B670,'DIFOT Raw Data'!B:P,15,0)="","Not Delivered","Delivery"&amp;" "&amp;VLOOKUP(B670,'DIFOT Raw Data'!B:P,15,0)),"")</f>
        <v/>
      </c>
    </row>
    <row r="671" spans="5:12" x14ac:dyDescent="0.25">
      <c r="E671" s="80" t="str">
        <f>IFERROR(IF(B671="","",VLOOKUP(B671,'Customer Orders Management'!B:AB,12,0)),"")</f>
        <v/>
      </c>
      <c r="F671" s="80" t="str">
        <f>IFERROR(IF(B671="","",VLOOKUP(B671,'Customer Orders Management'!B:AB,13,0)),"")</f>
        <v/>
      </c>
      <c r="G671" s="80" t="str">
        <f>IFERROR(IF(B671="","",VLOOKUP(B671,'Customer Orders Management'!B:AB,7,0)),"")</f>
        <v/>
      </c>
      <c r="H671" s="80" t="str">
        <f>IFERROR(IF(B671="","",VLOOKUP(B671,'Customer Orders Management'!B:AB,8,0)),"")</f>
        <v/>
      </c>
      <c r="I671" s="81" t="str">
        <f>IFERROR(IF(B671="","",VLOOKUP(B671,'Customer Orders Management'!B:AB,9,0)),"")</f>
        <v/>
      </c>
      <c r="J671" s="81" t="str">
        <f>IFERROR(IF(B671="","",VLOOKUP(B671,'Customer Orders Management'!B:AB,10,0)),"")</f>
        <v/>
      </c>
      <c r="K671" s="81" t="str">
        <f>IFERROR(IF(B671="","",VLOOKUP(B671,'Customer Orders Management'!B:AB,11,0)),"")</f>
        <v/>
      </c>
      <c r="L671" s="81" t="str">
        <f>IFERROR(IF(VLOOKUP(B671,'DIFOT Raw Data'!B:P,15,0)="","Not Delivered","Delivery"&amp;" "&amp;VLOOKUP(B671,'DIFOT Raw Data'!B:P,15,0)),"")</f>
        <v/>
      </c>
    </row>
    <row r="672" spans="5:12" x14ac:dyDescent="0.25">
      <c r="E672" s="80" t="str">
        <f>IFERROR(IF(B672="","",VLOOKUP(B672,'Customer Orders Management'!B:AB,12,0)),"")</f>
        <v/>
      </c>
      <c r="F672" s="80" t="str">
        <f>IFERROR(IF(B672="","",VLOOKUP(B672,'Customer Orders Management'!B:AB,13,0)),"")</f>
        <v/>
      </c>
      <c r="G672" s="80" t="str">
        <f>IFERROR(IF(B672="","",VLOOKUP(B672,'Customer Orders Management'!B:AB,7,0)),"")</f>
        <v/>
      </c>
      <c r="H672" s="80" t="str">
        <f>IFERROR(IF(B672="","",VLOOKUP(B672,'Customer Orders Management'!B:AB,8,0)),"")</f>
        <v/>
      </c>
      <c r="I672" s="81" t="str">
        <f>IFERROR(IF(B672="","",VLOOKUP(B672,'Customer Orders Management'!B:AB,9,0)),"")</f>
        <v/>
      </c>
      <c r="J672" s="81" t="str">
        <f>IFERROR(IF(B672="","",VLOOKUP(B672,'Customer Orders Management'!B:AB,10,0)),"")</f>
        <v/>
      </c>
      <c r="K672" s="81" t="str">
        <f>IFERROR(IF(B672="","",VLOOKUP(B672,'Customer Orders Management'!B:AB,11,0)),"")</f>
        <v/>
      </c>
      <c r="L672" s="81" t="str">
        <f>IFERROR(IF(VLOOKUP(B672,'DIFOT Raw Data'!B:P,15,0)="","Not Delivered","Delivery"&amp;" "&amp;VLOOKUP(B672,'DIFOT Raw Data'!B:P,15,0)),"")</f>
        <v/>
      </c>
    </row>
    <row r="673" spans="5:12" x14ac:dyDescent="0.25">
      <c r="E673" s="80" t="str">
        <f>IFERROR(IF(B673="","",VLOOKUP(B673,'Customer Orders Management'!B:AB,12,0)),"")</f>
        <v/>
      </c>
      <c r="F673" s="80" t="str">
        <f>IFERROR(IF(B673="","",VLOOKUP(B673,'Customer Orders Management'!B:AB,13,0)),"")</f>
        <v/>
      </c>
      <c r="G673" s="80" t="str">
        <f>IFERROR(IF(B673="","",VLOOKUP(B673,'Customer Orders Management'!B:AB,7,0)),"")</f>
        <v/>
      </c>
      <c r="H673" s="80" t="str">
        <f>IFERROR(IF(B673="","",VLOOKUP(B673,'Customer Orders Management'!B:AB,8,0)),"")</f>
        <v/>
      </c>
      <c r="I673" s="81" t="str">
        <f>IFERROR(IF(B673="","",VLOOKUP(B673,'Customer Orders Management'!B:AB,9,0)),"")</f>
        <v/>
      </c>
      <c r="J673" s="81" t="str">
        <f>IFERROR(IF(B673="","",VLOOKUP(B673,'Customer Orders Management'!B:AB,10,0)),"")</f>
        <v/>
      </c>
      <c r="K673" s="81" t="str">
        <f>IFERROR(IF(B673="","",VLOOKUP(B673,'Customer Orders Management'!B:AB,11,0)),"")</f>
        <v/>
      </c>
      <c r="L673" s="81" t="str">
        <f>IFERROR(IF(VLOOKUP(B673,'DIFOT Raw Data'!B:P,15,0)="","Not Delivered","Delivery"&amp;" "&amp;VLOOKUP(B673,'DIFOT Raw Data'!B:P,15,0)),"")</f>
        <v/>
      </c>
    </row>
    <row r="674" spans="5:12" x14ac:dyDescent="0.25">
      <c r="E674" s="80" t="str">
        <f>IFERROR(IF(B674="","",VLOOKUP(B674,'Customer Orders Management'!B:AB,12,0)),"")</f>
        <v/>
      </c>
      <c r="F674" s="80" t="str">
        <f>IFERROR(IF(B674="","",VLOOKUP(B674,'Customer Orders Management'!B:AB,13,0)),"")</f>
        <v/>
      </c>
      <c r="G674" s="80" t="str">
        <f>IFERROR(IF(B674="","",VLOOKUP(B674,'Customer Orders Management'!B:AB,7,0)),"")</f>
        <v/>
      </c>
      <c r="H674" s="80" t="str">
        <f>IFERROR(IF(B674="","",VLOOKUP(B674,'Customer Orders Management'!B:AB,8,0)),"")</f>
        <v/>
      </c>
      <c r="I674" s="81" t="str">
        <f>IFERROR(IF(B674="","",VLOOKUP(B674,'Customer Orders Management'!B:AB,9,0)),"")</f>
        <v/>
      </c>
      <c r="J674" s="81" t="str">
        <f>IFERROR(IF(B674="","",VLOOKUP(B674,'Customer Orders Management'!B:AB,10,0)),"")</f>
        <v/>
      </c>
      <c r="K674" s="81" t="str">
        <f>IFERROR(IF(B674="","",VLOOKUP(B674,'Customer Orders Management'!B:AB,11,0)),"")</f>
        <v/>
      </c>
      <c r="L674" s="81" t="str">
        <f>IFERROR(IF(VLOOKUP(B674,'DIFOT Raw Data'!B:P,15,0)="","Not Delivered","Delivery"&amp;" "&amp;VLOOKUP(B674,'DIFOT Raw Data'!B:P,15,0)),"")</f>
        <v/>
      </c>
    </row>
    <row r="675" spans="5:12" x14ac:dyDescent="0.25">
      <c r="E675" s="80" t="str">
        <f>IFERROR(IF(B675="","",VLOOKUP(B675,'Customer Orders Management'!B:AB,12,0)),"")</f>
        <v/>
      </c>
      <c r="F675" s="80" t="str">
        <f>IFERROR(IF(B675="","",VLOOKUP(B675,'Customer Orders Management'!B:AB,13,0)),"")</f>
        <v/>
      </c>
      <c r="G675" s="80" t="str">
        <f>IFERROR(IF(B675="","",VLOOKUP(B675,'Customer Orders Management'!B:AB,7,0)),"")</f>
        <v/>
      </c>
      <c r="H675" s="80" t="str">
        <f>IFERROR(IF(B675="","",VLOOKUP(B675,'Customer Orders Management'!B:AB,8,0)),"")</f>
        <v/>
      </c>
      <c r="I675" s="81" t="str">
        <f>IFERROR(IF(B675="","",VLOOKUP(B675,'Customer Orders Management'!B:AB,9,0)),"")</f>
        <v/>
      </c>
      <c r="J675" s="81" t="str">
        <f>IFERROR(IF(B675="","",VLOOKUP(B675,'Customer Orders Management'!B:AB,10,0)),"")</f>
        <v/>
      </c>
      <c r="K675" s="81" t="str">
        <f>IFERROR(IF(B675="","",VLOOKUP(B675,'Customer Orders Management'!B:AB,11,0)),"")</f>
        <v/>
      </c>
      <c r="L675" s="81" t="str">
        <f>IFERROR(IF(VLOOKUP(B675,'DIFOT Raw Data'!B:P,15,0)="","Not Delivered","Delivery"&amp;" "&amp;VLOOKUP(B675,'DIFOT Raw Data'!B:P,15,0)),"")</f>
        <v/>
      </c>
    </row>
    <row r="676" spans="5:12" x14ac:dyDescent="0.25">
      <c r="E676" s="80" t="str">
        <f>IFERROR(IF(B676="","",VLOOKUP(B676,'Customer Orders Management'!B:AB,12,0)),"")</f>
        <v/>
      </c>
      <c r="F676" s="80" t="str">
        <f>IFERROR(IF(B676="","",VLOOKUP(B676,'Customer Orders Management'!B:AB,13,0)),"")</f>
        <v/>
      </c>
      <c r="G676" s="80" t="str">
        <f>IFERROR(IF(B676="","",VLOOKUP(B676,'Customer Orders Management'!B:AB,7,0)),"")</f>
        <v/>
      </c>
      <c r="H676" s="80" t="str">
        <f>IFERROR(IF(B676="","",VLOOKUP(B676,'Customer Orders Management'!B:AB,8,0)),"")</f>
        <v/>
      </c>
      <c r="I676" s="81" t="str">
        <f>IFERROR(IF(B676="","",VLOOKUP(B676,'Customer Orders Management'!B:AB,9,0)),"")</f>
        <v/>
      </c>
      <c r="J676" s="81" t="str">
        <f>IFERROR(IF(B676="","",VLOOKUP(B676,'Customer Orders Management'!B:AB,10,0)),"")</f>
        <v/>
      </c>
      <c r="K676" s="81" t="str">
        <f>IFERROR(IF(B676="","",VLOOKUP(B676,'Customer Orders Management'!B:AB,11,0)),"")</f>
        <v/>
      </c>
      <c r="L676" s="81" t="str">
        <f>IFERROR(IF(VLOOKUP(B676,'DIFOT Raw Data'!B:P,15,0)="","Not Delivered","Delivery"&amp;" "&amp;VLOOKUP(B676,'DIFOT Raw Data'!B:P,15,0)),"")</f>
        <v/>
      </c>
    </row>
    <row r="677" spans="5:12" x14ac:dyDescent="0.25">
      <c r="E677" s="80" t="str">
        <f>IFERROR(IF(B677="","",VLOOKUP(B677,'Customer Orders Management'!B:AB,12,0)),"")</f>
        <v/>
      </c>
      <c r="F677" s="80" t="str">
        <f>IFERROR(IF(B677="","",VLOOKUP(B677,'Customer Orders Management'!B:AB,13,0)),"")</f>
        <v/>
      </c>
      <c r="G677" s="80" t="str">
        <f>IFERROR(IF(B677="","",VLOOKUP(B677,'Customer Orders Management'!B:AB,7,0)),"")</f>
        <v/>
      </c>
      <c r="H677" s="80" t="str">
        <f>IFERROR(IF(B677="","",VLOOKUP(B677,'Customer Orders Management'!B:AB,8,0)),"")</f>
        <v/>
      </c>
      <c r="I677" s="81" t="str">
        <f>IFERROR(IF(B677="","",VLOOKUP(B677,'Customer Orders Management'!B:AB,9,0)),"")</f>
        <v/>
      </c>
      <c r="J677" s="81" t="str">
        <f>IFERROR(IF(B677="","",VLOOKUP(B677,'Customer Orders Management'!B:AB,10,0)),"")</f>
        <v/>
      </c>
      <c r="K677" s="81" t="str">
        <f>IFERROR(IF(B677="","",VLOOKUP(B677,'Customer Orders Management'!B:AB,11,0)),"")</f>
        <v/>
      </c>
      <c r="L677" s="81" t="str">
        <f>IFERROR(IF(VLOOKUP(B677,'DIFOT Raw Data'!B:P,15,0)="","Not Delivered","Delivery"&amp;" "&amp;VLOOKUP(B677,'DIFOT Raw Data'!B:P,15,0)),"")</f>
        <v/>
      </c>
    </row>
    <row r="678" spans="5:12" x14ac:dyDescent="0.25">
      <c r="E678" s="80" t="str">
        <f>IFERROR(IF(B678="","",VLOOKUP(B678,'Customer Orders Management'!B:AB,12,0)),"")</f>
        <v/>
      </c>
      <c r="F678" s="80" t="str">
        <f>IFERROR(IF(B678="","",VLOOKUP(B678,'Customer Orders Management'!B:AB,13,0)),"")</f>
        <v/>
      </c>
      <c r="G678" s="80" t="str">
        <f>IFERROR(IF(B678="","",VLOOKUP(B678,'Customer Orders Management'!B:AB,7,0)),"")</f>
        <v/>
      </c>
      <c r="H678" s="80" t="str">
        <f>IFERROR(IF(B678="","",VLOOKUP(B678,'Customer Orders Management'!B:AB,8,0)),"")</f>
        <v/>
      </c>
      <c r="I678" s="81" t="str">
        <f>IFERROR(IF(B678="","",VLOOKUP(B678,'Customer Orders Management'!B:AB,9,0)),"")</f>
        <v/>
      </c>
      <c r="J678" s="81" t="str">
        <f>IFERROR(IF(B678="","",VLOOKUP(B678,'Customer Orders Management'!B:AB,10,0)),"")</f>
        <v/>
      </c>
      <c r="K678" s="81" t="str">
        <f>IFERROR(IF(B678="","",VLOOKUP(B678,'Customer Orders Management'!B:AB,11,0)),"")</f>
        <v/>
      </c>
      <c r="L678" s="81" t="str">
        <f>IFERROR(IF(VLOOKUP(B678,'DIFOT Raw Data'!B:P,15,0)="","Not Delivered","Delivery"&amp;" "&amp;VLOOKUP(B678,'DIFOT Raw Data'!B:P,15,0)),"")</f>
        <v/>
      </c>
    </row>
    <row r="679" spans="5:12" x14ac:dyDescent="0.25">
      <c r="E679" s="80" t="str">
        <f>IFERROR(IF(B679="","",VLOOKUP(B679,'Customer Orders Management'!B:AB,12,0)),"")</f>
        <v/>
      </c>
      <c r="F679" s="80" t="str">
        <f>IFERROR(IF(B679="","",VLOOKUP(B679,'Customer Orders Management'!B:AB,13,0)),"")</f>
        <v/>
      </c>
      <c r="G679" s="80" t="str">
        <f>IFERROR(IF(B679="","",VLOOKUP(B679,'Customer Orders Management'!B:AB,7,0)),"")</f>
        <v/>
      </c>
      <c r="H679" s="80" t="str">
        <f>IFERROR(IF(B679="","",VLOOKUP(B679,'Customer Orders Management'!B:AB,8,0)),"")</f>
        <v/>
      </c>
      <c r="I679" s="81" t="str">
        <f>IFERROR(IF(B679="","",VLOOKUP(B679,'Customer Orders Management'!B:AB,9,0)),"")</f>
        <v/>
      </c>
      <c r="J679" s="81" t="str">
        <f>IFERROR(IF(B679="","",VLOOKUP(B679,'Customer Orders Management'!B:AB,10,0)),"")</f>
        <v/>
      </c>
      <c r="K679" s="81" t="str">
        <f>IFERROR(IF(B679="","",VLOOKUP(B679,'Customer Orders Management'!B:AB,11,0)),"")</f>
        <v/>
      </c>
      <c r="L679" s="81" t="str">
        <f>IFERROR(IF(VLOOKUP(B679,'DIFOT Raw Data'!B:P,15,0)="","Not Delivered","Delivery"&amp;" "&amp;VLOOKUP(B679,'DIFOT Raw Data'!B:P,15,0)),"")</f>
        <v/>
      </c>
    </row>
    <row r="680" spans="5:12" x14ac:dyDescent="0.25">
      <c r="E680" s="80" t="str">
        <f>IFERROR(IF(B680="","",VLOOKUP(B680,'Customer Orders Management'!B:AB,12,0)),"")</f>
        <v/>
      </c>
      <c r="F680" s="80" t="str">
        <f>IFERROR(IF(B680="","",VLOOKUP(B680,'Customer Orders Management'!B:AB,13,0)),"")</f>
        <v/>
      </c>
      <c r="G680" s="80" t="str">
        <f>IFERROR(IF(B680="","",VLOOKUP(B680,'Customer Orders Management'!B:AB,7,0)),"")</f>
        <v/>
      </c>
      <c r="H680" s="80" t="str">
        <f>IFERROR(IF(B680="","",VLOOKUP(B680,'Customer Orders Management'!B:AB,8,0)),"")</f>
        <v/>
      </c>
      <c r="I680" s="81" t="str">
        <f>IFERROR(IF(B680="","",VLOOKUP(B680,'Customer Orders Management'!B:AB,9,0)),"")</f>
        <v/>
      </c>
      <c r="J680" s="81" t="str">
        <f>IFERROR(IF(B680="","",VLOOKUP(B680,'Customer Orders Management'!B:AB,10,0)),"")</f>
        <v/>
      </c>
      <c r="K680" s="81" t="str">
        <f>IFERROR(IF(B680="","",VLOOKUP(B680,'Customer Orders Management'!B:AB,11,0)),"")</f>
        <v/>
      </c>
      <c r="L680" s="81" t="str">
        <f>IFERROR(IF(VLOOKUP(B680,'DIFOT Raw Data'!B:P,15,0)="","Not Delivered","Delivery"&amp;" "&amp;VLOOKUP(B680,'DIFOT Raw Data'!B:P,15,0)),"")</f>
        <v/>
      </c>
    </row>
    <row r="681" spans="5:12" x14ac:dyDescent="0.25">
      <c r="E681" s="80" t="str">
        <f>IFERROR(IF(B681="","",VLOOKUP(B681,'Customer Orders Management'!B:AB,12,0)),"")</f>
        <v/>
      </c>
      <c r="F681" s="80" t="str">
        <f>IFERROR(IF(B681="","",VLOOKUP(B681,'Customer Orders Management'!B:AB,13,0)),"")</f>
        <v/>
      </c>
      <c r="G681" s="80" t="str">
        <f>IFERROR(IF(B681="","",VLOOKUP(B681,'Customer Orders Management'!B:AB,7,0)),"")</f>
        <v/>
      </c>
      <c r="H681" s="80" t="str">
        <f>IFERROR(IF(B681="","",VLOOKUP(B681,'Customer Orders Management'!B:AB,8,0)),"")</f>
        <v/>
      </c>
      <c r="I681" s="81" t="str">
        <f>IFERROR(IF(B681="","",VLOOKUP(B681,'Customer Orders Management'!B:AB,9,0)),"")</f>
        <v/>
      </c>
      <c r="J681" s="81" t="str">
        <f>IFERROR(IF(B681="","",VLOOKUP(B681,'Customer Orders Management'!B:AB,10,0)),"")</f>
        <v/>
      </c>
      <c r="K681" s="81" t="str">
        <f>IFERROR(IF(B681="","",VLOOKUP(B681,'Customer Orders Management'!B:AB,11,0)),"")</f>
        <v/>
      </c>
      <c r="L681" s="81" t="str">
        <f>IFERROR(IF(VLOOKUP(B681,'DIFOT Raw Data'!B:P,15,0)="","Not Delivered","Delivery"&amp;" "&amp;VLOOKUP(B681,'DIFOT Raw Data'!B:P,15,0)),"")</f>
        <v/>
      </c>
    </row>
    <row r="682" spans="5:12" x14ac:dyDescent="0.25">
      <c r="E682" s="80" t="str">
        <f>IFERROR(IF(B682="","",VLOOKUP(B682,'Customer Orders Management'!B:AB,12,0)),"")</f>
        <v/>
      </c>
      <c r="F682" s="80" t="str">
        <f>IFERROR(IF(B682="","",VLOOKUP(B682,'Customer Orders Management'!B:AB,13,0)),"")</f>
        <v/>
      </c>
      <c r="G682" s="80" t="str">
        <f>IFERROR(IF(B682="","",VLOOKUP(B682,'Customer Orders Management'!B:AB,7,0)),"")</f>
        <v/>
      </c>
      <c r="H682" s="80" t="str">
        <f>IFERROR(IF(B682="","",VLOOKUP(B682,'Customer Orders Management'!B:AB,8,0)),"")</f>
        <v/>
      </c>
      <c r="I682" s="81" t="str">
        <f>IFERROR(IF(B682="","",VLOOKUP(B682,'Customer Orders Management'!B:AB,9,0)),"")</f>
        <v/>
      </c>
      <c r="J682" s="81" t="str">
        <f>IFERROR(IF(B682="","",VLOOKUP(B682,'Customer Orders Management'!B:AB,10,0)),"")</f>
        <v/>
      </c>
      <c r="K682" s="81" t="str">
        <f>IFERROR(IF(B682="","",VLOOKUP(B682,'Customer Orders Management'!B:AB,11,0)),"")</f>
        <v/>
      </c>
      <c r="L682" s="81" t="str">
        <f>IFERROR(IF(VLOOKUP(B682,'DIFOT Raw Data'!B:P,15,0)="","Not Delivered","Delivery"&amp;" "&amp;VLOOKUP(B682,'DIFOT Raw Data'!B:P,15,0)),"")</f>
        <v/>
      </c>
    </row>
    <row r="683" spans="5:12" x14ac:dyDescent="0.25">
      <c r="E683" s="80" t="str">
        <f>IFERROR(IF(B683="","",VLOOKUP(B683,'Customer Orders Management'!B:AB,12,0)),"")</f>
        <v/>
      </c>
      <c r="F683" s="80" t="str">
        <f>IFERROR(IF(B683="","",VLOOKUP(B683,'Customer Orders Management'!B:AB,13,0)),"")</f>
        <v/>
      </c>
      <c r="G683" s="80" t="str">
        <f>IFERROR(IF(B683="","",VLOOKUP(B683,'Customer Orders Management'!B:AB,7,0)),"")</f>
        <v/>
      </c>
      <c r="H683" s="80" t="str">
        <f>IFERROR(IF(B683="","",VLOOKUP(B683,'Customer Orders Management'!B:AB,8,0)),"")</f>
        <v/>
      </c>
      <c r="I683" s="81" t="str">
        <f>IFERROR(IF(B683="","",VLOOKUP(B683,'Customer Orders Management'!B:AB,9,0)),"")</f>
        <v/>
      </c>
      <c r="J683" s="81" t="str">
        <f>IFERROR(IF(B683="","",VLOOKUP(B683,'Customer Orders Management'!B:AB,10,0)),"")</f>
        <v/>
      </c>
      <c r="K683" s="81" t="str">
        <f>IFERROR(IF(B683="","",VLOOKUP(B683,'Customer Orders Management'!B:AB,11,0)),"")</f>
        <v/>
      </c>
      <c r="L683" s="81" t="str">
        <f>IFERROR(IF(VLOOKUP(B683,'DIFOT Raw Data'!B:P,15,0)="","Not Delivered","Delivery"&amp;" "&amp;VLOOKUP(B683,'DIFOT Raw Data'!B:P,15,0)),"")</f>
        <v/>
      </c>
    </row>
    <row r="684" spans="5:12" x14ac:dyDescent="0.25">
      <c r="E684" s="80" t="str">
        <f>IFERROR(IF(B684="","",VLOOKUP(B684,'Customer Orders Management'!B:AB,12,0)),"")</f>
        <v/>
      </c>
      <c r="F684" s="80" t="str">
        <f>IFERROR(IF(B684="","",VLOOKUP(B684,'Customer Orders Management'!B:AB,13,0)),"")</f>
        <v/>
      </c>
      <c r="G684" s="80" t="str">
        <f>IFERROR(IF(B684="","",VLOOKUP(B684,'Customer Orders Management'!B:AB,7,0)),"")</f>
        <v/>
      </c>
      <c r="H684" s="80" t="str">
        <f>IFERROR(IF(B684="","",VLOOKUP(B684,'Customer Orders Management'!B:AB,8,0)),"")</f>
        <v/>
      </c>
      <c r="I684" s="81" t="str">
        <f>IFERROR(IF(B684="","",VLOOKUP(B684,'Customer Orders Management'!B:AB,9,0)),"")</f>
        <v/>
      </c>
      <c r="J684" s="81" t="str">
        <f>IFERROR(IF(B684="","",VLOOKUP(B684,'Customer Orders Management'!B:AB,10,0)),"")</f>
        <v/>
      </c>
      <c r="K684" s="81" t="str">
        <f>IFERROR(IF(B684="","",VLOOKUP(B684,'Customer Orders Management'!B:AB,11,0)),"")</f>
        <v/>
      </c>
      <c r="L684" s="81" t="str">
        <f>IFERROR(IF(VLOOKUP(B684,'DIFOT Raw Data'!B:P,15,0)="","Not Delivered","Delivery"&amp;" "&amp;VLOOKUP(B684,'DIFOT Raw Data'!B:P,15,0)),"")</f>
        <v/>
      </c>
    </row>
    <row r="685" spans="5:12" x14ac:dyDescent="0.25">
      <c r="E685" s="80" t="str">
        <f>IFERROR(IF(B685="","",VLOOKUP(B685,'Customer Orders Management'!B:AB,12,0)),"")</f>
        <v/>
      </c>
      <c r="F685" s="80" t="str">
        <f>IFERROR(IF(B685="","",VLOOKUP(B685,'Customer Orders Management'!B:AB,13,0)),"")</f>
        <v/>
      </c>
      <c r="G685" s="80" t="str">
        <f>IFERROR(IF(B685="","",VLOOKUP(B685,'Customer Orders Management'!B:AB,7,0)),"")</f>
        <v/>
      </c>
      <c r="H685" s="80" t="str">
        <f>IFERROR(IF(B685="","",VLOOKUP(B685,'Customer Orders Management'!B:AB,8,0)),"")</f>
        <v/>
      </c>
      <c r="I685" s="81" t="str">
        <f>IFERROR(IF(B685="","",VLOOKUP(B685,'Customer Orders Management'!B:AB,9,0)),"")</f>
        <v/>
      </c>
      <c r="J685" s="81" t="str">
        <f>IFERROR(IF(B685="","",VLOOKUP(B685,'Customer Orders Management'!B:AB,10,0)),"")</f>
        <v/>
      </c>
      <c r="K685" s="81" t="str">
        <f>IFERROR(IF(B685="","",VLOOKUP(B685,'Customer Orders Management'!B:AB,11,0)),"")</f>
        <v/>
      </c>
      <c r="L685" s="81" t="str">
        <f>IFERROR(IF(VLOOKUP(B685,'DIFOT Raw Data'!B:P,15,0)="","Not Delivered","Delivery"&amp;" "&amp;VLOOKUP(B685,'DIFOT Raw Data'!B:P,15,0)),"")</f>
        <v/>
      </c>
    </row>
    <row r="686" spans="5:12" x14ac:dyDescent="0.25">
      <c r="E686" s="80" t="str">
        <f>IFERROR(IF(B686="","",VLOOKUP(B686,'Customer Orders Management'!B:AB,12,0)),"")</f>
        <v/>
      </c>
      <c r="F686" s="80" t="str">
        <f>IFERROR(IF(B686="","",VLOOKUP(B686,'Customer Orders Management'!B:AB,13,0)),"")</f>
        <v/>
      </c>
      <c r="G686" s="80" t="str">
        <f>IFERROR(IF(B686="","",VLOOKUP(B686,'Customer Orders Management'!B:AB,7,0)),"")</f>
        <v/>
      </c>
      <c r="H686" s="80" t="str">
        <f>IFERROR(IF(B686="","",VLOOKUP(B686,'Customer Orders Management'!B:AB,8,0)),"")</f>
        <v/>
      </c>
      <c r="I686" s="81" t="str">
        <f>IFERROR(IF(B686="","",VLOOKUP(B686,'Customer Orders Management'!B:AB,9,0)),"")</f>
        <v/>
      </c>
      <c r="J686" s="81" t="str">
        <f>IFERROR(IF(B686="","",VLOOKUP(B686,'Customer Orders Management'!B:AB,10,0)),"")</f>
        <v/>
      </c>
      <c r="K686" s="81" t="str">
        <f>IFERROR(IF(B686="","",VLOOKUP(B686,'Customer Orders Management'!B:AB,11,0)),"")</f>
        <v/>
      </c>
      <c r="L686" s="81" t="str">
        <f>IFERROR(IF(VLOOKUP(B686,'DIFOT Raw Data'!B:P,15,0)="","Not Delivered","Delivery"&amp;" "&amp;VLOOKUP(B686,'DIFOT Raw Data'!B:P,15,0)),"")</f>
        <v/>
      </c>
    </row>
    <row r="687" spans="5:12" x14ac:dyDescent="0.25">
      <c r="E687" s="80" t="str">
        <f>IFERROR(IF(B687="","",VLOOKUP(B687,'Customer Orders Management'!B:AB,12,0)),"")</f>
        <v/>
      </c>
      <c r="F687" s="80" t="str">
        <f>IFERROR(IF(B687="","",VLOOKUP(B687,'Customer Orders Management'!B:AB,13,0)),"")</f>
        <v/>
      </c>
      <c r="G687" s="80" t="str">
        <f>IFERROR(IF(B687="","",VLOOKUP(B687,'Customer Orders Management'!B:AB,7,0)),"")</f>
        <v/>
      </c>
      <c r="H687" s="80" t="str">
        <f>IFERROR(IF(B687="","",VLOOKUP(B687,'Customer Orders Management'!B:AB,8,0)),"")</f>
        <v/>
      </c>
      <c r="I687" s="81" t="str">
        <f>IFERROR(IF(B687="","",VLOOKUP(B687,'Customer Orders Management'!B:AB,9,0)),"")</f>
        <v/>
      </c>
      <c r="J687" s="81" t="str">
        <f>IFERROR(IF(B687="","",VLOOKUP(B687,'Customer Orders Management'!B:AB,10,0)),"")</f>
        <v/>
      </c>
      <c r="K687" s="81" t="str">
        <f>IFERROR(IF(B687="","",VLOOKUP(B687,'Customer Orders Management'!B:AB,11,0)),"")</f>
        <v/>
      </c>
      <c r="L687" s="81" t="str">
        <f>IFERROR(IF(VLOOKUP(B687,'DIFOT Raw Data'!B:P,15,0)="","Not Delivered","Delivery"&amp;" "&amp;VLOOKUP(B687,'DIFOT Raw Data'!B:P,15,0)),"")</f>
        <v/>
      </c>
    </row>
    <row r="688" spans="5:12" x14ac:dyDescent="0.25">
      <c r="E688" s="80" t="str">
        <f>IFERROR(IF(B688="","",VLOOKUP(B688,'Customer Orders Management'!B:AB,12,0)),"")</f>
        <v/>
      </c>
      <c r="F688" s="80" t="str">
        <f>IFERROR(IF(B688="","",VLOOKUP(B688,'Customer Orders Management'!B:AB,13,0)),"")</f>
        <v/>
      </c>
      <c r="G688" s="80" t="str">
        <f>IFERROR(IF(B688="","",VLOOKUP(B688,'Customer Orders Management'!B:AB,7,0)),"")</f>
        <v/>
      </c>
      <c r="H688" s="80" t="str">
        <f>IFERROR(IF(B688="","",VLOOKUP(B688,'Customer Orders Management'!B:AB,8,0)),"")</f>
        <v/>
      </c>
      <c r="I688" s="81" t="str">
        <f>IFERROR(IF(B688="","",VLOOKUP(B688,'Customer Orders Management'!B:AB,9,0)),"")</f>
        <v/>
      </c>
      <c r="J688" s="81" t="str">
        <f>IFERROR(IF(B688="","",VLOOKUP(B688,'Customer Orders Management'!B:AB,10,0)),"")</f>
        <v/>
      </c>
      <c r="K688" s="81" t="str">
        <f>IFERROR(IF(B688="","",VLOOKUP(B688,'Customer Orders Management'!B:AB,11,0)),"")</f>
        <v/>
      </c>
      <c r="L688" s="81" t="str">
        <f>IFERROR(IF(VLOOKUP(B688,'DIFOT Raw Data'!B:P,15,0)="","Not Delivered","Delivery"&amp;" "&amp;VLOOKUP(B688,'DIFOT Raw Data'!B:P,15,0)),"")</f>
        <v/>
      </c>
    </row>
    <row r="689" spans="5:12" x14ac:dyDescent="0.25">
      <c r="E689" s="80" t="str">
        <f>IFERROR(IF(B689="","",VLOOKUP(B689,'Customer Orders Management'!B:AB,12,0)),"")</f>
        <v/>
      </c>
      <c r="F689" s="80" t="str">
        <f>IFERROR(IF(B689="","",VLOOKUP(B689,'Customer Orders Management'!B:AB,13,0)),"")</f>
        <v/>
      </c>
      <c r="G689" s="80" t="str">
        <f>IFERROR(IF(B689="","",VLOOKUP(B689,'Customer Orders Management'!B:AB,7,0)),"")</f>
        <v/>
      </c>
      <c r="H689" s="80" t="str">
        <f>IFERROR(IF(B689="","",VLOOKUP(B689,'Customer Orders Management'!B:AB,8,0)),"")</f>
        <v/>
      </c>
      <c r="I689" s="81" t="str">
        <f>IFERROR(IF(B689="","",VLOOKUP(B689,'Customer Orders Management'!B:AB,9,0)),"")</f>
        <v/>
      </c>
      <c r="J689" s="81" t="str">
        <f>IFERROR(IF(B689="","",VLOOKUP(B689,'Customer Orders Management'!B:AB,10,0)),"")</f>
        <v/>
      </c>
      <c r="K689" s="81" t="str">
        <f>IFERROR(IF(B689="","",VLOOKUP(B689,'Customer Orders Management'!B:AB,11,0)),"")</f>
        <v/>
      </c>
      <c r="L689" s="81" t="str">
        <f>IFERROR(IF(VLOOKUP(B689,'DIFOT Raw Data'!B:P,15,0)="","Not Delivered","Delivery"&amp;" "&amp;VLOOKUP(B689,'DIFOT Raw Data'!B:P,15,0)),"")</f>
        <v/>
      </c>
    </row>
    <row r="690" spans="5:12" x14ac:dyDescent="0.25">
      <c r="E690" s="80" t="str">
        <f>IFERROR(IF(B690="","",VLOOKUP(B690,'Customer Orders Management'!B:AB,12,0)),"")</f>
        <v/>
      </c>
      <c r="F690" s="80" t="str">
        <f>IFERROR(IF(B690="","",VLOOKUP(B690,'Customer Orders Management'!B:AB,13,0)),"")</f>
        <v/>
      </c>
      <c r="G690" s="80" t="str">
        <f>IFERROR(IF(B690="","",VLOOKUP(B690,'Customer Orders Management'!B:AB,7,0)),"")</f>
        <v/>
      </c>
      <c r="H690" s="80" t="str">
        <f>IFERROR(IF(B690="","",VLOOKUP(B690,'Customer Orders Management'!B:AB,8,0)),"")</f>
        <v/>
      </c>
      <c r="I690" s="81" t="str">
        <f>IFERROR(IF(B690="","",VLOOKUP(B690,'Customer Orders Management'!B:AB,9,0)),"")</f>
        <v/>
      </c>
      <c r="J690" s="81" t="str">
        <f>IFERROR(IF(B690="","",VLOOKUP(B690,'Customer Orders Management'!B:AB,10,0)),"")</f>
        <v/>
      </c>
      <c r="K690" s="81" t="str">
        <f>IFERROR(IF(B690="","",VLOOKUP(B690,'Customer Orders Management'!B:AB,11,0)),"")</f>
        <v/>
      </c>
      <c r="L690" s="81" t="str">
        <f>IFERROR(IF(VLOOKUP(B690,'DIFOT Raw Data'!B:P,15,0)="","Not Delivered","Delivery"&amp;" "&amp;VLOOKUP(B690,'DIFOT Raw Data'!B:P,15,0)),"")</f>
        <v/>
      </c>
    </row>
    <row r="691" spans="5:12" x14ac:dyDescent="0.25">
      <c r="E691" s="80" t="str">
        <f>IFERROR(IF(B691="","",VLOOKUP(B691,'Customer Orders Management'!B:AB,12,0)),"")</f>
        <v/>
      </c>
      <c r="F691" s="80" t="str">
        <f>IFERROR(IF(B691="","",VLOOKUP(B691,'Customer Orders Management'!B:AB,13,0)),"")</f>
        <v/>
      </c>
      <c r="G691" s="80" t="str">
        <f>IFERROR(IF(B691="","",VLOOKUP(B691,'Customer Orders Management'!B:AB,7,0)),"")</f>
        <v/>
      </c>
      <c r="H691" s="80" t="str">
        <f>IFERROR(IF(B691="","",VLOOKUP(B691,'Customer Orders Management'!B:AB,8,0)),"")</f>
        <v/>
      </c>
      <c r="I691" s="81" t="str">
        <f>IFERROR(IF(B691="","",VLOOKUP(B691,'Customer Orders Management'!B:AB,9,0)),"")</f>
        <v/>
      </c>
      <c r="J691" s="81" t="str">
        <f>IFERROR(IF(B691="","",VLOOKUP(B691,'Customer Orders Management'!B:AB,10,0)),"")</f>
        <v/>
      </c>
      <c r="K691" s="81" t="str">
        <f>IFERROR(IF(B691="","",VLOOKUP(B691,'Customer Orders Management'!B:AB,11,0)),"")</f>
        <v/>
      </c>
      <c r="L691" s="81" t="str">
        <f>IFERROR(IF(VLOOKUP(B691,'DIFOT Raw Data'!B:P,15,0)="","Not Delivered","Delivery"&amp;" "&amp;VLOOKUP(B691,'DIFOT Raw Data'!B:P,15,0)),"")</f>
        <v/>
      </c>
    </row>
    <row r="692" spans="5:12" x14ac:dyDescent="0.25">
      <c r="E692" s="80" t="str">
        <f>IFERROR(IF(B692="","",VLOOKUP(B692,'Customer Orders Management'!B:AB,12,0)),"")</f>
        <v/>
      </c>
      <c r="F692" s="80" t="str">
        <f>IFERROR(IF(B692="","",VLOOKUP(B692,'Customer Orders Management'!B:AB,13,0)),"")</f>
        <v/>
      </c>
      <c r="G692" s="80" t="str">
        <f>IFERROR(IF(B692="","",VLOOKUP(B692,'Customer Orders Management'!B:AB,7,0)),"")</f>
        <v/>
      </c>
      <c r="H692" s="80" t="str">
        <f>IFERROR(IF(B692="","",VLOOKUP(B692,'Customer Orders Management'!B:AB,8,0)),"")</f>
        <v/>
      </c>
      <c r="I692" s="81" t="str">
        <f>IFERROR(IF(B692="","",VLOOKUP(B692,'Customer Orders Management'!B:AB,9,0)),"")</f>
        <v/>
      </c>
      <c r="J692" s="81" t="str">
        <f>IFERROR(IF(B692="","",VLOOKUP(B692,'Customer Orders Management'!B:AB,10,0)),"")</f>
        <v/>
      </c>
      <c r="K692" s="81" t="str">
        <f>IFERROR(IF(B692="","",VLOOKUP(B692,'Customer Orders Management'!B:AB,11,0)),"")</f>
        <v/>
      </c>
      <c r="L692" s="81" t="str">
        <f>IFERROR(IF(VLOOKUP(B692,'DIFOT Raw Data'!B:P,15,0)="","Not Delivered","Delivery"&amp;" "&amp;VLOOKUP(B692,'DIFOT Raw Data'!B:P,15,0)),"")</f>
        <v/>
      </c>
    </row>
    <row r="693" spans="5:12" x14ac:dyDescent="0.25">
      <c r="E693" s="80" t="str">
        <f>IFERROR(IF(B693="","",VLOOKUP(B693,'Customer Orders Management'!B:AB,12,0)),"")</f>
        <v/>
      </c>
      <c r="F693" s="80" t="str">
        <f>IFERROR(IF(B693="","",VLOOKUP(B693,'Customer Orders Management'!B:AB,13,0)),"")</f>
        <v/>
      </c>
      <c r="G693" s="80" t="str">
        <f>IFERROR(IF(B693="","",VLOOKUP(B693,'Customer Orders Management'!B:AB,7,0)),"")</f>
        <v/>
      </c>
      <c r="H693" s="80" t="str">
        <f>IFERROR(IF(B693="","",VLOOKUP(B693,'Customer Orders Management'!B:AB,8,0)),"")</f>
        <v/>
      </c>
      <c r="I693" s="81" t="str">
        <f>IFERROR(IF(B693="","",VLOOKUP(B693,'Customer Orders Management'!B:AB,9,0)),"")</f>
        <v/>
      </c>
      <c r="J693" s="81" t="str">
        <f>IFERROR(IF(B693="","",VLOOKUP(B693,'Customer Orders Management'!B:AB,10,0)),"")</f>
        <v/>
      </c>
      <c r="K693" s="81" t="str">
        <f>IFERROR(IF(B693="","",VLOOKUP(B693,'Customer Orders Management'!B:AB,11,0)),"")</f>
        <v/>
      </c>
      <c r="L693" s="81" t="str">
        <f>IFERROR(IF(VLOOKUP(B693,'DIFOT Raw Data'!B:P,15,0)="","Not Delivered","Delivery"&amp;" "&amp;VLOOKUP(B693,'DIFOT Raw Data'!B:P,15,0)),"")</f>
        <v/>
      </c>
    </row>
    <row r="694" spans="5:12" x14ac:dyDescent="0.25">
      <c r="E694" s="80" t="str">
        <f>IFERROR(IF(B694="","",VLOOKUP(B694,'Customer Orders Management'!B:AB,12,0)),"")</f>
        <v/>
      </c>
      <c r="F694" s="80" t="str">
        <f>IFERROR(IF(B694="","",VLOOKUP(B694,'Customer Orders Management'!B:AB,13,0)),"")</f>
        <v/>
      </c>
      <c r="G694" s="80" t="str">
        <f>IFERROR(IF(B694="","",VLOOKUP(B694,'Customer Orders Management'!B:AB,7,0)),"")</f>
        <v/>
      </c>
      <c r="H694" s="80" t="str">
        <f>IFERROR(IF(B694="","",VLOOKUP(B694,'Customer Orders Management'!B:AB,8,0)),"")</f>
        <v/>
      </c>
      <c r="I694" s="81" t="str">
        <f>IFERROR(IF(B694="","",VLOOKUP(B694,'Customer Orders Management'!B:AB,9,0)),"")</f>
        <v/>
      </c>
      <c r="J694" s="81" t="str">
        <f>IFERROR(IF(B694="","",VLOOKUP(B694,'Customer Orders Management'!B:AB,10,0)),"")</f>
        <v/>
      </c>
      <c r="K694" s="81" t="str">
        <f>IFERROR(IF(B694="","",VLOOKUP(B694,'Customer Orders Management'!B:AB,11,0)),"")</f>
        <v/>
      </c>
      <c r="L694" s="81" t="str">
        <f>IFERROR(IF(VLOOKUP(B694,'DIFOT Raw Data'!B:P,15,0)="","Not Delivered","Delivery"&amp;" "&amp;VLOOKUP(B694,'DIFOT Raw Data'!B:P,15,0)),"")</f>
        <v/>
      </c>
    </row>
    <row r="695" spans="5:12" x14ac:dyDescent="0.25">
      <c r="E695" s="80" t="str">
        <f>IFERROR(IF(B695="","",VLOOKUP(B695,'Customer Orders Management'!B:AB,12,0)),"")</f>
        <v/>
      </c>
      <c r="F695" s="80" t="str">
        <f>IFERROR(IF(B695="","",VLOOKUP(B695,'Customer Orders Management'!B:AB,13,0)),"")</f>
        <v/>
      </c>
      <c r="G695" s="80" t="str">
        <f>IFERROR(IF(B695="","",VLOOKUP(B695,'Customer Orders Management'!B:AB,7,0)),"")</f>
        <v/>
      </c>
      <c r="H695" s="80" t="str">
        <f>IFERROR(IF(B695="","",VLOOKUP(B695,'Customer Orders Management'!B:AB,8,0)),"")</f>
        <v/>
      </c>
      <c r="I695" s="81" t="str">
        <f>IFERROR(IF(B695="","",VLOOKUP(B695,'Customer Orders Management'!B:AB,9,0)),"")</f>
        <v/>
      </c>
      <c r="J695" s="81" t="str">
        <f>IFERROR(IF(B695="","",VLOOKUP(B695,'Customer Orders Management'!B:AB,10,0)),"")</f>
        <v/>
      </c>
      <c r="K695" s="81" t="str">
        <f>IFERROR(IF(B695="","",VLOOKUP(B695,'Customer Orders Management'!B:AB,11,0)),"")</f>
        <v/>
      </c>
      <c r="L695" s="81" t="str">
        <f>IFERROR(IF(VLOOKUP(B695,'DIFOT Raw Data'!B:P,15,0)="","Not Delivered","Delivery"&amp;" "&amp;VLOOKUP(B695,'DIFOT Raw Data'!B:P,15,0)),"")</f>
        <v/>
      </c>
    </row>
    <row r="696" spans="5:12" x14ac:dyDescent="0.25">
      <c r="E696" s="80" t="str">
        <f>IFERROR(IF(B696="","",VLOOKUP(B696,'Customer Orders Management'!B:AB,12,0)),"")</f>
        <v/>
      </c>
      <c r="F696" s="80" t="str">
        <f>IFERROR(IF(B696="","",VLOOKUP(B696,'Customer Orders Management'!B:AB,13,0)),"")</f>
        <v/>
      </c>
      <c r="G696" s="80" t="str">
        <f>IFERROR(IF(B696="","",VLOOKUP(B696,'Customer Orders Management'!B:AB,7,0)),"")</f>
        <v/>
      </c>
      <c r="H696" s="80" t="str">
        <f>IFERROR(IF(B696="","",VLOOKUP(B696,'Customer Orders Management'!B:AB,8,0)),"")</f>
        <v/>
      </c>
      <c r="I696" s="81" t="str">
        <f>IFERROR(IF(B696="","",VLOOKUP(B696,'Customer Orders Management'!B:AB,9,0)),"")</f>
        <v/>
      </c>
      <c r="J696" s="81" t="str">
        <f>IFERROR(IF(B696="","",VLOOKUP(B696,'Customer Orders Management'!B:AB,10,0)),"")</f>
        <v/>
      </c>
      <c r="K696" s="81" t="str">
        <f>IFERROR(IF(B696="","",VLOOKUP(B696,'Customer Orders Management'!B:AB,11,0)),"")</f>
        <v/>
      </c>
      <c r="L696" s="81" t="str">
        <f>IFERROR(IF(VLOOKUP(B696,'DIFOT Raw Data'!B:P,15,0)="","Not Delivered","Delivery"&amp;" "&amp;VLOOKUP(B696,'DIFOT Raw Data'!B:P,15,0)),"")</f>
        <v/>
      </c>
    </row>
    <row r="697" spans="5:12" x14ac:dyDescent="0.25">
      <c r="E697" s="80" t="str">
        <f>IFERROR(IF(B697="","",VLOOKUP(B697,'Customer Orders Management'!B:AB,12,0)),"")</f>
        <v/>
      </c>
      <c r="F697" s="80" t="str">
        <f>IFERROR(IF(B697="","",VLOOKUP(B697,'Customer Orders Management'!B:AB,13,0)),"")</f>
        <v/>
      </c>
      <c r="G697" s="80" t="str">
        <f>IFERROR(IF(B697="","",VLOOKUP(B697,'Customer Orders Management'!B:AB,7,0)),"")</f>
        <v/>
      </c>
      <c r="H697" s="80" t="str">
        <f>IFERROR(IF(B697="","",VLOOKUP(B697,'Customer Orders Management'!B:AB,8,0)),"")</f>
        <v/>
      </c>
      <c r="I697" s="81" t="str">
        <f>IFERROR(IF(B697="","",VLOOKUP(B697,'Customer Orders Management'!B:AB,9,0)),"")</f>
        <v/>
      </c>
      <c r="J697" s="81" t="str">
        <f>IFERROR(IF(B697="","",VLOOKUP(B697,'Customer Orders Management'!B:AB,10,0)),"")</f>
        <v/>
      </c>
      <c r="K697" s="81" t="str">
        <f>IFERROR(IF(B697="","",VLOOKUP(B697,'Customer Orders Management'!B:AB,11,0)),"")</f>
        <v/>
      </c>
      <c r="L697" s="81" t="str">
        <f>IFERROR(IF(VLOOKUP(B697,'DIFOT Raw Data'!B:P,15,0)="","Not Delivered","Delivery"&amp;" "&amp;VLOOKUP(B697,'DIFOT Raw Data'!B:P,15,0)),"")</f>
        <v/>
      </c>
    </row>
    <row r="698" spans="5:12" x14ac:dyDescent="0.25">
      <c r="E698" s="80" t="str">
        <f>IFERROR(IF(B698="","",VLOOKUP(B698,'Customer Orders Management'!B:AB,12,0)),"")</f>
        <v/>
      </c>
      <c r="F698" s="80" t="str">
        <f>IFERROR(IF(B698="","",VLOOKUP(B698,'Customer Orders Management'!B:AB,13,0)),"")</f>
        <v/>
      </c>
      <c r="G698" s="80" t="str">
        <f>IFERROR(IF(B698="","",VLOOKUP(B698,'Customer Orders Management'!B:AB,7,0)),"")</f>
        <v/>
      </c>
      <c r="H698" s="80" t="str">
        <f>IFERROR(IF(B698="","",VLOOKUP(B698,'Customer Orders Management'!B:AB,8,0)),"")</f>
        <v/>
      </c>
      <c r="I698" s="81" t="str">
        <f>IFERROR(IF(B698="","",VLOOKUP(B698,'Customer Orders Management'!B:AB,9,0)),"")</f>
        <v/>
      </c>
      <c r="J698" s="81" t="str">
        <f>IFERROR(IF(B698="","",VLOOKUP(B698,'Customer Orders Management'!B:AB,10,0)),"")</f>
        <v/>
      </c>
      <c r="K698" s="81" t="str">
        <f>IFERROR(IF(B698="","",VLOOKUP(B698,'Customer Orders Management'!B:AB,11,0)),"")</f>
        <v/>
      </c>
      <c r="L698" s="81" t="str">
        <f>IFERROR(IF(VLOOKUP(B698,'DIFOT Raw Data'!B:P,15,0)="","Not Delivered","Delivery"&amp;" "&amp;VLOOKUP(B698,'DIFOT Raw Data'!B:P,15,0)),"")</f>
        <v/>
      </c>
    </row>
    <row r="699" spans="5:12" x14ac:dyDescent="0.25">
      <c r="E699" s="80" t="str">
        <f>IFERROR(IF(B699="","",VLOOKUP(B699,'Customer Orders Management'!B:AB,12,0)),"")</f>
        <v/>
      </c>
      <c r="F699" s="80" t="str">
        <f>IFERROR(IF(B699="","",VLOOKUP(B699,'Customer Orders Management'!B:AB,13,0)),"")</f>
        <v/>
      </c>
      <c r="G699" s="80" t="str">
        <f>IFERROR(IF(B699="","",VLOOKUP(B699,'Customer Orders Management'!B:AB,7,0)),"")</f>
        <v/>
      </c>
      <c r="H699" s="80" t="str">
        <f>IFERROR(IF(B699="","",VLOOKUP(B699,'Customer Orders Management'!B:AB,8,0)),"")</f>
        <v/>
      </c>
      <c r="I699" s="81" t="str">
        <f>IFERROR(IF(B699="","",VLOOKUP(B699,'Customer Orders Management'!B:AB,9,0)),"")</f>
        <v/>
      </c>
      <c r="J699" s="81" t="str">
        <f>IFERROR(IF(B699="","",VLOOKUP(B699,'Customer Orders Management'!B:AB,10,0)),"")</f>
        <v/>
      </c>
      <c r="K699" s="81" t="str">
        <f>IFERROR(IF(B699="","",VLOOKUP(B699,'Customer Orders Management'!B:AB,11,0)),"")</f>
        <v/>
      </c>
      <c r="L699" s="81" t="str">
        <f>IFERROR(IF(VLOOKUP(B699,'DIFOT Raw Data'!B:P,15,0)="","Not Delivered","Delivery"&amp;" "&amp;VLOOKUP(B699,'DIFOT Raw Data'!B:P,15,0)),"")</f>
        <v/>
      </c>
    </row>
    <row r="700" spans="5:12" x14ac:dyDescent="0.25">
      <c r="E700" s="80" t="str">
        <f>IFERROR(IF(B700="","",VLOOKUP(B700,'Customer Orders Management'!B:AB,12,0)),"")</f>
        <v/>
      </c>
      <c r="F700" s="80" t="str">
        <f>IFERROR(IF(B700="","",VLOOKUP(B700,'Customer Orders Management'!B:AB,13,0)),"")</f>
        <v/>
      </c>
      <c r="G700" s="80" t="str">
        <f>IFERROR(IF(B700="","",VLOOKUP(B700,'Customer Orders Management'!B:AB,7,0)),"")</f>
        <v/>
      </c>
      <c r="H700" s="80" t="str">
        <f>IFERROR(IF(B700="","",VLOOKUP(B700,'Customer Orders Management'!B:AB,8,0)),"")</f>
        <v/>
      </c>
      <c r="I700" s="81" t="str">
        <f>IFERROR(IF(B700="","",VLOOKUP(B700,'Customer Orders Management'!B:AB,9,0)),"")</f>
        <v/>
      </c>
      <c r="J700" s="81" t="str">
        <f>IFERROR(IF(B700="","",VLOOKUP(B700,'Customer Orders Management'!B:AB,10,0)),"")</f>
        <v/>
      </c>
      <c r="K700" s="81" t="str">
        <f>IFERROR(IF(B700="","",VLOOKUP(B700,'Customer Orders Management'!B:AB,11,0)),"")</f>
        <v/>
      </c>
      <c r="L700" s="81" t="str">
        <f>IFERROR(IF(VLOOKUP(B700,'DIFOT Raw Data'!B:P,15,0)="","Not Delivered","Delivery"&amp;" "&amp;VLOOKUP(B700,'DIFOT Raw Data'!B:P,15,0)),"")</f>
        <v/>
      </c>
    </row>
    <row r="701" spans="5:12" x14ac:dyDescent="0.25">
      <c r="E701" s="80" t="str">
        <f>IFERROR(IF(B701="","",VLOOKUP(B701,'Customer Orders Management'!B:AB,12,0)),"")</f>
        <v/>
      </c>
      <c r="F701" s="80" t="str">
        <f>IFERROR(IF(B701="","",VLOOKUP(B701,'Customer Orders Management'!B:AB,13,0)),"")</f>
        <v/>
      </c>
      <c r="G701" s="80" t="str">
        <f>IFERROR(IF(B701="","",VLOOKUP(B701,'Customer Orders Management'!B:AB,7,0)),"")</f>
        <v/>
      </c>
      <c r="H701" s="80" t="str">
        <f>IFERROR(IF(B701="","",VLOOKUP(B701,'Customer Orders Management'!B:AB,8,0)),"")</f>
        <v/>
      </c>
      <c r="I701" s="81" t="str">
        <f>IFERROR(IF(B701="","",VLOOKUP(B701,'Customer Orders Management'!B:AB,9,0)),"")</f>
        <v/>
      </c>
      <c r="J701" s="81" t="str">
        <f>IFERROR(IF(B701="","",VLOOKUP(B701,'Customer Orders Management'!B:AB,10,0)),"")</f>
        <v/>
      </c>
      <c r="K701" s="81" t="str">
        <f>IFERROR(IF(B701="","",VLOOKUP(B701,'Customer Orders Management'!B:AB,11,0)),"")</f>
        <v/>
      </c>
      <c r="L701" s="81" t="str">
        <f>IFERROR(IF(VLOOKUP(B701,'DIFOT Raw Data'!B:P,15,0)="","Not Delivered","Delivery"&amp;" "&amp;VLOOKUP(B701,'DIFOT Raw Data'!B:P,15,0)),"")</f>
        <v/>
      </c>
    </row>
    <row r="702" spans="5:12" x14ac:dyDescent="0.25">
      <c r="E702" s="80" t="str">
        <f>IFERROR(IF(B702="","",VLOOKUP(B702,'Customer Orders Management'!B:AB,12,0)),"")</f>
        <v/>
      </c>
      <c r="F702" s="80" t="str">
        <f>IFERROR(IF(B702="","",VLOOKUP(B702,'Customer Orders Management'!B:AB,13,0)),"")</f>
        <v/>
      </c>
      <c r="G702" s="80" t="str">
        <f>IFERROR(IF(B702="","",VLOOKUP(B702,'Customer Orders Management'!B:AB,7,0)),"")</f>
        <v/>
      </c>
      <c r="H702" s="80" t="str">
        <f>IFERROR(IF(B702="","",VLOOKUP(B702,'Customer Orders Management'!B:AB,8,0)),"")</f>
        <v/>
      </c>
      <c r="I702" s="81" t="str">
        <f>IFERROR(IF(B702="","",VLOOKUP(B702,'Customer Orders Management'!B:AB,9,0)),"")</f>
        <v/>
      </c>
      <c r="J702" s="81" t="str">
        <f>IFERROR(IF(B702="","",VLOOKUP(B702,'Customer Orders Management'!B:AB,10,0)),"")</f>
        <v/>
      </c>
      <c r="K702" s="81" t="str">
        <f>IFERROR(IF(B702="","",VLOOKUP(B702,'Customer Orders Management'!B:AB,11,0)),"")</f>
        <v/>
      </c>
      <c r="L702" s="81" t="str">
        <f>IFERROR(IF(VLOOKUP(B702,'DIFOT Raw Data'!B:P,15,0)="","Not Delivered","Delivery"&amp;" "&amp;VLOOKUP(B702,'DIFOT Raw Data'!B:P,15,0)),"")</f>
        <v/>
      </c>
    </row>
    <row r="703" spans="5:12" x14ac:dyDescent="0.25">
      <c r="E703" s="80" t="str">
        <f>IFERROR(IF(B703="","",VLOOKUP(B703,'Customer Orders Management'!B:AB,12,0)),"")</f>
        <v/>
      </c>
      <c r="F703" s="80" t="str">
        <f>IFERROR(IF(B703="","",VLOOKUP(B703,'Customer Orders Management'!B:AB,13,0)),"")</f>
        <v/>
      </c>
      <c r="G703" s="80" t="str">
        <f>IFERROR(IF(B703="","",VLOOKUP(B703,'Customer Orders Management'!B:AB,7,0)),"")</f>
        <v/>
      </c>
      <c r="H703" s="80" t="str">
        <f>IFERROR(IF(B703="","",VLOOKUP(B703,'Customer Orders Management'!B:AB,8,0)),"")</f>
        <v/>
      </c>
      <c r="I703" s="81" t="str">
        <f>IFERROR(IF(B703="","",VLOOKUP(B703,'Customer Orders Management'!B:AB,9,0)),"")</f>
        <v/>
      </c>
      <c r="J703" s="81" t="str">
        <f>IFERROR(IF(B703="","",VLOOKUP(B703,'Customer Orders Management'!B:AB,10,0)),"")</f>
        <v/>
      </c>
      <c r="K703" s="81" t="str">
        <f>IFERROR(IF(B703="","",VLOOKUP(B703,'Customer Orders Management'!B:AB,11,0)),"")</f>
        <v/>
      </c>
      <c r="L703" s="81" t="str">
        <f>IFERROR(IF(VLOOKUP(B703,'DIFOT Raw Data'!B:P,15,0)="","Not Delivered","Delivery"&amp;" "&amp;VLOOKUP(B703,'DIFOT Raw Data'!B:P,15,0)),"")</f>
        <v/>
      </c>
    </row>
    <row r="704" spans="5:12" x14ac:dyDescent="0.25">
      <c r="E704" s="80" t="str">
        <f>IFERROR(IF(B704="","",VLOOKUP(B704,'Customer Orders Management'!B:AB,12,0)),"")</f>
        <v/>
      </c>
      <c r="F704" s="80" t="str">
        <f>IFERROR(IF(B704="","",VLOOKUP(B704,'Customer Orders Management'!B:AB,13,0)),"")</f>
        <v/>
      </c>
      <c r="G704" s="80" t="str">
        <f>IFERROR(IF(B704="","",VLOOKUP(B704,'Customer Orders Management'!B:AB,7,0)),"")</f>
        <v/>
      </c>
      <c r="H704" s="80" t="str">
        <f>IFERROR(IF(B704="","",VLOOKUP(B704,'Customer Orders Management'!B:AB,8,0)),"")</f>
        <v/>
      </c>
      <c r="I704" s="81" t="str">
        <f>IFERROR(IF(B704="","",VLOOKUP(B704,'Customer Orders Management'!B:AB,9,0)),"")</f>
        <v/>
      </c>
      <c r="J704" s="81" t="str">
        <f>IFERROR(IF(B704="","",VLOOKUP(B704,'Customer Orders Management'!B:AB,10,0)),"")</f>
        <v/>
      </c>
      <c r="K704" s="81" t="str">
        <f>IFERROR(IF(B704="","",VLOOKUP(B704,'Customer Orders Management'!B:AB,11,0)),"")</f>
        <v/>
      </c>
      <c r="L704" s="81" t="str">
        <f>IFERROR(IF(VLOOKUP(B704,'DIFOT Raw Data'!B:P,15,0)="","Not Delivered","Delivery"&amp;" "&amp;VLOOKUP(B704,'DIFOT Raw Data'!B:P,15,0)),"")</f>
        <v/>
      </c>
    </row>
    <row r="705" spans="5:12" x14ac:dyDescent="0.25">
      <c r="E705" s="80" t="str">
        <f>IFERROR(IF(B705="","",VLOOKUP(B705,'Customer Orders Management'!B:AB,12,0)),"")</f>
        <v/>
      </c>
      <c r="F705" s="80" t="str">
        <f>IFERROR(IF(B705="","",VLOOKUP(B705,'Customer Orders Management'!B:AB,13,0)),"")</f>
        <v/>
      </c>
      <c r="G705" s="80" t="str">
        <f>IFERROR(IF(B705="","",VLOOKUP(B705,'Customer Orders Management'!B:AB,7,0)),"")</f>
        <v/>
      </c>
      <c r="H705" s="80" t="str">
        <f>IFERROR(IF(B705="","",VLOOKUP(B705,'Customer Orders Management'!B:AB,8,0)),"")</f>
        <v/>
      </c>
      <c r="I705" s="81" t="str">
        <f>IFERROR(IF(B705="","",VLOOKUP(B705,'Customer Orders Management'!B:AB,9,0)),"")</f>
        <v/>
      </c>
      <c r="J705" s="81" t="str">
        <f>IFERROR(IF(B705="","",VLOOKUP(B705,'Customer Orders Management'!B:AB,10,0)),"")</f>
        <v/>
      </c>
      <c r="K705" s="81" t="str">
        <f>IFERROR(IF(B705="","",VLOOKUP(B705,'Customer Orders Management'!B:AB,11,0)),"")</f>
        <v/>
      </c>
      <c r="L705" s="81" t="str">
        <f>IFERROR(IF(VLOOKUP(B705,'DIFOT Raw Data'!B:P,15,0)="","Not Delivered","Delivery"&amp;" "&amp;VLOOKUP(B705,'DIFOT Raw Data'!B:P,15,0)),"")</f>
        <v/>
      </c>
    </row>
    <row r="706" spans="5:12" x14ac:dyDescent="0.25">
      <c r="E706" s="80" t="str">
        <f>IFERROR(IF(B706="","",VLOOKUP(B706,'Customer Orders Management'!B:AB,12,0)),"")</f>
        <v/>
      </c>
      <c r="F706" s="80" t="str">
        <f>IFERROR(IF(B706="","",VLOOKUP(B706,'Customer Orders Management'!B:AB,13,0)),"")</f>
        <v/>
      </c>
      <c r="G706" s="80" t="str">
        <f>IFERROR(IF(B706="","",VLOOKUP(B706,'Customer Orders Management'!B:AB,7,0)),"")</f>
        <v/>
      </c>
      <c r="H706" s="80" t="str">
        <f>IFERROR(IF(B706="","",VLOOKUP(B706,'Customer Orders Management'!B:AB,8,0)),"")</f>
        <v/>
      </c>
      <c r="I706" s="81" t="str">
        <f>IFERROR(IF(B706="","",VLOOKUP(B706,'Customer Orders Management'!B:AB,9,0)),"")</f>
        <v/>
      </c>
      <c r="J706" s="81" t="str">
        <f>IFERROR(IF(B706="","",VLOOKUP(B706,'Customer Orders Management'!B:AB,10,0)),"")</f>
        <v/>
      </c>
      <c r="K706" s="81" t="str">
        <f>IFERROR(IF(B706="","",VLOOKUP(B706,'Customer Orders Management'!B:AB,11,0)),"")</f>
        <v/>
      </c>
      <c r="L706" s="81" t="str">
        <f>IFERROR(IF(VLOOKUP(B706,'DIFOT Raw Data'!B:P,15,0)="","Not Delivered","Delivery"&amp;" "&amp;VLOOKUP(B706,'DIFOT Raw Data'!B:P,15,0)),"")</f>
        <v/>
      </c>
    </row>
    <row r="707" spans="5:12" x14ac:dyDescent="0.25">
      <c r="E707" s="80" t="str">
        <f>IFERROR(IF(B707="","",VLOOKUP(B707,'Customer Orders Management'!B:AB,12,0)),"")</f>
        <v/>
      </c>
      <c r="F707" s="80" t="str">
        <f>IFERROR(IF(B707="","",VLOOKUP(B707,'Customer Orders Management'!B:AB,13,0)),"")</f>
        <v/>
      </c>
      <c r="G707" s="80" t="str">
        <f>IFERROR(IF(B707="","",VLOOKUP(B707,'Customer Orders Management'!B:AB,7,0)),"")</f>
        <v/>
      </c>
      <c r="H707" s="80" t="str">
        <f>IFERROR(IF(B707="","",VLOOKUP(B707,'Customer Orders Management'!B:AB,8,0)),"")</f>
        <v/>
      </c>
      <c r="I707" s="81" t="str">
        <f>IFERROR(IF(B707="","",VLOOKUP(B707,'Customer Orders Management'!B:AB,9,0)),"")</f>
        <v/>
      </c>
      <c r="J707" s="81" t="str">
        <f>IFERROR(IF(B707="","",VLOOKUP(B707,'Customer Orders Management'!B:AB,10,0)),"")</f>
        <v/>
      </c>
      <c r="K707" s="81" t="str">
        <f>IFERROR(IF(B707="","",VLOOKUP(B707,'Customer Orders Management'!B:AB,11,0)),"")</f>
        <v/>
      </c>
      <c r="L707" s="81" t="str">
        <f>IFERROR(IF(VLOOKUP(B707,'DIFOT Raw Data'!B:P,15,0)="","Not Delivered","Delivery"&amp;" "&amp;VLOOKUP(B707,'DIFOT Raw Data'!B:P,15,0)),"")</f>
        <v/>
      </c>
    </row>
    <row r="708" spans="5:12" x14ac:dyDescent="0.25">
      <c r="E708" s="80" t="str">
        <f>IFERROR(IF(B708="","",VLOOKUP(B708,'Customer Orders Management'!B:AB,12,0)),"")</f>
        <v/>
      </c>
      <c r="F708" s="80" t="str">
        <f>IFERROR(IF(B708="","",VLOOKUP(B708,'Customer Orders Management'!B:AB,13,0)),"")</f>
        <v/>
      </c>
      <c r="G708" s="80" t="str">
        <f>IFERROR(IF(B708="","",VLOOKUP(B708,'Customer Orders Management'!B:AB,7,0)),"")</f>
        <v/>
      </c>
      <c r="H708" s="80" t="str">
        <f>IFERROR(IF(B708="","",VLOOKUP(B708,'Customer Orders Management'!B:AB,8,0)),"")</f>
        <v/>
      </c>
      <c r="I708" s="81" t="str">
        <f>IFERROR(IF(B708="","",VLOOKUP(B708,'Customer Orders Management'!B:AB,9,0)),"")</f>
        <v/>
      </c>
      <c r="J708" s="81" t="str">
        <f>IFERROR(IF(B708="","",VLOOKUP(B708,'Customer Orders Management'!B:AB,10,0)),"")</f>
        <v/>
      </c>
      <c r="K708" s="81" t="str">
        <f>IFERROR(IF(B708="","",VLOOKUP(B708,'Customer Orders Management'!B:AB,11,0)),"")</f>
        <v/>
      </c>
      <c r="L708" s="81" t="str">
        <f>IFERROR(IF(VLOOKUP(B708,'DIFOT Raw Data'!B:P,15,0)="","Not Delivered","Delivery"&amp;" "&amp;VLOOKUP(B708,'DIFOT Raw Data'!B:P,15,0)),"")</f>
        <v/>
      </c>
    </row>
    <row r="709" spans="5:12" x14ac:dyDescent="0.25">
      <c r="E709" s="80" t="str">
        <f>IFERROR(IF(B709="","",VLOOKUP(B709,'Customer Orders Management'!B:AB,12,0)),"")</f>
        <v/>
      </c>
      <c r="F709" s="80" t="str">
        <f>IFERROR(IF(B709="","",VLOOKUP(B709,'Customer Orders Management'!B:AB,13,0)),"")</f>
        <v/>
      </c>
      <c r="G709" s="80" t="str">
        <f>IFERROR(IF(B709="","",VLOOKUP(B709,'Customer Orders Management'!B:AB,7,0)),"")</f>
        <v/>
      </c>
      <c r="H709" s="80" t="str">
        <f>IFERROR(IF(B709="","",VLOOKUP(B709,'Customer Orders Management'!B:AB,8,0)),"")</f>
        <v/>
      </c>
      <c r="I709" s="81" t="str">
        <f>IFERROR(IF(B709="","",VLOOKUP(B709,'Customer Orders Management'!B:AB,9,0)),"")</f>
        <v/>
      </c>
      <c r="J709" s="81" t="str">
        <f>IFERROR(IF(B709="","",VLOOKUP(B709,'Customer Orders Management'!B:AB,10,0)),"")</f>
        <v/>
      </c>
      <c r="K709" s="81" t="str">
        <f>IFERROR(IF(B709="","",VLOOKUP(B709,'Customer Orders Management'!B:AB,11,0)),"")</f>
        <v/>
      </c>
      <c r="L709" s="81" t="str">
        <f>IFERROR(IF(VLOOKUP(B709,'DIFOT Raw Data'!B:P,15,0)="","Not Delivered","Delivery"&amp;" "&amp;VLOOKUP(B709,'DIFOT Raw Data'!B:P,15,0)),"")</f>
        <v/>
      </c>
    </row>
    <row r="710" spans="5:12" x14ac:dyDescent="0.25">
      <c r="E710" s="80" t="str">
        <f>IFERROR(IF(B710="","",VLOOKUP(B710,'Customer Orders Management'!B:AB,12,0)),"")</f>
        <v/>
      </c>
      <c r="F710" s="80" t="str">
        <f>IFERROR(IF(B710="","",VLOOKUP(B710,'Customer Orders Management'!B:AB,13,0)),"")</f>
        <v/>
      </c>
      <c r="G710" s="80" t="str">
        <f>IFERROR(IF(B710="","",VLOOKUP(B710,'Customer Orders Management'!B:AB,7,0)),"")</f>
        <v/>
      </c>
      <c r="H710" s="80" t="str">
        <f>IFERROR(IF(B710="","",VLOOKUP(B710,'Customer Orders Management'!B:AB,8,0)),"")</f>
        <v/>
      </c>
      <c r="I710" s="81" t="str">
        <f>IFERROR(IF(B710="","",VLOOKUP(B710,'Customer Orders Management'!B:AB,9,0)),"")</f>
        <v/>
      </c>
      <c r="J710" s="81" t="str">
        <f>IFERROR(IF(B710="","",VLOOKUP(B710,'Customer Orders Management'!B:AB,10,0)),"")</f>
        <v/>
      </c>
      <c r="K710" s="81" t="str">
        <f>IFERROR(IF(B710="","",VLOOKUP(B710,'Customer Orders Management'!B:AB,11,0)),"")</f>
        <v/>
      </c>
      <c r="L710" s="81" t="str">
        <f>IFERROR(IF(VLOOKUP(B710,'DIFOT Raw Data'!B:P,15,0)="","Not Delivered","Delivery"&amp;" "&amp;VLOOKUP(B710,'DIFOT Raw Data'!B:P,15,0)),"")</f>
        <v/>
      </c>
    </row>
    <row r="711" spans="5:12" x14ac:dyDescent="0.25">
      <c r="E711" s="80" t="str">
        <f>IFERROR(IF(B711="","",VLOOKUP(B711,'Customer Orders Management'!B:AB,12,0)),"")</f>
        <v/>
      </c>
      <c r="F711" s="80" t="str">
        <f>IFERROR(IF(B711="","",VLOOKUP(B711,'Customer Orders Management'!B:AB,13,0)),"")</f>
        <v/>
      </c>
      <c r="G711" s="80" t="str">
        <f>IFERROR(IF(B711="","",VLOOKUP(B711,'Customer Orders Management'!B:AB,7,0)),"")</f>
        <v/>
      </c>
      <c r="H711" s="80" t="str">
        <f>IFERROR(IF(B711="","",VLOOKUP(B711,'Customer Orders Management'!B:AB,8,0)),"")</f>
        <v/>
      </c>
      <c r="I711" s="81" t="str">
        <f>IFERROR(IF(B711="","",VLOOKUP(B711,'Customer Orders Management'!B:AB,9,0)),"")</f>
        <v/>
      </c>
      <c r="J711" s="81" t="str">
        <f>IFERROR(IF(B711="","",VLOOKUP(B711,'Customer Orders Management'!B:AB,10,0)),"")</f>
        <v/>
      </c>
      <c r="K711" s="81" t="str">
        <f>IFERROR(IF(B711="","",VLOOKUP(B711,'Customer Orders Management'!B:AB,11,0)),"")</f>
        <v/>
      </c>
      <c r="L711" s="81" t="str">
        <f>IFERROR(IF(VLOOKUP(B711,'DIFOT Raw Data'!B:P,15,0)="","Not Delivered","Delivery"&amp;" "&amp;VLOOKUP(B711,'DIFOT Raw Data'!B:P,15,0)),"")</f>
        <v/>
      </c>
    </row>
    <row r="712" spans="5:12" x14ac:dyDescent="0.25">
      <c r="E712" s="80" t="str">
        <f>IFERROR(IF(B712="","",VLOOKUP(B712,'Customer Orders Management'!B:AB,12,0)),"")</f>
        <v/>
      </c>
      <c r="F712" s="80" t="str">
        <f>IFERROR(IF(B712="","",VLOOKUP(B712,'Customer Orders Management'!B:AB,13,0)),"")</f>
        <v/>
      </c>
      <c r="G712" s="80" t="str">
        <f>IFERROR(IF(B712="","",VLOOKUP(B712,'Customer Orders Management'!B:AB,7,0)),"")</f>
        <v/>
      </c>
      <c r="H712" s="80" t="str">
        <f>IFERROR(IF(B712="","",VLOOKUP(B712,'Customer Orders Management'!B:AB,8,0)),"")</f>
        <v/>
      </c>
      <c r="I712" s="81" t="str">
        <f>IFERROR(IF(B712="","",VLOOKUP(B712,'Customer Orders Management'!B:AB,9,0)),"")</f>
        <v/>
      </c>
      <c r="J712" s="81" t="str">
        <f>IFERROR(IF(B712="","",VLOOKUP(B712,'Customer Orders Management'!B:AB,10,0)),"")</f>
        <v/>
      </c>
      <c r="K712" s="81" t="str">
        <f>IFERROR(IF(B712="","",VLOOKUP(B712,'Customer Orders Management'!B:AB,11,0)),"")</f>
        <v/>
      </c>
      <c r="L712" s="81" t="str">
        <f>IFERROR(IF(VLOOKUP(B712,'DIFOT Raw Data'!B:P,15,0)="","Not Delivered","Delivery"&amp;" "&amp;VLOOKUP(B712,'DIFOT Raw Data'!B:P,15,0)),"")</f>
        <v/>
      </c>
    </row>
    <row r="713" spans="5:12" x14ac:dyDescent="0.25">
      <c r="E713" s="80" t="str">
        <f>IFERROR(IF(B713="","",VLOOKUP(B713,'Customer Orders Management'!B:AB,12,0)),"")</f>
        <v/>
      </c>
      <c r="F713" s="80" t="str">
        <f>IFERROR(IF(B713="","",VLOOKUP(B713,'Customer Orders Management'!B:AB,13,0)),"")</f>
        <v/>
      </c>
      <c r="G713" s="80" t="str">
        <f>IFERROR(IF(B713="","",VLOOKUP(B713,'Customer Orders Management'!B:AB,7,0)),"")</f>
        <v/>
      </c>
      <c r="H713" s="80" t="str">
        <f>IFERROR(IF(B713="","",VLOOKUP(B713,'Customer Orders Management'!B:AB,8,0)),"")</f>
        <v/>
      </c>
      <c r="I713" s="81" t="str">
        <f>IFERROR(IF(B713="","",VLOOKUP(B713,'Customer Orders Management'!B:AB,9,0)),"")</f>
        <v/>
      </c>
      <c r="J713" s="81" t="str">
        <f>IFERROR(IF(B713="","",VLOOKUP(B713,'Customer Orders Management'!B:AB,10,0)),"")</f>
        <v/>
      </c>
      <c r="K713" s="81" t="str">
        <f>IFERROR(IF(B713="","",VLOOKUP(B713,'Customer Orders Management'!B:AB,11,0)),"")</f>
        <v/>
      </c>
      <c r="L713" s="81" t="str">
        <f>IFERROR(IF(VLOOKUP(B713,'DIFOT Raw Data'!B:P,15,0)="","Not Delivered","Delivery"&amp;" "&amp;VLOOKUP(B713,'DIFOT Raw Data'!B:P,15,0)),"")</f>
        <v/>
      </c>
    </row>
    <row r="714" spans="5:12" x14ac:dyDescent="0.25">
      <c r="E714" s="80" t="str">
        <f>IFERROR(IF(B714="","",VLOOKUP(B714,'Customer Orders Management'!B:AB,12,0)),"")</f>
        <v/>
      </c>
      <c r="F714" s="80" t="str">
        <f>IFERROR(IF(B714="","",VLOOKUP(B714,'Customer Orders Management'!B:AB,13,0)),"")</f>
        <v/>
      </c>
      <c r="G714" s="80" t="str">
        <f>IFERROR(IF(B714="","",VLOOKUP(B714,'Customer Orders Management'!B:AB,7,0)),"")</f>
        <v/>
      </c>
      <c r="H714" s="80" t="str">
        <f>IFERROR(IF(B714="","",VLOOKUP(B714,'Customer Orders Management'!B:AB,8,0)),"")</f>
        <v/>
      </c>
      <c r="I714" s="81" t="str">
        <f>IFERROR(IF(B714="","",VLOOKUP(B714,'Customer Orders Management'!B:AB,9,0)),"")</f>
        <v/>
      </c>
      <c r="J714" s="81" t="str">
        <f>IFERROR(IF(B714="","",VLOOKUP(B714,'Customer Orders Management'!B:AB,10,0)),"")</f>
        <v/>
      </c>
      <c r="K714" s="81" t="str">
        <f>IFERROR(IF(B714="","",VLOOKUP(B714,'Customer Orders Management'!B:AB,11,0)),"")</f>
        <v/>
      </c>
      <c r="L714" s="81" t="str">
        <f>IFERROR(IF(VLOOKUP(B714,'DIFOT Raw Data'!B:P,15,0)="","Not Delivered","Delivery"&amp;" "&amp;VLOOKUP(B714,'DIFOT Raw Data'!B:P,15,0)),"")</f>
        <v/>
      </c>
    </row>
    <row r="715" spans="5:12" x14ac:dyDescent="0.25">
      <c r="E715" s="80" t="str">
        <f>IFERROR(IF(B715="","",VLOOKUP(B715,'Customer Orders Management'!B:AB,12,0)),"")</f>
        <v/>
      </c>
      <c r="F715" s="80" t="str">
        <f>IFERROR(IF(B715="","",VLOOKUP(B715,'Customer Orders Management'!B:AB,13,0)),"")</f>
        <v/>
      </c>
      <c r="G715" s="80" t="str">
        <f>IFERROR(IF(B715="","",VLOOKUP(B715,'Customer Orders Management'!B:AB,7,0)),"")</f>
        <v/>
      </c>
      <c r="H715" s="80" t="str">
        <f>IFERROR(IF(B715="","",VLOOKUP(B715,'Customer Orders Management'!B:AB,8,0)),"")</f>
        <v/>
      </c>
      <c r="I715" s="81" t="str">
        <f>IFERROR(IF(B715="","",VLOOKUP(B715,'Customer Orders Management'!B:AB,9,0)),"")</f>
        <v/>
      </c>
      <c r="J715" s="81" t="str">
        <f>IFERROR(IF(B715="","",VLOOKUP(B715,'Customer Orders Management'!B:AB,10,0)),"")</f>
        <v/>
      </c>
      <c r="K715" s="81" t="str">
        <f>IFERROR(IF(B715="","",VLOOKUP(B715,'Customer Orders Management'!B:AB,11,0)),"")</f>
        <v/>
      </c>
      <c r="L715" s="81" t="str">
        <f>IFERROR(IF(VLOOKUP(B715,'DIFOT Raw Data'!B:P,15,0)="","Not Delivered","Delivery"&amp;" "&amp;VLOOKUP(B715,'DIFOT Raw Data'!B:P,15,0)),"")</f>
        <v/>
      </c>
    </row>
    <row r="716" spans="5:12" x14ac:dyDescent="0.25">
      <c r="E716" s="80" t="str">
        <f>IFERROR(IF(B716="","",VLOOKUP(B716,'Customer Orders Management'!B:AB,12,0)),"")</f>
        <v/>
      </c>
      <c r="F716" s="80" t="str">
        <f>IFERROR(IF(B716="","",VLOOKUP(B716,'Customer Orders Management'!B:AB,13,0)),"")</f>
        <v/>
      </c>
      <c r="G716" s="80" t="str">
        <f>IFERROR(IF(B716="","",VLOOKUP(B716,'Customer Orders Management'!B:AB,7,0)),"")</f>
        <v/>
      </c>
      <c r="H716" s="80" t="str">
        <f>IFERROR(IF(B716="","",VLOOKUP(B716,'Customer Orders Management'!B:AB,8,0)),"")</f>
        <v/>
      </c>
      <c r="I716" s="81" t="str">
        <f>IFERROR(IF(B716="","",VLOOKUP(B716,'Customer Orders Management'!B:AB,9,0)),"")</f>
        <v/>
      </c>
      <c r="J716" s="81" t="str">
        <f>IFERROR(IF(B716="","",VLOOKUP(B716,'Customer Orders Management'!B:AB,10,0)),"")</f>
        <v/>
      </c>
      <c r="K716" s="81" t="str">
        <f>IFERROR(IF(B716="","",VLOOKUP(B716,'Customer Orders Management'!B:AB,11,0)),"")</f>
        <v/>
      </c>
      <c r="L716" s="81" t="str">
        <f>IFERROR(IF(VLOOKUP(B716,'DIFOT Raw Data'!B:P,15,0)="","Not Delivered","Delivery"&amp;" "&amp;VLOOKUP(B716,'DIFOT Raw Data'!B:P,15,0)),"")</f>
        <v/>
      </c>
    </row>
    <row r="717" spans="5:12" x14ac:dyDescent="0.25">
      <c r="E717" s="80" t="str">
        <f>IFERROR(IF(B717="","",VLOOKUP(B717,'Customer Orders Management'!B:AB,12,0)),"")</f>
        <v/>
      </c>
      <c r="F717" s="80" t="str">
        <f>IFERROR(IF(B717="","",VLOOKUP(B717,'Customer Orders Management'!B:AB,13,0)),"")</f>
        <v/>
      </c>
      <c r="G717" s="80" t="str">
        <f>IFERROR(IF(B717="","",VLOOKUP(B717,'Customer Orders Management'!B:AB,7,0)),"")</f>
        <v/>
      </c>
      <c r="H717" s="80" t="str">
        <f>IFERROR(IF(B717="","",VLOOKUP(B717,'Customer Orders Management'!B:AB,8,0)),"")</f>
        <v/>
      </c>
      <c r="I717" s="81" t="str">
        <f>IFERROR(IF(B717="","",VLOOKUP(B717,'Customer Orders Management'!B:AB,9,0)),"")</f>
        <v/>
      </c>
      <c r="J717" s="81" t="str">
        <f>IFERROR(IF(B717="","",VLOOKUP(B717,'Customer Orders Management'!B:AB,10,0)),"")</f>
        <v/>
      </c>
      <c r="K717" s="81" t="str">
        <f>IFERROR(IF(B717="","",VLOOKUP(B717,'Customer Orders Management'!B:AB,11,0)),"")</f>
        <v/>
      </c>
      <c r="L717" s="81" t="str">
        <f>IFERROR(IF(VLOOKUP(B717,'DIFOT Raw Data'!B:P,15,0)="","Not Delivered","Delivery"&amp;" "&amp;VLOOKUP(B717,'DIFOT Raw Data'!B:P,15,0)),"")</f>
        <v/>
      </c>
    </row>
    <row r="718" spans="5:12" x14ac:dyDescent="0.25">
      <c r="E718" s="80" t="str">
        <f>IFERROR(IF(B718="","",VLOOKUP(B718,'Customer Orders Management'!B:AB,12,0)),"")</f>
        <v/>
      </c>
      <c r="F718" s="80" t="str">
        <f>IFERROR(IF(B718="","",VLOOKUP(B718,'Customer Orders Management'!B:AB,13,0)),"")</f>
        <v/>
      </c>
      <c r="G718" s="80" t="str">
        <f>IFERROR(IF(B718="","",VLOOKUP(B718,'Customer Orders Management'!B:AB,7,0)),"")</f>
        <v/>
      </c>
      <c r="H718" s="80" t="str">
        <f>IFERROR(IF(B718="","",VLOOKUP(B718,'Customer Orders Management'!B:AB,8,0)),"")</f>
        <v/>
      </c>
      <c r="I718" s="81" t="str">
        <f>IFERROR(IF(B718="","",VLOOKUP(B718,'Customer Orders Management'!B:AB,9,0)),"")</f>
        <v/>
      </c>
      <c r="J718" s="81" t="str">
        <f>IFERROR(IF(B718="","",VLOOKUP(B718,'Customer Orders Management'!B:AB,10,0)),"")</f>
        <v/>
      </c>
      <c r="K718" s="81" t="str">
        <f>IFERROR(IF(B718="","",VLOOKUP(B718,'Customer Orders Management'!B:AB,11,0)),"")</f>
        <v/>
      </c>
      <c r="L718" s="81" t="str">
        <f>IFERROR(IF(VLOOKUP(B718,'DIFOT Raw Data'!B:P,15,0)="","Not Delivered","Delivery"&amp;" "&amp;VLOOKUP(B718,'DIFOT Raw Data'!B:P,15,0)),"")</f>
        <v/>
      </c>
    </row>
    <row r="719" spans="5:12" x14ac:dyDescent="0.25">
      <c r="E719" s="80" t="str">
        <f>IFERROR(IF(B719="","",VLOOKUP(B719,'Customer Orders Management'!B:AB,12,0)),"")</f>
        <v/>
      </c>
      <c r="F719" s="80" t="str">
        <f>IFERROR(IF(B719="","",VLOOKUP(B719,'Customer Orders Management'!B:AB,13,0)),"")</f>
        <v/>
      </c>
      <c r="G719" s="80" t="str">
        <f>IFERROR(IF(B719="","",VLOOKUP(B719,'Customer Orders Management'!B:AB,7,0)),"")</f>
        <v/>
      </c>
      <c r="H719" s="80" t="str">
        <f>IFERROR(IF(B719="","",VLOOKUP(B719,'Customer Orders Management'!B:AB,8,0)),"")</f>
        <v/>
      </c>
      <c r="I719" s="81" t="str">
        <f>IFERROR(IF(B719="","",VLOOKUP(B719,'Customer Orders Management'!B:AB,9,0)),"")</f>
        <v/>
      </c>
      <c r="J719" s="81" t="str">
        <f>IFERROR(IF(B719="","",VLOOKUP(B719,'Customer Orders Management'!B:AB,10,0)),"")</f>
        <v/>
      </c>
      <c r="K719" s="81" t="str">
        <f>IFERROR(IF(B719="","",VLOOKUP(B719,'Customer Orders Management'!B:AB,11,0)),"")</f>
        <v/>
      </c>
      <c r="L719" s="81" t="str">
        <f>IFERROR(IF(VLOOKUP(B719,'DIFOT Raw Data'!B:P,15,0)="","Not Delivered","Delivery"&amp;" "&amp;VLOOKUP(B719,'DIFOT Raw Data'!B:P,15,0)),"")</f>
        <v/>
      </c>
    </row>
    <row r="720" spans="5:12" x14ac:dyDescent="0.25">
      <c r="E720" s="80" t="str">
        <f>IFERROR(IF(B720="","",VLOOKUP(B720,'Customer Orders Management'!B:AB,12,0)),"")</f>
        <v/>
      </c>
      <c r="F720" s="80" t="str">
        <f>IFERROR(IF(B720="","",VLOOKUP(B720,'Customer Orders Management'!B:AB,13,0)),"")</f>
        <v/>
      </c>
      <c r="G720" s="80" t="str">
        <f>IFERROR(IF(B720="","",VLOOKUP(B720,'Customer Orders Management'!B:AB,7,0)),"")</f>
        <v/>
      </c>
      <c r="H720" s="80" t="str">
        <f>IFERROR(IF(B720="","",VLOOKUP(B720,'Customer Orders Management'!B:AB,8,0)),"")</f>
        <v/>
      </c>
      <c r="I720" s="81" t="str">
        <f>IFERROR(IF(B720="","",VLOOKUP(B720,'Customer Orders Management'!B:AB,9,0)),"")</f>
        <v/>
      </c>
      <c r="J720" s="81" t="str">
        <f>IFERROR(IF(B720="","",VLOOKUP(B720,'Customer Orders Management'!B:AB,10,0)),"")</f>
        <v/>
      </c>
      <c r="K720" s="81" t="str">
        <f>IFERROR(IF(B720="","",VLOOKUP(B720,'Customer Orders Management'!B:AB,11,0)),"")</f>
        <v/>
      </c>
      <c r="L720" s="81" t="str">
        <f>IFERROR(IF(VLOOKUP(B720,'DIFOT Raw Data'!B:P,15,0)="","Not Delivered","Delivery"&amp;" "&amp;VLOOKUP(B720,'DIFOT Raw Data'!B:P,15,0)),"")</f>
        <v/>
      </c>
    </row>
    <row r="721" spans="5:12" x14ac:dyDescent="0.25">
      <c r="E721" s="80" t="str">
        <f>IFERROR(IF(B721="","",VLOOKUP(B721,'Customer Orders Management'!B:AB,12,0)),"")</f>
        <v/>
      </c>
      <c r="F721" s="80" t="str">
        <f>IFERROR(IF(B721="","",VLOOKUP(B721,'Customer Orders Management'!B:AB,13,0)),"")</f>
        <v/>
      </c>
      <c r="G721" s="80" t="str">
        <f>IFERROR(IF(B721="","",VLOOKUP(B721,'Customer Orders Management'!B:AB,7,0)),"")</f>
        <v/>
      </c>
      <c r="H721" s="80" t="str">
        <f>IFERROR(IF(B721="","",VLOOKUP(B721,'Customer Orders Management'!B:AB,8,0)),"")</f>
        <v/>
      </c>
      <c r="I721" s="81" t="str">
        <f>IFERROR(IF(B721="","",VLOOKUP(B721,'Customer Orders Management'!B:AB,9,0)),"")</f>
        <v/>
      </c>
      <c r="J721" s="81" t="str">
        <f>IFERROR(IF(B721="","",VLOOKUP(B721,'Customer Orders Management'!B:AB,10,0)),"")</f>
        <v/>
      </c>
      <c r="K721" s="81" t="str">
        <f>IFERROR(IF(B721="","",VLOOKUP(B721,'Customer Orders Management'!B:AB,11,0)),"")</f>
        <v/>
      </c>
      <c r="L721" s="81" t="str">
        <f>IFERROR(IF(VLOOKUP(B721,'DIFOT Raw Data'!B:P,15,0)="","Not Delivered","Delivery"&amp;" "&amp;VLOOKUP(B721,'DIFOT Raw Data'!B:P,15,0)),"")</f>
        <v/>
      </c>
    </row>
    <row r="722" spans="5:12" x14ac:dyDescent="0.25">
      <c r="E722" s="80" t="str">
        <f>IFERROR(IF(B722="","",VLOOKUP(B722,'Customer Orders Management'!B:AB,12,0)),"")</f>
        <v/>
      </c>
      <c r="F722" s="80" t="str">
        <f>IFERROR(IF(B722="","",VLOOKUP(B722,'Customer Orders Management'!B:AB,13,0)),"")</f>
        <v/>
      </c>
      <c r="G722" s="80" t="str">
        <f>IFERROR(IF(B722="","",VLOOKUP(B722,'Customer Orders Management'!B:AB,7,0)),"")</f>
        <v/>
      </c>
      <c r="H722" s="80" t="str">
        <f>IFERROR(IF(B722="","",VLOOKUP(B722,'Customer Orders Management'!B:AB,8,0)),"")</f>
        <v/>
      </c>
      <c r="I722" s="81" t="str">
        <f>IFERROR(IF(B722="","",VLOOKUP(B722,'Customer Orders Management'!B:AB,9,0)),"")</f>
        <v/>
      </c>
      <c r="J722" s="81" t="str">
        <f>IFERROR(IF(B722="","",VLOOKUP(B722,'Customer Orders Management'!B:AB,10,0)),"")</f>
        <v/>
      </c>
      <c r="K722" s="81" t="str">
        <f>IFERROR(IF(B722="","",VLOOKUP(B722,'Customer Orders Management'!B:AB,11,0)),"")</f>
        <v/>
      </c>
      <c r="L722" s="81" t="str">
        <f>IFERROR(IF(VLOOKUP(B722,'DIFOT Raw Data'!B:P,15,0)="","Not Delivered","Delivery"&amp;" "&amp;VLOOKUP(B722,'DIFOT Raw Data'!B:P,15,0)),"")</f>
        <v/>
      </c>
    </row>
    <row r="723" spans="5:12" x14ac:dyDescent="0.25">
      <c r="E723" s="80" t="str">
        <f>IFERROR(IF(B723="","",VLOOKUP(B723,'Customer Orders Management'!B:AB,12,0)),"")</f>
        <v/>
      </c>
      <c r="F723" s="80" t="str">
        <f>IFERROR(IF(B723="","",VLOOKUP(B723,'Customer Orders Management'!B:AB,13,0)),"")</f>
        <v/>
      </c>
      <c r="G723" s="80" t="str">
        <f>IFERROR(IF(B723="","",VLOOKUP(B723,'Customer Orders Management'!B:AB,7,0)),"")</f>
        <v/>
      </c>
      <c r="H723" s="80" t="str">
        <f>IFERROR(IF(B723="","",VLOOKUP(B723,'Customer Orders Management'!B:AB,8,0)),"")</f>
        <v/>
      </c>
      <c r="I723" s="81" t="str">
        <f>IFERROR(IF(B723="","",VLOOKUP(B723,'Customer Orders Management'!B:AB,9,0)),"")</f>
        <v/>
      </c>
      <c r="J723" s="81" t="str">
        <f>IFERROR(IF(B723="","",VLOOKUP(B723,'Customer Orders Management'!B:AB,10,0)),"")</f>
        <v/>
      </c>
      <c r="K723" s="81" t="str">
        <f>IFERROR(IF(B723="","",VLOOKUP(B723,'Customer Orders Management'!B:AB,11,0)),"")</f>
        <v/>
      </c>
      <c r="L723" s="81" t="str">
        <f>IFERROR(IF(VLOOKUP(B723,'DIFOT Raw Data'!B:P,15,0)="","Not Delivered","Delivery"&amp;" "&amp;VLOOKUP(B723,'DIFOT Raw Data'!B:P,15,0)),"")</f>
        <v/>
      </c>
    </row>
    <row r="724" spans="5:12" x14ac:dyDescent="0.25">
      <c r="E724" s="80" t="str">
        <f>IFERROR(IF(B724="","",VLOOKUP(B724,'Customer Orders Management'!B:AB,12,0)),"")</f>
        <v/>
      </c>
      <c r="F724" s="80" t="str">
        <f>IFERROR(IF(B724="","",VLOOKUP(B724,'Customer Orders Management'!B:AB,13,0)),"")</f>
        <v/>
      </c>
      <c r="G724" s="80" t="str">
        <f>IFERROR(IF(B724="","",VLOOKUP(B724,'Customer Orders Management'!B:AB,7,0)),"")</f>
        <v/>
      </c>
      <c r="H724" s="80" t="str">
        <f>IFERROR(IF(B724="","",VLOOKUP(B724,'Customer Orders Management'!B:AB,8,0)),"")</f>
        <v/>
      </c>
      <c r="I724" s="81" t="str">
        <f>IFERROR(IF(B724="","",VLOOKUP(B724,'Customer Orders Management'!B:AB,9,0)),"")</f>
        <v/>
      </c>
      <c r="J724" s="81" t="str">
        <f>IFERROR(IF(B724="","",VLOOKUP(B724,'Customer Orders Management'!B:AB,10,0)),"")</f>
        <v/>
      </c>
      <c r="K724" s="81" t="str">
        <f>IFERROR(IF(B724="","",VLOOKUP(B724,'Customer Orders Management'!B:AB,11,0)),"")</f>
        <v/>
      </c>
      <c r="L724" s="81" t="str">
        <f>IFERROR(IF(VLOOKUP(B724,'DIFOT Raw Data'!B:P,15,0)="","Not Delivered","Delivery"&amp;" "&amp;VLOOKUP(B724,'DIFOT Raw Data'!B:P,15,0)),"")</f>
        <v/>
      </c>
    </row>
    <row r="725" spans="5:12" x14ac:dyDescent="0.25">
      <c r="E725" s="80" t="str">
        <f>IFERROR(IF(B725="","",VLOOKUP(B725,'Customer Orders Management'!B:AB,12,0)),"")</f>
        <v/>
      </c>
      <c r="F725" s="80" t="str">
        <f>IFERROR(IF(B725="","",VLOOKUP(B725,'Customer Orders Management'!B:AB,13,0)),"")</f>
        <v/>
      </c>
      <c r="G725" s="80" t="str">
        <f>IFERROR(IF(B725="","",VLOOKUP(B725,'Customer Orders Management'!B:AB,7,0)),"")</f>
        <v/>
      </c>
      <c r="H725" s="80" t="str">
        <f>IFERROR(IF(B725="","",VLOOKUP(B725,'Customer Orders Management'!B:AB,8,0)),"")</f>
        <v/>
      </c>
      <c r="I725" s="81" t="str">
        <f>IFERROR(IF(B725="","",VLOOKUP(B725,'Customer Orders Management'!B:AB,9,0)),"")</f>
        <v/>
      </c>
      <c r="J725" s="81" t="str">
        <f>IFERROR(IF(B725="","",VLOOKUP(B725,'Customer Orders Management'!B:AB,10,0)),"")</f>
        <v/>
      </c>
      <c r="K725" s="81" t="str">
        <f>IFERROR(IF(B725="","",VLOOKUP(B725,'Customer Orders Management'!B:AB,11,0)),"")</f>
        <v/>
      </c>
      <c r="L725" s="81" t="str">
        <f>IFERROR(IF(VLOOKUP(B725,'DIFOT Raw Data'!B:P,15,0)="","Not Delivered","Delivery"&amp;" "&amp;VLOOKUP(B725,'DIFOT Raw Data'!B:P,15,0)),"")</f>
        <v/>
      </c>
    </row>
    <row r="726" spans="5:12" x14ac:dyDescent="0.25">
      <c r="E726" s="80" t="str">
        <f>IFERROR(IF(B726="","",VLOOKUP(B726,'Customer Orders Management'!B:AB,12,0)),"")</f>
        <v/>
      </c>
      <c r="F726" s="80" t="str">
        <f>IFERROR(IF(B726="","",VLOOKUP(B726,'Customer Orders Management'!B:AB,13,0)),"")</f>
        <v/>
      </c>
      <c r="G726" s="80" t="str">
        <f>IFERROR(IF(B726="","",VLOOKUP(B726,'Customer Orders Management'!B:AB,7,0)),"")</f>
        <v/>
      </c>
      <c r="H726" s="80" t="str">
        <f>IFERROR(IF(B726="","",VLOOKUP(B726,'Customer Orders Management'!B:AB,8,0)),"")</f>
        <v/>
      </c>
      <c r="I726" s="81" t="str">
        <f>IFERROR(IF(B726="","",VLOOKUP(B726,'Customer Orders Management'!B:AB,9,0)),"")</f>
        <v/>
      </c>
      <c r="J726" s="81" t="str">
        <f>IFERROR(IF(B726="","",VLOOKUP(B726,'Customer Orders Management'!B:AB,10,0)),"")</f>
        <v/>
      </c>
      <c r="K726" s="81" t="str">
        <f>IFERROR(IF(B726="","",VLOOKUP(B726,'Customer Orders Management'!B:AB,11,0)),"")</f>
        <v/>
      </c>
      <c r="L726" s="81" t="str">
        <f>IFERROR(IF(VLOOKUP(B726,'DIFOT Raw Data'!B:P,15,0)="","Not Delivered","Delivery"&amp;" "&amp;VLOOKUP(B726,'DIFOT Raw Data'!B:P,15,0)),"")</f>
        <v/>
      </c>
    </row>
    <row r="727" spans="5:12" x14ac:dyDescent="0.25">
      <c r="E727" s="80" t="str">
        <f>IFERROR(IF(B727="","",VLOOKUP(B727,'Customer Orders Management'!B:AB,12,0)),"")</f>
        <v/>
      </c>
      <c r="F727" s="80" t="str">
        <f>IFERROR(IF(B727="","",VLOOKUP(B727,'Customer Orders Management'!B:AB,13,0)),"")</f>
        <v/>
      </c>
      <c r="G727" s="80" t="str">
        <f>IFERROR(IF(B727="","",VLOOKUP(B727,'Customer Orders Management'!B:AB,7,0)),"")</f>
        <v/>
      </c>
      <c r="H727" s="80" t="str">
        <f>IFERROR(IF(B727="","",VLOOKUP(B727,'Customer Orders Management'!B:AB,8,0)),"")</f>
        <v/>
      </c>
      <c r="I727" s="81" t="str">
        <f>IFERROR(IF(B727="","",VLOOKUP(B727,'Customer Orders Management'!B:AB,9,0)),"")</f>
        <v/>
      </c>
      <c r="J727" s="81" t="str">
        <f>IFERROR(IF(B727="","",VLOOKUP(B727,'Customer Orders Management'!B:AB,10,0)),"")</f>
        <v/>
      </c>
      <c r="K727" s="81" t="str">
        <f>IFERROR(IF(B727="","",VLOOKUP(B727,'Customer Orders Management'!B:AB,11,0)),"")</f>
        <v/>
      </c>
      <c r="L727" s="81" t="str">
        <f>IFERROR(IF(VLOOKUP(B727,'DIFOT Raw Data'!B:P,15,0)="","Not Delivered","Delivery"&amp;" "&amp;VLOOKUP(B727,'DIFOT Raw Data'!B:P,15,0)),"")</f>
        <v/>
      </c>
    </row>
    <row r="728" spans="5:12" x14ac:dyDescent="0.25">
      <c r="E728" s="80" t="str">
        <f>IFERROR(IF(B728="","",VLOOKUP(B728,'Customer Orders Management'!B:AB,12,0)),"")</f>
        <v/>
      </c>
      <c r="F728" s="80" t="str">
        <f>IFERROR(IF(B728="","",VLOOKUP(B728,'Customer Orders Management'!B:AB,13,0)),"")</f>
        <v/>
      </c>
      <c r="G728" s="80" t="str">
        <f>IFERROR(IF(B728="","",VLOOKUP(B728,'Customer Orders Management'!B:AB,7,0)),"")</f>
        <v/>
      </c>
      <c r="H728" s="80" t="str">
        <f>IFERROR(IF(B728="","",VLOOKUP(B728,'Customer Orders Management'!B:AB,8,0)),"")</f>
        <v/>
      </c>
      <c r="I728" s="81" t="str">
        <f>IFERROR(IF(B728="","",VLOOKUP(B728,'Customer Orders Management'!B:AB,9,0)),"")</f>
        <v/>
      </c>
      <c r="J728" s="81" t="str">
        <f>IFERROR(IF(B728="","",VLOOKUP(B728,'Customer Orders Management'!B:AB,10,0)),"")</f>
        <v/>
      </c>
      <c r="K728" s="81" t="str">
        <f>IFERROR(IF(B728="","",VLOOKUP(B728,'Customer Orders Management'!B:AB,11,0)),"")</f>
        <v/>
      </c>
      <c r="L728" s="81" t="str">
        <f>IFERROR(IF(VLOOKUP(B728,'DIFOT Raw Data'!B:P,15,0)="","Not Delivered","Delivery"&amp;" "&amp;VLOOKUP(B728,'DIFOT Raw Data'!B:P,15,0)),"")</f>
        <v/>
      </c>
    </row>
    <row r="729" spans="5:12" x14ac:dyDescent="0.25">
      <c r="E729" s="80" t="str">
        <f>IFERROR(IF(B729="","",VLOOKUP(B729,'Customer Orders Management'!B:AB,12,0)),"")</f>
        <v/>
      </c>
      <c r="F729" s="80" t="str">
        <f>IFERROR(IF(B729="","",VLOOKUP(B729,'Customer Orders Management'!B:AB,13,0)),"")</f>
        <v/>
      </c>
      <c r="G729" s="80" t="str">
        <f>IFERROR(IF(B729="","",VLOOKUP(B729,'Customer Orders Management'!B:AB,7,0)),"")</f>
        <v/>
      </c>
      <c r="H729" s="80" t="str">
        <f>IFERROR(IF(B729="","",VLOOKUP(B729,'Customer Orders Management'!B:AB,8,0)),"")</f>
        <v/>
      </c>
      <c r="I729" s="81" t="str">
        <f>IFERROR(IF(B729="","",VLOOKUP(B729,'Customer Orders Management'!B:AB,9,0)),"")</f>
        <v/>
      </c>
      <c r="J729" s="81" t="str">
        <f>IFERROR(IF(B729="","",VLOOKUP(B729,'Customer Orders Management'!B:AB,10,0)),"")</f>
        <v/>
      </c>
      <c r="K729" s="81" t="str">
        <f>IFERROR(IF(B729="","",VLOOKUP(B729,'Customer Orders Management'!B:AB,11,0)),"")</f>
        <v/>
      </c>
      <c r="L729" s="81" t="str">
        <f>IFERROR(IF(VLOOKUP(B729,'DIFOT Raw Data'!B:P,15,0)="","Not Delivered","Delivery"&amp;" "&amp;VLOOKUP(B729,'DIFOT Raw Data'!B:P,15,0)),"")</f>
        <v/>
      </c>
    </row>
    <row r="730" spans="5:12" x14ac:dyDescent="0.25">
      <c r="E730" s="80" t="str">
        <f>IFERROR(IF(B730="","",VLOOKUP(B730,'Customer Orders Management'!B:AB,12,0)),"")</f>
        <v/>
      </c>
      <c r="F730" s="80" t="str">
        <f>IFERROR(IF(B730="","",VLOOKUP(B730,'Customer Orders Management'!B:AB,13,0)),"")</f>
        <v/>
      </c>
      <c r="G730" s="80" t="str">
        <f>IFERROR(IF(B730="","",VLOOKUP(B730,'Customer Orders Management'!B:AB,7,0)),"")</f>
        <v/>
      </c>
      <c r="H730" s="80" t="str">
        <f>IFERROR(IF(B730="","",VLOOKUP(B730,'Customer Orders Management'!B:AB,8,0)),"")</f>
        <v/>
      </c>
      <c r="I730" s="81" t="str">
        <f>IFERROR(IF(B730="","",VLOOKUP(B730,'Customer Orders Management'!B:AB,9,0)),"")</f>
        <v/>
      </c>
      <c r="J730" s="81" t="str">
        <f>IFERROR(IF(B730="","",VLOOKUP(B730,'Customer Orders Management'!B:AB,10,0)),"")</f>
        <v/>
      </c>
      <c r="K730" s="81" t="str">
        <f>IFERROR(IF(B730="","",VLOOKUP(B730,'Customer Orders Management'!B:AB,11,0)),"")</f>
        <v/>
      </c>
      <c r="L730" s="81" t="str">
        <f>IFERROR(IF(VLOOKUP(B730,'DIFOT Raw Data'!B:P,15,0)="","Not Delivered","Delivery"&amp;" "&amp;VLOOKUP(B730,'DIFOT Raw Data'!B:P,15,0)),"")</f>
        <v/>
      </c>
    </row>
    <row r="731" spans="5:12" x14ac:dyDescent="0.25">
      <c r="E731" s="80" t="str">
        <f>IFERROR(IF(B731="","",VLOOKUP(B731,'Customer Orders Management'!B:AB,12,0)),"")</f>
        <v/>
      </c>
      <c r="F731" s="80" t="str">
        <f>IFERROR(IF(B731="","",VLOOKUP(B731,'Customer Orders Management'!B:AB,13,0)),"")</f>
        <v/>
      </c>
      <c r="G731" s="80" t="str">
        <f>IFERROR(IF(B731="","",VLOOKUP(B731,'Customer Orders Management'!B:AB,7,0)),"")</f>
        <v/>
      </c>
      <c r="H731" s="80" t="str">
        <f>IFERROR(IF(B731="","",VLOOKUP(B731,'Customer Orders Management'!B:AB,8,0)),"")</f>
        <v/>
      </c>
      <c r="I731" s="81" t="str">
        <f>IFERROR(IF(B731="","",VLOOKUP(B731,'Customer Orders Management'!B:AB,9,0)),"")</f>
        <v/>
      </c>
      <c r="J731" s="81" t="str">
        <f>IFERROR(IF(B731="","",VLOOKUP(B731,'Customer Orders Management'!B:AB,10,0)),"")</f>
        <v/>
      </c>
      <c r="K731" s="81" t="str">
        <f>IFERROR(IF(B731="","",VLOOKUP(B731,'Customer Orders Management'!B:AB,11,0)),"")</f>
        <v/>
      </c>
      <c r="L731" s="81" t="str">
        <f>IFERROR(IF(VLOOKUP(B731,'DIFOT Raw Data'!B:P,15,0)="","Not Delivered","Delivery"&amp;" "&amp;VLOOKUP(B731,'DIFOT Raw Data'!B:P,15,0)),"")</f>
        <v/>
      </c>
    </row>
    <row r="732" spans="5:12" x14ac:dyDescent="0.25">
      <c r="E732" s="80" t="str">
        <f>IFERROR(IF(B732="","",VLOOKUP(B732,'Customer Orders Management'!B:AB,12,0)),"")</f>
        <v/>
      </c>
      <c r="F732" s="80" t="str">
        <f>IFERROR(IF(B732="","",VLOOKUP(B732,'Customer Orders Management'!B:AB,13,0)),"")</f>
        <v/>
      </c>
      <c r="G732" s="80" t="str">
        <f>IFERROR(IF(B732="","",VLOOKUP(B732,'Customer Orders Management'!B:AB,7,0)),"")</f>
        <v/>
      </c>
      <c r="H732" s="80" t="str">
        <f>IFERROR(IF(B732="","",VLOOKUP(B732,'Customer Orders Management'!B:AB,8,0)),"")</f>
        <v/>
      </c>
      <c r="I732" s="81" t="str">
        <f>IFERROR(IF(B732="","",VLOOKUP(B732,'Customer Orders Management'!B:AB,9,0)),"")</f>
        <v/>
      </c>
      <c r="J732" s="81" t="str">
        <f>IFERROR(IF(B732="","",VLOOKUP(B732,'Customer Orders Management'!B:AB,10,0)),"")</f>
        <v/>
      </c>
      <c r="K732" s="81" t="str">
        <f>IFERROR(IF(B732="","",VLOOKUP(B732,'Customer Orders Management'!B:AB,11,0)),"")</f>
        <v/>
      </c>
      <c r="L732" s="81" t="str">
        <f>IFERROR(IF(VLOOKUP(B732,'DIFOT Raw Data'!B:P,15,0)="","Not Delivered","Delivery"&amp;" "&amp;VLOOKUP(B732,'DIFOT Raw Data'!B:P,15,0)),"")</f>
        <v/>
      </c>
    </row>
    <row r="733" spans="5:12" x14ac:dyDescent="0.25">
      <c r="E733" s="80" t="str">
        <f>IFERROR(IF(B733="","",VLOOKUP(B733,'Customer Orders Management'!B:AB,12,0)),"")</f>
        <v/>
      </c>
      <c r="F733" s="80" t="str">
        <f>IFERROR(IF(B733="","",VLOOKUP(B733,'Customer Orders Management'!B:AB,13,0)),"")</f>
        <v/>
      </c>
      <c r="G733" s="80" t="str">
        <f>IFERROR(IF(B733="","",VLOOKUP(B733,'Customer Orders Management'!B:AB,7,0)),"")</f>
        <v/>
      </c>
      <c r="H733" s="80" t="str">
        <f>IFERROR(IF(B733="","",VLOOKUP(B733,'Customer Orders Management'!B:AB,8,0)),"")</f>
        <v/>
      </c>
      <c r="I733" s="81" t="str">
        <f>IFERROR(IF(B733="","",VLOOKUP(B733,'Customer Orders Management'!B:AB,9,0)),"")</f>
        <v/>
      </c>
      <c r="J733" s="81" t="str">
        <f>IFERROR(IF(B733="","",VLOOKUP(B733,'Customer Orders Management'!B:AB,10,0)),"")</f>
        <v/>
      </c>
      <c r="K733" s="81" t="str">
        <f>IFERROR(IF(B733="","",VLOOKUP(B733,'Customer Orders Management'!B:AB,11,0)),"")</f>
        <v/>
      </c>
      <c r="L733" s="81" t="str">
        <f>IFERROR(IF(VLOOKUP(B733,'DIFOT Raw Data'!B:P,15,0)="","Not Delivered","Delivery"&amp;" "&amp;VLOOKUP(B733,'DIFOT Raw Data'!B:P,15,0)),"")</f>
        <v/>
      </c>
    </row>
    <row r="734" spans="5:12" x14ac:dyDescent="0.25">
      <c r="E734" s="80" t="str">
        <f>IFERROR(IF(B734="","",VLOOKUP(B734,'Customer Orders Management'!B:AB,12,0)),"")</f>
        <v/>
      </c>
      <c r="F734" s="80" t="str">
        <f>IFERROR(IF(B734="","",VLOOKUP(B734,'Customer Orders Management'!B:AB,13,0)),"")</f>
        <v/>
      </c>
      <c r="G734" s="80" t="str">
        <f>IFERROR(IF(B734="","",VLOOKUP(B734,'Customer Orders Management'!B:AB,7,0)),"")</f>
        <v/>
      </c>
      <c r="H734" s="80" t="str">
        <f>IFERROR(IF(B734="","",VLOOKUP(B734,'Customer Orders Management'!B:AB,8,0)),"")</f>
        <v/>
      </c>
      <c r="I734" s="81" t="str">
        <f>IFERROR(IF(B734="","",VLOOKUP(B734,'Customer Orders Management'!B:AB,9,0)),"")</f>
        <v/>
      </c>
      <c r="J734" s="81" t="str">
        <f>IFERROR(IF(B734="","",VLOOKUP(B734,'Customer Orders Management'!B:AB,10,0)),"")</f>
        <v/>
      </c>
      <c r="K734" s="81" t="str">
        <f>IFERROR(IF(B734="","",VLOOKUP(B734,'Customer Orders Management'!B:AB,11,0)),"")</f>
        <v/>
      </c>
      <c r="L734" s="81" t="str">
        <f>IFERROR(IF(VLOOKUP(B734,'DIFOT Raw Data'!B:P,15,0)="","Not Delivered","Delivery"&amp;" "&amp;VLOOKUP(B734,'DIFOT Raw Data'!B:P,15,0)),"")</f>
        <v/>
      </c>
    </row>
    <row r="735" spans="5:12" x14ac:dyDescent="0.25">
      <c r="E735" s="80" t="str">
        <f>IFERROR(IF(B735="","",VLOOKUP(B735,'Customer Orders Management'!B:AB,12,0)),"")</f>
        <v/>
      </c>
      <c r="F735" s="80" t="str">
        <f>IFERROR(IF(B735="","",VLOOKUP(B735,'Customer Orders Management'!B:AB,13,0)),"")</f>
        <v/>
      </c>
      <c r="G735" s="80" t="str">
        <f>IFERROR(IF(B735="","",VLOOKUP(B735,'Customer Orders Management'!B:AB,7,0)),"")</f>
        <v/>
      </c>
      <c r="H735" s="80" t="str">
        <f>IFERROR(IF(B735="","",VLOOKUP(B735,'Customer Orders Management'!B:AB,8,0)),"")</f>
        <v/>
      </c>
      <c r="I735" s="81" t="str">
        <f>IFERROR(IF(B735="","",VLOOKUP(B735,'Customer Orders Management'!B:AB,9,0)),"")</f>
        <v/>
      </c>
      <c r="J735" s="81" t="str">
        <f>IFERROR(IF(B735="","",VLOOKUP(B735,'Customer Orders Management'!B:AB,10,0)),"")</f>
        <v/>
      </c>
      <c r="K735" s="81" t="str">
        <f>IFERROR(IF(B735="","",VLOOKUP(B735,'Customer Orders Management'!B:AB,11,0)),"")</f>
        <v/>
      </c>
      <c r="L735" s="81" t="str">
        <f>IFERROR(IF(VLOOKUP(B735,'DIFOT Raw Data'!B:P,15,0)="","Not Delivered","Delivery"&amp;" "&amp;VLOOKUP(B735,'DIFOT Raw Data'!B:P,15,0)),"")</f>
        <v/>
      </c>
    </row>
    <row r="736" spans="5:12" x14ac:dyDescent="0.25">
      <c r="E736" s="80" t="str">
        <f>IFERROR(IF(B736="","",VLOOKUP(B736,'Customer Orders Management'!B:AB,12,0)),"")</f>
        <v/>
      </c>
      <c r="F736" s="80" t="str">
        <f>IFERROR(IF(B736="","",VLOOKUP(B736,'Customer Orders Management'!B:AB,13,0)),"")</f>
        <v/>
      </c>
      <c r="G736" s="80" t="str">
        <f>IFERROR(IF(B736="","",VLOOKUP(B736,'Customer Orders Management'!B:AB,7,0)),"")</f>
        <v/>
      </c>
      <c r="H736" s="80" t="str">
        <f>IFERROR(IF(B736="","",VLOOKUP(B736,'Customer Orders Management'!B:AB,8,0)),"")</f>
        <v/>
      </c>
      <c r="I736" s="81" t="str">
        <f>IFERROR(IF(B736="","",VLOOKUP(B736,'Customer Orders Management'!B:AB,9,0)),"")</f>
        <v/>
      </c>
      <c r="J736" s="81" t="str">
        <f>IFERROR(IF(B736="","",VLOOKUP(B736,'Customer Orders Management'!B:AB,10,0)),"")</f>
        <v/>
      </c>
      <c r="K736" s="81" t="str">
        <f>IFERROR(IF(B736="","",VLOOKUP(B736,'Customer Orders Management'!B:AB,11,0)),"")</f>
        <v/>
      </c>
      <c r="L736" s="81" t="str">
        <f>IFERROR(IF(VLOOKUP(B736,'DIFOT Raw Data'!B:P,15,0)="","Not Delivered","Delivery"&amp;" "&amp;VLOOKUP(B736,'DIFOT Raw Data'!B:P,15,0)),"")</f>
        <v/>
      </c>
    </row>
    <row r="737" spans="5:12" x14ac:dyDescent="0.25">
      <c r="E737" s="80" t="str">
        <f>IFERROR(IF(B737="","",VLOOKUP(B737,'Customer Orders Management'!B:AB,12,0)),"")</f>
        <v/>
      </c>
      <c r="F737" s="80" t="str">
        <f>IFERROR(IF(B737="","",VLOOKUP(B737,'Customer Orders Management'!B:AB,13,0)),"")</f>
        <v/>
      </c>
      <c r="G737" s="80" t="str">
        <f>IFERROR(IF(B737="","",VLOOKUP(B737,'Customer Orders Management'!B:AB,7,0)),"")</f>
        <v/>
      </c>
      <c r="H737" s="80" t="str">
        <f>IFERROR(IF(B737="","",VLOOKUP(B737,'Customer Orders Management'!B:AB,8,0)),"")</f>
        <v/>
      </c>
      <c r="I737" s="81" t="str">
        <f>IFERROR(IF(B737="","",VLOOKUP(B737,'Customer Orders Management'!B:AB,9,0)),"")</f>
        <v/>
      </c>
      <c r="J737" s="81" t="str">
        <f>IFERROR(IF(B737="","",VLOOKUP(B737,'Customer Orders Management'!B:AB,10,0)),"")</f>
        <v/>
      </c>
      <c r="K737" s="81" t="str">
        <f>IFERROR(IF(B737="","",VLOOKUP(B737,'Customer Orders Management'!B:AB,11,0)),"")</f>
        <v/>
      </c>
      <c r="L737" s="81" t="str">
        <f>IFERROR(IF(VLOOKUP(B737,'DIFOT Raw Data'!B:P,15,0)="","Not Delivered","Delivery"&amp;" "&amp;VLOOKUP(B737,'DIFOT Raw Data'!B:P,15,0)),"")</f>
        <v/>
      </c>
    </row>
    <row r="738" spans="5:12" x14ac:dyDescent="0.25">
      <c r="E738" s="80" t="str">
        <f>IFERROR(IF(B738="","",VLOOKUP(B738,'Customer Orders Management'!B:AB,12,0)),"")</f>
        <v/>
      </c>
      <c r="F738" s="80" t="str">
        <f>IFERROR(IF(B738="","",VLOOKUP(B738,'Customer Orders Management'!B:AB,13,0)),"")</f>
        <v/>
      </c>
      <c r="G738" s="80" t="str">
        <f>IFERROR(IF(B738="","",VLOOKUP(B738,'Customer Orders Management'!B:AB,7,0)),"")</f>
        <v/>
      </c>
      <c r="H738" s="80" t="str">
        <f>IFERROR(IF(B738="","",VLOOKUP(B738,'Customer Orders Management'!B:AB,8,0)),"")</f>
        <v/>
      </c>
      <c r="I738" s="81" t="str">
        <f>IFERROR(IF(B738="","",VLOOKUP(B738,'Customer Orders Management'!B:AB,9,0)),"")</f>
        <v/>
      </c>
      <c r="J738" s="81" t="str">
        <f>IFERROR(IF(B738="","",VLOOKUP(B738,'Customer Orders Management'!B:AB,10,0)),"")</f>
        <v/>
      </c>
      <c r="K738" s="81" t="str">
        <f>IFERROR(IF(B738="","",VLOOKUP(B738,'Customer Orders Management'!B:AB,11,0)),"")</f>
        <v/>
      </c>
      <c r="L738" s="81" t="str">
        <f>IFERROR(IF(VLOOKUP(B738,'DIFOT Raw Data'!B:P,15,0)="","Not Delivered","Delivery"&amp;" "&amp;VLOOKUP(B738,'DIFOT Raw Data'!B:P,15,0)),"")</f>
        <v/>
      </c>
    </row>
    <row r="739" spans="5:12" x14ac:dyDescent="0.25">
      <c r="E739" s="80" t="str">
        <f>IFERROR(IF(B739="","",VLOOKUP(B739,'Customer Orders Management'!B:AB,12,0)),"")</f>
        <v/>
      </c>
      <c r="F739" s="80" t="str">
        <f>IFERROR(IF(B739="","",VLOOKUP(B739,'Customer Orders Management'!B:AB,13,0)),"")</f>
        <v/>
      </c>
      <c r="G739" s="80" t="str">
        <f>IFERROR(IF(B739="","",VLOOKUP(B739,'Customer Orders Management'!B:AB,7,0)),"")</f>
        <v/>
      </c>
      <c r="H739" s="80" t="str">
        <f>IFERROR(IF(B739="","",VLOOKUP(B739,'Customer Orders Management'!B:AB,8,0)),"")</f>
        <v/>
      </c>
      <c r="I739" s="81" t="str">
        <f>IFERROR(IF(B739="","",VLOOKUP(B739,'Customer Orders Management'!B:AB,9,0)),"")</f>
        <v/>
      </c>
      <c r="J739" s="81" t="str">
        <f>IFERROR(IF(B739="","",VLOOKUP(B739,'Customer Orders Management'!B:AB,10,0)),"")</f>
        <v/>
      </c>
      <c r="K739" s="81" t="str">
        <f>IFERROR(IF(B739="","",VLOOKUP(B739,'Customer Orders Management'!B:AB,11,0)),"")</f>
        <v/>
      </c>
      <c r="L739" s="81" t="str">
        <f>IFERROR(IF(VLOOKUP(B739,'DIFOT Raw Data'!B:P,15,0)="","Not Delivered","Delivery"&amp;" "&amp;VLOOKUP(B739,'DIFOT Raw Data'!B:P,15,0)),"")</f>
        <v/>
      </c>
    </row>
    <row r="740" spans="5:12" x14ac:dyDescent="0.25">
      <c r="E740" s="80" t="str">
        <f>IFERROR(IF(B740="","",VLOOKUP(B740,'Customer Orders Management'!B:AB,12,0)),"")</f>
        <v/>
      </c>
      <c r="F740" s="80" t="str">
        <f>IFERROR(IF(B740="","",VLOOKUP(B740,'Customer Orders Management'!B:AB,13,0)),"")</f>
        <v/>
      </c>
      <c r="G740" s="80" t="str">
        <f>IFERROR(IF(B740="","",VLOOKUP(B740,'Customer Orders Management'!B:AB,7,0)),"")</f>
        <v/>
      </c>
      <c r="H740" s="80" t="str">
        <f>IFERROR(IF(B740="","",VLOOKUP(B740,'Customer Orders Management'!B:AB,8,0)),"")</f>
        <v/>
      </c>
      <c r="I740" s="81" t="str">
        <f>IFERROR(IF(B740="","",VLOOKUP(B740,'Customer Orders Management'!B:AB,9,0)),"")</f>
        <v/>
      </c>
      <c r="J740" s="81" t="str">
        <f>IFERROR(IF(B740="","",VLOOKUP(B740,'Customer Orders Management'!B:AB,10,0)),"")</f>
        <v/>
      </c>
      <c r="K740" s="81" t="str">
        <f>IFERROR(IF(B740="","",VLOOKUP(B740,'Customer Orders Management'!B:AB,11,0)),"")</f>
        <v/>
      </c>
      <c r="L740" s="81" t="str">
        <f>IFERROR(IF(VLOOKUP(B740,'DIFOT Raw Data'!B:P,15,0)="","Not Delivered","Delivery"&amp;" "&amp;VLOOKUP(B740,'DIFOT Raw Data'!B:P,15,0)),"")</f>
        <v/>
      </c>
    </row>
    <row r="741" spans="5:12" x14ac:dyDescent="0.25">
      <c r="E741" s="80" t="str">
        <f>IFERROR(IF(B741="","",VLOOKUP(B741,'Customer Orders Management'!B:AB,12,0)),"")</f>
        <v/>
      </c>
      <c r="F741" s="80" t="str">
        <f>IFERROR(IF(B741="","",VLOOKUP(B741,'Customer Orders Management'!B:AB,13,0)),"")</f>
        <v/>
      </c>
      <c r="G741" s="80" t="str">
        <f>IFERROR(IF(B741="","",VLOOKUP(B741,'Customer Orders Management'!B:AB,7,0)),"")</f>
        <v/>
      </c>
      <c r="H741" s="80" t="str">
        <f>IFERROR(IF(B741="","",VLOOKUP(B741,'Customer Orders Management'!B:AB,8,0)),"")</f>
        <v/>
      </c>
      <c r="I741" s="81" t="str">
        <f>IFERROR(IF(B741="","",VLOOKUP(B741,'Customer Orders Management'!B:AB,9,0)),"")</f>
        <v/>
      </c>
      <c r="J741" s="81" t="str">
        <f>IFERROR(IF(B741="","",VLOOKUP(B741,'Customer Orders Management'!B:AB,10,0)),"")</f>
        <v/>
      </c>
      <c r="K741" s="81" t="str">
        <f>IFERROR(IF(B741="","",VLOOKUP(B741,'Customer Orders Management'!B:AB,11,0)),"")</f>
        <v/>
      </c>
      <c r="L741" s="81" t="str">
        <f>IFERROR(IF(VLOOKUP(B741,'DIFOT Raw Data'!B:P,15,0)="","Not Delivered","Delivery"&amp;" "&amp;VLOOKUP(B741,'DIFOT Raw Data'!B:P,15,0)),"")</f>
        <v/>
      </c>
    </row>
    <row r="742" spans="5:12" x14ac:dyDescent="0.25">
      <c r="E742" s="80" t="str">
        <f>IFERROR(IF(B742="","",VLOOKUP(B742,'Customer Orders Management'!B:AB,12,0)),"")</f>
        <v/>
      </c>
      <c r="F742" s="80" t="str">
        <f>IFERROR(IF(B742="","",VLOOKUP(B742,'Customer Orders Management'!B:AB,13,0)),"")</f>
        <v/>
      </c>
      <c r="G742" s="80" t="str">
        <f>IFERROR(IF(B742="","",VLOOKUP(B742,'Customer Orders Management'!B:AB,7,0)),"")</f>
        <v/>
      </c>
      <c r="H742" s="80" t="str">
        <f>IFERROR(IF(B742="","",VLOOKUP(B742,'Customer Orders Management'!B:AB,8,0)),"")</f>
        <v/>
      </c>
      <c r="I742" s="81" t="str">
        <f>IFERROR(IF(B742="","",VLOOKUP(B742,'Customer Orders Management'!B:AB,9,0)),"")</f>
        <v/>
      </c>
      <c r="J742" s="81" t="str">
        <f>IFERROR(IF(B742="","",VLOOKUP(B742,'Customer Orders Management'!B:AB,10,0)),"")</f>
        <v/>
      </c>
      <c r="K742" s="81" t="str">
        <f>IFERROR(IF(B742="","",VLOOKUP(B742,'Customer Orders Management'!B:AB,11,0)),"")</f>
        <v/>
      </c>
      <c r="L742" s="81" t="str">
        <f>IFERROR(IF(VLOOKUP(B742,'DIFOT Raw Data'!B:P,15,0)="","Not Delivered","Delivery"&amp;" "&amp;VLOOKUP(B742,'DIFOT Raw Data'!B:P,15,0)),"")</f>
        <v/>
      </c>
    </row>
    <row r="743" spans="5:12" x14ac:dyDescent="0.25">
      <c r="E743" s="80" t="str">
        <f>IFERROR(IF(B743="","",VLOOKUP(B743,'Customer Orders Management'!B:AB,12,0)),"")</f>
        <v/>
      </c>
      <c r="F743" s="80" t="str">
        <f>IFERROR(IF(B743="","",VLOOKUP(B743,'Customer Orders Management'!B:AB,13,0)),"")</f>
        <v/>
      </c>
      <c r="G743" s="80" t="str">
        <f>IFERROR(IF(B743="","",VLOOKUP(B743,'Customer Orders Management'!B:AB,7,0)),"")</f>
        <v/>
      </c>
      <c r="H743" s="80" t="str">
        <f>IFERROR(IF(B743="","",VLOOKUP(B743,'Customer Orders Management'!B:AB,8,0)),"")</f>
        <v/>
      </c>
      <c r="I743" s="81" t="str">
        <f>IFERROR(IF(B743="","",VLOOKUP(B743,'Customer Orders Management'!B:AB,9,0)),"")</f>
        <v/>
      </c>
      <c r="J743" s="81" t="str">
        <f>IFERROR(IF(B743="","",VLOOKUP(B743,'Customer Orders Management'!B:AB,10,0)),"")</f>
        <v/>
      </c>
      <c r="K743" s="81" t="str">
        <f>IFERROR(IF(B743="","",VLOOKUP(B743,'Customer Orders Management'!B:AB,11,0)),"")</f>
        <v/>
      </c>
      <c r="L743" s="81" t="str">
        <f>IFERROR(IF(VLOOKUP(B743,'DIFOT Raw Data'!B:P,15,0)="","Not Delivered","Delivery"&amp;" "&amp;VLOOKUP(B743,'DIFOT Raw Data'!B:P,15,0)),"")</f>
        <v/>
      </c>
    </row>
    <row r="744" spans="5:12" x14ac:dyDescent="0.25">
      <c r="E744" s="80" t="str">
        <f>IFERROR(IF(B744="","",VLOOKUP(B744,'Customer Orders Management'!B:AB,12,0)),"")</f>
        <v/>
      </c>
      <c r="F744" s="80" t="str">
        <f>IFERROR(IF(B744="","",VLOOKUP(B744,'Customer Orders Management'!B:AB,13,0)),"")</f>
        <v/>
      </c>
      <c r="G744" s="80" t="str">
        <f>IFERROR(IF(B744="","",VLOOKUP(B744,'Customer Orders Management'!B:AB,7,0)),"")</f>
        <v/>
      </c>
      <c r="H744" s="80" t="str">
        <f>IFERROR(IF(B744="","",VLOOKUP(B744,'Customer Orders Management'!B:AB,8,0)),"")</f>
        <v/>
      </c>
      <c r="I744" s="81" t="str">
        <f>IFERROR(IF(B744="","",VLOOKUP(B744,'Customer Orders Management'!B:AB,9,0)),"")</f>
        <v/>
      </c>
      <c r="J744" s="81" t="str">
        <f>IFERROR(IF(B744="","",VLOOKUP(B744,'Customer Orders Management'!B:AB,10,0)),"")</f>
        <v/>
      </c>
      <c r="K744" s="81" t="str">
        <f>IFERROR(IF(B744="","",VLOOKUP(B744,'Customer Orders Management'!B:AB,11,0)),"")</f>
        <v/>
      </c>
      <c r="L744" s="81" t="str">
        <f>IFERROR(IF(VLOOKUP(B744,'DIFOT Raw Data'!B:P,15,0)="","Not Delivered","Delivery"&amp;" "&amp;VLOOKUP(B744,'DIFOT Raw Data'!B:P,15,0)),"")</f>
        <v/>
      </c>
    </row>
    <row r="745" spans="5:12" x14ac:dyDescent="0.25">
      <c r="E745" s="80" t="str">
        <f>IFERROR(IF(B745="","",VLOOKUP(B745,'Customer Orders Management'!B:AB,12,0)),"")</f>
        <v/>
      </c>
      <c r="F745" s="80" t="str">
        <f>IFERROR(IF(B745="","",VLOOKUP(B745,'Customer Orders Management'!B:AB,13,0)),"")</f>
        <v/>
      </c>
      <c r="G745" s="80" t="str">
        <f>IFERROR(IF(B745="","",VLOOKUP(B745,'Customer Orders Management'!B:AB,7,0)),"")</f>
        <v/>
      </c>
      <c r="H745" s="80" t="str">
        <f>IFERROR(IF(B745="","",VLOOKUP(B745,'Customer Orders Management'!B:AB,8,0)),"")</f>
        <v/>
      </c>
      <c r="I745" s="81" t="str">
        <f>IFERROR(IF(B745="","",VLOOKUP(B745,'Customer Orders Management'!B:AB,9,0)),"")</f>
        <v/>
      </c>
      <c r="J745" s="81" t="str">
        <f>IFERROR(IF(B745="","",VLOOKUP(B745,'Customer Orders Management'!B:AB,10,0)),"")</f>
        <v/>
      </c>
      <c r="K745" s="81" t="str">
        <f>IFERROR(IF(B745="","",VLOOKUP(B745,'Customer Orders Management'!B:AB,11,0)),"")</f>
        <v/>
      </c>
      <c r="L745" s="81" t="str">
        <f>IFERROR(IF(VLOOKUP(B745,'DIFOT Raw Data'!B:P,15,0)="","Not Delivered","Delivery"&amp;" "&amp;VLOOKUP(B745,'DIFOT Raw Data'!B:P,15,0)),"")</f>
        <v/>
      </c>
    </row>
    <row r="746" spans="5:12" x14ac:dyDescent="0.25">
      <c r="E746" s="80" t="str">
        <f>IFERROR(IF(B746="","",VLOOKUP(B746,'Customer Orders Management'!B:AB,12,0)),"")</f>
        <v/>
      </c>
      <c r="F746" s="80" t="str">
        <f>IFERROR(IF(B746="","",VLOOKUP(B746,'Customer Orders Management'!B:AB,13,0)),"")</f>
        <v/>
      </c>
      <c r="G746" s="80" t="str">
        <f>IFERROR(IF(B746="","",VLOOKUP(B746,'Customer Orders Management'!B:AB,7,0)),"")</f>
        <v/>
      </c>
      <c r="H746" s="80" t="str">
        <f>IFERROR(IF(B746="","",VLOOKUP(B746,'Customer Orders Management'!B:AB,8,0)),"")</f>
        <v/>
      </c>
      <c r="I746" s="81" t="str">
        <f>IFERROR(IF(B746="","",VLOOKUP(B746,'Customer Orders Management'!B:AB,9,0)),"")</f>
        <v/>
      </c>
      <c r="J746" s="81" t="str">
        <f>IFERROR(IF(B746="","",VLOOKUP(B746,'Customer Orders Management'!B:AB,10,0)),"")</f>
        <v/>
      </c>
      <c r="K746" s="81" t="str">
        <f>IFERROR(IF(B746="","",VLOOKUP(B746,'Customer Orders Management'!B:AB,11,0)),"")</f>
        <v/>
      </c>
      <c r="L746" s="81" t="str">
        <f>IFERROR(IF(VLOOKUP(B746,'DIFOT Raw Data'!B:P,15,0)="","Not Delivered","Delivery"&amp;" "&amp;VLOOKUP(B746,'DIFOT Raw Data'!B:P,15,0)),"")</f>
        <v/>
      </c>
    </row>
    <row r="747" spans="5:12" x14ac:dyDescent="0.25">
      <c r="E747" s="80" t="str">
        <f>IFERROR(IF(B747="","",VLOOKUP(B747,'Customer Orders Management'!B:AB,12,0)),"")</f>
        <v/>
      </c>
      <c r="F747" s="80" t="str">
        <f>IFERROR(IF(B747="","",VLOOKUP(B747,'Customer Orders Management'!B:AB,13,0)),"")</f>
        <v/>
      </c>
      <c r="G747" s="80" t="str">
        <f>IFERROR(IF(B747="","",VLOOKUP(B747,'Customer Orders Management'!B:AB,7,0)),"")</f>
        <v/>
      </c>
      <c r="H747" s="80" t="str">
        <f>IFERROR(IF(B747="","",VLOOKUP(B747,'Customer Orders Management'!B:AB,8,0)),"")</f>
        <v/>
      </c>
      <c r="I747" s="81" t="str">
        <f>IFERROR(IF(B747="","",VLOOKUP(B747,'Customer Orders Management'!B:AB,9,0)),"")</f>
        <v/>
      </c>
      <c r="J747" s="81" t="str">
        <f>IFERROR(IF(B747="","",VLOOKUP(B747,'Customer Orders Management'!B:AB,10,0)),"")</f>
        <v/>
      </c>
      <c r="K747" s="81" t="str">
        <f>IFERROR(IF(B747="","",VLOOKUP(B747,'Customer Orders Management'!B:AB,11,0)),"")</f>
        <v/>
      </c>
      <c r="L747" s="81" t="str">
        <f>IFERROR(IF(VLOOKUP(B747,'DIFOT Raw Data'!B:P,15,0)="","Not Delivered","Delivery"&amp;" "&amp;VLOOKUP(B747,'DIFOT Raw Data'!B:P,15,0)),"")</f>
        <v/>
      </c>
    </row>
    <row r="748" spans="5:12" x14ac:dyDescent="0.25">
      <c r="E748" s="80" t="str">
        <f>IFERROR(IF(B748="","",VLOOKUP(B748,'Customer Orders Management'!B:AB,12,0)),"")</f>
        <v/>
      </c>
      <c r="F748" s="80" t="str">
        <f>IFERROR(IF(B748="","",VLOOKUP(B748,'Customer Orders Management'!B:AB,13,0)),"")</f>
        <v/>
      </c>
      <c r="G748" s="80" t="str">
        <f>IFERROR(IF(B748="","",VLOOKUP(B748,'Customer Orders Management'!B:AB,7,0)),"")</f>
        <v/>
      </c>
      <c r="H748" s="80" t="str">
        <f>IFERROR(IF(B748="","",VLOOKUP(B748,'Customer Orders Management'!B:AB,8,0)),"")</f>
        <v/>
      </c>
      <c r="I748" s="81" t="str">
        <f>IFERROR(IF(B748="","",VLOOKUP(B748,'Customer Orders Management'!B:AB,9,0)),"")</f>
        <v/>
      </c>
      <c r="J748" s="81" t="str">
        <f>IFERROR(IF(B748="","",VLOOKUP(B748,'Customer Orders Management'!B:AB,10,0)),"")</f>
        <v/>
      </c>
      <c r="K748" s="81" t="str">
        <f>IFERROR(IF(B748="","",VLOOKUP(B748,'Customer Orders Management'!B:AB,11,0)),"")</f>
        <v/>
      </c>
      <c r="L748" s="81" t="str">
        <f>IFERROR(IF(VLOOKUP(B748,'DIFOT Raw Data'!B:P,15,0)="","Not Delivered","Delivery"&amp;" "&amp;VLOOKUP(B748,'DIFOT Raw Data'!B:P,15,0)),"")</f>
        <v/>
      </c>
    </row>
    <row r="749" spans="5:12" x14ac:dyDescent="0.25">
      <c r="E749" s="80" t="str">
        <f>IFERROR(IF(B749="","",VLOOKUP(B749,'Customer Orders Management'!B:AB,12,0)),"")</f>
        <v/>
      </c>
      <c r="F749" s="80" t="str">
        <f>IFERROR(IF(B749="","",VLOOKUP(B749,'Customer Orders Management'!B:AB,13,0)),"")</f>
        <v/>
      </c>
      <c r="G749" s="80" t="str">
        <f>IFERROR(IF(B749="","",VLOOKUP(B749,'Customer Orders Management'!B:AB,7,0)),"")</f>
        <v/>
      </c>
      <c r="H749" s="80" t="str">
        <f>IFERROR(IF(B749="","",VLOOKUP(B749,'Customer Orders Management'!B:AB,8,0)),"")</f>
        <v/>
      </c>
      <c r="I749" s="81" t="str">
        <f>IFERROR(IF(B749="","",VLOOKUP(B749,'Customer Orders Management'!B:AB,9,0)),"")</f>
        <v/>
      </c>
      <c r="J749" s="81" t="str">
        <f>IFERROR(IF(B749="","",VLOOKUP(B749,'Customer Orders Management'!B:AB,10,0)),"")</f>
        <v/>
      </c>
      <c r="K749" s="81" t="str">
        <f>IFERROR(IF(B749="","",VLOOKUP(B749,'Customer Orders Management'!B:AB,11,0)),"")</f>
        <v/>
      </c>
      <c r="L749" s="81" t="str">
        <f>IFERROR(IF(VLOOKUP(B749,'DIFOT Raw Data'!B:P,15,0)="","Not Delivered","Delivery"&amp;" "&amp;VLOOKUP(B749,'DIFOT Raw Data'!B:P,15,0)),"")</f>
        <v/>
      </c>
    </row>
    <row r="750" spans="5:12" x14ac:dyDescent="0.25">
      <c r="E750" s="80" t="str">
        <f>IFERROR(IF(B750="","",VLOOKUP(B750,'Customer Orders Management'!B:AB,12,0)),"")</f>
        <v/>
      </c>
      <c r="F750" s="80" t="str">
        <f>IFERROR(IF(B750="","",VLOOKUP(B750,'Customer Orders Management'!B:AB,13,0)),"")</f>
        <v/>
      </c>
      <c r="G750" s="80" t="str">
        <f>IFERROR(IF(B750="","",VLOOKUP(B750,'Customer Orders Management'!B:AB,7,0)),"")</f>
        <v/>
      </c>
      <c r="H750" s="80" t="str">
        <f>IFERROR(IF(B750="","",VLOOKUP(B750,'Customer Orders Management'!B:AB,8,0)),"")</f>
        <v/>
      </c>
      <c r="I750" s="81" t="str">
        <f>IFERROR(IF(B750="","",VLOOKUP(B750,'Customer Orders Management'!B:AB,9,0)),"")</f>
        <v/>
      </c>
      <c r="J750" s="81" t="str">
        <f>IFERROR(IF(B750="","",VLOOKUP(B750,'Customer Orders Management'!B:AB,10,0)),"")</f>
        <v/>
      </c>
      <c r="K750" s="81" t="str">
        <f>IFERROR(IF(B750="","",VLOOKUP(B750,'Customer Orders Management'!B:AB,11,0)),"")</f>
        <v/>
      </c>
      <c r="L750" s="81" t="str">
        <f>IFERROR(IF(VLOOKUP(B750,'DIFOT Raw Data'!B:P,15,0)="","Not Delivered","Delivery"&amp;" "&amp;VLOOKUP(B750,'DIFOT Raw Data'!B:P,15,0)),"")</f>
        <v/>
      </c>
    </row>
    <row r="751" spans="5:12" x14ac:dyDescent="0.25">
      <c r="E751" s="80" t="str">
        <f>IFERROR(IF(B751="","",VLOOKUP(B751,'Customer Orders Management'!B:AB,12,0)),"")</f>
        <v/>
      </c>
      <c r="F751" s="80" t="str">
        <f>IFERROR(IF(B751="","",VLOOKUP(B751,'Customer Orders Management'!B:AB,13,0)),"")</f>
        <v/>
      </c>
      <c r="G751" s="80" t="str">
        <f>IFERROR(IF(B751="","",VLOOKUP(B751,'Customer Orders Management'!B:AB,7,0)),"")</f>
        <v/>
      </c>
      <c r="H751" s="80" t="str">
        <f>IFERROR(IF(B751="","",VLOOKUP(B751,'Customer Orders Management'!B:AB,8,0)),"")</f>
        <v/>
      </c>
      <c r="I751" s="81" t="str">
        <f>IFERROR(IF(B751="","",VLOOKUP(B751,'Customer Orders Management'!B:AB,9,0)),"")</f>
        <v/>
      </c>
      <c r="J751" s="81" t="str">
        <f>IFERROR(IF(B751="","",VLOOKUP(B751,'Customer Orders Management'!B:AB,10,0)),"")</f>
        <v/>
      </c>
      <c r="K751" s="81" t="str">
        <f>IFERROR(IF(B751="","",VLOOKUP(B751,'Customer Orders Management'!B:AB,11,0)),"")</f>
        <v/>
      </c>
      <c r="L751" s="81" t="str">
        <f>IFERROR(IF(VLOOKUP(B751,'DIFOT Raw Data'!B:P,15,0)="","Not Delivered","Delivery"&amp;" "&amp;VLOOKUP(B751,'DIFOT Raw Data'!B:P,15,0)),"")</f>
        <v/>
      </c>
    </row>
    <row r="752" spans="5:12" x14ac:dyDescent="0.25">
      <c r="E752" s="80" t="str">
        <f>IFERROR(IF(B752="","",VLOOKUP(B752,'Customer Orders Management'!B:AB,12,0)),"")</f>
        <v/>
      </c>
      <c r="F752" s="80" t="str">
        <f>IFERROR(IF(B752="","",VLOOKUP(B752,'Customer Orders Management'!B:AB,13,0)),"")</f>
        <v/>
      </c>
      <c r="G752" s="80" t="str">
        <f>IFERROR(IF(B752="","",VLOOKUP(B752,'Customer Orders Management'!B:AB,7,0)),"")</f>
        <v/>
      </c>
      <c r="H752" s="80" t="str">
        <f>IFERROR(IF(B752="","",VLOOKUP(B752,'Customer Orders Management'!B:AB,8,0)),"")</f>
        <v/>
      </c>
      <c r="I752" s="81" t="str">
        <f>IFERROR(IF(B752="","",VLOOKUP(B752,'Customer Orders Management'!B:AB,9,0)),"")</f>
        <v/>
      </c>
      <c r="J752" s="81" t="str">
        <f>IFERROR(IF(B752="","",VLOOKUP(B752,'Customer Orders Management'!B:AB,10,0)),"")</f>
        <v/>
      </c>
      <c r="K752" s="81" t="str">
        <f>IFERROR(IF(B752="","",VLOOKUP(B752,'Customer Orders Management'!B:AB,11,0)),"")</f>
        <v/>
      </c>
      <c r="L752" s="81" t="str">
        <f>IFERROR(IF(VLOOKUP(B752,'DIFOT Raw Data'!B:P,15,0)="","Not Delivered","Delivery"&amp;" "&amp;VLOOKUP(B752,'DIFOT Raw Data'!B:P,15,0)),"")</f>
        <v/>
      </c>
    </row>
    <row r="753" spans="5:12" x14ac:dyDescent="0.25">
      <c r="E753" s="80" t="str">
        <f>IFERROR(IF(B753="","",VLOOKUP(B753,'Customer Orders Management'!B:AB,12,0)),"")</f>
        <v/>
      </c>
      <c r="F753" s="80" t="str">
        <f>IFERROR(IF(B753="","",VLOOKUP(B753,'Customer Orders Management'!B:AB,13,0)),"")</f>
        <v/>
      </c>
      <c r="G753" s="80" t="str">
        <f>IFERROR(IF(B753="","",VLOOKUP(B753,'Customer Orders Management'!B:AB,7,0)),"")</f>
        <v/>
      </c>
      <c r="H753" s="80" t="str">
        <f>IFERROR(IF(B753="","",VLOOKUP(B753,'Customer Orders Management'!B:AB,8,0)),"")</f>
        <v/>
      </c>
      <c r="I753" s="81" t="str">
        <f>IFERROR(IF(B753="","",VLOOKUP(B753,'Customer Orders Management'!B:AB,9,0)),"")</f>
        <v/>
      </c>
      <c r="J753" s="81" t="str">
        <f>IFERROR(IF(B753="","",VLOOKUP(B753,'Customer Orders Management'!B:AB,10,0)),"")</f>
        <v/>
      </c>
      <c r="K753" s="81" t="str">
        <f>IFERROR(IF(B753="","",VLOOKUP(B753,'Customer Orders Management'!B:AB,11,0)),"")</f>
        <v/>
      </c>
      <c r="L753" s="81" t="str">
        <f>IFERROR(IF(VLOOKUP(B753,'DIFOT Raw Data'!B:P,15,0)="","Not Delivered","Delivery"&amp;" "&amp;VLOOKUP(B753,'DIFOT Raw Data'!B:P,15,0)),"")</f>
        <v/>
      </c>
    </row>
    <row r="754" spans="5:12" x14ac:dyDescent="0.25">
      <c r="E754" s="80" t="str">
        <f>IFERROR(IF(B754="","",VLOOKUP(B754,'Customer Orders Management'!B:AB,12,0)),"")</f>
        <v/>
      </c>
      <c r="F754" s="80" t="str">
        <f>IFERROR(IF(B754="","",VLOOKUP(B754,'Customer Orders Management'!B:AB,13,0)),"")</f>
        <v/>
      </c>
      <c r="G754" s="80" t="str">
        <f>IFERROR(IF(B754="","",VLOOKUP(B754,'Customer Orders Management'!B:AB,7,0)),"")</f>
        <v/>
      </c>
      <c r="H754" s="80" t="str">
        <f>IFERROR(IF(B754="","",VLOOKUP(B754,'Customer Orders Management'!B:AB,8,0)),"")</f>
        <v/>
      </c>
      <c r="I754" s="81" t="str">
        <f>IFERROR(IF(B754="","",VLOOKUP(B754,'Customer Orders Management'!B:AB,9,0)),"")</f>
        <v/>
      </c>
      <c r="J754" s="81" t="str">
        <f>IFERROR(IF(B754="","",VLOOKUP(B754,'Customer Orders Management'!B:AB,10,0)),"")</f>
        <v/>
      </c>
      <c r="K754" s="81" t="str">
        <f>IFERROR(IF(B754="","",VLOOKUP(B754,'Customer Orders Management'!B:AB,11,0)),"")</f>
        <v/>
      </c>
      <c r="L754" s="81" t="str">
        <f>IFERROR(IF(VLOOKUP(B754,'DIFOT Raw Data'!B:P,15,0)="","Not Delivered","Delivery"&amp;" "&amp;VLOOKUP(B754,'DIFOT Raw Data'!B:P,15,0)),"")</f>
        <v/>
      </c>
    </row>
    <row r="755" spans="5:12" x14ac:dyDescent="0.25">
      <c r="E755" s="80" t="str">
        <f>IFERROR(IF(B755="","",VLOOKUP(B755,'Customer Orders Management'!B:AB,12,0)),"")</f>
        <v/>
      </c>
      <c r="F755" s="80" t="str">
        <f>IFERROR(IF(B755="","",VLOOKUP(B755,'Customer Orders Management'!B:AB,13,0)),"")</f>
        <v/>
      </c>
      <c r="G755" s="80" t="str">
        <f>IFERROR(IF(B755="","",VLOOKUP(B755,'Customer Orders Management'!B:AB,7,0)),"")</f>
        <v/>
      </c>
      <c r="H755" s="80" t="str">
        <f>IFERROR(IF(B755="","",VLOOKUP(B755,'Customer Orders Management'!B:AB,8,0)),"")</f>
        <v/>
      </c>
      <c r="I755" s="81" t="str">
        <f>IFERROR(IF(B755="","",VLOOKUP(B755,'Customer Orders Management'!B:AB,9,0)),"")</f>
        <v/>
      </c>
      <c r="J755" s="81" t="str">
        <f>IFERROR(IF(B755="","",VLOOKUP(B755,'Customer Orders Management'!B:AB,10,0)),"")</f>
        <v/>
      </c>
      <c r="K755" s="81" t="str">
        <f>IFERROR(IF(B755="","",VLOOKUP(B755,'Customer Orders Management'!B:AB,11,0)),"")</f>
        <v/>
      </c>
      <c r="L755" s="81" t="str">
        <f>IFERROR(IF(VLOOKUP(B755,'DIFOT Raw Data'!B:P,15,0)="","Not Delivered","Delivery"&amp;" "&amp;VLOOKUP(B755,'DIFOT Raw Data'!B:P,15,0)),"")</f>
        <v/>
      </c>
    </row>
    <row r="756" spans="5:12" x14ac:dyDescent="0.25">
      <c r="E756" s="80" t="str">
        <f>IFERROR(IF(B756="","",VLOOKUP(B756,'Customer Orders Management'!B:AB,12,0)),"")</f>
        <v/>
      </c>
      <c r="F756" s="80" t="str">
        <f>IFERROR(IF(B756="","",VLOOKUP(B756,'Customer Orders Management'!B:AB,13,0)),"")</f>
        <v/>
      </c>
      <c r="G756" s="80" t="str">
        <f>IFERROR(IF(B756="","",VLOOKUP(B756,'Customer Orders Management'!B:AB,7,0)),"")</f>
        <v/>
      </c>
      <c r="H756" s="80" t="str">
        <f>IFERROR(IF(B756="","",VLOOKUP(B756,'Customer Orders Management'!B:AB,8,0)),"")</f>
        <v/>
      </c>
      <c r="I756" s="81" t="str">
        <f>IFERROR(IF(B756="","",VLOOKUP(B756,'Customer Orders Management'!B:AB,9,0)),"")</f>
        <v/>
      </c>
      <c r="J756" s="81" t="str">
        <f>IFERROR(IF(B756="","",VLOOKUP(B756,'Customer Orders Management'!B:AB,10,0)),"")</f>
        <v/>
      </c>
      <c r="K756" s="81" t="str">
        <f>IFERROR(IF(B756="","",VLOOKUP(B756,'Customer Orders Management'!B:AB,11,0)),"")</f>
        <v/>
      </c>
      <c r="L756" s="81" t="str">
        <f>IFERROR(IF(VLOOKUP(B756,'DIFOT Raw Data'!B:P,15,0)="","Not Delivered","Delivery"&amp;" "&amp;VLOOKUP(B756,'DIFOT Raw Data'!B:P,15,0)),"")</f>
        <v/>
      </c>
    </row>
    <row r="757" spans="5:12" x14ac:dyDescent="0.25">
      <c r="E757" s="80" t="str">
        <f>IFERROR(IF(B757="","",VLOOKUP(B757,'Customer Orders Management'!B:AB,12,0)),"")</f>
        <v/>
      </c>
      <c r="F757" s="80" t="str">
        <f>IFERROR(IF(B757="","",VLOOKUP(B757,'Customer Orders Management'!B:AB,13,0)),"")</f>
        <v/>
      </c>
      <c r="G757" s="80" t="str">
        <f>IFERROR(IF(B757="","",VLOOKUP(B757,'Customer Orders Management'!B:AB,7,0)),"")</f>
        <v/>
      </c>
      <c r="H757" s="80" t="str">
        <f>IFERROR(IF(B757="","",VLOOKUP(B757,'Customer Orders Management'!B:AB,8,0)),"")</f>
        <v/>
      </c>
      <c r="I757" s="81" t="str">
        <f>IFERROR(IF(B757="","",VLOOKUP(B757,'Customer Orders Management'!B:AB,9,0)),"")</f>
        <v/>
      </c>
      <c r="J757" s="81" t="str">
        <f>IFERROR(IF(B757="","",VLOOKUP(B757,'Customer Orders Management'!B:AB,10,0)),"")</f>
        <v/>
      </c>
      <c r="K757" s="81" t="str">
        <f>IFERROR(IF(B757="","",VLOOKUP(B757,'Customer Orders Management'!B:AB,11,0)),"")</f>
        <v/>
      </c>
      <c r="L757" s="81" t="str">
        <f>IFERROR(IF(VLOOKUP(B757,'DIFOT Raw Data'!B:P,15,0)="","Not Delivered","Delivery"&amp;" "&amp;VLOOKUP(B757,'DIFOT Raw Data'!B:P,15,0)),"")</f>
        <v/>
      </c>
    </row>
    <row r="758" spans="5:12" x14ac:dyDescent="0.25">
      <c r="E758" s="80" t="str">
        <f>IFERROR(IF(B758="","",VLOOKUP(B758,'Customer Orders Management'!B:AB,12,0)),"")</f>
        <v/>
      </c>
      <c r="F758" s="80" t="str">
        <f>IFERROR(IF(B758="","",VLOOKUP(B758,'Customer Orders Management'!B:AB,13,0)),"")</f>
        <v/>
      </c>
      <c r="G758" s="80" t="str">
        <f>IFERROR(IF(B758="","",VLOOKUP(B758,'Customer Orders Management'!B:AB,7,0)),"")</f>
        <v/>
      </c>
      <c r="H758" s="80" t="str">
        <f>IFERROR(IF(B758="","",VLOOKUP(B758,'Customer Orders Management'!B:AB,8,0)),"")</f>
        <v/>
      </c>
      <c r="I758" s="81" t="str">
        <f>IFERROR(IF(B758="","",VLOOKUP(B758,'Customer Orders Management'!B:AB,9,0)),"")</f>
        <v/>
      </c>
      <c r="J758" s="81" t="str">
        <f>IFERROR(IF(B758="","",VLOOKUP(B758,'Customer Orders Management'!B:AB,10,0)),"")</f>
        <v/>
      </c>
      <c r="K758" s="81" t="str">
        <f>IFERROR(IF(B758="","",VLOOKUP(B758,'Customer Orders Management'!B:AB,11,0)),"")</f>
        <v/>
      </c>
      <c r="L758" s="81" t="str">
        <f>IFERROR(IF(VLOOKUP(B758,'DIFOT Raw Data'!B:P,15,0)="","Not Delivered","Delivery"&amp;" "&amp;VLOOKUP(B758,'DIFOT Raw Data'!B:P,15,0)),"")</f>
        <v/>
      </c>
    </row>
    <row r="759" spans="5:12" x14ac:dyDescent="0.25">
      <c r="E759" s="80" t="str">
        <f>IFERROR(IF(B759="","",VLOOKUP(B759,'Customer Orders Management'!B:AB,12,0)),"")</f>
        <v/>
      </c>
      <c r="F759" s="80" t="str">
        <f>IFERROR(IF(B759="","",VLOOKUP(B759,'Customer Orders Management'!B:AB,13,0)),"")</f>
        <v/>
      </c>
      <c r="G759" s="80" t="str">
        <f>IFERROR(IF(B759="","",VLOOKUP(B759,'Customer Orders Management'!B:AB,7,0)),"")</f>
        <v/>
      </c>
      <c r="H759" s="80" t="str">
        <f>IFERROR(IF(B759="","",VLOOKUP(B759,'Customer Orders Management'!B:AB,8,0)),"")</f>
        <v/>
      </c>
      <c r="I759" s="81" t="str">
        <f>IFERROR(IF(B759="","",VLOOKUP(B759,'Customer Orders Management'!B:AB,9,0)),"")</f>
        <v/>
      </c>
      <c r="J759" s="81" t="str">
        <f>IFERROR(IF(B759="","",VLOOKUP(B759,'Customer Orders Management'!B:AB,10,0)),"")</f>
        <v/>
      </c>
      <c r="K759" s="81" t="str">
        <f>IFERROR(IF(B759="","",VLOOKUP(B759,'Customer Orders Management'!B:AB,11,0)),"")</f>
        <v/>
      </c>
      <c r="L759" s="81" t="str">
        <f>IFERROR(IF(VLOOKUP(B759,'DIFOT Raw Data'!B:P,15,0)="","Not Delivered","Delivery"&amp;" "&amp;VLOOKUP(B759,'DIFOT Raw Data'!B:P,15,0)),"")</f>
        <v/>
      </c>
    </row>
    <row r="760" spans="5:12" x14ac:dyDescent="0.25">
      <c r="E760" s="80" t="str">
        <f>IFERROR(IF(B760="","",VLOOKUP(B760,'Customer Orders Management'!B:AB,12,0)),"")</f>
        <v/>
      </c>
      <c r="F760" s="80" t="str">
        <f>IFERROR(IF(B760="","",VLOOKUP(B760,'Customer Orders Management'!B:AB,13,0)),"")</f>
        <v/>
      </c>
      <c r="G760" s="80" t="str">
        <f>IFERROR(IF(B760="","",VLOOKUP(B760,'Customer Orders Management'!B:AB,7,0)),"")</f>
        <v/>
      </c>
      <c r="H760" s="80" t="str">
        <f>IFERROR(IF(B760="","",VLOOKUP(B760,'Customer Orders Management'!B:AB,8,0)),"")</f>
        <v/>
      </c>
      <c r="I760" s="81" t="str">
        <f>IFERROR(IF(B760="","",VLOOKUP(B760,'Customer Orders Management'!B:AB,9,0)),"")</f>
        <v/>
      </c>
      <c r="J760" s="81" t="str">
        <f>IFERROR(IF(B760="","",VLOOKUP(B760,'Customer Orders Management'!B:AB,10,0)),"")</f>
        <v/>
      </c>
      <c r="K760" s="81" t="str">
        <f>IFERROR(IF(B760="","",VLOOKUP(B760,'Customer Orders Management'!B:AB,11,0)),"")</f>
        <v/>
      </c>
      <c r="L760" s="81" t="str">
        <f>IFERROR(IF(VLOOKUP(B760,'DIFOT Raw Data'!B:P,15,0)="","Not Delivered","Delivery"&amp;" "&amp;VLOOKUP(B760,'DIFOT Raw Data'!B:P,15,0)),"")</f>
        <v/>
      </c>
    </row>
    <row r="761" spans="5:12" x14ac:dyDescent="0.25">
      <c r="E761" s="80" t="str">
        <f>IFERROR(IF(B761="","",VLOOKUP(B761,'Customer Orders Management'!B:AB,12,0)),"")</f>
        <v/>
      </c>
      <c r="F761" s="80" t="str">
        <f>IFERROR(IF(B761="","",VLOOKUP(B761,'Customer Orders Management'!B:AB,13,0)),"")</f>
        <v/>
      </c>
      <c r="G761" s="80" t="str">
        <f>IFERROR(IF(B761="","",VLOOKUP(B761,'Customer Orders Management'!B:AB,7,0)),"")</f>
        <v/>
      </c>
      <c r="H761" s="80" t="str">
        <f>IFERROR(IF(B761="","",VLOOKUP(B761,'Customer Orders Management'!B:AB,8,0)),"")</f>
        <v/>
      </c>
      <c r="I761" s="81" t="str">
        <f>IFERROR(IF(B761="","",VLOOKUP(B761,'Customer Orders Management'!B:AB,9,0)),"")</f>
        <v/>
      </c>
      <c r="J761" s="81" t="str">
        <f>IFERROR(IF(B761="","",VLOOKUP(B761,'Customer Orders Management'!B:AB,10,0)),"")</f>
        <v/>
      </c>
      <c r="K761" s="81" t="str">
        <f>IFERROR(IF(B761="","",VLOOKUP(B761,'Customer Orders Management'!B:AB,11,0)),"")</f>
        <v/>
      </c>
      <c r="L761" s="81" t="str">
        <f>IFERROR(IF(VLOOKUP(B761,'DIFOT Raw Data'!B:P,15,0)="","Not Delivered","Delivery"&amp;" "&amp;VLOOKUP(B761,'DIFOT Raw Data'!B:P,15,0)),"")</f>
        <v/>
      </c>
    </row>
    <row r="762" spans="5:12" x14ac:dyDescent="0.25">
      <c r="E762" s="80" t="str">
        <f>IFERROR(IF(B762="","",VLOOKUP(B762,'Customer Orders Management'!B:AB,12,0)),"")</f>
        <v/>
      </c>
      <c r="F762" s="80" t="str">
        <f>IFERROR(IF(B762="","",VLOOKUP(B762,'Customer Orders Management'!B:AB,13,0)),"")</f>
        <v/>
      </c>
      <c r="G762" s="80" t="str">
        <f>IFERROR(IF(B762="","",VLOOKUP(B762,'Customer Orders Management'!B:AB,7,0)),"")</f>
        <v/>
      </c>
      <c r="H762" s="80" t="str">
        <f>IFERROR(IF(B762="","",VLOOKUP(B762,'Customer Orders Management'!B:AB,8,0)),"")</f>
        <v/>
      </c>
      <c r="I762" s="81" t="str">
        <f>IFERROR(IF(B762="","",VLOOKUP(B762,'Customer Orders Management'!B:AB,9,0)),"")</f>
        <v/>
      </c>
      <c r="J762" s="81" t="str">
        <f>IFERROR(IF(B762="","",VLOOKUP(B762,'Customer Orders Management'!B:AB,10,0)),"")</f>
        <v/>
      </c>
      <c r="K762" s="81" t="str">
        <f>IFERROR(IF(B762="","",VLOOKUP(B762,'Customer Orders Management'!B:AB,11,0)),"")</f>
        <v/>
      </c>
      <c r="L762" s="81" t="str">
        <f>IFERROR(IF(VLOOKUP(B762,'DIFOT Raw Data'!B:P,15,0)="","Not Delivered","Delivery"&amp;" "&amp;VLOOKUP(B762,'DIFOT Raw Data'!B:P,15,0)),"")</f>
        <v/>
      </c>
    </row>
    <row r="763" spans="5:12" x14ac:dyDescent="0.25">
      <c r="E763" s="80" t="str">
        <f>IFERROR(IF(B763="","",VLOOKUP(B763,'Customer Orders Management'!B:AB,12,0)),"")</f>
        <v/>
      </c>
      <c r="F763" s="80" t="str">
        <f>IFERROR(IF(B763="","",VLOOKUP(B763,'Customer Orders Management'!B:AB,13,0)),"")</f>
        <v/>
      </c>
      <c r="G763" s="80" t="str">
        <f>IFERROR(IF(B763="","",VLOOKUP(B763,'Customer Orders Management'!B:AB,7,0)),"")</f>
        <v/>
      </c>
      <c r="H763" s="80" t="str">
        <f>IFERROR(IF(B763="","",VLOOKUP(B763,'Customer Orders Management'!B:AB,8,0)),"")</f>
        <v/>
      </c>
      <c r="I763" s="81" t="str">
        <f>IFERROR(IF(B763="","",VLOOKUP(B763,'Customer Orders Management'!B:AB,9,0)),"")</f>
        <v/>
      </c>
      <c r="J763" s="81" t="str">
        <f>IFERROR(IF(B763="","",VLOOKUP(B763,'Customer Orders Management'!B:AB,10,0)),"")</f>
        <v/>
      </c>
      <c r="K763" s="81" t="str">
        <f>IFERROR(IF(B763="","",VLOOKUP(B763,'Customer Orders Management'!B:AB,11,0)),"")</f>
        <v/>
      </c>
      <c r="L763" s="81" t="str">
        <f>IFERROR(IF(VLOOKUP(B763,'DIFOT Raw Data'!B:P,15,0)="","Not Delivered","Delivery"&amp;" "&amp;VLOOKUP(B763,'DIFOT Raw Data'!B:P,15,0)),"")</f>
        <v/>
      </c>
    </row>
    <row r="764" spans="5:12" x14ac:dyDescent="0.25">
      <c r="E764" s="80" t="str">
        <f>IFERROR(IF(B764="","",VLOOKUP(B764,'Customer Orders Management'!B:AB,12,0)),"")</f>
        <v/>
      </c>
      <c r="F764" s="80" t="str">
        <f>IFERROR(IF(B764="","",VLOOKUP(B764,'Customer Orders Management'!B:AB,13,0)),"")</f>
        <v/>
      </c>
      <c r="G764" s="80" t="str">
        <f>IFERROR(IF(B764="","",VLOOKUP(B764,'Customer Orders Management'!B:AB,7,0)),"")</f>
        <v/>
      </c>
      <c r="H764" s="80" t="str">
        <f>IFERROR(IF(B764="","",VLOOKUP(B764,'Customer Orders Management'!B:AB,8,0)),"")</f>
        <v/>
      </c>
      <c r="I764" s="81" t="str">
        <f>IFERROR(IF(B764="","",VLOOKUP(B764,'Customer Orders Management'!B:AB,9,0)),"")</f>
        <v/>
      </c>
      <c r="J764" s="81" t="str">
        <f>IFERROR(IF(B764="","",VLOOKUP(B764,'Customer Orders Management'!B:AB,10,0)),"")</f>
        <v/>
      </c>
      <c r="K764" s="81" t="str">
        <f>IFERROR(IF(B764="","",VLOOKUP(B764,'Customer Orders Management'!B:AB,11,0)),"")</f>
        <v/>
      </c>
      <c r="L764" s="81" t="str">
        <f>IFERROR(IF(VLOOKUP(B764,'DIFOT Raw Data'!B:P,15,0)="","Not Delivered","Delivery"&amp;" "&amp;VLOOKUP(B764,'DIFOT Raw Data'!B:P,15,0)),"")</f>
        <v/>
      </c>
    </row>
    <row r="765" spans="5:12" x14ac:dyDescent="0.25">
      <c r="E765" s="80" t="str">
        <f>IFERROR(IF(B765="","",VLOOKUP(B765,'Customer Orders Management'!B:AB,12,0)),"")</f>
        <v/>
      </c>
      <c r="F765" s="80" t="str">
        <f>IFERROR(IF(B765="","",VLOOKUP(B765,'Customer Orders Management'!B:AB,13,0)),"")</f>
        <v/>
      </c>
      <c r="G765" s="80" t="str">
        <f>IFERROR(IF(B765="","",VLOOKUP(B765,'Customer Orders Management'!B:AB,7,0)),"")</f>
        <v/>
      </c>
      <c r="H765" s="80" t="str">
        <f>IFERROR(IF(B765="","",VLOOKUP(B765,'Customer Orders Management'!B:AB,8,0)),"")</f>
        <v/>
      </c>
      <c r="I765" s="81" t="str">
        <f>IFERROR(IF(B765="","",VLOOKUP(B765,'Customer Orders Management'!B:AB,9,0)),"")</f>
        <v/>
      </c>
      <c r="J765" s="81" t="str">
        <f>IFERROR(IF(B765="","",VLOOKUP(B765,'Customer Orders Management'!B:AB,10,0)),"")</f>
        <v/>
      </c>
      <c r="K765" s="81" t="str">
        <f>IFERROR(IF(B765="","",VLOOKUP(B765,'Customer Orders Management'!B:AB,11,0)),"")</f>
        <v/>
      </c>
      <c r="L765" s="81" t="str">
        <f>IFERROR(IF(VLOOKUP(B765,'DIFOT Raw Data'!B:P,15,0)="","Not Delivered","Delivery"&amp;" "&amp;VLOOKUP(B765,'DIFOT Raw Data'!B:P,15,0)),"")</f>
        <v/>
      </c>
    </row>
    <row r="766" spans="5:12" x14ac:dyDescent="0.25">
      <c r="E766" s="80" t="str">
        <f>IFERROR(IF(B766="","",VLOOKUP(B766,'Customer Orders Management'!B:AB,12,0)),"")</f>
        <v/>
      </c>
      <c r="F766" s="80" t="str">
        <f>IFERROR(IF(B766="","",VLOOKUP(B766,'Customer Orders Management'!B:AB,13,0)),"")</f>
        <v/>
      </c>
      <c r="G766" s="80" t="str">
        <f>IFERROR(IF(B766="","",VLOOKUP(B766,'Customer Orders Management'!B:AB,7,0)),"")</f>
        <v/>
      </c>
      <c r="H766" s="80" t="str">
        <f>IFERROR(IF(B766="","",VLOOKUP(B766,'Customer Orders Management'!B:AB,8,0)),"")</f>
        <v/>
      </c>
      <c r="I766" s="81" t="str">
        <f>IFERROR(IF(B766="","",VLOOKUP(B766,'Customer Orders Management'!B:AB,9,0)),"")</f>
        <v/>
      </c>
      <c r="J766" s="81" t="str">
        <f>IFERROR(IF(B766="","",VLOOKUP(B766,'Customer Orders Management'!B:AB,10,0)),"")</f>
        <v/>
      </c>
      <c r="K766" s="81" t="str">
        <f>IFERROR(IF(B766="","",VLOOKUP(B766,'Customer Orders Management'!B:AB,11,0)),"")</f>
        <v/>
      </c>
      <c r="L766" s="81" t="str">
        <f>IFERROR(IF(VLOOKUP(B766,'DIFOT Raw Data'!B:P,15,0)="","Not Delivered","Delivery"&amp;" "&amp;VLOOKUP(B766,'DIFOT Raw Data'!B:P,15,0)),"")</f>
        <v/>
      </c>
    </row>
    <row r="767" spans="5:12" x14ac:dyDescent="0.25">
      <c r="E767" s="80" t="str">
        <f>IFERROR(IF(B767="","",VLOOKUP(B767,'Customer Orders Management'!B:AB,12,0)),"")</f>
        <v/>
      </c>
      <c r="F767" s="80" t="str">
        <f>IFERROR(IF(B767="","",VLOOKUP(B767,'Customer Orders Management'!B:AB,13,0)),"")</f>
        <v/>
      </c>
      <c r="G767" s="80" t="str">
        <f>IFERROR(IF(B767="","",VLOOKUP(B767,'Customer Orders Management'!B:AB,7,0)),"")</f>
        <v/>
      </c>
      <c r="H767" s="80" t="str">
        <f>IFERROR(IF(B767="","",VLOOKUP(B767,'Customer Orders Management'!B:AB,8,0)),"")</f>
        <v/>
      </c>
      <c r="I767" s="81" t="str">
        <f>IFERROR(IF(B767="","",VLOOKUP(B767,'Customer Orders Management'!B:AB,9,0)),"")</f>
        <v/>
      </c>
      <c r="J767" s="81" t="str">
        <f>IFERROR(IF(B767="","",VLOOKUP(B767,'Customer Orders Management'!B:AB,10,0)),"")</f>
        <v/>
      </c>
      <c r="K767" s="81" t="str">
        <f>IFERROR(IF(B767="","",VLOOKUP(B767,'Customer Orders Management'!B:AB,11,0)),"")</f>
        <v/>
      </c>
      <c r="L767" s="81" t="str">
        <f>IFERROR(IF(VLOOKUP(B767,'DIFOT Raw Data'!B:P,15,0)="","Not Delivered","Delivery"&amp;" "&amp;VLOOKUP(B767,'DIFOT Raw Data'!B:P,15,0)),"")</f>
        <v/>
      </c>
    </row>
    <row r="768" spans="5:12" x14ac:dyDescent="0.25">
      <c r="E768" s="80" t="str">
        <f>IFERROR(IF(B768="","",VLOOKUP(B768,'Customer Orders Management'!B:AB,12,0)),"")</f>
        <v/>
      </c>
      <c r="F768" s="80" t="str">
        <f>IFERROR(IF(B768="","",VLOOKUP(B768,'Customer Orders Management'!B:AB,13,0)),"")</f>
        <v/>
      </c>
      <c r="G768" s="80" t="str">
        <f>IFERROR(IF(B768="","",VLOOKUP(B768,'Customer Orders Management'!B:AB,7,0)),"")</f>
        <v/>
      </c>
      <c r="H768" s="80" t="str">
        <f>IFERROR(IF(B768="","",VLOOKUP(B768,'Customer Orders Management'!B:AB,8,0)),"")</f>
        <v/>
      </c>
      <c r="I768" s="81" t="str">
        <f>IFERROR(IF(B768="","",VLOOKUP(B768,'Customer Orders Management'!B:AB,9,0)),"")</f>
        <v/>
      </c>
      <c r="J768" s="81" t="str">
        <f>IFERROR(IF(B768="","",VLOOKUP(B768,'Customer Orders Management'!B:AB,10,0)),"")</f>
        <v/>
      </c>
      <c r="K768" s="81" t="str">
        <f>IFERROR(IF(B768="","",VLOOKUP(B768,'Customer Orders Management'!B:AB,11,0)),"")</f>
        <v/>
      </c>
      <c r="L768" s="81" t="str">
        <f>IFERROR(IF(VLOOKUP(B768,'DIFOT Raw Data'!B:P,15,0)="","Not Delivered","Delivery"&amp;" "&amp;VLOOKUP(B768,'DIFOT Raw Data'!B:P,15,0)),"")</f>
        <v/>
      </c>
    </row>
    <row r="769" spans="5:12" x14ac:dyDescent="0.25">
      <c r="E769" s="80" t="str">
        <f>IFERROR(IF(B769="","",VLOOKUP(B769,'Customer Orders Management'!B:AB,12,0)),"")</f>
        <v/>
      </c>
      <c r="F769" s="80" t="str">
        <f>IFERROR(IF(B769="","",VLOOKUP(B769,'Customer Orders Management'!B:AB,13,0)),"")</f>
        <v/>
      </c>
      <c r="G769" s="80" t="str">
        <f>IFERROR(IF(B769="","",VLOOKUP(B769,'Customer Orders Management'!B:AB,7,0)),"")</f>
        <v/>
      </c>
      <c r="H769" s="80" t="str">
        <f>IFERROR(IF(B769="","",VLOOKUP(B769,'Customer Orders Management'!B:AB,8,0)),"")</f>
        <v/>
      </c>
      <c r="I769" s="81" t="str">
        <f>IFERROR(IF(B769="","",VLOOKUP(B769,'Customer Orders Management'!B:AB,9,0)),"")</f>
        <v/>
      </c>
      <c r="J769" s="81" t="str">
        <f>IFERROR(IF(B769="","",VLOOKUP(B769,'Customer Orders Management'!B:AB,10,0)),"")</f>
        <v/>
      </c>
      <c r="K769" s="81" t="str">
        <f>IFERROR(IF(B769="","",VLOOKUP(B769,'Customer Orders Management'!B:AB,11,0)),"")</f>
        <v/>
      </c>
      <c r="L769" s="81" t="str">
        <f>IFERROR(IF(VLOOKUP(B769,'DIFOT Raw Data'!B:P,15,0)="","Not Delivered","Delivery"&amp;" "&amp;VLOOKUP(B769,'DIFOT Raw Data'!B:P,15,0)),"")</f>
        <v/>
      </c>
    </row>
    <row r="770" spans="5:12" x14ac:dyDescent="0.25">
      <c r="E770" s="80" t="str">
        <f>IFERROR(IF(B770="","",VLOOKUP(B770,'Customer Orders Management'!B:AB,12,0)),"")</f>
        <v/>
      </c>
      <c r="F770" s="80" t="str">
        <f>IFERROR(IF(B770="","",VLOOKUP(B770,'Customer Orders Management'!B:AB,13,0)),"")</f>
        <v/>
      </c>
      <c r="G770" s="80" t="str">
        <f>IFERROR(IF(B770="","",VLOOKUP(B770,'Customer Orders Management'!B:AB,7,0)),"")</f>
        <v/>
      </c>
      <c r="H770" s="80" t="str">
        <f>IFERROR(IF(B770="","",VLOOKUP(B770,'Customer Orders Management'!B:AB,8,0)),"")</f>
        <v/>
      </c>
      <c r="I770" s="81" t="str">
        <f>IFERROR(IF(B770="","",VLOOKUP(B770,'Customer Orders Management'!B:AB,9,0)),"")</f>
        <v/>
      </c>
      <c r="J770" s="81" t="str">
        <f>IFERROR(IF(B770="","",VLOOKUP(B770,'Customer Orders Management'!B:AB,10,0)),"")</f>
        <v/>
      </c>
      <c r="K770" s="81" t="str">
        <f>IFERROR(IF(B770="","",VLOOKUP(B770,'Customer Orders Management'!B:AB,11,0)),"")</f>
        <v/>
      </c>
      <c r="L770" s="81" t="str">
        <f>IFERROR(IF(VLOOKUP(B770,'DIFOT Raw Data'!B:P,15,0)="","Not Delivered","Delivery"&amp;" "&amp;VLOOKUP(B770,'DIFOT Raw Data'!B:P,15,0)),"")</f>
        <v/>
      </c>
    </row>
    <row r="771" spans="5:12" x14ac:dyDescent="0.25">
      <c r="E771" s="80" t="str">
        <f>IFERROR(IF(B771="","",VLOOKUP(B771,'Customer Orders Management'!B:AB,12,0)),"")</f>
        <v/>
      </c>
      <c r="F771" s="80" t="str">
        <f>IFERROR(IF(B771="","",VLOOKUP(B771,'Customer Orders Management'!B:AB,13,0)),"")</f>
        <v/>
      </c>
      <c r="G771" s="80" t="str">
        <f>IFERROR(IF(B771="","",VLOOKUP(B771,'Customer Orders Management'!B:AB,7,0)),"")</f>
        <v/>
      </c>
      <c r="H771" s="80" t="str">
        <f>IFERROR(IF(B771="","",VLOOKUP(B771,'Customer Orders Management'!B:AB,8,0)),"")</f>
        <v/>
      </c>
      <c r="I771" s="81" t="str">
        <f>IFERROR(IF(B771="","",VLOOKUP(B771,'Customer Orders Management'!B:AB,9,0)),"")</f>
        <v/>
      </c>
      <c r="J771" s="81" t="str">
        <f>IFERROR(IF(B771="","",VLOOKUP(B771,'Customer Orders Management'!B:AB,10,0)),"")</f>
        <v/>
      </c>
      <c r="K771" s="81" t="str">
        <f>IFERROR(IF(B771="","",VLOOKUP(B771,'Customer Orders Management'!B:AB,11,0)),"")</f>
        <v/>
      </c>
      <c r="L771" s="81" t="str">
        <f>IFERROR(IF(VLOOKUP(B771,'DIFOT Raw Data'!B:P,15,0)="","Not Delivered","Delivery"&amp;" "&amp;VLOOKUP(B771,'DIFOT Raw Data'!B:P,15,0)),"")</f>
        <v/>
      </c>
    </row>
    <row r="772" spans="5:12" x14ac:dyDescent="0.25">
      <c r="E772" s="80" t="str">
        <f>IFERROR(IF(B772="","",VLOOKUP(B772,'Customer Orders Management'!B:AB,12,0)),"")</f>
        <v/>
      </c>
      <c r="F772" s="80" t="str">
        <f>IFERROR(IF(B772="","",VLOOKUP(B772,'Customer Orders Management'!B:AB,13,0)),"")</f>
        <v/>
      </c>
      <c r="G772" s="80" t="str">
        <f>IFERROR(IF(B772="","",VLOOKUP(B772,'Customer Orders Management'!B:AB,7,0)),"")</f>
        <v/>
      </c>
      <c r="H772" s="80" t="str">
        <f>IFERROR(IF(B772="","",VLOOKUP(B772,'Customer Orders Management'!B:AB,8,0)),"")</f>
        <v/>
      </c>
      <c r="I772" s="81" t="str">
        <f>IFERROR(IF(B772="","",VLOOKUP(B772,'Customer Orders Management'!B:AB,9,0)),"")</f>
        <v/>
      </c>
      <c r="J772" s="81" t="str">
        <f>IFERROR(IF(B772="","",VLOOKUP(B772,'Customer Orders Management'!B:AB,10,0)),"")</f>
        <v/>
      </c>
      <c r="K772" s="81" t="str">
        <f>IFERROR(IF(B772="","",VLOOKUP(B772,'Customer Orders Management'!B:AB,11,0)),"")</f>
        <v/>
      </c>
      <c r="L772" s="81" t="str">
        <f>IFERROR(IF(VLOOKUP(B772,'DIFOT Raw Data'!B:P,15,0)="","Not Delivered","Delivery"&amp;" "&amp;VLOOKUP(B772,'DIFOT Raw Data'!B:P,15,0)),"")</f>
        <v/>
      </c>
    </row>
    <row r="773" spans="5:12" x14ac:dyDescent="0.25">
      <c r="E773" s="80" t="str">
        <f>IFERROR(IF(B773="","",VLOOKUP(B773,'Customer Orders Management'!B:AB,12,0)),"")</f>
        <v/>
      </c>
      <c r="F773" s="80" t="str">
        <f>IFERROR(IF(B773="","",VLOOKUP(B773,'Customer Orders Management'!B:AB,13,0)),"")</f>
        <v/>
      </c>
      <c r="G773" s="80" t="str">
        <f>IFERROR(IF(B773="","",VLOOKUP(B773,'Customer Orders Management'!B:AB,7,0)),"")</f>
        <v/>
      </c>
      <c r="H773" s="80" t="str">
        <f>IFERROR(IF(B773="","",VLOOKUP(B773,'Customer Orders Management'!B:AB,8,0)),"")</f>
        <v/>
      </c>
      <c r="I773" s="81" t="str">
        <f>IFERROR(IF(B773="","",VLOOKUP(B773,'Customer Orders Management'!B:AB,9,0)),"")</f>
        <v/>
      </c>
      <c r="J773" s="81" t="str">
        <f>IFERROR(IF(B773="","",VLOOKUP(B773,'Customer Orders Management'!B:AB,10,0)),"")</f>
        <v/>
      </c>
      <c r="K773" s="81" t="str">
        <f>IFERROR(IF(B773="","",VLOOKUP(B773,'Customer Orders Management'!B:AB,11,0)),"")</f>
        <v/>
      </c>
      <c r="L773" s="81" t="str">
        <f>IFERROR(IF(VLOOKUP(B773,'DIFOT Raw Data'!B:P,15,0)="","Not Delivered","Delivery"&amp;" "&amp;VLOOKUP(B773,'DIFOT Raw Data'!B:P,15,0)),"")</f>
        <v/>
      </c>
    </row>
    <row r="774" spans="5:12" x14ac:dyDescent="0.25">
      <c r="E774" s="80" t="str">
        <f>IFERROR(IF(B774="","",VLOOKUP(B774,'Customer Orders Management'!B:AB,12,0)),"")</f>
        <v/>
      </c>
      <c r="F774" s="80" t="str">
        <f>IFERROR(IF(B774="","",VLOOKUP(B774,'Customer Orders Management'!B:AB,13,0)),"")</f>
        <v/>
      </c>
      <c r="G774" s="80" t="str">
        <f>IFERROR(IF(B774="","",VLOOKUP(B774,'Customer Orders Management'!B:AB,7,0)),"")</f>
        <v/>
      </c>
      <c r="H774" s="80" t="str">
        <f>IFERROR(IF(B774="","",VLOOKUP(B774,'Customer Orders Management'!B:AB,8,0)),"")</f>
        <v/>
      </c>
      <c r="I774" s="81" t="str">
        <f>IFERROR(IF(B774="","",VLOOKUP(B774,'Customer Orders Management'!B:AB,9,0)),"")</f>
        <v/>
      </c>
      <c r="J774" s="81" t="str">
        <f>IFERROR(IF(B774="","",VLOOKUP(B774,'Customer Orders Management'!B:AB,10,0)),"")</f>
        <v/>
      </c>
      <c r="K774" s="81" t="str">
        <f>IFERROR(IF(B774="","",VLOOKUP(B774,'Customer Orders Management'!B:AB,11,0)),"")</f>
        <v/>
      </c>
      <c r="L774" s="81" t="str">
        <f>IFERROR(IF(VLOOKUP(B774,'DIFOT Raw Data'!B:P,15,0)="","Not Delivered","Delivery"&amp;" "&amp;VLOOKUP(B774,'DIFOT Raw Data'!B:P,15,0)),"")</f>
        <v/>
      </c>
    </row>
    <row r="775" spans="5:12" x14ac:dyDescent="0.25">
      <c r="E775" s="80" t="str">
        <f>IFERROR(IF(B775="","",VLOOKUP(B775,'Customer Orders Management'!B:AB,12,0)),"")</f>
        <v/>
      </c>
      <c r="F775" s="80" t="str">
        <f>IFERROR(IF(B775="","",VLOOKUP(B775,'Customer Orders Management'!B:AB,13,0)),"")</f>
        <v/>
      </c>
      <c r="G775" s="80" t="str">
        <f>IFERROR(IF(B775="","",VLOOKUP(B775,'Customer Orders Management'!B:AB,7,0)),"")</f>
        <v/>
      </c>
      <c r="H775" s="80" t="str">
        <f>IFERROR(IF(B775="","",VLOOKUP(B775,'Customer Orders Management'!B:AB,8,0)),"")</f>
        <v/>
      </c>
      <c r="I775" s="81" t="str">
        <f>IFERROR(IF(B775="","",VLOOKUP(B775,'Customer Orders Management'!B:AB,9,0)),"")</f>
        <v/>
      </c>
      <c r="J775" s="81" t="str">
        <f>IFERROR(IF(B775="","",VLOOKUP(B775,'Customer Orders Management'!B:AB,10,0)),"")</f>
        <v/>
      </c>
      <c r="K775" s="81" t="str">
        <f>IFERROR(IF(B775="","",VLOOKUP(B775,'Customer Orders Management'!B:AB,11,0)),"")</f>
        <v/>
      </c>
      <c r="L775" s="81" t="str">
        <f>IFERROR(IF(VLOOKUP(B775,'DIFOT Raw Data'!B:P,15,0)="","Not Delivered","Delivery"&amp;" "&amp;VLOOKUP(B775,'DIFOT Raw Data'!B:P,15,0)),"")</f>
        <v/>
      </c>
    </row>
    <row r="776" spans="5:12" x14ac:dyDescent="0.25">
      <c r="E776" s="80" t="str">
        <f>IFERROR(IF(B776="","",VLOOKUP(B776,'Customer Orders Management'!B:AB,12,0)),"")</f>
        <v/>
      </c>
      <c r="F776" s="80" t="str">
        <f>IFERROR(IF(B776="","",VLOOKUP(B776,'Customer Orders Management'!B:AB,13,0)),"")</f>
        <v/>
      </c>
      <c r="G776" s="80" t="str">
        <f>IFERROR(IF(B776="","",VLOOKUP(B776,'Customer Orders Management'!B:AB,7,0)),"")</f>
        <v/>
      </c>
      <c r="H776" s="80" t="str">
        <f>IFERROR(IF(B776="","",VLOOKUP(B776,'Customer Orders Management'!B:AB,8,0)),"")</f>
        <v/>
      </c>
      <c r="I776" s="81" t="str">
        <f>IFERROR(IF(B776="","",VLOOKUP(B776,'Customer Orders Management'!B:AB,9,0)),"")</f>
        <v/>
      </c>
      <c r="J776" s="81" t="str">
        <f>IFERROR(IF(B776="","",VLOOKUP(B776,'Customer Orders Management'!B:AB,10,0)),"")</f>
        <v/>
      </c>
      <c r="K776" s="81" t="str">
        <f>IFERROR(IF(B776="","",VLOOKUP(B776,'Customer Orders Management'!B:AB,11,0)),"")</f>
        <v/>
      </c>
      <c r="L776" s="81" t="str">
        <f>IFERROR(IF(VLOOKUP(B776,'DIFOT Raw Data'!B:P,15,0)="","Not Delivered","Delivery"&amp;" "&amp;VLOOKUP(B776,'DIFOT Raw Data'!B:P,15,0)),"")</f>
        <v/>
      </c>
    </row>
    <row r="777" spans="5:12" x14ac:dyDescent="0.25">
      <c r="E777" s="80" t="str">
        <f>IFERROR(IF(B777="","",VLOOKUP(B777,'Customer Orders Management'!B:AB,12,0)),"")</f>
        <v/>
      </c>
      <c r="F777" s="80" t="str">
        <f>IFERROR(IF(B777="","",VLOOKUP(B777,'Customer Orders Management'!B:AB,13,0)),"")</f>
        <v/>
      </c>
      <c r="G777" s="80" t="str">
        <f>IFERROR(IF(B777="","",VLOOKUP(B777,'Customer Orders Management'!B:AB,7,0)),"")</f>
        <v/>
      </c>
      <c r="H777" s="80" t="str">
        <f>IFERROR(IF(B777="","",VLOOKUP(B777,'Customer Orders Management'!B:AB,8,0)),"")</f>
        <v/>
      </c>
      <c r="I777" s="81" t="str">
        <f>IFERROR(IF(B777="","",VLOOKUP(B777,'Customer Orders Management'!B:AB,9,0)),"")</f>
        <v/>
      </c>
      <c r="J777" s="81" t="str">
        <f>IFERROR(IF(B777="","",VLOOKUP(B777,'Customer Orders Management'!B:AB,10,0)),"")</f>
        <v/>
      </c>
      <c r="K777" s="81" t="str">
        <f>IFERROR(IF(B777="","",VLOOKUP(B777,'Customer Orders Management'!B:AB,11,0)),"")</f>
        <v/>
      </c>
      <c r="L777" s="81" t="str">
        <f>IFERROR(IF(VLOOKUP(B777,'DIFOT Raw Data'!B:P,15,0)="","Not Delivered","Delivery"&amp;" "&amp;VLOOKUP(B777,'DIFOT Raw Data'!B:P,15,0)),"")</f>
        <v/>
      </c>
    </row>
    <row r="778" spans="5:12" x14ac:dyDescent="0.25">
      <c r="E778" s="80" t="str">
        <f>IFERROR(IF(B778="","",VLOOKUP(B778,'Customer Orders Management'!B:AB,12,0)),"")</f>
        <v/>
      </c>
      <c r="F778" s="80" t="str">
        <f>IFERROR(IF(B778="","",VLOOKUP(B778,'Customer Orders Management'!B:AB,13,0)),"")</f>
        <v/>
      </c>
      <c r="G778" s="80" t="str">
        <f>IFERROR(IF(B778="","",VLOOKUP(B778,'Customer Orders Management'!B:AB,7,0)),"")</f>
        <v/>
      </c>
      <c r="H778" s="80" t="str">
        <f>IFERROR(IF(B778="","",VLOOKUP(B778,'Customer Orders Management'!B:AB,8,0)),"")</f>
        <v/>
      </c>
      <c r="I778" s="81" t="str">
        <f>IFERROR(IF(B778="","",VLOOKUP(B778,'Customer Orders Management'!B:AB,9,0)),"")</f>
        <v/>
      </c>
      <c r="J778" s="81" t="str">
        <f>IFERROR(IF(B778="","",VLOOKUP(B778,'Customer Orders Management'!B:AB,10,0)),"")</f>
        <v/>
      </c>
      <c r="K778" s="81" t="str">
        <f>IFERROR(IF(B778="","",VLOOKUP(B778,'Customer Orders Management'!B:AB,11,0)),"")</f>
        <v/>
      </c>
      <c r="L778" s="81" t="str">
        <f>IFERROR(IF(VLOOKUP(B778,'DIFOT Raw Data'!B:P,15,0)="","Not Delivered","Delivery"&amp;" "&amp;VLOOKUP(B778,'DIFOT Raw Data'!B:P,15,0)),"")</f>
        <v/>
      </c>
    </row>
    <row r="779" spans="5:12" x14ac:dyDescent="0.25">
      <c r="E779" s="80" t="str">
        <f>IFERROR(IF(B779="","",VLOOKUP(B779,'Customer Orders Management'!B:AB,12,0)),"")</f>
        <v/>
      </c>
      <c r="F779" s="80" t="str">
        <f>IFERROR(IF(B779="","",VLOOKUP(B779,'Customer Orders Management'!B:AB,13,0)),"")</f>
        <v/>
      </c>
      <c r="G779" s="80" t="str">
        <f>IFERROR(IF(B779="","",VLOOKUP(B779,'Customer Orders Management'!B:AB,7,0)),"")</f>
        <v/>
      </c>
      <c r="H779" s="80" t="str">
        <f>IFERROR(IF(B779="","",VLOOKUP(B779,'Customer Orders Management'!B:AB,8,0)),"")</f>
        <v/>
      </c>
      <c r="I779" s="81" t="str">
        <f>IFERROR(IF(B779="","",VLOOKUP(B779,'Customer Orders Management'!B:AB,9,0)),"")</f>
        <v/>
      </c>
      <c r="J779" s="81" t="str">
        <f>IFERROR(IF(B779="","",VLOOKUP(B779,'Customer Orders Management'!B:AB,10,0)),"")</f>
        <v/>
      </c>
      <c r="K779" s="81" t="str">
        <f>IFERROR(IF(B779="","",VLOOKUP(B779,'Customer Orders Management'!B:AB,11,0)),"")</f>
        <v/>
      </c>
      <c r="L779" s="81" t="str">
        <f>IFERROR(IF(VLOOKUP(B779,'DIFOT Raw Data'!B:P,15,0)="","Not Delivered","Delivery"&amp;" "&amp;VLOOKUP(B779,'DIFOT Raw Data'!B:P,15,0)),"")</f>
        <v/>
      </c>
    </row>
    <row r="780" spans="5:12" x14ac:dyDescent="0.25">
      <c r="E780" s="80" t="str">
        <f>IFERROR(IF(B780="","",VLOOKUP(B780,'Customer Orders Management'!B:AB,12,0)),"")</f>
        <v/>
      </c>
      <c r="F780" s="80" t="str">
        <f>IFERROR(IF(B780="","",VLOOKUP(B780,'Customer Orders Management'!B:AB,13,0)),"")</f>
        <v/>
      </c>
      <c r="G780" s="80" t="str">
        <f>IFERROR(IF(B780="","",VLOOKUP(B780,'Customer Orders Management'!B:AB,7,0)),"")</f>
        <v/>
      </c>
      <c r="H780" s="80" t="str">
        <f>IFERROR(IF(B780="","",VLOOKUP(B780,'Customer Orders Management'!B:AB,8,0)),"")</f>
        <v/>
      </c>
      <c r="I780" s="81" t="str">
        <f>IFERROR(IF(B780="","",VLOOKUP(B780,'Customer Orders Management'!B:AB,9,0)),"")</f>
        <v/>
      </c>
      <c r="J780" s="81" t="str">
        <f>IFERROR(IF(B780="","",VLOOKUP(B780,'Customer Orders Management'!B:AB,10,0)),"")</f>
        <v/>
      </c>
      <c r="K780" s="81" t="str">
        <f>IFERROR(IF(B780="","",VLOOKUP(B780,'Customer Orders Management'!B:AB,11,0)),"")</f>
        <v/>
      </c>
      <c r="L780" s="81" t="str">
        <f>IFERROR(IF(VLOOKUP(B780,'DIFOT Raw Data'!B:P,15,0)="","Not Delivered","Delivery"&amp;" "&amp;VLOOKUP(B780,'DIFOT Raw Data'!B:P,15,0)),"")</f>
        <v/>
      </c>
    </row>
    <row r="781" spans="5:12" x14ac:dyDescent="0.25">
      <c r="E781" s="80" t="str">
        <f>IFERROR(IF(B781="","",VLOOKUP(B781,'Customer Orders Management'!B:AB,12,0)),"")</f>
        <v/>
      </c>
      <c r="F781" s="80" t="str">
        <f>IFERROR(IF(B781="","",VLOOKUP(B781,'Customer Orders Management'!B:AB,13,0)),"")</f>
        <v/>
      </c>
      <c r="G781" s="80" t="str">
        <f>IFERROR(IF(B781="","",VLOOKUP(B781,'Customer Orders Management'!B:AB,7,0)),"")</f>
        <v/>
      </c>
      <c r="H781" s="80" t="str">
        <f>IFERROR(IF(B781="","",VLOOKUP(B781,'Customer Orders Management'!B:AB,8,0)),"")</f>
        <v/>
      </c>
      <c r="I781" s="81" t="str">
        <f>IFERROR(IF(B781="","",VLOOKUP(B781,'Customer Orders Management'!B:AB,9,0)),"")</f>
        <v/>
      </c>
      <c r="J781" s="81" t="str">
        <f>IFERROR(IF(B781="","",VLOOKUP(B781,'Customer Orders Management'!B:AB,10,0)),"")</f>
        <v/>
      </c>
      <c r="K781" s="81" t="str">
        <f>IFERROR(IF(B781="","",VLOOKUP(B781,'Customer Orders Management'!B:AB,11,0)),"")</f>
        <v/>
      </c>
      <c r="L781" s="81" t="str">
        <f>IFERROR(IF(VLOOKUP(B781,'DIFOT Raw Data'!B:P,15,0)="","Not Delivered","Delivery"&amp;" "&amp;VLOOKUP(B781,'DIFOT Raw Data'!B:P,15,0)),"")</f>
        <v/>
      </c>
    </row>
    <row r="782" spans="5:12" x14ac:dyDescent="0.25">
      <c r="E782" s="80" t="str">
        <f>IFERROR(IF(B782="","",VLOOKUP(B782,'Customer Orders Management'!B:AB,12,0)),"")</f>
        <v/>
      </c>
      <c r="F782" s="80" t="str">
        <f>IFERROR(IF(B782="","",VLOOKUP(B782,'Customer Orders Management'!B:AB,13,0)),"")</f>
        <v/>
      </c>
      <c r="G782" s="80" t="str">
        <f>IFERROR(IF(B782="","",VLOOKUP(B782,'Customer Orders Management'!B:AB,7,0)),"")</f>
        <v/>
      </c>
      <c r="H782" s="80" t="str">
        <f>IFERROR(IF(B782="","",VLOOKUP(B782,'Customer Orders Management'!B:AB,8,0)),"")</f>
        <v/>
      </c>
      <c r="I782" s="81" t="str">
        <f>IFERROR(IF(B782="","",VLOOKUP(B782,'Customer Orders Management'!B:AB,9,0)),"")</f>
        <v/>
      </c>
      <c r="J782" s="81" t="str">
        <f>IFERROR(IF(B782="","",VLOOKUP(B782,'Customer Orders Management'!B:AB,10,0)),"")</f>
        <v/>
      </c>
      <c r="K782" s="81" t="str">
        <f>IFERROR(IF(B782="","",VLOOKUP(B782,'Customer Orders Management'!B:AB,11,0)),"")</f>
        <v/>
      </c>
      <c r="L782" s="81" t="str">
        <f>IFERROR(IF(VLOOKUP(B782,'DIFOT Raw Data'!B:P,15,0)="","Not Delivered","Delivery"&amp;" "&amp;VLOOKUP(B782,'DIFOT Raw Data'!B:P,15,0)),"")</f>
        <v/>
      </c>
    </row>
    <row r="783" spans="5:12" x14ac:dyDescent="0.25">
      <c r="E783" s="80" t="str">
        <f>IFERROR(IF(B783="","",VLOOKUP(B783,'Customer Orders Management'!B:AB,12,0)),"")</f>
        <v/>
      </c>
      <c r="F783" s="80" t="str">
        <f>IFERROR(IF(B783="","",VLOOKUP(B783,'Customer Orders Management'!B:AB,13,0)),"")</f>
        <v/>
      </c>
      <c r="G783" s="80" t="str">
        <f>IFERROR(IF(B783="","",VLOOKUP(B783,'Customer Orders Management'!B:AB,7,0)),"")</f>
        <v/>
      </c>
      <c r="H783" s="80" t="str">
        <f>IFERROR(IF(B783="","",VLOOKUP(B783,'Customer Orders Management'!B:AB,8,0)),"")</f>
        <v/>
      </c>
      <c r="I783" s="81" t="str">
        <f>IFERROR(IF(B783="","",VLOOKUP(B783,'Customer Orders Management'!B:AB,9,0)),"")</f>
        <v/>
      </c>
      <c r="J783" s="81" t="str">
        <f>IFERROR(IF(B783="","",VLOOKUP(B783,'Customer Orders Management'!B:AB,10,0)),"")</f>
        <v/>
      </c>
      <c r="K783" s="81" t="str">
        <f>IFERROR(IF(B783="","",VLOOKUP(B783,'Customer Orders Management'!B:AB,11,0)),"")</f>
        <v/>
      </c>
      <c r="L783" s="81" t="str">
        <f>IFERROR(IF(VLOOKUP(B783,'DIFOT Raw Data'!B:P,15,0)="","Not Delivered","Delivery"&amp;" "&amp;VLOOKUP(B783,'DIFOT Raw Data'!B:P,15,0)),"")</f>
        <v/>
      </c>
    </row>
    <row r="784" spans="5:12" x14ac:dyDescent="0.25">
      <c r="E784" s="80" t="str">
        <f>IFERROR(IF(B784="","",VLOOKUP(B784,'Customer Orders Management'!B:AB,12,0)),"")</f>
        <v/>
      </c>
      <c r="F784" s="80" t="str">
        <f>IFERROR(IF(B784="","",VLOOKUP(B784,'Customer Orders Management'!B:AB,13,0)),"")</f>
        <v/>
      </c>
      <c r="G784" s="80" t="str">
        <f>IFERROR(IF(B784="","",VLOOKUP(B784,'Customer Orders Management'!B:AB,7,0)),"")</f>
        <v/>
      </c>
      <c r="H784" s="80" t="str">
        <f>IFERROR(IF(B784="","",VLOOKUP(B784,'Customer Orders Management'!B:AB,8,0)),"")</f>
        <v/>
      </c>
      <c r="I784" s="81" t="str">
        <f>IFERROR(IF(B784="","",VLOOKUP(B784,'Customer Orders Management'!B:AB,9,0)),"")</f>
        <v/>
      </c>
      <c r="J784" s="81" t="str">
        <f>IFERROR(IF(B784="","",VLOOKUP(B784,'Customer Orders Management'!B:AB,10,0)),"")</f>
        <v/>
      </c>
      <c r="K784" s="81" t="str">
        <f>IFERROR(IF(B784="","",VLOOKUP(B784,'Customer Orders Management'!B:AB,11,0)),"")</f>
        <v/>
      </c>
      <c r="L784" s="81" t="str">
        <f>IFERROR(IF(VLOOKUP(B784,'DIFOT Raw Data'!B:P,15,0)="","Not Delivered","Delivery"&amp;" "&amp;VLOOKUP(B784,'DIFOT Raw Data'!B:P,15,0)),"")</f>
        <v/>
      </c>
    </row>
    <row r="785" spans="5:12" x14ac:dyDescent="0.25">
      <c r="E785" s="80" t="str">
        <f>IFERROR(IF(B785="","",VLOOKUP(B785,'Customer Orders Management'!B:AB,12,0)),"")</f>
        <v/>
      </c>
      <c r="F785" s="80" t="str">
        <f>IFERROR(IF(B785="","",VLOOKUP(B785,'Customer Orders Management'!B:AB,13,0)),"")</f>
        <v/>
      </c>
      <c r="G785" s="80" t="str">
        <f>IFERROR(IF(B785="","",VLOOKUP(B785,'Customer Orders Management'!B:AB,7,0)),"")</f>
        <v/>
      </c>
      <c r="H785" s="80" t="str">
        <f>IFERROR(IF(B785="","",VLOOKUP(B785,'Customer Orders Management'!B:AB,8,0)),"")</f>
        <v/>
      </c>
      <c r="I785" s="81" t="str">
        <f>IFERROR(IF(B785="","",VLOOKUP(B785,'Customer Orders Management'!B:AB,9,0)),"")</f>
        <v/>
      </c>
      <c r="J785" s="81" t="str">
        <f>IFERROR(IF(B785="","",VLOOKUP(B785,'Customer Orders Management'!B:AB,10,0)),"")</f>
        <v/>
      </c>
      <c r="K785" s="81" t="str">
        <f>IFERROR(IF(B785="","",VLOOKUP(B785,'Customer Orders Management'!B:AB,11,0)),"")</f>
        <v/>
      </c>
      <c r="L785" s="81" t="str">
        <f>IFERROR(IF(VLOOKUP(B785,'DIFOT Raw Data'!B:P,15,0)="","Not Delivered","Delivery"&amp;" "&amp;VLOOKUP(B785,'DIFOT Raw Data'!B:P,15,0)),"")</f>
        <v/>
      </c>
    </row>
    <row r="786" spans="5:12" x14ac:dyDescent="0.25">
      <c r="E786" s="80" t="str">
        <f>IFERROR(IF(B786="","",VLOOKUP(B786,'Customer Orders Management'!B:AB,12,0)),"")</f>
        <v/>
      </c>
      <c r="F786" s="80" t="str">
        <f>IFERROR(IF(B786="","",VLOOKUP(B786,'Customer Orders Management'!B:AB,13,0)),"")</f>
        <v/>
      </c>
      <c r="G786" s="80" t="str">
        <f>IFERROR(IF(B786="","",VLOOKUP(B786,'Customer Orders Management'!B:AB,7,0)),"")</f>
        <v/>
      </c>
      <c r="H786" s="80" t="str">
        <f>IFERROR(IF(B786="","",VLOOKUP(B786,'Customer Orders Management'!B:AB,8,0)),"")</f>
        <v/>
      </c>
      <c r="I786" s="81" t="str">
        <f>IFERROR(IF(B786="","",VLOOKUP(B786,'Customer Orders Management'!B:AB,9,0)),"")</f>
        <v/>
      </c>
      <c r="J786" s="81" t="str">
        <f>IFERROR(IF(B786="","",VLOOKUP(B786,'Customer Orders Management'!B:AB,10,0)),"")</f>
        <v/>
      </c>
      <c r="K786" s="81" t="str">
        <f>IFERROR(IF(B786="","",VLOOKUP(B786,'Customer Orders Management'!B:AB,11,0)),"")</f>
        <v/>
      </c>
      <c r="L786" s="81" t="str">
        <f>IFERROR(IF(VLOOKUP(B786,'DIFOT Raw Data'!B:P,15,0)="","Not Delivered","Delivery"&amp;" "&amp;VLOOKUP(B786,'DIFOT Raw Data'!B:P,15,0)),"")</f>
        <v/>
      </c>
    </row>
    <row r="787" spans="5:12" x14ac:dyDescent="0.25">
      <c r="E787" s="80" t="str">
        <f>IFERROR(IF(B787="","",VLOOKUP(B787,'Customer Orders Management'!B:AB,12,0)),"")</f>
        <v/>
      </c>
      <c r="F787" s="80" t="str">
        <f>IFERROR(IF(B787="","",VLOOKUP(B787,'Customer Orders Management'!B:AB,13,0)),"")</f>
        <v/>
      </c>
      <c r="G787" s="80" t="str">
        <f>IFERROR(IF(B787="","",VLOOKUP(B787,'Customer Orders Management'!B:AB,7,0)),"")</f>
        <v/>
      </c>
      <c r="H787" s="80" t="str">
        <f>IFERROR(IF(B787="","",VLOOKUP(B787,'Customer Orders Management'!B:AB,8,0)),"")</f>
        <v/>
      </c>
      <c r="I787" s="81" t="str">
        <f>IFERROR(IF(B787="","",VLOOKUP(B787,'Customer Orders Management'!B:AB,9,0)),"")</f>
        <v/>
      </c>
      <c r="J787" s="81" t="str">
        <f>IFERROR(IF(B787="","",VLOOKUP(B787,'Customer Orders Management'!B:AB,10,0)),"")</f>
        <v/>
      </c>
      <c r="K787" s="81" t="str">
        <f>IFERROR(IF(B787="","",VLOOKUP(B787,'Customer Orders Management'!B:AB,11,0)),"")</f>
        <v/>
      </c>
      <c r="L787" s="81" t="str">
        <f>IFERROR(IF(VLOOKUP(B787,'DIFOT Raw Data'!B:P,15,0)="","Not Delivered","Delivery"&amp;" "&amp;VLOOKUP(B787,'DIFOT Raw Data'!B:P,15,0)),"")</f>
        <v/>
      </c>
    </row>
    <row r="788" spans="5:12" x14ac:dyDescent="0.25">
      <c r="E788" s="80" t="str">
        <f>IFERROR(IF(B788="","",VLOOKUP(B788,'Customer Orders Management'!B:AB,12,0)),"")</f>
        <v/>
      </c>
      <c r="F788" s="80" t="str">
        <f>IFERROR(IF(B788="","",VLOOKUP(B788,'Customer Orders Management'!B:AB,13,0)),"")</f>
        <v/>
      </c>
      <c r="G788" s="80" t="str">
        <f>IFERROR(IF(B788="","",VLOOKUP(B788,'Customer Orders Management'!B:AB,7,0)),"")</f>
        <v/>
      </c>
      <c r="H788" s="80" t="str">
        <f>IFERROR(IF(B788="","",VLOOKUP(B788,'Customer Orders Management'!B:AB,8,0)),"")</f>
        <v/>
      </c>
      <c r="I788" s="81" t="str">
        <f>IFERROR(IF(B788="","",VLOOKUP(B788,'Customer Orders Management'!B:AB,9,0)),"")</f>
        <v/>
      </c>
      <c r="J788" s="81" t="str">
        <f>IFERROR(IF(B788="","",VLOOKUP(B788,'Customer Orders Management'!B:AB,10,0)),"")</f>
        <v/>
      </c>
      <c r="K788" s="81" t="str">
        <f>IFERROR(IF(B788="","",VLOOKUP(B788,'Customer Orders Management'!B:AB,11,0)),"")</f>
        <v/>
      </c>
      <c r="L788" s="81" t="str">
        <f>IFERROR(IF(VLOOKUP(B788,'DIFOT Raw Data'!B:P,15,0)="","Not Delivered","Delivery"&amp;" "&amp;VLOOKUP(B788,'DIFOT Raw Data'!B:P,15,0)),"")</f>
        <v/>
      </c>
    </row>
    <row r="789" spans="5:12" x14ac:dyDescent="0.25">
      <c r="E789" s="80" t="str">
        <f>IFERROR(IF(B789="","",VLOOKUP(B789,'Customer Orders Management'!B:AB,12,0)),"")</f>
        <v/>
      </c>
      <c r="F789" s="80" t="str">
        <f>IFERROR(IF(B789="","",VLOOKUP(B789,'Customer Orders Management'!B:AB,13,0)),"")</f>
        <v/>
      </c>
      <c r="G789" s="80" t="str">
        <f>IFERROR(IF(B789="","",VLOOKUP(B789,'Customer Orders Management'!B:AB,7,0)),"")</f>
        <v/>
      </c>
      <c r="H789" s="80" t="str">
        <f>IFERROR(IF(B789="","",VLOOKUP(B789,'Customer Orders Management'!B:AB,8,0)),"")</f>
        <v/>
      </c>
      <c r="I789" s="81" t="str">
        <f>IFERROR(IF(B789="","",VLOOKUP(B789,'Customer Orders Management'!B:AB,9,0)),"")</f>
        <v/>
      </c>
      <c r="J789" s="81" t="str">
        <f>IFERROR(IF(B789="","",VLOOKUP(B789,'Customer Orders Management'!B:AB,10,0)),"")</f>
        <v/>
      </c>
      <c r="K789" s="81" t="str">
        <f>IFERROR(IF(B789="","",VLOOKUP(B789,'Customer Orders Management'!B:AB,11,0)),"")</f>
        <v/>
      </c>
      <c r="L789" s="81" t="str">
        <f>IFERROR(IF(VLOOKUP(B789,'DIFOT Raw Data'!B:P,15,0)="","Not Delivered","Delivery"&amp;" "&amp;VLOOKUP(B789,'DIFOT Raw Data'!B:P,15,0)),"")</f>
        <v/>
      </c>
    </row>
    <row r="790" spans="5:12" x14ac:dyDescent="0.25">
      <c r="E790" s="80" t="str">
        <f>IFERROR(IF(B790="","",VLOOKUP(B790,'Customer Orders Management'!B:AB,12,0)),"")</f>
        <v/>
      </c>
      <c r="F790" s="80" t="str">
        <f>IFERROR(IF(B790="","",VLOOKUP(B790,'Customer Orders Management'!B:AB,13,0)),"")</f>
        <v/>
      </c>
      <c r="G790" s="80" t="str">
        <f>IFERROR(IF(B790="","",VLOOKUP(B790,'Customer Orders Management'!B:AB,7,0)),"")</f>
        <v/>
      </c>
      <c r="H790" s="80" t="str">
        <f>IFERROR(IF(B790="","",VLOOKUP(B790,'Customer Orders Management'!B:AB,8,0)),"")</f>
        <v/>
      </c>
      <c r="I790" s="81" t="str">
        <f>IFERROR(IF(B790="","",VLOOKUP(B790,'Customer Orders Management'!B:AB,9,0)),"")</f>
        <v/>
      </c>
      <c r="J790" s="81" t="str">
        <f>IFERROR(IF(B790="","",VLOOKUP(B790,'Customer Orders Management'!B:AB,10,0)),"")</f>
        <v/>
      </c>
      <c r="K790" s="81" t="str">
        <f>IFERROR(IF(B790="","",VLOOKUP(B790,'Customer Orders Management'!B:AB,11,0)),"")</f>
        <v/>
      </c>
      <c r="L790" s="81" t="str">
        <f>IFERROR(IF(VLOOKUP(B790,'DIFOT Raw Data'!B:P,15,0)="","Not Delivered","Delivery"&amp;" "&amp;VLOOKUP(B790,'DIFOT Raw Data'!B:P,15,0)),"")</f>
        <v/>
      </c>
    </row>
    <row r="791" spans="5:12" x14ac:dyDescent="0.25">
      <c r="E791" s="80" t="str">
        <f>IFERROR(IF(B791="","",VLOOKUP(B791,'Customer Orders Management'!B:AB,12,0)),"")</f>
        <v/>
      </c>
      <c r="F791" s="80" t="str">
        <f>IFERROR(IF(B791="","",VLOOKUP(B791,'Customer Orders Management'!B:AB,13,0)),"")</f>
        <v/>
      </c>
      <c r="G791" s="80" t="str">
        <f>IFERROR(IF(B791="","",VLOOKUP(B791,'Customer Orders Management'!B:AB,7,0)),"")</f>
        <v/>
      </c>
      <c r="H791" s="80" t="str">
        <f>IFERROR(IF(B791="","",VLOOKUP(B791,'Customer Orders Management'!B:AB,8,0)),"")</f>
        <v/>
      </c>
      <c r="I791" s="81" t="str">
        <f>IFERROR(IF(B791="","",VLOOKUP(B791,'Customer Orders Management'!B:AB,9,0)),"")</f>
        <v/>
      </c>
      <c r="J791" s="81" t="str">
        <f>IFERROR(IF(B791="","",VLOOKUP(B791,'Customer Orders Management'!B:AB,10,0)),"")</f>
        <v/>
      </c>
      <c r="K791" s="81" t="str">
        <f>IFERROR(IF(B791="","",VLOOKUP(B791,'Customer Orders Management'!B:AB,11,0)),"")</f>
        <v/>
      </c>
      <c r="L791" s="81" t="str">
        <f>IFERROR(IF(VLOOKUP(B791,'DIFOT Raw Data'!B:P,15,0)="","Not Delivered","Delivery"&amp;" "&amp;VLOOKUP(B791,'DIFOT Raw Data'!B:P,15,0)),"")</f>
        <v/>
      </c>
    </row>
    <row r="792" spans="5:12" x14ac:dyDescent="0.25">
      <c r="E792" s="80" t="str">
        <f>IFERROR(IF(B792="","",VLOOKUP(B792,'Customer Orders Management'!B:AB,12,0)),"")</f>
        <v/>
      </c>
      <c r="F792" s="80" t="str">
        <f>IFERROR(IF(B792="","",VLOOKUP(B792,'Customer Orders Management'!B:AB,13,0)),"")</f>
        <v/>
      </c>
      <c r="G792" s="80" t="str">
        <f>IFERROR(IF(B792="","",VLOOKUP(B792,'Customer Orders Management'!B:AB,7,0)),"")</f>
        <v/>
      </c>
      <c r="H792" s="80" t="str">
        <f>IFERROR(IF(B792="","",VLOOKUP(B792,'Customer Orders Management'!B:AB,8,0)),"")</f>
        <v/>
      </c>
      <c r="I792" s="81" t="str">
        <f>IFERROR(IF(B792="","",VLOOKUP(B792,'Customer Orders Management'!B:AB,9,0)),"")</f>
        <v/>
      </c>
      <c r="J792" s="81" t="str">
        <f>IFERROR(IF(B792="","",VLOOKUP(B792,'Customer Orders Management'!B:AB,10,0)),"")</f>
        <v/>
      </c>
      <c r="K792" s="81" t="str">
        <f>IFERROR(IF(B792="","",VLOOKUP(B792,'Customer Orders Management'!B:AB,11,0)),"")</f>
        <v/>
      </c>
      <c r="L792" s="81" t="str">
        <f>IFERROR(IF(VLOOKUP(B792,'DIFOT Raw Data'!B:P,15,0)="","Not Delivered","Delivery"&amp;" "&amp;VLOOKUP(B792,'DIFOT Raw Data'!B:P,15,0)),"")</f>
        <v/>
      </c>
    </row>
    <row r="793" spans="5:12" x14ac:dyDescent="0.25">
      <c r="E793" s="80" t="str">
        <f>IFERROR(IF(B793="","",VLOOKUP(B793,'Customer Orders Management'!B:AB,12,0)),"")</f>
        <v/>
      </c>
      <c r="F793" s="80" t="str">
        <f>IFERROR(IF(B793="","",VLOOKUP(B793,'Customer Orders Management'!B:AB,13,0)),"")</f>
        <v/>
      </c>
      <c r="G793" s="80" t="str">
        <f>IFERROR(IF(B793="","",VLOOKUP(B793,'Customer Orders Management'!B:AB,7,0)),"")</f>
        <v/>
      </c>
      <c r="H793" s="80" t="str">
        <f>IFERROR(IF(B793="","",VLOOKUP(B793,'Customer Orders Management'!B:AB,8,0)),"")</f>
        <v/>
      </c>
      <c r="I793" s="81" t="str">
        <f>IFERROR(IF(B793="","",VLOOKUP(B793,'Customer Orders Management'!B:AB,9,0)),"")</f>
        <v/>
      </c>
      <c r="J793" s="81" t="str">
        <f>IFERROR(IF(B793="","",VLOOKUP(B793,'Customer Orders Management'!B:AB,10,0)),"")</f>
        <v/>
      </c>
      <c r="K793" s="81" t="str">
        <f>IFERROR(IF(B793="","",VLOOKUP(B793,'Customer Orders Management'!B:AB,11,0)),"")</f>
        <v/>
      </c>
      <c r="L793" s="81" t="str">
        <f>IFERROR(IF(VLOOKUP(B793,'DIFOT Raw Data'!B:P,15,0)="","Not Delivered","Delivery"&amp;" "&amp;VLOOKUP(B793,'DIFOT Raw Data'!B:P,15,0)),"")</f>
        <v/>
      </c>
    </row>
    <row r="794" spans="5:12" x14ac:dyDescent="0.25">
      <c r="E794" s="80" t="str">
        <f>IFERROR(IF(B794="","",VLOOKUP(B794,'Customer Orders Management'!B:AB,12,0)),"")</f>
        <v/>
      </c>
      <c r="F794" s="80" t="str">
        <f>IFERROR(IF(B794="","",VLOOKUP(B794,'Customer Orders Management'!B:AB,13,0)),"")</f>
        <v/>
      </c>
      <c r="G794" s="80" t="str">
        <f>IFERROR(IF(B794="","",VLOOKUP(B794,'Customer Orders Management'!B:AB,7,0)),"")</f>
        <v/>
      </c>
      <c r="H794" s="80" t="str">
        <f>IFERROR(IF(B794="","",VLOOKUP(B794,'Customer Orders Management'!B:AB,8,0)),"")</f>
        <v/>
      </c>
      <c r="I794" s="81" t="str">
        <f>IFERROR(IF(B794="","",VLOOKUP(B794,'Customer Orders Management'!B:AB,9,0)),"")</f>
        <v/>
      </c>
      <c r="J794" s="81" t="str">
        <f>IFERROR(IF(B794="","",VLOOKUP(B794,'Customer Orders Management'!B:AB,10,0)),"")</f>
        <v/>
      </c>
      <c r="K794" s="81" t="str">
        <f>IFERROR(IF(B794="","",VLOOKUP(B794,'Customer Orders Management'!B:AB,11,0)),"")</f>
        <v/>
      </c>
      <c r="L794" s="81" t="str">
        <f>IFERROR(IF(VLOOKUP(B794,'DIFOT Raw Data'!B:P,15,0)="","Not Delivered","Delivery"&amp;" "&amp;VLOOKUP(B794,'DIFOT Raw Data'!B:P,15,0)),"")</f>
        <v/>
      </c>
    </row>
    <row r="795" spans="5:12" x14ac:dyDescent="0.25">
      <c r="E795" s="80" t="str">
        <f>IFERROR(IF(B795="","",VLOOKUP(B795,'Customer Orders Management'!B:AB,12,0)),"")</f>
        <v/>
      </c>
      <c r="F795" s="80" t="str">
        <f>IFERROR(IF(B795="","",VLOOKUP(B795,'Customer Orders Management'!B:AB,13,0)),"")</f>
        <v/>
      </c>
      <c r="G795" s="80" t="str">
        <f>IFERROR(IF(B795="","",VLOOKUP(B795,'Customer Orders Management'!B:AB,7,0)),"")</f>
        <v/>
      </c>
      <c r="H795" s="80" t="str">
        <f>IFERROR(IF(B795="","",VLOOKUP(B795,'Customer Orders Management'!B:AB,8,0)),"")</f>
        <v/>
      </c>
      <c r="I795" s="81" t="str">
        <f>IFERROR(IF(B795="","",VLOOKUP(B795,'Customer Orders Management'!B:AB,9,0)),"")</f>
        <v/>
      </c>
      <c r="J795" s="81" t="str">
        <f>IFERROR(IF(B795="","",VLOOKUP(B795,'Customer Orders Management'!B:AB,10,0)),"")</f>
        <v/>
      </c>
      <c r="K795" s="81" t="str">
        <f>IFERROR(IF(B795="","",VLOOKUP(B795,'Customer Orders Management'!B:AB,11,0)),"")</f>
        <v/>
      </c>
      <c r="L795" s="81" t="str">
        <f>IFERROR(IF(VLOOKUP(B795,'DIFOT Raw Data'!B:P,15,0)="","Not Delivered","Delivery"&amp;" "&amp;VLOOKUP(B795,'DIFOT Raw Data'!B:P,15,0)),"")</f>
        <v/>
      </c>
    </row>
    <row r="796" spans="5:12" x14ac:dyDescent="0.25">
      <c r="E796" s="80" t="str">
        <f>IFERROR(IF(B796="","",VLOOKUP(B796,'Customer Orders Management'!B:AB,12,0)),"")</f>
        <v/>
      </c>
      <c r="F796" s="80" t="str">
        <f>IFERROR(IF(B796="","",VLOOKUP(B796,'Customer Orders Management'!B:AB,13,0)),"")</f>
        <v/>
      </c>
      <c r="G796" s="80" t="str">
        <f>IFERROR(IF(B796="","",VLOOKUP(B796,'Customer Orders Management'!B:AB,7,0)),"")</f>
        <v/>
      </c>
      <c r="H796" s="80" t="str">
        <f>IFERROR(IF(B796="","",VLOOKUP(B796,'Customer Orders Management'!B:AB,8,0)),"")</f>
        <v/>
      </c>
      <c r="I796" s="81" t="str">
        <f>IFERROR(IF(B796="","",VLOOKUP(B796,'Customer Orders Management'!B:AB,9,0)),"")</f>
        <v/>
      </c>
      <c r="J796" s="81" t="str">
        <f>IFERROR(IF(B796="","",VLOOKUP(B796,'Customer Orders Management'!B:AB,10,0)),"")</f>
        <v/>
      </c>
      <c r="K796" s="81" t="str">
        <f>IFERROR(IF(B796="","",VLOOKUP(B796,'Customer Orders Management'!B:AB,11,0)),"")</f>
        <v/>
      </c>
      <c r="L796" s="81" t="str">
        <f>IFERROR(IF(VLOOKUP(B796,'DIFOT Raw Data'!B:P,15,0)="","Not Delivered","Delivery"&amp;" "&amp;VLOOKUP(B796,'DIFOT Raw Data'!B:P,15,0)),"")</f>
        <v/>
      </c>
    </row>
    <row r="797" spans="5:12" x14ac:dyDescent="0.25">
      <c r="E797" s="80" t="str">
        <f>IFERROR(IF(B797="","",VLOOKUP(B797,'Customer Orders Management'!B:AB,12,0)),"")</f>
        <v/>
      </c>
      <c r="F797" s="80" t="str">
        <f>IFERROR(IF(B797="","",VLOOKUP(B797,'Customer Orders Management'!B:AB,13,0)),"")</f>
        <v/>
      </c>
      <c r="G797" s="80" t="str">
        <f>IFERROR(IF(B797="","",VLOOKUP(B797,'Customer Orders Management'!B:AB,7,0)),"")</f>
        <v/>
      </c>
      <c r="H797" s="80" t="str">
        <f>IFERROR(IF(B797="","",VLOOKUP(B797,'Customer Orders Management'!B:AB,8,0)),"")</f>
        <v/>
      </c>
      <c r="I797" s="81" t="str">
        <f>IFERROR(IF(B797="","",VLOOKUP(B797,'Customer Orders Management'!B:AB,9,0)),"")</f>
        <v/>
      </c>
      <c r="J797" s="81" t="str">
        <f>IFERROR(IF(B797="","",VLOOKUP(B797,'Customer Orders Management'!B:AB,10,0)),"")</f>
        <v/>
      </c>
      <c r="K797" s="81" t="str">
        <f>IFERROR(IF(B797="","",VLOOKUP(B797,'Customer Orders Management'!B:AB,11,0)),"")</f>
        <v/>
      </c>
      <c r="L797" s="81" t="str">
        <f>IFERROR(IF(VLOOKUP(B797,'DIFOT Raw Data'!B:P,15,0)="","Not Delivered","Delivery"&amp;" "&amp;VLOOKUP(B797,'DIFOT Raw Data'!B:P,15,0)),"")</f>
        <v/>
      </c>
    </row>
    <row r="798" spans="5:12" x14ac:dyDescent="0.25">
      <c r="E798" s="80" t="str">
        <f>IFERROR(IF(B798="","",VLOOKUP(B798,'Customer Orders Management'!B:AB,12,0)),"")</f>
        <v/>
      </c>
      <c r="F798" s="80" t="str">
        <f>IFERROR(IF(B798="","",VLOOKUP(B798,'Customer Orders Management'!B:AB,13,0)),"")</f>
        <v/>
      </c>
      <c r="G798" s="80" t="str">
        <f>IFERROR(IF(B798="","",VLOOKUP(B798,'Customer Orders Management'!B:AB,7,0)),"")</f>
        <v/>
      </c>
      <c r="H798" s="80" t="str">
        <f>IFERROR(IF(B798="","",VLOOKUP(B798,'Customer Orders Management'!B:AB,8,0)),"")</f>
        <v/>
      </c>
      <c r="I798" s="81" t="str">
        <f>IFERROR(IF(B798="","",VLOOKUP(B798,'Customer Orders Management'!B:AB,9,0)),"")</f>
        <v/>
      </c>
      <c r="J798" s="81" t="str">
        <f>IFERROR(IF(B798="","",VLOOKUP(B798,'Customer Orders Management'!B:AB,10,0)),"")</f>
        <v/>
      </c>
      <c r="K798" s="81" t="str">
        <f>IFERROR(IF(B798="","",VLOOKUP(B798,'Customer Orders Management'!B:AB,11,0)),"")</f>
        <v/>
      </c>
      <c r="L798" s="81" t="str">
        <f>IFERROR(IF(VLOOKUP(B798,'DIFOT Raw Data'!B:P,15,0)="","Not Delivered","Delivery"&amp;" "&amp;VLOOKUP(B798,'DIFOT Raw Data'!B:P,15,0)),"")</f>
        <v/>
      </c>
    </row>
    <row r="799" spans="5:12" x14ac:dyDescent="0.25">
      <c r="E799" s="80" t="str">
        <f>IFERROR(IF(B799="","",VLOOKUP(B799,'Customer Orders Management'!B:AB,12,0)),"")</f>
        <v/>
      </c>
      <c r="F799" s="80" t="str">
        <f>IFERROR(IF(B799="","",VLOOKUP(B799,'Customer Orders Management'!B:AB,13,0)),"")</f>
        <v/>
      </c>
      <c r="G799" s="80" t="str">
        <f>IFERROR(IF(B799="","",VLOOKUP(B799,'Customer Orders Management'!B:AB,7,0)),"")</f>
        <v/>
      </c>
      <c r="H799" s="80" t="str">
        <f>IFERROR(IF(B799="","",VLOOKUP(B799,'Customer Orders Management'!B:AB,8,0)),"")</f>
        <v/>
      </c>
      <c r="I799" s="81" t="str">
        <f>IFERROR(IF(B799="","",VLOOKUP(B799,'Customer Orders Management'!B:AB,9,0)),"")</f>
        <v/>
      </c>
      <c r="J799" s="81" t="str">
        <f>IFERROR(IF(B799="","",VLOOKUP(B799,'Customer Orders Management'!B:AB,10,0)),"")</f>
        <v/>
      </c>
      <c r="K799" s="81" t="str">
        <f>IFERROR(IF(B799="","",VLOOKUP(B799,'Customer Orders Management'!B:AB,11,0)),"")</f>
        <v/>
      </c>
      <c r="L799" s="81" t="str">
        <f>IFERROR(IF(VLOOKUP(B799,'DIFOT Raw Data'!B:P,15,0)="","Not Delivered","Delivery"&amp;" "&amp;VLOOKUP(B799,'DIFOT Raw Data'!B:P,15,0)),"")</f>
        <v/>
      </c>
    </row>
    <row r="800" spans="5:12" x14ac:dyDescent="0.25">
      <c r="E800" s="80" t="str">
        <f>IFERROR(IF(B800="","",VLOOKUP(B800,'Customer Orders Management'!B:AB,12,0)),"")</f>
        <v/>
      </c>
      <c r="F800" s="80" t="str">
        <f>IFERROR(IF(B800="","",VLOOKUP(B800,'Customer Orders Management'!B:AB,13,0)),"")</f>
        <v/>
      </c>
      <c r="G800" s="80" t="str">
        <f>IFERROR(IF(B800="","",VLOOKUP(B800,'Customer Orders Management'!B:AB,7,0)),"")</f>
        <v/>
      </c>
      <c r="H800" s="80" t="str">
        <f>IFERROR(IF(B800="","",VLOOKUP(B800,'Customer Orders Management'!B:AB,8,0)),"")</f>
        <v/>
      </c>
      <c r="I800" s="81" t="str">
        <f>IFERROR(IF(B800="","",VLOOKUP(B800,'Customer Orders Management'!B:AB,9,0)),"")</f>
        <v/>
      </c>
      <c r="J800" s="81" t="str">
        <f>IFERROR(IF(B800="","",VLOOKUP(B800,'Customer Orders Management'!B:AB,10,0)),"")</f>
        <v/>
      </c>
      <c r="K800" s="81" t="str">
        <f>IFERROR(IF(B800="","",VLOOKUP(B800,'Customer Orders Management'!B:AB,11,0)),"")</f>
        <v/>
      </c>
      <c r="L800" s="81" t="str">
        <f>IFERROR(IF(VLOOKUP(B800,'DIFOT Raw Data'!B:P,15,0)="","Not Delivered","Delivery"&amp;" "&amp;VLOOKUP(B800,'DIFOT Raw Data'!B:P,15,0)),"")</f>
        <v/>
      </c>
    </row>
    <row r="801" spans="5:12" x14ac:dyDescent="0.25">
      <c r="E801" s="80" t="str">
        <f>IFERROR(IF(B801="","",VLOOKUP(B801,'Customer Orders Management'!B:AB,12,0)),"")</f>
        <v/>
      </c>
      <c r="F801" s="80" t="str">
        <f>IFERROR(IF(B801="","",VLOOKUP(B801,'Customer Orders Management'!B:AB,13,0)),"")</f>
        <v/>
      </c>
      <c r="G801" s="80" t="str">
        <f>IFERROR(IF(B801="","",VLOOKUP(B801,'Customer Orders Management'!B:AB,7,0)),"")</f>
        <v/>
      </c>
      <c r="H801" s="80" t="str">
        <f>IFERROR(IF(B801="","",VLOOKUP(B801,'Customer Orders Management'!B:AB,8,0)),"")</f>
        <v/>
      </c>
      <c r="I801" s="81" t="str">
        <f>IFERROR(IF(B801="","",VLOOKUP(B801,'Customer Orders Management'!B:AB,9,0)),"")</f>
        <v/>
      </c>
      <c r="J801" s="81" t="str">
        <f>IFERROR(IF(B801="","",VLOOKUP(B801,'Customer Orders Management'!B:AB,10,0)),"")</f>
        <v/>
      </c>
      <c r="K801" s="81" t="str">
        <f>IFERROR(IF(B801="","",VLOOKUP(B801,'Customer Orders Management'!B:AB,11,0)),"")</f>
        <v/>
      </c>
      <c r="L801" s="81" t="str">
        <f>IFERROR(IF(VLOOKUP(B801,'DIFOT Raw Data'!B:P,15,0)="","Not Delivered","Delivery"&amp;" "&amp;VLOOKUP(B801,'DIFOT Raw Data'!B:P,15,0)),"")</f>
        <v/>
      </c>
    </row>
    <row r="802" spans="5:12" x14ac:dyDescent="0.25">
      <c r="E802" s="80" t="str">
        <f>IFERROR(IF(B802="","",VLOOKUP(B802,'Customer Orders Management'!B:AB,12,0)),"")</f>
        <v/>
      </c>
      <c r="F802" s="80" t="str">
        <f>IFERROR(IF(B802="","",VLOOKUP(B802,'Customer Orders Management'!B:AB,13,0)),"")</f>
        <v/>
      </c>
      <c r="G802" s="80" t="str">
        <f>IFERROR(IF(B802="","",VLOOKUP(B802,'Customer Orders Management'!B:AB,7,0)),"")</f>
        <v/>
      </c>
      <c r="H802" s="80" t="str">
        <f>IFERROR(IF(B802="","",VLOOKUP(B802,'Customer Orders Management'!B:AB,8,0)),"")</f>
        <v/>
      </c>
      <c r="I802" s="81" t="str">
        <f>IFERROR(IF(B802="","",VLOOKUP(B802,'Customer Orders Management'!B:AB,9,0)),"")</f>
        <v/>
      </c>
      <c r="J802" s="81" t="str">
        <f>IFERROR(IF(B802="","",VLOOKUP(B802,'Customer Orders Management'!B:AB,10,0)),"")</f>
        <v/>
      </c>
      <c r="K802" s="81" t="str">
        <f>IFERROR(IF(B802="","",VLOOKUP(B802,'Customer Orders Management'!B:AB,11,0)),"")</f>
        <v/>
      </c>
      <c r="L802" s="81" t="str">
        <f>IFERROR(IF(VLOOKUP(B802,'DIFOT Raw Data'!B:P,15,0)="","Not Delivered","Delivery"&amp;" "&amp;VLOOKUP(B802,'DIFOT Raw Data'!B:P,15,0)),"")</f>
        <v/>
      </c>
    </row>
    <row r="803" spans="5:12" x14ac:dyDescent="0.25">
      <c r="E803" s="80" t="str">
        <f>IFERROR(IF(B803="","",VLOOKUP(B803,'Customer Orders Management'!B:AB,12,0)),"")</f>
        <v/>
      </c>
      <c r="F803" s="80" t="str">
        <f>IFERROR(IF(B803="","",VLOOKUP(B803,'Customer Orders Management'!B:AB,13,0)),"")</f>
        <v/>
      </c>
      <c r="G803" s="80" t="str">
        <f>IFERROR(IF(B803="","",VLOOKUP(B803,'Customer Orders Management'!B:AB,7,0)),"")</f>
        <v/>
      </c>
      <c r="H803" s="80" t="str">
        <f>IFERROR(IF(B803="","",VLOOKUP(B803,'Customer Orders Management'!B:AB,8,0)),"")</f>
        <v/>
      </c>
      <c r="I803" s="81" t="str">
        <f>IFERROR(IF(B803="","",VLOOKUP(B803,'Customer Orders Management'!B:AB,9,0)),"")</f>
        <v/>
      </c>
      <c r="J803" s="81" t="str">
        <f>IFERROR(IF(B803="","",VLOOKUP(B803,'Customer Orders Management'!B:AB,10,0)),"")</f>
        <v/>
      </c>
      <c r="K803" s="81" t="str">
        <f>IFERROR(IF(B803="","",VLOOKUP(B803,'Customer Orders Management'!B:AB,11,0)),"")</f>
        <v/>
      </c>
      <c r="L803" s="81" t="str">
        <f>IFERROR(IF(VLOOKUP(B803,'DIFOT Raw Data'!B:P,15,0)="","Not Delivered","Delivery"&amp;" "&amp;VLOOKUP(B803,'DIFOT Raw Data'!B:P,15,0)),"")</f>
        <v/>
      </c>
    </row>
    <row r="804" spans="5:12" x14ac:dyDescent="0.25">
      <c r="E804" s="80" t="str">
        <f>IFERROR(IF(B804="","",VLOOKUP(B804,'Customer Orders Management'!B:AB,12,0)),"")</f>
        <v/>
      </c>
      <c r="F804" s="80" t="str">
        <f>IFERROR(IF(B804="","",VLOOKUP(B804,'Customer Orders Management'!B:AB,13,0)),"")</f>
        <v/>
      </c>
      <c r="G804" s="80" t="str">
        <f>IFERROR(IF(B804="","",VLOOKUP(B804,'Customer Orders Management'!B:AB,7,0)),"")</f>
        <v/>
      </c>
      <c r="H804" s="80" t="str">
        <f>IFERROR(IF(B804="","",VLOOKUP(B804,'Customer Orders Management'!B:AB,8,0)),"")</f>
        <v/>
      </c>
      <c r="I804" s="81" t="str">
        <f>IFERROR(IF(B804="","",VLOOKUP(B804,'Customer Orders Management'!B:AB,9,0)),"")</f>
        <v/>
      </c>
      <c r="J804" s="81" t="str">
        <f>IFERROR(IF(B804="","",VLOOKUP(B804,'Customer Orders Management'!B:AB,10,0)),"")</f>
        <v/>
      </c>
      <c r="K804" s="81" t="str">
        <f>IFERROR(IF(B804="","",VLOOKUP(B804,'Customer Orders Management'!B:AB,11,0)),"")</f>
        <v/>
      </c>
      <c r="L804" s="81" t="str">
        <f>IFERROR(IF(VLOOKUP(B804,'DIFOT Raw Data'!B:P,15,0)="","Not Delivered","Delivery"&amp;" "&amp;VLOOKUP(B804,'DIFOT Raw Data'!B:P,15,0)),"")</f>
        <v/>
      </c>
    </row>
    <row r="805" spans="5:12" x14ac:dyDescent="0.25">
      <c r="E805" s="80" t="str">
        <f>IFERROR(IF(B805="","",VLOOKUP(B805,'Customer Orders Management'!B:AB,12,0)),"")</f>
        <v/>
      </c>
      <c r="F805" s="80" t="str">
        <f>IFERROR(IF(B805="","",VLOOKUP(B805,'Customer Orders Management'!B:AB,13,0)),"")</f>
        <v/>
      </c>
      <c r="G805" s="80" t="str">
        <f>IFERROR(IF(B805="","",VLOOKUP(B805,'Customer Orders Management'!B:AB,7,0)),"")</f>
        <v/>
      </c>
      <c r="H805" s="80" t="str">
        <f>IFERROR(IF(B805="","",VLOOKUP(B805,'Customer Orders Management'!B:AB,8,0)),"")</f>
        <v/>
      </c>
      <c r="I805" s="81" t="str">
        <f>IFERROR(IF(B805="","",VLOOKUP(B805,'Customer Orders Management'!B:AB,9,0)),"")</f>
        <v/>
      </c>
      <c r="J805" s="81" t="str">
        <f>IFERROR(IF(B805="","",VLOOKUP(B805,'Customer Orders Management'!B:AB,10,0)),"")</f>
        <v/>
      </c>
      <c r="K805" s="81" t="str">
        <f>IFERROR(IF(B805="","",VLOOKUP(B805,'Customer Orders Management'!B:AB,11,0)),"")</f>
        <v/>
      </c>
      <c r="L805" s="81" t="str">
        <f>IFERROR(IF(VLOOKUP(B805,'DIFOT Raw Data'!B:P,15,0)="","Not Delivered","Delivery"&amp;" "&amp;VLOOKUP(B805,'DIFOT Raw Data'!B:P,15,0)),"")</f>
        <v/>
      </c>
    </row>
    <row r="806" spans="5:12" x14ac:dyDescent="0.25">
      <c r="E806" s="80" t="str">
        <f>IFERROR(IF(B806="","",VLOOKUP(B806,'Customer Orders Management'!B:AB,12,0)),"")</f>
        <v/>
      </c>
      <c r="F806" s="80" t="str">
        <f>IFERROR(IF(B806="","",VLOOKUP(B806,'Customer Orders Management'!B:AB,13,0)),"")</f>
        <v/>
      </c>
      <c r="G806" s="80" t="str">
        <f>IFERROR(IF(B806="","",VLOOKUP(B806,'Customer Orders Management'!B:AB,7,0)),"")</f>
        <v/>
      </c>
      <c r="H806" s="80" t="str">
        <f>IFERROR(IF(B806="","",VLOOKUP(B806,'Customer Orders Management'!B:AB,8,0)),"")</f>
        <v/>
      </c>
      <c r="I806" s="81" t="str">
        <f>IFERROR(IF(B806="","",VLOOKUP(B806,'Customer Orders Management'!B:AB,9,0)),"")</f>
        <v/>
      </c>
      <c r="J806" s="81" t="str">
        <f>IFERROR(IF(B806="","",VLOOKUP(B806,'Customer Orders Management'!B:AB,10,0)),"")</f>
        <v/>
      </c>
      <c r="K806" s="81" t="str">
        <f>IFERROR(IF(B806="","",VLOOKUP(B806,'Customer Orders Management'!B:AB,11,0)),"")</f>
        <v/>
      </c>
      <c r="L806" s="81" t="str">
        <f>IFERROR(IF(VLOOKUP(B806,'DIFOT Raw Data'!B:P,15,0)="","Not Delivered","Delivery"&amp;" "&amp;VLOOKUP(B806,'DIFOT Raw Data'!B:P,15,0)),"")</f>
        <v/>
      </c>
    </row>
    <row r="807" spans="5:12" x14ac:dyDescent="0.25">
      <c r="E807" s="80" t="str">
        <f>IFERROR(IF(B807="","",VLOOKUP(B807,'Customer Orders Management'!B:AB,12,0)),"")</f>
        <v/>
      </c>
      <c r="F807" s="80" t="str">
        <f>IFERROR(IF(B807="","",VLOOKUP(B807,'Customer Orders Management'!B:AB,13,0)),"")</f>
        <v/>
      </c>
      <c r="G807" s="80" t="str">
        <f>IFERROR(IF(B807="","",VLOOKUP(B807,'Customer Orders Management'!B:AB,7,0)),"")</f>
        <v/>
      </c>
      <c r="H807" s="80" t="str">
        <f>IFERROR(IF(B807="","",VLOOKUP(B807,'Customer Orders Management'!B:AB,8,0)),"")</f>
        <v/>
      </c>
      <c r="I807" s="81" t="str">
        <f>IFERROR(IF(B807="","",VLOOKUP(B807,'Customer Orders Management'!B:AB,9,0)),"")</f>
        <v/>
      </c>
      <c r="J807" s="81" t="str">
        <f>IFERROR(IF(B807="","",VLOOKUP(B807,'Customer Orders Management'!B:AB,10,0)),"")</f>
        <v/>
      </c>
      <c r="K807" s="81" t="str">
        <f>IFERROR(IF(B807="","",VLOOKUP(B807,'Customer Orders Management'!B:AB,11,0)),"")</f>
        <v/>
      </c>
      <c r="L807" s="81" t="str">
        <f>IFERROR(IF(VLOOKUP(B807,'DIFOT Raw Data'!B:P,15,0)="","Not Delivered","Delivery"&amp;" "&amp;VLOOKUP(B807,'DIFOT Raw Data'!B:P,15,0)),"")</f>
        <v/>
      </c>
    </row>
    <row r="808" spans="5:12" x14ac:dyDescent="0.25">
      <c r="E808" s="80" t="str">
        <f>IFERROR(IF(B808="","",VLOOKUP(B808,'Customer Orders Management'!B:AB,12,0)),"")</f>
        <v/>
      </c>
      <c r="F808" s="80" t="str">
        <f>IFERROR(IF(B808="","",VLOOKUP(B808,'Customer Orders Management'!B:AB,13,0)),"")</f>
        <v/>
      </c>
      <c r="G808" s="80" t="str">
        <f>IFERROR(IF(B808="","",VLOOKUP(B808,'Customer Orders Management'!B:AB,7,0)),"")</f>
        <v/>
      </c>
      <c r="H808" s="80" t="str">
        <f>IFERROR(IF(B808="","",VLOOKUP(B808,'Customer Orders Management'!B:AB,8,0)),"")</f>
        <v/>
      </c>
      <c r="I808" s="81" t="str">
        <f>IFERROR(IF(B808="","",VLOOKUP(B808,'Customer Orders Management'!B:AB,9,0)),"")</f>
        <v/>
      </c>
      <c r="J808" s="81" t="str">
        <f>IFERROR(IF(B808="","",VLOOKUP(B808,'Customer Orders Management'!B:AB,10,0)),"")</f>
        <v/>
      </c>
      <c r="K808" s="81" t="str">
        <f>IFERROR(IF(B808="","",VLOOKUP(B808,'Customer Orders Management'!B:AB,11,0)),"")</f>
        <v/>
      </c>
      <c r="L808" s="81" t="str">
        <f>IFERROR(IF(VLOOKUP(B808,'DIFOT Raw Data'!B:P,15,0)="","Not Delivered","Delivery"&amp;" "&amp;VLOOKUP(B808,'DIFOT Raw Data'!B:P,15,0)),"")</f>
        <v/>
      </c>
    </row>
    <row r="809" spans="5:12" x14ac:dyDescent="0.25">
      <c r="E809" s="80" t="str">
        <f>IFERROR(IF(B809="","",VLOOKUP(B809,'Customer Orders Management'!B:AB,12,0)),"")</f>
        <v/>
      </c>
      <c r="F809" s="80" t="str">
        <f>IFERROR(IF(B809="","",VLOOKUP(B809,'Customer Orders Management'!B:AB,13,0)),"")</f>
        <v/>
      </c>
      <c r="G809" s="80" t="str">
        <f>IFERROR(IF(B809="","",VLOOKUP(B809,'Customer Orders Management'!B:AB,7,0)),"")</f>
        <v/>
      </c>
      <c r="H809" s="80" t="str">
        <f>IFERROR(IF(B809="","",VLOOKUP(B809,'Customer Orders Management'!B:AB,8,0)),"")</f>
        <v/>
      </c>
      <c r="I809" s="81" t="str">
        <f>IFERROR(IF(B809="","",VLOOKUP(B809,'Customer Orders Management'!B:AB,9,0)),"")</f>
        <v/>
      </c>
      <c r="J809" s="81" t="str">
        <f>IFERROR(IF(B809="","",VLOOKUP(B809,'Customer Orders Management'!B:AB,10,0)),"")</f>
        <v/>
      </c>
      <c r="K809" s="81" t="str">
        <f>IFERROR(IF(B809="","",VLOOKUP(B809,'Customer Orders Management'!B:AB,11,0)),"")</f>
        <v/>
      </c>
      <c r="L809" s="81" t="str">
        <f>IFERROR(IF(VLOOKUP(B809,'DIFOT Raw Data'!B:P,15,0)="","Not Delivered","Delivery"&amp;" "&amp;VLOOKUP(B809,'DIFOT Raw Data'!B:P,15,0)),"")</f>
        <v/>
      </c>
    </row>
    <row r="810" spans="5:12" x14ac:dyDescent="0.25">
      <c r="E810" s="80" t="str">
        <f>IFERROR(IF(B810="","",VLOOKUP(B810,'Customer Orders Management'!B:AB,12,0)),"")</f>
        <v/>
      </c>
      <c r="F810" s="80" t="str">
        <f>IFERROR(IF(B810="","",VLOOKUP(B810,'Customer Orders Management'!B:AB,13,0)),"")</f>
        <v/>
      </c>
      <c r="G810" s="80" t="str">
        <f>IFERROR(IF(B810="","",VLOOKUP(B810,'Customer Orders Management'!B:AB,7,0)),"")</f>
        <v/>
      </c>
      <c r="H810" s="80" t="str">
        <f>IFERROR(IF(B810="","",VLOOKUP(B810,'Customer Orders Management'!B:AB,8,0)),"")</f>
        <v/>
      </c>
      <c r="I810" s="81" t="str">
        <f>IFERROR(IF(B810="","",VLOOKUP(B810,'Customer Orders Management'!B:AB,9,0)),"")</f>
        <v/>
      </c>
      <c r="J810" s="81" t="str">
        <f>IFERROR(IF(B810="","",VLOOKUP(B810,'Customer Orders Management'!B:AB,10,0)),"")</f>
        <v/>
      </c>
      <c r="K810" s="81" t="str">
        <f>IFERROR(IF(B810="","",VLOOKUP(B810,'Customer Orders Management'!B:AB,11,0)),"")</f>
        <v/>
      </c>
      <c r="L810" s="81" t="str">
        <f>IFERROR(IF(VLOOKUP(B810,'DIFOT Raw Data'!B:P,15,0)="","Not Delivered","Delivery"&amp;" "&amp;VLOOKUP(B810,'DIFOT Raw Data'!B:P,15,0)),"")</f>
        <v/>
      </c>
    </row>
    <row r="811" spans="5:12" x14ac:dyDescent="0.25">
      <c r="E811" s="80" t="str">
        <f>IFERROR(IF(B811="","",VLOOKUP(B811,'Customer Orders Management'!B:AB,12,0)),"")</f>
        <v/>
      </c>
      <c r="F811" s="80" t="str">
        <f>IFERROR(IF(B811="","",VLOOKUP(B811,'Customer Orders Management'!B:AB,13,0)),"")</f>
        <v/>
      </c>
      <c r="G811" s="80" t="str">
        <f>IFERROR(IF(B811="","",VLOOKUP(B811,'Customer Orders Management'!B:AB,7,0)),"")</f>
        <v/>
      </c>
      <c r="H811" s="80" t="str">
        <f>IFERROR(IF(B811="","",VLOOKUP(B811,'Customer Orders Management'!B:AB,8,0)),"")</f>
        <v/>
      </c>
      <c r="I811" s="81" t="str">
        <f>IFERROR(IF(B811="","",VLOOKUP(B811,'Customer Orders Management'!B:AB,9,0)),"")</f>
        <v/>
      </c>
      <c r="J811" s="81" t="str">
        <f>IFERROR(IF(B811="","",VLOOKUP(B811,'Customer Orders Management'!B:AB,10,0)),"")</f>
        <v/>
      </c>
      <c r="K811" s="81" t="str">
        <f>IFERROR(IF(B811="","",VLOOKUP(B811,'Customer Orders Management'!B:AB,11,0)),"")</f>
        <v/>
      </c>
      <c r="L811" s="81" t="str">
        <f>IFERROR(IF(VLOOKUP(B811,'DIFOT Raw Data'!B:P,15,0)="","Not Delivered","Delivery"&amp;" "&amp;VLOOKUP(B811,'DIFOT Raw Data'!B:P,15,0)),"")</f>
        <v/>
      </c>
    </row>
    <row r="812" spans="5:12" x14ac:dyDescent="0.25">
      <c r="E812" s="80" t="str">
        <f>IFERROR(IF(B812="","",VLOOKUP(B812,'Customer Orders Management'!B:AB,12,0)),"")</f>
        <v/>
      </c>
      <c r="F812" s="80" t="str">
        <f>IFERROR(IF(B812="","",VLOOKUP(B812,'Customer Orders Management'!B:AB,13,0)),"")</f>
        <v/>
      </c>
      <c r="G812" s="80" t="str">
        <f>IFERROR(IF(B812="","",VLOOKUP(B812,'Customer Orders Management'!B:AB,7,0)),"")</f>
        <v/>
      </c>
      <c r="H812" s="80" t="str">
        <f>IFERROR(IF(B812="","",VLOOKUP(B812,'Customer Orders Management'!B:AB,8,0)),"")</f>
        <v/>
      </c>
      <c r="I812" s="81" t="str">
        <f>IFERROR(IF(B812="","",VLOOKUP(B812,'Customer Orders Management'!B:AB,9,0)),"")</f>
        <v/>
      </c>
      <c r="J812" s="81" t="str">
        <f>IFERROR(IF(B812="","",VLOOKUP(B812,'Customer Orders Management'!B:AB,10,0)),"")</f>
        <v/>
      </c>
      <c r="K812" s="81" t="str">
        <f>IFERROR(IF(B812="","",VLOOKUP(B812,'Customer Orders Management'!B:AB,11,0)),"")</f>
        <v/>
      </c>
      <c r="L812" s="81" t="str">
        <f>IFERROR(IF(VLOOKUP(B812,'DIFOT Raw Data'!B:P,15,0)="","Not Delivered","Delivery"&amp;" "&amp;VLOOKUP(B812,'DIFOT Raw Data'!B:P,15,0)),"")</f>
        <v/>
      </c>
    </row>
    <row r="813" spans="5:12" x14ac:dyDescent="0.25">
      <c r="E813" s="80" t="str">
        <f>IFERROR(IF(B813="","",VLOOKUP(B813,'Customer Orders Management'!B:AB,12,0)),"")</f>
        <v/>
      </c>
      <c r="F813" s="80" t="str">
        <f>IFERROR(IF(B813="","",VLOOKUP(B813,'Customer Orders Management'!B:AB,13,0)),"")</f>
        <v/>
      </c>
      <c r="G813" s="80" t="str">
        <f>IFERROR(IF(B813="","",VLOOKUP(B813,'Customer Orders Management'!B:AB,7,0)),"")</f>
        <v/>
      </c>
      <c r="H813" s="80" t="str">
        <f>IFERROR(IF(B813="","",VLOOKUP(B813,'Customer Orders Management'!B:AB,8,0)),"")</f>
        <v/>
      </c>
      <c r="I813" s="81" t="str">
        <f>IFERROR(IF(B813="","",VLOOKUP(B813,'Customer Orders Management'!B:AB,9,0)),"")</f>
        <v/>
      </c>
      <c r="J813" s="81" t="str">
        <f>IFERROR(IF(B813="","",VLOOKUP(B813,'Customer Orders Management'!B:AB,10,0)),"")</f>
        <v/>
      </c>
      <c r="K813" s="81" t="str">
        <f>IFERROR(IF(B813="","",VLOOKUP(B813,'Customer Orders Management'!B:AB,11,0)),"")</f>
        <v/>
      </c>
      <c r="L813" s="81" t="str">
        <f>IFERROR(IF(VLOOKUP(B813,'DIFOT Raw Data'!B:P,15,0)="","Not Delivered","Delivery"&amp;" "&amp;VLOOKUP(B813,'DIFOT Raw Data'!B:P,15,0)),"")</f>
        <v/>
      </c>
    </row>
    <row r="814" spans="5:12" x14ac:dyDescent="0.25">
      <c r="E814" s="80" t="str">
        <f>IFERROR(IF(B814="","",VLOOKUP(B814,'Customer Orders Management'!B:AB,12,0)),"")</f>
        <v/>
      </c>
      <c r="F814" s="80" t="str">
        <f>IFERROR(IF(B814="","",VLOOKUP(B814,'Customer Orders Management'!B:AB,13,0)),"")</f>
        <v/>
      </c>
      <c r="G814" s="80" t="str">
        <f>IFERROR(IF(B814="","",VLOOKUP(B814,'Customer Orders Management'!B:AB,7,0)),"")</f>
        <v/>
      </c>
      <c r="H814" s="80" t="str">
        <f>IFERROR(IF(B814="","",VLOOKUP(B814,'Customer Orders Management'!B:AB,8,0)),"")</f>
        <v/>
      </c>
      <c r="I814" s="81" t="str">
        <f>IFERROR(IF(B814="","",VLOOKUP(B814,'Customer Orders Management'!B:AB,9,0)),"")</f>
        <v/>
      </c>
      <c r="J814" s="81" t="str">
        <f>IFERROR(IF(B814="","",VLOOKUP(B814,'Customer Orders Management'!B:AB,10,0)),"")</f>
        <v/>
      </c>
      <c r="K814" s="81" t="str">
        <f>IFERROR(IF(B814="","",VLOOKUP(B814,'Customer Orders Management'!B:AB,11,0)),"")</f>
        <v/>
      </c>
      <c r="L814" s="81" t="str">
        <f>IFERROR(IF(VLOOKUP(B814,'DIFOT Raw Data'!B:P,15,0)="","Not Delivered","Delivery"&amp;" "&amp;VLOOKUP(B814,'DIFOT Raw Data'!B:P,15,0)),"")</f>
        <v/>
      </c>
    </row>
    <row r="815" spans="5:12" x14ac:dyDescent="0.25">
      <c r="E815" s="80" t="str">
        <f>IFERROR(IF(B815="","",VLOOKUP(B815,'Customer Orders Management'!B:AB,12,0)),"")</f>
        <v/>
      </c>
      <c r="F815" s="80" t="str">
        <f>IFERROR(IF(B815="","",VLOOKUP(B815,'Customer Orders Management'!B:AB,13,0)),"")</f>
        <v/>
      </c>
      <c r="G815" s="80" t="str">
        <f>IFERROR(IF(B815="","",VLOOKUP(B815,'Customer Orders Management'!B:AB,7,0)),"")</f>
        <v/>
      </c>
      <c r="H815" s="80" t="str">
        <f>IFERROR(IF(B815="","",VLOOKUP(B815,'Customer Orders Management'!B:AB,8,0)),"")</f>
        <v/>
      </c>
      <c r="I815" s="81" t="str">
        <f>IFERROR(IF(B815="","",VLOOKUP(B815,'Customer Orders Management'!B:AB,9,0)),"")</f>
        <v/>
      </c>
      <c r="J815" s="81" t="str">
        <f>IFERROR(IF(B815="","",VLOOKUP(B815,'Customer Orders Management'!B:AB,10,0)),"")</f>
        <v/>
      </c>
      <c r="K815" s="81" t="str">
        <f>IFERROR(IF(B815="","",VLOOKUP(B815,'Customer Orders Management'!B:AB,11,0)),"")</f>
        <v/>
      </c>
      <c r="L815" s="81" t="str">
        <f>IFERROR(IF(VLOOKUP(B815,'DIFOT Raw Data'!B:P,15,0)="","Not Delivered","Delivery"&amp;" "&amp;VLOOKUP(B815,'DIFOT Raw Data'!B:P,15,0)),"")</f>
        <v/>
      </c>
    </row>
    <row r="816" spans="5:12" x14ac:dyDescent="0.25">
      <c r="E816" s="80" t="str">
        <f>IFERROR(IF(B816="","",VLOOKUP(B816,'Customer Orders Management'!B:AB,12,0)),"")</f>
        <v/>
      </c>
      <c r="F816" s="80" t="str">
        <f>IFERROR(IF(B816="","",VLOOKUP(B816,'Customer Orders Management'!B:AB,13,0)),"")</f>
        <v/>
      </c>
      <c r="G816" s="80" t="str">
        <f>IFERROR(IF(B816="","",VLOOKUP(B816,'Customer Orders Management'!B:AB,7,0)),"")</f>
        <v/>
      </c>
      <c r="H816" s="80" t="str">
        <f>IFERROR(IF(B816="","",VLOOKUP(B816,'Customer Orders Management'!B:AB,8,0)),"")</f>
        <v/>
      </c>
      <c r="I816" s="81" t="str">
        <f>IFERROR(IF(B816="","",VLOOKUP(B816,'Customer Orders Management'!B:AB,9,0)),"")</f>
        <v/>
      </c>
      <c r="J816" s="81" t="str">
        <f>IFERROR(IF(B816="","",VLOOKUP(B816,'Customer Orders Management'!B:AB,10,0)),"")</f>
        <v/>
      </c>
      <c r="K816" s="81" t="str">
        <f>IFERROR(IF(B816="","",VLOOKUP(B816,'Customer Orders Management'!B:AB,11,0)),"")</f>
        <v/>
      </c>
      <c r="L816" s="81" t="str">
        <f>IFERROR(IF(VLOOKUP(B816,'DIFOT Raw Data'!B:P,15,0)="","Not Delivered","Delivery"&amp;" "&amp;VLOOKUP(B816,'DIFOT Raw Data'!B:P,15,0)),"")</f>
        <v/>
      </c>
    </row>
    <row r="817" spans="5:12" x14ac:dyDescent="0.25">
      <c r="E817" s="80" t="str">
        <f>IFERROR(IF(B817="","",VLOOKUP(B817,'Customer Orders Management'!B:AB,12,0)),"")</f>
        <v/>
      </c>
      <c r="F817" s="80" t="str">
        <f>IFERROR(IF(B817="","",VLOOKUP(B817,'Customer Orders Management'!B:AB,13,0)),"")</f>
        <v/>
      </c>
      <c r="G817" s="80" t="str">
        <f>IFERROR(IF(B817="","",VLOOKUP(B817,'Customer Orders Management'!B:AB,7,0)),"")</f>
        <v/>
      </c>
      <c r="H817" s="80" t="str">
        <f>IFERROR(IF(B817="","",VLOOKUP(B817,'Customer Orders Management'!B:AB,8,0)),"")</f>
        <v/>
      </c>
      <c r="I817" s="81" t="str">
        <f>IFERROR(IF(B817="","",VLOOKUP(B817,'Customer Orders Management'!B:AB,9,0)),"")</f>
        <v/>
      </c>
      <c r="J817" s="81" t="str">
        <f>IFERROR(IF(B817="","",VLOOKUP(B817,'Customer Orders Management'!B:AB,10,0)),"")</f>
        <v/>
      </c>
      <c r="K817" s="81" t="str">
        <f>IFERROR(IF(B817="","",VLOOKUP(B817,'Customer Orders Management'!B:AB,11,0)),"")</f>
        <v/>
      </c>
      <c r="L817" s="81" t="str">
        <f>IFERROR(IF(VLOOKUP(B817,'DIFOT Raw Data'!B:P,15,0)="","Not Delivered","Delivery"&amp;" "&amp;VLOOKUP(B817,'DIFOT Raw Data'!B:P,15,0)),"")</f>
        <v/>
      </c>
    </row>
    <row r="818" spans="5:12" x14ac:dyDescent="0.25">
      <c r="E818" s="80" t="str">
        <f>IFERROR(IF(B818="","",VLOOKUP(B818,'Customer Orders Management'!B:AB,12,0)),"")</f>
        <v/>
      </c>
      <c r="F818" s="80" t="str">
        <f>IFERROR(IF(B818="","",VLOOKUP(B818,'Customer Orders Management'!B:AB,13,0)),"")</f>
        <v/>
      </c>
      <c r="G818" s="80" t="str">
        <f>IFERROR(IF(B818="","",VLOOKUP(B818,'Customer Orders Management'!B:AB,7,0)),"")</f>
        <v/>
      </c>
      <c r="H818" s="80" t="str">
        <f>IFERROR(IF(B818="","",VLOOKUP(B818,'Customer Orders Management'!B:AB,8,0)),"")</f>
        <v/>
      </c>
      <c r="I818" s="81" t="str">
        <f>IFERROR(IF(B818="","",VLOOKUP(B818,'Customer Orders Management'!B:AB,9,0)),"")</f>
        <v/>
      </c>
      <c r="J818" s="81" t="str">
        <f>IFERROR(IF(B818="","",VLOOKUP(B818,'Customer Orders Management'!B:AB,10,0)),"")</f>
        <v/>
      </c>
      <c r="K818" s="81" t="str">
        <f>IFERROR(IF(B818="","",VLOOKUP(B818,'Customer Orders Management'!B:AB,11,0)),"")</f>
        <v/>
      </c>
      <c r="L818" s="81" t="str">
        <f>IFERROR(IF(VLOOKUP(B818,'DIFOT Raw Data'!B:P,15,0)="","Not Delivered","Delivery"&amp;" "&amp;VLOOKUP(B818,'DIFOT Raw Data'!B:P,15,0)),"")</f>
        <v/>
      </c>
    </row>
    <row r="819" spans="5:12" x14ac:dyDescent="0.25">
      <c r="E819" s="80" t="str">
        <f>IFERROR(IF(B819="","",VLOOKUP(B819,'Customer Orders Management'!B:AB,12,0)),"")</f>
        <v/>
      </c>
      <c r="F819" s="80" t="str">
        <f>IFERROR(IF(B819="","",VLOOKUP(B819,'Customer Orders Management'!B:AB,13,0)),"")</f>
        <v/>
      </c>
      <c r="G819" s="80" t="str">
        <f>IFERROR(IF(B819="","",VLOOKUP(B819,'Customer Orders Management'!B:AB,7,0)),"")</f>
        <v/>
      </c>
      <c r="H819" s="80" t="str">
        <f>IFERROR(IF(B819="","",VLOOKUP(B819,'Customer Orders Management'!B:AB,8,0)),"")</f>
        <v/>
      </c>
      <c r="I819" s="81" t="str">
        <f>IFERROR(IF(B819="","",VLOOKUP(B819,'Customer Orders Management'!B:AB,9,0)),"")</f>
        <v/>
      </c>
      <c r="J819" s="81" t="str">
        <f>IFERROR(IF(B819="","",VLOOKUP(B819,'Customer Orders Management'!B:AB,10,0)),"")</f>
        <v/>
      </c>
      <c r="K819" s="81" t="str">
        <f>IFERROR(IF(B819="","",VLOOKUP(B819,'Customer Orders Management'!B:AB,11,0)),"")</f>
        <v/>
      </c>
      <c r="L819" s="81" t="str">
        <f>IFERROR(IF(VLOOKUP(B819,'DIFOT Raw Data'!B:P,15,0)="","Not Delivered","Delivery"&amp;" "&amp;VLOOKUP(B819,'DIFOT Raw Data'!B:P,15,0)),"")</f>
        <v/>
      </c>
    </row>
    <row r="820" spans="5:12" x14ac:dyDescent="0.25">
      <c r="E820" s="80" t="str">
        <f>IFERROR(IF(B820="","",VLOOKUP(B820,'Customer Orders Management'!B:AB,12,0)),"")</f>
        <v/>
      </c>
      <c r="F820" s="80" t="str">
        <f>IFERROR(IF(B820="","",VLOOKUP(B820,'Customer Orders Management'!B:AB,13,0)),"")</f>
        <v/>
      </c>
      <c r="G820" s="80" t="str">
        <f>IFERROR(IF(B820="","",VLOOKUP(B820,'Customer Orders Management'!B:AB,7,0)),"")</f>
        <v/>
      </c>
      <c r="H820" s="80" t="str">
        <f>IFERROR(IF(B820="","",VLOOKUP(B820,'Customer Orders Management'!B:AB,8,0)),"")</f>
        <v/>
      </c>
      <c r="I820" s="81" t="str">
        <f>IFERROR(IF(B820="","",VLOOKUP(B820,'Customer Orders Management'!B:AB,9,0)),"")</f>
        <v/>
      </c>
      <c r="J820" s="81" t="str">
        <f>IFERROR(IF(B820="","",VLOOKUP(B820,'Customer Orders Management'!B:AB,10,0)),"")</f>
        <v/>
      </c>
      <c r="K820" s="81" t="str">
        <f>IFERROR(IF(B820="","",VLOOKUP(B820,'Customer Orders Management'!B:AB,11,0)),"")</f>
        <v/>
      </c>
      <c r="L820" s="81" t="str">
        <f>IFERROR(IF(VLOOKUP(B820,'DIFOT Raw Data'!B:P,15,0)="","Not Delivered","Delivery"&amp;" "&amp;VLOOKUP(B820,'DIFOT Raw Data'!B:P,15,0)),"")</f>
        <v/>
      </c>
    </row>
    <row r="821" spans="5:12" x14ac:dyDescent="0.25">
      <c r="E821" s="80" t="str">
        <f>IFERROR(IF(B821="","",VLOOKUP(B821,'Customer Orders Management'!B:AB,12,0)),"")</f>
        <v/>
      </c>
      <c r="F821" s="80" t="str">
        <f>IFERROR(IF(B821="","",VLOOKUP(B821,'Customer Orders Management'!B:AB,13,0)),"")</f>
        <v/>
      </c>
      <c r="G821" s="80" t="str">
        <f>IFERROR(IF(B821="","",VLOOKUP(B821,'Customer Orders Management'!B:AB,7,0)),"")</f>
        <v/>
      </c>
      <c r="H821" s="80" t="str">
        <f>IFERROR(IF(B821="","",VLOOKUP(B821,'Customer Orders Management'!B:AB,8,0)),"")</f>
        <v/>
      </c>
      <c r="I821" s="81" t="str">
        <f>IFERROR(IF(B821="","",VLOOKUP(B821,'Customer Orders Management'!B:AB,9,0)),"")</f>
        <v/>
      </c>
      <c r="J821" s="81" t="str">
        <f>IFERROR(IF(B821="","",VLOOKUP(B821,'Customer Orders Management'!B:AB,10,0)),"")</f>
        <v/>
      </c>
      <c r="K821" s="81" t="str">
        <f>IFERROR(IF(B821="","",VLOOKUP(B821,'Customer Orders Management'!B:AB,11,0)),"")</f>
        <v/>
      </c>
      <c r="L821" s="81" t="str">
        <f>IFERROR(IF(VLOOKUP(B821,'DIFOT Raw Data'!B:P,15,0)="","Not Delivered","Delivery"&amp;" "&amp;VLOOKUP(B821,'DIFOT Raw Data'!B:P,15,0)),"")</f>
        <v/>
      </c>
    </row>
    <row r="822" spans="5:12" x14ac:dyDescent="0.25">
      <c r="E822" s="80" t="str">
        <f>IFERROR(IF(B822="","",VLOOKUP(B822,'Customer Orders Management'!B:AB,12,0)),"")</f>
        <v/>
      </c>
      <c r="F822" s="80" t="str">
        <f>IFERROR(IF(B822="","",VLOOKUP(B822,'Customer Orders Management'!B:AB,13,0)),"")</f>
        <v/>
      </c>
      <c r="G822" s="80" t="str">
        <f>IFERROR(IF(B822="","",VLOOKUP(B822,'Customer Orders Management'!B:AB,7,0)),"")</f>
        <v/>
      </c>
      <c r="H822" s="80" t="str">
        <f>IFERROR(IF(B822="","",VLOOKUP(B822,'Customer Orders Management'!B:AB,8,0)),"")</f>
        <v/>
      </c>
      <c r="I822" s="81" t="str">
        <f>IFERROR(IF(B822="","",VLOOKUP(B822,'Customer Orders Management'!B:AB,9,0)),"")</f>
        <v/>
      </c>
      <c r="J822" s="81" t="str">
        <f>IFERROR(IF(B822="","",VLOOKUP(B822,'Customer Orders Management'!B:AB,10,0)),"")</f>
        <v/>
      </c>
      <c r="K822" s="81" t="str">
        <f>IFERROR(IF(B822="","",VLOOKUP(B822,'Customer Orders Management'!B:AB,11,0)),"")</f>
        <v/>
      </c>
      <c r="L822" s="81" t="str">
        <f>IFERROR(IF(VLOOKUP(B822,'DIFOT Raw Data'!B:P,15,0)="","Not Delivered","Delivery"&amp;" "&amp;VLOOKUP(B822,'DIFOT Raw Data'!B:P,15,0)),"")</f>
        <v/>
      </c>
    </row>
    <row r="823" spans="5:12" x14ac:dyDescent="0.25">
      <c r="E823" s="80" t="str">
        <f>IFERROR(IF(B823="","",VLOOKUP(B823,'Customer Orders Management'!B:AB,12,0)),"")</f>
        <v/>
      </c>
      <c r="F823" s="80" t="str">
        <f>IFERROR(IF(B823="","",VLOOKUP(B823,'Customer Orders Management'!B:AB,13,0)),"")</f>
        <v/>
      </c>
      <c r="G823" s="80" t="str">
        <f>IFERROR(IF(B823="","",VLOOKUP(B823,'Customer Orders Management'!B:AB,7,0)),"")</f>
        <v/>
      </c>
      <c r="H823" s="80" t="str">
        <f>IFERROR(IF(B823="","",VLOOKUP(B823,'Customer Orders Management'!B:AB,8,0)),"")</f>
        <v/>
      </c>
      <c r="I823" s="81" t="str">
        <f>IFERROR(IF(B823="","",VLOOKUP(B823,'Customer Orders Management'!B:AB,9,0)),"")</f>
        <v/>
      </c>
      <c r="J823" s="81" t="str">
        <f>IFERROR(IF(B823="","",VLOOKUP(B823,'Customer Orders Management'!B:AB,10,0)),"")</f>
        <v/>
      </c>
      <c r="K823" s="81" t="str">
        <f>IFERROR(IF(B823="","",VLOOKUP(B823,'Customer Orders Management'!B:AB,11,0)),"")</f>
        <v/>
      </c>
      <c r="L823" s="81" t="str">
        <f>IFERROR(IF(VLOOKUP(B823,'DIFOT Raw Data'!B:P,15,0)="","Not Delivered","Delivery"&amp;" "&amp;VLOOKUP(B823,'DIFOT Raw Data'!B:P,15,0)),"")</f>
        <v/>
      </c>
    </row>
    <row r="824" spans="5:12" x14ac:dyDescent="0.25">
      <c r="E824" s="80" t="str">
        <f>IFERROR(IF(B824="","",VLOOKUP(B824,'Customer Orders Management'!B:AB,12,0)),"")</f>
        <v/>
      </c>
      <c r="F824" s="80" t="str">
        <f>IFERROR(IF(B824="","",VLOOKUP(B824,'Customer Orders Management'!B:AB,13,0)),"")</f>
        <v/>
      </c>
      <c r="G824" s="80" t="str">
        <f>IFERROR(IF(B824="","",VLOOKUP(B824,'Customer Orders Management'!B:AB,7,0)),"")</f>
        <v/>
      </c>
      <c r="H824" s="80" t="str">
        <f>IFERROR(IF(B824="","",VLOOKUP(B824,'Customer Orders Management'!B:AB,8,0)),"")</f>
        <v/>
      </c>
      <c r="I824" s="81" t="str">
        <f>IFERROR(IF(B824="","",VLOOKUP(B824,'Customer Orders Management'!B:AB,9,0)),"")</f>
        <v/>
      </c>
      <c r="J824" s="81" t="str">
        <f>IFERROR(IF(B824="","",VLOOKUP(B824,'Customer Orders Management'!B:AB,10,0)),"")</f>
        <v/>
      </c>
      <c r="K824" s="81" t="str">
        <f>IFERROR(IF(B824="","",VLOOKUP(B824,'Customer Orders Management'!B:AB,11,0)),"")</f>
        <v/>
      </c>
      <c r="L824" s="81" t="str">
        <f>IFERROR(IF(VLOOKUP(B824,'DIFOT Raw Data'!B:P,15,0)="","Not Delivered","Delivery"&amp;" "&amp;VLOOKUP(B824,'DIFOT Raw Data'!B:P,15,0)),"")</f>
        <v/>
      </c>
    </row>
    <row r="825" spans="5:12" x14ac:dyDescent="0.25">
      <c r="E825" s="80" t="str">
        <f>IFERROR(IF(B825="","",VLOOKUP(B825,'Customer Orders Management'!B:AB,12,0)),"")</f>
        <v/>
      </c>
      <c r="F825" s="80" t="str">
        <f>IFERROR(IF(B825="","",VLOOKUP(B825,'Customer Orders Management'!B:AB,13,0)),"")</f>
        <v/>
      </c>
      <c r="G825" s="80" t="str">
        <f>IFERROR(IF(B825="","",VLOOKUP(B825,'Customer Orders Management'!B:AB,7,0)),"")</f>
        <v/>
      </c>
      <c r="H825" s="80" t="str">
        <f>IFERROR(IF(B825="","",VLOOKUP(B825,'Customer Orders Management'!B:AB,8,0)),"")</f>
        <v/>
      </c>
      <c r="I825" s="81" t="str">
        <f>IFERROR(IF(B825="","",VLOOKUP(B825,'Customer Orders Management'!B:AB,9,0)),"")</f>
        <v/>
      </c>
      <c r="J825" s="81" t="str">
        <f>IFERROR(IF(B825="","",VLOOKUP(B825,'Customer Orders Management'!B:AB,10,0)),"")</f>
        <v/>
      </c>
      <c r="K825" s="81" t="str">
        <f>IFERROR(IF(B825="","",VLOOKUP(B825,'Customer Orders Management'!B:AB,11,0)),"")</f>
        <v/>
      </c>
      <c r="L825" s="81" t="str">
        <f>IFERROR(IF(VLOOKUP(B825,'DIFOT Raw Data'!B:P,15,0)="","Not Delivered","Delivery"&amp;" "&amp;VLOOKUP(B825,'DIFOT Raw Data'!B:P,15,0)),"")</f>
        <v/>
      </c>
    </row>
    <row r="826" spans="5:12" x14ac:dyDescent="0.25">
      <c r="E826" s="80" t="str">
        <f>IFERROR(IF(B826="","",VLOOKUP(B826,'Customer Orders Management'!B:AB,12,0)),"")</f>
        <v/>
      </c>
      <c r="F826" s="80" t="str">
        <f>IFERROR(IF(B826="","",VLOOKUP(B826,'Customer Orders Management'!B:AB,13,0)),"")</f>
        <v/>
      </c>
      <c r="G826" s="80" t="str">
        <f>IFERROR(IF(B826="","",VLOOKUP(B826,'Customer Orders Management'!B:AB,7,0)),"")</f>
        <v/>
      </c>
      <c r="H826" s="80" t="str">
        <f>IFERROR(IF(B826="","",VLOOKUP(B826,'Customer Orders Management'!B:AB,8,0)),"")</f>
        <v/>
      </c>
      <c r="I826" s="81" t="str">
        <f>IFERROR(IF(B826="","",VLOOKUP(B826,'Customer Orders Management'!B:AB,9,0)),"")</f>
        <v/>
      </c>
      <c r="J826" s="81" t="str">
        <f>IFERROR(IF(B826="","",VLOOKUP(B826,'Customer Orders Management'!B:AB,10,0)),"")</f>
        <v/>
      </c>
      <c r="K826" s="81" t="str">
        <f>IFERROR(IF(B826="","",VLOOKUP(B826,'Customer Orders Management'!B:AB,11,0)),"")</f>
        <v/>
      </c>
      <c r="L826" s="81" t="str">
        <f>IFERROR(IF(VLOOKUP(B826,'DIFOT Raw Data'!B:P,15,0)="","Not Delivered","Delivery"&amp;" "&amp;VLOOKUP(B826,'DIFOT Raw Data'!B:P,15,0)),"")</f>
        <v/>
      </c>
    </row>
    <row r="827" spans="5:12" x14ac:dyDescent="0.25">
      <c r="E827" s="80" t="str">
        <f>IFERROR(IF(B827="","",VLOOKUP(B827,'Customer Orders Management'!B:AB,12,0)),"")</f>
        <v/>
      </c>
      <c r="F827" s="80" t="str">
        <f>IFERROR(IF(B827="","",VLOOKUP(B827,'Customer Orders Management'!B:AB,13,0)),"")</f>
        <v/>
      </c>
      <c r="G827" s="80" t="str">
        <f>IFERROR(IF(B827="","",VLOOKUP(B827,'Customer Orders Management'!B:AB,7,0)),"")</f>
        <v/>
      </c>
      <c r="H827" s="80" t="str">
        <f>IFERROR(IF(B827="","",VLOOKUP(B827,'Customer Orders Management'!B:AB,8,0)),"")</f>
        <v/>
      </c>
      <c r="I827" s="81" t="str">
        <f>IFERROR(IF(B827="","",VLOOKUP(B827,'Customer Orders Management'!B:AB,9,0)),"")</f>
        <v/>
      </c>
      <c r="J827" s="81" t="str">
        <f>IFERROR(IF(B827="","",VLOOKUP(B827,'Customer Orders Management'!B:AB,10,0)),"")</f>
        <v/>
      </c>
      <c r="K827" s="81" t="str">
        <f>IFERROR(IF(B827="","",VLOOKUP(B827,'Customer Orders Management'!B:AB,11,0)),"")</f>
        <v/>
      </c>
      <c r="L827" s="81" t="str">
        <f>IFERROR(IF(VLOOKUP(B827,'DIFOT Raw Data'!B:P,15,0)="","Not Delivered","Delivery"&amp;" "&amp;VLOOKUP(B827,'DIFOT Raw Data'!B:P,15,0)),"")</f>
        <v/>
      </c>
    </row>
    <row r="828" spans="5:12" x14ac:dyDescent="0.25">
      <c r="E828" s="80" t="str">
        <f>IFERROR(IF(B828="","",VLOOKUP(B828,'Customer Orders Management'!B:AB,12,0)),"")</f>
        <v/>
      </c>
      <c r="F828" s="80" t="str">
        <f>IFERROR(IF(B828="","",VLOOKUP(B828,'Customer Orders Management'!B:AB,13,0)),"")</f>
        <v/>
      </c>
      <c r="G828" s="80" t="str">
        <f>IFERROR(IF(B828="","",VLOOKUP(B828,'Customer Orders Management'!B:AB,7,0)),"")</f>
        <v/>
      </c>
      <c r="H828" s="80" t="str">
        <f>IFERROR(IF(B828="","",VLOOKUP(B828,'Customer Orders Management'!B:AB,8,0)),"")</f>
        <v/>
      </c>
      <c r="I828" s="81" t="str">
        <f>IFERROR(IF(B828="","",VLOOKUP(B828,'Customer Orders Management'!B:AB,9,0)),"")</f>
        <v/>
      </c>
      <c r="J828" s="81" t="str">
        <f>IFERROR(IF(B828="","",VLOOKUP(B828,'Customer Orders Management'!B:AB,10,0)),"")</f>
        <v/>
      </c>
      <c r="K828" s="81" t="str">
        <f>IFERROR(IF(B828="","",VLOOKUP(B828,'Customer Orders Management'!B:AB,11,0)),"")</f>
        <v/>
      </c>
      <c r="L828" s="81" t="str">
        <f>IFERROR(IF(VLOOKUP(B828,'DIFOT Raw Data'!B:P,15,0)="","Not Delivered","Delivery"&amp;" "&amp;VLOOKUP(B828,'DIFOT Raw Data'!B:P,15,0)),"")</f>
        <v/>
      </c>
    </row>
    <row r="829" spans="5:12" x14ac:dyDescent="0.25">
      <c r="E829" s="80" t="str">
        <f>IFERROR(IF(B829="","",VLOOKUP(B829,'Customer Orders Management'!B:AB,12,0)),"")</f>
        <v/>
      </c>
      <c r="F829" s="80" t="str">
        <f>IFERROR(IF(B829="","",VLOOKUP(B829,'Customer Orders Management'!B:AB,13,0)),"")</f>
        <v/>
      </c>
      <c r="G829" s="80" t="str">
        <f>IFERROR(IF(B829="","",VLOOKUP(B829,'Customer Orders Management'!B:AB,7,0)),"")</f>
        <v/>
      </c>
      <c r="H829" s="80" t="str">
        <f>IFERROR(IF(B829="","",VLOOKUP(B829,'Customer Orders Management'!B:AB,8,0)),"")</f>
        <v/>
      </c>
      <c r="I829" s="81" t="str">
        <f>IFERROR(IF(B829="","",VLOOKUP(B829,'Customer Orders Management'!B:AB,9,0)),"")</f>
        <v/>
      </c>
      <c r="J829" s="81" t="str">
        <f>IFERROR(IF(B829="","",VLOOKUP(B829,'Customer Orders Management'!B:AB,10,0)),"")</f>
        <v/>
      </c>
      <c r="K829" s="81" t="str">
        <f>IFERROR(IF(B829="","",VLOOKUP(B829,'Customer Orders Management'!B:AB,11,0)),"")</f>
        <v/>
      </c>
      <c r="L829" s="81" t="str">
        <f>IFERROR(IF(VLOOKUP(B829,'DIFOT Raw Data'!B:P,15,0)="","Not Delivered","Delivery"&amp;" "&amp;VLOOKUP(B829,'DIFOT Raw Data'!B:P,15,0)),"")</f>
        <v/>
      </c>
    </row>
    <row r="830" spans="5:12" x14ac:dyDescent="0.25">
      <c r="E830" s="80" t="str">
        <f>IFERROR(IF(B830="","",VLOOKUP(B830,'Customer Orders Management'!B:AB,12,0)),"")</f>
        <v/>
      </c>
      <c r="F830" s="80" t="str">
        <f>IFERROR(IF(B830="","",VLOOKUP(B830,'Customer Orders Management'!B:AB,13,0)),"")</f>
        <v/>
      </c>
      <c r="G830" s="80" t="str">
        <f>IFERROR(IF(B830="","",VLOOKUP(B830,'Customer Orders Management'!B:AB,7,0)),"")</f>
        <v/>
      </c>
      <c r="H830" s="80" t="str">
        <f>IFERROR(IF(B830="","",VLOOKUP(B830,'Customer Orders Management'!B:AB,8,0)),"")</f>
        <v/>
      </c>
      <c r="I830" s="81" t="str">
        <f>IFERROR(IF(B830="","",VLOOKUP(B830,'Customer Orders Management'!B:AB,9,0)),"")</f>
        <v/>
      </c>
      <c r="J830" s="81" t="str">
        <f>IFERROR(IF(B830="","",VLOOKUP(B830,'Customer Orders Management'!B:AB,10,0)),"")</f>
        <v/>
      </c>
      <c r="K830" s="81" t="str">
        <f>IFERROR(IF(B830="","",VLOOKUP(B830,'Customer Orders Management'!B:AB,11,0)),"")</f>
        <v/>
      </c>
      <c r="L830" s="81" t="str">
        <f>IFERROR(IF(VLOOKUP(B830,'DIFOT Raw Data'!B:P,15,0)="","Not Delivered","Delivery"&amp;" "&amp;VLOOKUP(B830,'DIFOT Raw Data'!B:P,15,0)),"")</f>
        <v/>
      </c>
    </row>
    <row r="831" spans="5:12" x14ac:dyDescent="0.25">
      <c r="E831" s="80" t="str">
        <f>IFERROR(IF(B831="","",VLOOKUP(B831,'Customer Orders Management'!B:AB,12,0)),"")</f>
        <v/>
      </c>
      <c r="F831" s="80" t="str">
        <f>IFERROR(IF(B831="","",VLOOKUP(B831,'Customer Orders Management'!B:AB,13,0)),"")</f>
        <v/>
      </c>
      <c r="G831" s="80" t="str">
        <f>IFERROR(IF(B831="","",VLOOKUP(B831,'Customer Orders Management'!B:AB,7,0)),"")</f>
        <v/>
      </c>
      <c r="H831" s="80" t="str">
        <f>IFERROR(IF(B831="","",VLOOKUP(B831,'Customer Orders Management'!B:AB,8,0)),"")</f>
        <v/>
      </c>
      <c r="I831" s="81" t="str">
        <f>IFERROR(IF(B831="","",VLOOKUP(B831,'Customer Orders Management'!B:AB,9,0)),"")</f>
        <v/>
      </c>
      <c r="J831" s="81" t="str">
        <f>IFERROR(IF(B831="","",VLOOKUP(B831,'Customer Orders Management'!B:AB,10,0)),"")</f>
        <v/>
      </c>
      <c r="K831" s="81" t="str">
        <f>IFERROR(IF(B831="","",VLOOKUP(B831,'Customer Orders Management'!B:AB,11,0)),"")</f>
        <v/>
      </c>
      <c r="L831" s="81" t="str">
        <f>IFERROR(IF(VLOOKUP(B831,'DIFOT Raw Data'!B:P,15,0)="","Not Delivered","Delivery"&amp;" "&amp;VLOOKUP(B831,'DIFOT Raw Data'!B:P,15,0)),"")</f>
        <v/>
      </c>
    </row>
    <row r="832" spans="5:12" x14ac:dyDescent="0.25">
      <c r="E832" s="80" t="str">
        <f>IFERROR(IF(B832="","",VLOOKUP(B832,'Customer Orders Management'!B:AB,12,0)),"")</f>
        <v/>
      </c>
      <c r="F832" s="80" t="str">
        <f>IFERROR(IF(B832="","",VLOOKUP(B832,'Customer Orders Management'!B:AB,13,0)),"")</f>
        <v/>
      </c>
      <c r="G832" s="80" t="str">
        <f>IFERROR(IF(B832="","",VLOOKUP(B832,'Customer Orders Management'!B:AB,7,0)),"")</f>
        <v/>
      </c>
      <c r="H832" s="80" t="str">
        <f>IFERROR(IF(B832="","",VLOOKUP(B832,'Customer Orders Management'!B:AB,8,0)),"")</f>
        <v/>
      </c>
      <c r="I832" s="81" t="str">
        <f>IFERROR(IF(B832="","",VLOOKUP(B832,'Customer Orders Management'!B:AB,9,0)),"")</f>
        <v/>
      </c>
      <c r="J832" s="81" t="str">
        <f>IFERROR(IF(B832="","",VLOOKUP(B832,'Customer Orders Management'!B:AB,10,0)),"")</f>
        <v/>
      </c>
      <c r="K832" s="81" t="str">
        <f>IFERROR(IF(B832="","",VLOOKUP(B832,'Customer Orders Management'!B:AB,11,0)),"")</f>
        <v/>
      </c>
      <c r="L832" s="81" t="str">
        <f>IFERROR(IF(VLOOKUP(B832,'DIFOT Raw Data'!B:P,15,0)="","Not Delivered","Delivery"&amp;" "&amp;VLOOKUP(B832,'DIFOT Raw Data'!B:P,15,0)),"")</f>
        <v/>
      </c>
    </row>
    <row r="833" spans="5:12" x14ac:dyDescent="0.25">
      <c r="E833" s="80" t="str">
        <f>IFERROR(IF(B833="","",VLOOKUP(B833,'Customer Orders Management'!B:AB,12,0)),"")</f>
        <v/>
      </c>
      <c r="F833" s="80" t="str">
        <f>IFERROR(IF(B833="","",VLOOKUP(B833,'Customer Orders Management'!B:AB,13,0)),"")</f>
        <v/>
      </c>
      <c r="G833" s="80" t="str">
        <f>IFERROR(IF(B833="","",VLOOKUP(B833,'Customer Orders Management'!B:AB,7,0)),"")</f>
        <v/>
      </c>
      <c r="H833" s="80" t="str">
        <f>IFERROR(IF(B833="","",VLOOKUP(B833,'Customer Orders Management'!B:AB,8,0)),"")</f>
        <v/>
      </c>
      <c r="I833" s="81" t="str">
        <f>IFERROR(IF(B833="","",VLOOKUP(B833,'Customer Orders Management'!B:AB,9,0)),"")</f>
        <v/>
      </c>
      <c r="J833" s="81" t="str">
        <f>IFERROR(IF(B833="","",VLOOKUP(B833,'Customer Orders Management'!B:AB,10,0)),"")</f>
        <v/>
      </c>
      <c r="K833" s="81" t="str">
        <f>IFERROR(IF(B833="","",VLOOKUP(B833,'Customer Orders Management'!B:AB,11,0)),"")</f>
        <v/>
      </c>
      <c r="L833" s="81" t="str">
        <f>IFERROR(IF(VLOOKUP(B833,'DIFOT Raw Data'!B:P,15,0)="","Not Delivered","Delivery"&amp;" "&amp;VLOOKUP(B833,'DIFOT Raw Data'!B:P,15,0)),"")</f>
        <v/>
      </c>
    </row>
    <row r="834" spans="5:12" x14ac:dyDescent="0.25">
      <c r="E834" s="80" t="str">
        <f>IFERROR(IF(B834="","",VLOOKUP(B834,'Customer Orders Management'!B:AB,12,0)),"")</f>
        <v/>
      </c>
      <c r="F834" s="80" t="str">
        <f>IFERROR(IF(B834="","",VLOOKUP(B834,'Customer Orders Management'!B:AB,13,0)),"")</f>
        <v/>
      </c>
      <c r="G834" s="80" t="str">
        <f>IFERROR(IF(B834="","",VLOOKUP(B834,'Customer Orders Management'!B:AB,7,0)),"")</f>
        <v/>
      </c>
      <c r="H834" s="80" t="str">
        <f>IFERROR(IF(B834="","",VLOOKUP(B834,'Customer Orders Management'!B:AB,8,0)),"")</f>
        <v/>
      </c>
      <c r="I834" s="81" t="str">
        <f>IFERROR(IF(B834="","",VLOOKUP(B834,'Customer Orders Management'!B:AB,9,0)),"")</f>
        <v/>
      </c>
      <c r="J834" s="81" t="str">
        <f>IFERROR(IF(B834="","",VLOOKUP(B834,'Customer Orders Management'!B:AB,10,0)),"")</f>
        <v/>
      </c>
      <c r="K834" s="81" t="str">
        <f>IFERROR(IF(B834="","",VLOOKUP(B834,'Customer Orders Management'!B:AB,11,0)),"")</f>
        <v/>
      </c>
      <c r="L834" s="81" t="str">
        <f>IFERROR(IF(VLOOKUP(B834,'DIFOT Raw Data'!B:P,15,0)="","Not Delivered","Delivery"&amp;" "&amp;VLOOKUP(B834,'DIFOT Raw Data'!B:P,15,0)),"")</f>
        <v/>
      </c>
    </row>
    <row r="835" spans="5:12" x14ac:dyDescent="0.25">
      <c r="E835" s="80" t="str">
        <f>IFERROR(IF(B835="","",VLOOKUP(B835,'Customer Orders Management'!B:AB,12,0)),"")</f>
        <v/>
      </c>
      <c r="F835" s="80" t="str">
        <f>IFERROR(IF(B835="","",VLOOKUP(B835,'Customer Orders Management'!B:AB,13,0)),"")</f>
        <v/>
      </c>
      <c r="G835" s="80" t="str">
        <f>IFERROR(IF(B835="","",VLOOKUP(B835,'Customer Orders Management'!B:AB,7,0)),"")</f>
        <v/>
      </c>
      <c r="H835" s="80" t="str">
        <f>IFERROR(IF(B835="","",VLOOKUP(B835,'Customer Orders Management'!B:AB,8,0)),"")</f>
        <v/>
      </c>
      <c r="I835" s="81" t="str">
        <f>IFERROR(IF(B835="","",VLOOKUP(B835,'Customer Orders Management'!B:AB,9,0)),"")</f>
        <v/>
      </c>
      <c r="J835" s="81" t="str">
        <f>IFERROR(IF(B835="","",VLOOKUP(B835,'Customer Orders Management'!B:AB,10,0)),"")</f>
        <v/>
      </c>
      <c r="K835" s="81" t="str">
        <f>IFERROR(IF(B835="","",VLOOKUP(B835,'Customer Orders Management'!B:AB,11,0)),"")</f>
        <v/>
      </c>
      <c r="L835" s="81" t="str">
        <f>IFERROR(IF(VLOOKUP(B835,'DIFOT Raw Data'!B:P,15,0)="","Not Delivered","Delivery"&amp;" "&amp;VLOOKUP(B835,'DIFOT Raw Data'!B:P,15,0)),"")</f>
        <v/>
      </c>
    </row>
    <row r="836" spans="5:12" x14ac:dyDescent="0.25">
      <c r="E836" s="80" t="str">
        <f>IFERROR(IF(B836="","",VLOOKUP(B836,'Customer Orders Management'!B:AB,12,0)),"")</f>
        <v/>
      </c>
      <c r="F836" s="80" t="str">
        <f>IFERROR(IF(B836="","",VLOOKUP(B836,'Customer Orders Management'!B:AB,13,0)),"")</f>
        <v/>
      </c>
      <c r="G836" s="80" t="str">
        <f>IFERROR(IF(B836="","",VLOOKUP(B836,'Customer Orders Management'!B:AB,7,0)),"")</f>
        <v/>
      </c>
      <c r="H836" s="80" t="str">
        <f>IFERROR(IF(B836="","",VLOOKUP(B836,'Customer Orders Management'!B:AB,8,0)),"")</f>
        <v/>
      </c>
      <c r="I836" s="81" t="str">
        <f>IFERROR(IF(B836="","",VLOOKUP(B836,'Customer Orders Management'!B:AB,9,0)),"")</f>
        <v/>
      </c>
      <c r="J836" s="81" t="str">
        <f>IFERROR(IF(B836="","",VLOOKUP(B836,'Customer Orders Management'!B:AB,10,0)),"")</f>
        <v/>
      </c>
      <c r="K836" s="81" t="str">
        <f>IFERROR(IF(B836="","",VLOOKUP(B836,'Customer Orders Management'!B:AB,11,0)),"")</f>
        <v/>
      </c>
      <c r="L836" s="81" t="str">
        <f>IFERROR(IF(VLOOKUP(B836,'DIFOT Raw Data'!B:P,15,0)="","Not Delivered","Delivery"&amp;" "&amp;VLOOKUP(B836,'DIFOT Raw Data'!B:P,15,0)),"")</f>
        <v/>
      </c>
    </row>
    <row r="837" spans="5:12" x14ac:dyDescent="0.25">
      <c r="E837" s="80" t="str">
        <f>IFERROR(IF(B837="","",VLOOKUP(B837,'Customer Orders Management'!B:AB,12,0)),"")</f>
        <v/>
      </c>
      <c r="F837" s="80" t="str">
        <f>IFERROR(IF(B837="","",VLOOKUP(B837,'Customer Orders Management'!B:AB,13,0)),"")</f>
        <v/>
      </c>
      <c r="G837" s="80" t="str">
        <f>IFERROR(IF(B837="","",VLOOKUP(B837,'Customer Orders Management'!B:AB,7,0)),"")</f>
        <v/>
      </c>
      <c r="H837" s="80" t="str">
        <f>IFERROR(IF(B837="","",VLOOKUP(B837,'Customer Orders Management'!B:AB,8,0)),"")</f>
        <v/>
      </c>
      <c r="I837" s="81" t="str">
        <f>IFERROR(IF(B837="","",VLOOKUP(B837,'Customer Orders Management'!B:AB,9,0)),"")</f>
        <v/>
      </c>
      <c r="J837" s="81" t="str">
        <f>IFERROR(IF(B837="","",VLOOKUP(B837,'Customer Orders Management'!B:AB,10,0)),"")</f>
        <v/>
      </c>
      <c r="K837" s="81" t="str">
        <f>IFERROR(IF(B837="","",VLOOKUP(B837,'Customer Orders Management'!B:AB,11,0)),"")</f>
        <v/>
      </c>
      <c r="L837" s="81" t="str">
        <f>IFERROR(IF(VLOOKUP(B837,'DIFOT Raw Data'!B:P,15,0)="","Not Delivered","Delivery"&amp;" "&amp;VLOOKUP(B837,'DIFOT Raw Data'!B:P,15,0)),"")</f>
        <v/>
      </c>
    </row>
    <row r="838" spans="5:12" x14ac:dyDescent="0.25">
      <c r="E838" s="80" t="str">
        <f>IFERROR(IF(B838="","",VLOOKUP(B838,'Customer Orders Management'!B:AB,12,0)),"")</f>
        <v/>
      </c>
      <c r="F838" s="80" t="str">
        <f>IFERROR(IF(B838="","",VLOOKUP(B838,'Customer Orders Management'!B:AB,13,0)),"")</f>
        <v/>
      </c>
      <c r="G838" s="80" t="str">
        <f>IFERROR(IF(B838="","",VLOOKUP(B838,'Customer Orders Management'!B:AB,7,0)),"")</f>
        <v/>
      </c>
      <c r="H838" s="80" t="str">
        <f>IFERROR(IF(B838="","",VLOOKUP(B838,'Customer Orders Management'!B:AB,8,0)),"")</f>
        <v/>
      </c>
      <c r="I838" s="81" t="str">
        <f>IFERROR(IF(B838="","",VLOOKUP(B838,'Customer Orders Management'!B:AB,9,0)),"")</f>
        <v/>
      </c>
      <c r="J838" s="81" t="str">
        <f>IFERROR(IF(B838="","",VLOOKUP(B838,'Customer Orders Management'!B:AB,10,0)),"")</f>
        <v/>
      </c>
      <c r="K838" s="81" t="str">
        <f>IFERROR(IF(B838="","",VLOOKUP(B838,'Customer Orders Management'!B:AB,11,0)),"")</f>
        <v/>
      </c>
      <c r="L838" s="81" t="str">
        <f>IFERROR(IF(VLOOKUP(B838,'DIFOT Raw Data'!B:P,15,0)="","Not Delivered","Delivery"&amp;" "&amp;VLOOKUP(B838,'DIFOT Raw Data'!B:P,15,0)),"")</f>
        <v/>
      </c>
    </row>
    <row r="839" spans="5:12" x14ac:dyDescent="0.25">
      <c r="E839" s="80" t="str">
        <f>IFERROR(IF(B839="","",VLOOKUP(B839,'Customer Orders Management'!B:AB,12,0)),"")</f>
        <v/>
      </c>
      <c r="F839" s="80" t="str">
        <f>IFERROR(IF(B839="","",VLOOKUP(B839,'Customer Orders Management'!B:AB,13,0)),"")</f>
        <v/>
      </c>
      <c r="G839" s="80" t="str">
        <f>IFERROR(IF(B839="","",VLOOKUP(B839,'Customer Orders Management'!B:AB,7,0)),"")</f>
        <v/>
      </c>
      <c r="H839" s="80" t="str">
        <f>IFERROR(IF(B839="","",VLOOKUP(B839,'Customer Orders Management'!B:AB,8,0)),"")</f>
        <v/>
      </c>
      <c r="I839" s="81" t="str">
        <f>IFERROR(IF(B839="","",VLOOKUP(B839,'Customer Orders Management'!B:AB,9,0)),"")</f>
        <v/>
      </c>
      <c r="J839" s="81" t="str">
        <f>IFERROR(IF(B839="","",VLOOKUP(B839,'Customer Orders Management'!B:AB,10,0)),"")</f>
        <v/>
      </c>
      <c r="K839" s="81" t="str">
        <f>IFERROR(IF(B839="","",VLOOKUP(B839,'Customer Orders Management'!B:AB,11,0)),"")</f>
        <v/>
      </c>
      <c r="L839" s="81" t="str">
        <f>IFERROR(IF(VLOOKUP(B839,'DIFOT Raw Data'!B:P,15,0)="","Not Delivered","Delivery"&amp;" "&amp;VLOOKUP(B839,'DIFOT Raw Data'!B:P,15,0)),"")</f>
        <v/>
      </c>
    </row>
    <row r="840" spans="5:12" x14ac:dyDescent="0.25">
      <c r="E840" s="80" t="str">
        <f>IFERROR(IF(B840="","",VLOOKUP(B840,'Customer Orders Management'!B:AB,12,0)),"")</f>
        <v/>
      </c>
      <c r="F840" s="80" t="str">
        <f>IFERROR(IF(B840="","",VLOOKUP(B840,'Customer Orders Management'!B:AB,13,0)),"")</f>
        <v/>
      </c>
      <c r="G840" s="80" t="str">
        <f>IFERROR(IF(B840="","",VLOOKUP(B840,'Customer Orders Management'!B:AB,7,0)),"")</f>
        <v/>
      </c>
      <c r="H840" s="80" t="str">
        <f>IFERROR(IF(B840="","",VLOOKUP(B840,'Customer Orders Management'!B:AB,8,0)),"")</f>
        <v/>
      </c>
      <c r="I840" s="81" t="str">
        <f>IFERROR(IF(B840="","",VLOOKUP(B840,'Customer Orders Management'!B:AB,9,0)),"")</f>
        <v/>
      </c>
      <c r="J840" s="81" t="str">
        <f>IFERROR(IF(B840="","",VLOOKUP(B840,'Customer Orders Management'!B:AB,10,0)),"")</f>
        <v/>
      </c>
      <c r="K840" s="81" t="str">
        <f>IFERROR(IF(B840="","",VLOOKUP(B840,'Customer Orders Management'!B:AB,11,0)),"")</f>
        <v/>
      </c>
      <c r="L840" s="81" t="str">
        <f>IFERROR(IF(VLOOKUP(B840,'DIFOT Raw Data'!B:P,15,0)="","Not Delivered","Delivery"&amp;" "&amp;VLOOKUP(B840,'DIFOT Raw Data'!B:P,15,0)),"")</f>
        <v/>
      </c>
    </row>
    <row r="841" spans="5:12" x14ac:dyDescent="0.25">
      <c r="E841" s="80" t="str">
        <f>IFERROR(IF(B841="","",VLOOKUP(B841,'Customer Orders Management'!B:AB,12,0)),"")</f>
        <v/>
      </c>
      <c r="F841" s="80" t="str">
        <f>IFERROR(IF(B841="","",VLOOKUP(B841,'Customer Orders Management'!B:AB,13,0)),"")</f>
        <v/>
      </c>
      <c r="G841" s="80" t="str">
        <f>IFERROR(IF(B841="","",VLOOKUP(B841,'Customer Orders Management'!B:AB,7,0)),"")</f>
        <v/>
      </c>
      <c r="H841" s="80" t="str">
        <f>IFERROR(IF(B841="","",VLOOKUP(B841,'Customer Orders Management'!B:AB,8,0)),"")</f>
        <v/>
      </c>
      <c r="I841" s="81" t="str">
        <f>IFERROR(IF(B841="","",VLOOKUP(B841,'Customer Orders Management'!B:AB,9,0)),"")</f>
        <v/>
      </c>
      <c r="J841" s="81" t="str">
        <f>IFERROR(IF(B841="","",VLOOKUP(B841,'Customer Orders Management'!B:AB,10,0)),"")</f>
        <v/>
      </c>
      <c r="K841" s="81" t="str">
        <f>IFERROR(IF(B841="","",VLOOKUP(B841,'Customer Orders Management'!B:AB,11,0)),"")</f>
        <v/>
      </c>
      <c r="L841" s="81" t="str">
        <f>IFERROR(IF(VLOOKUP(B841,'DIFOT Raw Data'!B:P,15,0)="","Not Delivered","Delivery"&amp;" "&amp;VLOOKUP(B841,'DIFOT Raw Data'!B:P,15,0)),"")</f>
        <v/>
      </c>
    </row>
    <row r="842" spans="5:12" x14ac:dyDescent="0.25">
      <c r="E842" s="80" t="str">
        <f>IFERROR(IF(B842="","",VLOOKUP(B842,'Customer Orders Management'!B:AB,12,0)),"")</f>
        <v/>
      </c>
      <c r="F842" s="80" t="str">
        <f>IFERROR(IF(B842="","",VLOOKUP(B842,'Customer Orders Management'!B:AB,13,0)),"")</f>
        <v/>
      </c>
      <c r="G842" s="80" t="str">
        <f>IFERROR(IF(B842="","",VLOOKUP(B842,'Customer Orders Management'!B:AB,7,0)),"")</f>
        <v/>
      </c>
      <c r="H842" s="80" t="str">
        <f>IFERROR(IF(B842="","",VLOOKUP(B842,'Customer Orders Management'!B:AB,8,0)),"")</f>
        <v/>
      </c>
      <c r="I842" s="81" t="str">
        <f>IFERROR(IF(B842="","",VLOOKUP(B842,'Customer Orders Management'!B:AB,9,0)),"")</f>
        <v/>
      </c>
      <c r="J842" s="81" t="str">
        <f>IFERROR(IF(B842="","",VLOOKUP(B842,'Customer Orders Management'!B:AB,10,0)),"")</f>
        <v/>
      </c>
      <c r="K842" s="81" t="str">
        <f>IFERROR(IF(B842="","",VLOOKUP(B842,'Customer Orders Management'!B:AB,11,0)),"")</f>
        <v/>
      </c>
      <c r="L842" s="81" t="str">
        <f>IFERROR(IF(VLOOKUP(B842,'DIFOT Raw Data'!B:P,15,0)="","Not Delivered","Delivery"&amp;" "&amp;VLOOKUP(B842,'DIFOT Raw Data'!B:P,15,0)),"")</f>
        <v/>
      </c>
    </row>
    <row r="843" spans="5:12" x14ac:dyDescent="0.25">
      <c r="E843" s="80" t="str">
        <f>IFERROR(IF(B843="","",VLOOKUP(B843,'Customer Orders Management'!B:AB,12,0)),"")</f>
        <v/>
      </c>
      <c r="F843" s="80" t="str">
        <f>IFERROR(IF(B843="","",VLOOKUP(B843,'Customer Orders Management'!B:AB,13,0)),"")</f>
        <v/>
      </c>
      <c r="G843" s="80" t="str">
        <f>IFERROR(IF(B843="","",VLOOKUP(B843,'Customer Orders Management'!B:AB,7,0)),"")</f>
        <v/>
      </c>
      <c r="H843" s="80" t="str">
        <f>IFERROR(IF(B843="","",VLOOKUP(B843,'Customer Orders Management'!B:AB,8,0)),"")</f>
        <v/>
      </c>
      <c r="I843" s="81" t="str">
        <f>IFERROR(IF(B843="","",VLOOKUP(B843,'Customer Orders Management'!B:AB,9,0)),"")</f>
        <v/>
      </c>
      <c r="J843" s="81" t="str">
        <f>IFERROR(IF(B843="","",VLOOKUP(B843,'Customer Orders Management'!B:AB,10,0)),"")</f>
        <v/>
      </c>
      <c r="K843" s="81" t="str">
        <f>IFERROR(IF(B843="","",VLOOKUP(B843,'Customer Orders Management'!B:AB,11,0)),"")</f>
        <v/>
      </c>
      <c r="L843" s="81" t="str">
        <f>IFERROR(IF(VLOOKUP(B843,'DIFOT Raw Data'!B:P,15,0)="","Not Delivered","Delivery"&amp;" "&amp;VLOOKUP(B843,'DIFOT Raw Data'!B:P,15,0)),"")</f>
        <v/>
      </c>
    </row>
    <row r="844" spans="5:12" x14ac:dyDescent="0.25">
      <c r="E844" s="80" t="str">
        <f>IFERROR(IF(B844="","",VLOOKUP(B844,'Customer Orders Management'!B:AB,12,0)),"")</f>
        <v/>
      </c>
      <c r="F844" s="80" t="str">
        <f>IFERROR(IF(B844="","",VLOOKUP(B844,'Customer Orders Management'!B:AB,13,0)),"")</f>
        <v/>
      </c>
      <c r="G844" s="80" t="str">
        <f>IFERROR(IF(B844="","",VLOOKUP(B844,'Customer Orders Management'!B:AB,7,0)),"")</f>
        <v/>
      </c>
      <c r="H844" s="80" t="str">
        <f>IFERROR(IF(B844="","",VLOOKUP(B844,'Customer Orders Management'!B:AB,8,0)),"")</f>
        <v/>
      </c>
      <c r="I844" s="81" t="str">
        <f>IFERROR(IF(B844="","",VLOOKUP(B844,'Customer Orders Management'!B:AB,9,0)),"")</f>
        <v/>
      </c>
      <c r="J844" s="81" t="str">
        <f>IFERROR(IF(B844="","",VLOOKUP(B844,'Customer Orders Management'!B:AB,10,0)),"")</f>
        <v/>
      </c>
      <c r="K844" s="81" t="str">
        <f>IFERROR(IF(B844="","",VLOOKUP(B844,'Customer Orders Management'!B:AB,11,0)),"")</f>
        <v/>
      </c>
      <c r="L844" s="81" t="str">
        <f>IFERROR(IF(VLOOKUP(B844,'DIFOT Raw Data'!B:P,15,0)="","Not Delivered","Delivery"&amp;" "&amp;VLOOKUP(B844,'DIFOT Raw Data'!B:P,15,0)),"")</f>
        <v/>
      </c>
    </row>
    <row r="845" spans="5:12" x14ac:dyDescent="0.25">
      <c r="E845" s="80" t="str">
        <f>IFERROR(IF(B845="","",VLOOKUP(B845,'Customer Orders Management'!B:AB,12,0)),"")</f>
        <v/>
      </c>
      <c r="F845" s="80" t="str">
        <f>IFERROR(IF(B845="","",VLOOKUP(B845,'Customer Orders Management'!B:AB,13,0)),"")</f>
        <v/>
      </c>
      <c r="G845" s="80" t="str">
        <f>IFERROR(IF(B845="","",VLOOKUP(B845,'Customer Orders Management'!B:AB,7,0)),"")</f>
        <v/>
      </c>
      <c r="H845" s="80" t="str">
        <f>IFERROR(IF(B845="","",VLOOKUP(B845,'Customer Orders Management'!B:AB,8,0)),"")</f>
        <v/>
      </c>
      <c r="I845" s="81" t="str">
        <f>IFERROR(IF(B845="","",VLOOKUP(B845,'Customer Orders Management'!B:AB,9,0)),"")</f>
        <v/>
      </c>
      <c r="J845" s="81" t="str">
        <f>IFERROR(IF(B845="","",VLOOKUP(B845,'Customer Orders Management'!B:AB,10,0)),"")</f>
        <v/>
      </c>
      <c r="K845" s="81" t="str">
        <f>IFERROR(IF(B845="","",VLOOKUP(B845,'Customer Orders Management'!B:AB,11,0)),"")</f>
        <v/>
      </c>
      <c r="L845" s="81" t="str">
        <f>IFERROR(IF(VLOOKUP(B845,'DIFOT Raw Data'!B:P,15,0)="","Not Delivered","Delivery"&amp;" "&amp;VLOOKUP(B845,'DIFOT Raw Data'!B:P,15,0)),"")</f>
        <v/>
      </c>
    </row>
    <row r="846" spans="5:12" x14ac:dyDescent="0.25">
      <c r="E846" s="80" t="str">
        <f>IFERROR(IF(B846="","",VLOOKUP(B846,'Customer Orders Management'!B:AB,12,0)),"")</f>
        <v/>
      </c>
      <c r="F846" s="80" t="str">
        <f>IFERROR(IF(B846="","",VLOOKUP(B846,'Customer Orders Management'!B:AB,13,0)),"")</f>
        <v/>
      </c>
      <c r="G846" s="80" t="str">
        <f>IFERROR(IF(B846="","",VLOOKUP(B846,'Customer Orders Management'!B:AB,7,0)),"")</f>
        <v/>
      </c>
      <c r="H846" s="80" t="str">
        <f>IFERROR(IF(B846="","",VLOOKUP(B846,'Customer Orders Management'!B:AB,8,0)),"")</f>
        <v/>
      </c>
      <c r="I846" s="81" t="str">
        <f>IFERROR(IF(B846="","",VLOOKUP(B846,'Customer Orders Management'!B:AB,9,0)),"")</f>
        <v/>
      </c>
      <c r="J846" s="81" t="str">
        <f>IFERROR(IF(B846="","",VLOOKUP(B846,'Customer Orders Management'!B:AB,10,0)),"")</f>
        <v/>
      </c>
      <c r="K846" s="81" t="str">
        <f>IFERROR(IF(B846="","",VLOOKUP(B846,'Customer Orders Management'!B:AB,11,0)),"")</f>
        <v/>
      </c>
      <c r="L846" s="81" t="str">
        <f>IFERROR(IF(VLOOKUP(B846,'DIFOT Raw Data'!B:P,15,0)="","Not Delivered","Delivery"&amp;" "&amp;VLOOKUP(B846,'DIFOT Raw Data'!B:P,15,0)),"")</f>
        <v/>
      </c>
    </row>
    <row r="847" spans="5:12" x14ac:dyDescent="0.25">
      <c r="E847" s="80" t="str">
        <f>IFERROR(IF(B847="","",VLOOKUP(B847,'Customer Orders Management'!B:AB,12,0)),"")</f>
        <v/>
      </c>
      <c r="F847" s="80" t="str">
        <f>IFERROR(IF(B847="","",VLOOKUP(B847,'Customer Orders Management'!B:AB,13,0)),"")</f>
        <v/>
      </c>
      <c r="G847" s="80" t="str">
        <f>IFERROR(IF(B847="","",VLOOKUP(B847,'Customer Orders Management'!B:AB,7,0)),"")</f>
        <v/>
      </c>
      <c r="H847" s="80" t="str">
        <f>IFERROR(IF(B847="","",VLOOKUP(B847,'Customer Orders Management'!B:AB,8,0)),"")</f>
        <v/>
      </c>
      <c r="I847" s="81" t="str">
        <f>IFERROR(IF(B847="","",VLOOKUP(B847,'Customer Orders Management'!B:AB,9,0)),"")</f>
        <v/>
      </c>
      <c r="J847" s="81" t="str">
        <f>IFERROR(IF(B847="","",VLOOKUP(B847,'Customer Orders Management'!B:AB,10,0)),"")</f>
        <v/>
      </c>
      <c r="K847" s="81" t="str">
        <f>IFERROR(IF(B847="","",VLOOKUP(B847,'Customer Orders Management'!B:AB,11,0)),"")</f>
        <v/>
      </c>
      <c r="L847" s="81" t="str">
        <f>IFERROR(IF(VLOOKUP(B847,'DIFOT Raw Data'!B:P,15,0)="","Not Delivered","Delivery"&amp;" "&amp;VLOOKUP(B847,'DIFOT Raw Data'!B:P,15,0)),"")</f>
        <v/>
      </c>
    </row>
    <row r="848" spans="5:12" x14ac:dyDescent="0.25">
      <c r="E848" s="80" t="str">
        <f>IFERROR(IF(B848="","",VLOOKUP(B848,'Customer Orders Management'!B:AB,12,0)),"")</f>
        <v/>
      </c>
      <c r="F848" s="80" t="str">
        <f>IFERROR(IF(B848="","",VLOOKUP(B848,'Customer Orders Management'!B:AB,13,0)),"")</f>
        <v/>
      </c>
      <c r="G848" s="80" t="str">
        <f>IFERROR(IF(B848="","",VLOOKUP(B848,'Customer Orders Management'!B:AB,7,0)),"")</f>
        <v/>
      </c>
      <c r="H848" s="80" t="str">
        <f>IFERROR(IF(B848="","",VLOOKUP(B848,'Customer Orders Management'!B:AB,8,0)),"")</f>
        <v/>
      </c>
      <c r="I848" s="81" t="str">
        <f>IFERROR(IF(B848="","",VLOOKUP(B848,'Customer Orders Management'!B:AB,9,0)),"")</f>
        <v/>
      </c>
      <c r="J848" s="81" t="str">
        <f>IFERROR(IF(B848="","",VLOOKUP(B848,'Customer Orders Management'!B:AB,10,0)),"")</f>
        <v/>
      </c>
      <c r="K848" s="81" t="str">
        <f>IFERROR(IF(B848="","",VLOOKUP(B848,'Customer Orders Management'!B:AB,11,0)),"")</f>
        <v/>
      </c>
      <c r="L848" s="81" t="str">
        <f>IFERROR(IF(VLOOKUP(B848,'DIFOT Raw Data'!B:P,15,0)="","Not Delivered","Delivery"&amp;" "&amp;VLOOKUP(B848,'DIFOT Raw Data'!B:P,15,0)),"")</f>
        <v/>
      </c>
    </row>
    <row r="849" spans="5:12" x14ac:dyDescent="0.25">
      <c r="E849" s="80" t="str">
        <f>IFERROR(IF(B849="","",VLOOKUP(B849,'Customer Orders Management'!B:AB,12,0)),"")</f>
        <v/>
      </c>
      <c r="F849" s="80" t="str">
        <f>IFERROR(IF(B849="","",VLOOKUP(B849,'Customer Orders Management'!B:AB,13,0)),"")</f>
        <v/>
      </c>
      <c r="G849" s="80" t="str">
        <f>IFERROR(IF(B849="","",VLOOKUP(B849,'Customer Orders Management'!B:AB,7,0)),"")</f>
        <v/>
      </c>
      <c r="H849" s="80" t="str">
        <f>IFERROR(IF(B849="","",VLOOKUP(B849,'Customer Orders Management'!B:AB,8,0)),"")</f>
        <v/>
      </c>
      <c r="I849" s="81" t="str">
        <f>IFERROR(IF(B849="","",VLOOKUP(B849,'Customer Orders Management'!B:AB,9,0)),"")</f>
        <v/>
      </c>
      <c r="J849" s="81" t="str">
        <f>IFERROR(IF(B849="","",VLOOKUP(B849,'Customer Orders Management'!B:AB,10,0)),"")</f>
        <v/>
      </c>
      <c r="K849" s="81" t="str">
        <f>IFERROR(IF(B849="","",VLOOKUP(B849,'Customer Orders Management'!B:AB,11,0)),"")</f>
        <v/>
      </c>
      <c r="L849" s="81" t="str">
        <f>IFERROR(IF(VLOOKUP(B849,'DIFOT Raw Data'!B:P,15,0)="","Not Delivered","Delivery"&amp;" "&amp;VLOOKUP(B849,'DIFOT Raw Data'!B:P,15,0)),"")</f>
        <v/>
      </c>
    </row>
    <row r="850" spans="5:12" x14ac:dyDescent="0.25">
      <c r="E850" s="80" t="str">
        <f>IFERROR(IF(B850="","",VLOOKUP(B850,'Customer Orders Management'!B:AB,12,0)),"")</f>
        <v/>
      </c>
      <c r="F850" s="80" t="str">
        <f>IFERROR(IF(B850="","",VLOOKUP(B850,'Customer Orders Management'!B:AB,13,0)),"")</f>
        <v/>
      </c>
      <c r="G850" s="80" t="str">
        <f>IFERROR(IF(B850="","",VLOOKUP(B850,'Customer Orders Management'!B:AB,7,0)),"")</f>
        <v/>
      </c>
      <c r="H850" s="80" t="str">
        <f>IFERROR(IF(B850="","",VLOOKUP(B850,'Customer Orders Management'!B:AB,8,0)),"")</f>
        <v/>
      </c>
      <c r="I850" s="81" t="str">
        <f>IFERROR(IF(B850="","",VLOOKUP(B850,'Customer Orders Management'!B:AB,9,0)),"")</f>
        <v/>
      </c>
      <c r="J850" s="81" t="str">
        <f>IFERROR(IF(B850="","",VLOOKUP(B850,'Customer Orders Management'!B:AB,10,0)),"")</f>
        <v/>
      </c>
      <c r="K850" s="81" t="str">
        <f>IFERROR(IF(B850="","",VLOOKUP(B850,'Customer Orders Management'!B:AB,11,0)),"")</f>
        <v/>
      </c>
      <c r="L850" s="81" t="str">
        <f>IFERROR(IF(VLOOKUP(B850,'DIFOT Raw Data'!B:P,15,0)="","Not Delivered","Delivery"&amp;" "&amp;VLOOKUP(B850,'DIFOT Raw Data'!B:P,15,0)),"")</f>
        <v/>
      </c>
    </row>
    <row r="851" spans="5:12" x14ac:dyDescent="0.25">
      <c r="E851" s="80" t="str">
        <f>IFERROR(IF(B851="","",VLOOKUP(B851,'Customer Orders Management'!B:AB,12,0)),"")</f>
        <v/>
      </c>
      <c r="F851" s="80" t="str">
        <f>IFERROR(IF(B851="","",VLOOKUP(B851,'Customer Orders Management'!B:AB,13,0)),"")</f>
        <v/>
      </c>
      <c r="G851" s="80" t="str">
        <f>IFERROR(IF(B851="","",VLOOKUP(B851,'Customer Orders Management'!B:AB,7,0)),"")</f>
        <v/>
      </c>
      <c r="H851" s="80" t="str">
        <f>IFERROR(IF(B851="","",VLOOKUP(B851,'Customer Orders Management'!B:AB,8,0)),"")</f>
        <v/>
      </c>
      <c r="I851" s="81" t="str">
        <f>IFERROR(IF(B851="","",VLOOKUP(B851,'Customer Orders Management'!B:AB,9,0)),"")</f>
        <v/>
      </c>
      <c r="J851" s="81" t="str">
        <f>IFERROR(IF(B851="","",VLOOKUP(B851,'Customer Orders Management'!B:AB,10,0)),"")</f>
        <v/>
      </c>
      <c r="K851" s="81" t="str">
        <f>IFERROR(IF(B851="","",VLOOKUP(B851,'Customer Orders Management'!B:AB,11,0)),"")</f>
        <v/>
      </c>
      <c r="L851" s="81" t="str">
        <f>IFERROR(IF(VLOOKUP(B851,'DIFOT Raw Data'!B:P,15,0)="","Not Delivered","Delivery"&amp;" "&amp;VLOOKUP(B851,'DIFOT Raw Data'!B:P,15,0)),"")</f>
        <v/>
      </c>
    </row>
    <row r="852" spans="5:12" x14ac:dyDescent="0.25">
      <c r="E852" s="80" t="str">
        <f>IFERROR(IF(B852="","",VLOOKUP(B852,'Customer Orders Management'!B:AB,12,0)),"")</f>
        <v/>
      </c>
      <c r="F852" s="80" t="str">
        <f>IFERROR(IF(B852="","",VLOOKUP(B852,'Customer Orders Management'!B:AB,13,0)),"")</f>
        <v/>
      </c>
      <c r="G852" s="80" t="str">
        <f>IFERROR(IF(B852="","",VLOOKUP(B852,'Customer Orders Management'!B:AB,7,0)),"")</f>
        <v/>
      </c>
      <c r="H852" s="80" t="str">
        <f>IFERROR(IF(B852="","",VLOOKUP(B852,'Customer Orders Management'!B:AB,8,0)),"")</f>
        <v/>
      </c>
      <c r="I852" s="81" t="str">
        <f>IFERROR(IF(B852="","",VLOOKUP(B852,'Customer Orders Management'!B:AB,9,0)),"")</f>
        <v/>
      </c>
      <c r="J852" s="81" t="str">
        <f>IFERROR(IF(B852="","",VLOOKUP(B852,'Customer Orders Management'!B:AB,10,0)),"")</f>
        <v/>
      </c>
      <c r="K852" s="81" t="str">
        <f>IFERROR(IF(B852="","",VLOOKUP(B852,'Customer Orders Management'!B:AB,11,0)),"")</f>
        <v/>
      </c>
      <c r="L852" s="81" t="str">
        <f>IFERROR(IF(VLOOKUP(B852,'DIFOT Raw Data'!B:P,15,0)="","Not Delivered","Delivery"&amp;" "&amp;VLOOKUP(B852,'DIFOT Raw Data'!B:P,15,0)),"")</f>
        <v/>
      </c>
    </row>
    <row r="853" spans="5:12" x14ac:dyDescent="0.25">
      <c r="E853" s="80" t="str">
        <f>IFERROR(IF(B853="","",VLOOKUP(B853,'Customer Orders Management'!B:AB,12,0)),"")</f>
        <v/>
      </c>
      <c r="F853" s="80" t="str">
        <f>IFERROR(IF(B853="","",VLOOKUP(B853,'Customer Orders Management'!B:AB,13,0)),"")</f>
        <v/>
      </c>
      <c r="G853" s="80" t="str">
        <f>IFERROR(IF(B853="","",VLOOKUP(B853,'Customer Orders Management'!B:AB,7,0)),"")</f>
        <v/>
      </c>
      <c r="H853" s="80" t="str">
        <f>IFERROR(IF(B853="","",VLOOKUP(B853,'Customer Orders Management'!B:AB,8,0)),"")</f>
        <v/>
      </c>
      <c r="I853" s="81" t="str">
        <f>IFERROR(IF(B853="","",VLOOKUP(B853,'Customer Orders Management'!B:AB,9,0)),"")</f>
        <v/>
      </c>
      <c r="J853" s="81" t="str">
        <f>IFERROR(IF(B853="","",VLOOKUP(B853,'Customer Orders Management'!B:AB,10,0)),"")</f>
        <v/>
      </c>
      <c r="K853" s="81" t="str">
        <f>IFERROR(IF(B853="","",VLOOKUP(B853,'Customer Orders Management'!B:AB,11,0)),"")</f>
        <v/>
      </c>
      <c r="L853" s="81" t="str">
        <f>IFERROR(IF(VLOOKUP(B853,'DIFOT Raw Data'!B:P,15,0)="","Not Delivered","Delivery"&amp;" "&amp;VLOOKUP(B853,'DIFOT Raw Data'!B:P,15,0)),"")</f>
        <v/>
      </c>
    </row>
    <row r="854" spans="5:12" x14ac:dyDescent="0.25">
      <c r="E854" s="80" t="str">
        <f>IFERROR(IF(B854="","",VLOOKUP(B854,'Customer Orders Management'!B:AB,12,0)),"")</f>
        <v/>
      </c>
      <c r="F854" s="80" t="str">
        <f>IFERROR(IF(B854="","",VLOOKUP(B854,'Customer Orders Management'!B:AB,13,0)),"")</f>
        <v/>
      </c>
      <c r="G854" s="80" t="str">
        <f>IFERROR(IF(B854="","",VLOOKUP(B854,'Customer Orders Management'!B:AB,7,0)),"")</f>
        <v/>
      </c>
      <c r="H854" s="80" t="str">
        <f>IFERROR(IF(B854="","",VLOOKUP(B854,'Customer Orders Management'!B:AB,8,0)),"")</f>
        <v/>
      </c>
      <c r="I854" s="81" t="str">
        <f>IFERROR(IF(B854="","",VLOOKUP(B854,'Customer Orders Management'!B:AB,9,0)),"")</f>
        <v/>
      </c>
      <c r="J854" s="81" t="str">
        <f>IFERROR(IF(B854="","",VLOOKUP(B854,'Customer Orders Management'!B:AB,10,0)),"")</f>
        <v/>
      </c>
      <c r="K854" s="81" t="str">
        <f>IFERROR(IF(B854="","",VLOOKUP(B854,'Customer Orders Management'!B:AB,11,0)),"")</f>
        <v/>
      </c>
      <c r="L854" s="81" t="str">
        <f>IFERROR(IF(VLOOKUP(B854,'DIFOT Raw Data'!B:P,15,0)="","Not Delivered","Delivery"&amp;" "&amp;VLOOKUP(B854,'DIFOT Raw Data'!B:P,15,0)),"")</f>
        <v/>
      </c>
    </row>
    <row r="855" spans="5:12" x14ac:dyDescent="0.25">
      <c r="E855" s="80" t="str">
        <f>IFERROR(IF(B855="","",VLOOKUP(B855,'Customer Orders Management'!B:AB,12,0)),"")</f>
        <v/>
      </c>
      <c r="F855" s="80" t="str">
        <f>IFERROR(IF(B855="","",VLOOKUP(B855,'Customer Orders Management'!B:AB,13,0)),"")</f>
        <v/>
      </c>
      <c r="G855" s="80" t="str">
        <f>IFERROR(IF(B855="","",VLOOKUP(B855,'Customer Orders Management'!B:AB,7,0)),"")</f>
        <v/>
      </c>
      <c r="H855" s="80" t="str">
        <f>IFERROR(IF(B855="","",VLOOKUP(B855,'Customer Orders Management'!B:AB,8,0)),"")</f>
        <v/>
      </c>
      <c r="I855" s="81" t="str">
        <f>IFERROR(IF(B855="","",VLOOKUP(B855,'Customer Orders Management'!B:AB,9,0)),"")</f>
        <v/>
      </c>
      <c r="J855" s="81" t="str">
        <f>IFERROR(IF(B855="","",VLOOKUP(B855,'Customer Orders Management'!B:AB,10,0)),"")</f>
        <v/>
      </c>
      <c r="K855" s="81" t="str">
        <f>IFERROR(IF(B855="","",VLOOKUP(B855,'Customer Orders Management'!B:AB,11,0)),"")</f>
        <v/>
      </c>
      <c r="L855" s="81" t="str">
        <f>IFERROR(IF(VLOOKUP(B855,'DIFOT Raw Data'!B:P,15,0)="","Not Delivered","Delivery"&amp;" "&amp;VLOOKUP(B855,'DIFOT Raw Data'!B:P,15,0)),"")</f>
        <v/>
      </c>
    </row>
    <row r="856" spans="5:12" x14ac:dyDescent="0.25">
      <c r="E856" s="80" t="str">
        <f>IFERROR(IF(B856="","",VLOOKUP(B856,'Customer Orders Management'!B:AB,12,0)),"")</f>
        <v/>
      </c>
      <c r="F856" s="80" t="str">
        <f>IFERROR(IF(B856="","",VLOOKUP(B856,'Customer Orders Management'!B:AB,13,0)),"")</f>
        <v/>
      </c>
      <c r="G856" s="80" t="str">
        <f>IFERROR(IF(B856="","",VLOOKUP(B856,'Customer Orders Management'!B:AB,7,0)),"")</f>
        <v/>
      </c>
      <c r="H856" s="80" t="str">
        <f>IFERROR(IF(B856="","",VLOOKUP(B856,'Customer Orders Management'!B:AB,8,0)),"")</f>
        <v/>
      </c>
      <c r="I856" s="81" t="str">
        <f>IFERROR(IF(B856="","",VLOOKUP(B856,'Customer Orders Management'!B:AB,9,0)),"")</f>
        <v/>
      </c>
      <c r="J856" s="81" t="str">
        <f>IFERROR(IF(B856="","",VLOOKUP(B856,'Customer Orders Management'!B:AB,10,0)),"")</f>
        <v/>
      </c>
      <c r="K856" s="81" t="str">
        <f>IFERROR(IF(B856="","",VLOOKUP(B856,'Customer Orders Management'!B:AB,11,0)),"")</f>
        <v/>
      </c>
      <c r="L856" s="81" t="str">
        <f>IFERROR(IF(VLOOKUP(B856,'DIFOT Raw Data'!B:P,15,0)="","Not Delivered","Delivery"&amp;" "&amp;VLOOKUP(B856,'DIFOT Raw Data'!B:P,15,0)),"")</f>
        <v/>
      </c>
    </row>
    <row r="857" spans="5:12" x14ac:dyDescent="0.25">
      <c r="E857" s="80" t="str">
        <f>IFERROR(IF(B857="","",VLOOKUP(B857,'Customer Orders Management'!B:AB,12,0)),"")</f>
        <v/>
      </c>
      <c r="F857" s="80" t="str">
        <f>IFERROR(IF(B857="","",VLOOKUP(B857,'Customer Orders Management'!B:AB,13,0)),"")</f>
        <v/>
      </c>
      <c r="G857" s="80" t="str">
        <f>IFERROR(IF(B857="","",VLOOKUP(B857,'Customer Orders Management'!B:AB,7,0)),"")</f>
        <v/>
      </c>
      <c r="H857" s="80" t="str">
        <f>IFERROR(IF(B857="","",VLOOKUP(B857,'Customer Orders Management'!B:AB,8,0)),"")</f>
        <v/>
      </c>
      <c r="I857" s="81" t="str">
        <f>IFERROR(IF(B857="","",VLOOKUP(B857,'Customer Orders Management'!B:AB,9,0)),"")</f>
        <v/>
      </c>
      <c r="J857" s="81" t="str">
        <f>IFERROR(IF(B857="","",VLOOKUP(B857,'Customer Orders Management'!B:AB,10,0)),"")</f>
        <v/>
      </c>
      <c r="K857" s="81" t="str">
        <f>IFERROR(IF(B857="","",VLOOKUP(B857,'Customer Orders Management'!B:AB,11,0)),"")</f>
        <v/>
      </c>
      <c r="L857" s="81" t="str">
        <f>IFERROR(IF(VLOOKUP(B857,'DIFOT Raw Data'!B:P,15,0)="","Not Delivered","Delivery"&amp;" "&amp;VLOOKUP(B857,'DIFOT Raw Data'!B:P,15,0)),"")</f>
        <v/>
      </c>
    </row>
    <row r="858" spans="5:12" x14ac:dyDescent="0.25">
      <c r="E858" s="80" t="str">
        <f>IFERROR(IF(B858="","",VLOOKUP(B858,'Customer Orders Management'!B:AB,12,0)),"")</f>
        <v/>
      </c>
      <c r="F858" s="80" t="str">
        <f>IFERROR(IF(B858="","",VLOOKUP(B858,'Customer Orders Management'!B:AB,13,0)),"")</f>
        <v/>
      </c>
      <c r="G858" s="80" t="str">
        <f>IFERROR(IF(B858="","",VLOOKUP(B858,'Customer Orders Management'!B:AB,7,0)),"")</f>
        <v/>
      </c>
      <c r="H858" s="80" t="str">
        <f>IFERROR(IF(B858="","",VLOOKUP(B858,'Customer Orders Management'!B:AB,8,0)),"")</f>
        <v/>
      </c>
      <c r="I858" s="81" t="str">
        <f>IFERROR(IF(B858="","",VLOOKUP(B858,'Customer Orders Management'!B:AB,9,0)),"")</f>
        <v/>
      </c>
      <c r="J858" s="81" t="str">
        <f>IFERROR(IF(B858="","",VLOOKUP(B858,'Customer Orders Management'!B:AB,10,0)),"")</f>
        <v/>
      </c>
      <c r="K858" s="81" t="str">
        <f>IFERROR(IF(B858="","",VLOOKUP(B858,'Customer Orders Management'!B:AB,11,0)),"")</f>
        <v/>
      </c>
      <c r="L858" s="81" t="str">
        <f>IFERROR(IF(VLOOKUP(B858,'DIFOT Raw Data'!B:P,15,0)="","Not Delivered","Delivery"&amp;" "&amp;VLOOKUP(B858,'DIFOT Raw Data'!B:P,15,0)),"")</f>
        <v/>
      </c>
    </row>
    <row r="859" spans="5:12" x14ac:dyDescent="0.25">
      <c r="E859" s="80" t="str">
        <f>IFERROR(IF(B859="","",VLOOKUP(B859,'Customer Orders Management'!B:AB,12,0)),"")</f>
        <v/>
      </c>
      <c r="F859" s="80" t="str">
        <f>IFERROR(IF(B859="","",VLOOKUP(B859,'Customer Orders Management'!B:AB,13,0)),"")</f>
        <v/>
      </c>
      <c r="G859" s="80" t="str">
        <f>IFERROR(IF(B859="","",VLOOKUP(B859,'Customer Orders Management'!B:AB,7,0)),"")</f>
        <v/>
      </c>
      <c r="H859" s="80" t="str">
        <f>IFERROR(IF(B859="","",VLOOKUP(B859,'Customer Orders Management'!B:AB,8,0)),"")</f>
        <v/>
      </c>
      <c r="I859" s="81" t="str">
        <f>IFERROR(IF(B859="","",VLOOKUP(B859,'Customer Orders Management'!B:AB,9,0)),"")</f>
        <v/>
      </c>
      <c r="J859" s="81" t="str">
        <f>IFERROR(IF(B859="","",VLOOKUP(B859,'Customer Orders Management'!B:AB,10,0)),"")</f>
        <v/>
      </c>
      <c r="K859" s="81" t="str">
        <f>IFERROR(IF(B859="","",VLOOKUP(B859,'Customer Orders Management'!B:AB,11,0)),"")</f>
        <v/>
      </c>
      <c r="L859" s="81" t="str">
        <f>IFERROR(IF(VLOOKUP(B859,'DIFOT Raw Data'!B:P,15,0)="","Not Delivered","Delivery"&amp;" "&amp;VLOOKUP(B859,'DIFOT Raw Data'!B:P,15,0)),"")</f>
        <v/>
      </c>
    </row>
    <row r="860" spans="5:12" x14ac:dyDescent="0.25">
      <c r="E860" s="80" t="str">
        <f>IFERROR(IF(B860="","",VLOOKUP(B860,'Customer Orders Management'!B:AB,12,0)),"")</f>
        <v/>
      </c>
      <c r="F860" s="80" t="str">
        <f>IFERROR(IF(B860="","",VLOOKUP(B860,'Customer Orders Management'!B:AB,13,0)),"")</f>
        <v/>
      </c>
      <c r="G860" s="80" t="str">
        <f>IFERROR(IF(B860="","",VLOOKUP(B860,'Customer Orders Management'!B:AB,7,0)),"")</f>
        <v/>
      </c>
      <c r="H860" s="80" t="str">
        <f>IFERROR(IF(B860="","",VLOOKUP(B860,'Customer Orders Management'!B:AB,8,0)),"")</f>
        <v/>
      </c>
      <c r="I860" s="81" t="str">
        <f>IFERROR(IF(B860="","",VLOOKUP(B860,'Customer Orders Management'!B:AB,9,0)),"")</f>
        <v/>
      </c>
      <c r="J860" s="81" t="str">
        <f>IFERROR(IF(B860="","",VLOOKUP(B860,'Customer Orders Management'!B:AB,10,0)),"")</f>
        <v/>
      </c>
      <c r="K860" s="81" t="str">
        <f>IFERROR(IF(B860="","",VLOOKUP(B860,'Customer Orders Management'!B:AB,11,0)),"")</f>
        <v/>
      </c>
      <c r="L860" s="81" t="str">
        <f>IFERROR(IF(VLOOKUP(B860,'DIFOT Raw Data'!B:P,15,0)="","Not Delivered","Delivery"&amp;" "&amp;VLOOKUP(B860,'DIFOT Raw Data'!B:P,15,0)),"")</f>
        <v/>
      </c>
    </row>
    <row r="861" spans="5:12" x14ac:dyDescent="0.25">
      <c r="E861" s="80" t="str">
        <f>IFERROR(IF(B861="","",VLOOKUP(B861,'Customer Orders Management'!B:AB,12,0)),"")</f>
        <v/>
      </c>
      <c r="F861" s="80" t="str">
        <f>IFERROR(IF(B861="","",VLOOKUP(B861,'Customer Orders Management'!B:AB,13,0)),"")</f>
        <v/>
      </c>
      <c r="G861" s="80" t="str">
        <f>IFERROR(IF(B861="","",VLOOKUP(B861,'Customer Orders Management'!B:AB,7,0)),"")</f>
        <v/>
      </c>
      <c r="H861" s="80" t="str">
        <f>IFERROR(IF(B861="","",VLOOKUP(B861,'Customer Orders Management'!B:AB,8,0)),"")</f>
        <v/>
      </c>
      <c r="I861" s="81" t="str">
        <f>IFERROR(IF(B861="","",VLOOKUP(B861,'Customer Orders Management'!B:AB,9,0)),"")</f>
        <v/>
      </c>
      <c r="J861" s="81" t="str">
        <f>IFERROR(IF(B861="","",VLOOKUP(B861,'Customer Orders Management'!B:AB,10,0)),"")</f>
        <v/>
      </c>
      <c r="K861" s="81" t="str">
        <f>IFERROR(IF(B861="","",VLOOKUP(B861,'Customer Orders Management'!B:AB,11,0)),"")</f>
        <v/>
      </c>
      <c r="L861" s="81" t="str">
        <f>IFERROR(IF(VLOOKUP(B861,'DIFOT Raw Data'!B:P,15,0)="","Not Delivered","Delivery"&amp;" "&amp;VLOOKUP(B861,'DIFOT Raw Data'!B:P,15,0)),"")</f>
        <v/>
      </c>
    </row>
    <row r="862" spans="5:12" x14ac:dyDescent="0.25">
      <c r="E862" s="80" t="str">
        <f>IFERROR(IF(B862="","",VLOOKUP(B862,'Customer Orders Management'!B:AB,12,0)),"")</f>
        <v/>
      </c>
      <c r="F862" s="80" t="str">
        <f>IFERROR(IF(B862="","",VLOOKUP(B862,'Customer Orders Management'!B:AB,13,0)),"")</f>
        <v/>
      </c>
      <c r="G862" s="80" t="str">
        <f>IFERROR(IF(B862="","",VLOOKUP(B862,'Customer Orders Management'!B:AB,7,0)),"")</f>
        <v/>
      </c>
      <c r="H862" s="80" t="str">
        <f>IFERROR(IF(B862="","",VLOOKUP(B862,'Customer Orders Management'!B:AB,8,0)),"")</f>
        <v/>
      </c>
      <c r="I862" s="81" t="str">
        <f>IFERROR(IF(B862="","",VLOOKUP(B862,'Customer Orders Management'!B:AB,9,0)),"")</f>
        <v/>
      </c>
      <c r="J862" s="81" t="str">
        <f>IFERROR(IF(B862="","",VLOOKUP(B862,'Customer Orders Management'!B:AB,10,0)),"")</f>
        <v/>
      </c>
      <c r="K862" s="81" t="str">
        <f>IFERROR(IF(B862="","",VLOOKUP(B862,'Customer Orders Management'!B:AB,11,0)),"")</f>
        <v/>
      </c>
      <c r="L862" s="81" t="str">
        <f>IFERROR(IF(VLOOKUP(B862,'DIFOT Raw Data'!B:P,15,0)="","Not Delivered","Delivery"&amp;" "&amp;VLOOKUP(B862,'DIFOT Raw Data'!B:P,15,0)),"")</f>
        <v/>
      </c>
    </row>
    <row r="863" spans="5:12" x14ac:dyDescent="0.25">
      <c r="E863" s="80" t="str">
        <f>IFERROR(IF(B863="","",VLOOKUP(B863,'Customer Orders Management'!B:AB,12,0)),"")</f>
        <v/>
      </c>
      <c r="F863" s="80" t="str">
        <f>IFERROR(IF(B863="","",VLOOKUP(B863,'Customer Orders Management'!B:AB,13,0)),"")</f>
        <v/>
      </c>
      <c r="G863" s="80" t="str">
        <f>IFERROR(IF(B863="","",VLOOKUP(B863,'Customer Orders Management'!B:AB,7,0)),"")</f>
        <v/>
      </c>
      <c r="H863" s="80" t="str">
        <f>IFERROR(IF(B863="","",VLOOKUP(B863,'Customer Orders Management'!B:AB,8,0)),"")</f>
        <v/>
      </c>
      <c r="I863" s="81" t="str">
        <f>IFERROR(IF(B863="","",VLOOKUP(B863,'Customer Orders Management'!B:AB,9,0)),"")</f>
        <v/>
      </c>
      <c r="J863" s="81" t="str">
        <f>IFERROR(IF(B863="","",VLOOKUP(B863,'Customer Orders Management'!B:AB,10,0)),"")</f>
        <v/>
      </c>
      <c r="K863" s="81" t="str">
        <f>IFERROR(IF(B863="","",VLOOKUP(B863,'Customer Orders Management'!B:AB,11,0)),"")</f>
        <v/>
      </c>
      <c r="L863" s="81" t="str">
        <f>IFERROR(IF(VLOOKUP(B863,'DIFOT Raw Data'!B:P,15,0)="","Not Delivered","Delivery"&amp;" "&amp;VLOOKUP(B863,'DIFOT Raw Data'!B:P,15,0)),"")</f>
        <v/>
      </c>
    </row>
    <row r="864" spans="5:12" x14ac:dyDescent="0.25">
      <c r="E864" s="80" t="str">
        <f>IFERROR(IF(B864="","",VLOOKUP(B864,'Customer Orders Management'!B:AB,12,0)),"")</f>
        <v/>
      </c>
      <c r="F864" s="80" t="str">
        <f>IFERROR(IF(B864="","",VLOOKUP(B864,'Customer Orders Management'!B:AB,13,0)),"")</f>
        <v/>
      </c>
      <c r="G864" s="80" t="str">
        <f>IFERROR(IF(B864="","",VLOOKUP(B864,'Customer Orders Management'!B:AB,7,0)),"")</f>
        <v/>
      </c>
      <c r="H864" s="80" t="str">
        <f>IFERROR(IF(B864="","",VLOOKUP(B864,'Customer Orders Management'!B:AB,8,0)),"")</f>
        <v/>
      </c>
      <c r="I864" s="81" t="str">
        <f>IFERROR(IF(B864="","",VLOOKUP(B864,'Customer Orders Management'!B:AB,9,0)),"")</f>
        <v/>
      </c>
      <c r="J864" s="81" t="str">
        <f>IFERROR(IF(B864="","",VLOOKUP(B864,'Customer Orders Management'!B:AB,10,0)),"")</f>
        <v/>
      </c>
      <c r="K864" s="81" t="str">
        <f>IFERROR(IF(B864="","",VLOOKUP(B864,'Customer Orders Management'!B:AB,11,0)),"")</f>
        <v/>
      </c>
      <c r="L864" s="81" t="str">
        <f>IFERROR(IF(VLOOKUP(B864,'DIFOT Raw Data'!B:P,15,0)="","Not Delivered","Delivery"&amp;" "&amp;VLOOKUP(B864,'DIFOT Raw Data'!B:P,15,0)),"")</f>
        <v/>
      </c>
    </row>
    <row r="865" spans="5:12" x14ac:dyDescent="0.25">
      <c r="E865" s="80" t="str">
        <f>IFERROR(IF(B865="","",VLOOKUP(B865,'Customer Orders Management'!B:AB,12,0)),"")</f>
        <v/>
      </c>
      <c r="F865" s="80" t="str">
        <f>IFERROR(IF(B865="","",VLOOKUP(B865,'Customer Orders Management'!B:AB,13,0)),"")</f>
        <v/>
      </c>
      <c r="G865" s="80" t="str">
        <f>IFERROR(IF(B865="","",VLOOKUP(B865,'Customer Orders Management'!B:AB,7,0)),"")</f>
        <v/>
      </c>
      <c r="H865" s="80" t="str">
        <f>IFERROR(IF(B865="","",VLOOKUP(B865,'Customer Orders Management'!B:AB,8,0)),"")</f>
        <v/>
      </c>
      <c r="I865" s="81" t="str">
        <f>IFERROR(IF(B865="","",VLOOKUP(B865,'Customer Orders Management'!B:AB,9,0)),"")</f>
        <v/>
      </c>
      <c r="J865" s="81" t="str">
        <f>IFERROR(IF(B865="","",VLOOKUP(B865,'Customer Orders Management'!B:AB,10,0)),"")</f>
        <v/>
      </c>
      <c r="K865" s="81" t="str">
        <f>IFERROR(IF(B865="","",VLOOKUP(B865,'Customer Orders Management'!B:AB,11,0)),"")</f>
        <v/>
      </c>
      <c r="L865" s="81" t="str">
        <f>IFERROR(IF(VLOOKUP(B865,'DIFOT Raw Data'!B:P,15,0)="","Not Delivered","Delivery"&amp;" "&amp;VLOOKUP(B865,'DIFOT Raw Data'!B:P,15,0)),"")</f>
        <v/>
      </c>
    </row>
    <row r="866" spans="5:12" x14ac:dyDescent="0.25">
      <c r="E866" s="80" t="str">
        <f>IFERROR(IF(B866="","",VLOOKUP(B866,'Customer Orders Management'!B:AB,12,0)),"")</f>
        <v/>
      </c>
      <c r="F866" s="80" t="str">
        <f>IFERROR(IF(B866="","",VLOOKUP(B866,'Customer Orders Management'!B:AB,13,0)),"")</f>
        <v/>
      </c>
      <c r="G866" s="80" t="str">
        <f>IFERROR(IF(B866="","",VLOOKUP(B866,'Customer Orders Management'!B:AB,7,0)),"")</f>
        <v/>
      </c>
      <c r="H866" s="80" t="str">
        <f>IFERROR(IF(B866="","",VLOOKUP(B866,'Customer Orders Management'!B:AB,8,0)),"")</f>
        <v/>
      </c>
      <c r="I866" s="81" t="str">
        <f>IFERROR(IF(B866="","",VLOOKUP(B866,'Customer Orders Management'!B:AB,9,0)),"")</f>
        <v/>
      </c>
      <c r="J866" s="81" t="str">
        <f>IFERROR(IF(B866="","",VLOOKUP(B866,'Customer Orders Management'!B:AB,10,0)),"")</f>
        <v/>
      </c>
      <c r="K866" s="81" t="str">
        <f>IFERROR(IF(B866="","",VLOOKUP(B866,'Customer Orders Management'!B:AB,11,0)),"")</f>
        <v/>
      </c>
      <c r="L866" s="81" t="str">
        <f>IFERROR(IF(VLOOKUP(B866,'DIFOT Raw Data'!B:P,15,0)="","Not Delivered","Delivery"&amp;" "&amp;VLOOKUP(B866,'DIFOT Raw Data'!B:P,15,0)),"")</f>
        <v/>
      </c>
    </row>
    <row r="867" spans="5:12" x14ac:dyDescent="0.25">
      <c r="E867" s="80" t="str">
        <f>IFERROR(IF(B867="","",VLOOKUP(B867,'Customer Orders Management'!B:AB,12,0)),"")</f>
        <v/>
      </c>
      <c r="F867" s="80" t="str">
        <f>IFERROR(IF(B867="","",VLOOKUP(B867,'Customer Orders Management'!B:AB,13,0)),"")</f>
        <v/>
      </c>
      <c r="G867" s="80" t="str">
        <f>IFERROR(IF(B867="","",VLOOKUP(B867,'Customer Orders Management'!B:AB,7,0)),"")</f>
        <v/>
      </c>
      <c r="H867" s="80" t="str">
        <f>IFERROR(IF(B867="","",VLOOKUP(B867,'Customer Orders Management'!B:AB,8,0)),"")</f>
        <v/>
      </c>
      <c r="I867" s="81" t="str">
        <f>IFERROR(IF(B867="","",VLOOKUP(B867,'Customer Orders Management'!B:AB,9,0)),"")</f>
        <v/>
      </c>
      <c r="J867" s="81" t="str">
        <f>IFERROR(IF(B867="","",VLOOKUP(B867,'Customer Orders Management'!B:AB,10,0)),"")</f>
        <v/>
      </c>
      <c r="K867" s="81" t="str">
        <f>IFERROR(IF(B867="","",VLOOKUP(B867,'Customer Orders Management'!B:AB,11,0)),"")</f>
        <v/>
      </c>
      <c r="L867" s="81" t="str">
        <f>IFERROR(IF(VLOOKUP(B867,'DIFOT Raw Data'!B:P,15,0)="","Not Delivered","Delivery"&amp;" "&amp;VLOOKUP(B867,'DIFOT Raw Data'!B:P,15,0)),"")</f>
        <v/>
      </c>
    </row>
    <row r="868" spans="5:12" x14ac:dyDescent="0.25">
      <c r="E868" s="80" t="str">
        <f>IFERROR(IF(B868="","",VLOOKUP(B868,'Customer Orders Management'!B:AB,12,0)),"")</f>
        <v/>
      </c>
      <c r="F868" s="80" t="str">
        <f>IFERROR(IF(B868="","",VLOOKUP(B868,'Customer Orders Management'!B:AB,13,0)),"")</f>
        <v/>
      </c>
      <c r="G868" s="80" t="str">
        <f>IFERROR(IF(B868="","",VLOOKUP(B868,'Customer Orders Management'!B:AB,7,0)),"")</f>
        <v/>
      </c>
      <c r="H868" s="80" t="str">
        <f>IFERROR(IF(B868="","",VLOOKUP(B868,'Customer Orders Management'!B:AB,8,0)),"")</f>
        <v/>
      </c>
      <c r="I868" s="81" t="str">
        <f>IFERROR(IF(B868="","",VLOOKUP(B868,'Customer Orders Management'!B:AB,9,0)),"")</f>
        <v/>
      </c>
      <c r="J868" s="81" t="str">
        <f>IFERROR(IF(B868="","",VLOOKUP(B868,'Customer Orders Management'!B:AB,10,0)),"")</f>
        <v/>
      </c>
      <c r="K868" s="81" t="str">
        <f>IFERROR(IF(B868="","",VLOOKUP(B868,'Customer Orders Management'!B:AB,11,0)),"")</f>
        <v/>
      </c>
      <c r="L868" s="81" t="str">
        <f>IFERROR(IF(VLOOKUP(B868,'DIFOT Raw Data'!B:P,15,0)="","Not Delivered","Delivery"&amp;" "&amp;VLOOKUP(B868,'DIFOT Raw Data'!B:P,15,0)),"")</f>
        <v/>
      </c>
    </row>
    <row r="869" spans="5:12" x14ac:dyDescent="0.25">
      <c r="E869" s="80" t="str">
        <f>IFERROR(IF(B869="","",VLOOKUP(B869,'Customer Orders Management'!B:AB,12,0)),"")</f>
        <v/>
      </c>
      <c r="F869" s="80" t="str">
        <f>IFERROR(IF(B869="","",VLOOKUP(B869,'Customer Orders Management'!B:AB,13,0)),"")</f>
        <v/>
      </c>
      <c r="G869" s="80" t="str">
        <f>IFERROR(IF(B869="","",VLOOKUP(B869,'Customer Orders Management'!B:AB,7,0)),"")</f>
        <v/>
      </c>
      <c r="H869" s="80" t="str">
        <f>IFERROR(IF(B869="","",VLOOKUP(B869,'Customer Orders Management'!B:AB,8,0)),"")</f>
        <v/>
      </c>
      <c r="I869" s="81" t="str">
        <f>IFERROR(IF(B869="","",VLOOKUP(B869,'Customer Orders Management'!B:AB,9,0)),"")</f>
        <v/>
      </c>
      <c r="J869" s="81" t="str">
        <f>IFERROR(IF(B869="","",VLOOKUP(B869,'Customer Orders Management'!B:AB,10,0)),"")</f>
        <v/>
      </c>
      <c r="K869" s="81" t="str">
        <f>IFERROR(IF(B869="","",VLOOKUP(B869,'Customer Orders Management'!B:AB,11,0)),"")</f>
        <v/>
      </c>
      <c r="L869" s="81" t="str">
        <f>IFERROR(IF(VLOOKUP(B869,'DIFOT Raw Data'!B:P,15,0)="","Not Delivered","Delivery"&amp;" "&amp;VLOOKUP(B869,'DIFOT Raw Data'!B:P,15,0)),"")</f>
        <v/>
      </c>
    </row>
    <row r="870" spans="5:12" x14ac:dyDescent="0.25">
      <c r="E870" s="80" t="str">
        <f>IFERROR(IF(B870="","",VLOOKUP(B870,'Customer Orders Management'!B:AB,12,0)),"")</f>
        <v/>
      </c>
      <c r="F870" s="80" t="str">
        <f>IFERROR(IF(B870="","",VLOOKUP(B870,'Customer Orders Management'!B:AB,13,0)),"")</f>
        <v/>
      </c>
      <c r="G870" s="80" t="str">
        <f>IFERROR(IF(B870="","",VLOOKUP(B870,'Customer Orders Management'!B:AB,7,0)),"")</f>
        <v/>
      </c>
      <c r="H870" s="80" t="str">
        <f>IFERROR(IF(B870="","",VLOOKUP(B870,'Customer Orders Management'!B:AB,8,0)),"")</f>
        <v/>
      </c>
      <c r="I870" s="81" t="str">
        <f>IFERROR(IF(B870="","",VLOOKUP(B870,'Customer Orders Management'!B:AB,9,0)),"")</f>
        <v/>
      </c>
      <c r="J870" s="81" t="str">
        <f>IFERROR(IF(B870="","",VLOOKUP(B870,'Customer Orders Management'!B:AB,10,0)),"")</f>
        <v/>
      </c>
      <c r="K870" s="81" t="str">
        <f>IFERROR(IF(B870="","",VLOOKUP(B870,'Customer Orders Management'!B:AB,11,0)),"")</f>
        <v/>
      </c>
      <c r="L870" s="81" t="str">
        <f>IFERROR(IF(VLOOKUP(B870,'DIFOT Raw Data'!B:P,15,0)="","Not Delivered","Delivery"&amp;" "&amp;VLOOKUP(B870,'DIFOT Raw Data'!B:P,15,0)),"")</f>
        <v/>
      </c>
    </row>
    <row r="871" spans="5:12" x14ac:dyDescent="0.25">
      <c r="E871" s="80" t="str">
        <f>IFERROR(IF(B871="","",VLOOKUP(B871,'Customer Orders Management'!B:AB,12,0)),"")</f>
        <v/>
      </c>
      <c r="F871" s="80" t="str">
        <f>IFERROR(IF(B871="","",VLOOKUP(B871,'Customer Orders Management'!B:AB,13,0)),"")</f>
        <v/>
      </c>
      <c r="G871" s="80" t="str">
        <f>IFERROR(IF(B871="","",VLOOKUP(B871,'Customer Orders Management'!B:AB,7,0)),"")</f>
        <v/>
      </c>
      <c r="H871" s="80" t="str">
        <f>IFERROR(IF(B871="","",VLOOKUP(B871,'Customer Orders Management'!B:AB,8,0)),"")</f>
        <v/>
      </c>
      <c r="I871" s="81" t="str">
        <f>IFERROR(IF(B871="","",VLOOKUP(B871,'Customer Orders Management'!B:AB,9,0)),"")</f>
        <v/>
      </c>
      <c r="J871" s="81" t="str">
        <f>IFERROR(IF(B871="","",VLOOKUP(B871,'Customer Orders Management'!B:AB,10,0)),"")</f>
        <v/>
      </c>
      <c r="K871" s="81" t="str">
        <f>IFERROR(IF(B871="","",VLOOKUP(B871,'Customer Orders Management'!B:AB,11,0)),"")</f>
        <v/>
      </c>
      <c r="L871" s="81" t="str">
        <f>IFERROR(IF(VLOOKUP(B871,'DIFOT Raw Data'!B:P,15,0)="","Not Delivered","Delivery"&amp;" "&amp;VLOOKUP(B871,'DIFOT Raw Data'!B:P,15,0)),"")</f>
        <v/>
      </c>
    </row>
    <row r="872" spans="5:12" x14ac:dyDescent="0.25">
      <c r="E872" s="80" t="str">
        <f>IFERROR(IF(B872="","",VLOOKUP(B872,'Customer Orders Management'!B:AB,12,0)),"")</f>
        <v/>
      </c>
      <c r="F872" s="80" t="str">
        <f>IFERROR(IF(B872="","",VLOOKUP(B872,'Customer Orders Management'!B:AB,13,0)),"")</f>
        <v/>
      </c>
      <c r="G872" s="80" t="str">
        <f>IFERROR(IF(B872="","",VLOOKUP(B872,'Customer Orders Management'!B:AB,7,0)),"")</f>
        <v/>
      </c>
      <c r="H872" s="80" t="str">
        <f>IFERROR(IF(B872="","",VLOOKUP(B872,'Customer Orders Management'!B:AB,8,0)),"")</f>
        <v/>
      </c>
      <c r="I872" s="81" t="str">
        <f>IFERROR(IF(B872="","",VLOOKUP(B872,'Customer Orders Management'!B:AB,9,0)),"")</f>
        <v/>
      </c>
      <c r="J872" s="81" t="str">
        <f>IFERROR(IF(B872="","",VLOOKUP(B872,'Customer Orders Management'!B:AB,10,0)),"")</f>
        <v/>
      </c>
      <c r="K872" s="81" t="str">
        <f>IFERROR(IF(B872="","",VLOOKUP(B872,'Customer Orders Management'!B:AB,11,0)),"")</f>
        <v/>
      </c>
      <c r="L872" s="81" t="str">
        <f>IFERROR(IF(VLOOKUP(B872,'DIFOT Raw Data'!B:P,15,0)="","Not Delivered","Delivery"&amp;" "&amp;VLOOKUP(B872,'DIFOT Raw Data'!B:P,15,0)),"")</f>
        <v/>
      </c>
    </row>
    <row r="873" spans="5:12" x14ac:dyDescent="0.25">
      <c r="E873" s="80" t="str">
        <f>IFERROR(IF(B873="","",VLOOKUP(B873,'Customer Orders Management'!B:AB,12,0)),"")</f>
        <v/>
      </c>
      <c r="F873" s="80" t="str">
        <f>IFERROR(IF(B873="","",VLOOKUP(B873,'Customer Orders Management'!B:AB,13,0)),"")</f>
        <v/>
      </c>
      <c r="G873" s="80" t="str">
        <f>IFERROR(IF(B873="","",VLOOKUP(B873,'Customer Orders Management'!B:AB,7,0)),"")</f>
        <v/>
      </c>
      <c r="H873" s="80" t="str">
        <f>IFERROR(IF(B873="","",VLOOKUP(B873,'Customer Orders Management'!B:AB,8,0)),"")</f>
        <v/>
      </c>
      <c r="I873" s="81" t="str">
        <f>IFERROR(IF(B873="","",VLOOKUP(B873,'Customer Orders Management'!B:AB,9,0)),"")</f>
        <v/>
      </c>
      <c r="J873" s="81" t="str">
        <f>IFERROR(IF(B873="","",VLOOKUP(B873,'Customer Orders Management'!B:AB,10,0)),"")</f>
        <v/>
      </c>
      <c r="K873" s="81" t="str">
        <f>IFERROR(IF(B873="","",VLOOKUP(B873,'Customer Orders Management'!B:AB,11,0)),"")</f>
        <v/>
      </c>
      <c r="L873" s="81" t="str">
        <f>IFERROR(IF(VLOOKUP(B873,'DIFOT Raw Data'!B:P,15,0)="","Not Delivered","Delivery"&amp;" "&amp;VLOOKUP(B873,'DIFOT Raw Data'!B:P,15,0)),"")</f>
        <v/>
      </c>
    </row>
    <row r="874" spans="5:12" x14ac:dyDescent="0.25">
      <c r="E874" s="80" t="str">
        <f>IFERROR(IF(B874="","",VLOOKUP(B874,'Customer Orders Management'!B:AB,12,0)),"")</f>
        <v/>
      </c>
      <c r="F874" s="80" t="str">
        <f>IFERROR(IF(B874="","",VLOOKUP(B874,'Customer Orders Management'!B:AB,13,0)),"")</f>
        <v/>
      </c>
      <c r="G874" s="80" t="str">
        <f>IFERROR(IF(B874="","",VLOOKUP(B874,'Customer Orders Management'!B:AB,7,0)),"")</f>
        <v/>
      </c>
      <c r="H874" s="80" t="str">
        <f>IFERROR(IF(B874="","",VLOOKUP(B874,'Customer Orders Management'!B:AB,8,0)),"")</f>
        <v/>
      </c>
      <c r="I874" s="81" t="str">
        <f>IFERROR(IF(B874="","",VLOOKUP(B874,'Customer Orders Management'!B:AB,9,0)),"")</f>
        <v/>
      </c>
      <c r="J874" s="81" t="str">
        <f>IFERROR(IF(B874="","",VLOOKUP(B874,'Customer Orders Management'!B:AB,10,0)),"")</f>
        <v/>
      </c>
      <c r="K874" s="81" t="str">
        <f>IFERROR(IF(B874="","",VLOOKUP(B874,'Customer Orders Management'!B:AB,11,0)),"")</f>
        <v/>
      </c>
      <c r="L874" s="81" t="str">
        <f>IFERROR(IF(VLOOKUP(B874,'DIFOT Raw Data'!B:P,15,0)="","Not Delivered","Delivery"&amp;" "&amp;VLOOKUP(B874,'DIFOT Raw Data'!B:P,15,0)),"")</f>
        <v/>
      </c>
    </row>
    <row r="875" spans="5:12" x14ac:dyDescent="0.25">
      <c r="E875" s="80" t="str">
        <f>IFERROR(IF(B875="","",VLOOKUP(B875,'Customer Orders Management'!B:AB,12,0)),"")</f>
        <v/>
      </c>
      <c r="F875" s="80" t="str">
        <f>IFERROR(IF(B875="","",VLOOKUP(B875,'Customer Orders Management'!B:AB,13,0)),"")</f>
        <v/>
      </c>
      <c r="G875" s="80" t="str">
        <f>IFERROR(IF(B875="","",VLOOKUP(B875,'Customer Orders Management'!B:AB,7,0)),"")</f>
        <v/>
      </c>
      <c r="H875" s="80" t="str">
        <f>IFERROR(IF(B875="","",VLOOKUP(B875,'Customer Orders Management'!B:AB,8,0)),"")</f>
        <v/>
      </c>
      <c r="I875" s="81" t="str">
        <f>IFERROR(IF(B875="","",VLOOKUP(B875,'Customer Orders Management'!B:AB,9,0)),"")</f>
        <v/>
      </c>
      <c r="J875" s="81" t="str">
        <f>IFERROR(IF(B875="","",VLOOKUP(B875,'Customer Orders Management'!B:AB,10,0)),"")</f>
        <v/>
      </c>
      <c r="K875" s="81" t="str">
        <f>IFERROR(IF(B875="","",VLOOKUP(B875,'Customer Orders Management'!B:AB,11,0)),"")</f>
        <v/>
      </c>
      <c r="L875" s="81" t="str">
        <f>IFERROR(IF(VLOOKUP(B875,'DIFOT Raw Data'!B:P,15,0)="","Not Delivered","Delivery"&amp;" "&amp;VLOOKUP(B875,'DIFOT Raw Data'!B:P,15,0)),"")</f>
        <v/>
      </c>
    </row>
    <row r="876" spans="5:12" x14ac:dyDescent="0.25">
      <c r="E876" s="80" t="str">
        <f>IFERROR(IF(B876="","",VLOOKUP(B876,'Customer Orders Management'!B:AB,12,0)),"")</f>
        <v/>
      </c>
      <c r="F876" s="80" t="str">
        <f>IFERROR(IF(B876="","",VLOOKUP(B876,'Customer Orders Management'!B:AB,13,0)),"")</f>
        <v/>
      </c>
      <c r="G876" s="80" t="str">
        <f>IFERROR(IF(B876="","",VLOOKUP(B876,'Customer Orders Management'!B:AB,7,0)),"")</f>
        <v/>
      </c>
      <c r="H876" s="80" t="str">
        <f>IFERROR(IF(B876="","",VLOOKUP(B876,'Customer Orders Management'!B:AB,8,0)),"")</f>
        <v/>
      </c>
      <c r="I876" s="81" t="str">
        <f>IFERROR(IF(B876="","",VLOOKUP(B876,'Customer Orders Management'!B:AB,9,0)),"")</f>
        <v/>
      </c>
      <c r="J876" s="81" t="str">
        <f>IFERROR(IF(B876="","",VLOOKUP(B876,'Customer Orders Management'!B:AB,10,0)),"")</f>
        <v/>
      </c>
      <c r="K876" s="81" t="str">
        <f>IFERROR(IF(B876="","",VLOOKUP(B876,'Customer Orders Management'!B:AB,11,0)),"")</f>
        <v/>
      </c>
      <c r="L876" s="81" t="str">
        <f>IFERROR(IF(VLOOKUP(B876,'DIFOT Raw Data'!B:P,15,0)="","Not Delivered","Delivery"&amp;" "&amp;VLOOKUP(B876,'DIFOT Raw Data'!B:P,15,0)),"")</f>
        <v/>
      </c>
    </row>
    <row r="877" spans="5:12" x14ac:dyDescent="0.25">
      <c r="E877" s="80" t="str">
        <f>IFERROR(IF(B877="","",VLOOKUP(B877,'Customer Orders Management'!B:AB,12,0)),"")</f>
        <v/>
      </c>
      <c r="F877" s="80" t="str">
        <f>IFERROR(IF(B877="","",VLOOKUP(B877,'Customer Orders Management'!B:AB,13,0)),"")</f>
        <v/>
      </c>
      <c r="G877" s="80" t="str">
        <f>IFERROR(IF(B877="","",VLOOKUP(B877,'Customer Orders Management'!B:AB,7,0)),"")</f>
        <v/>
      </c>
      <c r="H877" s="80" t="str">
        <f>IFERROR(IF(B877="","",VLOOKUP(B877,'Customer Orders Management'!B:AB,8,0)),"")</f>
        <v/>
      </c>
      <c r="I877" s="81" t="str">
        <f>IFERROR(IF(B877="","",VLOOKUP(B877,'Customer Orders Management'!B:AB,9,0)),"")</f>
        <v/>
      </c>
      <c r="J877" s="81" t="str">
        <f>IFERROR(IF(B877="","",VLOOKUP(B877,'Customer Orders Management'!B:AB,10,0)),"")</f>
        <v/>
      </c>
      <c r="K877" s="81" t="str">
        <f>IFERROR(IF(B877="","",VLOOKUP(B877,'Customer Orders Management'!B:AB,11,0)),"")</f>
        <v/>
      </c>
      <c r="L877" s="81" t="str">
        <f>IFERROR(IF(VLOOKUP(B877,'DIFOT Raw Data'!B:P,15,0)="","Not Delivered","Delivery"&amp;" "&amp;VLOOKUP(B877,'DIFOT Raw Data'!B:P,15,0)),"")</f>
        <v/>
      </c>
    </row>
    <row r="878" spans="5:12" x14ac:dyDescent="0.25">
      <c r="E878" s="80" t="str">
        <f>IFERROR(IF(B878="","",VLOOKUP(B878,'Customer Orders Management'!B:AB,12,0)),"")</f>
        <v/>
      </c>
      <c r="F878" s="80" t="str">
        <f>IFERROR(IF(B878="","",VLOOKUP(B878,'Customer Orders Management'!B:AB,13,0)),"")</f>
        <v/>
      </c>
      <c r="G878" s="80" t="str">
        <f>IFERROR(IF(B878="","",VLOOKUP(B878,'Customer Orders Management'!B:AB,7,0)),"")</f>
        <v/>
      </c>
      <c r="H878" s="80" t="str">
        <f>IFERROR(IF(B878="","",VLOOKUP(B878,'Customer Orders Management'!B:AB,8,0)),"")</f>
        <v/>
      </c>
      <c r="I878" s="81" t="str">
        <f>IFERROR(IF(B878="","",VLOOKUP(B878,'Customer Orders Management'!B:AB,9,0)),"")</f>
        <v/>
      </c>
      <c r="J878" s="81" t="str">
        <f>IFERROR(IF(B878="","",VLOOKUP(B878,'Customer Orders Management'!B:AB,10,0)),"")</f>
        <v/>
      </c>
      <c r="K878" s="81" t="str">
        <f>IFERROR(IF(B878="","",VLOOKUP(B878,'Customer Orders Management'!B:AB,11,0)),"")</f>
        <v/>
      </c>
      <c r="L878" s="81" t="str">
        <f>IFERROR(IF(VLOOKUP(B878,'DIFOT Raw Data'!B:P,15,0)="","Not Delivered","Delivery"&amp;" "&amp;VLOOKUP(B878,'DIFOT Raw Data'!B:P,15,0)),"")</f>
        <v/>
      </c>
    </row>
    <row r="879" spans="5:12" x14ac:dyDescent="0.25">
      <c r="E879" s="80" t="str">
        <f>IFERROR(IF(B879="","",VLOOKUP(B879,'Customer Orders Management'!B:AB,12,0)),"")</f>
        <v/>
      </c>
      <c r="F879" s="80" t="str">
        <f>IFERROR(IF(B879="","",VLOOKUP(B879,'Customer Orders Management'!B:AB,13,0)),"")</f>
        <v/>
      </c>
      <c r="G879" s="80" t="str">
        <f>IFERROR(IF(B879="","",VLOOKUP(B879,'Customer Orders Management'!B:AB,7,0)),"")</f>
        <v/>
      </c>
      <c r="H879" s="80" t="str">
        <f>IFERROR(IF(B879="","",VLOOKUP(B879,'Customer Orders Management'!B:AB,8,0)),"")</f>
        <v/>
      </c>
      <c r="I879" s="81" t="str">
        <f>IFERROR(IF(B879="","",VLOOKUP(B879,'Customer Orders Management'!B:AB,9,0)),"")</f>
        <v/>
      </c>
      <c r="J879" s="81" t="str">
        <f>IFERROR(IF(B879="","",VLOOKUP(B879,'Customer Orders Management'!B:AB,10,0)),"")</f>
        <v/>
      </c>
      <c r="K879" s="81" t="str">
        <f>IFERROR(IF(B879="","",VLOOKUP(B879,'Customer Orders Management'!B:AB,11,0)),"")</f>
        <v/>
      </c>
      <c r="L879" s="81" t="str">
        <f>IFERROR(IF(VLOOKUP(B879,'DIFOT Raw Data'!B:P,15,0)="","Not Delivered","Delivery"&amp;" "&amp;VLOOKUP(B879,'DIFOT Raw Data'!B:P,15,0)),"")</f>
        <v/>
      </c>
    </row>
    <row r="880" spans="5:12" x14ac:dyDescent="0.25">
      <c r="E880" s="80" t="str">
        <f>IFERROR(IF(B880="","",VLOOKUP(B880,'Customer Orders Management'!B:AB,12,0)),"")</f>
        <v/>
      </c>
      <c r="F880" s="80" t="str">
        <f>IFERROR(IF(B880="","",VLOOKUP(B880,'Customer Orders Management'!B:AB,13,0)),"")</f>
        <v/>
      </c>
      <c r="G880" s="80" t="str">
        <f>IFERROR(IF(B880="","",VLOOKUP(B880,'Customer Orders Management'!B:AB,7,0)),"")</f>
        <v/>
      </c>
      <c r="H880" s="80" t="str">
        <f>IFERROR(IF(B880="","",VLOOKUP(B880,'Customer Orders Management'!B:AB,8,0)),"")</f>
        <v/>
      </c>
      <c r="I880" s="81" t="str">
        <f>IFERROR(IF(B880="","",VLOOKUP(B880,'Customer Orders Management'!B:AB,9,0)),"")</f>
        <v/>
      </c>
      <c r="J880" s="81" t="str">
        <f>IFERROR(IF(B880="","",VLOOKUP(B880,'Customer Orders Management'!B:AB,10,0)),"")</f>
        <v/>
      </c>
      <c r="K880" s="81" t="str">
        <f>IFERROR(IF(B880="","",VLOOKUP(B880,'Customer Orders Management'!B:AB,11,0)),"")</f>
        <v/>
      </c>
      <c r="L880" s="81" t="str">
        <f>IFERROR(IF(VLOOKUP(B880,'DIFOT Raw Data'!B:P,15,0)="","Not Delivered","Delivery"&amp;" "&amp;VLOOKUP(B880,'DIFOT Raw Data'!B:P,15,0)),"")</f>
        <v/>
      </c>
    </row>
    <row r="881" spans="5:12" x14ac:dyDescent="0.25">
      <c r="E881" s="80" t="str">
        <f>IFERROR(IF(B881="","",VLOOKUP(B881,'Customer Orders Management'!B:AB,12,0)),"")</f>
        <v/>
      </c>
      <c r="F881" s="80" t="str">
        <f>IFERROR(IF(B881="","",VLOOKUP(B881,'Customer Orders Management'!B:AB,13,0)),"")</f>
        <v/>
      </c>
      <c r="G881" s="80" t="str">
        <f>IFERROR(IF(B881="","",VLOOKUP(B881,'Customer Orders Management'!B:AB,7,0)),"")</f>
        <v/>
      </c>
      <c r="H881" s="80" t="str">
        <f>IFERROR(IF(B881="","",VLOOKUP(B881,'Customer Orders Management'!B:AB,8,0)),"")</f>
        <v/>
      </c>
      <c r="I881" s="81" t="str">
        <f>IFERROR(IF(B881="","",VLOOKUP(B881,'Customer Orders Management'!B:AB,9,0)),"")</f>
        <v/>
      </c>
      <c r="J881" s="81" t="str">
        <f>IFERROR(IF(B881="","",VLOOKUP(B881,'Customer Orders Management'!B:AB,10,0)),"")</f>
        <v/>
      </c>
      <c r="K881" s="81" t="str">
        <f>IFERROR(IF(B881="","",VLOOKUP(B881,'Customer Orders Management'!B:AB,11,0)),"")</f>
        <v/>
      </c>
      <c r="L881" s="81" t="str">
        <f>IFERROR(IF(VLOOKUP(B881,'DIFOT Raw Data'!B:P,15,0)="","Not Delivered","Delivery"&amp;" "&amp;VLOOKUP(B881,'DIFOT Raw Data'!B:P,15,0)),"")</f>
        <v/>
      </c>
    </row>
    <row r="882" spans="5:12" x14ac:dyDescent="0.25">
      <c r="E882" s="80" t="str">
        <f>IFERROR(IF(B882="","",VLOOKUP(B882,'Customer Orders Management'!B:AB,12,0)),"")</f>
        <v/>
      </c>
      <c r="F882" s="80" t="str">
        <f>IFERROR(IF(B882="","",VLOOKUP(B882,'Customer Orders Management'!B:AB,13,0)),"")</f>
        <v/>
      </c>
      <c r="G882" s="80" t="str">
        <f>IFERROR(IF(B882="","",VLOOKUP(B882,'Customer Orders Management'!B:AB,7,0)),"")</f>
        <v/>
      </c>
      <c r="H882" s="80" t="str">
        <f>IFERROR(IF(B882="","",VLOOKUP(B882,'Customer Orders Management'!B:AB,8,0)),"")</f>
        <v/>
      </c>
      <c r="I882" s="81" t="str">
        <f>IFERROR(IF(B882="","",VLOOKUP(B882,'Customer Orders Management'!B:AB,9,0)),"")</f>
        <v/>
      </c>
      <c r="J882" s="81" t="str">
        <f>IFERROR(IF(B882="","",VLOOKUP(B882,'Customer Orders Management'!B:AB,10,0)),"")</f>
        <v/>
      </c>
      <c r="K882" s="81" t="str">
        <f>IFERROR(IF(B882="","",VLOOKUP(B882,'Customer Orders Management'!B:AB,11,0)),"")</f>
        <v/>
      </c>
      <c r="L882" s="81" t="str">
        <f>IFERROR(IF(VLOOKUP(B882,'DIFOT Raw Data'!B:P,15,0)="","Not Delivered","Delivery"&amp;" "&amp;VLOOKUP(B882,'DIFOT Raw Data'!B:P,15,0)),"")</f>
        <v/>
      </c>
    </row>
    <row r="883" spans="5:12" x14ac:dyDescent="0.25">
      <c r="E883" s="80" t="str">
        <f>IFERROR(IF(B883="","",VLOOKUP(B883,'Customer Orders Management'!B:AB,12,0)),"")</f>
        <v/>
      </c>
      <c r="F883" s="80" t="str">
        <f>IFERROR(IF(B883="","",VLOOKUP(B883,'Customer Orders Management'!B:AB,13,0)),"")</f>
        <v/>
      </c>
      <c r="G883" s="80" t="str">
        <f>IFERROR(IF(B883="","",VLOOKUP(B883,'Customer Orders Management'!B:AB,7,0)),"")</f>
        <v/>
      </c>
      <c r="H883" s="80" t="str">
        <f>IFERROR(IF(B883="","",VLOOKUP(B883,'Customer Orders Management'!B:AB,8,0)),"")</f>
        <v/>
      </c>
      <c r="I883" s="81" t="str">
        <f>IFERROR(IF(B883="","",VLOOKUP(B883,'Customer Orders Management'!B:AB,9,0)),"")</f>
        <v/>
      </c>
      <c r="J883" s="81" t="str">
        <f>IFERROR(IF(B883="","",VLOOKUP(B883,'Customer Orders Management'!B:AB,10,0)),"")</f>
        <v/>
      </c>
      <c r="K883" s="81" t="str">
        <f>IFERROR(IF(B883="","",VLOOKUP(B883,'Customer Orders Management'!B:AB,11,0)),"")</f>
        <v/>
      </c>
      <c r="L883" s="81" t="str">
        <f>IFERROR(IF(VLOOKUP(B883,'DIFOT Raw Data'!B:P,15,0)="","Not Delivered","Delivery"&amp;" "&amp;VLOOKUP(B883,'DIFOT Raw Data'!B:P,15,0)),"")</f>
        <v/>
      </c>
    </row>
    <row r="884" spans="5:12" x14ac:dyDescent="0.25">
      <c r="E884" s="80" t="str">
        <f>IFERROR(IF(B884="","",VLOOKUP(B884,'Customer Orders Management'!B:AB,12,0)),"")</f>
        <v/>
      </c>
      <c r="F884" s="80" t="str">
        <f>IFERROR(IF(B884="","",VLOOKUP(B884,'Customer Orders Management'!B:AB,13,0)),"")</f>
        <v/>
      </c>
      <c r="G884" s="80" t="str">
        <f>IFERROR(IF(B884="","",VLOOKUP(B884,'Customer Orders Management'!B:AB,7,0)),"")</f>
        <v/>
      </c>
      <c r="H884" s="80" t="str">
        <f>IFERROR(IF(B884="","",VLOOKUP(B884,'Customer Orders Management'!B:AB,8,0)),"")</f>
        <v/>
      </c>
      <c r="I884" s="81" t="str">
        <f>IFERROR(IF(B884="","",VLOOKUP(B884,'Customer Orders Management'!B:AB,9,0)),"")</f>
        <v/>
      </c>
      <c r="J884" s="81" t="str">
        <f>IFERROR(IF(B884="","",VLOOKUP(B884,'Customer Orders Management'!B:AB,10,0)),"")</f>
        <v/>
      </c>
      <c r="K884" s="81" t="str">
        <f>IFERROR(IF(B884="","",VLOOKUP(B884,'Customer Orders Management'!B:AB,11,0)),"")</f>
        <v/>
      </c>
      <c r="L884" s="81" t="str">
        <f>IFERROR(IF(VLOOKUP(B884,'DIFOT Raw Data'!B:P,15,0)="","Not Delivered","Delivery"&amp;" "&amp;VLOOKUP(B884,'DIFOT Raw Data'!B:P,15,0)),"")</f>
        <v/>
      </c>
    </row>
    <row r="885" spans="5:12" x14ac:dyDescent="0.25">
      <c r="E885" s="80" t="str">
        <f>IFERROR(IF(B885="","",VLOOKUP(B885,'Customer Orders Management'!B:AB,12,0)),"")</f>
        <v/>
      </c>
      <c r="F885" s="80" t="str">
        <f>IFERROR(IF(B885="","",VLOOKUP(B885,'Customer Orders Management'!B:AB,13,0)),"")</f>
        <v/>
      </c>
      <c r="G885" s="80" t="str">
        <f>IFERROR(IF(B885="","",VLOOKUP(B885,'Customer Orders Management'!B:AB,7,0)),"")</f>
        <v/>
      </c>
      <c r="H885" s="80" t="str">
        <f>IFERROR(IF(B885="","",VLOOKUP(B885,'Customer Orders Management'!B:AB,8,0)),"")</f>
        <v/>
      </c>
      <c r="I885" s="81" t="str">
        <f>IFERROR(IF(B885="","",VLOOKUP(B885,'Customer Orders Management'!B:AB,9,0)),"")</f>
        <v/>
      </c>
      <c r="J885" s="81" t="str">
        <f>IFERROR(IF(B885="","",VLOOKUP(B885,'Customer Orders Management'!B:AB,10,0)),"")</f>
        <v/>
      </c>
      <c r="K885" s="81" t="str">
        <f>IFERROR(IF(B885="","",VLOOKUP(B885,'Customer Orders Management'!B:AB,11,0)),"")</f>
        <v/>
      </c>
      <c r="L885" s="81" t="str">
        <f>IFERROR(IF(VLOOKUP(B885,'DIFOT Raw Data'!B:P,15,0)="","Not Delivered","Delivery"&amp;" "&amp;VLOOKUP(B885,'DIFOT Raw Data'!B:P,15,0)),"")</f>
        <v/>
      </c>
    </row>
    <row r="886" spans="5:12" x14ac:dyDescent="0.25">
      <c r="E886" s="80" t="str">
        <f>IFERROR(IF(B886="","",VLOOKUP(B886,'Customer Orders Management'!B:AB,12,0)),"")</f>
        <v/>
      </c>
      <c r="F886" s="80" t="str">
        <f>IFERROR(IF(B886="","",VLOOKUP(B886,'Customer Orders Management'!B:AB,13,0)),"")</f>
        <v/>
      </c>
      <c r="G886" s="80" t="str">
        <f>IFERROR(IF(B886="","",VLOOKUP(B886,'Customer Orders Management'!B:AB,7,0)),"")</f>
        <v/>
      </c>
      <c r="H886" s="80" t="str">
        <f>IFERROR(IF(B886="","",VLOOKUP(B886,'Customer Orders Management'!B:AB,8,0)),"")</f>
        <v/>
      </c>
      <c r="I886" s="81" t="str">
        <f>IFERROR(IF(B886="","",VLOOKUP(B886,'Customer Orders Management'!B:AB,9,0)),"")</f>
        <v/>
      </c>
      <c r="J886" s="81" t="str">
        <f>IFERROR(IF(B886="","",VLOOKUP(B886,'Customer Orders Management'!B:AB,10,0)),"")</f>
        <v/>
      </c>
      <c r="K886" s="81" t="str">
        <f>IFERROR(IF(B886="","",VLOOKUP(B886,'Customer Orders Management'!B:AB,11,0)),"")</f>
        <v/>
      </c>
      <c r="L886" s="81" t="str">
        <f>IFERROR(IF(VLOOKUP(B886,'DIFOT Raw Data'!B:P,15,0)="","Not Delivered","Delivery"&amp;" "&amp;VLOOKUP(B886,'DIFOT Raw Data'!B:P,15,0)),"")</f>
        <v/>
      </c>
    </row>
    <row r="887" spans="5:12" x14ac:dyDescent="0.25">
      <c r="E887" s="80" t="str">
        <f>IFERROR(IF(B887="","",VLOOKUP(B887,'Customer Orders Management'!B:AB,12,0)),"")</f>
        <v/>
      </c>
      <c r="F887" s="80" t="str">
        <f>IFERROR(IF(B887="","",VLOOKUP(B887,'Customer Orders Management'!B:AB,13,0)),"")</f>
        <v/>
      </c>
      <c r="G887" s="80" t="str">
        <f>IFERROR(IF(B887="","",VLOOKUP(B887,'Customer Orders Management'!B:AB,7,0)),"")</f>
        <v/>
      </c>
      <c r="H887" s="80" t="str">
        <f>IFERROR(IF(B887="","",VLOOKUP(B887,'Customer Orders Management'!B:AB,8,0)),"")</f>
        <v/>
      </c>
      <c r="I887" s="81" t="str">
        <f>IFERROR(IF(B887="","",VLOOKUP(B887,'Customer Orders Management'!B:AB,9,0)),"")</f>
        <v/>
      </c>
      <c r="J887" s="81" t="str">
        <f>IFERROR(IF(B887="","",VLOOKUP(B887,'Customer Orders Management'!B:AB,10,0)),"")</f>
        <v/>
      </c>
      <c r="K887" s="81" t="str">
        <f>IFERROR(IF(B887="","",VLOOKUP(B887,'Customer Orders Management'!B:AB,11,0)),"")</f>
        <v/>
      </c>
      <c r="L887" s="81" t="str">
        <f>IFERROR(IF(VLOOKUP(B887,'DIFOT Raw Data'!B:P,15,0)="","Not Delivered","Delivery"&amp;" "&amp;VLOOKUP(B887,'DIFOT Raw Data'!B:P,15,0)),"")</f>
        <v/>
      </c>
    </row>
    <row r="888" spans="5:12" x14ac:dyDescent="0.25">
      <c r="E888" s="80" t="str">
        <f>IFERROR(IF(B888="","",VLOOKUP(B888,'Customer Orders Management'!B:AB,12,0)),"")</f>
        <v/>
      </c>
      <c r="F888" s="80" t="str">
        <f>IFERROR(IF(B888="","",VLOOKUP(B888,'Customer Orders Management'!B:AB,13,0)),"")</f>
        <v/>
      </c>
      <c r="G888" s="80" t="str">
        <f>IFERROR(IF(B888="","",VLOOKUP(B888,'Customer Orders Management'!B:AB,7,0)),"")</f>
        <v/>
      </c>
      <c r="H888" s="80" t="str">
        <f>IFERROR(IF(B888="","",VLOOKUP(B888,'Customer Orders Management'!B:AB,8,0)),"")</f>
        <v/>
      </c>
      <c r="I888" s="81" t="str">
        <f>IFERROR(IF(B888="","",VLOOKUP(B888,'Customer Orders Management'!B:AB,9,0)),"")</f>
        <v/>
      </c>
      <c r="J888" s="81" t="str">
        <f>IFERROR(IF(B888="","",VLOOKUP(B888,'Customer Orders Management'!B:AB,10,0)),"")</f>
        <v/>
      </c>
      <c r="K888" s="81" t="str">
        <f>IFERROR(IF(B888="","",VLOOKUP(B888,'Customer Orders Management'!B:AB,11,0)),"")</f>
        <v/>
      </c>
      <c r="L888" s="81" t="str">
        <f>IFERROR(IF(VLOOKUP(B888,'DIFOT Raw Data'!B:P,15,0)="","Not Delivered","Delivery"&amp;" "&amp;VLOOKUP(B888,'DIFOT Raw Data'!B:P,15,0)),"")</f>
        <v/>
      </c>
    </row>
    <row r="889" spans="5:12" x14ac:dyDescent="0.25">
      <c r="E889" s="80" t="str">
        <f>IFERROR(IF(B889="","",VLOOKUP(B889,'Customer Orders Management'!B:AB,12,0)),"")</f>
        <v/>
      </c>
      <c r="F889" s="80" t="str">
        <f>IFERROR(IF(B889="","",VLOOKUP(B889,'Customer Orders Management'!B:AB,13,0)),"")</f>
        <v/>
      </c>
      <c r="G889" s="80" t="str">
        <f>IFERROR(IF(B889="","",VLOOKUP(B889,'Customer Orders Management'!B:AB,7,0)),"")</f>
        <v/>
      </c>
      <c r="H889" s="80" t="str">
        <f>IFERROR(IF(B889="","",VLOOKUP(B889,'Customer Orders Management'!B:AB,8,0)),"")</f>
        <v/>
      </c>
      <c r="I889" s="81" t="str">
        <f>IFERROR(IF(B889="","",VLOOKUP(B889,'Customer Orders Management'!B:AB,9,0)),"")</f>
        <v/>
      </c>
      <c r="J889" s="81" t="str">
        <f>IFERROR(IF(B889="","",VLOOKUP(B889,'Customer Orders Management'!B:AB,10,0)),"")</f>
        <v/>
      </c>
      <c r="K889" s="81" t="str">
        <f>IFERROR(IF(B889="","",VLOOKUP(B889,'Customer Orders Management'!B:AB,11,0)),"")</f>
        <v/>
      </c>
      <c r="L889" s="81" t="str">
        <f>IFERROR(IF(VLOOKUP(B889,'DIFOT Raw Data'!B:P,15,0)="","Not Delivered","Delivery"&amp;" "&amp;VLOOKUP(B889,'DIFOT Raw Data'!B:P,15,0)),"")</f>
        <v/>
      </c>
    </row>
    <row r="890" spans="5:12" x14ac:dyDescent="0.25">
      <c r="E890" s="80" t="str">
        <f>IFERROR(IF(B890="","",VLOOKUP(B890,'Customer Orders Management'!B:AB,12,0)),"")</f>
        <v/>
      </c>
      <c r="F890" s="80" t="str">
        <f>IFERROR(IF(B890="","",VLOOKUP(B890,'Customer Orders Management'!B:AB,13,0)),"")</f>
        <v/>
      </c>
      <c r="G890" s="80" t="str">
        <f>IFERROR(IF(B890="","",VLOOKUP(B890,'Customer Orders Management'!B:AB,7,0)),"")</f>
        <v/>
      </c>
      <c r="H890" s="80" t="str">
        <f>IFERROR(IF(B890="","",VLOOKUP(B890,'Customer Orders Management'!B:AB,8,0)),"")</f>
        <v/>
      </c>
      <c r="I890" s="81" t="str">
        <f>IFERROR(IF(B890="","",VLOOKUP(B890,'Customer Orders Management'!B:AB,9,0)),"")</f>
        <v/>
      </c>
      <c r="J890" s="81" t="str">
        <f>IFERROR(IF(B890="","",VLOOKUP(B890,'Customer Orders Management'!B:AB,10,0)),"")</f>
        <v/>
      </c>
      <c r="K890" s="81" t="str">
        <f>IFERROR(IF(B890="","",VLOOKUP(B890,'Customer Orders Management'!B:AB,11,0)),"")</f>
        <v/>
      </c>
      <c r="L890" s="81" t="str">
        <f>IFERROR(IF(VLOOKUP(B890,'DIFOT Raw Data'!B:P,15,0)="","Not Delivered","Delivery"&amp;" "&amp;VLOOKUP(B890,'DIFOT Raw Data'!B:P,15,0)),"")</f>
        <v/>
      </c>
    </row>
    <row r="891" spans="5:12" x14ac:dyDescent="0.25">
      <c r="E891" s="80" t="str">
        <f>IFERROR(IF(B891="","",VLOOKUP(B891,'Customer Orders Management'!B:AB,12,0)),"")</f>
        <v/>
      </c>
      <c r="F891" s="80" t="str">
        <f>IFERROR(IF(B891="","",VLOOKUP(B891,'Customer Orders Management'!B:AB,13,0)),"")</f>
        <v/>
      </c>
      <c r="G891" s="80" t="str">
        <f>IFERROR(IF(B891="","",VLOOKUP(B891,'Customer Orders Management'!B:AB,7,0)),"")</f>
        <v/>
      </c>
      <c r="H891" s="80" t="str">
        <f>IFERROR(IF(B891="","",VLOOKUP(B891,'Customer Orders Management'!B:AB,8,0)),"")</f>
        <v/>
      </c>
      <c r="I891" s="81" t="str">
        <f>IFERROR(IF(B891="","",VLOOKUP(B891,'Customer Orders Management'!B:AB,9,0)),"")</f>
        <v/>
      </c>
      <c r="J891" s="81" t="str">
        <f>IFERROR(IF(B891="","",VLOOKUP(B891,'Customer Orders Management'!B:AB,10,0)),"")</f>
        <v/>
      </c>
      <c r="K891" s="81" t="str">
        <f>IFERROR(IF(B891="","",VLOOKUP(B891,'Customer Orders Management'!B:AB,11,0)),"")</f>
        <v/>
      </c>
      <c r="L891" s="81" t="str">
        <f>IFERROR(IF(VLOOKUP(B891,'DIFOT Raw Data'!B:P,15,0)="","Not Delivered","Delivery"&amp;" "&amp;VLOOKUP(B891,'DIFOT Raw Data'!B:P,15,0)),"")</f>
        <v/>
      </c>
    </row>
    <row r="892" spans="5:12" x14ac:dyDescent="0.25">
      <c r="E892" s="80" t="str">
        <f>IFERROR(IF(B892="","",VLOOKUP(B892,'Customer Orders Management'!B:AB,12,0)),"")</f>
        <v/>
      </c>
      <c r="F892" s="80" t="str">
        <f>IFERROR(IF(B892="","",VLOOKUP(B892,'Customer Orders Management'!B:AB,13,0)),"")</f>
        <v/>
      </c>
      <c r="G892" s="80" t="str">
        <f>IFERROR(IF(B892="","",VLOOKUP(B892,'Customer Orders Management'!B:AB,7,0)),"")</f>
        <v/>
      </c>
      <c r="H892" s="80" t="str">
        <f>IFERROR(IF(B892="","",VLOOKUP(B892,'Customer Orders Management'!B:AB,8,0)),"")</f>
        <v/>
      </c>
      <c r="I892" s="81" t="str">
        <f>IFERROR(IF(B892="","",VLOOKUP(B892,'Customer Orders Management'!B:AB,9,0)),"")</f>
        <v/>
      </c>
      <c r="J892" s="81" t="str">
        <f>IFERROR(IF(B892="","",VLOOKUP(B892,'Customer Orders Management'!B:AB,10,0)),"")</f>
        <v/>
      </c>
      <c r="K892" s="81" t="str">
        <f>IFERROR(IF(B892="","",VLOOKUP(B892,'Customer Orders Management'!B:AB,11,0)),"")</f>
        <v/>
      </c>
      <c r="L892" s="81" t="str">
        <f>IFERROR(IF(VLOOKUP(B892,'DIFOT Raw Data'!B:P,15,0)="","Not Delivered","Delivery"&amp;" "&amp;VLOOKUP(B892,'DIFOT Raw Data'!B:P,15,0)),"")</f>
        <v/>
      </c>
    </row>
    <row r="893" spans="5:12" x14ac:dyDescent="0.25">
      <c r="E893" s="80" t="str">
        <f>IFERROR(IF(B893="","",VLOOKUP(B893,'Customer Orders Management'!B:AB,12,0)),"")</f>
        <v/>
      </c>
      <c r="F893" s="80" t="str">
        <f>IFERROR(IF(B893="","",VLOOKUP(B893,'Customer Orders Management'!B:AB,13,0)),"")</f>
        <v/>
      </c>
      <c r="G893" s="80" t="str">
        <f>IFERROR(IF(B893="","",VLOOKUP(B893,'Customer Orders Management'!B:AB,7,0)),"")</f>
        <v/>
      </c>
      <c r="H893" s="80" t="str">
        <f>IFERROR(IF(B893="","",VLOOKUP(B893,'Customer Orders Management'!B:AB,8,0)),"")</f>
        <v/>
      </c>
      <c r="I893" s="81" t="str">
        <f>IFERROR(IF(B893="","",VLOOKUP(B893,'Customer Orders Management'!B:AB,9,0)),"")</f>
        <v/>
      </c>
      <c r="J893" s="81" t="str">
        <f>IFERROR(IF(B893="","",VLOOKUP(B893,'Customer Orders Management'!B:AB,10,0)),"")</f>
        <v/>
      </c>
      <c r="K893" s="81" t="str">
        <f>IFERROR(IF(B893="","",VLOOKUP(B893,'Customer Orders Management'!B:AB,11,0)),"")</f>
        <v/>
      </c>
      <c r="L893" s="81" t="str">
        <f>IFERROR(IF(VLOOKUP(B893,'DIFOT Raw Data'!B:P,15,0)="","Not Delivered","Delivery"&amp;" "&amp;VLOOKUP(B893,'DIFOT Raw Data'!B:P,15,0)),"")</f>
        <v/>
      </c>
    </row>
    <row r="894" spans="5:12" x14ac:dyDescent="0.25">
      <c r="E894" s="80" t="str">
        <f>IFERROR(IF(B894="","",VLOOKUP(B894,'Customer Orders Management'!B:AB,12,0)),"")</f>
        <v/>
      </c>
      <c r="F894" s="80" t="str">
        <f>IFERROR(IF(B894="","",VLOOKUP(B894,'Customer Orders Management'!B:AB,13,0)),"")</f>
        <v/>
      </c>
      <c r="G894" s="80" t="str">
        <f>IFERROR(IF(B894="","",VLOOKUP(B894,'Customer Orders Management'!B:AB,7,0)),"")</f>
        <v/>
      </c>
      <c r="H894" s="80" t="str">
        <f>IFERROR(IF(B894="","",VLOOKUP(B894,'Customer Orders Management'!B:AB,8,0)),"")</f>
        <v/>
      </c>
      <c r="I894" s="81" t="str">
        <f>IFERROR(IF(B894="","",VLOOKUP(B894,'Customer Orders Management'!B:AB,9,0)),"")</f>
        <v/>
      </c>
      <c r="J894" s="81" t="str">
        <f>IFERROR(IF(B894="","",VLOOKUP(B894,'Customer Orders Management'!B:AB,10,0)),"")</f>
        <v/>
      </c>
      <c r="K894" s="81" t="str">
        <f>IFERROR(IF(B894="","",VLOOKUP(B894,'Customer Orders Management'!B:AB,11,0)),"")</f>
        <v/>
      </c>
      <c r="L894" s="81" t="str">
        <f>IFERROR(IF(VLOOKUP(B894,'DIFOT Raw Data'!B:P,15,0)="","Not Delivered","Delivery"&amp;" "&amp;VLOOKUP(B894,'DIFOT Raw Data'!B:P,15,0)),"")</f>
        <v/>
      </c>
    </row>
    <row r="895" spans="5:12" x14ac:dyDescent="0.25">
      <c r="E895" s="80" t="str">
        <f>IFERROR(IF(B895="","",VLOOKUP(B895,'Customer Orders Management'!B:AB,12,0)),"")</f>
        <v/>
      </c>
      <c r="F895" s="80" t="str">
        <f>IFERROR(IF(B895="","",VLOOKUP(B895,'Customer Orders Management'!B:AB,13,0)),"")</f>
        <v/>
      </c>
      <c r="G895" s="80" t="str">
        <f>IFERROR(IF(B895="","",VLOOKUP(B895,'Customer Orders Management'!B:AB,7,0)),"")</f>
        <v/>
      </c>
      <c r="H895" s="80" t="str">
        <f>IFERROR(IF(B895="","",VLOOKUP(B895,'Customer Orders Management'!B:AB,8,0)),"")</f>
        <v/>
      </c>
      <c r="I895" s="81" t="str">
        <f>IFERROR(IF(B895="","",VLOOKUP(B895,'Customer Orders Management'!B:AB,9,0)),"")</f>
        <v/>
      </c>
      <c r="J895" s="81" t="str">
        <f>IFERROR(IF(B895="","",VLOOKUP(B895,'Customer Orders Management'!B:AB,10,0)),"")</f>
        <v/>
      </c>
      <c r="K895" s="81" t="str">
        <f>IFERROR(IF(B895="","",VLOOKUP(B895,'Customer Orders Management'!B:AB,11,0)),"")</f>
        <v/>
      </c>
      <c r="L895" s="81" t="str">
        <f>IFERROR(IF(VLOOKUP(B895,'DIFOT Raw Data'!B:P,15,0)="","Not Delivered","Delivery"&amp;" "&amp;VLOOKUP(B895,'DIFOT Raw Data'!B:P,15,0)),"")</f>
        <v/>
      </c>
    </row>
    <row r="896" spans="5:12" x14ac:dyDescent="0.25">
      <c r="E896" s="80" t="str">
        <f>IFERROR(IF(B896="","",VLOOKUP(B896,'Customer Orders Management'!B:AB,12,0)),"")</f>
        <v/>
      </c>
      <c r="F896" s="80" t="str">
        <f>IFERROR(IF(B896="","",VLOOKUP(B896,'Customer Orders Management'!B:AB,13,0)),"")</f>
        <v/>
      </c>
      <c r="G896" s="80" t="str">
        <f>IFERROR(IF(B896="","",VLOOKUP(B896,'Customer Orders Management'!B:AB,7,0)),"")</f>
        <v/>
      </c>
      <c r="H896" s="80" t="str">
        <f>IFERROR(IF(B896="","",VLOOKUP(B896,'Customer Orders Management'!B:AB,8,0)),"")</f>
        <v/>
      </c>
      <c r="I896" s="81" t="str">
        <f>IFERROR(IF(B896="","",VLOOKUP(B896,'Customer Orders Management'!B:AB,9,0)),"")</f>
        <v/>
      </c>
      <c r="J896" s="81" t="str">
        <f>IFERROR(IF(B896="","",VLOOKUP(B896,'Customer Orders Management'!B:AB,10,0)),"")</f>
        <v/>
      </c>
      <c r="K896" s="81" t="str">
        <f>IFERROR(IF(B896="","",VLOOKUP(B896,'Customer Orders Management'!B:AB,11,0)),"")</f>
        <v/>
      </c>
      <c r="L896" s="81" t="str">
        <f>IFERROR(IF(VLOOKUP(B896,'DIFOT Raw Data'!B:P,15,0)="","Not Delivered","Delivery"&amp;" "&amp;VLOOKUP(B896,'DIFOT Raw Data'!B:P,15,0)),"")</f>
        <v/>
      </c>
    </row>
    <row r="897" spans="5:12" x14ac:dyDescent="0.25">
      <c r="E897" s="80" t="str">
        <f>IFERROR(IF(B897="","",VLOOKUP(B897,'Customer Orders Management'!B:AB,12,0)),"")</f>
        <v/>
      </c>
      <c r="F897" s="80" t="str">
        <f>IFERROR(IF(B897="","",VLOOKUP(B897,'Customer Orders Management'!B:AB,13,0)),"")</f>
        <v/>
      </c>
      <c r="G897" s="80" t="str">
        <f>IFERROR(IF(B897="","",VLOOKUP(B897,'Customer Orders Management'!B:AB,7,0)),"")</f>
        <v/>
      </c>
      <c r="H897" s="80" t="str">
        <f>IFERROR(IF(B897="","",VLOOKUP(B897,'Customer Orders Management'!B:AB,8,0)),"")</f>
        <v/>
      </c>
      <c r="I897" s="81" t="str">
        <f>IFERROR(IF(B897="","",VLOOKUP(B897,'Customer Orders Management'!B:AB,9,0)),"")</f>
        <v/>
      </c>
      <c r="J897" s="81" t="str">
        <f>IFERROR(IF(B897="","",VLOOKUP(B897,'Customer Orders Management'!B:AB,10,0)),"")</f>
        <v/>
      </c>
      <c r="K897" s="81" t="str">
        <f>IFERROR(IF(B897="","",VLOOKUP(B897,'Customer Orders Management'!B:AB,11,0)),"")</f>
        <v/>
      </c>
      <c r="L897" s="81" t="str">
        <f>IFERROR(IF(VLOOKUP(B897,'DIFOT Raw Data'!B:P,15,0)="","Not Delivered","Delivery"&amp;" "&amp;VLOOKUP(B897,'DIFOT Raw Data'!B:P,15,0)),"")</f>
        <v/>
      </c>
    </row>
    <row r="898" spans="5:12" x14ac:dyDescent="0.25">
      <c r="E898" s="80" t="str">
        <f>IFERROR(IF(B898="","",VLOOKUP(B898,'Customer Orders Management'!B:AB,12,0)),"")</f>
        <v/>
      </c>
      <c r="F898" s="80" t="str">
        <f>IFERROR(IF(B898="","",VLOOKUP(B898,'Customer Orders Management'!B:AB,13,0)),"")</f>
        <v/>
      </c>
      <c r="G898" s="80" t="str">
        <f>IFERROR(IF(B898="","",VLOOKUP(B898,'Customer Orders Management'!B:AB,7,0)),"")</f>
        <v/>
      </c>
      <c r="H898" s="80" t="str">
        <f>IFERROR(IF(B898="","",VLOOKUP(B898,'Customer Orders Management'!B:AB,8,0)),"")</f>
        <v/>
      </c>
      <c r="I898" s="81" t="str">
        <f>IFERROR(IF(B898="","",VLOOKUP(B898,'Customer Orders Management'!B:AB,9,0)),"")</f>
        <v/>
      </c>
      <c r="J898" s="81" t="str">
        <f>IFERROR(IF(B898="","",VLOOKUP(B898,'Customer Orders Management'!B:AB,10,0)),"")</f>
        <v/>
      </c>
      <c r="K898" s="81" t="str">
        <f>IFERROR(IF(B898="","",VLOOKUP(B898,'Customer Orders Management'!B:AB,11,0)),"")</f>
        <v/>
      </c>
      <c r="L898" s="81" t="str">
        <f>IFERROR(IF(VLOOKUP(B898,'DIFOT Raw Data'!B:P,15,0)="","Not Delivered","Delivery"&amp;" "&amp;VLOOKUP(B898,'DIFOT Raw Data'!B:P,15,0)),"")</f>
        <v/>
      </c>
    </row>
    <row r="899" spans="5:12" x14ac:dyDescent="0.25">
      <c r="E899" s="80" t="str">
        <f>IFERROR(IF(B899="","",VLOOKUP(B899,'Customer Orders Management'!B:AB,12,0)),"")</f>
        <v/>
      </c>
      <c r="F899" s="80" t="str">
        <f>IFERROR(IF(B899="","",VLOOKUP(B899,'Customer Orders Management'!B:AB,13,0)),"")</f>
        <v/>
      </c>
      <c r="G899" s="80" t="str">
        <f>IFERROR(IF(B899="","",VLOOKUP(B899,'Customer Orders Management'!B:AB,7,0)),"")</f>
        <v/>
      </c>
      <c r="H899" s="80" t="str">
        <f>IFERROR(IF(B899="","",VLOOKUP(B899,'Customer Orders Management'!B:AB,8,0)),"")</f>
        <v/>
      </c>
      <c r="I899" s="81" t="str">
        <f>IFERROR(IF(B899="","",VLOOKUP(B899,'Customer Orders Management'!B:AB,9,0)),"")</f>
        <v/>
      </c>
      <c r="J899" s="81" t="str">
        <f>IFERROR(IF(B899="","",VLOOKUP(B899,'Customer Orders Management'!B:AB,10,0)),"")</f>
        <v/>
      </c>
      <c r="K899" s="81" t="str">
        <f>IFERROR(IF(B899="","",VLOOKUP(B899,'Customer Orders Management'!B:AB,11,0)),"")</f>
        <v/>
      </c>
      <c r="L899" s="81" t="str">
        <f>IFERROR(IF(VLOOKUP(B899,'DIFOT Raw Data'!B:P,15,0)="","Not Delivered","Delivery"&amp;" "&amp;VLOOKUP(B899,'DIFOT Raw Data'!B:P,15,0)),"")</f>
        <v/>
      </c>
    </row>
    <row r="900" spans="5:12" x14ac:dyDescent="0.25">
      <c r="E900" s="80" t="str">
        <f>IFERROR(IF(B900="","",VLOOKUP(B900,'Customer Orders Management'!B:AB,12,0)),"")</f>
        <v/>
      </c>
      <c r="F900" s="80" t="str">
        <f>IFERROR(IF(B900="","",VLOOKUP(B900,'Customer Orders Management'!B:AB,13,0)),"")</f>
        <v/>
      </c>
      <c r="G900" s="80" t="str">
        <f>IFERROR(IF(B900="","",VLOOKUP(B900,'Customer Orders Management'!B:AB,7,0)),"")</f>
        <v/>
      </c>
      <c r="H900" s="80" t="str">
        <f>IFERROR(IF(B900="","",VLOOKUP(B900,'Customer Orders Management'!B:AB,8,0)),"")</f>
        <v/>
      </c>
      <c r="I900" s="81" t="str">
        <f>IFERROR(IF(B900="","",VLOOKUP(B900,'Customer Orders Management'!B:AB,9,0)),"")</f>
        <v/>
      </c>
      <c r="J900" s="81" t="str">
        <f>IFERROR(IF(B900="","",VLOOKUP(B900,'Customer Orders Management'!B:AB,10,0)),"")</f>
        <v/>
      </c>
      <c r="K900" s="81" t="str">
        <f>IFERROR(IF(B900="","",VLOOKUP(B900,'Customer Orders Management'!B:AB,11,0)),"")</f>
        <v/>
      </c>
      <c r="L900" s="81" t="str">
        <f>IFERROR(IF(VLOOKUP(B900,'DIFOT Raw Data'!B:P,15,0)="","Not Delivered","Delivery"&amp;" "&amp;VLOOKUP(B900,'DIFOT Raw Data'!B:P,15,0)),"")</f>
        <v/>
      </c>
    </row>
    <row r="901" spans="5:12" x14ac:dyDescent="0.25">
      <c r="E901" s="80" t="str">
        <f>IFERROR(IF(B901="","",VLOOKUP(B901,'Customer Orders Management'!B:AB,12,0)),"")</f>
        <v/>
      </c>
      <c r="F901" s="80" t="str">
        <f>IFERROR(IF(B901="","",VLOOKUP(B901,'Customer Orders Management'!B:AB,13,0)),"")</f>
        <v/>
      </c>
      <c r="G901" s="80" t="str">
        <f>IFERROR(IF(B901="","",VLOOKUP(B901,'Customer Orders Management'!B:AB,7,0)),"")</f>
        <v/>
      </c>
      <c r="H901" s="80" t="str">
        <f>IFERROR(IF(B901="","",VLOOKUP(B901,'Customer Orders Management'!B:AB,8,0)),"")</f>
        <v/>
      </c>
      <c r="I901" s="81" t="str">
        <f>IFERROR(IF(B901="","",VLOOKUP(B901,'Customer Orders Management'!B:AB,9,0)),"")</f>
        <v/>
      </c>
      <c r="J901" s="81" t="str">
        <f>IFERROR(IF(B901="","",VLOOKUP(B901,'Customer Orders Management'!B:AB,10,0)),"")</f>
        <v/>
      </c>
      <c r="K901" s="81" t="str">
        <f>IFERROR(IF(B901="","",VLOOKUP(B901,'Customer Orders Management'!B:AB,11,0)),"")</f>
        <v/>
      </c>
      <c r="L901" s="81" t="str">
        <f>IFERROR(IF(VLOOKUP(B901,'DIFOT Raw Data'!B:P,15,0)="","Not Delivered","Delivery"&amp;" "&amp;VLOOKUP(B901,'DIFOT Raw Data'!B:P,15,0)),"")</f>
        <v/>
      </c>
    </row>
    <row r="902" spans="5:12" x14ac:dyDescent="0.25">
      <c r="E902" s="80" t="str">
        <f>IFERROR(IF(B902="","",VLOOKUP(B902,'Customer Orders Management'!B:AB,12,0)),"")</f>
        <v/>
      </c>
      <c r="F902" s="80" t="str">
        <f>IFERROR(IF(B902="","",VLOOKUP(B902,'Customer Orders Management'!B:AB,13,0)),"")</f>
        <v/>
      </c>
      <c r="G902" s="80" t="str">
        <f>IFERROR(IF(B902="","",VLOOKUP(B902,'Customer Orders Management'!B:AB,7,0)),"")</f>
        <v/>
      </c>
      <c r="H902" s="80" t="str">
        <f>IFERROR(IF(B902="","",VLOOKUP(B902,'Customer Orders Management'!B:AB,8,0)),"")</f>
        <v/>
      </c>
      <c r="I902" s="81" t="str">
        <f>IFERROR(IF(B902="","",VLOOKUP(B902,'Customer Orders Management'!B:AB,9,0)),"")</f>
        <v/>
      </c>
      <c r="J902" s="81" t="str">
        <f>IFERROR(IF(B902="","",VLOOKUP(B902,'Customer Orders Management'!B:AB,10,0)),"")</f>
        <v/>
      </c>
      <c r="K902" s="81" t="str">
        <f>IFERROR(IF(B902="","",VLOOKUP(B902,'Customer Orders Management'!B:AB,11,0)),"")</f>
        <v/>
      </c>
      <c r="L902" s="81" t="str">
        <f>IFERROR(IF(VLOOKUP(B902,'DIFOT Raw Data'!B:P,15,0)="","Not Delivered","Delivery"&amp;" "&amp;VLOOKUP(B902,'DIFOT Raw Data'!B:P,15,0)),"")</f>
        <v/>
      </c>
    </row>
    <row r="903" spans="5:12" x14ac:dyDescent="0.25">
      <c r="E903" s="80" t="str">
        <f>IFERROR(IF(B903="","",VLOOKUP(B903,'Customer Orders Management'!B:AB,12,0)),"")</f>
        <v/>
      </c>
      <c r="F903" s="80" t="str">
        <f>IFERROR(IF(B903="","",VLOOKUP(B903,'Customer Orders Management'!B:AB,13,0)),"")</f>
        <v/>
      </c>
      <c r="G903" s="80" t="str">
        <f>IFERROR(IF(B903="","",VLOOKUP(B903,'Customer Orders Management'!B:AB,7,0)),"")</f>
        <v/>
      </c>
      <c r="H903" s="80" t="str">
        <f>IFERROR(IF(B903="","",VLOOKUP(B903,'Customer Orders Management'!B:AB,8,0)),"")</f>
        <v/>
      </c>
      <c r="I903" s="81" t="str">
        <f>IFERROR(IF(B903="","",VLOOKUP(B903,'Customer Orders Management'!B:AB,9,0)),"")</f>
        <v/>
      </c>
      <c r="J903" s="81" t="str">
        <f>IFERROR(IF(B903="","",VLOOKUP(B903,'Customer Orders Management'!B:AB,10,0)),"")</f>
        <v/>
      </c>
      <c r="K903" s="81" t="str">
        <f>IFERROR(IF(B903="","",VLOOKUP(B903,'Customer Orders Management'!B:AB,11,0)),"")</f>
        <v/>
      </c>
      <c r="L903" s="81" t="str">
        <f>IFERROR(IF(VLOOKUP(B903,'DIFOT Raw Data'!B:P,15,0)="","Not Delivered","Delivery"&amp;" "&amp;VLOOKUP(B903,'DIFOT Raw Data'!B:P,15,0)),"")</f>
        <v/>
      </c>
    </row>
    <row r="904" spans="5:12" x14ac:dyDescent="0.25">
      <c r="E904" s="80" t="str">
        <f>IFERROR(IF(B904="","",VLOOKUP(B904,'Customer Orders Management'!B:AB,12,0)),"")</f>
        <v/>
      </c>
      <c r="F904" s="80" t="str">
        <f>IFERROR(IF(B904="","",VLOOKUP(B904,'Customer Orders Management'!B:AB,13,0)),"")</f>
        <v/>
      </c>
      <c r="G904" s="80" t="str">
        <f>IFERROR(IF(B904="","",VLOOKUP(B904,'Customer Orders Management'!B:AB,7,0)),"")</f>
        <v/>
      </c>
      <c r="H904" s="80" t="str">
        <f>IFERROR(IF(B904="","",VLOOKUP(B904,'Customer Orders Management'!B:AB,8,0)),"")</f>
        <v/>
      </c>
      <c r="I904" s="81" t="str">
        <f>IFERROR(IF(B904="","",VLOOKUP(B904,'Customer Orders Management'!B:AB,9,0)),"")</f>
        <v/>
      </c>
      <c r="J904" s="81" t="str">
        <f>IFERROR(IF(B904="","",VLOOKUP(B904,'Customer Orders Management'!B:AB,10,0)),"")</f>
        <v/>
      </c>
      <c r="K904" s="81" t="str">
        <f>IFERROR(IF(B904="","",VLOOKUP(B904,'Customer Orders Management'!B:AB,11,0)),"")</f>
        <v/>
      </c>
      <c r="L904" s="81" t="str">
        <f>IFERROR(IF(VLOOKUP(B904,'DIFOT Raw Data'!B:P,15,0)="","Not Delivered","Delivery"&amp;" "&amp;VLOOKUP(B904,'DIFOT Raw Data'!B:P,15,0)),"")</f>
        <v/>
      </c>
    </row>
    <row r="905" spans="5:12" x14ac:dyDescent="0.25">
      <c r="E905" s="80" t="str">
        <f>IFERROR(IF(B905="","",VLOOKUP(B905,'Customer Orders Management'!B:AB,12,0)),"")</f>
        <v/>
      </c>
      <c r="F905" s="80" t="str">
        <f>IFERROR(IF(B905="","",VLOOKUP(B905,'Customer Orders Management'!B:AB,13,0)),"")</f>
        <v/>
      </c>
      <c r="G905" s="80" t="str">
        <f>IFERROR(IF(B905="","",VLOOKUP(B905,'Customer Orders Management'!B:AB,7,0)),"")</f>
        <v/>
      </c>
      <c r="H905" s="80" t="str">
        <f>IFERROR(IF(B905="","",VLOOKUP(B905,'Customer Orders Management'!B:AB,8,0)),"")</f>
        <v/>
      </c>
      <c r="I905" s="81" t="str">
        <f>IFERROR(IF(B905="","",VLOOKUP(B905,'Customer Orders Management'!B:AB,9,0)),"")</f>
        <v/>
      </c>
      <c r="J905" s="81" t="str">
        <f>IFERROR(IF(B905="","",VLOOKUP(B905,'Customer Orders Management'!B:AB,10,0)),"")</f>
        <v/>
      </c>
      <c r="K905" s="81" t="str">
        <f>IFERROR(IF(B905="","",VLOOKUP(B905,'Customer Orders Management'!B:AB,11,0)),"")</f>
        <v/>
      </c>
      <c r="L905" s="81" t="str">
        <f>IFERROR(IF(VLOOKUP(B905,'DIFOT Raw Data'!B:P,15,0)="","Not Delivered","Delivery"&amp;" "&amp;VLOOKUP(B905,'DIFOT Raw Data'!B:P,15,0)),"")</f>
        <v/>
      </c>
    </row>
    <row r="906" spans="5:12" x14ac:dyDescent="0.25">
      <c r="E906" s="80" t="str">
        <f>IFERROR(IF(B906="","",VLOOKUP(B906,'Customer Orders Management'!B:AB,12,0)),"")</f>
        <v/>
      </c>
      <c r="F906" s="80" t="str">
        <f>IFERROR(IF(B906="","",VLOOKUP(B906,'Customer Orders Management'!B:AB,13,0)),"")</f>
        <v/>
      </c>
      <c r="G906" s="80" t="str">
        <f>IFERROR(IF(B906="","",VLOOKUP(B906,'Customer Orders Management'!B:AB,7,0)),"")</f>
        <v/>
      </c>
      <c r="H906" s="80" t="str">
        <f>IFERROR(IF(B906="","",VLOOKUP(B906,'Customer Orders Management'!B:AB,8,0)),"")</f>
        <v/>
      </c>
      <c r="I906" s="81" t="str">
        <f>IFERROR(IF(B906="","",VLOOKUP(B906,'Customer Orders Management'!B:AB,9,0)),"")</f>
        <v/>
      </c>
      <c r="J906" s="81" t="str">
        <f>IFERROR(IF(B906="","",VLOOKUP(B906,'Customer Orders Management'!B:AB,10,0)),"")</f>
        <v/>
      </c>
      <c r="K906" s="81" t="str">
        <f>IFERROR(IF(B906="","",VLOOKUP(B906,'Customer Orders Management'!B:AB,11,0)),"")</f>
        <v/>
      </c>
      <c r="L906" s="81" t="str">
        <f>IFERROR(IF(VLOOKUP(B906,'DIFOT Raw Data'!B:P,15,0)="","Not Delivered","Delivery"&amp;" "&amp;VLOOKUP(B906,'DIFOT Raw Data'!B:P,15,0)),"")</f>
        <v/>
      </c>
    </row>
    <row r="907" spans="5:12" x14ac:dyDescent="0.25">
      <c r="E907" s="80" t="str">
        <f>IFERROR(IF(B907="","",VLOOKUP(B907,'Customer Orders Management'!B:AB,12,0)),"")</f>
        <v/>
      </c>
      <c r="F907" s="80" t="str">
        <f>IFERROR(IF(B907="","",VLOOKUP(B907,'Customer Orders Management'!B:AB,13,0)),"")</f>
        <v/>
      </c>
      <c r="G907" s="80" t="str">
        <f>IFERROR(IF(B907="","",VLOOKUP(B907,'Customer Orders Management'!B:AB,7,0)),"")</f>
        <v/>
      </c>
      <c r="H907" s="80" t="str">
        <f>IFERROR(IF(B907="","",VLOOKUP(B907,'Customer Orders Management'!B:AB,8,0)),"")</f>
        <v/>
      </c>
      <c r="I907" s="81" t="str">
        <f>IFERROR(IF(B907="","",VLOOKUP(B907,'Customer Orders Management'!B:AB,9,0)),"")</f>
        <v/>
      </c>
      <c r="J907" s="81" t="str">
        <f>IFERROR(IF(B907="","",VLOOKUP(B907,'Customer Orders Management'!B:AB,10,0)),"")</f>
        <v/>
      </c>
      <c r="K907" s="81" t="str">
        <f>IFERROR(IF(B907="","",VLOOKUP(B907,'Customer Orders Management'!B:AB,11,0)),"")</f>
        <v/>
      </c>
      <c r="L907" s="81" t="str">
        <f>IFERROR(IF(VLOOKUP(B907,'DIFOT Raw Data'!B:P,15,0)="","Not Delivered","Delivery"&amp;" "&amp;VLOOKUP(B907,'DIFOT Raw Data'!B:P,15,0)),"")</f>
        <v/>
      </c>
    </row>
    <row r="908" spans="5:12" x14ac:dyDescent="0.25">
      <c r="E908" s="80" t="str">
        <f>IFERROR(IF(B908="","",VLOOKUP(B908,'Customer Orders Management'!B:AB,12,0)),"")</f>
        <v/>
      </c>
      <c r="F908" s="80" t="str">
        <f>IFERROR(IF(B908="","",VLOOKUP(B908,'Customer Orders Management'!B:AB,13,0)),"")</f>
        <v/>
      </c>
      <c r="G908" s="80" t="str">
        <f>IFERROR(IF(B908="","",VLOOKUP(B908,'Customer Orders Management'!B:AB,7,0)),"")</f>
        <v/>
      </c>
      <c r="H908" s="80" t="str">
        <f>IFERROR(IF(B908="","",VLOOKUP(B908,'Customer Orders Management'!B:AB,8,0)),"")</f>
        <v/>
      </c>
      <c r="I908" s="81" t="str">
        <f>IFERROR(IF(B908="","",VLOOKUP(B908,'Customer Orders Management'!B:AB,9,0)),"")</f>
        <v/>
      </c>
      <c r="J908" s="81" t="str">
        <f>IFERROR(IF(B908="","",VLOOKUP(B908,'Customer Orders Management'!B:AB,10,0)),"")</f>
        <v/>
      </c>
      <c r="K908" s="81" t="str">
        <f>IFERROR(IF(B908="","",VLOOKUP(B908,'Customer Orders Management'!B:AB,11,0)),"")</f>
        <v/>
      </c>
      <c r="L908" s="81" t="str">
        <f>IFERROR(IF(VLOOKUP(B908,'DIFOT Raw Data'!B:P,15,0)="","Not Delivered","Delivery"&amp;" "&amp;VLOOKUP(B908,'DIFOT Raw Data'!B:P,15,0)),"")</f>
        <v/>
      </c>
    </row>
    <row r="909" spans="5:12" x14ac:dyDescent="0.25">
      <c r="E909" s="80" t="str">
        <f>IFERROR(IF(B909="","",VLOOKUP(B909,'Customer Orders Management'!B:AB,12,0)),"")</f>
        <v/>
      </c>
      <c r="F909" s="80" t="str">
        <f>IFERROR(IF(B909="","",VLOOKUP(B909,'Customer Orders Management'!B:AB,13,0)),"")</f>
        <v/>
      </c>
      <c r="G909" s="80" t="str">
        <f>IFERROR(IF(B909="","",VLOOKUP(B909,'Customer Orders Management'!B:AB,7,0)),"")</f>
        <v/>
      </c>
      <c r="H909" s="80" t="str">
        <f>IFERROR(IF(B909="","",VLOOKUP(B909,'Customer Orders Management'!B:AB,8,0)),"")</f>
        <v/>
      </c>
      <c r="I909" s="81" t="str">
        <f>IFERROR(IF(B909="","",VLOOKUP(B909,'Customer Orders Management'!B:AB,9,0)),"")</f>
        <v/>
      </c>
      <c r="J909" s="81" t="str">
        <f>IFERROR(IF(B909="","",VLOOKUP(B909,'Customer Orders Management'!B:AB,10,0)),"")</f>
        <v/>
      </c>
      <c r="K909" s="81" t="str">
        <f>IFERROR(IF(B909="","",VLOOKUP(B909,'Customer Orders Management'!B:AB,11,0)),"")</f>
        <v/>
      </c>
      <c r="L909" s="81" t="str">
        <f>IFERROR(IF(VLOOKUP(B909,'DIFOT Raw Data'!B:P,15,0)="","Not Delivered","Delivery"&amp;" "&amp;VLOOKUP(B909,'DIFOT Raw Data'!B:P,15,0)),"")</f>
        <v/>
      </c>
    </row>
    <row r="910" spans="5:12" x14ac:dyDescent="0.25">
      <c r="E910" s="80" t="str">
        <f>IFERROR(IF(B910="","",VLOOKUP(B910,'Customer Orders Management'!B:AB,12,0)),"")</f>
        <v/>
      </c>
      <c r="F910" s="80" t="str">
        <f>IFERROR(IF(B910="","",VLOOKUP(B910,'Customer Orders Management'!B:AB,13,0)),"")</f>
        <v/>
      </c>
      <c r="G910" s="80" t="str">
        <f>IFERROR(IF(B910="","",VLOOKUP(B910,'Customer Orders Management'!B:AB,7,0)),"")</f>
        <v/>
      </c>
      <c r="H910" s="80" t="str">
        <f>IFERROR(IF(B910="","",VLOOKUP(B910,'Customer Orders Management'!B:AB,8,0)),"")</f>
        <v/>
      </c>
      <c r="I910" s="81" t="str">
        <f>IFERROR(IF(B910="","",VLOOKUP(B910,'Customer Orders Management'!B:AB,9,0)),"")</f>
        <v/>
      </c>
      <c r="J910" s="81" t="str">
        <f>IFERROR(IF(B910="","",VLOOKUP(B910,'Customer Orders Management'!B:AB,10,0)),"")</f>
        <v/>
      </c>
      <c r="K910" s="81" t="str">
        <f>IFERROR(IF(B910="","",VLOOKUP(B910,'Customer Orders Management'!B:AB,11,0)),"")</f>
        <v/>
      </c>
      <c r="L910" s="81" t="str">
        <f>IFERROR(IF(VLOOKUP(B910,'DIFOT Raw Data'!B:P,15,0)="","Not Delivered","Delivery"&amp;" "&amp;VLOOKUP(B910,'DIFOT Raw Data'!B:P,15,0)),"")</f>
        <v/>
      </c>
    </row>
    <row r="911" spans="5:12" x14ac:dyDescent="0.25">
      <c r="E911" s="80" t="str">
        <f>IFERROR(IF(B911="","",VLOOKUP(B911,'Customer Orders Management'!B:AB,12,0)),"")</f>
        <v/>
      </c>
      <c r="F911" s="80" t="str">
        <f>IFERROR(IF(B911="","",VLOOKUP(B911,'Customer Orders Management'!B:AB,13,0)),"")</f>
        <v/>
      </c>
      <c r="G911" s="80" t="str">
        <f>IFERROR(IF(B911="","",VLOOKUP(B911,'Customer Orders Management'!B:AB,7,0)),"")</f>
        <v/>
      </c>
      <c r="H911" s="80" t="str">
        <f>IFERROR(IF(B911="","",VLOOKUP(B911,'Customer Orders Management'!B:AB,8,0)),"")</f>
        <v/>
      </c>
      <c r="I911" s="81" t="str">
        <f>IFERROR(IF(B911="","",VLOOKUP(B911,'Customer Orders Management'!B:AB,9,0)),"")</f>
        <v/>
      </c>
      <c r="J911" s="81" t="str">
        <f>IFERROR(IF(B911="","",VLOOKUP(B911,'Customer Orders Management'!B:AB,10,0)),"")</f>
        <v/>
      </c>
      <c r="K911" s="81" t="str">
        <f>IFERROR(IF(B911="","",VLOOKUP(B911,'Customer Orders Management'!B:AB,11,0)),"")</f>
        <v/>
      </c>
      <c r="L911" s="81" t="str">
        <f>IFERROR(IF(VLOOKUP(B911,'DIFOT Raw Data'!B:P,15,0)="","Not Delivered","Delivery"&amp;" "&amp;VLOOKUP(B911,'DIFOT Raw Data'!B:P,15,0)),"")</f>
        <v/>
      </c>
    </row>
    <row r="912" spans="5:12" x14ac:dyDescent="0.25">
      <c r="E912" s="80" t="str">
        <f>IFERROR(IF(B912="","",VLOOKUP(B912,'Customer Orders Management'!B:AB,12,0)),"")</f>
        <v/>
      </c>
      <c r="F912" s="80" t="str">
        <f>IFERROR(IF(B912="","",VLOOKUP(B912,'Customer Orders Management'!B:AB,13,0)),"")</f>
        <v/>
      </c>
      <c r="G912" s="80" t="str">
        <f>IFERROR(IF(B912="","",VLOOKUP(B912,'Customer Orders Management'!B:AB,7,0)),"")</f>
        <v/>
      </c>
      <c r="H912" s="80" t="str">
        <f>IFERROR(IF(B912="","",VLOOKUP(B912,'Customer Orders Management'!B:AB,8,0)),"")</f>
        <v/>
      </c>
      <c r="I912" s="81" t="str">
        <f>IFERROR(IF(B912="","",VLOOKUP(B912,'Customer Orders Management'!B:AB,9,0)),"")</f>
        <v/>
      </c>
      <c r="J912" s="81" t="str">
        <f>IFERROR(IF(B912="","",VLOOKUP(B912,'Customer Orders Management'!B:AB,10,0)),"")</f>
        <v/>
      </c>
      <c r="K912" s="81" t="str">
        <f>IFERROR(IF(B912="","",VLOOKUP(B912,'Customer Orders Management'!B:AB,11,0)),"")</f>
        <v/>
      </c>
      <c r="L912" s="81" t="str">
        <f>IFERROR(IF(VLOOKUP(B912,'DIFOT Raw Data'!B:P,15,0)="","Not Delivered","Delivery"&amp;" "&amp;VLOOKUP(B912,'DIFOT Raw Data'!B:P,15,0)),"")</f>
        <v/>
      </c>
    </row>
    <row r="913" spans="5:12" x14ac:dyDescent="0.25">
      <c r="E913" s="80" t="str">
        <f>IFERROR(IF(B913="","",VLOOKUP(B913,'Customer Orders Management'!B:AB,12,0)),"")</f>
        <v/>
      </c>
      <c r="F913" s="80" t="str">
        <f>IFERROR(IF(B913="","",VLOOKUP(B913,'Customer Orders Management'!B:AB,13,0)),"")</f>
        <v/>
      </c>
      <c r="G913" s="80" t="str">
        <f>IFERROR(IF(B913="","",VLOOKUP(B913,'Customer Orders Management'!B:AB,7,0)),"")</f>
        <v/>
      </c>
      <c r="H913" s="80" t="str">
        <f>IFERROR(IF(B913="","",VLOOKUP(B913,'Customer Orders Management'!B:AB,8,0)),"")</f>
        <v/>
      </c>
      <c r="I913" s="81" t="str">
        <f>IFERROR(IF(B913="","",VLOOKUP(B913,'Customer Orders Management'!B:AB,9,0)),"")</f>
        <v/>
      </c>
      <c r="J913" s="81" t="str">
        <f>IFERROR(IF(B913="","",VLOOKUP(B913,'Customer Orders Management'!B:AB,10,0)),"")</f>
        <v/>
      </c>
      <c r="K913" s="81" t="str">
        <f>IFERROR(IF(B913="","",VLOOKUP(B913,'Customer Orders Management'!B:AB,11,0)),"")</f>
        <v/>
      </c>
      <c r="L913" s="81" t="str">
        <f>IFERROR(IF(VLOOKUP(B913,'DIFOT Raw Data'!B:P,15,0)="","Not Delivered","Delivery"&amp;" "&amp;VLOOKUP(B913,'DIFOT Raw Data'!B:P,15,0)),"")</f>
        <v/>
      </c>
    </row>
    <row r="914" spans="5:12" x14ac:dyDescent="0.25">
      <c r="E914" s="80" t="str">
        <f>IFERROR(IF(B914="","",VLOOKUP(B914,'Customer Orders Management'!B:AB,12,0)),"")</f>
        <v/>
      </c>
      <c r="F914" s="80" t="str">
        <f>IFERROR(IF(B914="","",VLOOKUP(B914,'Customer Orders Management'!B:AB,13,0)),"")</f>
        <v/>
      </c>
      <c r="G914" s="80" t="str">
        <f>IFERROR(IF(B914="","",VLOOKUP(B914,'Customer Orders Management'!B:AB,7,0)),"")</f>
        <v/>
      </c>
      <c r="H914" s="80" t="str">
        <f>IFERROR(IF(B914="","",VLOOKUP(B914,'Customer Orders Management'!B:AB,8,0)),"")</f>
        <v/>
      </c>
      <c r="I914" s="81" t="str">
        <f>IFERROR(IF(B914="","",VLOOKUP(B914,'Customer Orders Management'!B:AB,9,0)),"")</f>
        <v/>
      </c>
      <c r="J914" s="81" t="str">
        <f>IFERROR(IF(B914="","",VLOOKUP(B914,'Customer Orders Management'!B:AB,10,0)),"")</f>
        <v/>
      </c>
      <c r="K914" s="81" t="str">
        <f>IFERROR(IF(B914="","",VLOOKUP(B914,'Customer Orders Management'!B:AB,11,0)),"")</f>
        <v/>
      </c>
      <c r="L914" s="81" t="str">
        <f>IFERROR(IF(VLOOKUP(B914,'DIFOT Raw Data'!B:P,15,0)="","Not Delivered","Delivery"&amp;" "&amp;VLOOKUP(B914,'DIFOT Raw Data'!B:P,15,0)),"")</f>
        <v/>
      </c>
    </row>
    <row r="915" spans="5:12" x14ac:dyDescent="0.25">
      <c r="E915" s="80" t="str">
        <f>IFERROR(IF(B915="","",VLOOKUP(B915,'Customer Orders Management'!B:AB,12,0)),"")</f>
        <v/>
      </c>
      <c r="F915" s="80" t="str">
        <f>IFERROR(IF(B915="","",VLOOKUP(B915,'Customer Orders Management'!B:AB,13,0)),"")</f>
        <v/>
      </c>
      <c r="G915" s="80" t="str">
        <f>IFERROR(IF(B915="","",VLOOKUP(B915,'Customer Orders Management'!B:AB,7,0)),"")</f>
        <v/>
      </c>
      <c r="H915" s="80" t="str">
        <f>IFERROR(IF(B915="","",VLOOKUP(B915,'Customer Orders Management'!B:AB,8,0)),"")</f>
        <v/>
      </c>
      <c r="I915" s="81" t="str">
        <f>IFERROR(IF(B915="","",VLOOKUP(B915,'Customer Orders Management'!B:AB,9,0)),"")</f>
        <v/>
      </c>
      <c r="J915" s="81" t="str">
        <f>IFERROR(IF(B915="","",VLOOKUP(B915,'Customer Orders Management'!B:AB,10,0)),"")</f>
        <v/>
      </c>
      <c r="K915" s="81" t="str">
        <f>IFERROR(IF(B915="","",VLOOKUP(B915,'Customer Orders Management'!B:AB,11,0)),"")</f>
        <v/>
      </c>
      <c r="L915" s="81" t="str">
        <f>IFERROR(IF(VLOOKUP(B915,'DIFOT Raw Data'!B:P,15,0)="","Not Delivered","Delivery"&amp;" "&amp;VLOOKUP(B915,'DIFOT Raw Data'!B:P,15,0)),"")</f>
        <v/>
      </c>
    </row>
    <row r="916" spans="5:12" x14ac:dyDescent="0.25">
      <c r="E916" s="80" t="str">
        <f>IFERROR(IF(B916="","",VLOOKUP(B916,'Customer Orders Management'!B:AB,12,0)),"")</f>
        <v/>
      </c>
      <c r="F916" s="80" t="str">
        <f>IFERROR(IF(B916="","",VLOOKUP(B916,'Customer Orders Management'!B:AB,13,0)),"")</f>
        <v/>
      </c>
      <c r="G916" s="80" t="str">
        <f>IFERROR(IF(B916="","",VLOOKUP(B916,'Customer Orders Management'!B:AB,7,0)),"")</f>
        <v/>
      </c>
      <c r="H916" s="80" t="str">
        <f>IFERROR(IF(B916="","",VLOOKUP(B916,'Customer Orders Management'!B:AB,8,0)),"")</f>
        <v/>
      </c>
      <c r="I916" s="81" t="str">
        <f>IFERROR(IF(B916="","",VLOOKUP(B916,'Customer Orders Management'!B:AB,9,0)),"")</f>
        <v/>
      </c>
      <c r="J916" s="81" t="str">
        <f>IFERROR(IF(B916="","",VLOOKUP(B916,'Customer Orders Management'!B:AB,10,0)),"")</f>
        <v/>
      </c>
      <c r="K916" s="81" t="str">
        <f>IFERROR(IF(B916="","",VLOOKUP(B916,'Customer Orders Management'!B:AB,11,0)),"")</f>
        <v/>
      </c>
      <c r="L916" s="81" t="str">
        <f>IFERROR(IF(VLOOKUP(B916,'DIFOT Raw Data'!B:P,15,0)="","Not Delivered","Delivery"&amp;" "&amp;VLOOKUP(B916,'DIFOT Raw Data'!B:P,15,0)),"")</f>
        <v/>
      </c>
    </row>
    <row r="917" spans="5:12" x14ac:dyDescent="0.25">
      <c r="E917" s="80" t="str">
        <f>IFERROR(IF(B917="","",VLOOKUP(B917,'Customer Orders Management'!B:AB,12,0)),"")</f>
        <v/>
      </c>
      <c r="F917" s="80" t="str">
        <f>IFERROR(IF(B917="","",VLOOKUP(B917,'Customer Orders Management'!B:AB,13,0)),"")</f>
        <v/>
      </c>
      <c r="G917" s="80" t="str">
        <f>IFERROR(IF(B917="","",VLOOKUP(B917,'Customer Orders Management'!B:AB,7,0)),"")</f>
        <v/>
      </c>
      <c r="H917" s="80" t="str">
        <f>IFERROR(IF(B917="","",VLOOKUP(B917,'Customer Orders Management'!B:AB,8,0)),"")</f>
        <v/>
      </c>
      <c r="I917" s="81" t="str">
        <f>IFERROR(IF(B917="","",VLOOKUP(B917,'Customer Orders Management'!B:AB,9,0)),"")</f>
        <v/>
      </c>
      <c r="J917" s="81" t="str">
        <f>IFERROR(IF(B917="","",VLOOKUP(B917,'Customer Orders Management'!B:AB,10,0)),"")</f>
        <v/>
      </c>
      <c r="K917" s="81" t="str">
        <f>IFERROR(IF(B917="","",VLOOKUP(B917,'Customer Orders Management'!B:AB,11,0)),"")</f>
        <v/>
      </c>
      <c r="L917" s="81" t="str">
        <f>IFERROR(IF(VLOOKUP(B917,'DIFOT Raw Data'!B:P,15,0)="","Not Delivered","Delivery"&amp;" "&amp;VLOOKUP(B917,'DIFOT Raw Data'!B:P,15,0)),"")</f>
        <v/>
      </c>
    </row>
    <row r="918" spans="5:12" x14ac:dyDescent="0.25">
      <c r="E918" s="80" t="str">
        <f>IFERROR(IF(B918="","",VLOOKUP(B918,'Customer Orders Management'!B:AB,12,0)),"")</f>
        <v/>
      </c>
      <c r="F918" s="80" t="str">
        <f>IFERROR(IF(B918="","",VLOOKUP(B918,'Customer Orders Management'!B:AB,13,0)),"")</f>
        <v/>
      </c>
      <c r="G918" s="80" t="str">
        <f>IFERROR(IF(B918="","",VLOOKUP(B918,'Customer Orders Management'!B:AB,7,0)),"")</f>
        <v/>
      </c>
      <c r="H918" s="80" t="str">
        <f>IFERROR(IF(B918="","",VLOOKUP(B918,'Customer Orders Management'!B:AB,8,0)),"")</f>
        <v/>
      </c>
      <c r="I918" s="81" t="str">
        <f>IFERROR(IF(B918="","",VLOOKUP(B918,'Customer Orders Management'!B:AB,9,0)),"")</f>
        <v/>
      </c>
      <c r="J918" s="81" t="str">
        <f>IFERROR(IF(B918="","",VLOOKUP(B918,'Customer Orders Management'!B:AB,10,0)),"")</f>
        <v/>
      </c>
      <c r="K918" s="81" t="str">
        <f>IFERROR(IF(B918="","",VLOOKUP(B918,'Customer Orders Management'!B:AB,11,0)),"")</f>
        <v/>
      </c>
      <c r="L918" s="81" t="str">
        <f>IFERROR(IF(VLOOKUP(B918,'DIFOT Raw Data'!B:P,15,0)="","Not Delivered","Delivery"&amp;" "&amp;VLOOKUP(B918,'DIFOT Raw Data'!B:P,15,0)),"")</f>
        <v/>
      </c>
    </row>
    <row r="919" spans="5:12" x14ac:dyDescent="0.25">
      <c r="E919" s="80" t="str">
        <f>IFERROR(IF(B919="","",VLOOKUP(B919,'Customer Orders Management'!B:AB,12,0)),"")</f>
        <v/>
      </c>
      <c r="F919" s="80" t="str">
        <f>IFERROR(IF(B919="","",VLOOKUP(B919,'Customer Orders Management'!B:AB,13,0)),"")</f>
        <v/>
      </c>
      <c r="G919" s="80" t="str">
        <f>IFERROR(IF(B919="","",VLOOKUP(B919,'Customer Orders Management'!B:AB,7,0)),"")</f>
        <v/>
      </c>
      <c r="H919" s="80" t="str">
        <f>IFERROR(IF(B919="","",VLOOKUP(B919,'Customer Orders Management'!B:AB,8,0)),"")</f>
        <v/>
      </c>
      <c r="I919" s="81" t="str">
        <f>IFERROR(IF(B919="","",VLOOKUP(B919,'Customer Orders Management'!B:AB,9,0)),"")</f>
        <v/>
      </c>
      <c r="J919" s="81" t="str">
        <f>IFERROR(IF(B919="","",VLOOKUP(B919,'Customer Orders Management'!B:AB,10,0)),"")</f>
        <v/>
      </c>
      <c r="K919" s="81" t="str">
        <f>IFERROR(IF(B919="","",VLOOKUP(B919,'Customer Orders Management'!B:AB,11,0)),"")</f>
        <v/>
      </c>
      <c r="L919" s="81" t="str">
        <f>IFERROR(IF(VLOOKUP(B919,'DIFOT Raw Data'!B:P,15,0)="","Not Delivered","Delivery"&amp;" "&amp;VLOOKUP(B919,'DIFOT Raw Data'!B:P,15,0)),"")</f>
        <v/>
      </c>
    </row>
    <row r="920" spans="5:12" x14ac:dyDescent="0.25">
      <c r="E920" s="80" t="str">
        <f>IFERROR(IF(B920="","",VLOOKUP(B920,'Customer Orders Management'!B:AB,12,0)),"")</f>
        <v/>
      </c>
      <c r="F920" s="80" t="str">
        <f>IFERROR(IF(B920="","",VLOOKUP(B920,'Customer Orders Management'!B:AB,13,0)),"")</f>
        <v/>
      </c>
      <c r="G920" s="80" t="str">
        <f>IFERROR(IF(B920="","",VLOOKUP(B920,'Customer Orders Management'!B:AB,7,0)),"")</f>
        <v/>
      </c>
      <c r="H920" s="80" t="str">
        <f>IFERROR(IF(B920="","",VLOOKUP(B920,'Customer Orders Management'!B:AB,8,0)),"")</f>
        <v/>
      </c>
      <c r="I920" s="81" t="str">
        <f>IFERROR(IF(B920="","",VLOOKUP(B920,'Customer Orders Management'!B:AB,9,0)),"")</f>
        <v/>
      </c>
      <c r="J920" s="81" t="str">
        <f>IFERROR(IF(B920="","",VLOOKUP(B920,'Customer Orders Management'!B:AB,10,0)),"")</f>
        <v/>
      </c>
      <c r="K920" s="81" t="str">
        <f>IFERROR(IF(B920="","",VLOOKUP(B920,'Customer Orders Management'!B:AB,11,0)),"")</f>
        <v/>
      </c>
      <c r="L920" s="81" t="str">
        <f>IFERROR(IF(VLOOKUP(B920,'DIFOT Raw Data'!B:P,15,0)="","Not Delivered","Delivery"&amp;" "&amp;VLOOKUP(B920,'DIFOT Raw Data'!B:P,15,0)),"")</f>
        <v/>
      </c>
    </row>
    <row r="921" spans="5:12" x14ac:dyDescent="0.25">
      <c r="E921" s="80" t="str">
        <f>IFERROR(IF(B921="","",VLOOKUP(B921,'Customer Orders Management'!B:AB,12,0)),"")</f>
        <v/>
      </c>
      <c r="F921" s="80" t="str">
        <f>IFERROR(IF(B921="","",VLOOKUP(B921,'Customer Orders Management'!B:AB,13,0)),"")</f>
        <v/>
      </c>
      <c r="G921" s="80" t="str">
        <f>IFERROR(IF(B921="","",VLOOKUP(B921,'Customer Orders Management'!B:AB,7,0)),"")</f>
        <v/>
      </c>
      <c r="H921" s="80" t="str">
        <f>IFERROR(IF(B921="","",VLOOKUP(B921,'Customer Orders Management'!B:AB,8,0)),"")</f>
        <v/>
      </c>
      <c r="I921" s="81" t="str">
        <f>IFERROR(IF(B921="","",VLOOKUP(B921,'Customer Orders Management'!B:AB,9,0)),"")</f>
        <v/>
      </c>
      <c r="J921" s="81" t="str">
        <f>IFERROR(IF(B921="","",VLOOKUP(B921,'Customer Orders Management'!B:AB,10,0)),"")</f>
        <v/>
      </c>
      <c r="K921" s="81" t="str">
        <f>IFERROR(IF(B921="","",VLOOKUP(B921,'Customer Orders Management'!B:AB,11,0)),"")</f>
        <v/>
      </c>
      <c r="L921" s="81" t="str">
        <f>IFERROR(IF(VLOOKUP(B921,'DIFOT Raw Data'!B:P,15,0)="","Not Delivered","Delivery"&amp;" "&amp;VLOOKUP(B921,'DIFOT Raw Data'!B:P,15,0)),"")</f>
        <v/>
      </c>
    </row>
    <row r="922" spans="5:12" x14ac:dyDescent="0.25">
      <c r="E922" s="80" t="str">
        <f>IFERROR(IF(B922="","",VLOOKUP(B922,'Customer Orders Management'!B:AB,12,0)),"")</f>
        <v/>
      </c>
      <c r="F922" s="80" t="str">
        <f>IFERROR(IF(B922="","",VLOOKUP(B922,'Customer Orders Management'!B:AB,13,0)),"")</f>
        <v/>
      </c>
      <c r="G922" s="80" t="str">
        <f>IFERROR(IF(B922="","",VLOOKUP(B922,'Customer Orders Management'!B:AB,7,0)),"")</f>
        <v/>
      </c>
      <c r="H922" s="80" t="str">
        <f>IFERROR(IF(B922="","",VLOOKUP(B922,'Customer Orders Management'!B:AB,8,0)),"")</f>
        <v/>
      </c>
      <c r="I922" s="81" t="str">
        <f>IFERROR(IF(B922="","",VLOOKUP(B922,'Customer Orders Management'!B:AB,9,0)),"")</f>
        <v/>
      </c>
      <c r="J922" s="81" t="str">
        <f>IFERROR(IF(B922="","",VLOOKUP(B922,'Customer Orders Management'!B:AB,10,0)),"")</f>
        <v/>
      </c>
      <c r="K922" s="81" t="str">
        <f>IFERROR(IF(B922="","",VLOOKUP(B922,'Customer Orders Management'!B:AB,11,0)),"")</f>
        <v/>
      </c>
      <c r="L922" s="81" t="str">
        <f>IFERROR(IF(VLOOKUP(B922,'DIFOT Raw Data'!B:P,15,0)="","Not Delivered","Delivery"&amp;" "&amp;VLOOKUP(B922,'DIFOT Raw Data'!B:P,15,0)),"")</f>
        <v/>
      </c>
    </row>
    <row r="923" spans="5:12" x14ac:dyDescent="0.25">
      <c r="E923" s="80" t="str">
        <f>IFERROR(IF(B923="","",VLOOKUP(B923,'Customer Orders Management'!B:AB,12,0)),"")</f>
        <v/>
      </c>
      <c r="F923" s="80" t="str">
        <f>IFERROR(IF(B923="","",VLOOKUP(B923,'Customer Orders Management'!B:AB,13,0)),"")</f>
        <v/>
      </c>
      <c r="G923" s="80" t="str">
        <f>IFERROR(IF(B923="","",VLOOKUP(B923,'Customer Orders Management'!B:AB,7,0)),"")</f>
        <v/>
      </c>
      <c r="H923" s="80" t="str">
        <f>IFERROR(IF(B923="","",VLOOKUP(B923,'Customer Orders Management'!B:AB,8,0)),"")</f>
        <v/>
      </c>
      <c r="I923" s="81" t="str">
        <f>IFERROR(IF(B923="","",VLOOKUP(B923,'Customer Orders Management'!B:AB,9,0)),"")</f>
        <v/>
      </c>
      <c r="J923" s="81" t="str">
        <f>IFERROR(IF(B923="","",VLOOKUP(B923,'Customer Orders Management'!B:AB,10,0)),"")</f>
        <v/>
      </c>
      <c r="K923" s="81" t="str">
        <f>IFERROR(IF(B923="","",VLOOKUP(B923,'Customer Orders Management'!B:AB,11,0)),"")</f>
        <v/>
      </c>
      <c r="L923" s="81" t="str">
        <f>IFERROR(IF(VLOOKUP(B923,'DIFOT Raw Data'!B:P,15,0)="","Not Delivered","Delivery"&amp;" "&amp;VLOOKUP(B923,'DIFOT Raw Data'!B:P,15,0)),"")</f>
        <v/>
      </c>
    </row>
    <row r="924" spans="5:12" x14ac:dyDescent="0.25">
      <c r="E924" s="80" t="str">
        <f>IFERROR(IF(B924="","",VLOOKUP(B924,'Customer Orders Management'!B:AB,12,0)),"")</f>
        <v/>
      </c>
      <c r="F924" s="80" t="str">
        <f>IFERROR(IF(B924="","",VLOOKUP(B924,'Customer Orders Management'!B:AB,13,0)),"")</f>
        <v/>
      </c>
      <c r="G924" s="80" t="str">
        <f>IFERROR(IF(B924="","",VLOOKUP(B924,'Customer Orders Management'!B:AB,7,0)),"")</f>
        <v/>
      </c>
      <c r="H924" s="80" t="str">
        <f>IFERROR(IF(B924="","",VLOOKUP(B924,'Customer Orders Management'!B:AB,8,0)),"")</f>
        <v/>
      </c>
      <c r="I924" s="81" t="str">
        <f>IFERROR(IF(B924="","",VLOOKUP(B924,'Customer Orders Management'!B:AB,9,0)),"")</f>
        <v/>
      </c>
      <c r="J924" s="81" t="str">
        <f>IFERROR(IF(B924="","",VLOOKUP(B924,'Customer Orders Management'!B:AB,10,0)),"")</f>
        <v/>
      </c>
      <c r="K924" s="81" t="str">
        <f>IFERROR(IF(B924="","",VLOOKUP(B924,'Customer Orders Management'!B:AB,11,0)),"")</f>
        <v/>
      </c>
      <c r="L924" s="81" t="str">
        <f>IFERROR(IF(VLOOKUP(B924,'DIFOT Raw Data'!B:P,15,0)="","Not Delivered","Delivery"&amp;" "&amp;VLOOKUP(B924,'DIFOT Raw Data'!B:P,15,0)),"")</f>
        <v/>
      </c>
    </row>
    <row r="925" spans="5:12" x14ac:dyDescent="0.25">
      <c r="E925" s="80" t="str">
        <f>IFERROR(IF(B925="","",VLOOKUP(B925,'Customer Orders Management'!B:AB,12,0)),"")</f>
        <v/>
      </c>
      <c r="F925" s="80" t="str">
        <f>IFERROR(IF(B925="","",VLOOKUP(B925,'Customer Orders Management'!B:AB,13,0)),"")</f>
        <v/>
      </c>
      <c r="G925" s="80" t="str">
        <f>IFERROR(IF(B925="","",VLOOKUP(B925,'Customer Orders Management'!B:AB,7,0)),"")</f>
        <v/>
      </c>
      <c r="H925" s="80" t="str">
        <f>IFERROR(IF(B925="","",VLOOKUP(B925,'Customer Orders Management'!B:AB,8,0)),"")</f>
        <v/>
      </c>
      <c r="I925" s="81" t="str">
        <f>IFERROR(IF(B925="","",VLOOKUP(B925,'Customer Orders Management'!B:AB,9,0)),"")</f>
        <v/>
      </c>
      <c r="J925" s="81" t="str">
        <f>IFERROR(IF(B925="","",VLOOKUP(B925,'Customer Orders Management'!B:AB,10,0)),"")</f>
        <v/>
      </c>
      <c r="K925" s="81" t="str">
        <f>IFERROR(IF(B925="","",VLOOKUP(B925,'Customer Orders Management'!B:AB,11,0)),"")</f>
        <v/>
      </c>
      <c r="L925" s="81" t="str">
        <f>IFERROR(IF(VLOOKUP(B925,'DIFOT Raw Data'!B:P,15,0)="","Not Delivered","Delivery"&amp;" "&amp;VLOOKUP(B925,'DIFOT Raw Data'!B:P,15,0)),"")</f>
        <v/>
      </c>
    </row>
    <row r="926" spans="5:12" x14ac:dyDescent="0.25">
      <c r="E926" s="80" t="str">
        <f>IFERROR(IF(B926="","",VLOOKUP(B926,'Customer Orders Management'!B:AB,12,0)),"")</f>
        <v/>
      </c>
      <c r="F926" s="80" t="str">
        <f>IFERROR(IF(B926="","",VLOOKUP(B926,'Customer Orders Management'!B:AB,13,0)),"")</f>
        <v/>
      </c>
      <c r="G926" s="80" t="str">
        <f>IFERROR(IF(B926="","",VLOOKUP(B926,'Customer Orders Management'!B:AB,7,0)),"")</f>
        <v/>
      </c>
      <c r="H926" s="80" t="str">
        <f>IFERROR(IF(B926="","",VLOOKUP(B926,'Customer Orders Management'!B:AB,8,0)),"")</f>
        <v/>
      </c>
      <c r="I926" s="81" t="str">
        <f>IFERROR(IF(B926="","",VLOOKUP(B926,'Customer Orders Management'!B:AB,9,0)),"")</f>
        <v/>
      </c>
      <c r="J926" s="81" t="str">
        <f>IFERROR(IF(B926="","",VLOOKUP(B926,'Customer Orders Management'!B:AB,10,0)),"")</f>
        <v/>
      </c>
      <c r="K926" s="81" t="str">
        <f>IFERROR(IF(B926="","",VLOOKUP(B926,'Customer Orders Management'!B:AB,11,0)),"")</f>
        <v/>
      </c>
      <c r="L926" s="81" t="str">
        <f>IFERROR(IF(VLOOKUP(B926,'DIFOT Raw Data'!B:P,15,0)="","Not Delivered","Delivery"&amp;" "&amp;VLOOKUP(B926,'DIFOT Raw Data'!B:P,15,0)),"")</f>
        <v/>
      </c>
    </row>
    <row r="927" spans="5:12" x14ac:dyDescent="0.25">
      <c r="E927" s="80" t="str">
        <f>IFERROR(IF(B927="","",VLOOKUP(B927,'Customer Orders Management'!B:AB,12,0)),"")</f>
        <v/>
      </c>
      <c r="F927" s="80" t="str">
        <f>IFERROR(IF(B927="","",VLOOKUP(B927,'Customer Orders Management'!B:AB,13,0)),"")</f>
        <v/>
      </c>
      <c r="G927" s="80" t="str">
        <f>IFERROR(IF(B927="","",VLOOKUP(B927,'Customer Orders Management'!B:AB,7,0)),"")</f>
        <v/>
      </c>
      <c r="H927" s="80" t="str">
        <f>IFERROR(IF(B927="","",VLOOKUP(B927,'Customer Orders Management'!B:AB,8,0)),"")</f>
        <v/>
      </c>
      <c r="I927" s="81" t="str">
        <f>IFERROR(IF(B927="","",VLOOKUP(B927,'Customer Orders Management'!B:AB,9,0)),"")</f>
        <v/>
      </c>
      <c r="J927" s="81" t="str">
        <f>IFERROR(IF(B927="","",VLOOKUP(B927,'Customer Orders Management'!B:AB,10,0)),"")</f>
        <v/>
      </c>
      <c r="K927" s="81" t="str">
        <f>IFERROR(IF(B927="","",VLOOKUP(B927,'Customer Orders Management'!B:AB,11,0)),"")</f>
        <v/>
      </c>
      <c r="L927" s="81" t="str">
        <f>IFERROR(IF(VLOOKUP(B927,'DIFOT Raw Data'!B:P,15,0)="","Not Delivered","Delivery"&amp;" "&amp;VLOOKUP(B927,'DIFOT Raw Data'!B:P,15,0)),"")</f>
        <v/>
      </c>
    </row>
    <row r="928" spans="5:12" x14ac:dyDescent="0.25">
      <c r="E928" s="80" t="str">
        <f>IFERROR(IF(B928="","",VLOOKUP(B928,'Customer Orders Management'!B:AB,12,0)),"")</f>
        <v/>
      </c>
      <c r="F928" s="80" t="str">
        <f>IFERROR(IF(B928="","",VLOOKUP(B928,'Customer Orders Management'!B:AB,13,0)),"")</f>
        <v/>
      </c>
      <c r="G928" s="80" t="str">
        <f>IFERROR(IF(B928="","",VLOOKUP(B928,'Customer Orders Management'!B:AB,7,0)),"")</f>
        <v/>
      </c>
      <c r="H928" s="80" t="str">
        <f>IFERROR(IF(B928="","",VLOOKUP(B928,'Customer Orders Management'!B:AB,8,0)),"")</f>
        <v/>
      </c>
      <c r="I928" s="81" t="str">
        <f>IFERROR(IF(B928="","",VLOOKUP(B928,'Customer Orders Management'!B:AB,9,0)),"")</f>
        <v/>
      </c>
      <c r="J928" s="81" t="str">
        <f>IFERROR(IF(B928="","",VLOOKUP(B928,'Customer Orders Management'!B:AB,10,0)),"")</f>
        <v/>
      </c>
      <c r="K928" s="81" t="str">
        <f>IFERROR(IF(B928="","",VLOOKUP(B928,'Customer Orders Management'!B:AB,11,0)),"")</f>
        <v/>
      </c>
      <c r="L928" s="81" t="str">
        <f>IFERROR(IF(VLOOKUP(B928,'DIFOT Raw Data'!B:P,15,0)="","Not Delivered","Delivery"&amp;" "&amp;VLOOKUP(B928,'DIFOT Raw Data'!B:P,15,0)),"")</f>
        <v/>
      </c>
    </row>
    <row r="929" spans="5:12" x14ac:dyDescent="0.25">
      <c r="E929" s="80" t="str">
        <f>IFERROR(IF(B929="","",VLOOKUP(B929,'Customer Orders Management'!B:AB,12,0)),"")</f>
        <v/>
      </c>
      <c r="F929" s="80" t="str">
        <f>IFERROR(IF(B929="","",VLOOKUP(B929,'Customer Orders Management'!B:AB,13,0)),"")</f>
        <v/>
      </c>
      <c r="G929" s="80" t="str">
        <f>IFERROR(IF(B929="","",VLOOKUP(B929,'Customer Orders Management'!B:AB,7,0)),"")</f>
        <v/>
      </c>
      <c r="H929" s="80" t="str">
        <f>IFERROR(IF(B929="","",VLOOKUP(B929,'Customer Orders Management'!B:AB,8,0)),"")</f>
        <v/>
      </c>
      <c r="I929" s="81" t="str">
        <f>IFERROR(IF(B929="","",VLOOKUP(B929,'Customer Orders Management'!B:AB,9,0)),"")</f>
        <v/>
      </c>
      <c r="J929" s="81" t="str">
        <f>IFERROR(IF(B929="","",VLOOKUP(B929,'Customer Orders Management'!B:AB,10,0)),"")</f>
        <v/>
      </c>
      <c r="K929" s="81" t="str">
        <f>IFERROR(IF(B929="","",VLOOKUP(B929,'Customer Orders Management'!B:AB,11,0)),"")</f>
        <v/>
      </c>
      <c r="L929" s="81" t="str">
        <f>IFERROR(IF(VLOOKUP(B929,'DIFOT Raw Data'!B:P,15,0)="","Not Delivered","Delivery"&amp;" "&amp;VLOOKUP(B929,'DIFOT Raw Data'!B:P,15,0)),"")</f>
        <v/>
      </c>
    </row>
    <row r="930" spans="5:12" x14ac:dyDescent="0.25">
      <c r="E930" s="80" t="str">
        <f>IFERROR(IF(B930="","",VLOOKUP(B930,'Customer Orders Management'!B:AB,12,0)),"")</f>
        <v/>
      </c>
      <c r="F930" s="80" t="str">
        <f>IFERROR(IF(B930="","",VLOOKUP(B930,'Customer Orders Management'!B:AB,13,0)),"")</f>
        <v/>
      </c>
      <c r="G930" s="80" t="str">
        <f>IFERROR(IF(B930="","",VLOOKUP(B930,'Customer Orders Management'!B:AB,7,0)),"")</f>
        <v/>
      </c>
      <c r="H930" s="80" t="str">
        <f>IFERROR(IF(B930="","",VLOOKUP(B930,'Customer Orders Management'!B:AB,8,0)),"")</f>
        <v/>
      </c>
      <c r="I930" s="81" t="str">
        <f>IFERROR(IF(B930="","",VLOOKUP(B930,'Customer Orders Management'!B:AB,9,0)),"")</f>
        <v/>
      </c>
      <c r="J930" s="81" t="str">
        <f>IFERROR(IF(B930="","",VLOOKUP(B930,'Customer Orders Management'!B:AB,10,0)),"")</f>
        <v/>
      </c>
      <c r="K930" s="81" t="str">
        <f>IFERROR(IF(B930="","",VLOOKUP(B930,'Customer Orders Management'!B:AB,11,0)),"")</f>
        <v/>
      </c>
      <c r="L930" s="81" t="str">
        <f>IFERROR(IF(VLOOKUP(B930,'DIFOT Raw Data'!B:P,15,0)="","Not Delivered","Delivery"&amp;" "&amp;VLOOKUP(B930,'DIFOT Raw Data'!B:P,15,0)),"")</f>
        <v/>
      </c>
    </row>
    <row r="931" spans="5:12" x14ac:dyDescent="0.25">
      <c r="E931" s="80" t="str">
        <f>IFERROR(IF(B931="","",VLOOKUP(B931,'Customer Orders Management'!B:AB,12,0)),"")</f>
        <v/>
      </c>
      <c r="F931" s="80" t="str">
        <f>IFERROR(IF(B931="","",VLOOKUP(B931,'Customer Orders Management'!B:AB,13,0)),"")</f>
        <v/>
      </c>
      <c r="G931" s="80" t="str">
        <f>IFERROR(IF(B931="","",VLOOKUP(B931,'Customer Orders Management'!B:AB,7,0)),"")</f>
        <v/>
      </c>
      <c r="H931" s="80" t="str">
        <f>IFERROR(IF(B931="","",VLOOKUP(B931,'Customer Orders Management'!B:AB,8,0)),"")</f>
        <v/>
      </c>
      <c r="I931" s="81" t="str">
        <f>IFERROR(IF(B931="","",VLOOKUP(B931,'Customer Orders Management'!B:AB,9,0)),"")</f>
        <v/>
      </c>
      <c r="J931" s="81" t="str">
        <f>IFERROR(IF(B931="","",VLOOKUP(B931,'Customer Orders Management'!B:AB,10,0)),"")</f>
        <v/>
      </c>
      <c r="K931" s="81" t="str">
        <f>IFERROR(IF(B931="","",VLOOKUP(B931,'Customer Orders Management'!B:AB,11,0)),"")</f>
        <v/>
      </c>
      <c r="L931" s="81" t="str">
        <f>IFERROR(IF(VLOOKUP(B931,'DIFOT Raw Data'!B:P,15,0)="","Not Delivered","Delivery"&amp;" "&amp;VLOOKUP(B931,'DIFOT Raw Data'!B:P,15,0)),"")</f>
        <v/>
      </c>
    </row>
    <row r="932" spans="5:12" x14ac:dyDescent="0.25">
      <c r="E932" s="80" t="str">
        <f>IFERROR(IF(B932="","",VLOOKUP(B932,'Customer Orders Management'!B:AB,12,0)),"")</f>
        <v/>
      </c>
      <c r="F932" s="80" t="str">
        <f>IFERROR(IF(B932="","",VLOOKUP(B932,'Customer Orders Management'!B:AB,13,0)),"")</f>
        <v/>
      </c>
      <c r="G932" s="80" t="str">
        <f>IFERROR(IF(B932="","",VLOOKUP(B932,'Customer Orders Management'!B:AB,7,0)),"")</f>
        <v/>
      </c>
      <c r="H932" s="80" t="str">
        <f>IFERROR(IF(B932="","",VLOOKUP(B932,'Customer Orders Management'!B:AB,8,0)),"")</f>
        <v/>
      </c>
      <c r="I932" s="81" t="str">
        <f>IFERROR(IF(B932="","",VLOOKUP(B932,'Customer Orders Management'!B:AB,9,0)),"")</f>
        <v/>
      </c>
      <c r="J932" s="81" t="str">
        <f>IFERROR(IF(B932="","",VLOOKUP(B932,'Customer Orders Management'!B:AB,10,0)),"")</f>
        <v/>
      </c>
      <c r="K932" s="81" t="str">
        <f>IFERROR(IF(B932="","",VLOOKUP(B932,'Customer Orders Management'!B:AB,11,0)),"")</f>
        <v/>
      </c>
      <c r="L932" s="81" t="str">
        <f>IFERROR(IF(VLOOKUP(B932,'DIFOT Raw Data'!B:P,15,0)="","Not Delivered","Delivery"&amp;" "&amp;VLOOKUP(B932,'DIFOT Raw Data'!B:P,15,0)),"")</f>
        <v/>
      </c>
    </row>
    <row r="933" spans="5:12" x14ac:dyDescent="0.25">
      <c r="E933" s="80" t="str">
        <f>IFERROR(IF(B933="","",VLOOKUP(B933,'Customer Orders Management'!B:AB,12,0)),"")</f>
        <v/>
      </c>
      <c r="F933" s="80" t="str">
        <f>IFERROR(IF(B933="","",VLOOKUP(B933,'Customer Orders Management'!B:AB,13,0)),"")</f>
        <v/>
      </c>
      <c r="G933" s="80" t="str">
        <f>IFERROR(IF(B933="","",VLOOKUP(B933,'Customer Orders Management'!B:AB,7,0)),"")</f>
        <v/>
      </c>
      <c r="H933" s="80" t="str">
        <f>IFERROR(IF(B933="","",VLOOKUP(B933,'Customer Orders Management'!B:AB,8,0)),"")</f>
        <v/>
      </c>
      <c r="I933" s="81" t="str">
        <f>IFERROR(IF(B933="","",VLOOKUP(B933,'Customer Orders Management'!B:AB,9,0)),"")</f>
        <v/>
      </c>
      <c r="J933" s="81" t="str">
        <f>IFERROR(IF(B933="","",VLOOKUP(B933,'Customer Orders Management'!B:AB,10,0)),"")</f>
        <v/>
      </c>
      <c r="K933" s="81" t="str">
        <f>IFERROR(IF(B933="","",VLOOKUP(B933,'Customer Orders Management'!B:AB,11,0)),"")</f>
        <v/>
      </c>
      <c r="L933" s="81" t="str">
        <f>IFERROR(IF(VLOOKUP(B933,'DIFOT Raw Data'!B:P,15,0)="","Not Delivered","Delivery"&amp;" "&amp;VLOOKUP(B933,'DIFOT Raw Data'!B:P,15,0)),"")</f>
        <v/>
      </c>
    </row>
    <row r="934" spans="5:12" x14ac:dyDescent="0.25">
      <c r="E934" s="80" t="str">
        <f>IFERROR(IF(B934="","",VLOOKUP(B934,'Customer Orders Management'!B:AB,12,0)),"")</f>
        <v/>
      </c>
      <c r="F934" s="80" t="str">
        <f>IFERROR(IF(B934="","",VLOOKUP(B934,'Customer Orders Management'!B:AB,13,0)),"")</f>
        <v/>
      </c>
      <c r="G934" s="80" t="str">
        <f>IFERROR(IF(B934="","",VLOOKUP(B934,'Customer Orders Management'!B:AB,7,0)),"")</f>
        <v/>
      </c>
      <c r="H934" s="80" t="str">
        <f>IFERROR(IF(B934="","",VLOOKUP(B934,'Customer Orders Management'!B:AB,8,0)),"")</f>
        <v/>
      </c>
      <c r="I934" s="81" t="str">
        <f>IFERROR(IF(B934="","",VLOOKUP(B934,'Customer Orders Management'!B:AB,9,0)),"")</f>
        <v/>
      </c>
      <c r="J934" s="81" t="str">
        <f>IFERROR(IF(B934="","",VLOOKUP(B934,'Customer Orders Management'!B:AB,10,0)),"")</f>
        <v/>
      </c>
      <c r="K934" s="81" t="str">
        <f>IFERROR(IF(B934="","",VLOOKUP(B934,'Customer Orders Management'!B:AB,11,0)),"")</f>
        <v/>
      </c>
      <c r="L934" s="81" t="str">
        <f>IFERROR(IF(VLOOKUP(B934,'DIFOT Raw Data'!B:P,15,0)="","Not Delivered","Delivery"&amp;" "&amp;VLOOKUP(B934,'DIFOT Raw Data'!B:P,15,0)),"")</f>
        <v/>
      </c>
    </row>
    <row r="935" spans="5:12" x14ac:dyDescent="0.25">
      <c r="E935" s="80" t="str">
        <f>IFERROR(IF(B935="","",VLOOKUP(B935,'Customer Orders Management'!B:AB,12,0)),"")</f>
        <v/>
      </c>
      <c r="F935" s="80" t="str">
        <f>IFERROR(IF(B935="","",VLOOKUP(B935,'Customer Orders Management'!B:AB,13,0)),"")</f>
        <v/>
      </c>
      <c r="G935" s="80" t="str">
        <f>IFERROR(IF(B935="","",VLOOKUP(B935,'Customer Orders Management'!B:AB,7,0)),"")</f>
        <v/>
      </c>
      <c r="H935" s="80" t="str">
        <f>IFERROR(IF(B935="","",VLOOKUP(B935,'Customer Orders Management'!B:AB,8,0)),"")</f>
        <v/>
      </c>
      <c r="I935" s="81" t="str">
        <f>IFERROR(IF(B935="","",VLOOKUP(B935,'Customer Orders Management'!B:AB,9,0)),"")</f>
        <v/>
      </c>
      <c r="J935" s="81" t="str">
        <f>IFERROR(IF(B935="","",VLOOKUP(B935,'Customer Orders Management'!B:AB,10,0)),"")</f>
        <v/>
      </c>
      <c r="K935" s="81" t="str">
        <f>IFERROR(IF(B935="","",VLOOKUP(B935,'Customer Orders Management'!B:AB,11,0)),"")</f>
        <v/>
      </c>
      <c r="L935" s="81" t="str">
        <f>IFERROR(IF(VLOOKUP(B935,'DIFOT Raw Data'!B:P,15,0)="","Not Delivered","Delivery"&amp;" "&amp;VLOOKUP(B935,'DIFOT Raw Data'!B:P,15,0)),"")</f>
        <v/>
      </c>
    </row>
    <row r="936" spans="5:12" x14ac:dyDescent="0.25">
      <c r="E936" s="80" t="str">
        <f>IFERROR(IF(B936="","",VLOOKUP(B936,'Customer Orders Management'!B:AB,12,0)),"")</f>
        <v/>
      </c>
      <c r="F936" s="80" t="str">
        <f>IFERROR(IF(B936="","",VLOOKUP(B936,'Customer Orders Management'!B:AB,13,0)),"")</f>
        <v/>
      </c>
      <c r="G936" s="80" t="str">
        <f>IFERROR(IF(B936="","",VLOOKUP(B936,'Customer Orders Management'!B:AB,7,0)),"")</f>
        <v/>
      </c>
      <c r="H936" s="80" t="str">
        <f>IFERROR(IF(B936="","",VLOOKUP(B936,'Customer Orders Management'!B:AB,8,0)),"")</f>
        <v/>
      </c>
      <c r="I936" s="81" t="str">
        <f>IFERROR(IF(B936="","",VLOOKUP(B936,'Customer Orders Management'!B:AB,9,0)),"")</f>
        <v/>
      </c>
      <c r="J936" s="81" t="str">
        <f>IFERROR(IF(B936="","",VLOOKUP(B936,'Customer Orders Management'!B:AB,10,0)),"")</f>
        <v/>
      </c>
      <c r="K936" s="81" t="str">
        <f>IFERROR(IF(B936="","",VLOOKUP(B936,'Customer Orders Management'!B:AB,11,0)),"")</f>
        <v/>
      </c>
      <c r="L936" s="81" t="str">
        <f>IFERROR(IF(VLOOKUP(B936,'DIFOT Raw Data'!B:P,15,0)="","Not Delivered","Delivery"&amp;" "&amp;VLOOKUP(B936,'DIFOT Raw Data'!B:P,15,0)),"")</f>
        <v/>
      </c>
    </row>
    <row r="937" spans="5:12" x14ac:dyDescent="0.25">
      <c r="E937" s="80" t="str">
        <f>IFERROR(IF(B937="","",VLOOKUP(B937,'Customer Orders Management'!B:AB,12,0)),"")</f>
        <v/>
      </c>
      <c r="F937" s="80" t="str">
        <f>IFERROR(IF(B937="","",VLOOKUP(B937,'Customer Orders Management'!B:AB,13,0)),"")</f>
        <v/>
      </c>
      <c r="G937" s="80" t="str">
        <f>IFERROR(IF(B937="","",VLOOKUP(B937,'Customer Orders Management'!B:AB,7,0)),"")</f>
        <v/>
      </c>
      <c r="H937" s="80" t="str">
        <f>IFERROR(IF(B937="","",VLOOKUP(B937,'Customer Orders Management'!B:AB,8,0)),"")</f>
        <v/>
      </c>
      <c r="I937" s="81" t="str">
        <f>IFERROR(IF(B937="","",VLOOKUP(B937,'Customer Orders Management'!B:AB,9,0)),"")</f>
        <v/>
      </c>
      <c r="J937" s="81" t="str">
        <f>IFERROR(IF(B937="","",VLOOKUP(B937,'Customer Orders Management'!B:AB,10,0)),"")</f>
        <v/>
      </c>
      <c r="K937" s="81" t="str">
        <f>IFERROR(IF(B937="","",VLOOKUP(B937,'Customer Orders Management'!B:AB,11,0)),"")</f>
        <v/>
      </c>
      <c r="L937" s="81" t="str">
        <f>IFERROR(IF(VLOOKUP(B937,'DIFOT Raw Data'!B:P,15,0)="","Not Delivered","Delivery"&amp;" "&amp;VLOOKUP(B937,'DIFOT Raw Data'!B:P,15,0)),"")</f>
        <v/>
      </c>
    </row>
    <row r="938" spans="5:12" x14ac:dyDescent="0.25">
      <c r="E938" s="80" t="str">
        <f>IFERROR(IF(B938="","",VLOOKUP(B938,'Customer Orders Management'!B:AB,12,0)),"")</f>
        <v/>
      </c>
      <c r="F938" s="80" t="str">
        <f>IFERROR(IF(B938="","",VLOOKUP(B938,'Customer Orders Management'!B:AB,13,0)),"")</f>
        <v/>
      </c>
      <c r="G938" s="80" t="str">
        <f>IFERROR(IF(B938="","",VLOOKUP(B938,'Customer Orders Management'!B:AB,7,0)),"")</f>
        <v/>
      </c>
      <c r="H938" s="80" t="str">
        <f>IFERROR(IF(B938="","",VLOOKUP(B938,'Customer Orders Management'!B:AB,8,0)),"")</f>
        <v/>
      </c>
      <c r="I938" s="81" t="str">
        <f>IFERROR(IF(B938="","",VLOOKUP(B938,'Customer Orders Management'!B:AB,9,0)),"")</f>
        <v/>
      </c>
      <c r="J938" s="81" t="str">
        <f>IFERROR(IF(B938="","",VLOOKUP(B938,'Customer Orders Management'!B:AB,10,0)),"")</f>
        <v/>
      </c>
      <c r="K938" s="81" t="str">
        <f>IFERROR(IF(B938="","",VLOOKUP(B938,'Customer Orders Management'!B:AB,11,0)),"")</f>
        <v/>
      </c>
      <c r="L938" s="81" t="str">
        <f>IFERROR(IF(VLOOKUP(B938,'DIFOT Raw Data'!B:P,15,0)="","Not Delivered","Delivery"&amp;" "&amp;VLOOKUP(B938,'DIFOT Raw Data'!B:P,15,0)),"")</f>
        <v/>
      </c>
    </row>
    <row r="939" spans="5:12" x14ac:dyDescent="0.25">
      <c r="E939" s="80" t="str">
        <f>IFERROR(IF(B939="","",VLOOKUP(B939,'Customer Orders Management'!B:AB,12,0)),"")</f>
        <v/>
      </c>
      <c r="F939" s="80" t="str">
        <f>IFERROR(IF(B939="","",VLOOKUP(B939,'Customer Orders Management'!B:AB,13,0)),"")</f>
        <v/>
      </c>
      <c r="G939" s="80" t="str">
        <f>IFERROR(IF(B939="","",VLOOKUP(B939,'Customer Orders Management'!B:AB,7,0)),"")</f>
        <v/>
      </c>
      <c r="H939" s="80" t="str">
        <f>IFERROR(IF(B939="","",VLOOKUP(B939,'Customer Orders Management'!B:AB,8,0)),"")</f>
        <v/>
      </c>
      <c r="I939" s="81" t="str">
        <f>IFERROR(IF(B939="","",VLOOKUP(B939,'Customer Orders Management'!B:AB,9,0)),"")</f>
        <v/>
      </c>
      <c r="J939" s="81" t="str">
        <f>IFERROR(IF(B939="","",VLOOKUP(B939,'Customer Orders Management'!B:AB,10,0)),"")</f>
        <v/>
      </c>
      <c r="K939" s="81" t="str">
        <f>IFERROR(IF(B939="","",VLOOKUP(B939,'Customer Orders Management'!B:AB,11,0)),"")</f>
        <v/>
      </c>
      <c r="L939" s="81" t="str">
        <f>IFERROR(IF(VLOOKUP(B939,'DIFOT Raw Data'!B:P,15,0)="","Not Delivered","Delivery"&amp;" "&amp;VLOOKUP(B939,'DIFOT Raw Data'!B:P,15,0)),"")</f>
        <v/>
      </c>
    </row>
    <row r="940" spans="5:12" x14ac:dyDescent="0.25">
      <c r="E940" s="80" t="str">
        <f>IFERROR(IF(B940="","",VLOOKUP(B940,'Customer Orders Management'!B:AB,12,0)),"")</f>
        <v/>
      </c>
      <c r="F940" s="80" t="str">
        <f>IFERROR(IF(B940="","",VLOOKUP(B940,'Customer Orders Management'!B:AB,13,0)),"")</f>
        <v/>
      </c>
      <c r="G940" s="80" t="str">
        <f>IFERROR(IF(B940="","",VLOOKUP(B940,'Customer Orders Management'!B:AB,7,0)),"")</f>
        <v/>
      </c>
      <c r="H940" s="80" t="str">
        <f>IFERROR(IF(B940="","",VLOOKUP(B940,'Customer Orders Management'!B:AB,8,0)),"")</f>
        <v/>
      </c>
      <c r="I940" s="81" t="str">
        <f>IFERROR(IF(B940="","",VLOOKUP(B940,'Customer Orders Management'!B:AB,9,0)),"")</f>
        <v/>
      </c>
      <c r="J940" s="81" t="str">
        <f>IFERROR(IF(B940="","",VLOOKUP(B940,'Customer Orders Management'!B:AB,10,0)),"")</f>
        <v/>
      </c>
      <c r="K940" s="81" t="str">
        <f>IFERROR(IF(B940="","",VLOOKUP(B940,'Customer Orders Management'!B:AB,11,0)),"")</f>
        <v/>
      </c>
      <c r="L940" s="81" t="str">
        <f>IFERROR(IF(VLOOKUP(B940,'DIFOT Raw Data'!B:P,15,0)="","Not Delivered","Delivery"&amp;" "&amp;VLOOKUP(B940,'DIFOT Raw Data'!B:P,15,0)),"")</f>
        <v/>
      </c>
    </row>
    <row r="941" spans="5:12" x14ac:dyDescent="0.25">
      <c r="E941" s="80" t="str">
        <f>IFERROR(IF(B941="","",VLOOKUP(B941,'Customer Orders Management'!B:AB,12,0)),"")</f>
        <v/>
      </c>
      <c r="F941" s="80" t="str">
        <f>IFERROR(IF(B941="","",VLOOKUP(B941,'Customer Orders Management'!B:AB,13,0)),"")</f>
        <v/>
      </c>
      <c r="G941" s="80" t="str">
        <f>IFERROR(IF(B941="","",VLOOKUP(B941,'Customer Orders Management'!B:AB,7,0)),"")</f>
        <v/>
      </c>
      <c r="H941" s="80" t="str">
        <f>IFERROR(IF(B941="","",VLOOKUP(B941,'Customer Orders Management'!B:AB,8,0)),"")</f>
        <v/>
      </c>
      <c r="I941" s="81" t="str">
        <f>IFERROR(IF(B941="","",VLOOKUP(B941,'Customer Orders Management'!B:AB,9,0)),"")</f>
        <v/>
      </c>
      <c r="J941" s="81" t="str">
        <f>IFERROR(IF(B941="","",VLOOKUP(B941,'Customer Orders Management'!B:AB,10,0)),"")</f>
        <v/>
      </c>
      <c r="K941" s="81" t="str">
        <f>IFERROR(IF(B941="","",VLOOKUP(B941,'Customer Orders Management'!B:AB,11,0)),"")</f>
        <v/>
      </c>
      <c r="L941" s="81" t="str">
        <f>IFERROR(IF(VLOOKUP(B941,'DIFOT Raw Data'!B:P,15,0)="","Not Delivered","Delivery"&amp;" "&amp;VLOOKUP(B941,'DIFOT Raw Data'!B:P,15,0)),"")</f>
        <v/>
      </c>
    </row>
    <row r="942" spans="5:12" x14ac:dyDescent="0.25">
      <c r="E942" s="80" t="str">
        <f>IFERROR(IF(B942="","",VLOOKUP(B942,'Customer Orders Management'!B:AB,12,0)),"")</f>
        <v/>
      </c>
      <c r="F942" s="80" t="str">
        <f>IFERROR(IF(B942="","",VLOOKUP(B942,'Customer Orders Management'!B:AB,13,0)),"")</f>
        <v/>
      </c>
      <c r="G942" s="80" t="str">
        <f>IFERROR(IF(B942="","",VLOOKUP(B942,'Customer Orders Management'!B:AB,7,0)),"")</f>
        <v/>
      </c>
      <c r="H942" s="80" t="str">
        <f>IFERROR(IF(B942="","",VLOOKUP(B942,'Customer Orders Management'!B:AB,8,0)),"")</f>
        <v/>
      </c>
      <c r="I942" s="81" t="str">
        <f>IFERROR(IF(B942="","",VLOOKUP(B942,'Customer Orders Management'!B:AB,9,0)),"")</f>
        <v/>
      </c>
      <c r="J942" s="81" t="str">
        <f>IFERROR(IF(B942="","",VLOOKUP(B942,'Customer Orders Management'!B:AB,10,0)),"")</f>
        <v/>
      </c>
      <c r="K942" s="81" t="str">
        <f>IFERROR(IF(B942="","",VLOOKUP(B942,'Customer Orders Management'!B:AB,11,0)),"")</f>
        <v/>
      </c>
      <c r="L942" s="81" t="str">
        <f>IFERROR(IF(VLOOKUP(B942,'DIFOT Raw Data'!B:P,15,0)="","Not Delivered","Delivery"&amp;" "&amp;VLOOKUP(B942,'DIFOT Raw Data'!B:P,15,0)),"")</f>
        <v/>
      </c>
    </row>
    <row r="943" spans="5:12" x14ac:dyDescent="0.25">
      <c r="E943" s="80" t="str">
        <f>IFERROR(IF(B943="","",VLOOKUP(B943,'Customer Orders Management'!B:AB,12,0)),"")</f>
        <v/>
      </c>
      <c r="F943" s="80" t="str">
        <f>IFERROR(IF(B943="","",VLOOKUP(B943,'Customer Orders Management'!B:AB,13,0)),"")</f>
        <v/>
      </c>
      <c r="G943" s="80" t="str">
        <f>IFERROR(IF(B943="","",VLOOKUP(B943,'Customer Orders Management'!B:AB,7,0)),"")</f>
        <v/>
      </c>
      <c r="H943" s="80" t="str">
        <f>IFERROR(IF(B943="","",VLOOKUP(B943,'Customer Orders Management'!B:AB,8,0)),"")</f>
        <v/>
      </c>
      <c r="I943" s="81" t="str">
        <f>IFERROR(IF(B943="","",VLOOKUP(B943,'Customer Orders Management'!B:AB,9,0)),"")</f>
        <v/>
      </c>
      <c r="J943" s="81" t="str">
        <f>IFERROR(IF(B943="","",VLOOKUP(B943,'Customer Orders Management'!B:AB,10,0)),"")</f>
        <v/>
      </c>
      <c r="K943" s="81" t="str">
        <f>IFERROR(IF(B943="","",VLOOKUP(B943,'Customer Orders Management'!B:AB,11,0)),"")</f>
        <v/>
      </c>
      <c r="L943" s="81" t="str">
        <f>IFERROR(IF(VLOOKUP(B943,'DIFOT Raw Data'!B:P,15,0)="","Not Delivered","Delivery"&amp;" "&amp;VLOOKUP(B943,'DIFOT Raw Data'!B:P,15,0)),"")</f>
        <v/>
      </c>
    </row>
    <row r="944" spans="5:12" x14ac:dyDescent="0.25">
      <c r="E944" s="80" t="str">
        <f>IFERROR(IF(B944="","",VLOOKUP(B944,'Customer Orders Management'!B:AB,12,0)),"")</f>
        <v/>
      </c>
      <c r="F944" s="80" t="str">
        <f>IFERROR(IF(B944="","",VLOOKUP(B944,'Customer Orders Management'!B:AB,13,0)),"")</f>
        <v/>
      </c>
      <c r="G944" s="80" t="str">
        <f>IFERROR(IF(B944="","",VLOOKUP(B944,'Customer Orders Management'!B:AB,7,0)),"")</f>
        <v/>
      </c>
      <c r="H944" s="80" t="str">
        <f>IFERROR(IF(B944="","",VLOOKUP(B944,'Customer Orders Management'!B:AB,8,0)),"")</f>
        <v/>
      </c>
      <c r="I944" s="81" t="str">
        <f>IFERROR(IF(B944="","",VLOOKUP(B944,'Customer Orders Management'!B:AB,9,0)),"")</f>
        <v/>
      </c>
      <c r="J944" s="81" t="str">
        <f>IFERROR(IF(B944="","",VLOOKUP(B944,'Customer Orders Management'!B:AB,10,0)),"")</f>
        <v/>
      </c>
      <c r="K944" s="81" t="str">
        <f>IFERROR(IF(B944="","",VLOOKUP(B944,'Customer Orders Management'!B:AB,11,0)),"")</f>
        <v/>
      </c>
      <c r="L944" s="81" t="str">
        <f>IFERROR(IF(VLOOKUP(B944,'DIFOT Raw Data'!B:P,15,0)="","Not Delivered","Delivery"&amp;" "&amp;VLOOKUP(B944,'DIFOT Raw Data'!B:P,15,0)),"")</f>
        <v/>
      </c>
    </row>
    <row r="945" spans="5:12" x14ac:dyDescent="0.25">
      <c r="E945" s="80" t="str">
        <f>IFERROR(IF(B945="","",VLOOKUP(B945,'Customer Orders Management'!B:AB,12,0)),"")</f>
        <v/>
      </c>
      <c r="F945" s="80" t="str">
        <f>IFERROR(IF(B945="","",VLOOKUP(B945,'Customer Orders Management'!B:AB,13,0)),"")</f>
        <v/>
      </c>
      <c r="G945" s="80" t="str">
        <f>IFERROR(IF(B945="","",VLOOKUP(B945,'Customer Orders Management'!B:AB,7,0)),"")</f>
        <v/>
      </c>
      <c r="H945" s="80" t="str">
        <f>IFERROR(IF(B945="","",VLOOKUP(B945,'Customer Orders Management'!B:AB,8,0)),"")</f>
        <v/>
      </c>
      <c r="I945" s="81" t="str">
        <f>IFERROR(IF(B945="","",VLOOKUP(B945,'Customer Orders Management'!B:AB,9,0)),"")</f>
        <v/>
      </c>
      <c r="J945" s="81" t="str">
        <f>IFERROR(IF(B945="","",VLOOKUP(B945,'Customer Orders Management'!B:AB,10,0)),"")</f>
        <v/>
      </c>
      <c r="K945" s="81" t="str">
        <f>IFERROR(IF(B945="","",VLOOKUP(B945,'Customer Orders Management'!B:AB,11,0)),"")</f>
        <v/>
      </c>
      <c r="L945" s="81" t="str">
        <f>IFERROR(IF(VLOOKUP(B945,'DIFOT Raw Data'!B:P,15,0)="","Not Delivered","Delivery"&amp;" "&amp;VLOOKUP(B945,'DIFOT Raw Data'!B:P,15,0)),"")</f>
        <v/>
      </c>
    </row>
    <row r="946" spans="5:12" x14ac:dyDescent="0.25">
      <c r="E946" s="80" t="str">
        <f>IFERROR(IF(B946="","",VLOOKUP(B946,'Customer Orders Management'!B:AB,12,0)),"")</f>
        <v/>
      </c>
      <c r="F946" s="80" t="str">
        <f>IFERROR(IF(B946="","",VLOOKUP(B946,'Customer Orders Management'!B:AB,13,0)),"")</f>
        <v/>
      </c>
      <c r="G946" s="80" t="str">
        <f>IFERROR(IF(B946="","",VLOOKUP(B946,'Customer Orders Management'!B:AB,7,0)),"")</f>
        <v/>
      </c>
      <c r="H946" s="80" t="str">
        <f>IFERROR(IF(B946="","",VLOOKUP(B946,'Customer Orders Management'!B:AB,8,0)),"")</f>
        <v/>
      </c>
      <c r="I946" s="81" t="str">
        <f>IFERROR(IF(B946="","",VLOOKUP(B946,'Customer Orders Management'!B:AB,9,0)),"")</f>
        <v/>
      </c>
      <c r="J946" s="81" t="str">
        <f>IFERROR(IF(B946="","",VLOOKUP(B946,'Customer Orders Management'!B:AB,10,0)),"")</f>
        <v/>
      </c>
      <c r="K946" s="81" t="str">
        <f>IFERROR(IF(B946="","",VLOOKUP(B946,'Customer Orders Management'!B:AB,11,0)),"")</f>
        <v/>
      </c>
      <c r="L946" s="81" t="str">
        <f>IFERROR(IF(VLOOKUP(B946,'DIFOT Raw Data'!B:P,15,0)="","Not Delivered","Delivery"&amp;" "&amp;VLOOKUP(B946,'DIFOT Raw Data'!B:P,15,0)),"")</f>
        <v/>
      </c>
    </row>
    <row r="947" spans="5:12" x14ac:dyDescent="0.25">
      <c r="E947" s="80" t="str">
        <f>IFERROR(IF(B947="","",VLOOKUP(B947,'Customer Orders Management'!B:AB,12,0)),"")</f>
        <v/>
      </c>
      <c r="F947" s="80" t="str">
        <f>IFERROR(IF(B947="","",VLOOKUP(B947,'Customer Orders Management'!B:AB,13,0)),"")</f>
        <v/>
      </c>
      <c r="G947" s="80" t="str">
        <f>IFERROR(IF(B947="","",VLOOKUP(B947,'Customer Orders Management'!B:AB,7,0)),"")</f>
        <v/>
      </c>
      <c r="H947" s="80" t="str">
        <f>IFERROR(IF(B947="","",VLOOKUP(B947,'Customer Orders Management'!B:AB,8,0)),"")</f>
        <v/>
      </c>
      <c r="I947" s="81" t="str">
        <f>IFERROR(IF(B947="","",VLOOKUP(B947,'Customer Orders Management'!B:AB,9,0)),"")</f>
        <v/>
      </c>
      <c r="J947" s="81" t="str">
        <f>IFERROR(IF(B947="","",VLOOKUP(B947,'Customer Orders Management'!B:AB,10,0)),"")</f>
        <v/>
      </c>
      <c r="K947" s="81" t="str">
        <f>IFERROR(IF(B947="","",VLOOKUP(B947,'Customer Orders Management'!B:AB,11,0)),"")</f>
        <v/>
      </c>
      <c r="L947" s="81" t="str">
        <f>IFERROR(IF(VLOOKUP(B947,'DIFOT Raw Data'!B:P,15,0)="","Not Delivered","Delivery"&amp;" "&amp;VLOOKUP(B947,'DIFOT Raw Data'!B:P,15,0)),"")</f>
        <v/>
      </c>
    </row>
    <row r="948" spans="5:12" x14ac:dyDescent="0.25">
      <c r="E948" s="80" t="str">
        <f>IFERROR(IF(B948="","",VLOOKUP(B948,'Customer Orders Management'!B:AB,12,0)),"")</f>
        <v/>
      </c>
      <c r="F948" s="80" t="str">
        <f>IFERROR(IF(B948="","",VLOOKUP(B948,'Customer Orders Management'!B:AB,13,0)),"")</f>
        <v/>
      </c>
      <c r="G948" s="80" t="str">
        <f>IFERROR(IF(B948="","",VLOOKUP(B948,'Customer Orders Management'!B:AB,7,0)),"")</f>
        <v/>
      </c>
      <c r="H948" s="80" t="str">
        <f>IFERROR(IF(B948="","",VLOOKUP(B948,'Customer Orders Management'!B:AB,8,0)),"")</f>
        <v/>
      </c>
      <c r="I948" s="81" t="str">
        <f>IFERROR(IF(B948="","",VLOOKUP(B948,'Customer Orders Management'!B:AB,9,0)),"")</f>
        <v/>
      </c>
      <c r="J948" s="81" t="str">
        <f>IFERROR(IF(B948="","",VLOOKUP(B948,'Customer Orders Management'!B:AB,10,0)),"")</f>
        <v/>
      </c>
      <c r="K948" s="81" t="str">
        <f>IFERROR(IF(B948="","",VLOOKUP(B948,'Customer Orders Management'!B:AB,11,0)),"")</f>
        <v/>
      </c>
      <c r="L948" s="81" t="str">
        <f>IFERROR(IF(VLOOKUP(B948,'DIFOT Raw Data'!B:P,15,0)="","Not Delivered","Delivery"&amp;" "&amp;VLOOKUP(B948,'DIFOT Raw Data'!B:P,15,0)),"")</f>
        <v/>
      </c>
    </row>
    <row r="949" spans="5:12" x14ac:dyDescent="0.25">
      <c r="E949" s="80" t="str">
        <f>IFERROR(IF(B949="","",VLOOKUP(B949,'Customer Orders Management'!B:AB,12,0)),"")</f>
        <v/>
      </c>
      <c r="F949" s="80" t="str">
        <f>IFERROR(IF(B949="","",VLOOKUP(B949,'Customer Orders Management'!B:AB,13,0)),"")</f>
        <v/>
      </c>
      <c r="G949" s="80" t="str">
        <f>IFERROR(IF(B949="","",VLOOKUP(B949,'Customer Orders Management'!B:AB,7,0)),"")</f>
        <v/>
      </c>
      <c r="H949" s="80" t="str">
        <f>IFERROR(IF(B949="","",VLOOKUP(B949,'Customer Orders Management'!B:AB,8,0)),"")</f>
        <v/>
      </c>
      <c r="I949" s="81" t="str">
        <f>IFERROR(IF(B949="","",VLOOKUP(B949,'Customer Orders Management'!B:AB,9,0)),"")</f>
        <v/>
      </c>
      <c r="J949" s="81" t="str">
        <f>IFERROR(IF(B949="","",VLOOKUP(B949,'Customer Orders Management'!B:AB,10,0)),"")</f>
        <v/>
      </c>
      <c r="K949" s="81" t="str">
        <f>IFERROR(IF(B949="","",VLOOKUP(B949,'Customer Orders Management'!B:AB,11,0)),"")</f>
        <v/>
      </c>
      <c r="L949" s="81" t="str">
        <f>IFERROR(IF(VLOOKUP(B949,'DIFOT Raw Data'!B:P,15,0)="","Not Delivered","Delivery"&amp;" "&amp;VLOOKUP(B949,'DIFOT Raw Data'!B:P,15,0)),"")</f>
        <v/>
      </c>
    </row>
    <row r="950" spans="5:12" x14ac:dyDescent="0.25">
      <c r="E950" s="80" t="str">
        <f>IFERROR(IF(B950="","",VLOOKUP(B950,'Customer Orders Management'!B:AB,12,0)),"")</f>
        <v/>
      </c>
      <c r="F950" s="80" t="str">
        <f>IFERROR(IF(B950="","",VLOOKUP(B950,'Customer Orders Management'!B:AB,13,0)),"")</f>
        <v/>
      </c>
      <c r="G950" s="80" t="str">
        <f>IFERROR(IF(B950="","",VLOOKUP(B950,'Customer Orders Management'!B:AB,7,0)),"")</f>
        <v/>
      </c>
      <c r="H950" s="80" t="str">
        <f>IFERROR(IF(B950="","",VLOOKUP(B950,'Customer Orders Management'!B:AB,8,0)),"")</f>
        <v/>
      </c>
      <c r="I950" s="81" t="str">
        <f>IFERROR(IF(B950="","",VLOOKUP(B950,'Customer Orders Management'!B:AB,9,0)),"")</f>
        <v/>
      </c>
      <c r="J950" s="81" t="str">
        <f>IFERROR(IF(B950="","",VLOOKUP(B950,'Customer Orders Management'!B:AB,10,0)),"")</f>
        <v/>
      </c>
      <c r="K950" s="81" t="str">
        <f>IFERROR(IF(B950="","",VLOOKUP(B950,'Customer Orders Management'!B:AB,11,0)),"")</f>
        <v/>
      </c>
      <c r="L950" s="81" t="str">
        <f>IFERROR(IF(VLOOKUP(B950,'DIFOT Raw Data'!B:P,15,0)="","Not Delivered","Delivery"&amp;" "&amp;VLOOKUP(B950,'DIFOT Raw Data'!B:P,15,0)),"")</f>
        <v/>
      </c>
    </row>
    <row r="951" spans="5:12" x14ac:dyDescent="0.25">
      <c r="E951" s="80" t="str">
        <f>IFERROR(IF(B951="","",VLOOKUP(B951,'Customer Orders Management'!B:AB,12,0)),"")</f>
        <v/>
      </c>
      <c r="F951" s="80" t="str">
        <f>IFERROR(IF(B951="","",VLOOKUP(B951,'Customer Orders Management'!B:AB,13,0)),"")</f>
        <v/>
      </c>
      <c r="G951" s="80" t="str">
        <f>IFERROR(IF(B951="","",VLOOKUP(B951,'Customer Orders Management'!B:AB,7,0)),"")</f>
        <v/>
      </c>
      <c r="H951" s="80" t="str">
        <f>IFERROR(IF(B951="","",VLOOKUP(B951,'Customer Orders Management'!B:AB,8,0)),"")</f>
        <v/>
      </c>
      <c r="I951" s="81" t="str">
        <f>IFERROR(IF(B951="","",VLOOKUP(B951,'Customer Orders Management'!B:AB,9,0)),"")</f>
        <v/>
      </c>
      <c r="J951" s="81" t="str">
        <f>IFERROR(IF(B951="","",VLOOKUP(B951,'Customer Orders Management'!B:AB,10,0)),"")</f>
        <v/>
      </c>
      <c r="K951" s="81" t="str">
        <f>IFERROR(IF(B951="","",VLOOKUP(B951,'Customer Orders Management'!B:AB,11,0)),"")</f>
        <v/>
      </c>
      <c r="L951" s="81" t="str">
        <f>IFERROR(IF(VLOOKUP(B951,'DIFOT Raw Data'!B:P,15,0)="","Not Delivered","Delivery"&amp;" "&amp;VLOOKUP(B951,'DIFOT Raw Data'!B:P,15,0)),"")</f>
        <v/>
      </c>
    </row>
    <row r="952" spans="5:12" x14ac:dyDescent="0.25">
      <c r="E952" s="80" t="str">
        <f>IFERROR(IF(B952="","",VLOOKUP(B952,'Customer Orders Management'!B:AB,12,0)),"")</f>
        <v/>
      </c>
      <c r="F952" s="80" t="str">
        <f>IFERROR(IF(B952="","",VLOOKUP(B952,'Customer Orders Management'!B:AB,13,0)),"")</f>
        <v/>
      </c>
      <c r="G952" s="80" t="str">
        <f>IFERROR(IF(B952="","",VLOOKUP(B952,'Customer Orders Management'!B:AB,7,0)),"")</f>
        <v/>
      </c>
      <c r="H952" s="80" t="str">
        <f>IFERROR(IF(B952="","",VLOOKUP(B952,'Customer Orders Management'!B:AB,8,0)),"")</f>
        <v/>
      </c>
      <c r="I952" s="81" t="str">
        <f>IFERROR(IF(B952="","",VLOOKUP(B952,'Customer Orders Management'!B:AB,9,0)),"")</f>
        <v/>
      </c>
      <c r="J952" s="81" t="str">
        <f>IFERROR(IF(B952="","",VLOOKUP(B952,'Customer Orders Management'!B:AB,10,0)),"")</f>
        <v/>
      </c>
      <c r="K952" s="81" t="str">
        <f>IFERROR(IF(B952="","",VLOOKUP(B952,'Customer Orders Management'!B:AB,11,0)),"")</f>
        <v/>
      </c>
      <c r="L952" s="81" t="str">
        <f>IFERROR(IF(VLOOKUP(B952,'DIFOT Raw Data'!B:P,15,0)="","Not Delivered","Delivery"&amp;" "&amp;VLOOKUP(B952,'DIFOT Raw Data'!B:P,15,0)),"")</f>
        <v/>
      </c>
    </row>
    <row r="953" spans="5:12" x14ac:dyDescent="0.25">
      <c r="E953" s="80" t="str">
        <f>IFERROR(IF(B953="","",VLOOKUP(B953,'Customer Orders Management'!B:AB,12,0)),"")</f>
        <v/>
      </c>
      <c r="F953" s="80" t="str">
        <f>IFERROR(IF(B953="","",VLOOKUP(B953,'Customer Orders Management'!B:AB,13,0)),"")</f>
        <v/>
      </c>
      <c r="G953" s="80" t="str">
        <f>IFERROR(IF(B953="","",VLOOKUP(B953,'Customer Orders Management'!B:AB,7,0)),"")</f>
        <v/>
      </c>
      <c r="H953" s="80" t="str">
        <f>IFERROR(IF(B953="","",VLOOKUP(B953,'Customer Orders Management'!B:AB,8,0)),"")</f>
        <v/>
      </c>
      <c r="I953" s="81" t="str">
        <f>IFERROR(IF(B953="","",VLOOKUP(B953,'Customer Orders Management'!B:AB,9,0)),"")</f>
        <v/>
      </c>
      <c r="J953" s="81" t="str">
        <f>IFERROR(IF(B953="","",VLOOKUP(B953,'Customer Orders Management'!B:AB,10,0)),"")</f>
        <v/>
      </c>
      <c r="K953" s="81" t="str">
        <f>IFERROR(IF(B953="","",VLOOKUP(B953,'Customer Orders Management'!B:AB,11,0)),"")</f>
        <v/>
      </c>
      <c r="L953" s="81" t="str">
        <f>IFERROR(IF(VLOOKUP(B953,'DIFOT Raw Data'!B:P,15,0)="","Not Delivered","Delivery"&amp;" "&amp;VLOOKUP(B953,'DIFOT Raw Data'!B:P,15,0)),"")</f>
        <v/>
      </c>
    </row>
    <row r="954" spans="5:12" x14ac:dyDescent="0.25">
      <c r="E954" s="80" t="str">
        <f>IFERROR(IF(B954="","",VLOOKUP(B954,'Customer Orders Management'!B:AB,12,0)),"")</f>
        <v/>
      </c>
      <c r="F954" s="80" t="str">
        <f>IFERROR(IF(B954="","",VLOOKUP(B954,'Customer Orders Management'!B:AB,13,0)),"")</f>
        <v/>
      </c>
      <c r="G954" s="80" t="str">
        <f>IFERROR(IF(B954="","",VLOOKUP(B954,'Customer Orders Management'!B:AB,7,0)),"")</f>
        <v/>
      </c>
      <c r="H954" s="80" t="str">
        <f>IFERROR(IF(B954="","",VLOOKUP(B954,'Customer Orders Management'!B:AB,8,0)),"")</f>
        <v/>
      </c>
      <c r="I954" s="81" t="str">
        <f>IFERROR(IF(B954="","",VLOOKUP(B954,'Customer Orders Management'!B:AB,9,0)),"")</f>
        <v/>
      </c>
      <c r="J954" s="81" t="str">
        <f>IFERROR(IF(B954="","",VLOOKUP(B954,'Customer Orders Management'!B:AB,10,0)),"")</f>
        <v/>
      </c>
      <c r="K954" s="81" t="str">
        <f>IFERROR(IF(B954="","",VLOOKUP(B954,'Customer Orders Management'!B:AB,11,0)),"")</f>
        <v/>
      </c>
      <c r="L954" s="81" t="str">
        <f>IFERROR(IF(VLOOKUP(B954,'DIFOT Raw Data'!B:P,15,0)="","Not Delivered","Delivery"&amp;" "&amp;VLOOKUP(B954,'DIFOT Raw Data'!B:P,15,0)),"")</f>
        <v/>
      </c>
    </row>
    <row r="955" spans="5:12" x14ac:dyDescent="0.25">
      <c r="E955" s="80" t="str">
        <f>IFERROR(IF(B955="","",VLOOKUP(B955,'Customer Orders Management'!B:AB,12,0)),"")</f>
        <v/>
      </c>
      <c r="F955" s="80" t="str">
        <f>IFERROR(IF(B955="","",VLOOKUP(B955,'Customer Orders Management'!B:AB,13,0)),"")</f>
        <v/>
      </c>
      <c r="G955" s="80" t="str">
        <f>IFERROR(IF(B955="","",VLOOKUP(B955,'Customer Orders Management'!B:AB,7,0)),"")</f>
        <v/>
      </c>
      <c r="H955" s="80" t="str">
        <f>IFERROR(IF(B955="","",VLOOKUP(B955,'Customer Orders Management'!B:AB,8,0)),"")</f>
        <v/>
      </c>
      <c r="I955" s="81" t="str">
        <f>IFERROR(IF(B955="","",VLOOKUP(B955,'Customer Orders Management'!B:AB,9,0)),"")</f>
        <v/>
      </c>
      <c r="J955" s="81" t="str">
        <f>IFERROR(IF(B955="","",VLOOKUP(B955,'Customer Orders Management'!B:AB,10,0)),"")</f>
        <v/>
      </c>
      <c r="K955" s="81" t="str">
        <f>IFERROR(IF(B955="","",VLOOKUP(B955,'Customer Orders Management'!B:AB,11,0)),"")</f>
        <v/>
      </c>
      <c r="L955" s="81" t="str">
        <f>IFERROR(IF(VLOOKUP(B955,'DIFOT Raw Data'!B:P,15,0)="","Not Delivered","Delivery"&amp;" "&amp;VLOOKUP(B955,'DIFOT Raw Data'!B:P,15,0)),"")</f>
        <v/>
      </c>
    </row>
    <row r="956" spans="5:12" x14ac:dyDescent="0.25">
      <c r="E956" s="80" t="str">
        <f>IFERROR(IF(B956="","",VLOOKUP(B956,'Customer Orders Management'!B:AB,12,0)),"")</f>
        <v/>
      </c>
      <c r="F956" s="80" t="str">
        <f>IFERROR(IF(B956="","",VLOOKUP(B956,'Customer Orders Management'!B:AB,13,0)),"")</f>
        <v/>
      </c>
      <c r="G956" s="80" t="str">
        <f>IFERROR(IF(B956="","",VLOOKUP(B956,'Customer Orders Management'!B:AB,7,0)),"")</f>
        <v/>
      </c>
      <c r="H956" s="80" t="str">
        <f>IFERROR(IF(B956="","",VLOOKUP(B956,'Customer Orders Management'!B:AB,8,0)),"")</f>
        <v/>
      </c>
      <c r="I956" s="81" t="str">
        <f>IFERROR(IF(B956="","",VLOOKUP(B956,'Customer Orders Management'!B:AB,9,0)),"")</f>
        <v/>
      </c>
      <c r="J956" s="81" t="str">
        <f>IFERROR(IF(B956="","",VLOOKUP(B956,'Customer Orders Management'!B:AB,10,0)),"")</f>
        <v/>
      </c>
      <c r="K956" s="81" t="str">
        <f>IFERROR(IF(B956="","",VLOOKUP(B956,'Customer Orders Management'!B:AB,11,0)),"")</f>
        <v/>
      </c>
      <c r="L956" s="81" t="str">
        <f>IFERROR(IF(VLOOKUP(B956,'DIFOT Raw Data'!B:P,15,0)="","Not Delivered","Delivery"&amp;" "&amp;VLOOKUP(B956,'DIFOT Raw Data'!B:P,15,0)),"")</f>
        <v/>
      </c>
    </row>
    <row r="957" spans="5:12" x14ac:dyDescent="0.25">
      <c r="E957" s="80" t="str">
        <f>IFERROR(IF(B957="","",VLOOKUP(B957,'Customer Orders Management'!B:AB,12,0)),"")</f>
        <v/>
      </c>
      <c r="F957" s="80" t="str">
        <f>IFERROR(IF(B957="","",VLOOKUP(B957,'Customer Orders Management'!B:AB,13,0)),"")</f>
        <v/>
      </c>
      <c r="G957" s="80" t="str">
        <f>IFERROR(IF(B957="","",VLOOKUP(B957,'Customer Orders Management'!B:AB,7,0)),"")</f>
        <v/>
      </c>
      <c r="H957" s="80" t="str">
        <f>IFERROR(IF(B957="","",VLOOKUP(B957,'Customer Orders Management'!B:AB,8,0)),"")</f>
        <v/>
      </c>
      <c r="I957" s="81" t="str">
        <f>IFERROR(IF(B957="","",VLOOKUP(B957,'Customer Orders Management'!B:AB,9,0)),"")</f>
        <v/>
      </c>
      <c r="J957" s="81" t="str">
        <f>IFERROR(IF(B957="","",VLOOKUP(B957,'Customer Orders Management'!B:AB,10,0)),"")</f>
        <v/>
      </c>
      <c r="K957" s="81" t="str">
        <f>IFERROR(IF(B957="","",VLOOKUP(B957,'Customer Orders Management'!B:AB,11,0)),"")</f>
        <v/>
      </c>
      <c r="L957" s="81" t="str">
        <f>IFERROR(IF(VLOOKUP(B957,'DIFOT Raw Data'!B:P,15,0)="","Not Delivered","Delivery"&amp;" "&amp;VLOOKUP(B957,'DIFOT Raw Data'!B:P,15,0)),"")</f>
        <v/>
      </c>
    </row>
    <row r="958" spans="5:12" x14ac:dyDescent="0.25">
      <c r="E958" s="80" t="str">
        <f>IFERROR(IF(B958="","",VLOOKUP(B958,'Customer Orders Management'!B:AB,12,0)),"")</f>
        <v/>
      </c>
      <c r="F958" s="80" t="str">
        <f>IFERROR(IF(B958="","",VLOOKUP(B958,'Customer Orders Management'!B:AB,13,0)),"")</f>
        <v/>
      </c>
      <c r="G958" s="80" t="str">
        <f>IFERROR(IF(B958="","",VLOOKUP(B958,'Customer Orders Management'!B:AB,7,0)),"")</f>
        <v/>
      </c>
      <c r="H958" s="80" t="str">
        <f>IFERROR(IF(B958="","",VLOOKUP(B958,'Customer Orders Management'!B:AB,8,0)),"")</f>
        <v/>
      </c>
      <c r="I958" s="81" t="str">
        <f>IFERROR(IF(B958="","",VLOOKUP(B958,'Customer Orders Management'!B:AB,9,0)),"")</f>
        <v/>
      </c>
      <c r="J958" s="81" t="str">
        <f>IFERROR(IF(B958="","",VLOOKUP(B958,'Customer Orders Management'!B:AB,10,0)),"")</f>
        <v/>
      </c>
      <c r="K958" s="81" t="str">
        <f>IFERROR(IF(B958="","",VLOOKUP(B958,'Customer Orders Management'!B:AB,11,0)),"")</f>
        <v/>
      </c>
      <c r="L958" s="81" t="str">
        <f>IFERROR(IF(VLOOKUP(B958,'DIFOT Raw Data'!B:P,15,0)="","Not Delivered","Delivery"&amp;" "&amp;VLOOKUP(B958,'DIFOT Raw Data'!B:P,15,0)),"")</f>
        <v/>
      </c>
    </row>
    <row r="959" spans="5:12" x14ac:dyDescent="0.25">
      <c r="E959" s="80" t="str">
        <f>IFERROR(IF(B959="","",VLOOKUP(B959,'Customer Orders Management'!B:AB,12,0)),"")</f>
        <v/>
      </c>
      <c r="F959" s="80" t="str">
        <f>IFERROR(IF(B959="","",VLOOKUP(B959,'Customer Orders Management'!B:AB,13,0)),"")</f>
        <v/>
      </c>
      <c r="G959" s="80" t="str">
        <f>IFERROR(IF(B959="","",VLOOKUP(B959,'Customer Orders Management'!B:AB,7,0)),"")</f>
        <v/>
      </c>
      <c r="H959" s="80" t="str">
        <f>IFERROR(IF(B959="","",VLOOKUP(B959,'Customer Orders Management'!B:AB,8,0)),"")</f>
        <v/>
      </c>
      <c r="I959" s="81" t="str">
        <f>IFERROR(IF(B959="","",VLOOKUP(B959,'Customer Orders Management'!B:AB,9,0)),"")</f>
        <v/>
      </c>
      <c r="J959" s="81" t="str">
        <f>IFERROR(IF(B959="","",VLOOKUP(B959,'Customer Orders Management'!B:AB,10,0)),"")</f>
        <v/>
      </c>
      <c r="K959" s="81" t="str">
        <f>IFERROR(IF(B959="","",VLOOKUP(B959,'Customer Orders Management'!B:AB,11,0)),"")</f>
        <v/>
      </c>
      <c r="L959" s="81" t="str">
        <f>IFERROR(IF(VLOOKUP(B959,'DIFOT Raw Data'!B:P,15,0)="","Not Delivered","Delivery"&amp;" "&amp;VLOOKUP(B959,'DIFOT Raw Data'!B:P,15,0)),"")</f>
        <v/>
      </c>
    </row>
    <row r="960" spans="5:12" x14ac:dyDescent="0.25">
      <c r="E960" s="80" t="str">
        <f>IFERROR(IF(B960="","",VLOOKUP(B960,'Customer Orders Management'!B:AB,12,0)),"")</f>
        <v/>
      </c>
      <c r="F960" s="80" t="str">
        <f>IFERROR(IF(B960="","",VLOOKUP(B960,'Customer Orders Management'!B:AB,13,0)),"")</f>
        <v/>
      </c>
      <c r="G960" s="80" t="str">
        <f>IFERROR(IF(B960="","",VLOOKUP(B960,'Customer Orders Management'!B:AB,7,0)),"")</f>
        <v/>
      </c>
      <c r="H960" s="80" t="str">
        <f>IFERROR(IF(B960="","",VLOOKUP(B960,'Customer Orders Management'!B:AB,8,0)),"")</f>
        <v/>
      </c>
      <c r="I960" s="81" t="str">
        <f>IFERROR(IF(B960="","",VLOOKUP(B960,'Customer Orders Management'!B:AB,9,0)),"")</f>
        <v/>
      </c>
      <c r="J960" s="81" t="str">
        <f>IFERROR(IF(B960="","",VLOOKUP(B960,'Customer Orders Management'!B:AB,10,0)),"")</f>
        <v/>
      </c>
      <c r="K960" s="81" t="str">
        <f>IFERROR(IF(B960="","",VLOOKUP(B960,'Customer Orders Management'!B:AB,11,0)),"")</f>
        <v/>
      </c>
      <c r="L960" s="81" t="str">
        <f>IFERROR(IF(VLOOKUP(B960,'DIFOT Raw Data'!B:P,15,0)="","Not Delivered","Delivery"&amp;" "&amp;VLOOKUP(B960,'DIFOT Raw Data'!B:P,15,0)),"")</f>
        <v/>
      </c>
    </row>
    <row r="961" spans="5:12" x14ac:dyDescent="0.25">
      <c r="E961" s="80" t="str">
        <f>IFERROR(IF(B961="","",VLOOKUP(B961,'Customer Orders Management'!B:AB,12,0)),"")</f>
        <v/>
      </c>
      <c r="F961" s="80" t="str">
        <f>IFERROR(IF(B961="","",VLOOKUP(B961,'Customer Orders Management'!B:AB,13,0)),"")</f>
        <v/>
      </c>
      <c r="G961" s="80" t="str">
        <f>IFERROR(IF(B961="","",VLOOKUP(B961,'Customer Orders Management'!B:AB,7,0)),"")</f>
        <v/>
      </c>
      <c r="H961" s="80" t="str">
        <f>IFERROR(IF(B961="","",VLOOKUP(B961,'Customer Orders Management'!B:AB,8,0)),"")</f>
        <v/>
      </c>
      <c r="I961" s="81" t="str">
        <f>IFERROR(IF(B961="","",VLOOKUP(B961,'Customer Orders Management'!B:AB,9,0)),"")</f>
        <v/>
      </c>
      <c r="J961" s="81" t="str">
        <f>IFERROR(IF(B961="","",VLOOKUP(B961,'Customer Orders Management'!B:AB,10,0)),"")</f>
        <v/>
      </c>
      <c r="K961" s="81" t="str">
        <f>IFERROR(IF(B961="","",VLOOKUP(B961,'Customer Orders Management'!B:AB,11,0)),"")</f>
        <v/>
      </c>
      <c r="L961" s="81" t="str">
        <f>IFERROR(IF(VLOOKUP(B961,'DIFOT Raw Data'!B:P,15,0)="","Not Delivered","Delivery"&amp;" "&amp;VLOOKUP(B961,'DIFOT Raw Data'!B:P,15,0)),"")</f>
        <v/>
      </c>
    </row>
    <row r="962" spans="5:12" x14ac:dyDescent="0.25">
      <c r="E962" s="80" t="str">
        <f>IFERROR(IF(B962="","",VLOOKUP(B962,'Customer Orders Management'!B:AB,12,0)),"")</f>
        <v/>
      </c>
      <c r="F962" s="80" t="str">
        <f>IFERROR(IF(B962="","",VLOOKUP(B962,'Customer Orders Management'!B:AB,13,0)),"")</f>
        <v/>
      </c>
      <c r="G962" s="80" t="str">
        <f>IFERROR(IF(B962="","",VLOOKUP(B962,'Customer Orders Management'!B:AB,7,0)),"")</f>
        <v/>
      </c>
      <c r="H962" s="80" t="str">
        <f>IFERROR(IF(B962="","",VLOOKUP(B962,'Customer Orders Management'!B:AB,8,0)),"")</f>
        <v/>
      </c>
      <c r="I962" s="81" t="str">
        <f>IFERROR(IF(B962="","",VLOOKUP(B962,'Customer Orders Management'!B:AB,9,0)),"")</f>
        <v/>
      </c>
      <c r="J962" s="81" t="str">
        <f>IFERROR(IF(B962="","",VLOOKUP(B962,'Customer Orders Management'!B:AB,10,0)),"")</f>
        <v/>
      </c>
      <c r="K962" s="81" t="str">
        <f>IFERROR(IF(B962="","",VLOOKUP(B962,'Customer Orders Management'!B:AB,11,0)),"")</f>
        <v/>
      </c>
      <c r="L962" s="81" t="str">
        <f>IFERROR(IF(VLOOKUP(B962,'DIFOT Raw Data'!B:P,15,0)="","Not Delivered","Delivery"&amp;" "&amp;VLOOKUP(B962,'DIFOT Raw Data'!B:P,15,0)),"")</f>
        <v/>
      </c>
    </row>
    <row r="963" spans="5:12" x14ac:dyDescent="0.25">
      <c r="E963" s="80" t="str">
        <f>IFERROR(IF(B963="","",VLOOKUP(B963,'Customer Orders Management'!B:AB,12,0)),"")</f>
        <v/>
      </c>
      <c r="F963" s="80" t="str">
        <f>IFERROR(IF(B963="","",VLOOKUP(B963,'Customer Orders Management'!B:AB,13,0)),"")</f>
        <v/>
      </c>
      <c r="G963" s="80" t="str">
        <f>IFERROR(IF(B963="","",VLOOKUP(B963,'Customer Orders Management'!B:AB,7,0)),"")</f>
        <v/>
      </c>
      <c r="H963" s="80" t="str">
        <f>IFERROR(IF(B963="","",VLOOKUP(B963,'Customer Orders Management'!B:AB,8,0)),"")</f>
        <v/>
      </c>
      <c r="I963" s="81" t="str">
        <f>IFERROR(IF(B963="","",VLOOKUP(B963,'Customer Orders Management'!B:AB,9,0)),"")</f>
        <v/>
      </c>
      <c r="J963" s="81" t="str">
        <f>IFERROR(IF(B963="","",VLOOKUP(B963,'Customer Orders Management'!B:AB,10,0)),"")</f>
        <v/>
      </c>
      <c r="K963" s="81" t="str">
        <f>IFERROR(IF(B963="","",VLOOKUP(B963,'Customer Orders Management'!B:AB,11,0)),"")</f>
        <v/>
      </c>
      <c r="L963" s="81" t="str">
        <f>IFERROR(IF(VLOOKUP(B963,'DIFOT Raw Data'!B:P,15,0)="","Not Delivered","Delivery"&amp;" "&amp;VLOOKUP(B963,'DIFOT Raw Data'!B:P,15,0)),"")</f>
        <v/>
      </c>
    </row>
    <row r="964" spans="5:12" x14ac:dyDescent="0.25">
      <c r="E964" s="80" t="str">
        <f>IFERROR(IF(B964="","",VLOOKUP(B964,'Customer Orders Management'!B:AB,12,0)),"")</f>
        <v/>
      </c>
      <c r="F964" s="80" t="str">
        <f>IFERROR(IF(B964="","",VLOOKUP(B964,'Customer Orders Management'!B:AB,13,0)),"")</f>
        <v/>
      </c>
      <c r="G964" s="80" t="str">
        <f>IFERROR(IF(B964="","",VLOOKUP(B964,'Customer Orders Management'!B:AB,7,0)),"")</f>
        <v/>
      </c>
      <c r="H964" s="80" t="str">
        <f>IFERROR(IF(B964="","",VLOOKUP(B964,'Customer Orders Management'!B:AB,8,0)),"")</f>
        <v/>
      </c>
      <c r="I964" s="81" t="str">
        <f>IFERROR(IF(B964="","",VLOOKUP(B964,'Customer Orders Management'!B:AB,9,0)),"")</f>
        <v/>
      </c>
      <c r="J964" s="81" t="str">
        <f>IFERROR(IF(B964="","",VLOOKUP(B964,'Customer Orders Management'!B:AB,10,0)),"")</f>
        <v/>
      </c>
      <c r="K964" s="81" t="str">
        <f>IFERROR(IF(B964="","",VLOOKUP(B964,'Customer Orders Management'!B:AB,11,0)),"")</f>
        <v/>
      </c>
      <c r="L964" s="81" t="str">
        <f>IFERROR(IF(VLOOKUP(B964,'DIFOT Raw Data'!B:P,15,0)="","Not Delivered","Delivery"&amp;" "&amp;VLOOKUP(B964,'DIFOT Raw Data'!B:P,15,0)),"")</f>
        <v/>
      </c>
    </row>
    <row r="965" spans="5:12" x14ac:dyDescent="0.25">
      <c r="E965" s="80" t="str">
        <f>IFERROR(IF(B965="","",VLOOKUP(B965,'Customer Orders Management'!B:AB,12,0)),"")</f>
        <v/>
      </c>
      <c r="F965" s="80" t="str">
        <f>IFERROR(IF(B965="","",VLOOKUP(B965,'Customer Orders Management'!B:AB,13,0)),"")</f>
        <v/>
      </c>
      <c r="G965" s="80" t="str">
        <f>IFERROR(IF(B965="","",VLOOKUP(B965,'Customer Orders Management'!B:AB,7,0)),"")</f>
        <v/>
      </c>
      <c r="H965" s="80" t="str">
        <f>IFERROR(IF(B965="","",VLOOKUP(B965,'Customer Orders Management'!B:AB,8,0)),"")</f>
        <v/>
      </c>
      <c r="I965" s="81" t="str">
        <f>IFERROR(IF(B965="","",VLOOKUP(B965,'Customer Orders Management'!B:AB,9,0)),"")</f>
        <v/>
      </c>
      <c r="J965" s="81" t="str">
        <f>IFERROR(IF(B965="","",VLOOKUP(B965,'Customer Orders Management'!B:AB,10,0)),"")</f>
        <v/>
      </c>
      <c r="K965" s="81" t="str">
        <f>IFERROR(IF(B965="","",VLOOKUP(B965,'Customer Orders Management'!B:AB,11,0)),"")</f>
        <v/>
      </c>
      <c r="L965" s="81" t="str">
        <f>IFERROR(IF(VLOOKUP(B965,'DIFOT Raw Data'!B:P,15,0)="","Not Delivered","Delivery"&amp;" "&amp;VLOOKUP(B965,'DIFOT Raw Data'!B:P,15,0)),"")</f>
        <v/>
      </c>
    </row>
    <row r="966" spans="5:12" x14ac:dyDescent="0.25">
      <c r="E966" s="80" t="str">
        <f>IFERROR(IF(B966="","",VLOOKUP(B966,'Customer Orders Management'!B:AB,12,0)),"")</f>
        <v/>
      </c>
      <c r="F966" s="80" t="str">
        <f>IFERROR(IF(B966="","",VLOOKUP(B966,'Customer Orders Management'!B:AB,13,0)),"")</f>
        <v/>
      </c>
      <c r="G966" s="80" t="str">
        <f>IFERROR(IF(B966="","",VLOOKUP(B966,'Customer Orders Management'!B:AB,7,0)),"")</f>
        <v/>
      </c>
      <c r="H966" s="80" t="str">
        <f>IFERROR(IF(B966="","",VLOOKUP(B966,'Customer Orders Management'!B:AB,8,0)),"")</f>
        <v/>
      </c>
      <c r="I966" s="81" t="str">
        <f>IFERROR(IF(B966="","",VLOOKUP(B966,'Customer Orders Management'!B:AB,9,0)),"")</f>
        <v/>
      </c>
      <c r="J966" s="81" t="str">
        <f>IFERROR(IF(B966="","",VLOOKUP(B966,'Customer Orders Management'!B:AB,10,0)),"")</f>
        <v/>
      </c>
      <c r="K966" s="81" t="str">
        <f>IFERROR(IF(B966="","",VLOOKUP(B966,'Customer Orders Management'!B:AB,11,0)),"")</f>
        <v/>
      </c>
      <c r="L966" s="81" t="str">
        <f>IFERROR(IF(VLOOKUP(B966,'DIFOT Raw Data'!B:P,15,0)="","Not Delivered","Delivery"&amp;" "&amp;VLOOKUP(B966,'DIFOT Raw Data'!B:P,15,0)),"")</f>
        <v/>
      </c>
    </row>
    <row r="967" spans="5:12" x14ac:dyDescent="0.25">
      <c r="E967" s="80" t="str">
        <f>IFERROR(IF(B967="","",VLOOKUP(B967,'Customer Orders Management'!B:AB,12,0)),"")</f>
        <v/>
      </c>
      <c r="F967" s="80" t="str">
        <f>IFERROR(IF(B967="","",VLOOKUP(B967,'Customer Orders Management'!B:AB,13,0)),"")</f>
        <v/>
      </c>
      <c r="G967" s="80" t="str">
        <f>IFERROR(IF(B967="","",VLOOKUP(B967,'Customer Orders Management'!B:AB,7,0)),"")</f>
        <v/>
      </c>
      <c r="H967" s="80" t="str">
        <f>IFERROR(IF(B967="","",VLOOKUP(B967,'Customer Orders Management'!B:AB,8,0)),"")</f>
        <v/>
      </c>
      <c r="I967" s="81" t="str">
        <f>IFERROR(IF(B967="","",VLOOKUP(B967,'Customer Orders Management'!B:AB,9,0)),"")</f>
        <v/>
      </c>
      <c r="J967" s="81" t="str">
        <f>IFERROR(IF(B967="","",VLOOKUP(B967,'Customer Orders Management'!B:AB,10,0)),"")</f>
        <v/>
      </c>
      <c r="K967" s="81" t="str">
        <f>IFERROR(IF(B967="","",VLOOKUP(B967,'Customer Orders Management'!B:AB,11,0)),"")</f>
        <v/>
      </c>
      <c r="L967" s="81" t="str">
        <f>IFERROR(IF(VLOOKUP(B967,'DIFOT Raw Data'!B:P,15,0)="","Not Delivered","Delivery"&amp;" "&amp;VLOOKUP(B967,'DIFOT Raw Data'!B:P,15,0)),"")</f>
        <v/>
      </c>
    </row>
    <row r="968" spans="5:12" x14ac:dyDescent="0.25">
      <c r="E968" s="80" t="str">
        <f>IFERROR(IF(B968="","",VLOOKUP(B968,'Customer Orders Management'!B:AB,12,0)),"")</f>
        <v/>
      </c>
      <c r="F968" s="80" t="str">
        <f>IFERROR(IF(B968="","",VLOOKUP(B968,'Customer Orders Management'!B:AB,13,0)),"")</f>
        <v/>
      </c>
      <c r="G968" s="80" t="str">
        <f>IFERROR(IF(B968="","",VLOOKUP(B968,'Customer Orders Management'!B:AB,7,0)),"")</f>
        <v/>
      </c>
      <c r="H968" s="80" t="str">
        <f>IFERROR(IF(B968="","",VLOOKUP(B968,'Customer Orders Management'!B:AB,8,0)),"")</f>
        <v/>
      </c>
      <c r="I968" s="81" t="str">
        <f>IFERROR(IF(B968="","",VLOOKUP(B968,'Customer Orders Management'!B:AB,9,0)),"")</f>
        <v/>
      </c>
      <c r="J968" s="81" t="str">
        <f>IFERROR(IF(B968="","",VLOOKUP(B968,'Customer Orders Management'!B:AB,10,0)),"")</f>
        <v/>
      </c>
      <c r="K968" s="81" t="str">
        <f>IFERROR(IF(B968="","",VLOOKUP(B968,'Customer Orders Management'!B:AB,11,0)),"")</f>
        <v/>
      </c>
      <c r="L968" s="81" t="str">
        <f>IFERROR(IF(VLOOKUP(B968,'DIFOT Raw Data'!B:P,15,0)="","Not Delivered","Delivery"&amp;" "&amp;VLOOKUP(B968,'DIFOT Raw Data'!B:P,15,0)),"")</f>
        <v/>
      </c>
    </row>
    <row r="969" spans="5:12" x14ac:dyDescent="0.25">
      <c r="E969" s="80" t="str">
        <f>IFERROR(IF(B969="","",VLOOKUP(B969,'Customer Orders Management'!B:AB,12,0)),"")</f>
        <v/>
      </c>
      <c r="F969" s="80" t="str">
        <f>IFERROR(IF(B969="","",VLOOKUP(B969,'Customer Orders Management'!B:AB,13,0)),"")</f>
        <v/>
      </c>
      <c r="G969" s="80" t="str">
        <f>IFERROR(IF(B969="","",VLOOKUP(B969,'Customer Orders Management'!B:AB,7,0)),"")</f>
        <v/>
      </c>
      <c r="H969" s="80" t="str">
        <f>IFERROR(IF(B969="","",VLOOKUP(B969,'Customer Orders Management'!B:AB,8,0)),"")</f>
        <v/>
      </c>
      <c r="I969" s="81" t="str">
        <f>IFERROR(IF(B969="","",VLOOKUP(B969,'Customer Orders Management'!B:AB,9,0)),"")</f>
        <v/>
      </c>
      <c r="J969" s="81" t="str">
        <f>IFERROR(IF(B969="","",VLOOKUP(B969,'Customer Orders Management'!B:AB,10,0)),"")</f>
        <v/>
      </c>
      <c r="K969" s="81" t="str">
        <f>IFERROR(IF(B969="","",VLOOKUP(B969,'Customer Orders Management'!B:AB,11,0)),"")</f>
        <v/>
      </c>
      <c r="L969" s="81" t="str">
        <f>IFERROR(IF(VLOOKUP(B969,'DIFOT Raw Data'!B:P,15,0)="","Not Delivered","Delivery"&amp;" "&amp;VLOOKUP(B969,'DIFOT Raw Data'!B:P,15,0)),"")</f>
        <v/>
      </c>
    </row>
    <row r="970" spans="5:12" x14ac:dyDescent="0.25">
      <c r="E970" s="80" t="str">
        <f>IFERROR(IF(B970="","",VLOOKUP(B970,'Customer Orders Management'!B:AB,12,0)),"")</f>
        <v/>
      </c>
      <c r="F970" s="80" t="str">
        <f>IFERROR(IF(B970="","",VLOOKUP(B970,'Customer Orders Management'!B:AB,13,0)),"")</f>
        <v/>
      </c>
      <c r="G970" s="80" t="str">
        <f>IFERROR(IF(B970="","",VLOOKUP(B970,'Customer Orders Management'!B:AB,7,0)),"")</f>
        <v/>
      </c>
      <c r="H970" s="80" t="str">
        <f>IFERROR(IF(B970="","",VLOOKUP(B970,'Customer Orders Management'!B:AB,8,0)),"")</f>
        <v/>
      </c>
      <c r="I970" s="81" t="str">
        <f>IFERROR(IF(B970="","",VLOOKUP(B970,'Customer Orders Management'!B:AB,9,0)),"")</f>
        <v/>
      </c>
      <c r="J970" s="81" t="str">
        <f>IFERROR(IF(B970="","",VLOOKUP(B970,'Customer Orders Management'!B:AB,10,0)),"")</f>
        <v/>
      </c>
      <c r="K970" s="81" t="str">
        <f>IFERROR(IF(B970="","",VLOOKUP(B970,'Customer Orders Management'!B:AB,11,0)),"")</f>
        <v/>
      </c>
      <c r="L970" s="81" t="str">
        <f>IFERROR(IF(VLOOKUP(B970,'DIFOT Raw Data'!B:P,15,0)="","Not Delivered","Delivery"&amp;" "&amp;VLOOKUP(B970,'DIFOT Raw Data'!B:P,15,0)),"")</f>
        <v/>
      </c>
    </row>
    <row r="971" spans="5:12" x14ac:dyDescent="0.25">
      <c r="E971" s="80" t="str">
        <f>IFERROR(IF(B971="","",VLOOKUP(B971,'Customer Orders Management'!B:AB,12,0)),"")</f>
        <v/>
      </c>
      <c r="F971" s="80" t="str">
        <f>IFERROR(IF(B971="","",VLOOKUP(B971,'Customer Orders Management'!B:AB,13,0)),"")</f>
        <v/>
      </c>
      <c r="G971" s="80" t="str">
        <f>IFERROR(IF(B971="","",VLOOKUP(B971,'Customer Orders Management'!B:AB,7,0)),"")</f>
        <v/>
      </c>
      <c r="H971" s="80" t="str">
        <f>IFERROR(IF(B971="","",VLOOKUP(B971,'Customer Orders Management'!B:AB,8,0)),"")</f>
        <v/>
      </c>
      <c r="I971" s="81" t="str">
        <f>IFERROR(IF(B971="","",VLOOKUP(B971,'Customer Orders Management'!B:AB,9,0)),"")</f>
        <v/>
      </c>
      <c r="J971" s="81" t="str">
        <f>IFERROR(IF(B971="","",VLOOKUP(B971,'Customer Orders Management'!B:AB,10,0)),"")</f>
        <v/>
      </c>
      <c r="K971" s="81" t="str">
        <f>IFERROR(IF(B971="","",VLOOKUP(B971,'Customer Orders Management'!B:AB,11,0)),"")</f>
        <v/>
      </c>
      <c r="L971" s="81" t="str">
        <f>IFERROR(IF(VLOOKUP(B971,'DIFOT Raw Data'!B:P,15,0)="","Not Delivered","Delivery"&amp;" "&amp;VLOOKUP(B971,'DIFOT Raw Data'!B:P,15,0)),"")</f>
        <v/>
      </c>
    </row>
    <row r="972" spans="5:12" x14ac:dyDescent="0.25">
      <c r="E972" s="80" t="str">
        <f>IFERROR(IF(B972="","",VLOOKUP(B972,'Customer Orders Management'!B:AB,12,0)),"")</f>
        <v/>
      </c>
      <c r="F972" s="80" t="str">
        <f>IFERROR(IF(B972="","",VLOOKUP(B972,'Customer Orders Management'!B:AB,13,0)),"")</f>
        <v/>
      </c>
      <c r="G972" s="80" t="str">
        <f>IFERROR(IF(B972="","",VLOOKUP(B972,'Customer Orders Management'!B:AB,7,0)),"")</f>
        <v/>
      </c>
      <c r="H972" s="80" t="str">
        <f>IFERROR(IF(B972="","",VLOOKUP(B972,'Customer Orders Management'!B:AB,8,0)),"")</f>
        <v/>
      </c>
      <c r="I972" s="81" t="str">
        <f>IFERROR(IF(B972="","",VLOOKUP(B972,'Customer Orders Management'!B:AB,9,0)),"")</f>
        <v/>
      </c>
      <c r="J972" s="81" t="str">
        <f>IFERROR(IF(B972="","",VLOOKUP(B972,'Customer Orders Management'!B:AB,10,0)),"")</f>
        <v/>
      </c>
      <c r="K972" s="81" t="str">
        <f>IFERROR(IF(B972="","",VLOOKUP(B972,'Customer Orders Management'!B:AB,11,0)),"")</f>
        <v/>
      </c>
      <c r="L972" s="81" t="str">
        <f>IFERROR(IF(VLOOKUP(B972,'DIFOT Raw Data'!B:P,15,0)="","Not Delivered","Delivery"&amp;" "&amp;VLOOKUP(B972,'DIFOT Raw Data'!B:P,15,0)),"")</f>
        <v/>
      </c>
    </row>
    <row r="973" spans="5:12" x14ac:dyDescent="0.25">
      <c r="E973" s="80" t="str">
        <f>IFERROR(IF(B973="","",VLOOKUP(B973,'Customer Orders Management'!B:AB,12,0)),"")</f>
        <v/>
      </c>
      <c r="F973" s="80" t="str">
        <f>IFERROR(IF(B973="","",VLOOKUP(B973,'Customer Orders Management'!B:AB,13,0)),"")</f>
        <v/>
      </c>
      <c r="G973" s="80" t="str">
        <f>IFERROR(IF(B973="","",VLOOKUP(B973,'Customer Orders Management'!B:AB,7,0)),"")</f>
        <v/>
      </c>
      <c r="H973" s="80" t="str">
        <f>IFERROR(IF(B973="","",VLOOKUP(B973,'Customer Orders Management'!B:AB,8,0)),"")</f>
        <v/>
      </c>
      <c r="I973" s="81" t="str">
        <f>IFERROR(IF(B973="","",VLOOKUP(B973,'Customer Orders Management'!B:AB,9,0)),"")</f>
        <v/>
      </c>
      <c r="J973" s="81" t="str">
        <f>IFERROR(IF(B973="","",VLOOKUP(B973,'Customer Orders Management'!B:AB,10,0)),"")</f>
        <v/>
      </c>
      <c r="K973" s="81" t="str">
        <f>IFERROR(IF(B973="","",VLOOKUP(B973,'Customer Orders Management'!B:AB,11,0)),"")</f>
        <v/>
      </c>
      <c r="L973" s="81" t="str">
        <f>IFERROR(IF(VLOOKUP(B973,'DIFOT Raw Data'!B:P,15,0)="","Not Delivered","Delivery"&amp;" "&amp;VLOOKUP(B973,'DIFOT Raw Data'!B:P,15,0)),"")</f>
        <v/>
      </c>
    </row>
    <row r="974" spans="5:12" x14ac:dyDescent="0.25">
      <c r="E974" s="80" t="str">
        <f>IFERROR(IF(B974="","",VLOOKUP(B974,'Customer Orders Management'!B:AB,12,0)),"")</f>
        <v/>
      </c>
      <c r="F974" s="80" t="str">
        <f>IFERROR(IF(B974="","",VLOOKUP(B974,'Customer Orders Management'!B:AB,13,0)),"")</f>
        <v/>
      </c>
      <c r="G974" s="80" t="str">
        <f>IFERROR(IF(B974="","",VLOOKUP(B974,'Customer Orders Management'!B:AB,7,0)),"")</f>
        <v/>
      </c>
      <c r="H974" s="80" t="str">
        <f>IFERROR(IF(B974="","",VLOOKUP(B974,'Customer Orders Management'!B:AB,8,0)),"")</f>
        <v/>
      </c>
      <c r="I974" s="81" t="str">
        <f>IFERROR(IF(B974="","",VLOOKUP(B974,'Customer Orders Management'!B:AB,9,0)),"")</f>
        <v/>
      </c>
      <c r="J974" s="81" t="str">
        <f>IFERROR(IF(B974="","",VLOOKUP(B974,'Customer Orders Management'!B:AB,10,0)),"")</f>
        <v/>
      </c>
      <c r="K974" s="81" t="str">
        <f>IFERROR(IF(B974="","",VLOOKUP(B974,'Customer Orders Management'!B:AB,11,0)),"")</f>
        <v/>
      </c>
      <c r="L974" s="81" t="str">
        <f>IFERROR(IF(VLOOKUP(B974,'DIFOT Raw Data'!B:P,15,0)="","Not Delivered","Delivery"&amp;" "&amp;VLOOKUP(B974,'DIFOT Raw Data'!B:P,15,0)),"")</f>
        <v/>
      </c>
    </row>
    <row r="975" spans="5:12" x14ac:dyDescent="0.25">
      <c r="E975" s="80" t="str">
        <f>IFERROR(IF(B975="","",VLOOKUP(B975,'Customer Orders Management'!B:AB,12,0)),"")</f>
        <v/>
      </c>
      <c r="F975" s="80" t="str">
        <f>IFERROR(IF(B975="","",VLOOKUP(B975,'Customer Orders Management'!B:AB,13,0)),"")</f>
        <v/>
      </c>
      <c r="G975" s="80" t="str">
        <f>IFERROR(IF(B975="","",VLOOKUP(B975,'Customer Orders Management'!B:AB,7,0)),"")</f>
        <v/>
      </c>
      <c r="H975" s="80" t="str">
        <f>IFERROR(IF(B975="","",VLOOKUP(B975,'Customer Orders Management'!B:AB,8,0)),"")</f>
        <v/>
      </c>
      <c r="I975" s="81" t="str">
        <f>IFERROR(IF(B975="","",VLOOKUP(B975,'Customer Orders Management'!B:AB,9,0)),"")</f>
        <v/>
      </c>
      <c r="J975" s="81" t="str">
        <f>IFERROR(IF(B975="","",VLOOKUP(B975,'Customer Orders Management'!B:AB,10,0)),"")</f>
        <v/>
      </c>
      <c r="K975" s="81" t="str">
        <f>IFERROR(IF(B975="","",VLOOKUP(B975,'Customer Orders Management'!B:AB,11,0)),"")</f>
        <v/>
      </c>
      <c r="L975" s="81" t="str">
        <f>IFERROR(IF(VLOOKUP(B975,'DIFOT Raw Data'!B:P,15,0)="","Not Delivered","Delivery"&amp;" "&amp;VLOOKUP(B975,'DIFOT Raw Data'!B:P,15,0)),"")</f>
        <v/>
      </c>
    </row>
    <row r="976" spans="5:12" x14ac:dyDescent="0.25">
      <c r="E976" s="80" t="str">
        <f>IFERROR(IF(B976="","",VLOOKUP(B976,'Customer Orders Management'!B:AB,12,0)),"")</f>
        <v/>
      </c>
      <c r="F976" s="80" t="str">
        <f>IFERROR(IF(B976="","",VLOOKUP(B976,'Customer Orders Management'!B:AB,13,0)),"")</f>
        <v/>
      </c>
      <c r="G976" s="80" t="str">
        <f>IFERROR(IF(B976="","",VLOOKUP(B976,'Customer Orders Management'!B:AB,7,0)),"")</f>
        <v/>
      </c>
      <c r="H976" s="80" t="str">
        <f>IFERROR(IF(B976="","",VLOOKUP(B976,'Customer Orders Management'!B:AB,8,0)),"")</f>
        <v/>
      </c>
      <c r="I976" s="81" t="str">
        <f>IFERROR(IF(B976="","",VLOOKUP(B976,'Customer Orders Management'!B:AB,9,0)),"")</f>
        <v/>
      </c>
      <c r="J976" s="81" t="str">
        <f>IFERROR(IF(B976="","",VLOOKUP(B976,'Customer Orders Management'!B:AB,10,0)),"")</f>
        <v/>
      </c>
      <c r="K976" s="81" t="str">
        <f>IFERROR(IF(B976="","",VLOOKUP(B976,'Customer Orders Management'!B:AB,11,0)),"")</f>
        <v/>
      </c>
      <c r="L976" s="81" t="str">
        <f>IFERROR(IF(VLOOKUP(B976,'DIFOT Raw Data'!B:P,15,0)="","Not Delivered","Delivery"&amp;" "&amp;VLOOKUP(B976,'DIFOT Raw Data'!B:P,15,0)),"")</f>
        <v/>
      </c>
    </row>
    <row r="977" spans="5:12" x14ac:dyDescent="0.25">
      <c r="E977" s="80" t="str">
        <f>IFERROR(IF(B977="","",VLOOKUP(B977,'Customer Orders Management'!B:AB,12,0)),"")</f>
        <v/>
      </c>
      <c r="F977" s="80" t="str">
        <f>IFERROR(IF(B977="","",VLOOKUP(B977,'Customer Orders Management'!B:AB,13,0)),"")</f>
        <v/>
      </c>
      <c r="G977" s="80" t="str">
        <f>IFERROR(IF(B977="","",VLOOKUP(B977,'Customer Orders Management'!B:AB,7,0)),"")</f>
        <v/>
      </c>
      <c r="H977" s="80" t="str">
        <f>IFERROR(IF(B977="","",VLOOKUP(B977,'Customer Orders Management'!B:AB,8,0)),"")</f>
        <v/>
      </c>
      <c r="I977" s="81" t="str">
        <f>IFERROR(IF(B977="","",VLOOKUP(B977,'Customer Orders Management'!B:AB,9,0)),"")</f>
        <v/>
      </c>
      <c r="J977" s="81" t="str">
        <f>IFERROR(IF(B977="","",VLOOKUP(B977,'Customer Orders Management'!B:AB,10,0)),"")</f>
        <v/>
      </c>
      <c r="K977" s="81" t="str">
        <f>IFERROR(IF(B977="","",VLOOKUP(B977,'Customer Orders Management'!B:AB,11,0)),"")</f>
        <v/>
      </c>
      <c r="L977" s="81" t="str">
        <f>IFERROR(IF(VLOOKUP(B977,'DIFOT Raw Data'!B:P,15,0)="","Not Delivered","Delivery"&amp;" "&amp;VLOOKUP(B977,'DIFOT Raw Data'!B:P,15,0)),"")</f>
        <v/>
      </c>
    </row>
    <row r="978" spans="5:12" x14ac:dyDescent="0.25">
      <c r="E978" s="80" t="str">
        <f>IFERROR(IF(B978="","",VLOOKUP(B978,'Customer Orders Management'!B:AB,12,0)),"")</f>
        <v/>
      </c>
      <c r="F978" s="80" t="str">
        <f>IFERROR(IF(B978="","",VLOOKUP(B978,'Customer Orders Management'!B:AB,13,0)),"")</f>
        <v/>
      </c>
      <c r="G978" s="80" t="str">
        <f>IFERROR(IF(B978="","",VLOOKUP(B978,'Customer Orders Management'!B:AB,7,0)),"")</f>
        <v/>
      </c>
      <c r="H978" s="80" t="str">
        <f>IFERROR(IF(B978="","",VLOOKUP(B978,'Customer Orders Management'!B:AB,8,0)),"")</f>
        <v/>
      </c>
      <c r="I978" s="81" t="str">
        <f>IFERROR(IF(B978="","",VLOOKUP(B978,'Customer Orders Management'!B:AB,9,0)),"")</f>
        <v/>
      </c>
      <c r="J978" s="81" t="str">
        <f>IFERROR(IF(B978="","",VLOOKUP(B978,'Customer Orders Management'!B:AB,10,0)),"")</f>
        <v/>
      </c>
      <c r="K978" s="81" t="str">
        <f>IFERROR(IF(B978="","",VLOOKUP(B978,'Customer Orders Management'!B:AB,11,0)),"")</f>
        <v/>
      </c>
      <c r="L978" s="81" t="str">
        <f>IFERROR(IF(VLOOKUP(B978,'DIFOT Raw Data'!B:P,15,0)="","Not Delivered","Delivery"&amp;" "&amp;VLOOKUP(B978,'DIFOT Raw Data'!B:P,15,0)),"")</f>
        <v/>
      </c>
    </row>
    <row r="979" spans="5:12" x14ac:dyDescent="0.25">
      <c r="E979" s="80" t="str">
        <f>IFERROR(IF(B979="","",VLOOKUP(B979,'Customer Orders Management'!B:AB,12,0)),"")</f>
        <v/>
      </c>
      <c r="F979" s="80" t="str">
        <f>IFERROR(IF(B979="","",VLOOKUP(B979,'Customer Orders Management'!B:AB,13,0)),"")</f>
        <v/>
      </c>
      <c r="G979" s="80" t="str">
        <f>IFERROR(IF(B979="","",VLOOKUP(B979,'Customer Orders Management'!B:AB,7,0)),"")</f>
        <v/>
      </c>
      <c r="H979" s="80" t="str">
        <f>IFERROR(IF(B979="","",VLOOKUP(B979,'Customer Orders Management'!B:AB,8,0)),"")</f>
        <v/>
      </c>
      <c r="I979" s="81" t="str">
        <f>IFERROR(IF(B979="","",VLOOKUP(B979,'Customer Orders Management'!B:AB,9,0)),"")</f>
        <v/>
      </c>
      <c r="J979" s="81" t="str">
        <f>IFERROR(IF(B979="","",VLOOKUP(B979,'Customer Orders Management'!B:AB,10,0)),"")</f>
        <v/>
      </c>
      <c r="K979" s="81" t="str">
        <f>IFERROR(IF(B979="","",VLOOKUP(B979,'Customer Orders Management'!B:AB,11,0)),"")</f>
        <v/>
      </c>
      <c r="L979" s="81" t="str">
        <f>IFERROR(IF(VLOOKUP(B979,'DIFOT Raw Data'!B:P,15,0)="","Not Delivered","Delivery"&amp;" "&amp;VLOOKUP(B979,'DIFOT Raw Data'!B:P,15,0)),"")</f>
        <v/>
      </c>
    </row>
    <row r="980" spans="5:12" x14ac:dyDescent="0.25">
      <c r="E980" s="80" t="str">
        <f>IFERROR(IF(B980="","",VLOOKUP(B980,'Customer Orders Management'!B:AB,12,0)),"")</f>
        <v/>
      </c>
      <c r="F980" s="80" t="str">
        <f>IFERROR(IF(B980="","",VLOOKUP(B980,'Customer Orders Management'!B:AB,13,0)),"")</f>
        <v/>
      </c>
      <c r="G980" s="80" t="str">
        <f>IFERROR(IF(B980="","",VLOOKUP(B980,'Customer Orders Management'!B:AB,7,0)),"")</f>
        <v/>
      </c>
      <c r="H980" s="80" t="str">
        <f>IFERROR(IF(B980="","",VLOOKUP(B980,'Customer Orders Management'!B:AB,8,0)),"")</f>
        <v/>
      </c>
      <c r="I980" s="81" t="str">
        <f>IFERROR(IF(B980="","",VLOOKUP(B980,'Customer Orders Management'!B:AB,9,0)),"")</f>
        <v/>
      </c>
      <c r="J980" s="81" t="str">
        <f>IFERROR(IF(B980="","",VLOOKUP(B980,'Customer Orders Management'!B:AB,10,0)),"")</f>
        <v/>
      </c>
      <c r="K980" s="81" t="str">
        <f>IFERROR(IF(B980="","",VLOOKUP(B980,'Customer Orders Management'!B:AB,11,0)),"")</f>
        <v/>
      </c>
      <c r="L980" s="81" t="str">
        <f>IFERROR(IF(VLOOKUP(B980,'DIFOT Raw Data'!B:P,15,0)="","Not Delivered","Delivery"&amp;" "&amp;VLOOKUP(B980,'DIFOT Raw Data'!B:P,15,0)),"")</f>
        <v/>
      </c>
    </row>
    <row r="981" spans="5:12" x14ac:dyDescent="0.25">
      <c r="E981" s="80" t="str">
        <f>IFERROR(IF(B981="","",VLOOKUP(B981,'Customer Orders Management'!B:AB,12,0)),"")</f>
        <v/>
      </c>
      <c r="F981" s="80" t="str">
        <f>IFERROR(IF(B981="","",VLOOKUP(B981,'Customer Orders Management'!B:AB,13,0)),"")</f>
        <v/>
      </c>
      <c r="G981" s="80" t="str">
        <f>IFERROR(IF(B981="","",VLOOKUP(B981,'Customer Orders Management'!B:AB,7,0)),"")</f>
        <v/>
      </c>
      <c r="H981" s="80" t="str">
        <f>IFERROR(IF(B981="","",VLOOKUP(B981,'Customer Orders Management'!B:AB,8,0)),"")</f>
        <v/>
      </c>
      <c r="I981" s="81" t="str">
        <f>IFERROR(IF(B981="","",VLOOKUP(B981,'Customer Orders Management'!B:AB,9,0)),"")</f>
        <v/>
      </c>
      <c r="J981" s="81" t="str">
        <f>IFERROR(IF(B981="","",VLOOKUP(B981,'Customer Orders Management'!B:AB,10,0)),"")</f>
        <v/>
      </c>
      <c r="K981" s="81" t="str">
        <f>IFERROR(IF(B981="","",VLOOKUP(B981,'Customer Orders Management'!B:AB,11,0)),"")</f>
        <v/>
      </c>
      <c r="L981" s="81" t="str">
        <f>IFERROR(IF(VLOOKUP(B981,'DIFOT Raw Data'!B:P,15,0)="","Not Delivered","Delivery"&amp;" "&amp;VLOOKUP(B981,'DIFOT Raw Data'!B:P,15,0)),"")</f>
        <v/>
      </c>
    </row>
    <row r="982" spans="5:12" x14ac:dyDescent="0.25">
      <c r="E982" s="80" t="str">
        <f>IFERROR(IF(B982="","",VLOOKUP(B982,'Customer Orders Management'!B:AB,12,0)),"")</f>
        <v/>
      </c>
      <c r="F982" s="80" t="str">
        <f>IFERROR(IF(B982="","",VLOOKUP(B982,'Customer Orders Management'!B:AB,13,0)),"")</f>
        <v/>
      </c>
      <c r="G982" s="80" t="str">
        <f>IFERROR(IF(B982="","",VLOOKUP(B982,'Customer Orders Management'!B:AB,7,0)),"")</f>
        <v/>
      </c>
      <c r="H982" s="80" t="str">
        <f>IFERROR(IF(B982="","",VLOOKUP(B982,'Customer Orders Management'!B:AB,8,0)),"")</f>
        <v/>
      </c>
      <c r="I982" s="81" t="str">
        <f>IFERROR(IF(B982="","",VLOOKUP(B982,'Customer Orders Management'!B:AB,9,0)),"")</f>
        <v/>
      </c>
      <c r="J982" s="81" t="str">
        <f>IFERROR(IF(B982="","",VLOOKUP(B982,'Customer Orders Management'!B:AB,10,0)),"")</f>
        <v/>
      </c>
      <c r="K982" s="81" t="str">
        <f>IFERROR(IF(B982="","",VLOOKUP(B982,'Customer Orders Management'!B:AB,11,0)),"")</f>
        <v/>
      </c>
      <c r="L982" s="81" t="str">
        <f>IFERROR(IF(VLOOKUP(B982,'DIFOT Raw Data'!B:P,15,0)="","Not Delivered","Delivery"&amp;" "&amp;VLOOKUP(B982,'DIFOT Raw Data'!B:P,15,0)),"")</f>
        <v/>
      </c>
    </row>
    <row r="983" spans="5:12" x14ac:dyDescent="0.25">
      <c r="E983" s="80" t="str">
        <f>IFERROR(IF(B983="","",VLOOKUP(B983,'Customer Orders Management'!B:AB,12,0)),"")</f>
        <v/>
      </c>
      <c r="F983" s="80" t="str">
        <f>IFERROR(IF(B983="","",VLOOKUP(B983,'Customer Orders Management'!B:AB,13,0)),"")</f>
        <v/>
      </c>
      <c r="G983" s="80" t="str">
        <f>IFERROR(IF(B983="","",VLOOKUP(B983,'Customer Orders Management'!B:AB,7,0)),"")</f>
        <v/>
      </c>
      <c r="H983" s="80" t="str">
        <f>IFERROR(IF(B983="","",VLOOKUP(B983,'Customer Orders Management'!B:AB,8,0)),"")</f>
        <v/>
      </c>
      <c r="I983" s="81" t="str">
        <f>IFERROR(IF(B983="","",VLOOKUP(B983,'Customer Orders Management'!B:AB,9,0)),"")</f>
        <v/>
      </c>
      <c r="J983" s="81" t="str">
        <f>IFERROR(IF(B983="","",VLOOKUP(B983,'Customer Orders Management'!B:AB,10,0)),"")</f>
        <v/>
      </c>
      <c r="K983" s="81" t="str">
        <f>IFERROR(IF(B983="","",VLOOKUP(B983,'Customer Orders Management'!B:AB,11,0)),"")</f>
        <v/>
      </c>
      <c r="L983" s="81" t="str">
        <f>IFERROR(IF(VLOOKUP(B983,'DIFOT Raw Data'!B:P,15,0)="","Not Delivered","Delivery"&amp;" "&amp;VLOOKUP(B983,'DIFOT Raw Data'!B:P,15,0)),"")</f>
        <v/>
      </c>
    </row>
    <row r="984" spans="5:12" x14ac:dyDescent="0.25">
      <c r="E984" s="80" t="str">
        <f>IFERROR(IF(B984="","",VLOOKUP(B984,'Customer Orders Management'!B:AB,12,0)),"")</f>
        <v/>
      </c>
      <c r="F984" s="80" t="str">
        <f>IFERROR(IF(B984="","",VLOOKUP(B984,'Customer Orders Management'!B:AB,13,0)),"")</f>
        <v/>
      </c>
      <c r="G984" s="80" t="str">
        <f>IFERROR(IF(B984="","",VLOOKUP(B984,'Customer Orders Management'!B:AB,7,0)),"")</f>
        <v/>
      </c>
      <c r="H984" s="80" t="str">
        <f>IFERROR(IF(B984="","",VLOOKUP(B984,'Customer Orders Management'!B:AB,8,0)),"")</f>
        <v/>
      </c>
      <c r="I984" s="81" t="str">
        <f>IFERROR(IF(B984="","",VLOOKUP(B984,'Customer Orders Management'!B:AB,9,0)),"")</f>
        <v/>
      </c>
      <c r="J984" s="81" t="str">
        <f>IFERROR(IF(B984="","",VLOOKUP(B984,'Customer Orders Management'!B:AB,10,0)),"")</f>
        <v/>
      </c>
      <c r="K984" s="81" t="str">
        <f>IFERROR(IF(B984="","",VLOOKUP(B984,'Customer Orders Management'!B:AB,11,0)),"")</f>
        <v/>
      </c>
      <c r="L984" s="81" t="str">
        <f>IFERROR(IF(VLOOKUP(B984,'DIFOT Raw Data'!B:P,15,0)="","Not Delivered","Delivery"&amp;" "&amp;VLOOKUP(B984,'DIFOT Raw Data'!B:P,15,0)),"")</f>
        <v/>
      </c>
    </row>
    <row r="985" spans="5:12" x14ac:dyDescent="0.25">
      <c r="E985" s="80" t="str">
        <f>IFERROR(IF(B985="","",VLOOKUP(B985,'Customer Orders Management'!B:AB,12,0)),"")</f>
        <v/>
      </c>
      <c r="F985" s="80" t="str">
        <f>IFERROR(IF(B985="","",VLOOKUP(B985,'Customer Orders Management'!B:AB,13,0)),"")</f>
        <v/>
      </c>
      <c r="G985" s="80" t="str">
        <f>IFERROR(IF(B985="","",VLOOKUP(B985,'Customer Orders Management'!B:AB,7,0)),"")</f>
        <v/>
      </c>
      <c r="H985" s="80" t="str">
        <f>IFERROR(IF(B985="","",VLOOKUP(B985,'Customer Orders Management'!B:AB,8,0)),"")</f>
        <v/>
      </c>
      <c r="I985" s="81" t="str">
        <f>IFERROR(IF(B985="","",VLOOKUP(B985,'Customer Orders Management'!B:AB,9,0)),"")</f>
        <v/>
      </c>
      <c r="J985" s="81" t="str">
        <f>IFERROR(IF(B985="","",VLOOKUP(B985,'Customer Orders Management'!B:AB,10,0)),"")</f>
        <v/>
      </c>
      <c r="K985" s="81" t="str">
        <f>IFERROR(IF(B985="","",VLOOKUP(B985,'Customer Orders Management'!B:AB,11,0)),"")</f>
        <v/>
      </c>
      <c r="L985" s="81" t="str">
        <f>IFERROR(IF(VLOOKUP(B985,'DIFOT Raw Data'!B:P,15,0)="","Not Delivered","Delivery"&amp;" "&amp;VLOOKUP(B985,'DIFOT Raw Data'!B:P,15,0)),"")</f>
        <v/>
      </c>
    </row>
    <row r="986" spans="5:12" x14ac:dyDescent="0.25">
      <c r="E986" s="80" t="str">
        <f>IFERROR(IF(B986="","",VLOOKUP(B986,'Customer Orders Management'!B:AB,12,0)),"")</f>
        <v/>
      </c>
      <c r="F986" s="80" t="str">
        <f>IFERROR(IF(B986="","",VLOOKUP(B986,'Customer Orders Management'!B:AB,13,0)),"")</f>
        <v/>
      </c>
      <c r="G986" s="80" t="str">
        <f>IFERROR(IF(B986="","",VLOOKUP(B986,'Customer Orders Management'!B:AB,7,0)),"")</f>
        <v/>
      </c>
      <c r="H986" s="80" t="str">
        <f>IFERROR(IF(B986="","",VLOOKUP(B986,'Customer Orders Management'!B:AB,8,0)),"")</f>
        <v/>
      </c>
      <c r="I986" s="81" t="str">
        <f>IFERROR(IF(B986="","",VLOOKUP(B986,'Customer Orders Management'!B:AB,9,0)),"")</f>
        <v/>
      </c>
      <c r="J986" s="81" t="str">
        <f>IFERROR(IF(B986="","",VLOOKUP(B986,'Customer Orders Management'!B:AB,10,0)),"")</f>
        <v/>
      </c>
      <c r="K986" s="81" t="str">
        <f>IFERROR(IF(B986="","",VLOOKUP(B986,'Customer Orders Management'!B:AB,11,0)),"")</f>
        <v/>
      </c>
      <c r="L986" s="81" t="str">
        <f>IFERROR(IF(VLOOKUP(B986,'DIFOT Raw Data'!B:P,15,0)="","Not Delivered","Delivery"&amp;" "&amp;VLOOKUP(B986,'DIFOT Raw Data'!B:P,15,0)),"")</f>
        <v/>
      </c>
    </row>
    <row r="987" spans="5:12" x14ac:dyDescent="0.25">
      <c r="E987" s="80" t="str">
        <f>IFERROR(IF(B987="","",VLOOKUP(B987,'Customer Orders Management'!B:AB,12,0)),"")</f>
        <v/>
      </c>
      <c r="F987" s="80" t="str">
        <f>IFERROR(IF(B987="","",VLOOKUP(B987,'Customer Orders Management'!B:AB,13,0)),"")</f>
        <v/>
      </c>
      <c r="G987" s="80" t="str">
        <f>IFERROR(IF(B987="","",VLOOKUP(B987,'Customer Orders Management'!B:AB,7,0)),"")</f>
        <v/>
      </c>
      <c r="H987" s="80" t="str">
        <f>IFERROR(IF(B987="","",VLOOKUP(B987,'Customer Orders Management'!B:AB,8,0)),"")</f>
        <v/>
      </c>
      <c r="I987" s="81" t="str">
        <f>IFERROR(IF(B987="","",VLOOKUP(B987,'Customer Orders Management'!B:AB,9,0)),"")</f>
        <v/>
      </c>
      <c r="J987" s="81" t="str">
        <f>IFERROR(IF(B987="","",VLOOKUP(B987,'Customer Orders Management'!B:AB,10,0)),"")</f>
        <v/>
      </c>
      <c r="K987" s="81" t="str">
        <f>IFERROR(IF(B987="","",VLOOKUP(B987,'Customer Orders Management'!B:AB,11,0)),"")</f>
        <v/>
      </c>
      <c r="L987" s="81" t="str">
        <f>IFERROR(IF(VLOOKUP(B987,'DIFOT Raw Data'!B:P,15,0)="","Not Delivered","Delivery"&amp;" "&amp;VLOOKUP(B987,'DIFOT Raw Data'!B:P,15,0)),"")</f>
        <v/>
      </c>
    </row>
    <row r="988" spans="5:12" x14ac:dyDescent="0.25">
      <c r="E988" s="80" t="str">
        <f>IFERROR(IF(B988="","",VLOOKUP(B988,'Customer Orders Management'!B:AB,12,0)),"")</f>
        <v/>
      </c>
      <c r="F988" s="80" t="str">
        <f>IFERROR(IF(B988="","",VLOOKUP(B988,'Customer Orders Management'!B:AB,13,0)),"")</f>
        <v/>
      </c>
      <c r="G988" s="80" t="str">
        <f>IFERROR(IF(B988="","",VLOOKUP(B988,'Customer Orders Management'!B:AB,7,0)),"")</f>
        <v/>
      </c>
      <c r="H988" s="80" t="str">
        <f>IFERROR(IF(B988="","",VLOOKUP(B988,'Customer Orders Management'!B:AB,8,0)),"")</f>
        <v/>
      </c>
      <c r="I988" s="81" t="str">
        <f>IFERROR(IF(B988="","",VLOOKUP(B988,'Customer Orders Management'!B:AB,9,0)),"")</f>
        <v/>
      </c>
      <c r="J988" s="81" t="str">
        <f>IFERROR(IF(B988="","",VLOOKUP(B988,'Customer Orders Management'!B:AB,10,0)),"")</f>
        <v/>
      </c>
      <c r="K988" s="81" t="str">
        <f>IFERROR(IF(B988="","",VLOOKUP(B988,'Customer Orders Management'!B:AB,11,0)),"")</f>
        <v/>
      </c>
      <c r="L988" s="81" t="str">
        <f>IFERROR(IF(VLOOKUP(B988,'DIFOT Raw Data'!B:P,15,0)="","Not Delivered","Delivery"&amp;" "&amp;VLOOKUP(B988,'DIFOT Raw Data'!B:P,15,0)),"")</f>
        <v/>
      </c>
    </row>
    <row r="989" spans="5:12" x14ac:dyDescent="0.25">
      <c r="E989" s="80" t="str">
        <f>IFERROR(IF(B989="","",VLOOKUP(B989,'Customer Orders Management'!B:AB,12,0)),"")</f>
        <v/>
      </c>
      <c r="F989" s="80" t="str">
        <f>IFERROR(IF(B989="","",VLOOKUP(B989,'Customer Orders Management'!B:AB,13,0)),"")</f>
        <v/>
      </c>
      <c r="G989" s="80" t="str">
        <f>IFERROR(IF(B989="","",VLOOKUP(B989,'Customer Orders Management'!B:AB,7,0)),"")</f>
        <v/>
      </c>
      <c r="H989" s="80" t="str">
        <f>IFERROR(IF(B989="","",VLOOKUP(B989,'Customer Orders Management'!B:AB,8,0)),"")</f>
        <v/>
      </c>
      <c r="I989" s="81" t="str">
        <f>IFERROR(IF(B989="","",VLOOKUP(B989,'Customer Orders Management'!B:AB,9,0)),"")</f>
        <v/>
      </c>
      <c r="J989" s="81" t="str">
        <f>IFERROR(IF(B989="","",VLOOKUP(B989,'Customer Orders Management'!B:AB,10,0)),"")</f>
        <v/>
      </c>
      <c r="K989" s="81" t="str">
        <f>IFERROR(IF(B989="","",VLOOKUP(B989,'Customer Orders Management'!B:AB,11,0)),"")</f>
        <v/>
      </c>
      <c r="L989" s="81" t="str">
        <f>IFERROR(IF(VLOOKUP(B989,'DIFOT Raw Data'!B:P,15,0)="","Not Delivered","Delivery"&amp;" "&amp;VLOOKUP(B989,'DIFOT Raw Data'!B:P,15,0)),"")</f>
        <v/>
      </c>
    </row>
    <row r="990" spans="5:12" x14ac:dyDescent="0.25">
      <c r="E990" s="80" t="str">
        <f>IFERROR(IF(B990="","",VLOOKUP(B990,'Customer Orders Management'!B:AB,12,0)),"")</f>
        <v/>
      </c>
      <c r="F990" s="80" t="str">
        <f>IFERROR(IF(B990="","",VLOOKUP(B990,'Customer Orders Management'!B:AB,13,0)),"")</f>
        <v/>
      </c>
      <c r="G990" s="80" t="str">
        <f>IFERROR(IF(B990="","",VLOOKUP(B990,'Customer Orders Management'!B:AB,7,0)),"")</f>
        <v/>
      </c>
      <c r="H990" s="80" t="str">
        <f>IFERROR(IF(B990="","",VLOOKUP(B990,'Customer Orders Management'!B:AB,8,0)),"")</f>
        <v/>
      </c>
      <c r="I990" s="81" t="str">
        <f>IFERROR(IF(B990="","",VLOOKUP(B990,'Customer Orders Management'!B:AB,9,0)),"")</f>
        <v/>
      </c>
      <c r="J990" s="81" t="str">
        <f>IFERROR(IF(B990="","",VLOOKUP(B990,'Customer Orders Management'!B:AB,10,0)),"")</f>
        <v/>
      </c>
      <c r="K990" s="81" t="str">
        <f>IFERROR(IF(B990="","",VLOOKUP(B990,'Customer Orders Management'!B:AB,11,0)),"")</f>
        <v/>
      </c>
      <c r="L990" s="81" t="str">
        <f>IFERROR(IF(VLOOKUP(B990,'DIFOT Raw Data'!B:P,15,0)="","Not Delivered","Delivery"&amp;" "&amp;VLOOKUP(B990,'DIFOT Raw Data'!B:P,15,0)),"")</f>
        <v/>
      </c>
    </row>
    <row r="991" spans="5:12" x14ac:dyDescent="0.25">
      <c r="E991" s="80" t="str">
        <f>IFERROR(IF(B991="","",VLOOKUP(B991,'Customer Orders Management'!B:AB,12,0)),"")</f>
        <v/>
      </c>
      <c r="F991" s="80" t="str">
        <f>IFERROR(IF(B991="","",VLOOKUP(B991,'Customer Orders Management'!B:AB,13,0)),"")</f>
        <v/>
      </c>
      <c r="G991" s="80" t="str">
        <f>IFERROR(IF(B991="","",VLOOKUP(B991,'Customer Orders Management'!B:AB,7,0)),"")</f>
        <v/>
      </c>
      <c r="H991" s="80" t="str">
        <f>IFERROR(IF(B991="","",VLOOKUP(B991,'Customer Orders Management'!B:AB,8,0)),"")</f>
        <v/>
      </c>
      <c r="I991" s="81" t="str">
        <f>IFERROR(IF(B991="","",VLOOKUP(B991,'Customer Orders Management'!B:AB,9,0)),"")</f>
        <v/>
      </c>
      <c r="J991" s="81" t="str">
        <f>IFERROR(IF(B991="","",VLOOKUP(B991,'Customer Orders Management'!B:AB,10,0)),"")</f>
        <v/>
      </c>
      <c r="K991" s="81" t="str">
        <f>IFERROR(IF(B991="","",VLOOKUP(B991,'Customer Orders Management'!B:AB,11,0)),"")</f>
        <v/>
      </c>
      <c r="L991" s="81" t="str">
        <f>IFERROR(IF(VLOOKUP(B991,'DIFOT Raw Data'!B:P,15,0)="","Not Delivered","Delivery"&amp;" "&amp;VLOOKUP(B991,'DIFOT Raw Data'!B:P,15,0)),"")</f>
        <v/>
      </c>
    </row>
    <row r="992" spans="5:12" x14ac:dyDescent="0.25">
      <c r="E992" s="80" t="str">
        <f>IFERROR(IF(B992="","",VLOOKUP(B992,'Customer Orders Management'!B:AB,12,0)),"")</f>
        <v/>
      </c>
      <c r="F992" s="80" t="str">
        <f>IFERROR(IF(B992="","",VLOOKUP(B992,'Customer Orders Management'!B:AB,13,0)),"")</f>
        <v/>
      </c>
      <c r="G992" s="80" t="str">
        <f>IFERROR(IF(B992="","",VLOOKUP(B992,'Customer Orders Management'!B:AB,7,0)),"")</f>
        <v/>
      </c>
      <c r="H992" s="80" t="str">
        <f>IFERROR(IF(B992="","",VLOOKUP(B992,'Customer Orders Management'!B:AB,8,0)),"")</f>
        <v/>
      </c>
      <c r="I992" s="81" t="str">
        <f>IFERROR(IF(B992="","",VLOOKUP(B992,'Customer Orders Management'!B:AB,9,0)),"")</f>
        <v/>
      </c>
      <c r="J992" s="81" t="str">
        <f>IFERROR(IF(B992="","",VLOOKUP(B992,'Customer Orders Management'!B:AB,10,0)),"")</f>
        <v/>
      </c>
      <c r="K992" s="81" t="str">
        <f>IFERROR(IF(B992="","",VLOOKUP(B992,'Customer Orders Management'!B:AB,11,0)),"")</f>
        <v/>
      </c>
      <c r="L992" s="81" t="str">
        <f>IFERROR(IF(VLOOKUP(B992,'DIFOT Raw Data'!B:P,15,0)="","Not Delivered","Delivery"&amp;" "&amp;VLOOKUP(B992,'DIFOT Raw Data'!B:P,15,0)),"")</f>
        <v/>
      </c>
    </row>
    <row r="993" spans="5:12" x14ac:dyDescent="0.25">
      <c r="E993" s="80" t="str">
        <f>IFERROR(IF(B993="","",VLOOKUP(B993,'Customer Orders Management'!B:AB,12,0)),"")</f>
        <v/>
      </c>
      <c r="F993" s="80" t="str">
        <f>IFERROR(IF(B993="","",VLOOKUP(B993,'Customer Orders Management'!B:AB,13,0)),"")</f>
        <v/>
      </c>
      <c r="G993" s="80" t="str">
        <f>IFERROR(IF(B993="","",VLOOKUP(B993,'Customer Orders Management'!B:AB,7,0)),"")</f>
        <v/>
      </c>
      <c r="H993" s="80" t="str">
        <f>IFERROR(IF(B993="","",VLOOKUP(B993,'Customer Orders Management'!B:AB,8,0)),"")</f>
        <v/>
      </c>
      <c r="I993" s="81" t="str">
        <f>IFERROR(IF(B993="","",VLOOKUP(B993,'Customer Orders Management'!B:AB,9,0)),"")</f>
        <v/>
      </c>
      <c r="J993" s="81" t="str">
        <f>IFERROR(IF(B993="","",VLOOKUP(B993,'Customer Orders Management'!B:AB,10,0)),"")</f>
        <v/>
      </c>
      <c r="K993" s="81" t="str">
        <f>IFERROR(IF(B993="","",VLOOKUP(B993,'Customer Orders Management'!B:AB,11,0)),"")</f>
        <v/>
      </c>
      <c r="L993" s="81" t="str">
        <f>IFERROR(IF(VLOOKUP(B993,'DIFOT Raw Data'!B:P,15,0)="","Not Delivered","Delivery"&amp;" "&amp;VLOOKUP(B993,'DIFOT Raw Data'!B:P,15,0)),"")</f>
        <v/>
      </c>
    </row>
    <row r="994" spans="5:12" x14ac:dyDescent="0.25">
      <c r="E994" s="80" t="str">
        <f>IFERROR(IF(B994="","",VLOOKUP(B994,'Customer Orders Management'!B:AB,12,0)),"")</f>
        <v/>
      </c>
      <c r="F994" s="80" t="str">
        <f>IFERROR(IF(B994="","",VLOOKUP(B994,'Customer Orders Management'!B:AB,13,0)),"")</f>
        <v/>
      </c>
      <c r="G994" s="80" t="str">
        <f>IFERROR(IF(B994="","",VLOOKUP(B994,'Customer Orders Management'!B:AB,7,0)),"")</f>
        <v/>
      </c>
      <c r="H994" s="80" t="str">
        <f>IFERROR(IF(B994="","",VLOOKUP(B994,'Customer Orders Management'!B:AB,8,0)),"")</f>
        <v/>
      </c>
      <c r="I994" s="81" t="str">
        <f>IFERROR(IF(B994="","",VLOOKUP(B994,'Customer Orders Management'!B:AB,9,0)),"")</f>
        <v/>
      </c>
      <c r="J994" s="81" t="str">
        <f>IFERROR(IF(B994="","",VLOOKUP(B994,'Customer Orders Management'!B:AB,10,0)),"")</f>
        <v/>
      </c>
      <c r="K994" s="81" t="str">
        <f>IFERROR(IF(B994="","",VLOOKUP(B994,'Customer Orders Management'!B:AB,11,0)),"")</f>
        <v/>
      </c>
      <c r="L994" s="81" t="str">
        <f>IFERROR(IF(VLOOKUP(B994,'DIFOT Raw Data'!B:P,15,0)="","Not Delivered","Delivery"&amp;" "&amp;VLOOKUP(B994,'DIFOT Raw Data'!B:P,15,0)),"")</f>
        <v/>
      </c>
    </row>
    <row r="995" spans="5:12" x14ac:dyDescent="0.25">
      <c r="E995" s="80" t="str">
        <f>IFERROR(IF(B995="","",VLOOKUP(B995,'Customer Orders Management'!B:AB,12,0)),"")</f>
        <v/>
      </c>
      <c r="F995" s="80" t="str">
        <f>IFERROR(IF(B995="","",VLOOKUP(B995,'Customer Orders Management'!B:AB,13,0)),"")</f>
        <v/>
      </c>
      <c r="G995" s="80" t="str">
        <f>IFERROR(IF(B995="","",VLOOKUP(B995,'Customer Orders Management'!B:AB,7,0)),"")</f>
        <v/>
      </c>
      <c r="H995" s="80" t="str">
        <f>IFERROR(IF(B995="","",VLOOKUP(B995,'Customer Orders Management'!B:AB,8,0)),"")</f>
        <v/>
      </c>
      <c r="I995" s="81" t="str">
        <f>IFERROR(IF(B995="","",VLOOKUP(B995,'Customer Orders Management'!B:AB,9,0)),"")</f>
        <v/>
      </c>
      <c r="J995" s="81" t="str">
        <f>IFERROR(IF(B995="","",VLOOKUP(B995,'Customer Orders Management'!B:AB,10,0)),"")</f>
        <v/>
      </c>
      <c r="K995" s="81" t="str">
        <f>IFERROR(IF(B995="","",VLOOKUP(B995,'Customer Orders Management'!B:AB,11,0)),"")</f>
        <v/>
      </c>
      <c r="L995" s="81" t="str">
        <f>IFERROR(IF(VLOOKUP(B995,'DIFOT Raw Data'!B:P,15,0)="","Not Delivered","Delivery"&amp;" "&amp;VLOOKUP(B995,'DIFOT Raw Data'!B:P,15,0)),"")</f>
        <v/>
      </c>
    </row>
    <row r="996" spans="5:12" x14ac:dyDescent="0.25">
      <c r="E996" s="80" t="str">
        <f>IFERROR(IF(B996="","",VLOOKUP(B996,'Customer Orders Management'!B:AB,12,0)),"")</f>
        <v/>
      </c>
      <c r="F996" s="80" t="str">
        <f>IFERROR(IF(B996="","",VLOOKUP(B996,'Customer Orders Management'!B:AB,13,0)),"")</f>
        <v/>
      </c>
      <c r="G996" s="80" t="str">
        <f>IFERROR(IF(B996="","",VLOOKUP(B996,'Customer Orders Management'!B:AB,7,0)),"")</f>
        <v/>
      </c>
      <c r="H996" s="80" t="str">
        <f>IFERROR(IF(B996="","",VLOOKUP(B996,'Customer Orders Management'!B:AB,8,0)),"")</f>
        <v/>
      </c>
      <c r="I996" s="81" t="str">
        <f>IFERROR(IF(B996="","",VLOOKUP(B996,'Customer Orders Management'!B:AB,9,0)),"")</f>
        <v/>
      </c>
      <c r="J996" s="81" t="str">
        <f>IFERROR(IF(B996="","",VLOOKUP(B996,'Customer Orders Management'!B:AB,10,0)),"")</f>
        <v/>
      </c>
      <c r="K996" s="81" t="str">
        <f>IFERROR(IF(B996="","",VLOOKUP(B996,'Customer Orders Management'!B:AB,11,0)),"")</f>
        <v/>
      </c>
      <c r="L996" s="81" t="str">
        <f>IFERROR(IF(VLOOKUP(B996,'DIFOT Raw Data'!B:P,15,0)="","Not Delivered","Delivery"&amp;" "&amp;VLOOKUP(B996,'DIFOT Raw Data'!B:P,15,0)),"")</f>
        <v/>
      </c>
    </row>
    <row r="997" spans="5:12" x14ac:dyDescent="0.25">
      <c r="E997" s="80" t="str">
        <f>IFERROR(IF(B997="","",VLOOKUP(B997,'Customer Orders Management'!B:AB,12,0)),"")</f>
        <v/>
      </c>
      <c r="F997" s="80" t="str">
        <f>IFERROR(IF(B997="","",VLOOKUP(B997,'Customer Orders Management'!B:AB,13,0)),"")</f>
        <v/>
      </c>
      <c r="G997" s="80" t="str">
        <f>IFERROR(IF(B997="","",VLOOKUP(B997,'Customer Orders Management'!B:AB,7,0)),"")</f>
        <v/>
      </c>
      <c r="H997" s="80" t="str">
        <f>IFERROR(IF(B997="","",VLOOKUP(B997,'Customer Orders Management'!B:AB,8,0)),"")</f>
        <v/>
      </c>
      <c r="I997" s="81" t="str">
        <f>IFERROR(IF(B997="","",VLOOKUP(B997,'Customer Orders Management'!B:AB,9,0)),"")</f>
        <v/>
      </c>
      <c r="J997" s="81" t="str">
        <f>IFERROR(IF(B997="","",VLOOKUP(B997,'Customer Orders Management'!B:AB,10,0)),"")</f>
        <v/>
      </c>
      <c r="K997" s="81" t="str">
        <f>IFERROR(IF(B997="","",VLOOKUP(B997,'Customer Orders Management'!B:AB,11,0)),"")</f>
        <v/>
      </c>
      <c r="L997" s="81" t="str">
        <f>IFERROR(IF(VLOOKUP(B997,'DIFOT Raw Data'!B:P,15,0)="","Not Delivered","Delivery"&amp;" "&amp;VLOOKUP(B997,'DIFOT Raw Data'!B:P,15,0)),"")</f>
        <v/>
      </c>
    </row>
    <row r="998" spans="5:12" x14ac:dyDescent="0.25">
      <c r="E998" s="80" t="str">
        <f>IFERROR(IF(B998="","",VLOOKUP(B998,'Customer Orders Management'!B:AB,12,0)),"")</f>
        <v/>
      </c>
      <c r="F998" s="80" t="str">
        <f>IFERROR(IF(B998="","",VLOOKUP(B998,'Customer Orders Management'!B:AB,13,0)),"")</f>
        <v/>
      </c>
      <c r="G998" s="80" t="str">
        <f>IFERROR(IF(B998="","",VLOOKUP(B998,'Customer Orders Management'!B:AB,7,0)),"")</f>
        <v/>
      </c>
      <c r="H998" s="80" t="str">
        <f>IFERROR(IF(B998="","",VLOOKUP(B998,'Customer Orders Management'!B:AB,8,0)),"")</f>
        <v/>
      </c>
      <c r="I998" s="81" t="str">
        <f>IFERROR(IF(B998="","",VLOOKUP(B998,'Customer Orders Management'!B:AB,9,0)),"")</f>
        <v/>
      </c>
      <c r="J998" s="81" t="str">
        <f>IFERROR(IF(B998="","",VLOOKUP(B998,'Customer Orders Management'!B:AB,10,0)),"")</f>
        <v/>
      </c>
      <c r="K998" s="81" t="str">
        <f>IFERROR(IF(B998="","",VLOOKUP(B998,'Customer Orders Management'!B:AB,11,0)),"")</f>
        <v/>
      </c>
      <c r="L998" s="81" t="str">
        <f>IFERROR(IF(VLOOKUP(B998,'DIFOT Raw Data'!B:P,15,0)="","Not Delivered","Delivery"&amp;" "&amp;VLOOKUP(B998,'DIFOT Raw Data'!B:P,15,0)),"")</f>
        <v/>
      </c>
    </row>
    <row r="999" spans="5:12" x14ac:dyDescent="0.25">
      <c r="E999" s="80" t="str">
        <f>IFERROR(IF(B999="","",VLOOKUP(B999,'Customer Orders Management'!B:AB,12,0)),"")</f>
        <v/>
      </c>
      <c r="F999" s="80" t="str">
        <f>IFERROR(IF(B999="","",VLOOKUP(B999,'Customer Orders Management'!B:AB,13,0)),"")</f>
        <v/>
      </c>
      <c r="G999" s="80" t="str">
        <f>IFERROR(IF(B999="","",VLOOKUP(B999,'Customer Orders Management'!B:AB,7,0)),"")</f>
        <v/>
      </c>
      <c r="H999" s="80" t="str">
        <f>IFERROR(IF(B999="","",VLOOKUP(B999,'Customer Orders Management'!B:AB,8,0)),"")</f>
        <v/>
      </c>
      <c r="I999" s="81" t="str">
        <f>IFERROR(IF(B999="","",VLOOKUP(B999,'Customer Orders Management'!B:AB,9,0)),"")</f>
        <v/>
      </c>
      <c r="J999" s="81" t="str">
        <f>IFERROR(IF(B999="","",VLOOKUP(B999,'Customer Orders Management'!B:AB,10,0)),"")</f>
        <v/>
      </c>
      <c r="K999" s="81" t="str">
        <f>IFERROR(IF(B999="","",VLOOKUP(B999,'Customer Orders Management'!B:AB,11,0)),"")</f>
        <v/>
      </c>
      <c r="L999" s="81" t="str">
        <f>IFERROR(IF(VLOOKUP(B999,'DIFOT Raw Data'!B:P,15,0)="","Not Delivered","Delivery"&amp;" "&amp;VLOOKUP(B999,'DIFOT Raw Data'!B:P,15,0)),"")</f>
        <v/>
      </c>
    </row>
    <row r="1000" spans="5:12" x14ac:dyDescent="0.25">
      <c r="E1000" s="80" t="str">
        <f>IFERROR(IF(B1000="","",VLOOKUP(B1000,'Customer Orders Management'!B:AB,12,0)),"")</f>
        <v/>
      </c>
      <c r="F1000" s="80" t="str">
        <f>IFERROR(IF(B1000="","",VLOOKUP(B1000,'Customer Orders Management'!B:AB,13,0)),"")</f>
        <v/>
      </c>
      <c r="G1000" s="80" t="str">
        <f>IFERROR(IF(B1000="","",VLOOKUP(B1000,'Customer Orders Management'!B:AB,7,0)),"")</f>
        <v/>
      </c>
      <c r="H1000" s="80" t="str">
        <f>IFERROR(IF(B1000="","",VLOOKUP(B1000,'Customer Orders Management'!B:AB,8,0)),"")</f>
        <v/>
      </c>
      <c r="I1000" s="81" t="str">
        <f>IFERROR(IF(B1000="","",VLOOKUP(B1000,'Customer Orders Management'!B:AB,9,0)),"")</f>
        <v/>
      </c>
      <c r="J1000" s="81" t="str">
        <f>IFERROR(IF(B1000="","",VLOOKUP(B1000,'Customer Orders Management'!B:AB,10,0)),"")</f>
        <v/>
      </c>
      <c r="K1000" s="81" t="str">
        <f>IFERROR(IF(B1000="","",VLOOKUP(B1000,'Customer Orders Management'!B:AB,11,0)),"")</f>
        <v/>
      </c>
      <c r="L1000" s="81" t="str">
        <f>IFERROR(IF(VLOOKUP(B1000,'DIFOT Raw Data'!B:P,15,0)="","Not Delivered","Delivery"&amp;" "&amp;VLOOKUP(B1000,'DIFOT Raw Data'!B:P,15,0)),"")</f>
        <v/>
      </c>
    </row>
    <row r="1001" spans="5:12" x14ac:dyDescent="0.25">
      <c r="E1001" s="80" t="str">
        <f>IFERROR(IF(B1001="","",VLOOKUP(B1001,'Customer Orders Management'!B:AB,12,0)),"")</f>
        <v/>
      </c>
      <c r="F1001" s="80" t="str">
        <f>IFERROR(IF(B1001="","",VLOOKUP(B1001,'Customer Orders Management'!B:AB,13,0)),"")</f>
        <v/>
      </c>
      <c r="G1001" s="80" t="str">
        <f>IFERROR(IF(B1001="","",VLOOKUP(B1001,'Customer Orders Management'!B:AB,7,0)),"")</f>
        <v/>
      </c>
      <c r="H1001" s="80" t="str">
        <f>IFERROR(IF(B1001="","",VLOOKUP(B1001,'Customer Orders Management'!B:AB,8,0)),"")</f>
        <v/>
      </c>
      <c r="I1001" s="81" t="str">
        <f>IFERROR(IF(B1001="","",VLOOKUP(B1001,'Customer Orders Management'!B:AB,9,0)),"")</f>
        <v/>
      </c>
      <c r="J1001" s="81" t="str">
        <f>IFERROR(IF(B1001="","",VLOOKUP(B1001,'Customer Orders Management'!B:AB,10,0)),"")</f>
        <v/>
      </c>
      <c r="K1001" s="81" t="str">
        <f>IFERROR(IF(B1001="","",VLOOKUP(B1001,'Customer Orders Management'!B:AB,11,0)),"")</f>
        <v/>
      </c>
      <c r="L1001" s="81" t="str">
        <f>IFERROR(IF(VLOOKUP(B1001,'DIFOT Raw Data'!B:P,15,0)="","Not Delivered","Delivery"&amp;" "&amp;VLOOKUP(B1001,'DIFOT Raw Data'!B:P,15,0)),"")</f>
        <v/>
      </c>
    </row>
    <row r="1002" spans="5:12" x14ac:dyDescent="0.25">
      <c r="E1002" s="80" t="str">
        <f>IFERROR(IF(B1002="","",VLOOKUP(B1002,'Customer Orders Management'!B:AB,12,0)),"")</f>
        <v/>
      </c>
      <c r="F1002" s="80" t="str">
        <f>IFERROR(IF(B1002="","",VLOOKUP(B1002,'Customer Orders Management'!B:AB,13,0)),"")</f>
        <v/>
      </c>
      <c r="G1002" s="80" t="str">
        <f>IFERROR(IF(B1002="","",VLOOKUP(B1002,'Customer Orders Management'!B:AB,7,0)),"")</f>
        <v/>
      </c>
      <c r="H1002" s="80" t="str">
        <f>IFERROR(IF(B1002="","",VLOOKUP(B1002,'Customer Orders Management'!B:AB,8,0)),"")</f>
        <v/>
      </c>
      <c r="I1002" s="81" t="str">
        <f>IFERROR(IF(B1002="","",VLOOKUP(B1002,'Customer Orders Management'!B:AB,9,0)),"")</f>
        <v/>
      </c>
      <c r="J1002" s="81" t="str">
        <f>IFERROR(IF(B1002="","",VLOOKUP(B1002,'Customer Orders Management'!B:AB,10,0)),"")</f>
        <v/>
      </c>
      <c r="K1002" s="81" t="str">
        <f>IFERROR(IF(B1002="","",VLOOKUP(B1002,'Customer Orders Management'!B:AB,11,0)),"")</f>
        <v/>
      </c>
      <c r="L1002" s="81" t="str">
        <f>IFERROR(IF(VLOOKUP(B1002,'DIFOT Raw Data'!B:P,15,0)="","Not Delivered","Delivery"&amp;" "&amp;VLOOKUP(B1002,'DIFOT Raw Data'!B:P,15,0)),"")</f>
        <v/>
      </c>
    </row>
    <row r="1003" spans="5:12" x14ac:dyDescent="0.25">
      <c r="E1003" s="80" t="str">
        <f>IFERROR(IF(B1003="","",VLOOKUP(B1003,'Customer Orders Management'!B:AB,12,0)),"")</f>
        <v/>
      </c>
      <c r="F1003" s="80" t="str">
        <f>IFERROR(IF(B1003="","",VLOOKUP(B1003,'Customer Orders Management'!B:AB,13,0)),"")</f>
        <v/>
      </c>
      <c r="G1003" s="80" t="str">
        <f>IFERROR(IF(B1003="","",VLOOKUP(B1003,'Customer Orders Management'!B:AB,7,0)),"")</f>
        <v/>
      </c>
      <c r="H1003" s="80" t="str">
        <f>IFERROR(IF(B1003="","",VLOOKUP(B1003,'Customer Orders Management'!B:AB,8,0)),"")</f>
        <v/>
      </c>
      <c r="I1003" s="81" t="str">
        <f>IFERROR(IF(B1003="","",VLOOKUP(B1003,'Customer Orders Management'!B:AB,9,0)),"")</f>
        <v/>
      </c>
      <c r="J1003" s="81" t="str">
        <f>IFERROR(IF(B1003="","",VLOOKUP(B1003,'Customer Orders Management'!B:AB,10,0)),"")</f>
        <v/>
      </c>
      <c r="K1003" s="81" t="str">
        <f>IFERROR(IF(B1003="","",VLOOKUP(B1003,'Customer Orders Management'!B:AB,11,0)),"")</f>
        <v/>
      </c>
      <c r="L1003" s="81" t="str">
        <f>IFERROR(IF(VLOOKUP(B1003,'DIFOT Raw Data'!B:P,15,0)="","Not Delivered","Delivery"&amp;" "&amp;VLOOKUP(B1003,'DIFOT Raw Data'!B:P,15,0)),"")</f>
        <v/>
      </c>
    </row>
    <row r="1004" spans="5:12" x14ac:dyDescent="0.25">
      <c r="E1004" s="80" t="str">
        <f>IFERROR(IF(B1004="","",VLOOKUP(B1004,'Customer Orders Management'!B:AB,12,0)),"")</f>
        <v/>
      </c>
      <c r="F1004" s="80" t="str">
        <f>IFERROR(IF(B1004="","",VLOOKUP(B1004,'Customer Orders Management'!B:AB,13,0)),"")</f>
        <v/>
      </c>
      <c r="G1004" s="80" t="str">
        <f>IFERROR(IF(B1004="","",VLOOKUP(B1004,'Customer Orders Management'!B:AB,7,0)),"")</f>
        <v/>
      </c>
      <c r="H1004" s="80" t="str">
        <f>IFERROR(IF(B1004="","",VLOOKUP(B1004,'Customer Orders Management'!B:AB,8,0)),"")</f>
        <v/>
      </c>
      <c r="I1004" s="81" t="str">
        <f>IFERROR(IF(B1004="","",VLOOKUP(B1004,'Customer Orders Management'!B:AB,9,0)),"")</f>
        <v/>
      </c>
      <c r="J1004" s="81" t="str">
        <f>IFERROR(IF(B1004="","",VLOOKUP(B1004,'Customer Orders Management'!B:AB,10,0)),"")</f>
        <v/>
      </c>
      <c r="K1004" s="81" t="str">
        <f>IFERROR(IF(B1004="","",VLOOKUP(B1004,'Customer Orders Management'!B:AB,11,0)),"")</f>
        <v/>
      </c>
      <c r="L1004" s="81" t="str">
        <f>IFERROR(IF(VLOOKUP(B1004,'DIFOT Raw Data'!B:P,15,0)="","Not Delivered","Delivery"&amp;" "&amp;VLOOKUP(B1004,'DIFOT Raw Data'!B:P,15,0)),"")</f>
        <v/>
      </c>
    </row>
    <row r="1005" spans="5:12" x14ac:dyDescent="0.25">
      <c r="E1005" s="80" t="str">
        <f>IFERROR(IF(B1005="","",VLOOKUP(B1005,'Customer Orders Management'!B:AB,12,0)),"")</f>
        <v/>
      </c>
      <c r="F1005" s="80" t="str">
        <f>IFERROR(IF(B1005="","",VLOOKUP(B1005,'Customer Orders Management'!B:AB,13,0)),"")</f>
        <v/>
      </c>
      <c r="G1005" s="80" t="str">
        <f>IFERROR(IF(B1005="","",VLOOKUP(B1005,'Customer Orders Management'!B:AB,7,0)),"")</f>
        <v/>
      </c>
      <c r="H1005" s="80" t="str">
        <f>IFERROR(IF(B1005="","",VLOOKUP(B1005,'Customer Orders Management'!B:AB,8,0)),"")</f>
        <v/>
      </c>
      <c r="I1005" s="81" t="str">
        <f>IFERROR(IF(B1005="","",VLOOKUP(B1005,'Customer Orders Management'!B:AB,9,0)),"")</f>
        <v/>
      </c>
      <c r="J1005" s="81" t="str">
        <f>IFERROR(IF(B1005="","",VLOOKUP(B1005,'Customer Orders Management'!B:AB,10,0)),"")</f>
        <v/>
      </c>
      <c r="K1005" s="81" t="str">
        <f>IFERROR(IF(B1005="","",VLOOKUP(B1005,'Customer Orders Management'!B:AB,11,0)),"")</f>
        <v/>
      </c>
      <c r="L1005" s="81" t="str">
        <f>IFERROR(IF(VLOOKUP(B1005,'DIFOT Raw Data'!B:P,15,0)="","Not Delivered","Delivery"&amp;" "&amp;VLOOKUP(B1005,'DIFOT Raw Data'!B:P,15,0)),"")</f>
        <v/>
      </c>
    </row>
    <row r="1006" spans="5:12" x14ac:dyDescent="0.25">
      <c r="E1006" s="80" t="str">
        <f>IFERROR(IF(B1006="","",VLOOKUP(B1006,'Customer Orders Management'!B:AB,12,0)),"")</f>
        <v/>
      </c>
      <c r="F1006" s="80" t="str">
        <f>IFERROR(IF(B1006="","",VLOOKUP(B1006,'Customer Orders Management'!B:AB,13,0)),"")</f>
        <v/>
      </c>
      <c r="G1006" s="80" t="str">
        <f>IFERROR(IF(B1006="","",VLOOKUP(B1006,'Customer Orders Management'!B:AB,7,0)),"")</f>
        <v/>
      </c>
      <c r="H1006" s="80" t="str">
        <f>IFERROR(IF(B1006="","",VLOOKUP(B1006,'Customer Orders Management'!B:AB,8,0)),"")</f>
        <v/>
      </c>
      <c r="I1006" s="81" t="str">
        <f>IFERROR(IF(B1006="","",VLOOKUP(B1006,'Customer Orders Management'!B:AB,9,0)),"")</f>
        <v/>
      </c>
      <c r="J1006" s="81" t="str">
        <f>IFERROR(IF(B1006="","",VLOOKUP(B1006,'Customer Orders Management'!B:AB,10,0)),"")</f>
        <v/>
      </c>
      <c r="K1006" s="81" t="str">
        <f>IFERROR(IF(B1006="","",VLOOKUP(B1006,'Customer Orders Management'!B:AB,11,0)),"")</f>
        <v/>
      </c>
      <c r="L1006" s="81" t="str">
        <f>IFERROR(IF(VLOOKUP(B1006,'DIFOT Raw Data'!B:P,15,0)="","Not Delivered","Delivery"&amp;" "&amp;VLOOKUP(B1006,'DIFOT Raw Data'!B:P,15,0)),"")</f>
        <v/>
      </c>
    </row>
    <row r="1007" spans="5:12" x14ac:dyDescent="0.25">
      <c r="E1007" s="80" t="str">
        <f>IFERROR(IF(B1007="","",VLOOKUP(B1007,'Customer Orders Management'!B:AB,12,0)),"")</f>
        <v/>
      </c>
      <c r="F1007" s="80" t="str">
        <f>IFERROR(IF(B1007="","",VLOOKUP(B1007,'Customer Orders Management'!B:AB,13,0)),"")</f>
        <v/>
      </c>
      <c r="G1007" s="80" t="str">
        <f>IFERROR(IF(B1007="","",VLOOKUP(B1007,'Customer Orders Management'!B:AB,7,0)),"")</f>
        <v/>
      </c>
      <c r="H1007" s="80" t="str">
        <f>IFERROR(IF(B1007="","",VLOOKUP(B1007,'Customer Orders Management'!B:AB,8,0)),"")</f>
        <v/>
      </c>
      <c r="I1007" s="81" t="str">
        <f>IFERROR(IF(B1007="","",VLOOKUP(B1007,'Customer Orders Management'!B:AB,9,0)),"")</f>
        <v/>
      </c>
      <c r="J1007" s="81" t="str">
        <f>IFERROR(IF(B1007="","",VLOOKUP(B1007,'Customer Orders Management'!B:AB,10,0)),"")</f>
        <v/>
      </c>
      <c r="K1007" s="81" t="str">
        <f>IFERROR(IF(B1007="","",VLOOKUP(B1007,'Customer Orders Management'!B:AB,11,0)),"")</f>
        <v/>
      </c>
      <c r="L1007" s="81" t="str">
        <f>IFERROR(IF(VLOOKUP(B1007,'DIFOT Raw Data'!B:P,15,0)="","Not Delivered","Delivery"&amp;" "&amp;VLOOKUP(B1007,'DIFOT Raw Data'!B:P,15,0)),"")</f>
        <v/>
      </c>
    </row>
    <row r="1008" spans="5:12" x14ac:dyDescent="0.25">
      <c r="E1008" s="80" t="str">
        <f>IFERROR(IF(B1008="","",VLOOKUP(B1008,'Customer Orders Management'!B:AB,12,0)),"")</f>
        <v/>
      </c>
      <c r="F1008" s="80" t="str">
        <f>IFERROR(IF(B1008="","",VLOOKUP(B1008,'Customer Orders Management'!B:AB,13,0)),"")</f>
        <v/>
      </c>
      <c r="G1008" s="80" t="str">
        <f>IFERROR(IF(B1008="","",VLOOKUP(B1008,'Customer Orders Management'!B:AB,7,0)),"")</f>
        <v/>
      </c>
      <c r="H1008" s="80" t="str">
        <f>IFERROR(IF(B1008="","",VLOOKUP(B1008,'Customer Orders Management'!B:AB,8,0)),"")</f>
        <v/>
      </c>
      <c r="I1008" s="81" t="str">
        <f>IFERROR(IF(B1008="","",VLOOKUP(B1008,'Customer Orders Management'!B:AB,9,0)),"")</f>
        <v/>
      </c>
      <c r="J1008" s="81" t="str">
        <f>IFERROR(IF(B1008="","",VLOOKUP(B1008,'Customer Orders Management'!B:AB,10,0)),"")</f>
        <v/>
      </c>
      <c r="K1008" s="81" t="str">
        <f>IFERROR(IF(B1008="","",VLOOKUP(B1008,'Customer Orders Management'!B:AB,11,0)),"")</f>
        <v/>
      </c>
      <c r="L1008" s="81" t="str">
        <f>IFERROR(IF(VLOOKUP(B1008,'DIFOT Raw Data'!B:P,15,0)="","Not Delivered","Delivery"&amp;" "&amp;VLOOKUP(B1008,'DIFOT Raw Data'!B:P,15,0)),"")</f>
        <v/>
      </c>
    </row>
    <row r="1009" spans="5:12" x14ac:dyDescent="0.25">
      <c r="E1009" s="80" t="str">
        <f>IFERROR(IF(B1009="","",VLOOKUP(B1009,'Customer Orders Management'!B:AB,12,0)),"")</f>
        <v/>
      </c>
      <c r="F1009" s="80" t="str">
        <f>IFERROR(IF(B1009="","",VLOOKUP(B1009,'Customer Orders Management'!B:AB,13,0)),"")</f>
        <v/>
      </c>
      <c r="G1009" s="80" t="str">
        <f>IFERROR(IF(B1009="","",VLOOKUP(B1009,'Customer Orders Management'!B:AB,7,0)),"")</f>
        <v/>
      </c>
      <c r="H1009" s="80" t="str">
        <f>IFERROR(IF(B1009="","",VLOOKUP(B1009,'Customer Orders Management'!B:AB,8,0)),"")</f>
        <v/>
      </c>
      <c r="I1009" s="81" t="str">
        <f>IFERROR(IF(B1009="","",VLOOKUP(B1009,'Customer Orders Management'!B:AB,9,0)),"")</f>
        <v/>
      </c>
      <c r="J1009" s="81" t="str">
        <f>IFERROR(IF(B1009="","",VLOOKUP(B1009,'Customer Orders Management'!B:AB,10,0)),"")</f>
        <v/>
      </c>
      <c r="K1009" s="81" t="str">
        <f>IFERROR(IF(B1009="","",VLOOKUP(B1009,'Customer Orders Management'!B:AB,11,0)),"")</f>
        <v/>
      </c>
      <c r="L1009" s="81" t="str">
        <f>IFERROR(IF(VLOOKUP(B1009,'DIFOT Raw Data'!B:P,15,0)="","Not Delivered","Delivery"&amp;" "&amp;VLOOKUP(B1009,'DIFOT Raw Data'!B:P,15,0)),"")</f>
        <v/>
      </c>
    </row>
    <row r="1010" spans="5:12" x14ac:dyDescent="0.25">
      <c r="E1010" s="80" t="str">
        <f>IFERROR(IF(B1010="","",VLOOKUP(B1010,'Customer Orders Management'!B:AB,12,0)),"")</f>
        <v/>
      </c>
      <c r="F1010" s="80" t="str">
        <f>IFERROR(IF(B1010="","",VLOOKUP(B1010,'Customer Orders Management'!B:AB,13,0)),"")</f>
        <v/>
      </c>
      <c r="G1010" s="80" t="str">
        <f>IFERROR(IF(B1010="","",VLOOKUP(B1010,'Customer Orders Management'!B:AB,7,0)),"")</f>
        <v/>
      </c>
      <c r="H1010" s="80" t="str">
        <f>IFERROR(IF(B1010="","",VLOOKUP(B1010,'Customer Orders Management'!B:AB,8,0)),"")</f>
        <v/>
      </c>
      <c r="I1010" s="81" t="str">
        <f>IFERROR(IF(B1010="","",VLOOKUP(B1010,'Customer Orders Management'!B:AB,9,0)),"")</f>
        <v/>
      </c>
      <c r="J1010" s="81" t="str">
        <f>IFERROR(IF(B1010="","",VLOOKUP(B1010,'Customer Orders Management'!B:AB,10,0)),"")</f>
        <v/>
      </c>
      <c r="K1010" s="81" t="str">
        <f>IFERROR(IF(B1010="","",VLOOKUP(B1010,'Customer Orders Management'!B:AB,11,0)),"")</f>
        <v/>
      </c>
      <c r="L1010" s="81" t="str">
        <f>IFERROR(IF(VLOOKUP(B1010,'DIFOT Raw Data'!B:P,15,0)="","Not Delivered","Delivery"&amp;" "&amp;VLOOKUP(B1010,'DIFOT Raw Data'!B:P,15,0)),"")</f>
        <v/>
      </c>
    </row>
    <row r="1011" spans="5:12" x14ac:dyDescent="0.25">
      <c r="E1011" s="80" t="str">
        <f>IFERROR(IF(B1011="","",VLOOKUP(B1011,'Customer Orders Management'!B:AB,12,0)),"")</f>
        <v/>
      </c>
      <c r="F1011" s="80" t="str">
        <f>IFERROR(IF(B1011="","",VLOOKUP(B1011,'Customer Orders Management'!B:AB,13,0)),"")</f>
        <v/>
      </c>
      <c r="G1011" s="80" t="str">
        <f>IFERROR(IF(B1011="","",VLOOKUP(B1011,'Customer Orders Management'!B:AB,7,0)),"")</f>
        <v/>
      </c>
      <c r="H1011" s="80" t="str">
        <f>IFERROR(IF(B1011="","",VLOOKUP(B1011,'Customer Orders Management'!B:AB,8,0)),"")</f>
        <v/>
      </c>
      <c r="I1011" s="81" t="str">
        <f>IFERROR(IF(B1011="","",VLOOKUP(B1011,'Customer Orders Management'!B:AB,9,0)),"")</f>
        <v/>
      </c>
      <c r="J1011" s="81" t="str">
        <f>IFERROR(IF(B1011="","",VLOOKUP(B1011,'Customer Orders Management'!B:AB,10,0)),"")</f>
        <v/>
      </c>
      <c r="K1011" s="81" t="str">
        <f>IFERROR(IF(B1011="","",VLOOKUP(B1011,'Customer Orders Management'!B:AB,11,0)),"")</f>
        <v/>
      </c>
      <c r="L1011" s="81" t="str">
        <f>IFERROR(IF(VLOOKUP(B1011,'DIFOT Raw Data'!B:P,15,0)="","Not Delivered","Delivery"&amp;" "&amp;VLOOKUP(B1011,'DIFOT Raw Data'!B:P,15,0)),"")</f>
        <v/>
      </c>
    </row>
    <row r="1012" spans="5:12" x14ac:dyDescent="0.25">
      <c r="E1012" s="80" t="str">
        <f>IFERROR(IF(B1012="","",VLOOKUP(B1012,'Customer Orders Management'!B:AB,12,0)),"")</f>
        <v/>
      </c>
      <c r="F1012" s="80" t="str">
        <f>IFERROR(IF(B1012="","",VLOOKUP(B1012,'Customer Orders Management'!B:AB,13,0)),"")</f>
        <v/>
      </c>
      <c r="G1012" s="80" t="str">
        <f>IFERROR(IF(B1012="","",VLOOKUP(B1012,'Customer Orders Management'!B:AB,7,0)),"")</f>
        <v/>
      </c>
      <c r="H1012" s="80" t="str">
        <f>IFERROR(IF(B1012="","",VLOOKUP(B1012,'Customer Orders Management'!B:AB,8,0)),"")</f>
        <v/>
      </c>
      <c r="I1012" s="81" t="str">
        <f>IFERROR(IF(B1012="","",VLOOKUP(B1012,'Customer Orders Management'!B:AB,9,0)),"")</f>
        <v/>
      </c>
      <c r="J1012" s="81" t="str">
        <f>IFERROR(IF(B1012="","",VLOOKUP(B1012,'Customer Orders Management'!B:AB,10,0)),"")</f>
        <v/>
      </c>
      <c r="K1012" s="81" t="str">
        <f>IFERROR(IF(B1012="","",VLOOKUP(B1012,'Customer Orders Management'!B:AB,11,0)),"")</f>
        <v/>
      </c>
      <c r="L1012" s="81" t="str">
        <f>IFERROR(IF(VLOOKUP(B1012,'DIFOT Raw Data'!B:P,15,0)="","Not Delivered","Delivery"&amp;" "&amp;VLOOKUP(B1012,'DIFOT Raw Data'!B:P,15,0)),"")</f>
        <v/>
      </c>
    </row>
    <row r="1013" spans="5:12" x14ac:dyDescent="0.25">
      <c r="E1013" s="80" t="str">
        <f>IFERROR(IF(B1013="","",VLOOKUP(B1013,'Customer Orders Management'!B:AB,12,0)),"")</f>
        <v/>
      </c>
      <c r="F1013" s="80" t="str">
        <f>IFERROR(IF(B1013="","",VLOOKUP(B1013,'Customer Orders Management'!B:AB,13,0)),"")</f>
        <v/>
      </c>
      <c r="G1013" s="80" t="str">
        <f>IFERROR(IF(B1013="","",VLOOKUP(B1013,'Customer Orders Management'!B:AB,7,0)),"")</f>
        <v/>
      </c>
      <c r="H1013" s="80" t="str">
        <f>IFERROR(IF(B1013="","",VLOOKUP(B1013,'Customer Orders Management'!B:AB,8,0)),"")</f>
        <v/>
      </c>
      <c r="I1013" s="81" t="str">
        <f>IFERROR(IF(B1013="","",VLOOKUP(B1013,'Customer Orders Management'!B:AB,9,0)),"")</f>
        <v/>
      </c>
      <c r="J1013" s="81" t="str">
        <f>IFERROR(IF(B1013="","",VLOOKUP(B1013,'Customer Orders Management'!B:AB,10,0)),"")</f>
        <v/>
      </c>
      <c r="K1013" s="81" t="str">
        <f>IFERROR(IF(B1013="","",VLOOKUP(B1013,'Customer Orders Management'!B:AB,11,0)),"")</f>
        <v/>
      </c>
      <c r="L1013" s="81" t="str">
        <f>IFERROR(IF(VLOOKUP(B1013,'DIFOT Raw Data'!B:P,15,0)="","Not Delivered","Delivery"&amp;" "&amp;VLOOKUP(B1013,'DIFOT Raw Data'!B:P,15,0)),"")</f>
        <v/>
      </c>
    </row>
    <row r="1014" spans="5:12" x14ac:dyDescent="0.25">
      <c r="E1014" s="80" t="str">
        <f>IFERROR(IF(B1014="","",VLOOKUP(B1014,'Customer Orders Management'!B:AB,12,0)),"")</f>
        <v/>
      </c>
      <c r="F1014" s="80" t="str">
        <f>IFERROR(IF(B1014="","",VLOOKUP(B1014,'Customer Orders Management'!B:AB,13,0)),"")</f>
        <v/>
      </c>
      <c r="G1014" s="80" t="str">
        <f>IFERROR(IF(B1014="","",VLOOKUP(B1014,'Customer Orders Management'!B:AB,7,0)),"")</f>
        <v/>
      </c>
      <c r="H1014" s="80" t="str">
        <f>IFERROR(IF(B1014="","",VLOOKUP(B1014,'Customer Orders Management'!B:AB,8,0)),"")</f>
        <v/>
      </c>
      <c r="I1014" s="81" t="str">
        <f>IFERROR(IF(B1014="","",VLOOKUP(B1014,'Customer Orders Management'!B:AB,9,0)),"")</f>
        <v/>
      </c>
      <c r="J1014" s="81" t="str">
        <f>IFERROR(IF(B1014="","",VLOOKUP(B1014,'Customer Orders Management'!B:AB,10,0)),"")</f>
        <v/>
      </c>
      <c r="K1014" s="81" t="str">
        <f>IFERROR(IF(B1014="","",VLOOKUP(B1014,'Customer Orders Management'!B:AB,11,0)),"")</f>
        <v/>
      </c>
      <c r="L1014" s="81" t="str">
        <f>IFERROR(IF(VLOOKUP(B1014,'DIFOT Raw Data'!B:P,15,0)="","Not Delivered","Delivery"&amp;" "&amp;VLOOKUP(B1014,'DIFOT Raw Data'!B:P,15,0)),"")</f>
        <v/>
      </c>
    </row>
    <row r="1015" spans="5:12" x14ac:dyDescent="0.25">
      <c r="E1015" s="80" t="str">
        <f>IFERROR(IF(B1015="","",VLOOKUP(B1015,'Customer Orders Management'!B:AB,12,0)),"")</f>
        <v/>
      </c>
      <c r="F1015" s="80" t="str">
        <f>IFERROR(IF(B1015="","",VLOOKUP(B1015,'Customer Orders Management'!B:AB,13,0)),"")</f>
        <v/>
      </c>
      <c r="G1015" s="80" t="str">
        <f>IFERROR(IF(B1015="","",VLOOKUP(B1015,'Customer Orders Management'!B:AB,7,0)),"")</f>
        <v/>
      </c>
      <c r="H1015" s="80" t="str">
        <f>IFERROR(IF(B1015="","",VLOOKUP(B1015,'Customer Orders Management'!B:AB,8,0)),"")</f>
        <v/>
      </c>
      <c r="I1015" s="81" t="str">
        <f>IFERROR(IF(B1015="","",VLOOKUP(B1015,'Customer Orders Management'!B:AB,9,0)),"")</f>
        <v/>
      </c>
      <c r="J1015" s="81" t="str">
        <f>IFERROR(IF(B1015="","",VLOOKUP(B1015,'Customer Orders Management'!B:AB,10,0)),"")</f>
        <v/>
      </c>
      <c r="K1015" s="81" t="str">
        <f>IFERROR(IF(B1015="","",VLOOKUP(B1015,'Customer Orders Management'!B:AB,11,0)),"")</f>
        <v/>
      </c>
      <c r="L1015" s="81" t="str">
        <f>IFERROR(IF(VLOOKUP(B1015,'DIFOT Raw Data'!B:P,15,0)="","Not Delivered","Delivery"&amp;" "&amp;VLOOKUP(B1015,'DIFOT Raw Data'!B:P,15,0)),"")</f>
        <v/>
      </c>
    </row>
    <row r="1016" spans="5:12" x14ac:dyDescent="0.25">
      <c r="E1016" s="80" t="str">
        <f>IFERROR(IF(B1016="","",VLOOKUP(B1016,'Customer Orders Management'!B:AB,12,0)),"")</f>
        <v/>
      </c>
      <c r="F1016" s="80" t="str">
        <f>IFERROR(IF(B1016="","",VLOOKUP(B1016,'Customer Orders Management'!B:AB,13,0)),"")</f>
        <v/>
      </c>
      <c r="G1016" s="80" t="str">
        <f>IFERROR(IF(B1016="","",VLOOKUP(B1016,'Customer Orders Management'!B:AB,7,0)),"")</f>
        <v/>
      </c>
      <c r="H1016" s="80" t="str">
        <f>IFERROR(IF(B1016="","",VLOOKUP(B1016,'Customer Orders Management'!B:AB,8,0)),"")</f>
        <v/>
      </c>
      <c r="I1016" s="81" t="str">
        <f>IFERROR(IF(B1016="","",VLOOKUP(B1016,'Customer Orders Management'!B:AB,9,0)),"")</f>
        <v/>
      </c>
      <c r="J1016" s="81" t="str">
        <f>IFERROR(IF(B1016="","",VLOOKUP(B1016,'Customer Orders Management'!B:AB,10,0)),"")</f>
        <v/>
      </c>
      <c r="K1016" s="81" t="str">
        <f>IFERROR(IF(B1016="","",VLOOKUP(B1016,'Customer Orders Management'!B:AB,11,0)),"")</f>
        <v/>
      </c>
      <c r="L1016" s="81" t="str">
        <f>IFERROR(IF(VLOOKUP(B1016,'DIFOT Raw Data'!B:P,15,0)="","Not Delivered","Delivery"&amp;" "&amp;VLOOKUP(B1016,'DIFOT Raw Data'!B:P,15,0)),"")</f>
        <v/>
      </c>
    </row>
    <row r="1017" spans="5:12" x14ac:dyDescent="0.25">
      <c r="E1017" s="80" t="str">
        <f>IFERROR(IF(B1017="","",VLOOKUP(B1017,'Customer Orders Management'!B:AB,12,0)),"")</f>
        <v/>
      </c>
      <c r="F1017" s="80" t="str">
        <f>IFERROR(IF(B1017="","",VLOOKUP(B1017,'Customer Orders Management'!B:AB,13,0)),"")</f>
        <v/>
      </c>
      <c r="G1017" s="80" t="str">
        <f>IFERROR(IF(B1017="","",VLOOKUP(B1017,'Customer Orders Management'!B:AB,7,0)),"")</f>
        <v/>
      </c>
      <c r="H1017" s="80" t="str">
        <f>IFERROR(IF(B1017="","",VLOOKUP(B1017,'Customer Orders Management'!B:AB,8,0)),"")</f>
        <v/>
      </c>
      <c r="I1017" s="81" t="str">
        <f>IFERROR(IF(B1017="","",VLOOKUP(B1017,'Customer Orders Management'!B:AB,9,0)),"")</f>
        <v/>
      </c>
      <c r="J1017" s="81" t="str">
        <f>IFERROR(IF(B1017="","",VLOOKUP(B1017,'Customer Orders Management'!B:AB,10,0)),"")</f>
        <v/>
      </c>
      <c r="K1017" s="81" t="str">
        <f>IFERROR(IF(B1017="","",VLOOKUP(B1017,'Customer Orders Management'!B:AB,11,0)),"")</f>
        <v/>
      </c>
      <c r="L1017" s="81" t="str">
        <f>IFERROR(IF(VLOOKUP(B1017,'DIFOT Raw Data'!B:P,15,0)="","Not Delivered","Delivery"&amp;" "&amp;VLOOKUP(B1017,'DIFOT Raw Data'!B:P,15,0)),"")</f>
        <v/>
      </c>
    </row>
    <row r="1018" spans="5:12" x14ac:dyDescent="0.25">
      <c r="E1018" s="80" t="str">
        <f>IFERROR(IF(B1018="","",VLOOKUP(B1018,'Customer Orders Management'!B:AB,12,0)),"")</f>
        <v/>
      </c>
      <c r="F1018" s="80" t="str">
        <f>IFERROR(IF(B1018="","",VLOOKUP(B1018,'Customer Orders Management'!B:AB,13,0)),"")</f>
        <v/>
      </c>
      <c r="G1018" s="80" t="str">
        <f>IFERROR(IF(B1018="","",VLOOKUP(B1018,'Customer Orders Management'!B:AB,7,0)),"")</f>
        <v/>
      </c>
      <c r="H1018" s="80" t="str">
        <f>IFERROR(IF(B1018="","",VLOOKUP(B1018,'Customer Orders Management'!B:AB,8,0)),"")</f>
        <v/>
      </c>
      <c r="I1018" s="81" t="str">
        <f>IFERROR(IF(B1018="","",VLOOKUP(B1018,'Customer Orders Management'!B:AB,9,0)),"")</f>
        <v/>
      </c>
      <c r="J1018" s="81" t="str">
        <f>IFERROR(IF(B1018="","",VLOOKUP(B1018,'Customer Orders Management'!B:AB,10,0)),"")</f>
        <v/>
      </c>
      <c r="K1018" s="81" t="str">
        <f>IFERROR(IF(B1018="","",VLOOKUP(B1018,'Customer Orders Management'!B:AB,11,0)),"")</f>
        <v/>
      </c>
      <c r="L1018" s="81" t="str">
        <f>IFERROR(IF(VLOOKUP(B1018,'DIFOT Raw Data'!B:P,15,0)="","Not Delivered","Delivery"&amp;" "&amp;VLOOKUP(B1018,'DIFOT Raw Data'!B:P,15,0)),"")</f>
        <v/>
      </c>
    </row>
    <row r="1019" spans="5:12" x14ac:dyDescent="0.25">
      <c r="E1019" s="80" t="str">
        <f>IFERROR(IF(B1019="","",VLOOKUP(B1019,'Customer Orders Management'!B:AB,12,0)),"")</f>
        <v/>
      </c>
      <c r="F1019" s="80" t="str">
        <f>IFERROR(IF(B1019="","",VLOOKUP(B1019,'Customer Orders Management'!B:AB,13,0)),"")</f>
        <v/>
      </c>
      <c r="G1019" s="80" t="str">
        <f>IFERROR(IF(B1019="","",VLOOKUP(B1019,'Customer Orders Management'!B:AB,7,0)),"")</f>
        <v/>
      </c>
      <c r="H1019" s="80" t="str">
        <f>IFERROR(IF(B1019="","",VLOOKUP(B1019,'Customer Orders Management'!B:AB,8,0)),"")</f>
        <v/>
      </c>
      <c r="I1019" s="81" t="str">
        <f>IFERROR(IF(B1019="","",VLOOKUP(B1019,'Customer Orders Management'!B:AB,9,0)),"")</f>
        <v/>
      </c>
      <c r="J1019" s="81" t="str">
        <f>IFERROR(IF(B1019="","",VLOOKUP(B1019,'Customer Orders Management'!B:AB,10,0)),"")</f>
        <v/>
      </c>
      <c r="K1019" s="81" t="str">
        <f>IFERROR(IF(B1019="","",VLOOKUP(B1019,'Customer Orders Management'!B:AB,11,0)),"")</f>
        <v/>
      </c>
      <c r="L1019" s="81" t="str">
        <f>IFERROR(IF(VLOOKUP(B1019,'DIFOT Raw Data'!B:P,15,0)="","Not Delivered","Delivery"&amp;" "&amp;VLOOKUP(B1019,'DIFOT Raw Data'!B:P,15,0)),"")</f>
        <v/>
      </c>
    </row>
    <row r="1020" spans="5:12" x14ac:dyDescent="0.25">
      <c r="E1020" s="80" t="str">
        <f>IFERROR(IF(B1020="","",VLOOKUP(B1020,'Customer Orders Management'!B:AB,12,0)),"")</f>
        <v/>
      </c>
      <c r="F1020" s="80" t="str">
        <f>IFERROR(IF(B1020="","",VLOOKUP(B1020,'Customer Orders Management'!B:AB,13,0)),"")</f>
        <v/>
      </c>
      <c r="G1020" s="80" t="str">
        <f>IFERROR(IF(B1020="","",VLOOKUP(B1020,'Customer Orders Management'!B:AB,7,0)),"")</f>
        <v/>
      </c>
      <c r="H1020" s="80" t="str">
        <f>IFERROR(IF(B1020="","",VLOOKUP(B1020,'Customer Orders Management'!B:AB,8,0)),"")</f>
        <v/>
      </c>
      <c r="I1020" s="81" t="str">
        <f>IFERROR(IF(B1020="","",VLOOKUP(B1020,'Customer Orders Management'!B:AB,9,0)),"")</f>
        <v/>
      </c>
      <c r="J1020" s="81" t="str">
        <f>IFERROR(IF(B1020="","",VLOOKUP(B1020,'Customer Orders Management'!B:AB,10,0)),"")</f>
        <v/>
      </c>
      <c r="K1020" s="81" t="str">
        <f>IFERROR(IF(B1020="","",VLOOKUP(B1020,'Customer Orders Management'!B:AB,11,0)),"")</f>
        <v/>
      </c>
      <c r="L1020" s="81" t="str">
        <f>IFERROR(IF(VLOOKUP(B1020,'DIFOT Raw Data'!B:P,15,0)="","Not Delivered","Delivery"&amp;" "&amp;VLOOKUP(B1020,'DIFOT Raw Data'!B:P,15,0)),"")</f>
        <v/>
      </c>
    </row>
    <row r="1021" spans="5:12" x14ac:dyDescent="0.25">
      <c r="E1021" s="80" t="str">
        <f>IFERROR(IF(B1021="","",VLOOKUP(B1021,'Customer Orders Management'!B:AB,12,0)),"")</f>
        <v/>
      </c>
      <c r="F1021" s="80" t="str">
        <f>IFERROR(IF(B1021="","",VLOOKUP(B1021,'Customer Orders Management'!B:AB,13,0)),"")</f>
        <v/>
      </c>
      <c r="G1021" s="80" t="str">
        <f>IFERROR(IF(B1021="","",VLOOKUP(B1021,'Customer Orders Management'!B:AB,7,0)),"")</f>
        <v/>
      </c>
      <c r="H1021" s="80" t="str">
        <f>IFERROR(IF(B1021="","",VLOOKUP(B1021,'Customer Orders Management'!B:AB,8,0)),"")</f>
        <v/>
      </c>
      <c r="I1021" s="81" t="str">
        <f>IFERROR(IF(B1021="","",VLOOKUP(B1021,'Customer Orders Management'!B:AB,9,0)),"")</f>
        <v/>
      </c>
      <c r="J1021" s="81" t="str">
        <f>IFERROR(IF(B1021="","",VLOOKUP(B1021,'Customer Orders Management'!B:AB,10,0)),"")</f>
        <v/>
      </c>
      <c r="K1021" s="81" t="str">
        <f>IFERROR(IF(B1021="","",VLOOKUP(B1021,'Customer Orders Management'!B:AB,11,0)),"")</f>
        <v/>
      </c>
      <c r="L1021" s="81" t="str">
        <f>IFERROR(IF(VLOOKUP(B1021,'DIFOT Raw Data'!B:P,15,0)="","Not Delivered","Delivery"&amp;" "&amp;VLOOKUP(B1021,'DIFOT Raw Data'!B:P,15,0)),"")</f>
        <v/>
      </c>
    </row>
    <row r="1022" spans="5:12" x14ac:dyDescent="0.25">
      <c r="E1022" s="80" t="str">
        <f>IFERROR(IF(B1022="","",VLOOKUP(B1022,'Customer Orders Management'!B:AB,12,0)),"")</f>
        <v/>
      </c>
      <c r="F1022" s="80" t="str">
        <f>IFERROR(IF(B1022="","",VLOOKUP(B1022,'Customer Orders Management'!B:AB,13,0)),"")</f>
        <v/>
      </c>
      <c r="G1022" s="80" t="str">
        <f>IFERROR(IF(B1022="","",VLOOKUP(B1022,'Customer Orders Management'!B:AB,7,0)),"")</f>
        <v/>
      </c>
      <c r="H1022" s="80" t="str">
        <f>IFERROR(IF(B1022="","",VLOOKUP(B1022,'Customer Orders Management'!B:AB,8,0)),"")</f>
        <v/>
      </c>
      <c r="I1022" s="81" t="str">
        <f>IFERROR(IF(B1022="","",VLOOKUP(B1022,'Customer Orders Management'!B:AB,9,0)),"")</f>
        <v/>
      </c>
      <c r="J1022" s="81" t="str">
        <f>IFERROR(IF(B1022="","",VLOOKUP(B1022,'Customer Orders Management'!B:AB,10,0)),"")</f>
        <v/>
      </c>
      <c r="K1022" s="81" t="str">
        <f>IFERROR(IF(B1022="","",VLOOKUP(B1022,'Customer Orders Management'!B:AB,11,0)),"")</f>
        <v/>
      </c>
      <c r="L1022" s="81" t="str">
        <f>IFERROR(IF(VLOOKUP(B1022,'DIFOT Raw Data'!B:P,15,0)="","Not Delivered","Delivery"&amp;" "&amp;VLOOKUP(B1022,'DIFOT Raw Data'!B:P,15,0)),"")</f>
        <v/>
      </c>
    </row>
    <row r="1023" spans="5:12" x14ac:dyDescent="0.25">
      <c r="E1023" s="80" t="str">
        <f>IFERROR(IF(B1023="","",VLOOKUP(B1023,'Customer Orders Management'!B:AB,12,0)),"")</f>
        <v/>
      </c>
      <c r="F1023" s="80" t="str">
        <f>IFERROR(IF(B1023="","",VLOOKUP(B1023,'Customer Orders Management'!B:AB,13,0)),"")</f>
        <v/>
      </c>
      <c r="G1023" s="80" t="str">
        <f>IFERROR(IF(B1023="","",VLOOKUP(B1023,'Customer Orders Management'!B:AB,7,0)),"")</f>
        <v/>
      </c>
      <c r="H1023" s="80" t="str">
        <f>IFERROR(IF(B1023="","",VLOOKUP(B1023,'Customer Orders Management'!B:AB,8,0)),"")</f>
        <v/>
      </c>
      <c r="I1023" s="81" t="str">
        <f>IFERROR(IF(B1023="","",VLOOKUP(B1023,'Customer Orders Management'!B:AB,9,0)),"")</f>
        <v/>
      </c>
      <c r="J1023" s="81" t="str">
        <f>IFERROR(IF(B1023="","",VLOOKUP(B1023,'Customer Orders Management'!B:AB,10,0)),"")</f>
        <v/>
      </c>
      <c r="K1023" s="81" t="str">
        <f>IFERROR(IF(B1023="","",VLOOKUP(B1023,'Customer Orders Management'!B:AB,11,0)),"")</f>
        <v/>
      </c>
      <c r="L1023" s="81" t="str">
        <f>IFERROR(IF(VLOOKUP(B1023,'DIFOT Raw Data'!B:P,15,0)="","Not Delivered","Delivery"&amp;" "&amp;VLOOKUP(B1023,'DIFOT Raw Data'!B:P,15,0)),"")</f>
        <v/>
      </c>
    </row>
    <row r="1024" spans="5:12" x14ac:dyDescent="0.25">
      <c r="E1024" s="80" t="str">
        <f>IFERROR(IF(B1024="","",VLOOKUP(B1024,'Customer Orders Management'!B:AB,12,0)),"")</f>
        <v/>
      </c>
      <c r="F1024" s="80" t="str">
        <f>IFERROR(IF(B1024="","",VLOOKUP(B1024,'Customer Orders Management'!B:AB,13,0)),"")</f>
        <v/>
      </c>
      <c r="G1024" s="80" t="str">
        <f>IFERROR(IF(B1024="","",VLOOKUP(B1024,'Customer Orders Management'!B:AB,7,0)),"")</f>
        <v/>
      </c>
      <c r="H1024" s="80" t="str">
        <f>IFERROR(IF(B1024="","",VLOOKUP(B1024,'Customer Orders Management'!B:AB,8,0)),"")</f>
        <v/>
      </c>
      <c r="I1024" s="81" t="str">
        <f>IFERROR(IF(B1024="","",VLOOKUP(B1024,'Customer Orders Management'!B:AB,9,0)),"")</f>
        <v/>
      </c>
      <c r="J1024" s="81" t="str">
        <f>IFERROR(IF(B1024="","",VLOOKUP(B1024,'Customer Orders Management'!B:AB,10,0)),"")</f>
        <v/>
      </c>
      <c r="K1024" s="81" t="str">
        <f>IFERROR(IF(B1024="","",VLOOKUP(B1024,'Customer Orders Management'!B:AB,11,0)),"")</f>
        <v/>
      </c>
      <c r="L1024" s="81" t="str">
        <f>IFERROR(IF(VLOOKUP(B1024,'DIFOT Raw Data'!B:P,15,0)="","Not Delivered","Delivery"&amp;" "&amp;VLOOKUP(B1024,'DIFOT Raw Data'!B:P,15,0)),"")</f>
        <v/>
      </c>
    </row>
    <row r="1025" spans="5:12" x14ac:dyDescent="0.25">
      <c r="E1025" s="80" t="str">
        <f>IFERROR(IF(B1025="","",VLOOKUP(B1025,'Customer Orders Management'!B:AB,12,0)),"")</f>
        <v/>
      </c>
      <c r="F1025" s="80" t="str">
        <f>IFERROR(IF(B1025="","",VLOOKUP(B1025,'Customer Orders Management'!B:AB,13,0)),"")</f>
        <v/>
      </c>
      <c r="G1025" s="80" t="str">
        <f>IFERROR(IF(B1025="","",VLOOKUP(B1025,'Customer Orders Management'!B:AB,7,0)),"")</f>
        <v/>
      </c>
      <c r="H1025" s="80" t="str">
        <f>IFERROR(IF(B1025="","",VLOOKUP(B1025,'Customer Orders Management'!B:AB,8,0)),"")</f>
        <v/>
      </c>
      <c r="I1025" s="81" t="str">
        <f>IFERROR(IF(B1025="","",VLOOKUP(B1025,'Customer Orders Management'!B:AB,9,0)),"")</f>
        <v/>
      </c>
      <c r="J1025" s="81" t="str">
        <f>IFERROR(IF(B1025="","",VLOOKUP(B1025,'Customer Orders Management'!B:AB,10,0)),"")</f>
        <v/>
      </c>
      <c r="K1025" s="81" t="str">
        <f>IFERROR(IF(B1025="","",VLOOKUP(B1025,'Customer Orders Management'!B:AB,11,0)),"")</f>
        <v/>
      </c>
      <c r="L1025" s="81" t="str">
        <f>IFERROR(IF(VLOOKUP(B1025,'DIFOT Raw Data'!B:P,15,0)="","Not Delivered","Delivery"&amp;" "&amp;VLOOKUP(B1025,'DIFOT Raw Data'!B:P,15,0)),"")</f>
        <v/>
      </c>
    </row>
    <row r="1026" spans="5:12" x14ac:dyDescent="0.25">
      <c r="E1026" s="80" t="str">
        <f>IFERROR(IF(B1026="","",VLOOKUP(B1026,'Customer Orders Management'!B:AB,12,0)),"")</f>
        <v/>
      </c>
      <c r="F1026" s="80" t="str">
        <f>IFERROR(IF(B1026="","",VLOOKUP(B1026,'Customer Orders Management'!B:AB,13,0)),"")</f>
        <v/>
      </c>
      <c r="G1026" s="80" t="str">
        <f>IFERROR(IF(B1026="","",VLOOKUP(B1026,'Customer Orders Management'!B:AB,7,0)),"")</f>
        <v/>
      </c>
      <c r="H1026" s="80" t="str">
        <f>IFERROR(IF(B1026="","",VLOOKUP(B1026,'Customer Orders Management'!B:AB,8,0)),"")</f>
        <v/>
      </c>
      <c r="I1026" s="81" t="str">
        <f>IFERROR(IF(B1026="","",VLOOKUP(B1026,'Customer Orders Management'!B:AB,9,0)),"")</f>
        <v/>
      </c>
      <c r="J1026" s="81" t="str">
        <f>IFERROR(IF(B1026="","",VLOOKUP(B1026,'Customer Orders Management'!B:AB,10,0)),"")</f>
        <v/>
      </c>
      <c r="K1026" s="81" t="str">
        <f>IFERROR(IF(B1026="","",VLOOKUP(B1026,'Customer Orders Management'!B:AB,11,0)),"")</f>
        <v/>
      </c>
      <c r="L1026" s="81" t="str">
        <f>IFERROR(IF(VLOOKUP(B1026,'DIFOT Raw Data'!B:P,15,0)="","Not Delivered","Delivery"&amp;" "&amp;VLOOKUP(B1026,'DIFOT Raw Data'!B:P,15,0)),"")</f>
        <v/>
      </c>
    </row>
    <row r="1027" spans="5:12" x14ac:dyDescent="0.25">
      <c r="E1027" s="80" t="str">
        <f>IFERROR(IF(B1027="","",VLOOKUP(B1027,'Customer Orders Management'!B:AB,12,0)),"")</f>
        <v/>
      </c>
      <c r="F1027" s="80" t="str">
        <f>IFERROR(IF(B1027="","",VLOOKUP(B1027,'Customer Orders Management'!B:AB,13,0)),"")</f>
        <v/>
      </c>
      <c r="G1027" s="80" t="str">
        <f>IFERROR(IF(B1027="","",VLOOKUP(B1027,'Customer Orders Management'!B:AB,7,0)),"")</f>
        <v/>
      </c>
      <c r="H1027" s="80" t="str">
        <f>IFERROR(IF(B1027="","",VLOOKUP(B1027,'Customer Orders Management'!B:AB,8,0)),"")</f>
        <v/>
      </c>
      <c r="I1027" s="81" t="str">
        <f>IFERROR(IF(B1027="","",VLOOKUP(B1027,'Customer Orders Management'!B:AB,9,0)),"")</f>
        <v/>
      </c>
      <c r="J1027" s="81" t="str">
        <f>IFERROR(IF(B1027="","",VLOOKUP(B1027,'Customer Orders Management'!B:AB,10,0)),"")</f>
        <v/>
      </c>
      <c r="K1027" s="81" t="str">
        <f>IFERROR(IF(B1027="","",VLOOKUP(B1027,'Customer Orders Management'!B:AB,11,0)),"")</f>
        <v/>
      </c>
      <c r="L1027" s="81" t="str">
        <f>IFERROR(IF(VLOOKUP(B1027,'DIFOT Raw Data'!B:P,15,0)="","Not Delivered","Delivery"&amp;" "&amp;VLOOKUP(B1027,'DIFOT Raw Data'!B:P,15,0)),"")</f>
        <v/>
      </c>
    </row>
    <row r="1028" spans="5:12" x14ac:dyDescent="0.25">
      <c r="E1028" s="80" t="str">
        <f>IFERROR(IF(B1028="","",VLOOKUP(B1028,'Customer Orders Management'!B:AB,12,0)),"")</f>
        <v/>
      </c>
      <c r="F1028" s="80" t="str">
        <f>IFERROR(IF(B1028="","",VLOOKUP(B1028,'Customer Orders Management'!B:AB,13,0)),"")</f>
        <v/>
      </c>
      <c r="G1028" s="80" t="str">
        <f>IFERROR(IF(B1028="","",VLOOKUP(B1028,'Customer Orders Management'!B:AB,7,0)),"")</f>
        <v/>
      </c>
      <c r="H1028" s="80" t="str">
        <f>IFERROR(IF(B1028="","",VLOOKUP(B1028,'Customer Orders Management'!B:AB,8,0)),"")</f>
        <v/>
      </c>
      <c r="I1028" s="81" t="str">
        <f>IFERROR(IF(B1028="","",VLOOKUP(B1028,'Customer Orders Management'!B:AB,9,0)),"")</f>
        <v/>
      </c>
      <c r="J1028" s="81" t="str">
        <f>IFERROR(IF(B1028="","",VLOOKUP(B1028,'Customer Orders Management'!B:AB,10,0)),"")</f>
        <v/>
      </c>
      <c r="K1028" s="81" t="str">
        <f>IFERROR(IF(B1028="","",VLOOKUP(B1028,'Customer Orders Management'!B:AB,11,0)),"")</f>
        <v/>
      </c>
      <c r="L1028" s="81" t="str">
        <f>IFERROR(IF(VLOOKUP(B1028,'DIFOT Raw Data'!B:P,15,0)="","Not Delivered","Delivery"&amp;" "&amp;VLOOKUP(B1028,'DIFOT Raw Data'!B:P,15,0)),"")</f>
        <v/>
      </c>
    </row>
    <row r="1029" spans="5:12" x14ac:dyDescent="0.25">
      <c r="E1029" s="80" t="str">
        <f>IFERROR(IF(B1029="","",VLOOKUP(B1029,'Customer Orders Management'!B:AB,12,0)),"")</f>
        <v/>
      </c>
      <c r="F1029" s="80" t="str">
        <f>IFERROR(IF(B1029="","",VLOOKUP(B1029,'Customer Orders Management'!B:AB,13,0)),"")</f>
        <v/>
      </c>
      <c r="G1029" s="80" t="str">
        <f>IFERROR(IF(B1029="","",VLOOKUP(B1029,'Customer Orders Management'!B:AB,7,0)),"")</f>
        <v/>
      </c>
      <c r="H1029" s="80" t="str">
        <f>IFERROR(IF(B1029="","",VLOOKUP(B1029,'Customer Orders Management'!B:AB,8,0)),"")</f>
        <v/>
      </c>
      <c r="I1029" s="81" t="str">
        <f>IFERROR(IF(B1029="","",VLOOKUP(B1029,'Customer Orders Management'!B:AB,9,0)),"")</f>
        <v/>
      </c>
      <c r="J1029" s="81" t="str">
        <f>IFERROR(IF(B1029="","",VLOOKUP(B1029,'Customer Orders Management'!B:AB,10,0)),"")</f>
        <v/>
      </c>
      <c r="K1029" s="81" t="str">
        <f>IFERROR(IF(B1029="","",VLOOKUP(B1029,'Customer Orders Management'!B:AB,11,0)),"")</f>
        <v/>
      </c>
      <c r="L1029" s="81" t="str">
        <f>IFERROR(IF(VLOOKUP(B1029,'DIFOT Raw Data'!B:P,15,0)="","Not Delivered","Delivery"&amp;" "&amp;VLOOKUP(B1029,'DIFOT Raw Data'!B:P,15,0)),"")</f>
        <v/>
      </c>
    </row>
    <row r="1030" spans="5:12" x14ac:dyDescent="0.25">
      <c r="E1030" s="80" t="str">
        <f>IFERROR(IF(B1030="","",VLOOKUP(B1030,'Customer Orders Management'!B:AB,12,0)),"")</f>
        <v/>
      </c>
      <c r="F1030" s="80" t="str">
        <f>IFERROR(IF(B1030="","",VLOOKUP(B1030,'Customer Orders Management'!B:AB,13,0)),"")</f>
        <v/>
      </c>
      <c r="G1030" s="80" t="str">
        <f>IFERROR(IF(B1030="","",VLOOKUP(B1030,'Customer Orders Management'!B:AB,7,0)),"")</f>
        <v/>
      </c>
      <c r="H1030" s="80" t="str">
        <f>IFERROR(IF(B1030="","",VLOOKUP(B1030,'Customer Orders Management'!B:AB,8,0)),"")</f>
        <v/>
      </c>
      <c r="I1030" s="81" t="str">
        <f>IFERROR(IF(B1030="","",VLOOKUP(B1030,'Customer Orders Management'!B:AB,9,0)),"")</f>
        <v/>
      </c>
      <c r="J1030" s="81" t="str">
        <f>IFERROR(IF(B1030="","",VLOOKUP(B1030,'Customer Orders Management'!B:AB,10,0)),"")</f>
        <v/>
      </c>
      <c r="K1030" s="81" t="str">
        <f>IFERROR(IF(B1030="","",VLOOKUP(B1030,'Customer Orders Management'!B:AB,11,0)),"")</f>
        <v/>
      </c>
      <c r="L1030" s="81" t="str">
        <f>IFERROR(IF(VLOOKUP(B1030,'DIFOT Raw Data'!B:P,15,0)="","Not Delivered","Delivery"&amp;" "&amp;VLOOKUP(B1030,'DIFOT Raw Data'!B:P,15,0)),"")</f>
        <v/>
      </c>
    </row>
    <row r="1031" spans="5:12" x14ac:dyDescent="0.25">
      <c r="E1031" s="80" t="str">
        <f>IFERROR(IF(B1031="","",VLOOKUP(B1031,'Customer Orders Management'!B:AB,12,0)),"")</f>
        <v/>
      </c>
      <c r="F1031" s="80" t="str">
        <f>IFERROR(IF(B1031="","",VLOOKUP(B1031,'Customer Orders Management'!B:AB,13,0)),"")</f>
        <v/>
      </c>
      <c r="G1031" s="80" t="str">
        <f>IFERROR(IF(B1031="","",VLOOKUP(B1031,'Customer Orders Management'!B:AB,7,0)),"")</f>
        <v/>
      </c>
      <c r="H1031" s="80" t="str">
        <f>IFERROR(IF(B1031="","",VLOOKUP(B1031,'Customer Orders Management'!B:AB,8,0)),"")</f>
        <v/>
      </c>
      <c r="I1031" s="81" t="str">
        <f>IFERROR(IF(B1031="","",VLOOKUP(B1031,'Customer Orders Management'!B:AB,9,0)),"")</f>
        <v/>
      </c>
      <c r="J1031" s="81" t="str">
        <f>IFERROR(IF(B1031="","",VLOOKUP(B1031,'Customer Orders Management'!B:AB,10,0)),"")</f>
        <v/>
      </c>
      <c r="K1031" s="81" t="str">
        <f>IFERROR(IF(B1031="","",VLOOKUP(B1031,'Customer Orders Management'!B:AB,11,0)),"")</f>
        <v/>
      </c>
      <c r="L1031" s="81" t="str">
        <f>IFERROR(IF(VLOOKUP(B1031,'DIFOT Raw Data'!B:P,15,0)="","Not Delivered","Delivery"&amp;" "&amp;VLOOKUP(B1031,'DIFOT Raw Data'!B:P,15,0)),"")</f>
        <v/>
      </c>
    </row>
    <row r="1032" spans="5:12" x14ac:dyDescent="0.25">
      <c r="E1032" s="80" t="str">
        <f>IFERROR(IF(B1032="","",VLOOKUP(B1032,'Customer Orders Management'!B:AB,12,0)),"")</f>
        <v/>
      </c>
      <c r="F1032" s="80" t="str">
        <f>IFERROR(IF(B1032="","",VLOOKUP(B1032,'Customer Orders Management'!B:AB,13,0)),"")</f>
        <v/>
      </c>
      <c r="G1032" s="80" t="str">
        <f>IFERROR(IF(B1032="","",VLOOKUP(B1032,'Customer Orders Management'!B:AB,7,0)),"")</f>
        <v/>
      </c>
      <c r="H1032" s="80" t="str">
        <f>IFERROR(IF(B1032="","",VLOOKUP(B1032,'Customer Orders Management'!B:AB,8,0)),"")</f>
        <v/>
      </c>
      <c r="I1032" s="81" t="str">
        <f>IFERROR(IF(B1032="","",VLOOKUP(B1032,'Customer Orders Management'!B:AB,9,0)),"")</f>
        <v/>
      </c>
      <c r="J1032" s="81" t="str">
        <f>IFERROR(IF(B1032="","",VLOOKUP(B1032,'Customer Orders Management'!B:AB,10,0)),"")</f>
        <v/>
      </c>
      <c r="K1032" s="81" t="str">
        <f>IFERROR(IF(B1032="","",VLOOKUP(B1032,'Customer Orders Management'!B:AB,11,0)),"")</f>
        <v/>
      </c>
      <c r="L1032" s="81" t="str">
        <f>IFERROR(IF(VLOOKUP(B1032,'DIFOT Raw Data'!B:P,15,0)="","Not Delivered","Delivery"&amp;" "&amp;VLOOKUP(B1032,'DIFOT Raw Data'!B:P,15,0)),"")</f>
        <v/>
      </c>
    </row>
    <row r="1033" spans="5:12" x14ac:dyDescent="0.25">
      <c r="E1033" s="80" t="str">
        <f>IFERROR(IF(B1033="","",VLOOKUP(B1033,'Customer Orders Management'!B:AB,12,0)),"")</f>
        <v/>
      </c>
      <c r="F1033" s="80" t="str">
        <f>IFERROR(IF(B1033="","",VLOOKUP(B1033,'Customer Orders Management'!B:AB,13,0)),"")</f>
        <v/>
      </c>
      <c r="G1033" s="80" t="str">
        <f>IFERROR(IF(B1033="","",VLOOKUP(B1033,'Customer Orders Management'!B:AB,7,0)),"")</f>
        <v/>
      </c>
      <c r="H1033" s="80" t="str">
        <f>IFERROR(IF(B1033="","",VLOOKUP(B1033,'Customer Orders Management'!B:AB,8,0)),"")</f>
        <v/>
      </c>
      <c r="I1033" s="81" t="str">
        <f>IFERROR(IF(B1033="","",VLOOKUP(B1033,'Customer Orders Management'!B:AB,9,0)),"")</f>
        <v/>
      </c>
      <c r="J1033" s="81" t="str">
        <f>IFERROR(IF(B1033="","",VLOOKUP(B1033,'Customer Orders Management'!B:AB,10,0)),"")</f>
        <v/>
      </c>
      <c r="K1033" s="81" t="str">
        <f>IFERROR(IF(B1033="","",VLOOKUP(B1033,'Customer Orders Management'!B:AB,11,0)),"")</f>
        <v/>
      </c>
      <c r="L1033" s="81" t="str">
        <f>IFERROR(IF(VLOOKUP(B1033,'DIFOT Raw Data'!B:P,15,0)="","Not Delivered","Delivery"&amp;" "&amp;VLOOKUP(B1033,'DIFOT Raw Data'!B:P,15,0)),"")</f>
        <v/>
      </c>
    </row>
    <row r="1034" spans="5:12" x14ac:dyDescent="0.25">
      <c r="E1034" s="80" t="str">
        <f>IFERROR(IF(B1034="","",VLOOKUP(B1034,'Customer Orders Management'!B:AB,12,0)),"")</f>
        <v/>
      </c>
      <c r="F1034" s="80" t="str">
        <f>IFERROR(IF(B1034="","",VLOOKUP(B1034,'Customer Orders Management'!B:AB,13,0)),"")</f>
        <v/>
      </c>
      <c r="G1034" s="80" t="str">
        <f>IFERROR(IF(B1034="","",VLOOKUP(B1034,'Customer Orders Management'!B:AB,7,0)),"")</f>
        <v/>
      </c>
      <c r="H1034" s="80" t="str">
        <f>IFERROR(IF(B1034="","",VLOOKUP(B1034,'Customer Orders Management'!B:AB,8,0)),"")</f>
        <v/>
      </c>
      <c r="I1034" s="81" t="str">
        <f>IFERROR(IF(B1034="","",VLOOKUP(B1034,'Customer Orders Management'!B:AB,9,0)),"")</f>
        <v/>
      </c>
      <c r="J1034" s="81" t="str">
        <f>IFERROR(IF(B1034="","",VLOOKUP(B1034,'Customer Orders Management'!B:AB,10,0)),"")</f>
        <v/>
      </c>
      <c r="K1034" s="81" t="str">
        <f>IFERROR(IF(B1034="","",VLOOKUP(B1034,'Customer Orders Management'!B:AB,11,0)),"")</f>
        <v/>
      </c>
      <c r="L1034" s="81" t="str">
        <f>IFERROR(IF(VLOOKUP(B1034,'DIFOT Raw Data'!B:P,15,0)="","Not Delivered","Delivery"&amp;" "&amp;VLOOKUP(B1034,'DIFOT Raw Data'!B:P,15,0)),"")</f>
        <v/>
      </c>
    </row>
    <row r="1035" spans="5:12" x14ac:dyDescent="0.25">
      <c r="E1035" s="80" t="str">
        <f>IFERROR(IF(B1035="","",VLOOKUP(B1035,'Customer Orders Management'!B:AB,12,0)),"")</f>
        <v/>
      </c>
      <c r="F1035" s="80" t="str">
        <f>IFERROR(IF(B1035="","",VLOOKUP(B1035,'Customer Orders Management'!B:AB,13,0)),"")</f>
        <v/>
      </c>
      <c r="G1035" s="80" t="str">
        <f>IFERROR(IF(B1035="","",VLOOKUP(B1035,'Customer Orders Management'!B:AB,7,0)),"")</f>
        <v/>
      </c>
      <c r="H1035" s="80" t="str">
        <f>IFERROR(IF(B1035="","",VLOOKUP(B1035,'Customer Orders Management'!B:AB,8,0)),"")</f>
        <v/>
      </c>
      <c r="I1035" s="81" t="str">
        <f>IFERROR(IF(B1035="","",VLOOKUP(B1035,'Customer Orders Management'!B:AB,9,0)),"")</f>
        <v/>
      </c>
      <c r="J1035" s="81" t="str">
        <f>IFERROR(IF(B1035="","",VLOOKUP(B1035,'Customer Orders Management'!B:AB,10,0)),"")</f>
        <v/>
      </c>
      <c r="K1035" s="81" t="str">
        <f>IFERROR(IF(B1035="","",VLOOKUP(B1035,'Customer Orders Management'!B:AB,11,0)),"")</f>
        <v/>
      </c>
      <c r="L1035" s="81" t="str">
        <f>IFERROR(IF(VLOOKUP(B1035,'DIFOT Raw Data'!B:P,15,0)="","Not Delivered","Delivery"&amp;" "&amp;VLOOKUP(B1035,'DIFOT Raw Data'!B:P,15,0)),"")</f>
        <v/>
      </c>
    </row>
    <row r="1036" spans="5:12" x14ac:dyDescent="0.25">
      <c r="E1036" s="80" t="str">
        <f>IFERROR(IF(B1036="","",VLOOKUP(B1036,'Customer Orders Management'!B:AB,12,0)),"")</f>
        <v/>
      </c>
      <c r="F1036" s="80" t="str">
        <f>IFERROR(IF(B1036="","",VLOOKUP(B1036,'Customer Orders Management'!B:AB,13,0)),"")</f>
        <v/>
      </c>
      <c r="G1036" s="80" t="str">
        <f>IFERROR(IF(B1036="","",VLOOKUP(B1036,'Customer Orders Management'!B:AB,7,0)),"")</f>
        <v/>
      </c>
      <c r="H1036" s="80" t="str">
        <f>IFERROR(IF(B1036="","",VLOOKUP(B1036,'Customer Orders Management'!B:AB,8,0)),"")</f>
        <v/>
      </c>
      <c r="I1036" s="81" t="str">
        <f>IFERROR(IF(B1036="","",VLOOKUP(B1036,'Customer Orders Management'!B:AB,9,0)),"")</f>
        <v/>
      </c>
      <c r="J1036" s="81" t="str">
        <f>IFERROR(IF(B1036="","",VLOOKUP(B1036,'Customer Orders Management'!B:AB,10,0)),"")</f>
        <v/>
      </c>
      <c r="K1036" s="81" t="str">
        <f>IFERROR(IF(B1036="","",VLOOKUP(B1036,'Customer Orders Management'!B:AB,11,0)),"")</f>
        <v/>
      </c>
      <c r="L1036" s="81" t="str">
        <f>IFERROR(IF(VLOOKUP(B1036,'DIFOT Raw Data'!B:P,15,0)="","Not Delivered","Delivery"&amp;" "&amp;VLOOKUP(B1036,'DIFOT Raw Data'!B:P,15,0)),"")</f>
        <v/>
      </c>
    </row>
    <row r="1037" spans="5:12" x14ac:dyDescent="0.25">
      <c r="E1037" s="80" t="str">
        <f>IFERROR(IF(B1037="","",VLOOKUP(B1037,'Customer Orders Management'!B:AB,12,0)),"")</f>
        <v/>
      </c>
      <c r="F1037" s="80" t="str">
        <f>IFERROR(IF(B1037="","",VLOOKUP(B1037,'Customer Orders Management'!B:AB,13,0)),"")</f>
        <v/>
      </c>
      <c r="G1037" s="80" t="str">
        <f>IFERROR(IF(B1037="","",VLOOKUP(B1037,'Customer Orders Management'!B:AB,7,0)),"")</f>
        <v/>
      </c>
      <c r="H1037" s="80" t="str">
        <f>IFERROR(IF(B1037="","",VLOOKUP(B1037,'Customer Orders Management'!B:AB,8,0)),"")</f>
        <v/>
      </c>
      <c r="I1037" s="81" t="str">
        <f>IFERROR(IF(B1037="","",VLOOKUP(B1037,'Customer Orders Management'!B:AB,9,0)),"")</f>
        <v/>
      </c>
      <c r="J1037" s="81" t="str">
        <f>IFERROR(IF(B1037="","",VLOOKUP(B1037,'Customer Orders Management'!B:AB,10,0)),"")</f>
        <v/>
      </c>
      <c r="K1037" s="81" t="str">
        <f>IFERROR(IF(B1037="","",VLOOKUP(B1037,'Customer Orders Management'!B:AB,11,0)),"")</f>
        <v/>
      </c>
      <c r="L1037" s="81" t="str">
        <f>IFERROR(IF(VLOOKUP(B1037,'DIFOT Raw Data'!B:P,15,0)="","Not Delivered","Delivery"&amp;" "&amp;VLOOKUP(B1037,'DIFOT Raw Data'!B:P,15,0)),"")</f>
        <v/>
      </c>
    </row>
    <row r="1038" spans="5:12" x14ac:dyDescent="0.25">
      <c r="E1038" s="80" t="str">
        <f>IFERROR(IF(B1038="","",VLOOKUP(B1038,'Customer Orders Management'!B:AB,12,0)),"")</f>
        <v/>
      </c>
      <c r="F1038" s="80" t="str">
        <f>IFERROR(IF(B1038="","",VLOOKUP(B1038,'Customer Orders Management'!B:AB,13,0)),"")</f>
        <v/>
      </c>
      <c r="G1038" s="80" t="str">
        <f>IFERROR(IF(B1038="","",VLOOKUP(B1038,'Customer Orders Management'!B:AB,7,0)),"")</f>
        <v/>
      </c>
      <c r="H1038" s="80" t="str">
        <f>IFERROR(IF(B1038="","",VLOOKUP(B1038,'Customer Orders Management'!B:AB,8,0)),"")</f>
        <v/>
      </c>
      <c r="I1038" s="81" t="str">
        <f>IFERROR(IF(B1038="","",VLOOKUP(B1038,'Customer Orders Management'!B:AB,9,0)),"")</f>
        <v/>
      </c>
      <c r="J1038" s="81" t="str">
        <f>IFERROR(IF(B1038="","",VLOOKUP(B1038,'Customer Orders Management'!B:AB,10,0)),"")</f>
        <v/>
      </c>
      <c r="K1038" s="81" t="str">
        <f>IFERROR(IF(B1038="","",VLOOKUP(B1038,'Customer Orders Management'!B:AB,11,0)),"")</f>
        <v/>
      </c>
      <c r="L1038" s="81" t="str">
        <f>IFERROR(IF(VLOOKUP(B1038,'DIFOT Raw Data'!B:P,15,0)="","Not Delivered","Delivery"&amp;" "&amp;VLOOKUP(B1038,'DIFOT Raw Data'!B:P,15,0)),"")</f>
        <v/>
      </c>
    </row>
    <row r="1039" spans="5:12" x14ac:dyDescent="0.25">
      <c r="E1039" s="80" t="str">
        <f>IFERROR(IF(B1039="","",VLOOKUP(B1039,'Customer Orders Management'!B:AB,12,0)),"")</f>
        <v/>
      </c>
      <c r="F1039" s="80" t="str">
        <f>IFERROR(IF(B1039="","",VLOOKUP(B1039,'Customer Orders Management'!B:AB,13,0)),"")</f>
        <v/>
      </c>
      <c r="G1039" s="80" t="str">
        <f>IFERROR(IF(B1039="","",VLOOKUP(B1039,'Customer Orders Management'!B:AB,7,0)),"")</f>
        <v/>
      </c>
      <c r="H1039" s="80" t="str">
        <f>IFERROR(IF(B1039="","",VLOOKUP(B1039,'Customer Orders Management'!B:AB,8,0)),"")</f>
        <v/>
      </c>
      <c r="I1039" s="81" t="str">
        <f>IFERROR(IF(B1039="","",VLOOKUP(B1039,'Customer Orders Management'!B:AB,9,0)),"")</f>
        <v/>
      </c>
      <c r="J1039" s="81" t="str">
        <f>IFERROR(IF(B1039="","",VLOOKUP(B1039,'Customer Orders Management'!B:AB,10,0)),"")</f>
        <v/>
      </c>
      <c r="K1039" s="81" t="str">
        <f>IFERROR(IF(B1039="","",VLOOKUP(B1039,'Customer Orders Management'!B:AB,11,0)),"")</f>
        <v/>
      </c>
      <c r="L1039" s="81" t="str">
        <f>IFERROR(IF(VLOOKUP(B1039,'DIFOT Raw Data'!B:P,15,0)="","Not Delivered","Delivery"&amp;" "&amp;VLOOKUP(B1039,'DIFOT Raw Data'!B:P,15,0)),"")</f>
        <v/>
      </c>
    </row>
    <row r="1040" spans="5:12" x14ac:dyDescent="0.25">
      <c r="E1040" s="80" t="str">
        <f>IFERROR(IF(B1040="","",VLOOKUP(B1040,'Customer Orders Management'!B:AB,12,0)),"")</f>
        <v/>
      </c>
      <c r="F1040" s="80" t="str">
        <f>IFERROR(IF(B1040="","",VLOOKUP(B1040,'Customer Orders Management'!B:AB,13,0)),"")</f>
        <v/>
      </c>
      <c r="G1040" s="80" t="str">
        <f>IFERROR(IF(B1040="","",VLOOKUP(B1040,'Customer Orders Management'!B:AB,7,0)),"")</f>
        <v/>
      </c>
      <c r="H1040" s="80" t="str">
        <f>IFERROR(IF(B1040="","",VLOOKUP(B1040,'Customer Orders Management'!B:AB,8,0)),"")</f>
        <v/>
      </c>
      <c r="I1040" s="81" t="str">
        <f>IFERROR(IF(B1040="","",VLOOKUP(B1040,'Customer Orders Management'!B:AB,9,0)),"")</f>
        <v/>
      </c>
      <c r="J1040" s="81" t="str">
        <f>IFERROR(IF(B1040="","",VLOOKUP(B1040,'Customer Orders Management'!B:AB,10,0)),"")</f>
        <v/>
      </c>
      <c r="K1040" s="81" t="str">
        <f>IFERROR(IF(B1040="","",VLOOKUP(B1040,'Customer Orders Management'!B:AB,11,0)),"")</f>
        <v/>
      </c>
      <c r="L1040" s="81" t="str">
        <f>IFERROR(IF(VLOOKUP(B1040,'DIFOT Raw Data'!B:P,15,0)="","Not Delivered","Delivery"&amp;" "&amp;VLOOKUP(B1040,'DIFOT Raw Data'!B:P,15,0)),"")</f>
        <v/>
      </c>
    </row>
    <row r="1041" spans="5:12" x14ac:dyDescent="0.25">
      <c r="E1041" s="80" t="str">
        <f>IFERROR(IF(B1041="","",VLOOKUP(B1041,'Customer Orders Management'!B:AB,12,0)),"")</f>
        <v/>
      </c>
      <c r="F1041" s="80" t="str">
        <f>IFERROR(IF(B1041="","",VLOOKUP(B1041,'Customer Orders Management'!B:AB,13,0)),"")</f>
        <v/>
      </c>
      <c r="G1041" s="80" t="str">
        <f>IFERROR(IF(B1041="","",VLOOKUP(B1041,'Customer Orders Management'!B:AB,7,0)),"")</f>
        <v/>
      </c>
      <c r="H1041" s="80" t="str">
        <f>IFERROR(IF(B1041="","",VLOOKUP(B1041,'Customer Orders Management'!B:AB,8,0)),"")</f>
        <v/>
      </c>
      <c r="I1041" s="81" t="str">
        <f>IFERROR(IF(B1041="","",VLOOKUP(B1041,'Customer Orders Management'!B:AB,9,0)),"")</f>
        <v/>
      </c>
      <c r="J1041" s="81" t="str">
        <f>IFERROR(IF(B1041="","",VLOOKUP(B1041,'Customer Orders Management'!B:AB,10,0)),"")</f>
        <v/>
      </c>
      <c r="K1041" s="81" t="str">
        <f>IFERROR(IF(B1041="","",VLOOKUP(B1041,'Customer Orders Management'!B:AB,11,0)),"")</f>
        <v/>
      </c>
      <c r="L1041" s="81" t="str">
        <f>IFERROR(IF(VLOOKUP(B1041,'DIFOT Raw Data'!B:P,15,0)="","Not Delivered","Delivery"&amp;" "&amp;VLOOKUP(B1041,'DIFOT Raw Data'!B:P,15,0)),"")</f>
        <v/>
      </c>
    </row>
    <row r="1042" spans="5:12" x14ac:dyDescent="0.25">
      <c r="E1042" s="80" t="str">
        <f>IFERROR(IF(B1042="","",VLOOKUP(B1042,'Customer Orders Management'!B:AB,12,0)),"")</f>
        <v/>
      </c>
      <c r="F1042" s="80" t="str">
        <f>IFERROR(IF(B1042="","",VLOOKUP(B1042,'Customer Orders Management'!B:AB,13,0)),"")</f>
        <v/>
      </c>
      <c r="G1042" s="80" t="str">
        <f>IFERROR(IF(B1042="","",VLOOKUP(B1042,'Customer Orders Management'!B:AB,7,0)),"")</f>
        <v/>
      </c>
      <c r="H1042" s="80" t="str">
        <f>IFERROR(IF(B1042="","",VLOOKUP(B1042,'Customer Orders Management'!B:AB,8,0)),"")</f>
        <v/>
      </c>
      <c r="I1042" s="81" t="str">
        <f>IFERROR(IF(B1042="","",VLOOKUP(B1042,'Customer Orders Management'!B:AB,9,0)),"")</f>
        <v/>
      </c>
      <c r="J1042" s="81" t="str">
        <f>IFERROR(IF(B1042="","",VLOOKUP(B1042,'Customer Orders Management'!B:AB,10,0)),"")</f>
        <v/>
      </c>
      <c r="K1042" s="81" t="str">
        <f>IFERROR(IF(B1042="","",VLOOKUP(B1042,'Customer Orders Management'!B:AB,11,0)),"")</f>
        <v/>
      </c>
      <c r="L1042" s="81" t="str">
        <f>IFERROR(IF(VLOOKUP(B1042,'DIFOT Raw Data'!B:P,15,0)="","Not Delivered","Delivery"&amp;" "&amp;VLOOKUP(B1042,'DIFOT Raw Data'!B:P,15,0)),"")</f>
        <v/>
      </c>
    </row>
    <row r="1043" spans="5:12" x14ac:dyDescent="0.25">
      <c r="E1043" s="80" t="str">
        <f>IFERROR(IF(B1043="","",VLOOKUP(B1043,'Customer Orders Management'!B:AB,12,0)),"")</f>
        <v/>
      </c>
      <c r="F1043" s="80" t="str">
        <f>IFERROR(IF(B1043="","",VLOOKUP(B1043,'Customer Orders Management'!B:AB,13,0)),"")</f>
        <v/>
      </c>
      <c r="G1043" s="80" t="str">
        <f>IFERROR(IF(B1043="","",VLOOKUP(B1043,'Customer Orders Management'!B:AB,7,0)),"")</f>
        <v/>
      </c>
      <c r="H1043" s="80" t="str">
        <f>IFERROR(IF(B1043="","",VLOOKUP(B1043,'Customer Orders Management'!B:AB,8,0)),"")</f>
        <v/>
      </c>
      <c r="I1043" s="81" t="str">
        <f>IFERROR(IF(B1043="","",VLOOKUP(B1043,'Customer Orders Management'!B:AB,9,0)),"")</f>
        <v/>
      </c>
      <c r="J1043" s="81" t="str">
        <f>IFERROR(IF(B1043="","",VLOOKUP(B1043,'Customer Orders Management'!B:AB,10,0)),"")</f>
        <v/>
      </c>
      <c r="K1043" s="81" t="str">
        <f>IFERROR(IF(B1043="","",VLOOKUP(B1043,'Customer Orders Management'!B:AB,11,0)),"")</f>
        <v/>
      </c>
      <c r="L1043" s="81" t="str">
        <f>IFERROR(IF(VLOOKUP(B1043,'DIFOT Raw Data'!B:P,15,0)="","Not Delivered","Delivery"&amp;" "&amp;VLOOKUP(B1043,'DIFOT Raw Data'!B:P,15,0)),"")</f>
        <v/>
      </c>
    </row>
    <row r="1044" spans="5:12" x14ac:dyDescent="0.25">
      <c r="E1044" s="80" t="str">
        <f>IFERROR(IF(B1044="","",VLOOKUP(B1044,'Customer Orders Management'!B:AB,12,0)),"")</f>
        <v/>
      </c>
      <c r="F1044" s="80" t="str">
        <f>IFERROR(IF(B1044="","",VLOOKUP(B1044,'Customer Orders Management'!B:AB,13,0)),"")</f>
        <v/>
      </c>
      <c r="G1044" s="80" t="str">
        <f>IFERROR(IF(B1044="","",VLOOKUP(B1044,'Customer Orders Management'!B:AB,7,0)),"")</f>
        <v/>
      </c>
      <c r="H1044" s="80" t="str">
        <f>IFERROR(IF(B1044="","",VLOOKUP(B1044,'Customer Orders Management'!B:AB,8,0)),"")</f>
        <v/>
      </c>
      <c r="I1044" s="81" t="str">
        <f>IFERROR(IF(B1044="","",VLOOKUP(B1044,'Customer Orders Management'!B:AB,9,0)),"")</f>
        <v/>
      </c>
      <c r="J1044" s="81" t="str">
        <f>IFERROR(IF(B1044="","",VLOOKUP(B1044,'Customer Orders Management'!B:AB,10,0)),"")</f>
        <v/>
      </c>
      <c r="K1044" s="81" t="str">
        <f>IFERROR(IF(B1044="","",VLOOKUP(B1044,'Customer Orders Management'!B:AB,11,0)),"")</f>
        <v/>
      </c>
      <c r="L1044" s="81" t="str">
        <f>IFERROR(IF(VLOOKUP(B1044,'DIFOT Raw Data'!B:P,15,0)="","Not Delivered","Delivery"&amp;" "&amp;VLOOKUP(B1044,'DIFOT Raw Data'!B:P,15,0)),"")</f>
        <v/>
      </c>
    </row>
    <row r="1045" spans="5:12" x14ac:dyDescent="0.25">
      <c r="E1045" s="80" t="str">
        <f>IFERROR(IF(B1045="","",VLOOKUP(B1045,'Customer Orders Management'!B:AB,12,0)),"")</f>
        <v/>
      </c>
      <c r="F1045" s="80" t="str">
        <f>IFERROR(IF(B1045="","",VLOOKUP(B1045,'Customer Orders Management'!B:AB,13,0)),"")</f>
        <v/>
      </c>
      <c r="G1045" s="80" t="str">
        <f>IFERROR(IF(B1045="","",VLOOKUP(B1045,'Customer Orders Management'!B:AB,7,0)),"")</f>
        <v/>
      </c>
      <c r="H1045" s="80" t="str">
        <f>IFERROR(IF(B1045="","",VLOOKUP(B1045,'Customer Orders Management'!B:AB,8,0)),"")</f>
        <v/>
      </c>
      <c r="I1045" s="81" t="str">
        <f>IFERROR(IF(B1045="","",VLOOKUP(B1045,'Customer Orders Management'!B:AB,9,0)),"")</f>
        <v/>
      </c>
      <c r="J1045" s="81" t="str">
        <f>IFERROR(IF(B1045="","",VLOOKUP(B1045,'Customer Orders Management'!B:AB,10,0)),"")</f>
        <v/>
      </c>
      <c r="K1045" s="81" t="str">
        <f>IFERROR(IF(B1045="","",VLOOKUP(B1045,'Customer Orders Management'!B:AB,11,0)),"")</f>
        <v/>
      </c>
      <c r="L1045" s="81" t="str">
        <f>IFERROR(IF(VLOOKUP(B1045,'DIFOT Raw Data'!B:P,15,0)="","Not Delivered","Delivery"&amp;" "&amp;VLOOKUP(B1045,'DIFOT Raw Data'!B:P,15,0)),"")</f>
        <v/>
      </c>
    </row>
    <row r="1046" spans="5:12" x14ac:dyDescent="0.25">
      <c r="E1046" s="80" t="str">
        <f>IFERROR(IF(B1046="","",VLOOKUP(B1046,'Customer Orders Management'!B:AB,12,0)),"")</f>
        <v/>
      </c>
      <c r="F1046" s="80" t="str">
        <f>IFERROR(IF(B1046="","",VLOOKUP(B1046,'Customer Orders Management'!B:AB,13,0)),"")</f>
        <v/>
      </c>
      <c r="G1046" s="80" t="str">
        <f>IFERROR(IF(B1046="","",VLOOKUP(B1046,'Customer Orders Management'!B:AB,7,0)),"")</f>
        <v/>
      </c>
      <c r="H1046" s="80" t="str">
        <f>IFERROR(IF(B1046="","",VLOOKUP(B1046,'Customer Orders Management'!B:AB,8,0)),"")</f>
        <v/>
      </c>
      <c r="I1046" s="81" t="str">
        <f>IFERROR(IF(B1046="","",VLOOKUP(B1046,'Customer Orders Management'!B:AB,9,0)),"")</f>
        <v/>
      </c>
      <c r="J1046" s="81" t="str">
        <f>IFERROR(IF(B1046="","",VLOOKUP(B1046,'Customer Orders Management'!B:AB,10,0)),"")</f>
        <v/>
      </c>
      <c r="K1046" s="81" t="str">
        <f>IFERROR(IF(B1046="","",VLOOKUP(B1046,'Customer Orders Management'!B:AB,11,0)),"")</f>
        <v/>
      </c>
      <c r="L1046" s="81" t="str">
        <f>IFERROR(IF(VLOOKUP(B1046,'DIFOT Raw Data'!B:P,15,0)="","Not Delivered","Delivery"&amp;" "&amp;VLOOKUP(B1046,'DIFOT Raw Data'!B:P,15,0)),"")</f>
        <v/>
      </c>
    </row>
    <row r="1047" spans="5:12" x14ac:dyDescent="0.25">
      <c r="E1047" s="80" t="str">
        <f>IFERROR(IF(B1047="","",VLOOKUP(B1047,'Customer Orders Management'!B:AB,12,0)),"")</f>
        <v/>
      </c>
      <c r="F1047" s="80" t="str">
        <f>IFERROR(IF(B1047="","",VLOOKUP(B1047,'Customer Orders Management'!B:AB,13,0)),"")</f>
        <v/>
      </c>
      <c r="G1047" s="80" t="str">
        <f>IFERROR(IF(B1047="","",VLOOKUP(B1047,'Customer Orders Management'!B:AB,7,0)),"")</f>
        <v/>
      </c>
      <c r="H1047" s="80" t="str">
        <f>IFERROR(IF(B1047="","",VLOOKUP(B1047,'Customer Orders Management'!B:AB,8,0)),"")</f>
        <v/>
      </c>
      <c r="I1047" s="81" t="str">
        <f>IFERROR(IF(B1047="","",VLOOKUP(B1047,'Customer Orders Management'!B:AB,9,0)),"")</f>
        <v/>
      </c>
      <c r="J1047" s="81" t="str">
        <f>IFERROR(IF(B1047="","",VLOOKUP(B1047,'Customer Orders Management'!B:AB,10,0)),"")</f>
        <v/>
      </c>
      <c r="K1047" s="81" t="str">
        <f>IFERROR(IF(B1047="","",VLOOKUP(B1047,'Customer Orders Management'!B:AB,11,0)),"")</f>
        <v/>
      </c>
      <c r="L1047" s="81" t="str">
        <f>IFERROR(IF(VLOOKUP(B1047,'DIFOT Raw Data'!B:P,15,0)="","Not Delivered","Delivery"&amp;" "&amp;VLOOKUP(B1047,'DIFOT Raw Data'!B:P,15,0)),"")</f>
        <v/>
      </c>
    </row>
    <row r="1048" spans="5:12" x14ac:dyDescent="0.25">
      <c r="E1048" s="80" t="str">
        <f>IFERROR(IF(B1048="","",VLOOKUP(B1048,'Customer Orders Management'!B:AB,12,0)),"")</f>
        <v/>
      </c>
      <c r="F1048" s="80" t="str">
        <f>IFERROR(IF(B1048="","",VLOOKUP(B1048,'Customer Orders Management'!B:AB,13,0)),"")</f>
        <v/>
      </c>
      <c r="G1048" s="80" t="str">
        <f>IFERROR(IF(B1048="","",VLOOKUP(B1048,'Customer Orders Management'!B:AB,7,0)),"")</f>
        <v/>
      </c>
      <c r="H1048" s="80" t="str">
        <f>IFERROR(IF(B1048="","",VLOOKUP(B1048,'Customer Orders Management'!B:AB,8,0)),"")</f>
        <v/>
      </c>
      <c r="I1048" s="81" t="str">
        <f>IFERROR(IF(B1048="","",VLOOKUP(B1048,'Customer Orders Management'!B:AB,9,0)),"")</f>
        <v/>
      </c>
      <c r="J1048" s="81" t="str">
        <f>IFERROR(IF(B1048="","",VLOOKUP(B1048,'Customer Orders Management'!B:AB,10,0)),"")</f>
        <v/>
      </c>
      <c r="K1048" s="81" t="str">
        <f>IFERROR(IF(B1048="","",VLOOKUP(B1048,'Customer Orders Management'!B:AB,11,0)),"")</f>
        <v/>
      </c>
      <c r="L1048" s="81" t="str">
        <f>IFERROR(IF(VLOOKUP(B1048,'DIFOT Raw Data'!B:P,15,0)="","Not Delivered","Delivery"&amp;" "&amp;VLOOKUP(B1048,'DIFOT Raw Data'!B:P,15,0)),"")</f>
        <v/>
      </c>
    </row>
    <row r="1049" spans="5:12" x14ac:dyDescent="0.25">
      <c r="E1049" s="80" t="str">
        <f>IFERROR(IF(B1049="","",VLOOKUP(B1049,'Customer Orders Management'!B:AB,12,0)),"")</f>
        <v/>
      </c>
      <c r="F1049" s="80" t="str">
        <f>IFERROR(IF(B1049="","",VLOOKUP(B1049,'Customer Orders Management'!B:AB,13,0)),"")</f>
        <v/>
      </c>
      <c r="G1049" s="80" t="str">
        <f>IFERROR(IF(B1049="","",VLOOKUP(B1049,'Customer Orders Management'!B:AB,7,0)),"")</f>
        <v/>
      </c>
      <c r="H1049" s="80" t="str">
        <f>IFERROR(IF(B1049="","",VLOOKUP(B1049,'Customer Orders Management'!B:AB,8,0)),"")</f>
        <v/>
      </c>
      <c r="I1049" s="81" t="str">
        <f>IFERROR(IF(B1049="","",VLOOKUP(B1049,'Customer Orders Management'!B:AB,9,0)),"")</f>
        <v/>
      </c>
      <c r="J1049" s="81" t="str">
        <f>IFERROR(IF(B1049="","",VLOOKUP(B1049,'Customer Orders Management'!B:AB,10,0)),"")</f>
        <v/>
      </c>
      <c r="K1049" s="81" t="str">
        <f>IFERROR(IF(B1049="","",VLOOKUP(B1049,'Customer Orders Management'!B:AB,11,0)),"")</f>
        <v/>
      </c>
      <c r="L1049" s="81" t="str">
        <f>IFERROR(IF(VLOOKUP(B1049,'DIFOT Raw Data'!B:P,15,0)="","Not Delivered","Delivery"&amp;" "&amp;VLOOKUP(B1049,'DIFOT Raw Data'!B:P,15,0)),"")</f>
        <v/>
      </c>
    </row>
    <row r="1050" spans="5:12" x14ac:dyDescent="0.25">
      <c r="E1050" s="80" t="str">
        <f>IFERROR(IF(B1050="","",VLOOKUP(B1050,'Customer Orders Management'!B:AB,12,0)),"")</f>
        <v/>
      </c>
      <c r="F1050" s="80" t="str">
        <f>IFERROR(IF(B1050="","",VLOOKUP(B1050,'Customer Orders Management'!B:AB,13,0)),"")</f>
        <v/>
      </c>
      <c r="G1050" s="80" t="str">
        <f>IFERROR(IF(B1050="","",VLOOKUP(B1050,'Customer Orders Management'!B:AB,7,0)),"")</f>
        <v/>
      </c>
      <c r="H1050" s="80" t="str">
        <f>IFERROR(IF(B1050="","",VLOOKUP(B1050,'Customer Orders Management'!B:AB,8,0)),"")</f>
        <v/>
      </c>
      <c r="I1050" s="81" t="str">
        <f>IFERROR(IF(B1050="","",VLOOKUP(B1050,'Customer Orders Management'!B:AB,9,0)),"")</f>
        <v/>
      </c>
      <c r="J1050" s="81" t="str">
        <f>IFERROR(IF(B1050="","",VLOOKUP(B1050,'Customer Orders Management'!B:AB,10,0)),"")</f>
        <v/>
      </c>
      <c r="K1050" s="81" t="str">
        <f>IFERROR(IF(B1050="","",VLOOKUP(B1050,'Customer Orders Management'!B:AB,11,0)),"")</f>
        <v/>
      </c>
      <c r="L1050" s="81" t="str">
        <f>IFERROR(IF(VLOOKUP(B1050,'DIFOT Raw Data'!B:P,15,0)="","Not Delivered","Delivery"&amp;" "&amp;VLOOKUP(B1050,'DIFOT Raw Data'!B:P,15,0)),"")</f>
        <v/>
      </c>
    </row>
    <row r="1051" spans="5:12" x14ac:dyDescent="0.25">
      <c r="E1051" s="80" t="str">
        <f>IFERROR(IF(B1051="","",VLOOKUP(B1051,'Customer Orders Management'!B:AB,12,0)),"")</f>
        <v/>
      </c>
      <c r="F1051" s="80" t="str">
        <f>IFERROR(IF(B1051="","",VLOOKUP(B1051,'Customer Orders Management'!B:AB,13,0)),"")</f>
        <v/>
      </c>
      <c r="G1051" s="80" t="str">
        <f>IFERROR(IF(B1051="","",VLOOKUP(B1051,'Customer Orders Management'!B:AB,7,0)),"")</f>
        <v/>
      </c>
      <c r="H1051" s="80" t="str">
        <f>IFERROR(IF(B1051="","",VLOOKUP(B1051,'Customer Orders Management'!B:AB,8,0)),"")</f>
        <v/>
      </c>
      <c r="I1051" s="81" t="str">
        <f>IFERROR(IF(B1051="","",VLOOKUP(B1051,'Customer Orders Management'!B:AB,9,0)),"")</f>
        <v/>
      </c>
      <c r="J1051" s="81" t="str">
        <f>IFERROR(IF(B1051="","",VLOOKUP(B1051,'Customer Orders Management'!B:AB,10,0)),"")</f>
        <v/>
      </c>
      <c r="K1051" s="81" t="str">
        <f>IFERROR(IF(B1051="","",VLOOKUP(B1051,'Customer Orders Management'!B:AB,11,0)),"")</f>
        <v/>
      </c>
      <c r="L1051" s="81" t="str">
        <f>IFERROR(IF(VLOOKUP(B1051,'DIFOT Raw Data'!B:P,15,0)="","Not Delivered","Delivery"&amp;" "&amp;VLOOKUP(B1051,'DIFOT Raw Data'!B:P,15,0)),"")</f>
        <v/>
      </c>
    </row>
    <row r="1052" spans="5:12" x14ac:dyDescent="0.25">
      <c r="E1052" s="80" t="str">
        <f>IFERROR(IF(B1052="","",VLOOKUP(B1052,'Customer Orders Management'!B:AB,12,0)),"")</f>
        <v/>
      </c>
      <c r="F1052" s="80" t="str">
        <f>IFERROR(IF(B1052="","",VLOOKUP(B1052,'Customer Orders Management'!B:AB,13,0)),"")</f>
        <v/>
      </c>
      <c r="G1052" s="80" t="str">
        <f>IFERROR(IF(B1052="","",VLOOKUP(B1052,'Customer Orders Management'!B:AB,7,0)),"")</f>
        <v/>
      </c>
      <c r="H1052" s="80" t="str">
        <f>IFERROR(IF(B1052="","",VLOOKUP(B1052,'Customer Orders Management'!B:AB,8,0)),"")</f>
        <v/>
      </c>
      <c r="I1052" s="81" t="str">
        <f>IFERROR(IF(B1052="","",VLOOKUP(B1052,'Customer Orders Management'!B:AB,9,0)),"")</f>
        <v/>
      </c>
      <c r="J1052" s="81" t="str">
        <f>IFERROR(IF(B1052="","",VLOOKUP(B1052,'Customer Orders Management'!B:AB,10,0)),"")</f>
        <v/>
      </c>
      <c r="K1052" s="81" t="str">
        <f>IFERROR(IF(B1052="","",VLOOKUP(B1052,'Customer Orders Management'!B:AB,11,0)),"")</f>
        <v/>
      </c>
      <c r="L1052" s="81" t="str">
        <f>IFERROR(IF(VLOOKUP(B1052,'DIFOT Raw Data'!B:P,15,0)="","Not Delivered","Delivery"&amp;" "&amp;VLOOKUP(B1052,'DIFOT Raw Data'!B:P,15,0)),"")</f>
        <v/>
      </c>
    </row>
    <row r="1053" spans="5:12" x14ac:dyDescent="0.25">
      <c r="E1053" s="80" t="str">
        <f>IFERROR(IF(B1053="","",VLOOKUP(B1053,'Customer Orders Management'!B:AB,12,0)),"")</f>
        <v/>
      </c>
      <c r="F1053" s="80" t="str">
        <f>IFERROR(IF(B1053="","",VLOOKUP(B1053,'Customer Orders Management'!B:AB,13,0)),"")</f>
        <v/>
      </c>
      <c r="G1053" s="80" t="str">
        <f>IFERROR(IF(B1053="","",VLOOKUP(B1053,'Customer Orders Management'!B:AB,7,0)),"")</f>
        <v/>
      </c>
      <c r="H1053" s="80" t="str">
        <f>IFERROR(IF(B1053="","",VLOOKUP(B1053,'Customer Orders Management'!B:AB,8,0)),"")</f>
        <v/>
      </c>
      <c r="I1053" s="81" t="str">
        <f>IFERROR(IF(B1053="","",VLOOKUP(B1053,'Customer Orders Management'!B:AB,9,0)),"")</f>
        <v/>
      </c>
      <c r="J1053" s="81" t="str">
        <f>IFERROR(IF(B1053="","",VLOOKUP(B1053,'Customer Orders Management'!B:AB,10,0)),"")</f>
        <v/>
      </c>
      <c r="K1053" s="81" t="str">
        <f>IFERROR(IF(B1053="","",VLOOKUP(B1053,'Customer Orders Management'!B:AB,11,0)),"")</f>
        <v/>
      </c>
      <c r="L1053" s="81" t="str">
        <f>IFERROR(IF(VLOOKUP(B1053,'DIFOT Raw Data'!B:P,15,0)="","Not Delivered","Delivery"&amp;" "&amp;VLOOKUP(B1053,'DIFOT Raw Data'!B:P,15,0)),"")</f>
        <v/>
      </c>
    </row>
    <row r="1054" spans="5:12" x14ac:dyDescent="0.25">
      <c r="E1054" s="80" t="str">
        <f>IFERROR(IF(B1054="","",VLOOKUP(B1054,'Customer Orders Management'!B:AB,12,0)),"")</f>
        <v/>
      </c>
      <c r="F1054" s="80" t="str">
        <f>IFERROR(IF(B1054="","",VLOOKUP(B1054,'Customer Orders Management'!B:AB,13,0)),"")</f>
        <v/>
      </c>
      <c r="G1054" s="80" t="str">
        <f>IFERROR(IF(B1054="","",VLOOKUP(B1054,'Customer Orders Management'!B:AB,7,0)),"")</f>
        <v/>
      </c>
      <c r="H1054" s="80" t="str">
        <f>IFERROR(IF(B1054="","",VLOOKUP(B1054,'Customer Orders Management'!B:AB,8,0)),"")</f>
        <v/>
      </c>
      <c r="I1054" s="81" t="str">
        <f>IFERROR(IF(B1054="","",VLOOKUP(B1054,'Customer Orders Management'!B:AB,9,0)),"")</f>
        <v/>
      </c>
      <c r="J1054" s="81" t="str">
        <f>IFERROR(IF(B1054="","",VLOOKUP(B1054,'Customer Orders Management'!B:AB,10,0)),"")</f>
        <v/>
      </c>
      <c r="K1054" s="81" t="str">
        <f>IFERROR(IF(B1054="","",VLOOKUP(B1054,'Customer Orders Management'!B:AB,11,0)),"")</f>
        <v/>
      </c>
      <c r="L1054" s="81" t="str">
        <f>IFERROR(IF(VLOOKUP(B1054,'DIFOT Raw Data'!B:P,15,0)="","Not Delivered","Delivery"&amp;" "&amp;VLOOKUP(B1054,'DIFOT Raw Data'!B:P,15,0)),"")</f>
        <v/>
      </c>
    </row>
    <row r="1055" spans="5:12" x14ac:dyDescent="0.25">
      <c r="E1055" s="80" t="str">
        <f>IFERROR(IF(B1055="","",VLOOKUP(B1055,'Customer Orders Management'!B:AB,12,0)),"")</f>
        <v/>
      </c>
      <c r="F1055" s="80" t="str">
        <f>IFERROR(IF(B1055="","",VLOOKUP(B1055,'Customer Orders Management'!B:AB,13,0)),"")</f>
        <v/>
      </c>
      <c r="G1055" s="80" t="str">
        <f>IFERROR(IF(B1055="","",VLOOKUP(B1055,'Customer Orders Management'!B:AB,7,0)),"")</f>
        <v/>
      </c>
      <c r="H1055" s="80" t="str">
        <f>IFERROR(IF(B1055="","",VLOOKUP(B1055,'Customer Orders Management'!B:AB,8,0)),"")</f>
        <v/>
      </c>
      <c r="I1055" s="81" t="str">
        <f>IFERROR(IF(B1055="","",VLOOKUP(B1055,'Customer Orders Management'!B:AB,9,0)),"")</f>
        <v/>
      </c>
      <c r="J1055" s="81" t="str">
        <f>IFERROR(IF(B1055="","",VLOOKUP(B1055,'Customer Orders Management'!B:AB,10,0)),"")</f>
        <v/>
      </c>
      <c r="K1055" s="81" t="str">
        <f>IFERROR(IF(B1055="","",VLOOKUP(B1055,'Customer Orders Management'!B:AB,11,0)),"")</f>
        <v/>
      </c>
      <c r="L1055" s="81" t="str">
        <f>IFERROR(IF(VLOOKUP(B1055,'DIFOT Raw Data'!B:P,15,0)="","Not Delivered","Delivery"&amp;" "&amp;VLOOKUP(B1055,'DIFOT Raw Data'!B:P,15,0)),"")</f>
        <v/>
      </c>
    </row>
    <row r="1056" spans="5:12" x14ac:dyDescent="0.25">
      <c r="E1056" s="80" t="str">
        <f>IFERROR(IF(B1056="","",VLOOKUP(B1056,'Customer Orders Management'!B:AB,12,0)),"")</f>
        <v/>
      </c>
      <c r="F1056" s="80" t="str">
        <f>IFERROR(IF(B1056="","",VLOOKUP(B1056,'Customer Orders Management'!B:AB,13,0)),"")</f>
        <v/>
      </c>
      <c r="G1056" s="80" t="str">
        <f>IFERROR(IF(B1056="","",VLOOKUP(B1056,'Customer Orders Management'!B:AB,7,0)),"")</f>
        <v/>
      </c>
      <c r="H1056" s="80" t="str">
        <f>IFERROR(IF(B1056="","",VLOOKUP(B1056,'Customer Orders Management'!B:AB,8,0)),"")</f>
        <v/>
      </c>
      <c r="I1056" s="81" t="str">
        <f>IFERROR(IF(B1056="","",VLOOKUP(B1056,'Customer Orders Management'!B:AB,9,0)),"")</f>
        <v/>
      </c>
      <c r="J1056" s="81" t="str">
        <f>IFERROR(IF(B1056="","",VLOOKUP(B1056,'Customer Orders Management'!B:AB,10,0)),"")</f>
        <v/>
      </c>
      <c r="K1056" s="81" t="str">
        <f>IFERROR(IF(B1056="","",VLOOKUP(B1056,'Customer Orders Management'!B:AB,11,0)),"")</f>
        <v/>
      </c>
      <c r="L1056" s="81" t="str">
        <f>IFERROR(IF(VLOOKUP(B1056,'DIFOT Raw Data'!B:P,15,0)="","Not Delivered","Delivery"&amp;" "&amp;VLOOKUP(B1056,'DIFOT Raw Data'!B:P,15,0)),"")</f>
        <v/>
      </c>
    </row>
    <row r="1057" spans="5:12" x14ac:dyDescent="0.25">
      <c r="E1057" s="80" t="str">
        <f>IFERROR(IF(B1057="","",VLOOKUP(B1057,'Customer Orders Management'!B:AB,12,0)),"")</f>
        <v/>
      </c>
      <c r="F1057" s="80" t="str">
        <f>IFERROR(IF(B1057="","",VLOOKUP(B1057,'Customer Orders Management'!B:AB,13,0)),"")</f>
        <v/>
      </c>
      <c r="G1057" s="80" t="str">
        <f>IFERROR(IF(B1057="","",VLOOKUP(B1057,'Customer Orders Management'!B:AB,7,0)),"")</f>
        <v/>
      </c>
      <c r="H1057" s="80" t="str">
        <f>IFERROR(IF(B1057="","",VLOOKUP(B1057,'Customer Orders Management'!B:AB,8,0)),"")</f>
        <v/>
      </c>
      <c r="I1057" s="81" t="str">
        <f>IFERROR(IF(B1057="","",VLOOKUP(B1057,'Customer Orders Management'!B:AB,9,0)),"")</f>
        <v/>
      </c>
      <c r="J1057" s="81" t="str">
        <f>IFERROR(IF(B1057="","",VLOOKUP(B1057,'Customer Orders Management'!B:AB,10,0)),"")</f>
        <v/>
      </c>
      <c r="K1057" s="81" t="str">
        <f>IFERROR(IF(B1057="","",VLOOKUP(B1057,'Customer Orders Management'!B:AB,11,0)),"")</f>
        <v/>
      </c>
      <c r="L1057" s="81" t="str">
        <f>IFERROR(IF(VLOOKUP(B1057,'DIFOT Raw Data'!B:P,15,0)="","Not Delivered","Delivery"&amp;" "&amp;VLOOKUP(B1057,'DIFOT Raw Data'!B:P,15,0)),"")</f>
        <v/>
      </c>
    </row>
    <row r="1058" spans="5:12" x14ac:dyDescent="0.25">
      <c r="E1058" s="80" t="str">
        <f>IFERROR(IF(B1058="","",VLOOKUP(B1058,'Customer Orders Management'!B:AB,12,0)),"")</f>
        <v/>
      </c>
      <c r="F1058" s="80" t="str">
        <f>IFERROR(IF(B1058="","",VLOOKUP(B1058,'Customer Orders Management'!B:AB,13,0)),"")</f>
        <v/>
      </c>
      <c r="G1058" s="80" t="str">
        <f>IFERROR(IF(B1058="","",VLOOKUP(B1058,'Customer Orders Management'!B:AB,7,0)),"")</f>
        <v/>
      </c>
      <c r="H1058" s="80" t="str">
        <f>IFERROR(IF(B1058="","",VLOOKUP(B1058,'Customer Orders Management'!B:AB,8,0)),"")</f>
        <v/>
      </c>
      <c r="I1058" s="81" t="str">
        <f>IFERROR(IF(B1058="","",VLOOKUP(B1058,'Customer Orders Management'!B:AB,9,0)),"")</f>
        <v/>
      </c>
      <c r="J1058" s="81" t="str">
        <f>IFERROR(IF(B1058="","",VLOOKUP(B1058,'Customer Orders Management'!B:AB,10,0)),"")</f>
        <v/>
      </c>
      <c r="K1058" s="81" t="str">
        <f>IFERROR(IF(B1058="","",VLOOKUP(B1058,'Customer Orders Management'!B:AB,11,0)),"")</f>
        <v/>
      </c>
      <c r="L1058" s="81" t="str">
        <f>IFERROR(IF(VLOOKUP(B1058,'DIFOT Raw Data'!B:P,15,0)="","Not Delivered","Delivery"&amp;" "&amp;VLOOKUP(B1058,'DIFOT Raw Data'!B:P,15,0)),"")</f>
        <v/>
      </c>
    </row>
    <row r="1059" spans="5:12" x14ac:dyDescent="0.25">
      <c r="E1059" s="80" t="str">
        <f>IFERROR(IF(B1059="","",VLOOKUP(B1059,'Customer Orders Management'!B:AB,12,0)),"")</f>
        <v/>
      </c>
      <c r="F1059" s="80" t="str">
        <f>IFERROR(IF(B1059="","",VLOOKUP(B1059,'Customer Orders Management'!B:AB,13,0)),"")</f>
        <v/>
      </c>
      <c r="G1059" s="80" t="str">
        <f>IFERROR(IF(B1059="","",VLOOKUP(B1059,'Customer Orders Management'!B:AB,7,0)),"")</f>
        <v/>
      </c>
      <c r="H1059" s="80" t="str">
        <f>IFERROR(IF(B1059="","",VLOOKUP(B1059,'Customer Orders Management'!B:AB,8,0)),"")</f>
        <v/>
      </c>
      <c r="I1059" s="81" t="str">
        <f>IFERROR(IF(B1059="","",VLOOKUP(B1059,'Customer Orders Management'!B:AB,9,0)),"")</f>
        <v/>
      </c>
      <c r="J1059" s="81" t="str">
        <f>IFERROR(IF(B1059="","",VLOOKUP(B1059,'Customer Orders Management'!B:AB,10,0)),"")</f>
        <v/>
      </c>
      <c r="K1059" s="81" t="str">
        <f>IFERROR(IF(B1059="","",VLOOKUP(B1059,'Customer Orders Management'!B:AB,11,0)),"")</f>
        <v/>
      </c>
      <c r="L1059" s="81" t="str">
        <f>IFERROR(IF(VLOOKUP(B1059,'DIFOT Raw Data'!B:P,15,0)="","Not Delivered","Delivery"&amp;" "&amp;VLOOKUP(B1059,'DIFOT Raw Data'!B:P,15,0)),"")</f>
        <v/>
      </c>
    </row>
    <row r="1060" spans="5:12" x14ac:dyDescent="0.25">
      <c r="E1060" s="80" t="str">
        <f>IFERROR(IF(B1060="","",VLOOKUP(B1060,'Customer Orders Management'!B:AB,12,0)),"")</f>
        <v/>
      </c>
      <c r="F1060" s="80" t="str">
        <f>IFERROR(IF(B1060="","",VLOOKUP(B1060,'Customer Orders Management'!B:AB,13,0)),"")</f>
        <v/>
      </c>
      <c r="G1060" s="80" t="str">
        <f>IFERROR(IF(B1060="","",VLOOKUP(B1060,'Customer Orders Management'!B:AB,7,0)),"")</f>
        <v/>
      </c>
      <c r="H1060" s="80" t="str">
        <f>IFERROR(IF(B1060="","",VLOOKUP(B1060,'Customer Orders Management'!B:AB,8,0)),"")</f>
        <v/>
      </c>
      <c r="I1060" s="81" t="str">
        <f>IFERROR(IF(B1060="","",VLOOKUP(B1060,'Customer Orders Management'!B:AB,9,0)),"")</f>
        <v/>
      </c>
      <c r="J1060" s="81" t="str">
        <f>IFERROR(IF(B1060="","",VLOOKUP(B1060,'Customer Orders Management'!B:AB,10,0)),"")</f>
        <v/>
      </c>
      <c r="K1060" s="81" t="str">
        <f>IFERROR(IF(B1060="","",VLOOKUP(B1060,'Customer Orders Management'!B:AB,11,0)),"")</f>
        <v/>
      </c>
      <c r="L1060" s="81" t="str">
        <f>IFERROR(IF(VLOOKUP(B1060,'DIFOT Raw Data'!B:P,15,0)="","Not Delivered","Delivery"&amp;" "&amp;VLOOKUP(B1060,'DIFOT Raw Data'!B:P,15,0)),"")</f>
        <v/>
      </c>
    </row>
    <row r="1061" spans="5:12" x14ac:dyDescent="0.25">
      <c r="E1061" s="80" t="str">
        <f>IFERROR(IF(B1061="","",VLOOKUP(B1061,'Customer Orders Management'!B:AB,12,0)),"")</f>
        <v/>
      </c>
      <c r="F1061" s="80" t="str">
        <f>IFERROR(IF(B1061="","",VLOOKUP(B1061,'Customer Orders Management'!B:AB,13,0)),"")</f>
        <v/>
      </c>
      <c r="G1061" s="80" t="str">
        <f>IFERROR(IF(B1061="","",VLOOKUP(B1061,'Customer Orders Management'!B:AB,7,0)),"")</f>
        <v/>
      </c>
      <c r="H1061" s="80" t="str">
        <f>IFERROR(IF(B1061="","",VLOOKUP(B1061,'Customer Orders Management'!B:AB,8,0)),"")</f>
        <v/>
      </c>
      <c r="I1061" s="81" t="str">
        <f>IFERROR(IF(B1061="","",VLOOKUP(B1061,'Customer Orders Management'!B:AB,9,0)),"")</f>
        <v/>
      </c>
      <c r="J1061" s="81" t="str">
        <f>IFERROR(IF(B1061="","",VLOOKUP(B1061,'Customer Orders Management'!B:AB,10,0)),"")</f>
        <v/>
      </c>
      <c r="K1061" s="81" t="str">
        <f>IFERROR(IF(B1061="","",VLOOKUP(B1061,'Customer Orders Management'!B:AB,11,0)),"")</f>
        <v/>
      </c>
      <c r="L1061" s="81" t="str">
        <f>IFERROR(IF(VLOOKUP(B1061,'DIFOT Raw Data'!B:P,15,0)="","Not Delivered","Delivery"&amp;" "&amp;VLOOKUP(B1061,'DIFOT Raw Data'!B:P,15,0)),"")</f>
        <v/>
      </c>
    </row>
    <row r="1062" spans="5:12" x14ac:dyDescent="0.25">
      <c r="E1062" s="80" t="str">
        <f>IFERROR(IF(B1062="","",VLOOKUP(B1062,'Customer Orders Management'!B:AB,12,0)),"")</f>
        <v/>
      </c>
      <c r="F1062" s="80" t="str">
        <f>IFERROR(IF(B1062="","",VLOOKUP(B1062,'Customer Orders Management'!B:AB,13,0)),"")</f>
        <v/>
      </c>
      <c r="G1062" s="80" t="str">
        <f>IFERROR(IF(B1062="","",VLOOKUP(B1062,'Customer Orders Management'!B:AB,7,0)),"")</f>
        <v/>
      </c>
      <c r="H1062" s="80" t="str">
        <f>IFERROR(IF(B1062="","",VLOOKUP(B1062,'Customer Orders Management'!B:AB,8,0)),"")</f>
        <v/>
      </c>
      <c r="I1062" s="81" t="str">
        <f>IFERROR(IF(B1062="","",VLOOKUP(B1062,'Customer Orders Management'!B:AB,9,0)),"")</f>
        <v/>
      </c>
      <c r="J1062" s="81" t="str">
        <f>IFERROR(IF(B1062="","",VLOOKUP(B1062,'Customer Orders Management'!B:AB,10,0)),"")</f>
        <v/>
      </c>
      <c r="K1062" s="81" t="str">
        <f>IFERROR(IF(B1062="","",VLOOKUP(B1062,'Customer Orders Management'!B:AB,11,0)),"")</f>
        <v/>
      </c>
      <c r="L1062" s="81" t="str">
        <f>IFERROR(IF(VLOOKUP(B1062,'DIFOT Raw Data'!B:P,15,0)="","Not Delivered","Delivery"&amp;" "&amp;VLOOKUP(B1062,'DIFOT Raw Data'!B:P,15,0)),"")</f>
        <v/>
      </c>
    </row>
    <row r="1063" spans="5:12" x14ac:dyDescent="0.25">
      <c r="E1063" s="80" t="str">
        <f>IFERROR(IF(B1063="","",VLOOKUP(B1063,'Customer Orders Management'!B:AB,12,0)),"")</f>
        <v/>
      </c>
      <c r="F1063" s="80" t="str">
        <f>IFERROR(IF(B1063="","",VLOOKUP(B1063,'Customer Orders Management'!B:AB,13,0)),"")</f>
        <v/>
      </c>
      <c r="G1063" s="80" t="str">
        <f>IFERROR(IF(B1063="","",VLOOKUP(B1063,'Customer Orders Management'!B:AB,7,0)),"")</f>
        <v/>
      </c>
      <c r="H1063" s="80" t="str">
        <f>IFERROR(IF(B1063="","",VLOOKUP(B1063,'Customer Orders Management'!B:AB,8,0)),"")</f>
        <v/>
      </c>
      <c r="I1063" s="81" t="str">
        <f>IFERROR(IF(B1063="","",VLOOKUP(B1063,'Customer Orders Management'!B:AB,9,0)),"")</f>
        <v/>
      </c>
      <c r="J1063" s="81" t="str">
        <f>IFERROR(IF(B1063="","",VLOOKUP(B1063,'Customer Orders Management'!B:AB,10,0)),"")</f>
        <v/>
      </c>
      <c r="K1063" s="81" t="str">
        <f>IFERROR(IF(B1063="","",VLOOKUP(B1063,'Customer Orders Management'!B:AB,11,0)),"")</f>
        <v/>
      </c>
      <c r="L1063" s="81" t="str">
        <f>IFERROR(IF(VLOOKUP(B1063,'DIFOT Raw Data'!B:P,15,0)="","Not Delivered","Delivery"&amp;" "&amp;VLOOKUP(B1063,'DIFOT Raw Data'!B:P,15,0)),"")</f>
        <v/>
      </c>
    </row>
    <row r="1064" spans="5:12" x14ac:dyDescent="0.25">
      <c r="E1064" s="80" t="str">
        <f>IFERROR(IF(B1064="","",VLOOKUP(B1064,'Customer Orders Management'!B:AB,12,0)),"")</f>
        <v/>
      </c>
      <c r="F1064" s="80" t="str">
        <f>IFERROR(IF(B1064="","",VLOOKUP(B1064,'Customer Orders Management'!B:AB,13,0)),"")</f>
        <v/>
      </c>
      <c r="G1064" s="80" t="str">
        <f>IFERROR(IF(B1064="","",VLOOKUP(B1064,'Customer Orders Management'!B:AB,7,0)),"")</f>
        <v/>
      </c>
      <c r="H1064" s="80" t="str">
        <f>IFERROR(IF(B1064="","",VLOOKUP(B1064,'Customer Orders Management'!B:AB,8,0)),"")</f>
        <v/>
      </c>
      <c r="I1064" s="81" t="str">
        <f>IFERROR(IF(B1064="","",VLOOKUP(B1064,'Customer Orders Management'!B:AB,9,0)),"")</f>
        <v/>
      </c>
      <c r="J1064" s="81" t="str">
        <f>IFERROR(IF(B1064="","",VLOOKUP(B1064,'Customer Orders Management'!B:AB,10,0)),"")</f>
        <v/>
      </c>
      <c r="K1064" s="81" t="str">
        <f>IFERROR(IF(B1064="","",VLOOKUP(B1064,'Customer Orders Management'!B:AB,11,0)),"")</f>
        <v/>
      </c>
      <c r="L1064" s="81" t="str">
        <f>IFERROR(IF(VLOOKUP(B1064,'DIFOT Raw Data'!B:P,15,0)="","Not Delivered","Delivery"&amp;" "&amp;VLOOKUP(B1064,'DIFOT Raw Data'!B:P,15,0)),"")</f>
        <v/>
      </c>
    </row>
    <row r="1065" spans="5:12" x14ac:dyDescent="0.25">
      <c r="E1065" s="80" t="str">
        <f>IFERROR(IF(B1065="","",VLOOKUP(B1065,'Customer Orders Management'!B:AB,12,0)),"")</f>
        <v/>
      </c>
      <c r="F1065" s="80" t="str">
        <f>IFERROR(IF(B1065="","",VLOOKUP(B1065,'Customer Orders Management'!B:AB,13,0)),"")</f>
        <v/>
      </c>
      <c r="G1065" s="80" t="str">
        <f>IFERROR(IF(B1065="","",VLOOKUP(B1065,'Customer Orders Management'!B:AB,7,0)),"")</f>
        <v/>
      </c>
      <c r="H1065" s="80" t="str">
        <f>IFERROR(IF(B1065="","",VLOOKUP(B1065,'Customer Orders Management'!B:AB,8,0)),"")</f>
        <v/>
      </c>
      <c r="I1065" s="81" t="str">
        <f>IFERROR(IF(B1065="","",VLOOKUP(B1065,'Customer Orders Management'!B:AB,9,0)),"")</f>
        <v/>
      </c>
      <c r="J1065" s="81" t="str">
        <f>IFERROR(IF(B1065="","",VLOOKUP(B1065,'Customer Orders Management'!B:AB,10,0)),"")</f>
        <v/>
      </c>
      <c r="K1065" s="81" t="str">
        <f>IFERROR(IF(B1065="","",VLOOKUP(B1065,'Customer Orders Management'!B:AB,11,0)),"")</f>
        <v/>
      </c>
      <c r="L1065" s="81" t="str">
        <f>IFERROR(IF(VLOOKUP(B1065,'DIFOT Raw Data'!B:P,15,0)="","Not Delivered","Delivery"&amp;" "&amp;VLOOKUP(B1065,'DIFOT Raw Data'!B:P,15,0)),"")</f>
        <v/>
      </c>
    </row>
    <row r="1066" spans="5:12" x14ac:dyDescent="0.25">
      <c r="E1066" s="80" t="str">
        <f>IFERROR(IF(B1066="","",VLOOKUP(B1066,'Customer Orders Management'!B:AB,12,0)),"")</f>
        <v/>
      </c>
      <c r="F1066" s="80" t="str">
        <f>IFERROR(IF(B1066="","",VLOOKUP(B1066,'Customer Orders Management'!B:AB,13,0)),"")</f>
        <v/>
      </c>
      <c r="G1066" s="80" t="str">
        <f>IFERROR(IF(B1066="","",VLOOKUP(B1066,'Customer Orders Management'!B:AB,7,0)),"")</f>
        <v/>
      </c>
      <c r="H1066" s="80" t="str">
        <f>IFERROR(IF(B1066="","",VLOOKUP(B1066,'Customer Orders Management'!B:AB,8,0)),"")</f>
        <v/>
      </c>
      <c r="I1066" s="81" t="str">
        <f>IFERROR(IF(B1066="","",VLOOKUP(B1066,'Customer Orders Management'!B:AB,9,0)),"")</f>
        <v/>
      </c>
      <c r="J1066" s="81" t="str">
        <f>IFERROR(IF(B1066="","",VLOOKUP(B1066,'Customer Orders Management'!B:AB,10,0)),"")</f>
        <v/>
      </c>
      <c r="K1066" s="81" t="str">
        <f>IFERROR(IF(B1066="","",VLOOKUP(B1066,'Customer Orders Management'!B:AB,11,0)),"")</f>
        <v/>
      </c>
      <c r="L1066" s="81" t="str">
        <f>IFERROR(IF(VLOOKUP(B1066,'DIFOT Raw Data'!B:P,15,0)="","Not Delivered","Delivery"&amp;" "&amp;VLOOKUP(B1066,'DIFOT Raw Data'!B:P,15,0)),"")</f>
        <v/>
      </c>
    </row>
    <row r="1067" spans="5:12" x14ac:dyDescent="0.25">
      <c r="E1067" s="80" t="str">
        <f>IFERROR(IF(B1067="","",VLOOKUP(B1067,'Customer Orders Management'!B:AB,12,0)),"")</f>
        <v/>
      </c>
      <c r="F1067" s="80" t="str">
        <f>IFERROR(IF(B1067="","",VLOOKUP(B1067,'Customer Orders Management'!B:AB,13,0)),"")</f>
        <v/>
      </c>
      <c r="G1067" s="80" t="str">
        <f>IFERROR(IF(B1067="","",VLOOKUP(B1067,'Customer Orders Management'!B:AB,7,0)),"")</f>
        <v/>
      </c>
      <c r="H1067" s="80" t="str">
        <f>IFERROR(IF(B1067="","",VLOOKUP(B1067,'Customer Orders Management'!B:AB,8,0)),"")</f>
        <v/>
      </c>
      <c r="I1067" s="81" t="str">
        <f>IFERROR(IF(B1067="","",VLOOKUP(B1067,'Customer Orders Management'!B:AB,9,0)),"")</f>
        <v/>
      </c>
      <c r="J1067" s="81" t="str">
        <f>IFERROR(IF(B1067="","",VLOOKUP(B1067,'Customer Orders Management'!B:AB,10,0)),"")</f>
        <v/>
      </c>
      <c r="K1067" s="81" t="str">
        <f>IFERROR(IF(B1067="","",VLOOKUP(B1067,'Customer Orders Management'!B:AB,11,0)),"")</f>
        <v/>
      </c>
      <c r="L1067" s="81" t="str">
        <f>IFERROR(IF(VLOOKUP(B1067,'DIFOT Raw Data'!B:P,15,0)="","Not Delivered","Delivery"&amp;" "&amp;VLOOKUP(B1067,'DIFOT Raw Data'!B:P,15,0)),"")</f>
        <v/>
      </c>
    </row>
    <row r="1068" spans="5:12" x14ac:dyDescent="0.25">
      <c r="E1068" s="80" t="str">
        <f>IFERROR(IF(B1068="","",VLOOKUP(B1068,'Customer Orders Management'!B:AB,12,0)),"")</f>
        <v/>
      </c>
      <c r="F1068" s="80" t="str">
        <f>IFERROR(IF(B1068="","",VLOOKUP(B1068,'Customer Orders Management'!B:AB,13,0)),"")</f>
        <v/>
      </c>
      <c r="G1068" s="80" t="str">
        <f>IFERROR(IF(B1068="","",VLOOKUP(B1068,'Customer Orders Management'!B:AB,7,0)),"")</f>
        <v/>
      </c>
      <c r="H1068" s="80" t="str">
        <f>IFERROR(IF(B1068="","",VLOOKUP(B1068,'Customer Orders Management'!B:AB,8,0)),"")</f>
        <v/>
      </c>
      <c r="I1068" s="81" t="str">
        <f>IFERROR(IF(B1068="","",VLOOKUP(B1068,'Customer Orders Management'!B:AB,9,0)),"")</f>
        <v/>
      </c>
      <c r="J1068" s="81" t="str">
        <f>IFERROR(IF(B1068="","",VLOOKUP(B1068,'Customer Orders Management'!B:AB,10,0)),"")</f>
        <v/>
      </c>
      <c r="K1068" s="81" t="str">
        <f>IFERROR(IF(B1068="","",VLOOKUP(B1068,'Customer Orders Management'!B:AB,11,0)),"")</f>
        <v/>
      </c>
      <c r="L1068" s="81" t="str">
        <f>IFERROR(IF(VLOOKUP(B1068,'DIFOT Raw Data'!B:P,15,0)="","Not Delivered","Delivery"&amp;" "&amp;VLOOKUP(B1068,'DIFOT Raw Data'!B:P,15,0)),"")</f>
        <v/>
      </c>
    </row>
    <row r="1069" spans="5:12" x14ac:dyDescent="0.25">
      <c r="E1069" s="80" t="str">
        <f>IFERROR(IF(B1069="","",VLOOKUP(B1069,'Customer Orders Management'!B:AB,12,0)),"")</f>
        <v/>
      </c>
      <c r="F1069" s="80" t="str">
        <f>IFERROR(IF(B1069="","",VLOOKUP(B1069,'Customer Orders Management'!B:AB,13,0)),"")</f>
        <v/>
      </c>
      <c r="G1069" s="80" t="str">
        <f>IFERROR(IF(B1069="","",VLOOKUP(B1069,'Customer Orders Management'!B:AB,7,0)),"")</f>
        <v/>
      </c>
      <c r="H1069" s="80" t="str">
        <f>IFERROR(IF(B1069="","",VLOOKUP(B1069,'Customer Orders Management'!B:AB,8,0)),"")</f>
        <v/>
      </c>
      <c r="I1069" s="81" t="str">
        <f>IFERROR(IF(B1069="","",VLOOKUP(B1069,'Customer Orders Management'!B:AB,9,0)),"")</f>
        <v/>
      </c>
      <c r="J1069" s="81" t="str">
        <f>IFERROR(IF(B1069="","",VLOOKUP(B1069,'Customer Orders Management'!B:AB,10,0)),"")</f>
        <v/>
      </c>
      <c r="K1069" s="81" t="str">
        <f>IFERROR(IF(B1069="","",VLOOKUP(B1069,'Customer Orders Management'!B:AB,11,0)),"")</f>
        <v/>
      </c>
      <c r="L1069" s="81" t="str">
        <f>IFERROR(IF(VLOOKUP(B1069,'DIFOT Raw Data'!B:P,15,0)="","Not Delivered","Delivery"&amp;" "&amp;VLOOKUP(B1069,'DIFOT Raw Data'!B:P,15,0)),"")</f>
        <v/>
      </c>
    </row>
    <row r="1070" spans="5:12" x14ac:dyDescent="0.25">
      <c r="E1070" s="80" t="str">
        <f>IFERROR(IF(B1070="","",VLOOKUP(B1070,'Customer Orders Management'!B:AB,12,0)),"")</f>
        <v/>
      </c>
      <c r="F1070" s="80" t="str">
        <f>IFERROR(IF(B1070="","",VLOOKUP(B1070,'Customer Orders Management'!B:AB,13,0)),"")</f>
        <v/>
      </c>
      <c r="G1070" s="80" t="str">
        <f>IFERROR(IF(B1070="","",VLOOKUP(B1070,'Customer Orders Management'!B:AB,7,0)),"")</f>
        <v/>
      </c>
      <c r="H1070" s="80" t="str">
        <f>IFERROR(IF(B1070="","",VLOOKUP(B1070,'Customer Orders Management'!B:AB,8,0)),"")</f>
        <v/>
      </c>
      <c r="I1070" s="81" t="str">
        <f>IFERROR(IF(B1070="","",VLOOKUP(B1070,'Customer Orders Management'!B:AB,9,0)),"")</f>
        <v/>
      </c>
      <c r="J1070" s="81" t="str">
        <f>IFERROR(IF(B1070="","",VLOOKUP(B1070,'Customer Orders Management'!B:AB,10,0)),"")</f>
        <v/>
      </c>
      <c r="K1070" s="81" t="str">
        <f>IFERROR(IF(B1070="","",VLOOKUP(B1070,'Customer Orders Management'!B:AB,11,0)),"")</f>
        <v/>
      </c>
      <c r="L1070" s="81" t="str">
        <f>IFERROR(IF(VLOOKUP(B1070,'DIFOT Raw Data'!B:P,15,0)="","Not Delivered","Delivery"&amp;" "&amp;VLOOKUP(B1070,'DIFOT Raw Data'!B:P,15,0)),"")</f>
        <v/>
      </c>
    </row>
    <row r="1071" spans="5:12" x14ac:dyDescent="0.25">
      <c r="E1071" s="80" t="str">
        <f>IFERROR(IF(B1071="","",VLOOKUP(B1071,'Customer Orders Management'!B:AB,12,0)),"")</f>
        <v/>
      </c>
      <c r="F1071" s="80" t="str">
        <f>IFERROR(IF(B1071="","",VLOOKUP(B1071,'Customer Orders Management'!B:AB,13,0)),"")</f>
        <v/>
      </c>
      <c r="G1071" s="80" t="str">
        <f>IFERROR(IF(B1071="","",VLOOKUP(B1071,'Customer Orders Management'!B:AB,7,0)),"")</f>
        <v/>
      </c>
      <c r="H1071" s="80" t="str">
        <f>IFERROR(IF(B1071="","",VLOOKUP(B1071,'Customer Orders Management'!B:AB,8,0)),"")</f>
        <v/>
      </c>
      <c r="I1071" s="81" t="str">
        <f>IFERROR(IF(B1071="","",VLOOKUP(B1071,'Customer Orders Management'!B:AB,9,0)),"")</f>
        <v/>
      </c>
      <c r="J1071" s="81" t="str">
        <f>IFERROR(IF(B1071="","",VLOOKUP(B1071,'Customer Orders Management'!B:AB,10,0)),"")</f>
        <v/>
      </c>
      <c r="K1071" s="81" t="str">
        <f>IFERROR(IF(B1071="","",VLOOKUP(B1071,'Customer Orders Management'!B:AB,11,0)),"")</f>
        <v/>
      </c>
      <c r="L1071" s="81" t="str">
        <f>IFERROR(IF(VLOOKUP(B1071,'DIFOT Raw Data'!B:P,15,0)="","Not Delivered","Delivery"&amp;" "&amp;VLOOKUP(B1071,'DIFOT Raw Data'!B:P,15,0)),"")</f>
        <v/>
      </c>
    </row>
    <row r="1072" spans="5:12" x14ac:dyDescent="0.25">
      <c r="E1072" s="80" t="str">
        <f>IFERROR(IF(B1072="","",VLOOKUP(B1072,'Customer Orders Management'!B:AB,12,0)),"")</f>
        <v/>
      </c>
      <c r="F1072" s="80" t="str">
        <f>IFERROR(IF(B1072="","",VLOOKUP(B1072,'Customer Orders Management'!B:AB,13,0)),"")</f>
        <v/>
      </c>
      <c r="G1072" s="80" t="str">
        <f>IFERROR(IF(B1072="","",VLOOKUP(B1072,'Customer Orders Management'!B:AB,7,0)),"")</f>
        <v/>
      </c>
      <c r="H1072" s="80" t="str">
        <f>IFERROR(IF(B1072="","",VLOOKUP(B1072,'Customer Orders Management'!B:AB,8,0)),"")</f>
        <v/>
      </c>
      <c r="I1072" s="81" t="str">
        <f>IFERROR(IF(B1072="","",VLOOKUP(B1072,'Customer Orders Management'!B:AB,9,0)),"")</f>
        <v/>
      </c>
      <c r="J1072" s="81" t="str">
        <f>IFERROR(IF(B1072="","",VLOOKUP(B1072,'Customer Orders Management'!B:AB,10,0)),"")</f>
        <v/>
      </c>
      <c r="K1072" s="81" t="str">
        <f>IFERROR(IF(B1072="","",VLOOKUP(B1072,'Customer Orders Management'!B:AB,11,0)),"")</f>
        <v/>
      </c>
      <c r="L1072" s="81" t="str">
        <f>IFERROR(IF(VLOOKUP(B1072,'DIFOT Raw Data'!B:P,15,0)="","Not Delivered","Delivery"&amp;" "&amp;VLOOKUP(B1072,'DIFOT Raw Data'!B:P,15,0)),"")</f>
        <v/>
      </c>
    </row>
    <row r="1073" spans="5:12" x14ac:dyDescent="0.25">
      <c r="E1073" s="80" t="str">
        <f>IFERROR(IF(B1073="","",VLOOKUP(B1073,'Customer Orders Management'!B:AB,12,0)),"")</f>
        <v/>
      </c>
      <c r="F1073" s="80" t="str">
        <f>IFERROR(IF(B1073="","",VLOOKUP(B1073,'Customer Orders Management'!B:AB,13,0)),"")</f>
        <v/>
      </c>
      <c r="G1073" s="80" t="str">
        <f>IFERROR(IF(B1073="","",VLOOKUP(B1073,'Customer Orders Management'!B:AB,7,0)),"")</f>
        <v/>
      </c>
      <c r="H1073" s="80" t="str">
        <f>IFERROR(IF(B1073="","",VLOOKUP(B1073,'Customer Orders Management'!B:AB,8,0)),"")</f>
        <v/>
      </c>
      <c r="I1073" s="81" t="str">
        <f>IFERROR(IF(B1073="","",VLOOKUP(B1073,'Customer Orders Management'!B:AB,9,0)),"")</f>
        <v/>
      </c>
      <c r="J1073" s="81" t="str">
        <f>IFERROR(IF(B1073="","",VLOOKUP(B1073,'Customer Orders Management'!B:AB,10,0)),"")</f>
        <v/>
      </c>
      <c r="K1073" s="81" t="str">
        <f>IFERROR(IF(B1073="","",VLOOKUP(B1073,'Customer Orders Management'!B:AB,11,0)),"")</f>
        <v/>
      </c>
      <c r="L1073" s="81" t="str">
        <f>IFERROR(IF(VLOOKUP(B1073,'DIFOT Raw Data'!B:P,15,0)="","Not Delivered","Delivery"&amp;" "&amp;VLOOKUP(B1073,'DIFOT Raw Data'!B:P,15,0)),"")</f>
        <v/>
      </c>
    </row>
    <row r="1074" spans="5:12" x14ac:dyDescent="0.25">
      <c r="E1074" s="80" t="str">
        <f>IFERROR(IF(B1074="","",VLOOKUP(B1074,'Customer Orders Management'!B:AB,12,0)),"")</f>
        <v/>
      </c>
      <c r="F1074" s="80" t="str">
        <f>IFERROR(IF(B1074="","",VLOOKUP(B1074,'Customer Orders Management'!B:AB,13,0)),"")</f>
        <v/>
      </c>
      <c r="G1074" s="80" t="str">
        <f>IFERROR(IF(B1074="","",VLOOKUP(B1074,'Customer Orders Management'!B:AB,7,0)),"")</f>
        <v/>
      </c>
      <c r="H1074" s="80" t="str">
        <f>IFERROR(IF(B1074="","",VLOOKUP(B1074,'Customer Orders Management'!B:AB,8,0)),"")</f>
        <v/>
      </c>
      <c r="I1074" s="81" t="str">
        <f>IFERROR(IF(B1074="","",VLOOKUP(B1074,'Customer Orders Management'!B:AB,9,0)),"")</f>
        <v/>
      </c>
      <c r="J1074" s="81" t="str">
        <f>IFERROR(IF(B1074="","",VLOOKUP(B1074,'Customer Orders Management'!B:AB,10,0)),"")</f>
        <v/>
      </c>
      <c r="K1074" s="81" t="str">
        <f>IFERROR(IF(B1074="","",VLOOKUP(B1074,'Customer Orders Management'!B:AB,11,0)),"")</f>
        <v/>
      </c>
      <c r="L1074" s="81" t="str">
        <f>IFERROR(IF(VLOOKUP(B1074,'DIFOT Raw Data'!B:P,15,0)="","Not Delivered","Delivery"&amp;" "&amp;VLOOKUP(B1074,'DIFOT Raw Data'!B:P,15,0)),"")</f>
        <v/>
      </c>
    </row>
    <row r="1075" spans="5:12" x14ac:dyDescent="0.25">
      <c r="E1075" s="80" t="str">
        <f>IFERROR(IF(B1075="","",VLOOKUP(B1075,'Customer Orders Management'!B:AB,12,0)),"")</f>
        <v/>
      </c>
      <c r="F1075" s="80" t="str">
        <f>IFERROR(IF(B1075="","",VLOOKUP(B1075,'Customer Orders Management'!B:AB,13,0)),"")</f>
        <v/>
      </c>
      <c r="G1075" s="80" t="str">
        <f>IFERROR(IF(B1075="","",VLOOKUP(B1075,'Customer Orders Management'!B:AB,7,0)),"")</f>
        <v/>
      </c>
      <c r="H1075" s="80" t="str">
        <f>IFERROR(IF(B1075="","",VLOOKUP(B1075,'Customer Orders Management'!B:AB,8,0)),"")</f>
        <v/>
      </c>
      <c r="I1075" s="81" t="str">
        <f>IFERROR(IF(B1075="","",VLOOKUP(B1075,'Customer Orders Management'!B:AB,9,0)),"")</f>
        <v/>
      </c>
      <c r="J1075" s="81" t="str">
        <f>IFERROR(IF(B1075="","",VLOOKUP(B1075,'Customer Orders Management'!B:AB,10,0)),"")</f>
        <v/>
      </c>
      <c r="K1075" s="81" t="str">
        <f>IFERROR(IF(B1075="","",VLOOKUP(B1075,'Customer Orders Management'!B:AB,11,0)),"")</f>
        <v/>
      </c>
      <c r="L1075" s="81" t="str">
        <f>IFERROR(IF(VLOOKUP(B1075,'DIFOT Raw Data'!B:P,15,0)="","Not Delivered","Delivery"&amp;" "&amp;VLOOKUP(B1075,'DIFOT Raw Data'!B:P,15,0)),"")</f>
        <v/>
      </c>
    </row>
    <row r="1076" spans="5:12" x14ac:dyDescent="0.25">
      <c r="E1076" s="80" t="str">
        <f>IFERROR(IF(B1076="","",VLOOKUP(B1076,'Customer Orders Management'!B:AB,12,0)),"")</f>
        <v/>
      </c>
      <c r="F1076" s="80" t="str">
        <f>IFERROR(IF(B1076="","",VLOOKUP(B1076,'Customer Orders Management'!B:AB,13,0)),"")</f>
        <v/>
      </c>
      <c r="G1076" s="80" t="str">
        <f>IFERROR(IF(B1076="","",VLOOKUP(B1076,'Customer Orders Management'!B:AB,7,0)),"")</f>
        <v/>
      </c>
      <c r="H1076" s="80" t="str">
        <f>IFERROR(IF(B1076="","",VLOOKUP(B1076,'Customer Orders Management'!B:AB,8,0)),"")</f>
        <v/>
      </c>
      <c r="I1076" s="81" t="str">
        <f>IFERROR(IF(B1076="","",VLOOKUP(B1076,'Customer Orders Management'!B:AB,9,0)),"")</f>
        <v/>
      </c>
      <c r="J1076" s="81" t="str">
        <f>IFERROR(IF(B1076="","",VLOOKUP(B1076,'Customer Orders Management'!B:AB,10,0)),"")</f>
        <v/>
      </c>
      <c r="K1076" s="81" t="str">
        <f>IFERROR(IF(B1076="","",VLOOKUP(B1076,'Customer Orders Management'!B:AB,11,0)),"")</f>
        <v/>
      </c>
      <c r="L1076" s="81" t="str">
        <f>IFERROR(IF(VLOOKUP(B1076,'DIFOT Raw Data'!B:P,15,0)="","Not Delivered","Delivery"&amp;" "&amp;VLOOKUP(B1076,'DIFOT Raw Data'!B:P,15,0)),"")</f>
        <v/>
      </c>
    </row>
    <row r="1077" spans="5:12" x14ac:dyDescent="0.25">
      <c r="E1077" s="80" t="str">
        <f>IFERROR(IF(B1077="","",VLOOKUP(B1077,'Customer Orders Management'!B:AB,12,0)),"")</f>
        <v/>
      </c>
      <c r="F1077" s="80" t="str">
        <f>IFERROR(IF(B1077="","",VLOOKUP(B1077,'Customer Orders Management'!B:AB,13,0)),"")</f>
        <v/>
      </c>
      <c r="G1077" s="80" t="str">
        <f>IFERROR(IF(B1077="","",VLOOKUP(B1077,'Customer Orders Management'!B:AB,7,0)),"")</f>
        <v/>
      </c>
      <c r="H1077" s="80" t="str">
        <f>IFERROR(IF(B1077="","",VLOOKUP(B1077,'Customer Orders Management'!B:AB,8,0)),"")</f>
        <v/>
      </c>
      <c r="I1077" s="81" t="str">
        <f>IFERROR(IF(B1077="","",VLOOKUP(B1077,'Customer Orders Management'!B:AB,9,0)),"")</f>
        <v/>
      </c>
      <c r="J1077" s="81" t="str">
        <f>IFERROR(IF(B1077="","",VLOOKUP(B1077,'Customer Orders Management'!B:AB,10,0)),"")</f>
        <v/>
      </c>
      <c r="K1077" s="81" t="str">
        <f>IFERROR(IF(B1077="","",VLOOKUP(B1077,'Customer Orders Management'!B:AB,11,0)),"")</f>
        <v/>
      </c>
      <c r="L1077" s="81" t="str">
        <f>IFERROR(IF(VLOOKUP(B1077,'DIFOT Raw Data'!B:P,15,0)="","Not Delivered","Delivery"&amp;" "&amp;VLOOKUP(B1077,'DIFOT Raw Data'!B:P,15,0)),"")</f>
        <v/>
      </c>
    </row>
    <row r="1078" spans="5:12" x14ac:dyDescent="0.25">
      <c r="E1078" s="80" t="str">
        <f>IFERROR(IF(B1078="","",VLOOKUP(B1078,'Customer Orders Management'!B:AB,12,0)),"")</f>
        <v/>
      </c>
      <c r="F1078" s="80" t="str">
        <f>IFERROR(IF(B1078="","",VLOOKUP(B1078,'Customer Orders Management'!B:AB,13,0)),"")</f>
        <v/>
      </c>
      <c r="G1078" s="80" t="str">
        <f>IFERROR(IF(B1078="","",VLOOKUP(B1078,'Customer Orders Management'!B:AB,7,0)),"")</f>
        <v/>
      </c>
      <c r="H1078" s="80" t="str">
        <f>IFERROR(IF(B1078="","",VLOOKUP(B1078,'Customer Orders Management'!B:AB,8,0)),"")</f>
        <v/>
      </c>
      <c r="I1078" s="81" t="str">
        <f>IFERROR(IF(B1078="","",VLOOKUP(B1078,'Customer Orders Management'!B:AB,9,0)),"")</f>
        <v/>
      </c>
      <c r="J1078" s="81" t="str">
        <f>IFERROR(IF(B1078="","",VLOOKUP(B1078,'Customer Orders Management'!B:AB,10,0)),"")</f>
        <v/>
      </c>
      <c r="K1078" s="81" t="str">
        <f>IFERROR(IF(B1078="","",VLOOKUP(B1078,'Customer Orders Management'!B:AB,11,0)),"")</f>
        <v/>
      </c>
      <c r="L1078" s="81" t="str">
        <f>IFERROR(IF(VLOOKUP(B1078,'DIFOT Raw Data'!B:P,15,0)="","Not Delivered","Delivery"&amp;" "&amp;VLOOKUP(B1078,'DIFOT Raw Data'!B:P,15,0)),"")</f>
        <v/>
      </c>
    </row>
    <row r="1079" spans="5:12" x14ac:dyDescent="0.25">
      <c r="E1079" s="80" t="str">
        <f>IFERROR(IF(B1079="","",VLOOKUP(B1079,'Customer Orders Management'!B:AB,12,0)),"")</f>
        <v/>
      </c>
      <c r="F1079" s="80" t="str">
        <f>IFERROR(IF(B1079="","",VLOOKUP(B1079,'Customer Orders Management'!B:AB,13,0)),"")</f>
        <v/>
      </c>
      <c r="G1079" s="80" t="str">
        <f>IFERROR(IF(B1079="","",VLOOKUP(B1079,'Customer Orders Management'!B:AB,7,0)),"")</f>
        <v/>
      </c>
      <c r="H1079" s="80" t="str">
        <f>IFERROR(IF(B1079="","",VLOOKUP(B1079,'Customer Orders Management'!B:AB,8,0)),"")</f>
        <v/>
      </c>
      <c r="I1079" s="81" t="str">
        <f>IFERROR(IF(B1079="","",VLOOKUP(B1079,'Customer Orders Management'!B:AB,9,0)),"")</f>
        <v/>
      </c>
      <c r="J1079" s="81" t="str">
        <f>IFERROR(IF(B1079="","",VLOOKUP(B1079,'Customer Orders Management'!B:AB,10,0)),"")</f>
        <v/>
      </c>
      <c r="K1079" s="81" t="str">
        <f>IFERROR(IF(B1079="","",VLOOKUP(B1079,'Customer Orders Management'!B:AB,11,0)),"")</f>
        <v/>
      </c>
      <c r="L1079" s="81" t="str">
        <f>IFERROR(IF(VLOOKUP(B1079,'DIFOT Raw Data'!B:P,15,0)="","Not Delivered","Delivery"&amp;" "&amp;VLOOKUP(B1079,'DIFOT Raw Data'!B:P,15,0)),"")</f>
        <v/>
      </c>
    </row>
    <row r="1080" spans="5:12" x14ac:dyDescent="0.25">
      <c r="E1080" s="80" t="str">
        <f>IFERROR(IF(B1080="","",VLOOKUP(B1080,'Customer Orders Management'!B:AB,12,0)),"")</f>
        <v/>
      </c>
      <c r="F1080" s="80" t="str">
        <f>IFERROR(IF(B1080="","",VLOOKUP(B1080,'Customer Orders Management'!B:AB,13,0)),"")</f>
        <v/>
      </c>
      <c r="G1080" s="80" t="str">
        <f>IFERROR(IF(B1080="","",VLOOKUP(B1080,'Customer Orders Management'!B:AB,7,0)),"")</f>
        <v/>
      </c>
      <c r="H1080" s="80" t="str">
        <f>IFERROR(IF(B1080="","",VLOOKUP(B1080,'Customer Orders Management'!B:AB,8,0)),"")</f>
        <v/>
      </c>
      <c r="I1080" s="81" t="str">
        <f>IFERROR(IF(B1080="","",VLOOKUP(B1080,'Customer Orders Management'!B:AB,9,0)),"")</f>
        <v/>
      </c>
      <c r="J1080" s="81" t="str">
        <f>IFERROR(IF(B1080="","",VLOOKUP(B1080,'Customer Orders Management'!B:AB,10,0)),"")</f>
        <v/>
      </c>
      <c r="K1080" s="81" t="str">
        <f>IFERROR(IF(B1080="","",VLOOKUP(B1080,'Customer Orders Management'!B:AB,11,0)),"")</f>
        <v/>
      </c>
      <c r="L1080" s="81" t="str">
        <f>IFERROR(IF(VLOOKUP(B1080,'DIFOT Raw Data'!B:P,15,0)="","Not Delivered","Delivery"&amp;" "&amp;VLOOKUP(B1080,'DIFOT Raw Data'!B:P,15,0)),"")</f>
        <v/>
      </c>
    </row>
    <row r="1081" spans="5:12" x14ac:dyDescent="0.25">
      <c r="E1081" s="80" t="str">
        <f>IFERROR(IF(B1081="","",VLOOKUP(B1081,'Customer Orders Management'!B:AB,12,0)),"")</f>
        <v/>
      </c>
      <c r="F1081" s="80" t="str">
        <f>IFERROR(IF(B1081="","",VLOOKUP(B1081,'Customer Orders Management'!B:AB,13,0)),"")</f>
        <v/>
      </c>
      <c r="G1081" s="80" t="str">
        <f>IFERROR(IF(B1081="","",VLOOKUP(B1081,'Customer Orders Management'!B:AB,7,0)),"")</f>
        <v/>
      </c>
      <c r="H1081" s="80" t="str">
        <f>IFERROR(IF(B1081="","",VLOOKUP(B1081,'Customer Orders Management'!B:AB,8,0)),"")</f>
        <v/>
      </c>
      <c r="I1081" s="81" t="str">
        <f>IFERROR(IF(B1081="","",VLOOKUP(B1081,'Customer Orders Management'!B:AB,9,0)),"")</f>
        <v/>
      </c>
      <c r="J1081" s="81" t="str">
        <f>IFERROR(IF(B1081="","",VLOOKUP(B1081,'Customer Orders Management'!B:AB,10,0)),"")</f>
        <v/>
      </c>
      <c r="K1081" s="81" t="str">
        <f>IFERROR(IF(B1081="","",VLOOKUP(B1081,'Customer Orders Management'!B:AB,11,0)),"")</f>
        <v/>
      </c>
      <c r="L1081" s="81" t="str">
        <f>IFERROR(IF(VLOOKUP(B1081,'DIFOT Raw Data'!B:P,15,0)="","Not Delivered","Delivery"&amp;" "&amp;VLOOKUP(B1081,'DIFOT Raw Data'!B:P,15,0)),"")</f>
        <v/>
      </c>
    </row>
    <row r="1082" spans="5:12" x14ac:dyDescent="0.25">
      <c r="E1082" s="80" t="str">
        <f>IFERROR(IF(B1082="","",VLOOKUP(B1082,'Customer Orders Management'!B:AB,12,0)),"")</f>
        <v/>
      </c>
      <c r="F1082" s="80" t="str">
        <f>IFERROR(IF(B1082="","",VLOOKUP(B1082,'Customer Orders Management'!B:AB,13,0)),"")</f>
        <v/>
      </c>
      <c r="G1082" s="80" t="str">
        <f>IFERROR(IF(B1082="","",VLOOKUP(B1082,'Customer Orders Management'!B:AB,7,0)),"")</f>
        <v/>
      </c>
      <c r="H1082" s="80" t="str">
        <f>IFERROR(IF(B1082="","",VLOOKUP(B1082,'Customer Orders Management'!B:AB,8,0)),"")</f>
        <v/>
      </c>
      <c r="I1082" s="81" t="str">
        <f>IFERROR(IF(B1082="","",VLOOKUP(B1082,'Customer Orders Management'!B:AB,9,0)),"")</f>
        <v/>
      </c>
      <c r="J1082" s="81" t="str">
        <f>IFERROR(IF(B1082="","",VLOOKUP(B1082,'Customer Orders Management'!B:AB,10,0)),"")</f>
        <v/>
      </c>
      <c r="K1082" s="81" t="str">
        <f>IFERROR(IF(B1082="","",VLOOKUP(B1082,'Customer Orders Management'!B:AB,11,0)),"")</f>
        <v/>
      </c>
      <c r="L1082" s="81" t="str">
        <f>IFERROR(IF(VLOOKUP(B1082,'DIFOT Raw Data'!B:P,15,0)="","Not Delivered","Delivery"&amp;" "&amp;VLOOKUP(B1082,'DIFOT Raw Data'!B:P,15,0)),"")</f>
        <v/>
      </c>
    </row>
    <row r="1083" spans="5:12" x14ac:dyDescent="0.25">
      <c r="E1083" s="80" t="str">
        <f>IFERROR(IF(B1083="","",VLOOKUP(B1083,'Customer Orders Management'!B:AB,12,0)),"")</f>
        <v/>
      </c>
      <c r="F1083" s="80" t="str">
        <f>IFERROR(IF(B1083="","",VLOOKUP(B1083,'Customer Orders Management'!B:AB,13,0)),"")</f>
        <v/>
      </c>
      <c r="G1083" s="80" t="str">
        <f>IFERROR(IF(B1083="","",VLOOKUP(B1083,'Customer Orders Management'!B:AB,7,0)),"")</f>
        <v/>
      </c>
      <c r="H1083" s="80" t="str">
        <f>IFERROR(IF(B1083="","",VLOOKUP(B1083,'Customer Orders Management'!B:AB,8,0)),"")</f>
        <v/>
      </c>
      <c r="I1083" s="81" t="str">
        <f>IFERROR(IF(B1083="","",VLOOKUP(B1083,'Customer Orders Management'!B:AB,9,0)),"")</f>
        <v/>
      </c>
      <c r="J1083" s="81" t="str">
        <f>IFERROR(IF(B1083="","",VLOOKUP(B1083,'Customer Orders Management'!B:AB,10,0)),"")</f>
        <v/>
      </c>
      <c r="K1083" s="81" t="str">
        <f>IFERROR(IF(B1083="","",VLOOKUP(B1083,'Customer Orders Management'!B:AB,11,0)),"")</f>
        <v/>
      </c>
      <c r="L1083" s="81" t="str">
        <f>IFERROR(IF(VLOOKUP(B1083,'DIFOT Raw Data'!B:P,15,0)="","Not Delivered","Delivery"&amp;" "&amp;VLOOKUP(B1083,'DIFOT Raw Data'!B:P,15,0)),"")</f>
        <v/>
      </c>
    </row>
    <row r="1084" spans="5:12" x14ac:dyDescent="0.25">
      <c r="E1084" s="80" t="str">
        <f>IFERROR(IF(B1084="","",VLOOKUP(B1084,'Customer Orders Management'!B:AB,12,0)),"")</f>
        <v/>
      </c>
      <c r="F1084" s="80" t="str">
        <f>IFERROR(IF(B1084="","",VLOOKUP(B1084,'Customer Orders Management'!B:AB,13,0)),"")</f>
        <v/>
      </c>
      <c r="G1084" s="80" t="str">
        <f>IFERROR(IF(B1084="","",VLOOKUP(B1084,'Customer Orders Management'!B:AB,7,0)),"")</f>
        <v/>
      </c>
      <c r="H1084" s="80" t="str">
        <f>IFERROR(IF(B1084="","",VLOOKUP(B1084,'Customer Orders Management'!B:AB,8,0)),"")</f>
        <v/>
      </c>
      <c r="I1084" s="81" t="str">
        <f>IFERROR(IF(B1084="","",VLOOKUP(B1084,'Customer Orders Management'!B:AB,9,0)),"")</f>
        <v/>
      </c>
      <c r="J1084" s="81" t="str">
        <f>IFERROR(IF(B1084="","",VLOOKUP(B1084,'Customer Orders Management'!B:AB,10,0)),"")</f>
        <v/>
      </c>
      <c r="K1084" s="81" t="str">
        <f>IFERROR(IF(B1084="","",VLOOKUP(B1084,'Customer Orders Management'!B:AB,11,0)),"")</f>
        <v/>
      </c>
      <c r="L1084" s="81" t="str">
        <f>IFERROR(IF(VLOOKUP(B1084,'DIFOT Raw Data'!B:P,15,0)="","Not Delivered","Delivery"&amp;" "&amp;VLOOKUP(B1084,'DIFOT Raw Data'!B:P,15,0)),"")</f>
        <v/>
      </c>
    </row>
    <row r="1085" spans="5:12" x14ac:dyDescent="0.25">
      <c r="E1085" s="80" t="str">
        <f>IFERROR(IF(B1085="","",VLOOKUP(B1085,'Customer Orders Management'!B:AB,12,0)),"")</f>
        <v/>
      </c>
      <c r="F1085" s="80" t="str">
        <f>IFERROR(IF(B1085="","",VLOOKUP(B1085,'Customer Orders Management'!B:AB,13,0)),"")</f>
        <v/>
      </c>
      <c r="G1085" s="80" t="str">
        <f>IFERROR(IF(B1085="","",VLOOKUP(B1085,'Customer Orders Management'!B:AB,7,0)),"")</f>
        <v/>
      </c>
      <c r="H1085" s="80" t="str">
        <f>IFERROR(IF(B1085="","",VLOOKUP(B1085,'Customer Orders Management'!B:AB,8,0)),"")</f>
        <v/>
      </c>
      <c r="I1085" s="81" t="str">
        <f>IFERROR(IF(B1085="","",VLOOKUP(B1085,'Customer Orders Management'!B:AB,9,0)),"")</f>
        <v/>
      </c>
      <c r="J1085" s="81" t="str">
        <f>IFERROR(IF(B1085="","",VLOOKUP(B1085,'Customer Orders Management'!B:AB,10,0)),"")</f>
        <v/>
      </c>
      <c r="K1085" s="81" t="str">
        <f>IFERROR(IF(B1085="","",VLOOKUP(B1085,'Customer Orders Management'!B:AB,11,0)),"")</f>
        <v/>
      </c>
      <c r="L1085" s="81" t="str">
        <f>IFERROR(IF(VLOOKUP(B1085,'DIFOT Raw Data'!B:P,15,0)="","Not Delivered","Delivery"&amp;" "&amp;VLOOKUP(B1085,'DIFOT Raw Data'!B:P,15,0)),"")</f>
        <v/>
      </c>
    </row>
    <row r="1086" spans="5:12" x14ac:dyDescent="0.25">
      <c r="E1086" s="80" t="str">
        <f>IFERROR(IF(B1086="","",VLOOKUP(B1086,'Customer Orders Management'!B:AB,12,0)),"")</f>
        <v/>
      </c>
      <c r="F1086" s="80" t="str">
        <f>IFERROR(IF(B1086="","",VLOOKUP(B1086,'Customer Orders Management'!B:AB,13,0)),"")</f>
        <v/>
      </c>
      <c r="G1086" s="80" t="str">
        <f>IFERROR(IF(B1086="","",VLOOKUP(B1086,'Customer Orders Management'!B:AB,7,0)),"")</f>
        <v/>
      </c>
      <c r="H1086" s="80" t="str">
        <f>IFERROR(IF(B1086="","",VLOOKUP(B1086,'Customer Orders Management'!B:AB,8,0)),"")</f>
        <v/>
      </c>
      <c r="I1086" s="81" t="str">
        <f>IFERROR(IF(B1086="","",VLOOKUP(B1086,'Customer Orders Management'!B:AB,9,0)),"")</f>
        <v/>
      </c>
      <c r="J1086" s="81" t="str">
        <f>IFERROR(IF(B1086="","",VLOOKUP(B1086,'Customer Orders Management'!B:AB,10,0)),"")</f>
        <v/>
      </c>
      <c r="K1086" s="81" t="str">
        <f>IFERROR(IF(B1086="","",VLOOKUP(B1086,'Customer Orders Management'!B:AB,11,0)),"")</f>
        <v/>
      </c>
      <c r="L1086" s="81" t="str">
        <f>IFERROR(IF(VLOOKUP(B1086,'DIFOT Raw Data'!B:P,15,0)="","Not Delivered","Delivery"&amp;" "&amp;VLOOKUP(B1086,'DIFOT Raw Data'!B:P,15,0)),"")</f>
        <v/>
      </c>
    </row>
    <row r="1087" spans="5:12" x14ac:dyDescent="0.25">
      <c r="E1087" s="80" t="str">
        <f>IFERROR(IF(B1087="","",VLOOKUP(B1087,'Customer Orders Management'!B:AB,12,0)),"")</f>
        <v/>
      </c>
      <c r="F1087" s="80" t="str">
        <f>IFERROR(IF(B1087="","",VLOOKUP(B1087,'Customer Orders Management'!B:AB,13,0)),"")</f>
        <v/>
      </c>
      <c r="G1087" s="80" t="str">
        <f>IFERROR(IF(B1087="","",VLOOKUP(B1087,'Customer Orders Management'!B:AB,7,0)),"")</f>
        <v/>
      </c>
      <c r="H1087" s="80" t="str">
        <f>IFERROR(IF(B1087="","",VLOOKUP(B1087,'Customer Orders Management'!B:AB,8,0)),"")</f>
        <v/>
      </c>
      <c r="I1087" s="81" t="str">
        <f>IFERROR(IF(B1087="","",VLOOKUP(B1087,'Customer Orders Management'!B:AB,9,0)),"")</f>
        <v/>
      </c>
      <c r="J1087" s="81" t="str">
        <f>IFERROR(IF(B1087="","",VLOOKUP(B1087,'Customer Orders Management'!B:AB,10,0)),"")</f>
        <v/>
      </c>
      <c r="K1087" s="81" t="str">
        <f>IFERROR(IF(B1087="","",VLOOKUP(B1087,'Customer Orders Management'!B:AB,11,0)),"")</f>
        <v/>
      </c>
      <c r="L1087" s="81" t="str">
        <f>IFERROR(IF(VLOOKUP(B1087,'DIFOT Raw Data'!B:P,15,0)="","Not Delivered","Delivery"&amp;" "&amp;VLOOKUP(B1087,'DIFOT Raw Data'!B:P,15,0)),"")</f>
        <v/>
      </c>
    </row>
    <row r="1088" spans="5:12" x14ac:dyDescent="0.25">
      <c r="E1088" s="80" t="str">
        <f>IFERROR(IF(B1088="","",VLOOKUP(B1088,'Customer Orders Management'!B:AB,12,0)),"")</f>
        <v/>
      </c>
      <c r="F1088" s="80" t="str">
        <f>IFERROR(IF(B1088="","",VLOOKUP(B1088,'Customer Orders Management'!B:AB,13,0)),"")</f>
        <v/>
      </c>
      <c r="G1088" s="80" t="str">
        <f>IFERROR(IF(B1088="","",VLOOKUP(B1088,'Customer Orders Management'!B:AB,7,0)),"")</f>
        <v/>
      </c>
      <c r="H1088" s="80" t="str">
        <f>IFERROR(IF(B1088="","",VLOOKUP(B1088,'Customer Orders Management'!B:AB,8,0)),"")</f>
        <v/>
      </c>
      <c r="I1088" s="81" t="str">
        <f>IFERROR(IF(B1088="","",VLOOKUP(B1088,'Customer Orders Management'!B:AB,9,0)),"")</f>
        <v/>
      </c>
      <c r="J1088" s="81" t="str">
        <f>IFERROR(IF(B1088="","",VLOOKUP(B1088,'Customer Orders Management'!B:AB,10,0)),"")</f>
        <v/>
      </c>
      <c r="K1088" s="81" t="str">
        <f>IFERROR(IF(B1088="","",VLOOKUP(B1088,'Customer Orders Management'!B:AB,11,0)),"")</f>
        <v/>
      </c>
      <c r="L1088" s="81" t="str">
        <f>IFERROR(IF(VLOOKUP(B1088,'DIFOT Raw Data'!B:P,15,0)="","Not Delivered","Delivery"&amp;" "&amp;VLOOKUP(B1088,'DIFOT Raw Data'!B:P,15,0)),"")</f>
        <v/>
      </c>
    </row>
    <row r="1089" spans="5:12" x14ac:dyDescent="0.25">
      <c r="E1089" s="80" t="str">
        <f>IFERROR(IF(B1089="","",VLOOKUP(B1089,'Customer Orders Management'!B:AB,12,0)),"")</f>
        <v/>
      </c>
      <c r="F1089" s="80" t="str">
        <f>IFERROR(IF(B1089="","",VLOOKUP(B1089,'Customer Orders Management'!B:AB,13,0)),"")</f>
        <v/>
      </c>
      <c r="G1089" s="80" t="str">
        <f>IFERROR(IF(B1089="","",VLOOKUP(B1089,'Customer Orders Management'!B:AB,7,0)),"")</f>
        <v/>
      </c>
      <c r="H1089" s="80" t="str">
        <f>IFERROR(IF(B1089="","",VLOOKUP(B1089,'Customer Orders Management'!B:AB,8,0)),"")</f>
        <v/>
      </c>
      <c r="I1089" s="81" t="str">
        <f>IFERROR(IF(B1089="","",VLOOKUP(B1089,'Customer Orders Management'!B:AB,9,0)),"")</f>
        <v/>
      </c>
      <c r="J1089" s="81" t="str">
        <f>IFERROR(IF(B1089="","",VLOOKUP(B1089,'Customer Orders Management'!B:AB,10,0)),"")</f>
        <v/>
      </c>
      <c r="K1089" s="81" t="str">
        <f>IFERROR(IF(B1089="","",VLOOKUP(B1089,'Customer Orders Management'!B:AB,11,0)),"")</f>
        <v/>
      </c>
      <c r="L1089" s="81" t="str">
        <f>IFERROR(IF(VLOOKUP(B1089,'DIFOT Raw Data'!B:P,15,0)="","Not Delivered","Delivery"&amp;" "&amp;VLOOKUP(B1089,'DIFOT Raw Data'!B:P,15,0)),"")</f>
        <v/>
      </c>
    </row>
    <row r="1090" spans="5:12" x14ac:dyDescent="0.25">
      <c r="E1090" s="80" t="str">
        <f>IFERROR(IF(B1090="","",VLOOKUP(B1090,'Customer Orders Management'!B:AB,12,0)),"")</f>
        <v/>
      </c>
      <c r="F1090" s="80" t="str">
        <f>IFERROR(IF(B1090="","",VLOOKUP(B1090,'Customer Orders Management'!B:AB,13,0)),"")</f>
        <v/>
      </c>
      <c r="G1090" s="80" t="str">
        <f>IFERROR(IF(B1090="","",VLOOKUP(B1090,'Customer Orders Management'!B:AB,7,0)),"")</f>
        <v/>
      </c>
      <c r="H1090" s="80" t="str">
        <f>IFERROR(IF(B1090="","",VLOOKUP(B1090,'Customer Orders Management'!B:AB,8,0)),"")</f>
        <v/>
      </c>
      <c r="I1090" s="81" t="str">
        <f>IFERROR(IF(B1090="","",VLOOKUP(B1090,'Customer Orders Management'!B:AB,9,0)),"")</f>
        <v/>
      </c>
      <c r="J1090" s="81" t="str">
        <f>IFERROR(IF(B1090="","",VLOOKUP(B1090,'Customer Orders Management'!B:AB,10,0)),"")</f>
        <v/>
      </c>
      <c r="K1090" s="81" t="str">
        <f>IFERROR(IF(B1090="","",VLOOKUP(B1090,'Customer Orders Management'!B:AB,11,0)),"")</f>
        <v/>
      </c>
      <c r="L1090" s="81" t="str">
        <f>IFERROR(IF(VLOOKUP(B1090,'DIFOT Raw Data'!B:P,15,0)="","Not Delivered","Delivery"&amp;" "&amp;VLOOKUP(B1090,'DIFOT Raw Data'!B:P,15,0)),"")</f>
        <v/>
      </c>
    </row>
    <row r="1091" spans="5:12" x14ac:dyDescent="0.25">
      <c r="E1091" s="80" t="str">
        <f>IFERROR(IF(B1091="","",VLOOKUP(B1091,'Customer Orders Management'!B:AB,12,0)),"")</f>
        <v/>
      </c>
      <c r="F1091" s="80" t="str">
        <f>IFERROR(IF(B1091="","",VLOOKUP(B1091,'Customer Orders Management'!B:AB,13,0)),"")</f>
        <v/>
      </c>
      <c r="G1091" s="80" t="str">
        <f>IFERROR(IF(B1091="","",VLOOKUP(B1091,'Customer Orders Management'!B:AB,7,0)),"")</f>
        <v/>
      </c>
      <c r="H1091" s="80" t="str">
        <f>IFERROR(IF(B1091="","",VLOOKUP(B1091,'Customer Orders Management'!B:AB,8,0)),"")</f>
        <v/>
      </c>
      <c r="I1091" s="81" t="str">
        <f>IFERROR(IF(B1091="","",VLOOKUP(B1091,'Customer Orders Management'!B:AB,9,0)),"")</f>
        <v/>
      </c>
      <c r="J1091" s="81" t="str">
        <f>IFERROR(IF(B1091="","",VLOOKUP(B1091,'Customer Orders Management'!B:AB,10,0)),"")</f>
        <v/>
      </c>
      <c r="K1091" s="81" t="str">
        <f>IFERROR(IF(B1091="","",VLOOKUP(B1091,'Customer Orders Management'!B:AB,11,0)),"")</f>
        <v/>
      </c>
      <c r="L1091" s="81" t="str">
        <f>IFERROR(IF(VLOOKUP(B1091,'DIFOT Raw Data'!B:P,15,0)="","Not Delivered","Delivery"&amp;" "&amp;VLOOKUP(B1091,'DIFOT Raw Data'!B:P,15,0)),"")</f>
        <v/>
      </c>
    </row>
    <row r="1092" spans="5:12" x14ac:dyDescent="0.25">
      <c r="E1092" s="80" t="str">
        <f>IFERROR(IF(B1092="","",VLOOKUP(B1092,'Customer Orders Management'!B:AB,12,0)),"")</f>
        <v/>
      </c>
      <c r="F1092" s="80" t="str">
        <f>IFERROR(IF(B1092="","",VLOOKUP(B1092,'Customer Orders Management'!B:AB,13,0)),"")</f>
        <v/>
      </c>
      <c r="G1092" s="80" t="str">
        <f>IFERROR(IF(B1092="","",VLOOKUP(B1092,'Customer Orders Management'!B:AB,7,0)),"")</f>
        <v/>
      </c>
      <c r="H1092" s="80" t="str">
        <f>IFERROR(IF(B1092="","",VLOOKUP(B1092,'Customer Orders Management'!B:AB,8,0)),"")</f>
        <v/>
      </c>
      <c r="I1092" s="81" t="str">
        <f>IFERROR(IF(B1092="","",VLOOKUP(B1092,'Customer Orders Management'!B:AB,9,0)),"")</f>
        <v/>
      </c>
      <c r="J1092" s="81" t="str">
        <f>IFERROR(IF(B1092="","",VLOOKUP(B1092,'Customer Orders Management'!B:AB,10,0)),"")</f>
        <v/>
      </c>
      <c r="K1092" s="81" t="str">
        <f>IFERROR(IF(B1092="","",VLOOKUP(B1092,'Customer Orders Management'!B:AB,11,0)),"")</f>
        <v/>
      </c>
      <c r="L1092" s="81" t="str">
        <f>IFERROR(IF(VLOOKUP(B1092,'DIFOT Raw Data'!B:P,15,0)="","Not Delivered","Delivery"&amp;" "&amp;VLOOKUP(B1092,'DIFOT Raw Data'!B:P,15,0)),"")</f>
        <v/>
      </c>
    </row>
    <row r="1093" spans="5:12" x14ac:dyDescent="0.25">
      <c r="E1093" s="80" t="str">
        <f>IFERROR(IF(B1093="","",VLOOKUP(B1093,'Customer Orders Management'!B:AB,12,0)),"")</f>
        <v/>
      </c>
      <c r="F1093" s="80" t="str">
        <f>IFERROR(IF(B1093="","",VLOOKUP(B1093,'Customer Orders Management'!B:AB,13,0)),"")</f>
        <v/>
      </c>
      <c r="G1093" s="80" t="str">
        <f>IFERROR(IF(B1093="","",VLOOKUP(B1093,'Customer Orders Management'!B:AB,7,0)),"")</f>
        <v/>
      </c>
      <c r="H1093" s="80" t="str">
        <f>IFERROR(IF(B1093="","",VLOOKUP(B1093,'Customer Orders Management'!B:AB,8,0)),"")</f>
        <v/>
      </c>
      <c r="I1093" s="81" t="str">
        <f>IFERROR(IF(B1093="","",VLOOKUP(B1093,'Customer Orders Management'!B:AB,9,0)),"")</f>
        <v/>
      </c>
      <c r="J1093" s="81" t="str">
        <f>IFERROR(IF(B1093="","",VLOOKUP(B1093,'Customer Orders Management'!B:AB,10,0)),"")</f>
        <v/>
      </c>
      <c r="K1093" s="81" t="str">
        <f>IFERROR(IF(B1093="","",VLOOKUP(B1093,'Customer Orders Management'!B:AB,11,0)),"")</f>
        <v/>
      </c>
      <c r="L1093" s="81" t="str">
        <f>IFERROR(IF(VLOOKUP(B1093,'DIFOT Raw Data'!B:P,15,0)="","Not Delivered","Delivery"&amp;" "&amp;VLOOKUP(B1093,'DIFOT Raw Data'!B:P,15,0)),"")</f>
        <v/>
      </c>
    </row>
    <row r="1094" spans="5:12" x14ac:dyDescent="0.25">
      <c r="E1094" s="80" t="str">
        <f>IFERROR(IF(B1094="","",VLOOKUP(B1094,'Customer Orders Management'!B:AB,12,0)),"")</f>
        <v/>
      </c>
      <c r="F1094" s="80" t="str">
        <f>IFERROR(IF(B1094="","",VLOOKUP(B1094,'Customer Orders Management'!B:AB,13,0)),"")</f>
        <v/>
      </c>
      <c r="G1094" s="80" t="str">
        <f>IFERROR(IF(B1094="","",VLOOKUP(B1094,'Customer Orders Management'!B:AB,7,0)),"")</f>
        <v/>
      </c>
      <c r="H1094" s="80" t="str">
        <f>IFERROR(IF(B1094="","",VLOOKUP(B1094,'Customer Orders Management'!B:AB,8,0)),"")</f>
        <v/>
      </c>
      <c r="I1094" s="81" t="str">
        <f>IFERROR(IF(B1094="","",VLOOKUP(B1094,'Customer Orders Management'!B:AB,9,0)),"")</f>
        <v/>
      </c>
      <c r="J1094" s="81" t="str">
        <f>IFERROR(IF(B1094="","",VLOOKUP(B1094,'Customer Orders Management'!B:AB,10,0)),"")</f>
        <v/>
      </c>
      <c r="K1094" s="81" t="str">
        <f>IFERROR(IF(B1094="","",VLOOKUP(B1094,'Customer Orders Management'!B:AB,11,0)),"")</f>
        <v/>
      </c>
      <c r="L1094" s="81" t="str">
        <f>IFERROR(IF(VLOOKUP(B1094,'DIFOT Raw Data'!B:P,15,0)="","Not Delivered","Delivery"&amp;" "&amp;VLOOKUP(B1094,'DIFOT Raw Data'!B:P,15,0)),"")</f>
        <v/>
      </c>
    </row>
    <row r="1095" spans="5:12" x14ac:dyDescent="0.25">
      <c r="E1095" s="80" t="str">
        <f>IFERROR(IF(B1095="","",VLOOKUP(B1095,'Customer Orders Management'!B:AB,12,0)),"")</f>
        <v/>
      </c>
      <c r="F1095" s="80" t="str">
        <f>IFERROR(IF(B1095="","",VLOOKUP(B1095,'Customer Orders Management'!B:AB,13,0)),"")</f>
        <v/>
      </c>
      <c r="G1095" s="80" t="str">
        <f>IFERROR(IF(B1095="","",VLOOKUP(B1095,'Customer Orders Management'!B:AB,7,0)),"")</f>
        <v/>
      </c>
      <c r="H1095" s="80" t="str">
        <f>IFERROR(IF(B1095="","",VLOOKUP(B1095,'Customer Orders Management'!B:AB,8,0)),"")</f>
        <v/>
      </c>
      <c r="I1095" s="81" t="str">
        <f>IFERROR(IF(B1095="","",VLOOKUP(B1095,'Customer Orders Management'!B:AB,9,0)),"")</f>
        <v/>
      </c>
      <c r="J1095" s="81" t="str">
        <f>IFERROR(IF(B1095="","",VLOOKUP(B1095,'Customer Orders Management'!B:AB,10,0)),"")</f>
        <v/>
      </c>
      <c r="K1095" s="81" t="str">
        <f>IFERROR(IF(B1095="","",VLOOKUP(B1095,'Customer Orders Management'!B:AB,11,0)),"")</f>
        <v/>
      </c>
      <c r="L1095" s="81" t="str">
        <f>IFERROR(IF(VLOOKUP(B1095,'DIFOT Raw Data'!B:P,15,0)="","Not Delivered","Delivery"&amp;" "&amp;VLOOKUP(B1095,'DIFOT Raw Data'!B:P,15,0)),"")</f>
        <v/>
      </c>
    </row>
    <row r="1096" spans="5:12" x14ac:dyDescent="0.25">
      <c r="E1096" s="80" t="str">
        <f>IFERROR(IF(B1096="","",VLOOKUP(B1096,'Customer Orders Management'!B:AB,12,0)),"")</f>
        <v/>
      </c>
      <c r="F1096" s="80" t="str">
        <f>IFERROR(IF(B1096="","",VLOOKUP(B1096,'Customer Orders Management'!B:AB,13,0)),"")</f>
        <v/>
      </c>
      <c r="G1096" s="80" t="str">
        <f>IFERROR(IF(B1096="","",VLOOKUP(B1096,'Customer Orders Management'!B:AB,7,0)),"")</f>
        <v/>
      </c>
      <c r="H1096" s="80" t="str">
        <f>IFERROR(IF(B1096="","",VLOOKUP(B1096,'Customer Orders Management'!B:AB,8,0)),"")</f>
        <v/>
      </c>
      <c r="I1096" s="81" t="str">
        <f>IFERROR(IF(B1096="","",VLOOKUP(B1096,'Customer Orders Management'!B:AB,9,0)),"")</f>
        <v/>
      </c>
      <c r="J1096" s="81" t="str">
        <f>IFERROR(IF(B1096="","",VLOOKUP(B1096,'Customer Orders Management'!B:AB,10,0)),"")</f>
        <v/>
      </c>
      <c r="K1096" s="81" t="str">
        <f>IFERROR(IF(B1096="","",VLOOKUP(B1096,'Customer Orders Management'!B:AB,11,0)),"")</f>
        <v/>
      </c>
      <c r="L1096" s="81" t="str">
        <f>IFERROR(IF(VLOOKUP(B1096,'DIFOT Raw Data'!B:P,15,0)="","Not Delivered","Delivery"&amp;" "&amp;VLOOKUP(B1096,'DIFOT Raw Data'!B:P,15,0)),"")</f>
        <v/>
      </c>
    </row>
    <row r="1097" spans="5:12" x14ac:dyDescent="0.25">
      <c r="E1097" s="80" t="str">
        <f>IFERROR(IF(B1097="","",VLOOKUP(B1097,'Customer Orders Management'!B:AB,12,0)),"")</f>
        <v/>
      </c>
      <c r="F1097" s="80" t="str">
        <f>IFERROR(IF(B1097="","",VLOOKUP(B1097,'Customer Orders Management'!B:AB,13,0)),"")</f>
        <v/>
      </c>
      <c r="G1097" s="80" t="str">
        <f>IFERROR(IF(B1097="","",VLOOKUP(B1097,'Customer Orders Management'!B:AB,7,0)),"")</f>
        <v/>
      </c>
      <c r="H1097" s="80" t="str">
        <f>IFERROR(IF(B1097="","",VLOOKUP(B1097,'Customer Orders Management'!B:AB,8,0)),"")</f>
        <v/>
      </c>
      <c r="I1097" s="81" t="str">
        <f>IFERROR(IF(B1097="","",VLOOKUP(B1097,'Customer Orders Management'!B:AB,9,0)),"")</f>
        <v/>
      </c>
      <c r="J1097" s="81" t="str">
        <f>IFERROR(IF(B1097="","",VLOOKUP(B1097,'Customer Orders Management'!B:AB,10,0)),"")</f>
        <v/>
      </c>
      <c r="K1097" s="81" t="str">
        <f>IFERROR(IF(B1097="","",VLOOKUP(B1097,'Customer Orders Management'!B:AB,11,0)),"")</f>
        <v/>
      </c>
      <c r="L1097" s="81" t="str">
        <f>IFERROR(IF(VLOOKUP(B1097,'DIFOT Raw Data'!B:P,15,0)="","Not Delivered","Delivery"&amp;" "&amp;VLOOKUP(B1097,'DIFOT Raw Data'!B:P,15,0)),"")</f>
        <v/>
      </c>
    </row>
    <row r="1098" spans="5:12" x14ac:dyDescent="0.25">
      <c r="E1098" s="80" t="str">
        <f>IFERROR(IF(B1098="","",VLOOKUP(B1098,'Customer Orders Management'!B:AB,12,0)),"")</f>
        <v/>
      </c>
      <c r="F1098" s="80" t="str">
        <f>IFERROR(IF(B1098="","",VLOOKUP(B1098,'Customer Orders Management'!B:AB,13,0)),"")</f>
        <v/>
      </c>
      <c r="G1098" s="80" t="str">
        <f>IFERROR(IF(B1098="","",VLOOKUP(B1098,'Customer Orders Management'!B:AB,7,0)),"")</f>
        <v/>
      </c>
      <c r="H1098" s="80" t="str">
        <f>IFERROR(IF(B1098="","",VLOOKUP(B1098,'Customer Orders Management'!B:AB,8,0)),"")</f>
        <v/>
      </c>
      <c r="I1098" s="81" t="str">
        <f>IFERROR(IF(B1098="","",VLOOKUP(B1098,'Customer Orders Management'!B:AB,9,0)),"")</f>
        <v/>
      </c>
      <c r="J1098" s="81" t="str">
        <f>IFERROR(IF(B1098="","",VLOOKUP(B1098,'Customer Orders Management'!B:AB,10,0)),"")</f>
        <v/>
      </c>
      <c r="K1098" s="81" t="str">
        <f>IFERROR(IF(B1098="","",VLOOKUP(B1098,'Customer Orders Management'!B:AB,11,0)),"")</f>
        <v/>
      </c>
      <c r="L1098" s="81" t="str">
        <f>IFERROR(IF(VLOOKUP(B1098,'DIFOT Raw Data'!B:P,15,0)="","Not Delivered","Delivery"&amp;" "&amp;VLOOKUP(B1098,'DIFOT Raw Data'!B:P,15,0)),"")</f>
        <v/>
      </c>
    </row>
    <row r="1099" spans="5:12" x14ac:dyDescent="0.25">
      <c r="E1099" s="80" t="str">
        <f>IFERROR(IF(B1099="","",VLOOKUP(B1099,'Customer Orders Management'!B:AB,12,0)),"")</f>
        <v/>
      </c>
      <c r="F1099" s="80" t="str">
        <f>IFERROR(IF(B1099="","",VLOOKUP(B1099,'Customer Orders Management'!B:AB,13,0)),"")</f>
        <v/>
      </c>
      <c r="G1099" s="80" t="str">
        <f>IFERROR(IF(B1099="","",VLOOKUP(B1099,'Customer Orders Management'!B:AB,7,0)),"")</f>
        <v/>
      </c>
      <c r="H1099" s="80" t="str">
        <f>IFERROR(IF(B1099="","",VLOOKUP(B1099,'Customer Orders Management'!B:AB,8,0)),"")</f>
        <v/>
      </c>
      <c r="I1099" s="81" t="str">
        <f>IFERROR(IF(B1099="","",VLOOKUP(B1099,'Customer Orders Management'!B:AB,9,0)),"")</f>
        <v/>
      </c>
      <c r="J1099" s="81" t="str">
        <f>IFERROR(IF(B1099="","",VLOOKUP(B1099,'Customer Orders Management'!B:AB,10,0)),"")</f>
        <v/>
      </c>
      <c r="K1099" s="81" t="str">
        <f>IFERROR(IF(B1099="","",VLOOKUP(B1099,'Customer Orders Management'!B:AB,11,0)),"")</f>
        <v/>
      </c>
      <c r="L1099" s="81" t="str">
        <f>IFERROR(IF(VLOOKUP(B1099,'DIFOT Raw Data'!B:P,15,0)="","Not Delivered","Delivery"&amp;" "&amp;VLOOKUP(B1099,'DIFOT Raw Data'!B:P,15,0)),"")</f>
        <v/>
      </c>
    </row>
    <row r="1100" spans="5:12" x14ac:dyDescent="0.25">
      <c r="E1100" s="80" t="str">
        <f>IFERROR(IF(B1100="","",VLOOKUP(B1100,'Customer Orders Management'!B:AB,12,0)),"")</f>
        <v/>
      </c>
      <c r="F1100" s="80" t="str">
        <f>IFERROR(IF(B1100="","",VLOOKUP(B1100,'Customer Orders Management'!B:AB,13,0)),"")</f>
        <v/>
      </c>
      <c r="G1100" s="80" t="str">
        <f>IFERROR(IF(B1100="","",VLOOKUP(B1100,'Customer Orders Management'!B:AB,7,0)),"")</f>
        <v/>
      </c>
      <c r="H1100" s="80" t="str">
        <f>IFERROR(IF(B1100="","",VLOOKUP(B1100,'Customer Orders Management'!B:AB,8,0)),"")</f>
        <v/>
      </c>
      <c r="I1100" s="81" t="str">
        <f>IFERROR(IF(B1100="","",VLOOKUP(B1100,'Customer Orders Management'!B:AB,9,0)),"")</f>
        <v/>
      </c>
      <c r="J1100" s="81" t="str">
        <f>IFERROR(IF(B1100="","",VLOOKUP(B1100,'Customer Orders Management'!B:AB,10,0)),"")</f>
        <v/>
      </c>
      <c r="K1100" s="81" t="str">
        <f>IFERROR(IF(B1100="","",VLOOKUP(B1100,'Customer Orders Management'!B:AB,11,0)),"")</f>
        <v/>
      </c>
      <c r="L1100" s="81" t="str">
        <f>IFERROR(IF(VLOOKUP(B1100,'DIFOT Raw Data'!B:P,15,0)="","Not Delivered","Delivery"&amp;" "&amp;VLOOKUP(B1100,'DIFOT Raw Data'!B:P,15,0)),"")</f>
        <v/>
      </c>
    </row>
    <row r="1101" spans="5:12" x14ac:dyDescent="0.25">
      <c r="E1101" s="80" t="str">
        <f>IFERROR(IF(B1101="","",VLOOKUP(B1101,'Customer Orders Management'!B:AB,12,0)),"")</f>
        <v/>
      </c>
      <c r="F1101" s="80" t="str">
        <f>IFERROR(IF(B1101="","",VLOOKUP(B1101,'Customer Orders Management'!B:AB,13,0)),"")</f>
        <v/>
      </c>
      <c r="G1101" s="80" t="str">
        <f>IFERROR(IF(B1101="","",VLOOKUP(B1101,'Customer Orders Management'!B:AB,7,0)),"")</f>
        <v/>
      </c>
      <c r="H1101" s="80" t="str">
        <f>IFERROR(IF(B1101="","",VLOOKUP(B1101,'Customer Orders Management'!B:AB,8,0)),"")</f>
        <v/>
      </c>
      <c r="I1101" s="81" t="str">
        <f>IFERROR(IF(B1101="","",VLOOKUP(B1101,'Customer Orders Management'!B:AB,9,0)),"")</f>
        <v/>
      </c>
      <c r="J1101" s="81" t="str">
        <f>IFERROR(IF(B1101="","",VLOOKUP(B1101,'Customer Orders Management'!B:AB,10,0)),"")</f>
        <v/>
      </c>
      <c r="K1101" s="81" t="str">
        <f>IFERROR(IF(B1101="","",VLOOKUP(B1101,'Customer Orders Management'!B:AB,11,0)),"")</f>
        <v/>
      </c>
      <c r="L1101" s="81" t="str">
        <f>IFERROR(IF(VLOOKUP(B1101,'DIFOT Raw Data'!B:P,15,0)="","Not Delivered","Delivery"&amp;" "&amp;VLOOKUP(B1101,'DIFOT Raw Data'!B:P,15,0)),"")</f>
        <v/>
      </c>
    </row>
    <row r="1102" spans="5:12" x14ac:dyDescent="0.25">
      <c r="E1102" s="80" t="str">
        <f>IFERROR(IF(B1102="","",VLOOKUP(B1102,'Customer Orders Management'!B:AB,12,0)),"")</f>
        <v/>
      </c>
      <c r="F1102" s="80" t="str">
        <f>IFERROR(IF(B1102="","",VLOOKUP(B1102,'Customer Orders Management'!B:AB,13,0)),"")</f>
        <v/>
      </c>
      <c r="G1102" s="80" t="str">
        <f>IFERROR(IF(B1102="","",VLOOKUP(B1102,'Customer Orders Management'!B:AB,7,0)),"")</f>
        <v/>
      </c>
      <c r="H1102" s="80" t="str">
        <f>IFERROR(IF(B1102="","",VLOOKUP(B1102,'Customer Orders Management'!B:AB,8,0)),"")</f>
        <v/>
      </c>
      <c r="I1102" s="81" t="str">
        <f>IFERROR(IF(B1102="","",VLOOKUP(B1102,'Customer Orders Management'!B:AB,9,0)),"")</f>
        <v/>
      </c>
      <c r="J1102" s="81" t="str">
        <f>IFERROR(IF(B1102="","",VLOOKUP(B1102,'Customer Orders Management'!B:AB,10,0)),"")</f>
        <v/>
      </c>
      <c r="K1102" s="81" t="str">
        <f>IFERROR(IF(B1102="","",VLOOKUP(B1102,'Customer Orders Management'!B:AB,11,0)),"")</f>
        <v/>
      </c>
      <c r="L1102" s="81" t="str">
        <f>IFERROR(IF(VLOOKUP(B1102,'DIFOT Raw Data'!B:P,15,0)="","Not Delivered","Delivery"&amp;" "&amp;VLOOKUP(B1102,'DIFOT Raw Data'!B:P,15,0)),"")</f>
        <v/>
      </c>
    </row>
    <row r="1103" spans="5:12" x14ac:dyDescent="0.25">
      <c r="E1103" s="80" t="str">
        <f>IFERROR(IF(B1103="","",VLOOKUP(B1103,'Customer Orders Management'!B:AB,12,0)),"")</f>
        <v/>
      </c>
      <c r="F1103" s="80" t="str">
        <f>IFERROR(IF(B1103="","",VLOOKUP(B1103,'Customer Orders Management'!B:AB,13,0)),"")</f>
        <v/>
      </c>
      <c r="G1103" s="80" t="str">
        <f>IFERROR(IF(B1103="","",VLOOKUP(B1103,'Customer Orders Management'!B:AB,7,0)),"")</f>
        <v/>
      </c>
      <c r="H1103" s="80" t="str">
        <f>IFERROR(IF(B1103="","",VLOOKUP(B1103,'Customer Orders Management'!B:AB,8,0)),"")</f>
        <v/>
      </c>
      <c r="I1103" s="81" t="str">
        <f>IFERROR(IF(B1103="","",VLOOKUP(B1103,'Customer Orders Management'!B:AB,9,0)),"")</f>
        <v/>
      </c>
      <c r="J1103" s="81" t="str">
        <f>IFERROR(IF(B1103="","",VLOOKUP(B1103,'Customer Orders Management'!B:AB,10,0)),"")</f>
        <v/>
      </c>
      <c r="K1103" s="81" t="str">
        <f>IFERROR(IF(B1103="","",VLOOKUP(B1103,'Customer Orders Management'!B:AB,11,0)),"")</f>
        <v/>
      </c>
      <c r="L1103" s="81" t="str">
        <f>IFERROR(IF(VLOOKUP(B1103,'DIFOT Raw Data'!B:P,15,0)="","Not Delivered","Delivery"&amp;" "&amp;VLOOKUP(B1103,'DIFOT Raw Data'!B:P,15,0)),"")</f>
        <v/>
      </c>
    </row>
    <row r="1104" spans="5:12" x14ac:dyDescent="0.25">
      <c r="E1104" s="80" t="str">
        <f>IFERROR(IF(B1104="","",VLOOKUP(B1104,'Customer Orders Management'!B:AB,12,0)),"")</f>
        <v/>
      </c>
      <c r="F1104" s="80" t="str">
        <f>IFERROR(IF(B1104="","",VLOOKUP(B1104,'Customer Orders Management'!B:AB,13,0)),"")</f>
        <v/>
      </c>
      <c r="G1104" s="80" t="str">
        <f>IFERROR(IF(B1104="","",VLOOKUP(B1104,'Customer Orders Management'!B:AB,7,0)),"")</f>
        <v/>
      </c>
      <c r="H1104" s="80" t="str">
        <f>IFERROR(IF(B1104="","",VLOOKUP(B1104,'Customer Orders Management'!B:AB,8,0)),"")</f>
        <v/>
      </c>
      <c r="I1104" s="81" t="str">
        <f>IFERROR(IF(B1104="","",VLOOKUP(B1104,'Customer Orders Management'!B:AB,9,0)),"")</f>
        <v/>
      </c>
      <c r="J1104" s="81" t="str">
        <f>IFERROR(IF(B1104="","",VLOOKUP(B1104,'Customer Orders Management'!B:AB,10,0)),"")</f>
        <v/>
      </c>
      <c r="K1104" s="81" t="str">
        <f>IFERROR(IF(B1104="","",VLOOKUP(B1104,'Customer Orders Management'!B:AB,11,0)),"")</f>
        <v/>
      </c>
      <c r="L1104" s="81" t="str">
        <f>IFERROR(IF(VLOOKUP(B1104,'DIFOT Raw Data'!B:P,15,0)="","Not Delivered","Delivery"&amp;" "&amp;VLOOKUP(B1104,'DIFOT Raw Data'!B:P,15,0)),"")</f>
        <v/>
      </c>
    </row>
    <row r="1105" spans="5:12" x14ac:dyDescent="0.25">
      <c r="E1105" s="80" t="str">
        <f>IFERROR(IF(B1105="","",VLOOKUP(B1105,'Customer Orders Management'!B:AB,12,0)),"")</f>
        <v/>
      </c>
      <c r="F1105" s="80" t="str">
        <f>IFERROR(IF(B1105="","",VLOOKUP(B1105,'Customer Orders Management'!B:AB,13,0)),"")</f>
        <v/>
      </c>
      <c r="G1105" s="80" t="str">
        <f>IFERROR(IF(B1105="","",VLOOKUP(B1105,'Customer Orders Management'!B:AB,7,0)),"")</f>
        <v/>
      </c>
      <c r="H1105" s="80" t="str">
        <f>IFERROR(IF(B1105="","",VLOOKUP(B1105,'Customer Orders Management'!B:AB,8,0)),"")</f>
        <v/>
      </c>
      <c r="I1105" s="81" t="str">
        <f>IFERROR(IF(B1105="","",VLOOKUP(B1105,'Customer Orders Management'!B:AB,9,0)),"")</f>
        <v/>
      </c>
      <c r="J1105" s="81" t="str">
        <f>IFERROR(IF(B1105="","",VLOOKUP(B1105,'Customer Orders Management'!B:AB,10,0)),"")</f>
        <v/>
      </c>
      <c r="K1105" s="81" t="str">
        <f>IFERROR(IF(B1105="","",VLOOKUP(B1105,'Customer Orders Management'!B:AB,11,0)),"")</f>
        <v/>
      </c>
      <c r="L1105" s="81" t="str">
        <f>IFERROR(IF(VLOOKUP(B1105,'DIFOT Raw Data'!B:P,15,0)="","Not Delivered","Delivery"&amp;" "&amp;VLOOKUP(B1105,'DIFOT Raw Data'!B:P,15,0)),"")</f>
        <v/>
      </c>
    </row>
    <row r="1106" spans="5:12" x14ac:dyDescent="0.25">
      <c r="E1106" s="80" t="str">
        <f>IFERROR(IF(B1106="","",VLOOKUP(B1106,'Customer Orders Management'!B:AB,12,0)),"")</f>
        <v/>
      </c>
      <c r="F1106" s="80" t="str">
        <f>IFERROR(IF(B1106="","",VLOOKUP(B1106,'Customer Orders Management'!B:AB,13,0)),"")</f>
        <v/>
      </c>
      <c r="G1106" s="80" t="str">
        <f>IFERROR(IF(B1106="","",VLOOKUP(B1106,'Customer Orders Management'!B:AB,7,0)),"")</f>
        <v/>
      </c>
      <c r="H1106" s="80" t="str">
        <f>IFERROR(IF(B1106="","",VLOOKUP(B1106,'Customer Orders Management'!B:AB,8,0)),"")</f>
        <v/>
      </c>
      <c r="I1106" s="81" t="str">
        <f>IFERROR(IF(B1106="","",VLOOKUP(B1106,'Customer Orders Management'!B:AB,9,0)),"")</f>
        <v/>
      </c>
      <c r="J1106" s="81" t="str">
        <f>IFERROR(IF(B1106="","",VLOOKUP(B1106,'Customer Orders Management'!B:AB,10,0)),"")</f>
        <v/>
      </c>
      <c r="K1106" s="81" t="str">
        <f>IFERROR(IF(B1106="","",VLOOKUP(B1106,'Customer Orders Management'!B:AB,11,0)),"")</f>
        <v/>
      </c>
      <c r="L1106" s="81" t="str">
        <f>IFERROR(IF(VLOOKUP(B1106,'DIFOT Raw Data'!B:P,15,0)="","Not Delivered","Delivery"&amp;" "&amp;VLOOKUP(B1106,'DIFOT Raw Data'!B:P,15,0)),"")</f>
        <v/>
      </c>
    </row>
    <row r="1107" spans="5:12" x14ac:dyDescent="0.25">
      <c r="E1107" s="80" t="str">
        <f>IFERROR(IF(B1107="","",VLOOKUP(B1107,'Customer Orders Management'!B:AB,12,0)),"")</f>
        <v/>
      </c>
      <c r="F1107" s="80" t="str">
        <f>IFERROR(IF(B1107="","",VLOOKUP(B1107,'Customer Orders Management'!B:AB,13,0)),"")</f>
        <v/>
      </c>
      <c r="G1107" s="80" t="str">
        <f>IFERROR(IF(B1107="","",VLOOKUP(B1107,'Customer Orders Management'!B:AB,7,0)),"")</f>
        <v/>
      </c>
      <c r="H1107" s="80" t="str">
        <f>IFERROR(IF(B1107="","",VLOOKUP(B1107,'Customer Orders Management'!B:AB,8,0)),"")</f>
        <v/>
      </c>
      <c r="I1107" s="81" t="str">
        <f>IFERROR(IF(B1107="","",VLOOKUP(B1107,'Customer Orders Management'!B:AB,9,0)),"")</f>
        <v/>
      </c>
      <c r="J1107" s="81" t="str">
        <f>IFERROR(IF(B1107="","",VLOOKUP(B1107,'Customer Orders Management'!B:AB,10,0)),"")</f>
        <v/>
      </c>
      <c r="K1107" s="81" t="str">
        <f>IFERROR(IF(B1107="","",VLOOKUP(B1107,'Customer Orders Management'!B:AB,11,0)),"")</f>
        <v/>
      </c>
      <c r="L1107" s="81" t="str">
        <f>IFERROR(IF(VLOOKUP(B1107,'DIFOT Raw Data'!B:P,15,0)="","Not Delivered","Delivery"&amp;" "&amp;VLOOKUP(B1107,'DIFOT Raw Data'!B:P,15,0)),"")</f>
        <v/>
      </c>
    </row>
    <row r="1108" spans="5:12" x14ac:dyDescent="0.25">
      <c r="E1108" s="80" t="str">
        <f>IFERROR(IF(B1108="","",VLOOKUP(B1108,'Customer Orders Management'!B:AB,12,0)),"")</f>
        <v/>
      </c>
      <c r="F1108" s="80" t="str">
        <f>IFERROR(IF(B1108="","",VLOOKUP(B1108,'Customer Orders Management'!B:AB,13,0)),"")</f>
        <v/>
      </c>
      <c r="G1108" s="80" t="str">
        <f>IFERROR(IF(B1108="","",VLOOKUP(B1108,'Customer Orders Management'!B:AB,7,0)),"")</f>
        <v/>
      </c>
      <c r="H1108" s="80" t="str">
        <f>IFERROR(IF(B1108="","",VLOOKUP(B1108,'Customer Orders Management'!B:AB,8,0)),"")</f>
        <v/>
      </c>
      <c r="I1108" s="81" t="str">
        <f>IFERROR(IF(B1108="","",VLOOKUP(B1108,'Customer Orders Management'!B:AB,9,0)),"")</f>
        <v/>
      </c>
      <c r="J1108" s="81" t="str">
        <f>IFERROR(IF(B1108="","",VLOOKUP(B1108,'Customer Orders Management'!B:AB,10,0)),"")</f>
        <v/>
      </c>
      <c r="K1108" s="81" t="str">
        <f>IFERROR(IF(B1108="","",VLOOKUP(B1108,'Customer Orders Management'!B:AB,11,0)),"")</f>
        <v/>
      </c>
      <c r="L1108" s="81" t="str">
        <f>IFERROR(IF(VLOOKUP(B1108,'DIFOT Raw Data'!B:P,15,0)="","Not Delivered","Delivery"&amp;" "&amp;VLOOKUP(B1108,'DIFOT Raw Data'!B:P,15,0)),"")</f>
        <v/>
      </c>
    </row>
    <row r="1109" spans="5:12" x14ac:dyDescent="0.25">
      <c r="E1109" s="80" t="str">
        <f>IFERROR(IF(B1109="","",VLOOKUP(B1109,'Customer Orders Management'!B:AB,12,0)),"")</f>
        <v/>
      </c>
      <c r="F1109" s="80" t="str">
        <f>IFERROR(IF(B1109="","",VLOOKUP(B1109,'Customer Orders Management'!B:AB,13,0)),"")</f>
        <v/>
      </c>
      <c r="G1109" s="80" t="str">
        <f>IFERROR(IF(B1109="","",VLOOKUP(B1109,'Customer Orders Management'!B:AB,7,0)),"")</f>
        <v/>
      </c>
      <c r="H1109" s="80" t="str">
        <f>IFERROR(IF(B1109="","",VLOOKUP(B1109,'Customer Orders Management'!B:AB,8,0)),"")</f>
        <v/>
      </c>
      <c r="I1109" s="81" t="str">
        <f>IFERROR(IF(B1109="","",VLOOKUP(B1109,'Customer Orders Management'!B:AB,9,0)),"")</f>
        <v/>
      </c>
      <c r="J1109" s="81" t="str">
        <f>IFERROR(IF(B1109="","",VLOOKUP(B1109,'Customer Orders Management'!B:AB,10,0)),"")</f>
        <v/>
      </c>
      <c r="K1109" s="81" t="str">
        <f>IFERROR(IF(B1109="","",VLOOKUP(B1109,'Customer Orders Management'!B:AB,11,0)),"")</f>
        <v/>
      </c>
      <c r="L1109" s="81" t="str">
        <f>IFERROR(IF(VLOOKUP(B1109,'DIFOT Raw Data'!B:P,15,0)="","Not Delivered","Delivery"&amp;" "&amp;VLOOKUP(B1109,'DIFOT Raw Data'!B:P,15,0)),"")</f>
        <v/>
      </c>
    </row>
    <row r="1110" spans="5:12" x14ac:dyDescent="0.25">
      <c r="E1110" s="80" t="str">
        <f>IFERROR(IF(B1110="","",VLOOKUP(B1110,'Customer Orders Management'!B:AB,12,0)),"")</f>
        <v/>
      </c>
      <c r="F1110" s="80" t="str">
        <f>IFERROR(IF(B1110="","",VLOOKUP(B1110,'Customer Orders Management'!B:AB,13,0)),"")</f>
        <v/>
      </c>
      <c r="G1110" s="80" t="str">
        <f>IFERROR(IF(B1110="","",VLOOKUP(B1110,'Customer Orders Management'!B:AB,7,0)),"")</f>
        <v/>
      </c>
      <c r="H1110" s="80" t="str">
        <f>IFERROR(IF(B1110="","",VLOOKUP(B1110,'Customer Orders Management'!B:AB,8,0)),"")</f>
        <v/>
      </c>
      <c r="I1110" s="81" t="str">
        <f>IFERROR(IF(B1110="","",VLOOKUP(B1110,'Customer Orders Management'!B:AB,9,0)),"")</f>
        <v/>
      </c>
      <c r="J1110" s="81" t="str">
        <f>IFERROR(IF(B1110="","",VLOOKUP(B1110,'Customer Orders Management'!B:AB,10,0)),"")</f>
        <v/>
      </c>
      <c r="K1110" s="81" t="str">
        <f>IFERROR(IF(B1110="","",VLOOKUP(B1110,'Customer Orders Management'!B:AB,11,0)),"")</f>
        <v/>
      </c>
      <c r="L1110" s="81" t="str">
        <f>IFERROR(IF(VLOOKUP(B1110,'DIFOT Raw Data'!B:P,15,0)="","Not Delivered","Delivery"&amp;" "&amp;VLOOKUP(B1110,'DIFOT Raw Data'!B:P,15,0)),"")</f>
        <v/>
      </c>
    </row>
    <row r="1111" spans="5:12" x14ac:dyDescent="0.25">
      <c r="E1111" s="80" t="str">
        <f>IFERROR(IF(B1111="","",VLOOKUP(B1111,'Customer Orders Management'!B:AB,12,0)),"")</f>
        <v/>
      </c>
      <c r="F1111" s="80" t="str">
        <f>IFERROR(IF(B1111="","",VLOOKUP(B1111,'Customer Orders Management'!B:AB,13,0)),"")</f>
        <v/>
      </c>
      <c r="G1111" s="80" t="str">
        <f>IFERROR(IF(B1111="","",VLOOKUP(B1111,'Customer Orders Management'!B:AB,7,0)),"")</f>
        <v/>
      </c>
      <c r="H1111" s="80" t="str">
        <f>IFERROR(IF(B1111="","",VLOOKUP(B1111,'Customer Orders Management'!B:AB,8,0)),"")</f>
        <v/>
      </c>
      <c r="I1111" s="81" t="str">
        <f>IFERROR(IF(B1111="","",VLOOKUP(B1111,'Customer Orders Management'!B:AB,9,0)),"")</f>
        <v/>
      </c>
      <c r="J1111" s="81" t="str">
        <f>IFERROR(IF(B1111="","",VLOOKUP(B1111,'Customer Orders Management'!B:AB,10,0)),"")</f>
        <v/>
      </c>
      <c r="K1111" s="81" t="str">
        <f>IFERROR(IF(B1111="","",VLOOKUP(B1111,'Customer Orders Management'!B:AB,11,0)),"")</f>
        <v/>
      </c>
      <c r="L1111" s="81" t="str">
        <f>IFERROR(IF(VLOOKUP(B1111,'DIFOT Raw Data'!B:P,15,0)="","Not Delivered","Delivery"&amp;" "&amp;VLOOKUP(B1111,'DIFOT Raw Data'!B:P,15,0)),"")</f>
        <v/>
      </c>
    </row>
    <row r="1112" spans="5:12" x14ac:dyDescent="0.25">
      <c r="E1112" s="80" t="str">
        <f>IFERROR(IF(B1112="","",VLOOKUP(B1112,'Customer Orders Management'!B:AB,12,0)),"")</f>
        <v/>
      </c>
      <c r="F1112" s="80" t="str">
        <f>IFERROR(IF(B1112="","",VLOOKUP(B1112,'Customer Orders Management'!B:AB,13,0)),"")</f>
        <v/>
      </c>
      <c r="G1112" s="80" t="str">
        <f>IFERROR(IF(B1112="","",VLOOKUP(B1112,'Customer Orders Management'!B:AB,7,0)),"")</f>
        <v/>
      </c>
      <c r="H1112" s="80" t="str">
        <f>IFERROR(IF(B1112="","",VLOOKUP(B1112,'Customer Orders Management'!B:AB,8,0)),"")</f>
        <v/>
      </c>
      <c r="I1112" s="81" t="str">
        <f>IFERROR(IF(B1112="","",VLOOKUP(B1112,'Customer Orders Management'!B:AB,9,0)),"")</f>
        <v/>
      </c>
      <c r="J1112" s="81" t="str">
        <f>IFERROR(IF(B1112="","",VLOOKUP(B1112,'Customer Orders Management'!B:AB,10,0)),"")</f>
        <v/>
      </c>
      <c r="K1112" s="81" t="str">
        <f>IFERROR(IF(B1112="","",VLOOKUP(B1112,'Customer Orders Management'!B:AB,11,0)),"")</f>
        <v/>
      </c>
      <c r="L1112" s="81" t="str">
        <f>IFERROR(IF(VLOOKUP(B1112,'DIFOT Raw Data'!B:P,15,0)="","Not Delivered","Delivery"&amp;" "&amp;VLOOKUP(B1112,'DIFOT Raw Data'!B:P,15,0)),"")</f>
        <v/>
      </c>
    </row>
    <row r="1113" spans="5:12" x14ac:dyDescent="0.25">
      <c r="E1113" s="80" t="str">
        <f>IFERROR(IF(B1113="","",VLOOKUP(B1113,'Customer Orders Management'!B:AB,12,0)),"")</f>
        <v/>
      </c>
      <c r="F1113" s="80" t="str">
        <f>IFERROR(IF(B1113="","",VLOOKUP(B1113,'Customer Orders Management'!B:AB,13,0)),"")</f>
        <v/>
      </c>
      <c r="G1113" s="80" t="str">
        <f>IFERROR(IF(B1113="","",VLOOKUP(B1113,'Customer Orders Management'!B:AB,7,0)),"")</f>
        <v/>
      </c>
      <c r="H1113" s="80" t="str">
        <f>IFERROR(IF(B1113="","",VLOOKUP(B1113,'Customer Orders Management'!B:AB,8,0)),"")</f>
        <v/>
      </c>
      <c r="I1113" s="81" t="str">
        <f>IFERROR(IF(B1113="","",VLOOKUP(B1113,'Customer Orders Management'!B:AB,9,0)),"")</f>
        <v/>
      </c>
      <c r="J1113" s="81" t="str">
        <f>IFERROR(IF(B1113="","",VLOOKUP(B1113,'Customer Orders Management'!B:AB,10,0)),"")</f>
        <v/>
      </c>
      <c r="K1113" s="81" t="str">
        <f>IFERROR(IF(B1113="","",VLOOKUP(B1113,'Customer Orders Management'!B:AB,11,0)),"")</f>
        <v/>
      </c>
      <c r="L1113" s="81" t="str">
        <f>IFERROR(IF(VLOOKUP(B1113,'DIFOT Raw Data'!B:P,15,0)="","Not Delivered","Delivery"&amp;" "&amp;VLOOKUP(B1113,'DIFOT Raw Data'!B:P,15,0)),"")</f>
        <v/>
      </c>
    </row>
    <row r="1114" spans="5:12" x14ac:dyDescent="0.25">
      <c r="E1114" s="80" t="str">
        <f>IFERROR(IF(B1114="","",VLOOKUP(B1114,'Customer Orders Management'!B:AB,12,0)),"")</f>
        <v/>
      </c>
      <c r="F1114" s="80" t="str">
        <f>IFERROR(IF(B1114="","",VLOOKUP(B1114,'Customer Orders Management'!B:AB,13,0)),"")</f>
        <v/>
      </c>
      <c r="G1114" s="80" t="str">
        <f>IFERROR(IF(B1114="","",VLOOKUP(B1114,'Customer Orders Management'!B:AB,7,0)),"")</f>
        <v/>
      </c>
      <c r="H1114" s="80" t="str">
        <f>IFERROR(IF(B1114="","",VLOOKUP(B1114,'Customer Orders Management'!B:AB,8,0)),"")</f>
        <v/>
      </c>
      <c r="I1114" s="81" t="str">
        <f>IFERROR(IF(B1114="","",VLOOKUP(B1114,'Customer Orders Management'!B:AB,9,0)),"")</f>
        <v/>
      </c>
      <c r="J1114" s="81" t="str">
        <f>IFERROR(IF(B1114="","",VLOOKUP(B1114,'Customer Orders Management'!B:AB,10,0)),"")</f>
        <v/>
      </c>
      <c r="K1114" s="81" t="str">
        <f>IFERROR(IF(B1114="","",VLOOKUP(B1114,'Customer Orders Management'!B:AB,11,0)),"")</f>
        <v/>
      </c>
      <c r="L1114" s="81" t="str">
        <f>IFERROR(IF(VLOOKUP(B1114,'DIFOT Raw Data'!B:P,15,0)="","Not Delivered","Delivery"&amp;" "&amp;VLOOKUP(B1114,'DIFOT Raw Data'!B:P,15,0)),"")</f>
        <v/>
      </c>
    </row>
    <row r="1115" spans="5:12" x14ac:dyDescent="0.25">
      <c r="E1115" s="80" t="str">
        <f>IFERROR(IF(B1115="","",VLOOKUP(B1115,'Customer Orders Management'!B:AB,12,0)),"")</f>
        <v/>
      </c>
      <c r="F1115" s="80" t="str">
        <f>IFERROR(IF(B1115="","",VLOOKUP(B1115,'Customer Orders Management'!B:AB,13,0)),"")</f>
        <v/>
      </c>
      <c r="G1115" s="80" t="str">
        <f>IFERROR(IF(B1115="","",VLOOKUP(B1115,'Customer Orders Management'!B:AB,7,0)),"")</f>
        <v/>
      </c>
      <c r="H1115" s="80" t="str">
        <f>IFERROR(IF(B1115="","",VLOOKUP(B1115,'Customer Orders Management'!B:AB,8,0)),"")</f>
        <v/>
      </c>
      <c r="I1115" s="81" t="str">
        <f>IFERROR(IF(B1115="","",VLOOKUP(B1115,'Customer Orders Management'!B:AB,9,0)),"")</f>
        <v/>
      </c>
      <c r="J1115" s="81" t="str">
        <f>IFERROR(IF(B1115="","",VLOOKUP(B1115,'Customer Orders Management'!B:AB,10,0)),"")</f>
        <v/>
      </c>
      <c r="K1115" s="81" t="str">
        <f>IFERROR(IF(B1115="","",VLOOKUP(B1115,'Customer Orders Management'!B:AB,11,0)),"")</f>
        <v/>
      </c>
      <c r="L1115" s="81" t="str">
        <f>IFERROR(IF(VLOOKUP(B1115,'DIFOT Raw Data'!B:P,15,0)="","Not Delivered","Delivery"&amp;" "&amp;VLOOKUP(B1115,'DIFOT Raw Data'!B:P,15,0)),"")</f>
        <v/>
      </c>
    </row>
    <row r="1116" spans="5:12" x14ac:dyDescent="0.25">
      <c r="E1116" s="80" t="str">
        <f>IFERROR(IF(B1116="","",VLOOKUP(B1116,'Customer Orders Management'!B:AB,12,0)),"")</f>
        <v/>
      </c>
      <c r="F1116" s="80" t="str">
        <f>IFERROR(IF(B1116="","",VLOOKUP(B1116,'Customer Orders Management'!B:AB,13,0)),"")</f>
        <v/>
      </c>
      <c r="G1116" s="80" t="str">
        <f>IFERROR(IF(B1116="","",VLOOKUP(B1116,'Customer Orders Management'!B:AB,7,0)),"")</f>
        <v/>
      </c>
      <c r="H1116" s="80" t="str">
        <f>IFERROR(IF(B1116="","",VLOOKUP(B1116,'Customer Orders Management'!B:AB,8,0)),"")</f>
        <v/>
      </c>
      <c r="I1116" s="81" t="str">
        <f>IFERROR(IF(B1116="","",VLOOKUP(B1116,'Customer Orders Management'!B:AB,9,0)),"")</f>
        <v/>
      </c>
      <c r="J1116" s="81" t="str">
        <f>IFERROR(IF(B1116="","",VLOOKUP(B1116,'Customer Orders Management'!B:AB,10,0)),"")</f>
        <v/>
      </c>
      <c r="K1116" s="81" t="str">
        <f>IFERROR(IF(B1116="","",VLOOKUP(B1116,'Customer Orders Management'!B:AB,11,0)),"")</f>
        <v/>
      </c>
      <c r="L1116" s="81" t="str">
        <f>IFERROR(IF(VLOOKUP(B1116,'DIFOT Raw Data'!B:P,15,0)="","Not Delivered","Delivery"&amp;" "&amp;VLOOKUP(B1116,'DIFOT Raw Data'!B:P,15,0)),"")</f>
        <v/>
      </c>
    </row>
    <row r="1117" spans="5:12" x14ac:dyDescent="0.25">
      <c r="E1117" s="80" t="str">
        <f>IFERROR(IF(B1117="","",VLOOKUP(B1117,'Customer Orders Management'!B:AB,12,0)),"")</f>
        <v/>
      </c>
      <c r="F1117" s="80" t="str">
        <f>IFERROR(IF(B1117="","",VLOOKUP(B1117,'Customer Orders Management'!B:AB,13,0)),"")</f>
        <v/>
      </c>
      <c r="G1117" s="80" t="str">
        <f>IFERROR(IF(B1117="","",VLOOKUP(B1117,'Customer Orders Management'!B:AB,7,0)),"")</f>
        <v/>
      </c>
      <c r="H1117" s="80" t="str">
        <f>IFERROR(IF(B1117="","",VLOOKUP(B1117,'Customer Orders Management'!B:AB,8,0)),"")</f>
        <v/>
      </c>
      <c r="I1117" s="81" t="str">
        <f>IFERROR(IF(B1117="","",VLOOKUP(B1117,'Customer Orders Management'!B:AB,9,0)),"")</f>
        <v/>
      </c>
      <c r="J1117" s="81" t="str">
        <f>IFERROR(IF(B1117="","",VLOOKUP(B1117,'Customer Orders Management'!B:AB,10,0)),"")</f>
        <v/>
      </c>
      <c r="K1117" s="81" t="str">
        <f>IFERROR(IF(B1117="","",VLOOKUP(B1117,'Customer Orders Management'!B:AB,11,0)),"")</f>
        <v/>
      </c>
      <c r="L1117" s="81" t="str">
        <f>IFERROR(IF(VLOOKUP(B1117,'DIFOT Raw Data'!B:P,15,0)="","Not Delivered","Delivery"&amp;" "&amp;VLOOKUP(B1117,'DIFOT Raw Data'!B:P,15,0)),"")</f>
        <v/>
      </c>
    </row>
    <row r="1118" spans="5:12" x14ac:dyDescent="0.25">
      <c r="E1118" s="80" t="str">
        <f>IFERROR(IF(B1118="","",VLOOKUP(B1118,'Customer Orders Management'!B:AB,12,0)),"")</f>
        <v/>
      </c>
      <c r="F1118" s="80" t="str">
        <f>IFERROR(IF(B1118="","",VLOOKUP(B1118,'Customer Orders Management'!B:AB,13,0)),"")</f>
        <v/>
      </c>
      <c r="G1118" s="80" t="str">
        <f>IFERROR(IF(B1118="","",VLOOKUP(B1118,'Customer Orders Management'!B:AB,7,0)),"")</f>
        <v/>
      </c>
      <c r="H1118" s="80" t="str">
        <f>IFERROR(IF(B1118="","",VLOOKUP(B1118,'Customer Orders Management'!B:AB,8,0)),"")</f>
        <v/>
      </c>
      <c r="I1118" s="81" t="str">
        <f>IFERROR(IF(B1118="","",VLOOKUP(B1118,'Customer Orders Management'!B:AB,9,0)),"")</f>
        <v/>
      </c>
      <c r="J1118" s="81" t="str">
        <f>IFERROR(IF(B1118="","",VLOOKUP(B1118,'Customer Orders Management'!B:AB,10,0)),"")</f>
        <v/>
      </c>
      <c r="K1118" s="81" t="str">
        <f>IFERROR(IF(B1118="","",VLOOKUP(B1118,'Customer Orders Management'!B:AB,11,0)),"")</f>
        <v/>
      </c>
      <c r="L1118" s="81" t="str">
        <f>IFERROR(IF(VLOOKUP(B1118,'DIFOT Raw Data'!B:P,15,0)="","Not Delivered","Delivery"&amp;" "&amp;VLOOKUP(B1118,'DIFOT Raw Data'!B:P,15,0)),"")</f>
        <v/>
      </c>
    </row>
    <row r="1119" spans="5:12" x14ac:dyDescent="0.25">
      <c r="E1119" s="80" t="str">
        <f>IFERROR(IF(B1119="","",VLOOKUP(B1119,'Customer Orders Management'!B:AB,12,0)),"")</f>
        <v/>
      </c>
      <c r="F1119" s="80" t="str">
        <f>IFERROR(IF(B1119="","",VLOOKUP(B1119,'Customer Orders Management'!B:AB,13,0)),"")</f>
        <v/>
      </c>
      <c r="G1119" s="80" t="str">
        <f>IFERROR(IF(B1119="","",VLOOKUP(B1119,'Customer Orders Management'!B:AB,7,0)),"")</f>
        <v/>
      </c>
      <c r="H1119" s="80" t="str">
        <f>IFERROR(IF(B1119="","",VLOOKUP(B1119,'Customer Orders Management'!B:AB,8,0)),"")</f>
        <v/>
      </c>
      <c r="I1119" s="81" t="str">
        <f>IFERROR(IF(B1119="","",VLOOKUP(B1119,'Customer Orders Management'!B:AB,9,0)),"")</f>
        <v/>
      </c>
      <c r="J1119" s="81" t="str">
        <f>IFERROR(IF(B1119="","",VLOOKUP(B1119,'Customer Orders Management'!B:AB,10,0)),"")</f>
        <v/>
      </c>
      <c r="K1119" s="81" t="str">
        <f>IFERROR(IF(B1119="","",VLOOKUP(B1119,'Customer Orders Management'!B:AB,11,0)),"")</f>
        <v/>
      </c>
      <c r="L1119" s="81" t="str">
        <f>IFERROR(IF(VLOOKUP(B1119,'DIFOT Raw Data'!B:P,15,0)="","Not Delivered","Delivery"&amp;" "&amp;VLOOKUP(B1119,'DIFOT Raw Data'!B:P,15,0)),"")</f>
        <v/>
      </c>
    </row>
    <row r="1120" spans="5:12" x14ac:dyDescent="0.25">
      <c r="E1120" s="80" t="str">
        <f>IFERROR(IF(B1120="","",VLOOKUP(B1120,'Customer Orders Management'!B:AB,12,0)),"")</f>
        <v/>
      </c>
      <c r="F1120" s="80" t="str">
        <f>IFERROR(IF(B1120="","",VLOOKUP(B1120,'Customer Orders Management'!B:AB,13,0)),"")</f>
        <v/>
      </c>
      <c r="G1120" s="80" t="str">
        <f>IFERROR(IF(B1120="","",VLOOKUP(B1120,'Customer Orders Management'!B:AB,7,0)),"")</f>
        <v/>
      </c>
      <c r="H1120" s="80" t="str">
        <f>IFERROR(IF(B1120="","",VLOOKUP(B1120,'Customer Orders Management'!B:AB,8,0)),"")</f>
        <v/>
      </c>
      <c r="I1120" s="81" t="str">
        <f>IFERROR(IF(B1120="","",VLOOKUP(B1120,'Customer Orders Management'!B:AB,9,0)),"")</f>
        <v/>
      </c>
      <c r="J1120" s="81" t="str">
        <f>IFERROR(IF(B1120="","",VLOOKUP(B1120,'Customer Orders Management'!B:AB,10,0)),"")</f>
        <v/>
      </c>
      <c r="K1120" s="81" t="str">
        <f>IFERROR(IF(B1120="","",VLOOKUP(B1120,'Customer Orders Management'!B:AB,11,0)),"")</f>
        <v/>
      </c>
      <c r="L1120" s="81" t="str">
        <f>IFERROR(IF(VLOOKUP(B1120,'DIFOT Raw Data'!B:P,15,0)="","Not Delivered","Delivery"&amp;" "&amp;VLOOKUP(B1120,'DIFOT Raw Data'!B:P,15,0)),"")</f>
        <v/>
      </c>
    </row>
    <row r="1121" spans="5:12" x14ac:dyDescent="0.25">
      <c r="E1121" s="80" t="str">
        <f>IFERROR(IF(B1121="","",VLOOKUP(B1121,'Customer Orders Management'!B:AB,12,0)),"")</f>
        <v/>
      </c>
      <c r="F1121" s="80" t="str">
        <f>IFERROR(IF(B1121="","",VLOOKUP(B1121,'Customer Orders Management'!B:AB,13,0)),"")</f>
        <v/>
      </c>
      <c r="G1121" s="80" t="str">
        <f>IFERROR(IF(B1121="","",VLOOKUP(B1121,'Customer Orders Management'!B:AB,7,0)),"")</f>
        <v/>
      </c>
      <c r="H1121" s="80" t="str">
        <f>IFERROR(IF(B1121="","",VLOOKUP(B1121,'Customer Orders Management'!B:AB,8,0)),"")</f>
        <v/>
      </c>
      <c r="I1121" s="81" t="str">
        <f>IFERROR(IF(B1121="","",VLOOKUP(B1121,'Customer Orders Management'!B:AB,9,0)),"")</f>
        <v/>
      </c>
      <c r="J1121" s="81" t="str">
        <f>IFERROR(IF(B1121="","",VLOOKUP(B1121,'Customer Orders Management'!B:AB,10,0)),"")</f>
        <v/>
      </c>
      <c r="K1121" s="81" t="str">
        <f>IFERROR(IF(B1121="","",VLOOKUP(B1121,'Customer Orders Management'!B:AB,11,0)),"")</f>
        <v/>
      </c>
      <c r="L1121" s="81" t="str">
        <f>IFERROR(IF(VLOOKUP(B1121,'DIFOT Raw Data'!B:P,15,0)="","Not Delivered","Delivery"&amp;" "&amp;VLOOKUP(B1121,'DIFOT Raw Data'!B:P,15,0)),"")</f>
        <v/>
      </c>
    </row>
    <row r="1122" spans="5:12" x14ac:dyDescent="0.25">
      <c r="E1122" s="80" t="str">
        <f>IFERROR(IF(B1122="","",VLOOKUP(B1122,'Customer Orders Management'!B:AB,12,0)),"")</f>
        <v/>
      </c>
      <c r="F1122" s="80" t="str">
        <f>IFERROR(IF(B1122="","",VLOOKUP(B1122,'Customer Orders Management'!B:AB,13,0)),"")</f>
        <v/>
      </c>
      <c r="G1122" s="80" t="str">
        <f>IFERROR(IF(B1122="","",VLOOKUP(B1122,'Customer Orders Management'!B:AB,7,0)),"")</f>
        <v/>
      </c>
      <c r="H1122" s="80" t="str">
        <f>IFERROR(IF(B1122="","",VLOOKUP(B1122,'Customer Orders Management'!B:AB,8,0)),"")</f>
        <v/>
      </c>
      <c r="I1122" s="81" t="str">
        <f>IFERROR(IF(B1122="","",VLOOKUP(B1122,'Customer Orders Management'!B:AB,9,0)),"")</f>
        <v/>
      </c>
      <c r="J1122" s="81" t="str">
        <f>IFERROR(IF(B1122="","",VLOOKUP(B1122,'Customer Orders Management'!B:AB,10,0)),"")</f>
        <v/>
      </c>
      <c r="K1122" s="81" t="str">
        <f>IFERROR(IF(B1122="","",VLOOKUP(B1122,'Customer Orders Management'!B:AB,11,0)),"")</f>
        <v/>
      </c>
      <c r="L1122" s="81" t="str">
        <f>IFERROR(IF(VLOOKUP(B1122,'DIFOT Raw Data'!B:P,15,0)="","Not Delivered","Delivery"&amp;" "&amp;VLOOKUP(B1122,'DIFOT Raw Data'!B:P,15,0)),"")</f>
        <v/>
      </c>
    </row>
    <row r="1123" spans="5:12" x14ac:dyDescent="0.25">
      <c r="E1123" s="80" t="str">
        <f>IFERROR(IF(B1123="","",VLOOKUP(B1123,'Customer Orders Management'!B:AB,12,0)),"")</f>
        <v/>
      </c>
      <c r="F1123" s="80" t="str">
        <f>IFERROR(IF(B1123="","",VLOOKUP(B1123,'Customer Orders Management'!B:AB,13,0)),"")</f>
        <v/>
      </c>
      <c r="G1123" s="80" t="str">
        <f>IFERROR(IF(B1123="","",VLOOKUP(B1123,'Customer Orders Management'!B:AB,7,0)),"")</f>
        <v/>
      </c>
      <c r="H1123" s="80" t="str">
        <f>IFERROR(IF(B1123="","",VLOOKUP(B1123,'Customer Orders Management'!B:AB,8,0)),"")</f>
        <v/>
      </c>
      <c r="I1123" s="81" t="str">
        <f>IFERROR(IF(B1123="","",VLOOKUP(B1123,'Customer Orders Management'!B:AB,9,0)),"")</f>
        <v/>
      </c>
      <c r="J1123" s="81" t="str">
        <f>IFERROR(IF(B1123="","",VLOOKUP(B1123,'Customer Orders Management'!B:AB,10,0)),"")</f>
        <v/>
      </c>
      <c r="K1123" s="81" t="str">
        <f>IFERROR(IF(B1123="","",VLOOKUP(B1123,'Customer Orders Management'!B:AB,11,0)),"")</f>
        <v/>
      </c>
      <c r="L1123" s="81" t="str">
        <f>IFERROR(IF(VLOOKUP(B1123,'DIFOT Raw Data'!B:P,15,0)="","Not Delivered","Delivery"&amp;" "&amp;VLOOKUP(B1123,'DIFOT Raw Data'!B:P,15,0)),"")</f>
        <v/>
      </c>
    </row>
    <row r="1124" spans="5:12" x14ac:dyDescent="0.25">
      <c r="E1124" s="80" t="str">
        <f>IFERROR(IF(B1124="","",VLOOKUP(B1124,'Customer Orders Management'!B:AB,12,0)),"")</f>
        <v/>
      </c>
      <c r="F1124" s="80" t="str">
        <f>IFERROR(IF(B1124="","",VLOOKUP(B1124,'Customer Orders Management'!B:AB,13,0)),"")</f>
        <v/>
      </c>
      <c r="G1124" s="80" t="str">
        <f>IFERROR(IF(B1124="","",VLOOKUP(B1124,'Customer Orders Management'!B:AB,7,0)),"")</f>
        <v/>
      </c>
      <c r="H1124" s="80" t="str">
        <f>IFERROR(IF(B1124="","",VLOOKUP(B1124,'Customer Orders Management'!B:AB,8,0)),"")</f>
        <v/>
      </c>
      <c r="I1124" s="81" t="str">
        <f>IFERROR(IF(B1124="","",VLOOKUP(B1124,'Customer Orders Management'!B:AB,9,0)),"")</f>
        <v/>
      </c>
      <c r="J1124" s="81" t="str">
        <f>IFERROR(IF(B1124="","",VLOOKUP(B1124,'Customer Orders Management'!B:AB,10,0)),"")</f>
        <v/>
      </c>
      <c r="K1124" s="81" t="str">
        <f>IFERROR(IF(B1124="","",VLOOKUP(B1124,'Customer Orders Management'!B:AB,11,0)),"")</f>
        <v/>
      </c>
      <c r="L1124" s="81" t="str">
        <f>IFERROR(IF(VLOOKUP(B1124,'DIFOT Raw Data'!B:P,15,0)="","Not Delivered","Delivery"&amp;" "&amp;VLOOKUP(B1124,'DIFOT Raw Data'!B:P,15,0)),"")</f>
        <v/>
      </c>
    </row>
    <row r="1125" spans="5:12" x14ac:dyDescent="0.25">
      <c r="E1125" s="80" t="str">
        <f>IFERROR(IF(B1125="","",VLOOKUP(B1125,'Customer Orders Management'!B:AB,12,0)),"")</f>
        <v/>
      </c>
      <c r="F1125" s="80" t="str">
        <f>IFERROR(IF(B1125="","",VLOOKUP(B1125,'Customer Orders Management'!B:AB,13,0)),"")</f>
        <v/>
      </c>
      <c r="G1125" s="80" t="str">
        <f>IFERROR(IF(B1125="","",VLOOKUP(B1125,'Customer Orders Management'!B:AB,7,0)),"")</f>
        <v/>
      </c>
      <c r="H1125" s="80" t="str">
        <f>IFERROR(IF(B1125="","",VLOOKUP(B1125,'Customer Orders Management'!B:AB,8,0)),"")</f>
        <v/>
      </c>
      <c r="I1125" s="81" t="str">
        <f>IFERROR(IF(B1125="","",VLOOKUP(B1125,'Customer Orders Management'!B:AB,9,0)),"")</f>
        <v/>
      </c>
      <c r="J1125" s="81" t="str">
        <f>IFERROR(IF(B1125="","",VLOOKUP(B1125,'Customer Orders Management'!B:AB,10,0)),"")</f>
        <v/>
      </c>
      <c r="K1125" s="81" t="str">
        <f>IFERROR(IF(B1125="","",VLOOKUP(B1125,'Customer Orders Management'!B:AB,11,0)),"")</f>
        <v/>
      </c>
      <c r="L1125" s="81" t="str">
        <f>IFERROR(IF(VLOOKUP(B1125,'DIFOT Raw Data'!B:P,15,0)="","Not Delivered","Delivery"&amp;" "&amp;VLOOKUP(B1125,'DIFOT Raw Data'!B:P,15,0)),"")</f>
        <v/>
      </c>
    </row>
    <row r="1126" spans="5:12" x14ac:dyDescent="0.25">
      <c r="E1126" s="80" t="str">
        <f>IFERROR(IF(B1126="","",VLOOKUP(B1126,'Customer Orders Management'!B:AB,12,0)),"")</f>
        <v/>
      </c>
      <c r="F1126" s="80" t="str">
        <f>IFERROR(IF(B1126="","",VLOOKUP(B1126,'Customer Orders Management'!B:AB,13,0)),"")</f>
        <v/>
      </c>
      <c r="G1126" s="80" t="str">
        <f>IFERROR(IF(B1126="","",VLOOKUP(B1126,'Customer Orders Management'!B:AB,7,0)),"")</f>
        <v/>
      </c>
      <c r="H1126" s="80" t="str">
        <f>IFERROR(IF(B1126="","",VLOOKUP(B1126,'Customer Orders Management'!B:AB,8,0)),"")</f>
        <v/>
      </c>
      <c r="I1126" s="81" t="str">
        <f>IFERROR(IF(B1126="","",VLOOKUP(B1126,'Customer Orders Management'!B:AB,9,0)),"")</f>
        <v/>
      </c>
      <c r="J1126" s="81" t="str">
        <f>IFERROR(IF(B1126="","",VLOOKUP(B1126,'Customer Orders Management'!B:AB,10,0)),"")</f>
        <v/>
      </c>
      <c r="K1126" s="81" t="str">
        <f>IFERROR(IF(B1126="","",VLOOKUP(B1126,'Customer Orders Management'!B:AB,11,0)),"")</f>
        <v/>
      </c>
      <c r="L1126" s="81" t="str">
        <f>IFERROR(IF(VLOOKUP(B1126,'DIFOT Raw Data'!B:P,15,0)="","Not Delivered","Delivery"&amp;" "&amp;VLOOKUP(B1126,'DIFOT Raw Data'!B:P,15,0)),"")</f>
        <v/>
      </c>
    </row>
    <row r="1127" spans="5:12" x14ac:dyDescent="0.25">
      <c r="E1127" s="80" t="str">
        <f>IFERROR(IF(B1127="","",VLOOKUP(B1127,'Customer Orders Management'!B:AB,12,0)),"")</f>
        <v/>
      </c>
      <c r="F1127" s="80" t="str">
        <f>IFERROR(IF(B1127="","",VLOOKUP(B1127,'Customer Orders Management'!B:AB,13,0)),"")</f>
        <v/>
      </c>
      <c r="G1127" s="80" t="str">
        <f>IFERROR(IF(B1127="","",VLOOKUP(B1127,'Customer Orders Management'!B:AB,7,0)),"")</f>
        <v/>
      </c>
      <c r="H1127" s="80" t="str">
        <f>IFERROR(IF(B1127="","",VLOOKUP(B1127,'Customer Orders Management'!B:AB,8,0)),"")</f>
        <v/>
      </c>
      <c r="I1127" s="81" t="str">
        <f>IFERROR(IF(B1127="","",VLOOKUP(B1127,'Customer Orders Management'!B:AB,9,0)),"")</f>
        <v/>
      </c>
      <c r="J1127" s="81" t="str">
        <f>IFERROR(IF(B1127="","",VLOOKUP(B1127,'Customer Orders Management'!B:AB,10,0)),"")</f>
        <v/>
      </c>
      <c r="K1127" s="81" t="str">
        <f>IFERROR(IF(B1127="","",VLOOKUP(B1127,'Customer Orders Management'!B:AB,11,0)),"")</f>
        <v/>
      </c>
      <c r="L1127" s="81" t="str">
        <f>IFERROR(IF(VLOOKUP(B1127,'DIFOT Raw Data'!B:P,15,0)="","Not Delivered","Delivery"&amp;" "&amp;VLOOKUP(B1127,'DIFOT Raw Data'!B:P,15,0)),"")</f>
        <v/>
      </c>
    </row>
    <row r="1128" spans="5:12" x14ac:dyDescent="0.25">
      <c r="E1128" s="80" t="str">
        <f>IFERROR(IF(B1128="","",VLOOKUP(B1128,'Customer Orders Management'!B:AB,12,0)),"")</f>
        <v/>
      </c>
      <c r="F1128" s="80" t="str">
        <f>IFERROR(IF(B1128="","",VLOOKUP(B1128,'Customer Orders Management'!B:AB,13,0)),"")</f>
        <v/>
      </c>
      <c r="G1128" s="80" t="str">
        <f>IFERROR(IF(B1128="","",VLOOKUP(B1128,'Customer Orders Management'!B:AB,7,0)),"")</f>
        <v/>
      </c>
      <c r="H1128" s="80" t="str">
        <f>IFERROR(IF(B1128="","",VLOOKUP(B1128,'Customer Orders Management'!B:AB,8,0)),"")</f>
        <v/>
      </c>
      <c r="I1128" s="81" t="str">
        <f>IFERROR(IF(B1128="","",VLOOKUP(B1128,'Customer Orders Management'!B:AB,9,0)),"")</f>
        <v/>
      </c>
      <c r="J1128" s="81" t="str">
        <f>IFERROR(IF(B1128="","",VLOOKUP(B1128,'Customer Orders Management'!B:AB,10,0)),"")</f>
        <v/>
      </c>
      <c r="K1128" s="81" t="str">
        <f>IFERROR(IF(B1128="","",VLOOKUP(B1128,'Customer Orders Management'!B:AB,11,0)),"")</f>
        <v/>
      </c>
      <c r="L1128" s="81" t="str">
        <f>IFERROR(IF(VLOOKUP(B1128,'DIFOT Raw Data'!B:P,15,0)="","Not Delivered","Delivery"&amp;" "&amp;VLOOKUP(B1128,'DIFOT Raw Data'!B:P,15,0)),"")</f>
        <v/>
      </c>
    </row>
    <row r="1129" spans="5:12" x14ac:dyDescent="0.25">
      <c r="E1129" s="80" t="str">
        <f>IFERROR(IF(B1129="","",VLOOKUP(B1129,'Customer Orders Management'!B:AB,12,0)),"")</f>
        <v/>
      </c>
      <c r="F1129" s="80" t="str">
        <f>IFERROR(IF(B1129="","",VLOOKUP(B1129,'Customer Orders Management'!B:AB,13,0)),"")</f>
        <v/>
      </c>
      <c r="G1129" s="80" t="str">
        <f>IFERROR(IF(B1129="","",VLOOKUP(B1129,'Customer Orders Management'!B:AB,7,0)),"")</f>
        <v/>
      </c>
      <c r="H1129" s="80" t="str">
        <f>IFERROR(IF(B1129="","",VLOOKUP(B1129,'Customer Orders Management'!B:AB,8,0)),"")</f>
        <v/>
      </c>
      <c r="I1129" s="81" t="str">
        <f>IFERROR(IF(B1129="","",VLOOKUP(B1129,'Customer Orders Management'!B:AB,9,0)),"")</f>
        <v/>
      </c>
      <c r="J1129" s="81" t="str">
        <f>IFERROR(IF(B1129="","",VLOOKUP(B1129,'Customer Orders Management'!B:AB,10,0)),"")</f>
        <v/>
      </c>
      <c r="K1129" s="81" t="str">
        <f>IFERROR(IF(B1129="","",VLOOKUP(B1129,'Customer Orders Management'!B:AB,11,0)),"")</f>
        <v/>
      </c>
      <c r="L1129" s="81" t="str">
        <f>IFERROR(IF(VLOOKUP(B1129,'DIFOT Raw Data'!B:P,15,0)="","Not Delivered","Delivery"&amp;" "&amp;VLOOKUP(B1129,'DIFOT Raw Data'!B:P,15,0)),"")</f>
        <v/>
      </c>
    </row>
    <row r="1130" spans="5:12" x14ac:dyDescent="0.25">
      <c r="E1130" s="80" t="str">
        <f>IFERROR(IF(B1130="","",VLOOKUP(B1130,'Customer Orders Management'!B:AB,12,0)),"")</f>
        <v/>
      </c>
      <c r="F1130" s="80" t="str">
        <f>IFERROR(IF(B1130="","",VLOOKUP(B1130,'Customer Orders Management'!B:AB,13,0)),"")</f>
        <v/>
      </c>
      <c r="G1130" s="80" t="str">
        <f>IFERROR(IF(B1130="","",VLOOKUP(B1130,'Customer Orders Management'!B:AB,7,0)),"")</f>
        <v/>
      </c>
      <c r="H1130" s="80" t="str">
        <f>IFERROR(IF(B1130="","",VLOOKUP(B1130,'Customer Orders Management'!B:AB,8,0)),"")</f>
        <v/>
      </c>
      <c r="I1130" s="81" t="str">
        <f>IFERROR(IF(B1130="","",VLOOKUP(B1130,'Customer Orders Management'!B:AB,9,0)),"")</f>
        <v/>
      </c>
      <c r="J1130" s="81" t="str">
        <f>IFERROR(IF(B1130="","",VLOOKUP(B1130,'Customer Orders Management'!B:AB,10,0)),"")</f>
        <v/>
      </c>
      <c r="K1130" s="81" t="str">
        <f>IFERROR(IF(B1130="","",VLOOKUP(B1130,'Customer Orders Management'!B:AB,11,0)),"")</f>
        <v/>
      </c>
      <c r="L1130" s="81" t="str">
        <f>IFERROR(IF(VLOOKUP(B1130,'DIFOT Raw Data'!B:P,15,0)="","Not Delivered","Delivery"&amp;" "&amp;VLOOKUP(B1130,'DIFOT Raw Data'!B:P,15,0)),"")</f>
        <v/>
      </c>
    </row>
    <row r="1131" spans="5:12" x14ac:dyDescent="0.25">
      <c r="E1131" s="80" t="str">
        <f>IFERROR(IF(B1131="","",VLOOKUP(B1131,'Customer Orders Management'!B:AB,12,0)),"")</f>
        <v/>
      </c>
      <c r="F1131" s="80" t="str">
        <f>IFERROR(IF(B1131="","",VLOOKUP(B1131,'Customer Orders Management'!B:AB,13,0)),"")</f>
        <v/>
      </c>
      <c r="G1131" s="80" t="str">
        <f>IFERROR(IF(B1131="","",VLOOKUP(B1131,'Customer Orders Management'!B:AB,7,0)),"")</f>
        <v/>
      </c>
      <c r="H1131" s="80" t="str">
        <f>IFERROR(IF(B1131="","",VLOOKUP(B1131,'Customer Orders Management'!B:AB,8,0)),"")</f>
        <v/>
      </c>
      <c r="I1131" s="81" t="str">
        <f>IFERROR(IF(B1131="","",VLOOKUP(B1131,'Customer Orders Management'!B:AB,9,0)),"")</f>
        <v/>
      </c>
      <c r="J1131" s="81" t="str">
        <f>IFERROR(IF(B1131="","",VLOOKUP(B1131,'Customer Orders Management'!B:AB,10,0)),"")</f>
        <v/>
      </c>
      <c r="K1131" s="81" t="str">
        <f>IFERROR(IF(B1131="","",VLOOKUP(B1131,'Customer Orders Management'!B:AB,11,0)),"")</f>
        <v/>
      </c>
      <c r="L1131" s="81" t="str">
        <f>IFERROR(IF(VLOOKUP(B1131,'DIFOT Raw Data'!B:P,15,0)="","Not Delivered","Delivery"&amp;" "&amp;VLOOKUP(B1131,'DIFOT Raw Data'!B:P,15,0)),"")</f>
        <v/>
      </c>
    </row>
    <row r="1132" spans="5:12" x14ac:dyDescent="0.25">
      <c r="E1132" s="80" t="str">
        <f>IFERROR(IF(B1132="","",VLOOKUP(B1132,'Customer Orders Management'!B:AB,12,0)),"")</f>
        <v/>
      </c>
      <c r="F1132" s="80" t="str">
        <f>IFERROR(IF(B1132="","",VLOOKUP(B1132,'Customer Orders Management'!B:AB,13,0)),"")</f>
        <v/>
      </c>
      <c r="G1132" s="80" t="str">
        <f>IFERROR(IF(B1132="","",VLOOKUP(B1132,'Customer Orders Management'!B:AB,7,0)),"")</f>
        <v/>
      </c>
      <c r="H1132" s="80" t="str">
        <f>IFERROR(IF(B1132="","",VLOOKUP(B1132,'Customer Orders Management'!B:AB,8,0)),"")</f>
        <v/>
      </c>
      <c r="I1132" s="81" t="str">
        <f>IFERROR(IF(B1132="","",VLOOKUP(B1132,'Customer Orders Management'!B:AB,9,0)),"")</f>
        <v/>
      </c>
      <c r="J1132" s="81" t="str">
        <f>IFERROR(IF(B1132="","",VLOOKUP(B1132,'Customer Orders Management'!B:AB,10,0)),"")</f>
        <v/>
      </c>
      <c r="K1132" s="81" t="str">
        <f>IFERROR(IF(B1132="","",VLOOKUP(B1132,'Customer Orders Management'!B:AB,11,0)),"")</f>
        <v/>
      </c>
      <c r="L1132" s="81" t="str">
        <f>IFERROR(IF(VLOOKUP(B1132,'DIFOT Raw Data'!B:P,15,0)="","Not Delivered","Delivery"&amp;" "&amp;VLOOKUP(B1132,'DIFOT Raw Data'!B:P,15,0)),"")</f>
        <v/>
      </c>
    </row>
    <row r="1133" spans="5:12" x14ac:dyDescent="0.25">
      <c r="E1133" s="80" t="str">
        <f>IFERROR(IF(B1133="","",VLOOKUP(B1133,'Customer Orders Management'!B:AB,12,0)),"")</f>
        <v/>
      </c>
      <c r="F1133" s="80" t="str">
        <f>IFERROR(IF(B1133="","",VLOOKUP(B1133,'Customer Orders Management'!B:AB,13,0)),"")</f>
        <v/>
      </c>
      <c r="G1133" s="80" t="str">
        <f>IFERROR(IF(B1133="","",VLOOKUP(B1133,'Customer Orders Management'!B:AB,7,0)),"")</f>
        <v/>
      </c>
      <c r="H1133" s="80" t="str">
        <f>IFERROR(IF(B1133="","",VLOOKUP(B1133,'Customer Orders Management'!B:AB,8,0)),"")</f>
        <v/>
      </c>
      <c r="I1133" s="81" t="str">
        <f>IFERROR(IF(B1133="","",VLOOKUP(B1133,'Customer Orders Management'!B:AB,9,0)),"")</f>
        <v/>
      </c>
      <c r="J1133" s="81" t="str">
        <f>IFERROR(IF(B1133="","",VLOOKUP(B1133,'Customer Orders Management'!B:AB,10,0)),"")</f>
        <v/>
      </c>
      <c r="K1133" s="81" t="str">
        <f>IFERROR(IF(B1133="","",VLOOKUP(B1133,'Customer Orders Management'!B:AB,11,0)),"")</f>
        <v/>
      </c>
      <c r="L1133" s="81" t="str">
        <f>IFERROR(IF(VLOOKUP(B1133,'DIFOT Raw Data'!B:P,15,0)="","Not Delivered","Delivery"&amp;" "&amp;VLOOKUP(B1133,'DIFOT Raw Data'!B:P,15,0)),"")</f>
        <v/>
      </c>
    </row>
    <row r="1134" spans="5:12" x14ac:dyDescent="0.25">
      <c r="E1134" s="80" t="str">
        <f>IFERROR(IF(B1134="","",VLOOKUP(B1134,'Customer Orders Management'!B:AB,12,0)),"")</f>
        <v/>
      </c>
      <c r="F1134" s="80" t="str">
        <f>IFERROR(IF(B1134="","",VLOOKUP(B1134,'Customer Orders Management'!B:AB,13,0)),"")</f>
        <v/>
      </c>
      <c r="G1134" s="80" t="str">
        <f>IFERROR(IF(B1134="","",VLOOKUP(B1134,'Customer Orders Management'!B:AB,7,0)),"")</f>
        <v/>
      </c>
      <c r="H1134" s="80" t="str">
        <f>IFERROR(IF(B1134="","",VLOOKUP(B1134,'Customer Orders Management'!B:AB,8,0)),"")</f>
        <v/>
      </c>
      <c r="I1134" s="81" t="str">
        <f>IFERROR(IF(B1134="","",VLOOKUP(B1134,'Customer Orders Management'!B:AB,9,0)),"")</f>
        <v/>
      </c>
      <c r="J1134" s="81" t="str">
        <f>IFERROR(IF(B1134="","",VLOOKUP(B1134,'Customer Orders Management'!B:AB,10,0)),"")</f>
        <v/>
      </c>
      <c r="K1134" s="81" t="str">
        <f>IFERROR(IF(B1134="","",VLOOKUP(B1134,'Customer Orders Management'!B:AB,11,0)),"")</f>
        <v/>
      </c>
      <c r="L1134" s="81" t="str">
        <f>IFERROR(IF(VLOOKUP(B1134,'DIFOT Raw Data'!B:P,15,0)="","Not Delivered","Delivery"&amp;" "&amp;VLOOKUP(B1134,'DIFOT Raw Data'!B:P,15,0)),"")</f>
        <v/>
      </c>
    </row>
    <row r="1135" spans="5:12" x14ac:dyDescent="0.25">
      <c r="E1135" s="80" t="str">
        <f>IFERROR(IF(B1135="","",VLOOKUP(B1135,'Customer Orders Management'!B:AB,12,0)),"")</f>
        <v/>
      </c>
      <c r="F1135" s="80" t="str">
        <f>IFERROR(IF(B1135="","",VLOOKUP(B1135,'Customer Orders Management'!B:AB,13,0)),"")</f>
        <v/>
      </c>
      <c r="G1135" s="80" t="str">
        <f>IFERROR(IF(B1135="","",VLOOKUP(B1135,'Customer Orders Management'!B:AB,7,0)),"")</f>
        <v/>
      </c>
      <c r="H1135" s="80" t="str">
        <f>IFERROR(IF(B1135="","",VLOOKUP(B1135,'Customer Orders Management'!B:AB,8,0)),"")</f>
        <v/>
      </c>
      <c r="I1135" s="81" t="str">
        <f>IFERROR(IF(B1135="","",VLOOKUP(B1135,'Customer Orders Management'!B:AB,9,0)),"")</f>
        <v/>
      </c>
      <c r="J1135" s="81" t="str">
        <f>IFERROR(IF(B1135="","",VLOOKUP(B1135,'Customer Orders Management'!B:AB,10,0)),"")</f>
        <v/>
      </c>
      <c r="K1135" s="81" t="str">
        <f>IFERROR(IF(B1135="","",VLOOKUP(B1135,'Customer Orders Management'!B:AB,11,0)),"")</f>
        <v/>
      </c>
      <c r="L1135" s="81" t="str">
        <f>IFERROR(IF(VLOOKUP(B1135,'DIFOT Raw Data'!B:P,15,0)="","Not Delivered","Delivery"&amp;" "&amp;VLOOKUP(B1135,'DIFOT Raw Data'!B:P,15,0)),"")</f>
        <v/>
      </c>
    </row>
    <row r="1136" spans="5:12" x14ac:dyDescent="0.25">
      <c r="E1136" s="80" t="str">
        <f>IFERROR(IF(B1136="","",VLOOKUP(B1136,'Customer Orders Management'!B:AB,12,0)),"")</f>
        <v/>
      </c>
      <c r="F1136" s="80" t="str">
        <f>IFERROR(IF(B1136="","",VLOOKUP(B1136,'Customer Orders Management'!B:AB,13,0)),"")</f>
        <v/>
      </c>
      <c r="G1136" s="80" t="str">
        <f>IFERROR(IF(B1136="","",VLOOKUP(B1136,'Customer Orders Management'!B:AB,7,0)),"")</f>
        <v/>
      </c>
      <c r="H1136" s="80" t="str">
        <f>IFERROR(IF(B1136="","",VLOOKUP(B1136,'Customer Orders Management'!B:AB,8,0)),"")</f>
        <v/>
      </c>
      <c r="I1136" s="81" t="str">
        <f>IFERROR(IF(B1136="","",VLOOKUP(B1136,'Customer Orders Management'!B:AB,9,0)),"")</f>
        <v/>
      </c>
      <c r="J1136" s="81" t="str">
        <f>IFERROR(IF(B1136="","",VLOOKUP(B1136,'Customer Orders Management'!B:AB,10,0)),"")</f>
        <v/>
      </c>
      <c r="K1136" s="81" t="str">
        <f>IFERROR(IF(B1136="","",VLOOKUP(B1136,'Customer Orders Management'!B:AB,11,0)),"")</f>
        <v/>
      </c>
      <c r="L1136" s="81" t="str">
        <f>IFERROR(IF(VLOOKUP(B1136,'DIFOT Raw Data'!B:P,15,0)="","Not Delivered","Delivery"&amp;" "&amp;VLOOKUP(B1136,'DIFOT Raw Data'!B:P,15,0)),"")</f>
        <v/>
      </c>
    </row>
    <row r="1137" spans="5:12" x14ac:dyDescent="0.25">
      <c r="E1137" s="80" t="str">
        <f>IFERROR(IF(B1137="","",VLOOKUP(B1137,'Customer Orders Management'!B:AB,12,0)),"")</f>
        <v/>
      </c>
      <c r="F1137" s="80" t="str">
        <f>IFERROR(IF(B1137="","",VLOOKUP(B1137,'Customer Orders Management'!B:AB,13,0)),"")</f>
        <v/>
      </c>
      <c r="G1137" s="80" t="str">
        <f>IFERROR(IF(B1137="","",VLOOKUP(B1137,'Customer Orders Management'!B:AB,7,0)),"")</f>
        <v/>
      </c>
      <c r="H1137" s="80" t="str">
        <f>IFERROR(IF(B1137="","",VLOOKUP(B1137,'Customer Orders Management'!B:AB,8,0)),"")</f>
        <v/>
      </c>
      <c r="I1137" s="81" t="str">
        <f>IFERROR(IF(B1137="","",VLOOKUP(B1137,'Customer Orders Management'!B:AB,9,0)),"")</f>
        <v/>
      </c>
      <c r="J1137" s="81" t="str">
        <f>IFERROR(IF(B1137="","",VLOOKUP(B1137,'Customer Orders Management'!B:AB,10,0)),"")</f>
        <v/>
      </c>
      <c r="K1137" s="81" t="str">
        <f>IFERROR(IF(B1137="","",VLOOKUP(B1137,'Customer Orders Management'!B:AB,11,0)),"")</f>
        <v/>
      </c>
      <c r="L1137" s="81" t="str">
        <f>IFERROR(IF(VLOOKUP(B1137,'DIFOT Raw Data'!B:P,15,0)="","Not Delivered","Delivery"&amp;" "&amp;VLOOKUP(B1137,'DIFOT Raw Data'!B:P,15,0)),"")</f>
        <v/>
      </c>
    </row>
    <row r="1138" spans="5:12" x14ac:dyDescent="0.25">
      <c r="E1138" s="80" t="str">
        <f>IFERROR(IF(B1138="","",VLOOKUP(B1138,'Customer Orders Management'!B:AB,12,0)),"")</f>
        <v/>
      </c>
      <c r="F1138" s="80" t="str">
        <f>IFERROR(IF(B1138="","",VLOOKUP(B1138,'Customer Orders Management'!B:AB,13,0)),"")</f>
        <v/>
      </c>
      <c r="G1138" s="80" t="str">
        <f>IFERROR(IF(B1138="","",VLOOKUP(B1138,'Customer Orders Management'!B:AB,7,0)),"")</f>
        <v/>
      </c>
      <c r="H1138" s="80" t="str">
        <f>IFERROR(IF(B1138="","",VLOOKUP(B1138,'Customer Orders Management'!B:AB,8,0)),"")</f>
        <v/>
      </c>
      <c r="I1138" s="81" t="str">
        <f>IFERROR(IF(B1138="","",VLOOKUP(B1138,'Customer Orders Management'!B:AB,9,0)),"")</f>
        <v/>
      </c>
      <c r="J1138" s="81" t="str">
        <f>IFERROR(IF(B1138="","",VLOOKUP(B1138,'Customer Orders Management'!B:AB,10,0)),"")</f>
        <v/>
      </c>
      <c r="K1138" s="81" t="str">
        <f>IFERROR(IF(B1138="","",VLOOKUP(B1138,'Customer Orders Management'!B:AB,11,0)),"")</f>
        <v/>
      </c>
      <c r="L1138" s="81" t="str">
        <f>IFERROR(IF(VLOOKUP(B1138,'DIFOT Raw Data'!B:P,15,0)="","Not Delivered","Delivery"&amp;" "&amp;VLOOKUP(B1138,'DIFOT Raw Data'!B:P,15,0)),"")</f>
        <v/>
      </c>
    </row>
    <row r="1139" spans="5:12" x14ac:dyDescent="0.25">
      <c r="E1139" s="80" t="str">
        <f>IFERROR(IF(B1139="","",VLOOKUP(B1139,'Customer Orders Management'!B:AB,12,0)),"")</f>
        <v/>
      </c>
      <c r="F1139" s="80" t="str">
        <f>IFERROR(IF(B1139="","",VLOOKUP(B1139,'Customer Orders Management'!B:AB,13,0)),"")</f>
        <v/>
      </c>
      <c r="G1139" s="80" t="str">
        <f>IFERROR(IF(B1139="","",VLOOKUP(B1139,'Customer Orders Management'!B:AB,7,0)),"")</f>
        <v/>
      </c>
      <c r="H1139" s="80" t="str">
        <f>IFERROR(IF(B1139="","",VLOOKUP(B1139,'Customer Orders Management'!B:AB,8,0)),"")</f>
        <v/>
      </c>
      <c r="I1139" s="81" t="str">
        <f>IFERROR(IF(B1139="","",VLOOKUP(B1139,'Customer Orders Management'!B:AB,9,0)),"")</f>
        <v/>
      </c>
      <c r="J1139" s="81" t="str">
        <f>IFERROR(IF(B1139="","",VLOOKUP(B1139,'Customer Orders Management'!B:AB,10,0)),"")</f>
        <v/>
      </c>
      <c r="K1139" s="81" t="str">
        <f>IFERROR(IF(B1139="","",VLOOKUP(B1139,'Customer Orders Management'!B:AB,11,0)),"")</f>
        <v/>
      </c>
      <c r="L1139" s="81" t="str">
        <f>IFERROR(IF(VLOOKUP(B1139,'DIFOT Raw Data'!B:P,15,0)="","Not Delivered","Delivery"&amp;" "&amp;VLOOKUP(B1139,'DIFOT Raw Data'!B:P,15,0)),"")</f>
        <v/>
      </c>
    </row>
    <row r="1140" spans="5:12" x14ac:dyDescent="0.25">
      <c r="E1140" s="80" t="str">
        <f>IFERROR(IF(B1140="","",VLOOKUP(B1140,'Customer Orders Management'!B:AB,12,0)),"")</f>
        <v/>
      </c>
      <c r="F1140" s="80" t="str">
        <f>IFERROR(IF(B1140="","",VLOOKUP(B1140,'Customer Orders Management'!B:AB,13,0)),"")</f>
        <v/>
      </c>
      <c r="G1140" s="80" t="str">
        <f>IFERROR(IF(B1140="","",VLOOKUP(B1140,'Customer Orders Management'!B:AB,7,0)),"")</f>
        <v/>
      </c>
      <c r="H1140" s="80" t="str">
        <f>IFERROR(IF(B1140="","",VLOOKUP(B1140,'Customer Orders Management'!B:AB,8,0)),"")</f>
        <v/>
      </c>
      <c r="I1140" s="81" t="str">
        <f>IFERROR(IF(B1140="","",VLOOKUP(B1140,'Customer Orders Management'!B:AB,9,0)),"")</f>
        <v/>
      </c>
      <c r="J1140" s="81" t="str">
        <f>IFERROR(IF(B1140="","",VLOOKUP(B1140,'Customer Orders Management'!B:AB,10,0)),"")</f>
        <v/>
      </c>
      <c r="K1140" s="81" t="str">
        <f>IFERROR(IF(B1140="","",VLOOKUP(B1140,'Customer Orders Management'!B:AB,11,0)),"")</f>
        <v/>
      </c>
      <c r="L1140" s="81" t="str">
        <f>IFERROR(IF(VLOOKUP(B1140,'DIFOT Raw Data'!B:P,15,0)="","Not Delivered","Delivery"&amp;" "&amp;VLOOKUP(B1140,'DIFOT Raw Data'!B:P,15,0)),"")</f>
        <v/>
      </c>
    </row>
    <row r="1141" spans="5:12" x14ac:dyDescent="0.25">
      <c r="E1141" s="80" t="str">
        <f>IFERROR(IF(B1141="","",VLOOKUP(B1141,'Customer Orders Management'!B:AB,12,0)),"")</f>
        <v/>
      </c>
      <c r="F1141" s="80" t="str">
        <f>IFERROR(IF(B1141="","",VLOOKUP(B1141,'Customer Orders Management'!B:AB,13,0)),"")</f>
        <v/>
      </c>
      <c r="G1141" s="80" t="str">
        <f>IFERROR(IF(B1141="","",VLOOKUP(B1141,'Customer Orders Management'!B:AB,7,0)),"")</f>
        <v/>
      </c>
      <c r="H1141" s="80" t="str">
        <f>IFERROR(IF(B1141="","",VLOOKUP(B1141,'Customer Orders Management'!B:AB,8,0)),"")</f>
        <v/>
      </c>
      <c r="I1141" s="81" t="str">
        <f>IFERROR(IF(B1141="","",VLOOKUP(B1141,'Customer Orders Management'!B:AB,9,0)),"")</f>
        <v/>
      </c>
      <c r="J1141" s="81" t="str">
        <f>IFERROR(IF(B1141="","",VLOOKUP(B1141,'Customer Orders Management'!B:AB,10,0)),"")</f>
        <v/>
      </c>
      <c r="K1141" s="81" t="str">
        <f>IFERROR(IF(B1141="","",VLOOKUP(B1141,'Customer Orders Management'!B:AB,11,0)),"")</f>
        <v/>
      </c>
      <c r="L1141" s="81" t="str">
        <f>IFERROR(IF(VLOOKUP(B1141,'DIFOT Raw Data'!B:P,15,0)="","Not Delivered","Delivery"&amp;" "&amp;VLOOKUP(B1141,'DIFOT Raw Data'!B:P,15,0)),"")</f>
        <v/>
      </c>
    </row>
    <row r="1142" spans="5:12" x14ac:dyDescent="0.25">
      <c r="E1142" s="80" t="str">
        <f>IFERROR(IF(B1142="","",VLOOKUP(B1142,'Customer Orders Management'!B:AB,12,0)),"")</f>
        <v/>
      </c>
      <c r="F1142" s="80" t="str">
        <f>IFERROR(IF(B1142="","",VLOOKUP(B1142,'Customer Orders Management'!B:AB,13,0)),"")</f>
        <v/>
      </c>
      <c r="G1142" s="80" t="str">
        <f>IFERROR(IF(B1142="","",VLOOKUP(B1142,'Customer Orders Management'!B:AB,7,0)),"")</f>
        <v/>
      </c>
      <c r="H1142" s="80" t="str">
        <f>IFERROR(IF(B1142="","",VLOOKUP(B1142,'Customer Orders Management'!B:AB,8,0)),"")</f>
        <v/>
      </c>
      <c r="I1142" s="81" t="str">
        <f>IFERROR(IF(B1142="","",VLOOKUP(B1142,'Customer Orders Management'!B:AB,9,0)),"")</f>
        <v/>
      </c>
      <c r="J1142" s="81" t="str">
        <f>IFERROR(IF(B1142="","",VLOOKUP(B1142,'Customer Orders Management'!B:AB,10,0)),"")</f>
        <v/>
      </c>
      <c r="K1142" s="81" t="str">
        <f>IFERROR(IF(B1142="","",VLOOKUP(B1142,'Customer Orders Management'!B:AB,11,0)),"")</f>
        <v/>
      </c>
      <c r="L1142" s="81" t="str">
        <f>IFERROR(IF(VLOOKUP(B1142,'DIFOT Raw Data'!B:P,15,0)="","Not Delivered","Delivery"&amp;" "&amp;VLOOKUP(B1142,'DIFOT Raw Data'!B:P,15,0)),"")</f>
        <v/>
      </c>
    </row>
    <row r="1143" spans="5:12" x14ac:dyDescent="0.25">
      <c r="E1143" s="80" t="str">
        <f>IFERROR(IF(B1143="","",VLOOKUP(B1143,'Customer Orders Management'!B:AB,12,0)),"")</f>
        <v/>
      </c>
      <c r="F1143" s="80" t="str">
        <f>IFERROR(IF(B1143="","",VLOOKUP(B1143,'Customer Orders Management'!B:AB,13,0)),"")</f>
        <v/>
      </c>
      <c r="G1143" s="80" t="str">
        <f>IFERROR(IF(B1143="","",VLOOKUP(B1143,'Customer Orders Management'!B:AB,7,0)),"")</f>
        <v/>
      </c>
      <c r="H1143" s="80" t="str">
        <f>IFERROR(IF(B1143="","",VLOOKUP(B1143,'Customer Orders Management'!B:AB,8,0)),"")</f>
        <v/>
      </c>
      <c r="I1143" s="81" t="str">
        <f>IFERROR(IF(B1143="","",VLOOKUP(B1143,'Customer Orders Management'!B:AB,9,0)),"")</f>
        <v/>
      </c>
      <c r="J1143" s="81" t="str">
        <f>IFERROR(IF(B1143="","",VLOOKUP(B1143,'Customer Orders Management'!B:AB,10,0)),"")</f>
        <v/>
      </c>
      <c r="K1143" s="81" t="str">
        <f>IFERROR(IF(B1143="","",VLOOKUP(B1143,'Customer Orders Management'!B:AB,11,0)),"")</f>
        <v/>
      </c>
      <c r="L1143" s="81" t="str">
        <f>IFERROR(IF(VLOOKUP(B1143,'DIFOT Raw Data'!B:P,15,0)="","Not Delivered","Delivery"&amp;" "&amp;VLOOKUP(B1143,'DIFOT Raw Data'!B:P,15,0)),"")</f>
        <v/>
      </c>
    </row>
    <row r="1144" spans="5:12" x14ac:dyDescent="0.25">
      <c r="E1144" s="80" t="str">
        <f>IFERROR(IF(B1144="","",VLOOKUP(B1144,'Customer Orders Management'!B:AB,12,0)),"")</f>
        <v/>
      </c>
      <c r="F1144" s="80" t="str">
        <f>IFERROR(IF(B1144="","",VLOOKUP(B1144,'Customer Orders Management'!B:AB,13,0)),"")</f>
        <v/>
      </c>
      <c r="G1144" s="80" t="str">
        <f>IFERROR(IF(B1144="","",VLOOKUP(B1144,'Customer Orders Management'!B:AB,7,0)),"")</f>
        <v/>
      </c>
      <c r="H1144" s="80" t="str">
        <f>IFERROR(IF(B1144="","",VLOOKUP(B1144,'Customer Orders Management'!B:AB,8,0)),"")</f>
        <v/>
      </c>
      <c r="I1144" s="81" t="str">
        <f>IFERROR(IF(B1144="","",VLOOKUP(B1144,'Customer Orders Management'!B:AB,9,0)),"")</f>
        <v/>
      </c>
      <c r="J1144" s="81" t="str">
        <f>IFERROR(IF(B1144="","",VLOOKUP(B1144,'Customer Orders Management'!B:AB,10,0)),"")</f>
        <v/>
      </c>
      <c r="K1144" s="81" t="str">
        <f>IFERROR(IF(B1144="","",VLOOKUP(B1144,'Customer Orders Management'!B:AB,11,0)),"")</f>
        <v/>
      </c>
      <c r="L1144" s="81" t="str">
        <f>IFERROR(IF(VLOOKUP(B1144,'DIFOT Raw Data'!B:P,15,0)="","Not Delivered","Delivery"&amp;" "&amp;VLOOKUP(B1144,'DIFOT Raw Data'!B:P,15,0)),"")</f>
        <v/>
      </c>
    </row>
    <row r="1145" spans="5:12" x14ac:dyDescent="0.25">
      <c r="E1145" s="80" t="str">
        <f>IFERROR(IF(B1145="","",VLOOKUP(B1145,'Customer Orders Management'!B:AB,12,0)),"")</f>
        <v/>
      </c>
      <c r="F1145" s="80" t="str">
        <f>IFERROR(IF(B1145="","",VLOOKUP(B1145,'Customer Orders Management'!B:AB,13,0)),"")</f>
        <v/>
      </c>
      <c r="G1145" s="80" t="str">
        <f>IFERROR(IF(B1145="","",VLOOKUP(B1145,'Customer Orders Management'!B:AB,7,0)),"")</f>
        <v/>
      </c>
      <c r="H1145" s="80" t="str">
        <f>IFERROR(IF(B1145="","",VLOOKUP(B1145,'Customer Orders Management'!B:AB,8,0)),"")</f>
        <v/>
      </c>
      <c r="I1145" s="81" t="str">
        <f>IFERROR(IF(B1145="","",VLOOKUP(B1145,'Customer Orders Management'!B:AB,9,0)),"")</f>
        <v/>
      </c>
      <c r="J1145" s="81" t="str">
        <f>IFERROR(IF(B1145="","",VLOOKUP(B1145,'Customer Orders Management'!B:AB,10,0)),"")</f>
        <v/>
      </c>
      <c r="K1145" s="81" t="str">
        <f>IFERROR(IF(B1145="","",VLOOKUP(B1145,'Customer Orders Management'!B:AB,11,0)),"")</f>
        <v/>
      </c>
      <c r="L1145" s="81" t="str">
        <f>IFERROR(IF(VLOOKUP(B1145,'DIFOT Raw Data'!B:P,15,0)="","Not Delivered","Delivery"&amp;" "&amp;VLOOKUP(B1145,'DIFOT Raw Data'!B:P,15,0)),"")</f>
        <v/>
      </c>
    </row>
    <row r="1146" spans="5:12" x14ac:dyDescent="0.25">
      <c r="E1146" s="80" t="str">
        <f>IFERROR(IF(B1146="","",VLOOKUP(B1146,'Customer Orders Management'!B:AB,12,0)),"")</f>
        <v/>
      </c>
      <c r="F1146" s="80" t="str">
        <f>IFERROR(IF(B1146="","",VLOOKUP(B1146,'Customer Orders Management'!B:AB,13,0)),"")</f>
        <v/>
      </c>
      <c r="G1146" s="80" t="str">
        <f>IFERROR(IF(B1146="","",VLOOKUP(B1146,'Customer Orders Management'!B:AB,7,0)),"")</f>
        <v/>
      </c>
      <c r="H1146" s="80" t="str">
        <f>IFERROR(IF(B1146="","",VLOOKUP(B1146,'Customer Orders Management'!B:AB,8,0)),"")</f>
        <v/>
      </c>
      <c r="I1146" s="81" t="str">
        <f>IFERROR(IF(B1146="","",VLOOKUP(B1146,'Customer Orders Management'!B:AB,9,0)),"")</f>
        <v/>
      </c>
      <c r="J1146" s="81" t="str">
        <f>IFERROR(IF(B1146="","",VLOOKUP(B1146,'Customer Orders Management'!B:AB,10,0)),"")</f>
        <v/>
      </c>
      <c r="K1146" s="81" t="str">
        <f>IFERROR(IF(B1146="","",VLOOKUP(B1146,'Customer Orders Management'!B:AB,11,0)),"")</f>
        <v/>
      </c>
      <c r="L1146" s="81" t="str">
        <f>IFERROR(IF(VLOOKUP(B1146,'DIFOT Raw Data'!B:P,15,0)="","Not Delivered","Delivery"&amp;" "&amp;VLOOKUP(B1146,'DIFOT Raw Data'!B:P,15,0)),"")</f>
        <v/>
      </c>
    </row>
    <row r="1147" spans="5:12" x14ac:dyDescent="0.25">
      <c r="E1147" s="80" t="str">
        <f>IFERROR(IF(B1147="","",VLOOKUP(B1147,'Customer Orders Management'!B:AB,12,0)),"")</f>
        <v/>
      </c>
      <c r="F1147" s="80" t="str">
        <f>IFERROR(IF(B1147="","",VLOOKUP(B1147,'Customer Orders Management'!B:AB,13,0)),"")</f>
        <v/>
      </c>
      <c r="G1147" s="80" t="str">
        <f>IFERROR(IF(B1147="","",VLOOKUP(B1147,'Customer Orders Management'!B:AB,7,0)),"")</f>
        <v/>
      </c>
      <c r="H1147" s="80" t="str">
        <f>IFERROR(IF(B1147="","",VLOOKUP(B1147,'Customer Orders Management'!B:AB,8,0)),"")</f>
        <v/>
      </c>
      <c r="I1147" s="81" t="str">
        <f>IFERROR(IF(B1147="","",VLOOKUP(B1147,'Customer Orders Management'!B:AB,9,0)),"")</f>
        <v/>
      </c>
      <c r="J1147" s="81" t="str">
        <f>IFERROR(IF(B1147="","",VLOOKUP(B1147,'Customer Orders Management'!B:AB,10,0)),"")</f>
        <v/>
      </c>
      <c r="K1147" s="81" t="str">
        <f>IFERROR(IF(B1147="","",VLOOKUP(B1147,'Customer Orders Management'!B:AB,11,0)),"")</f>
        <v/>
      </c>
      <c r="L1147" s="81" t="str">
        <f>IFERROR(IF(VLOOKUP(B1147,'DIFOT Raw Data'!B:P,15,0)="","Not Delivered","Delivery"&amp;" "&amp;VLOOKUP(B1147,'DIFOT Raw Data'!B:P,15,0)),"")</f>
        <v/>
      </c>
    </row>
    <row r="1148" spans="5:12" x14ac:dyDescent="0.25">
      <c r="E1148" s="80" t="str">
        <f>IFERROR(IF(B1148="","",VLOOKUP(B1148,'Customer Orders Management'!B:AB,12,0)),"")</f>
        <v/>
      </c>
      <c r="F1148" s="80" t="str">
        <f>IFERROR(IF(B1148="","",VLOOKUP(B1148,'Customer Orders Management'!B:AB,13,0)),"")</f>
        <v/>
      </c>
      <c r="G1148" s="80" t="str">
        <f>IFERROR(IF(B1148="","",VLOOKUP(B1148,'Customer Orders Management'!B:AB,7,0)),"")</f>
        <v/>
      </c>
      <c r="H1148" s="80" t="str">
        <f>IFERROR(IF(B1148="","",VLOOKUP(B1148,'Customer Orders Management'!B:AB,8,0)),"")</f>
        <v/>
      </c>
      <c r="I1148" s="81" t="str">
        <f>IFERROR(IF(B1148="","",VLOOKUP(B1148,'Customer Orders Management'!B:AB,9,0)),"")</f>
        <v/>
      </c>
      <c r="J1148" s="81" t="str">
        <f>IFERROR(IF(B1148="","",VLOOKUP(B1148,'Customer Orders Management'!B:AB,10,0)),"")</f>
        <v/>
      </c>
      <c r="K1148" s="81" t="str">
        <f>IFERROR(IF(B1148="","",VLOOKUP(B1148,'Customer Orders Management'!B:AB,11,0)),"")</f>
        <v/>
      </c>
      <c r="L1148" s="81" t="str">
        <f>IFERROR(IF(VLOOKUP(B1148,'DIFOT Raw Data'!B:P,15,0)="","Not Delivered","Delivery"&amp;" "&amp;VLOOKUP(B1148,'DIFOT Raw Data'!B:P,15,0)),"")</f>
        <v/>
      </c>
    </row>
    <row r="1149" spans="5:12" x14ac:dyDescent="0.25">
      <c r="E1149" s="80" t="str">
        <f>IFERROR(IF(B1149="","",VLOOKUP(B1149,'Customer Orders Management'!B:AB,12,0)),"")</f>
        <v/>
      </c>
      <c r="F1149" s="80" t="str">
        <f>IFERROR(IF(B1149="","",VLOOKUP(B1149,'Customer Orders Management'!B:AB,13,0)),"")</f>
        <v/>
      </c>
      <c r="G1149" s="80" t="str">
        <f>IFERROR(IF(B1149="","",VLOOKUP(B1149,'Customer Orders Management'!B:AB,7,0)),"")</f>
        <v/>
      </c>
      <c r="H1149" s="80" t="str">
        <f>IFERROR(IF(B1149="","",VLOOKUP(B1149,'Customer Orders Management'!B:AB,8,0)),"")</f>
        <v/>
      </c>
      <c r="I1149" s="81" t="str">
        <f>IFERROR(IF(B1149="","",VLOOKUP(B1149,'Customer Orders Management'!B:AB,9,0)),"")</f>
        <v/>
      </c>
      <c r="J1149" s="81" t="str">
        <f>IFERROR(IF(B1149="","",VLOOKUP(B1149,'Customer Orders Management'!B:AB,10,0)),"")</f>
        <v/>
      </c>
      <c r="K1149" s="81" t="str">
        <f>IFERROR(IF(B1149="","",VLOOKUP(B1149,'Customer Orders Management'!B:AB,11,0)),"")</f>
        <v/>
      </c>
      <c r="L1149" s="81" t="str">
        <f>IFERROR(IF(VLOOKUP(B1149,'DIFOT Raw Data'!B:P,15,0)="","Not Delivered","Delivery"&amp;" "&amp;VLOOKUP(B1149,'DIFOT Raw Data'!B:P,15,0)),"")</f>
        <v/>
      </c>
    </row>
    <row r="1150" spans="5:12" x14ac:dyDescent="0.25">
      <c r="E1150" s="80" t="str">
        <f>IFERROR(IF(B1150="","",VLOOKUP(B1150,'Customer Orders Management'!B:AB,12,0)),"")</f>
        <v/>
      </c>
      <c r="F1150" s="80" t="str">
        <f>IFERROR(IF(B1150="","",VLOOKUP(B1150,'Customer Orders Management'!B:AB,13,0)),"")</f>
        <v/>
      </c>
      <c r="G1150" s="80" t="str">
        <f>IFERROR(IF(B1150="","",VLOOKUP(B1150,'Customer Orders Management'!B:AB,7,0)),"")</f>
        <v/>
      </c>
      <c r="H1150" s="80" t="str">
        <f>IFERROR(IF(B1150="","",VLOOKUP(B1150,'Customer Orders Management'!B:AB,8,0)),"")</f>
        <v/>
      </c>
      <c r="I1150" s="81" t="str">
        <f>IFERROR(IF(B1150="","",VLOOKUP(B1150,'Customer Orders Management'!B:AB,9,0)),"")</f>
        <v/>
      </c>
      <c r="J1150" s="81" t="str">
        <f>IFERROR(IF(B1150="","",VLOOKUP(B1150,'Customer Orders Management'!B:AB,10,0)),"")</f>
        <v/>
      </c>
      <c r="K1150" s="81" t="str">
        <f>IFERROR(IF(B1150="","",VLOOKUP(B1150,'Customer Orders Management'!B:AB,11,0)),"")</f>
        <v/>
      </c>
      <c r="L1150" s="81" t="str">
        <f>IFERROR(IF(VLOOKUP(B1150,'DIFOT Raw Data'!B:P,15,0)="","Not Delivered","Delivery"&amp;" "&amp;VLOOKUP(B1150,'DIFOT Raw Data'!B:P,15,0)),"")</f>
        <v/>
      </c>
    </row>
    <row r="1151" spans="5:12" x14ac:dyDescent="0.25">
      <c r="E1151" s="80" t="str">
        <f>IFERROR(IF(B1151="","",VLOOKUP(B1151,'Customer Orders Management'!B:AB,12,0)),"")</f>
        <v/>
      </c>
      <c r="F1151" s="80" t="str">
        <f>IFERROR(IF(B1151="","",VLOOKUP(B1151,'Customer Orders Management'!B:AB,13,0)),"")</f>
        <v/>
      </c>
      <c r="G1151" s="80" t="str">
        <f>IFERROR(IF(B1151="","",VLOOKUP(B1151,'Customer Orders Management'!B:AB,7,0)),"")</f>
        <v/>
      </c>
      <c r="H1151" s="80" t="str">
        <f>IFERROR(IF(B1151="","",VLOOKUP(B1151,'Customer Orders Management'!B:AB,8,0)),"")</f>
        <v/>
      </c>
      <c r="I1151" s="81" t="str">
        <f>IFERROR(IF(B1151="","",VLOOKUP(B1151,'Customer Orders Management'!B:AB,9,0)),"")</f>
        <v/>
      </c>
      <c r="J1151" s="81" t="str">
        <f>IFERROR(IF(B1151="","",VLOOKUP(B1151,'Customer Orders Management'!B:AB,10,0)),"")</f>
        <v/>
      </c>
      <c r="K1151" s="81" t="str">
        <f>IFERROR(IF(B1151="","",VLOOKUP(B1151,'Customer Orders Management'!B:AB,11,0)),"")</f>
        <v/>
      </c>
      <c r="L1151" s="81" t="str">
        <f>IFERROR(IF(VLOOKUP(B1151,'DIFOT Raw Data'!B:P,15,0)="","Not Delivered","Delivery"&amp;" "&amp;VLOOKUP(B1151,'DIFOT Raw Data'!B:P,15,0)),"")</f>
        <v/>
      </c>
    </row>
    <row r="1152" spans="5:12" x14ac:dyDescent="0.25">
      <c r="E1152" s="80" t="str">
        <f>IFERROR(IF(B1152="","",VLOOKUP(B1152,'Customer Orders Management'!B:AB,12,0)),"")</f>
        <v/>
      </c>
      <c r="F1152" s="80" t="str">
        <f>IFERROR(IF(B1152="","",VLOOKUP(B1152,'Customer Orders Management'!B:AB,13,0)),"")</f>
        <v/>
      </c>
      <c r="G1152" s="80" t="str">
        <f>IFERROR(IF(B1152="","",VLOOKUP(B1152,'Customer Orders Management'!B:AB,7,0)),"")</f>
        <v/>
      </c>
      <c r="H1152" s="80" t="str">
        <f>IFERROR(IF(B1152="","",VLOOKUP(B1152,'Customer Orders Management'!B:AB,8,0)),"")</f>
        <v/>
      </c>
      <c r="I1152" s="81" t="str">
        <f>IFERROR(IF(B1152="","",VLOOKUP(B1152,'Customer Orders Management'!B:AB,9,0)),"")</f>
        <v/>
      </c>
      <c r="J1152" s="81" t="str">
        <f>IFERROR(IF(B1152="","",VLOOKUP(B1152,'Customer Orders Management'!B:AB,10,0)),"")</f>
        <v/>
      </c>
      <c r="K1152" s="81" t="str">
        <f>IFERROR(IF(B1152="","",VLOOKUP(B1152,'Customer Orders Management'!B:AB,11,0)),"")</f>
        <v/>
      </c>
      <c r="L1152" s="81" t="str">
        <f>IFERROR(IF(VLOOKUP(B1152,'DIFOT Raw Data'!B:P,15,0)="","Not Delivered","Delivery"&amp;" "&amp;VLOOKUP(B1152,'DIFOT Raw Data'!B:P,15,0)),"")</f>
        <v/>
      </c>
    </row>
    <row r="1153" spans="5:12" x14ac:dyDescent="0.25">
      <c r="E1153" s="80" t="str">
        <f>IFERROR(IF(B1153="","",VLOOKUP(B1153,'Customer Orders Management'!B:AB,12,0)),"")</f>
        <v/>
      </c>
      <c r="F1153" s="80" t="str">
        <f>IFERROR(IF(B1153="","",VLOOKUP(B1153,'Customer Orders Management'!B:AB,13,0)),"")</f>
        <v/>
      </c>
      <c r="G1153" s="80" t="str">
        <f>IFERROR(IF(B1153="","",VLOOKUP(B1153,'Customer Orders Management'!B:AB,7,0)),"")</f>
        <v/>
      </c>
      <c r="H1153" s="80" t="str">
        <f>IFERROR(IF(B1153="","",VLOOKUP(B1153,'Customer Orders Management'!B:AB,8,0)),"")</f>
        <v/>
      </c>
      <c r="I1153" s="81" t="str">
        <f>IFERROR(IF(B1153="","",VLOOKUP(B1153,'Customer Orders Management'!B:AB,9,0)),"")</f>
        <v/>
      </c>
      <c r="J1153" s="81" t="str">
        <f>IFERROR(IF(B1153="","",VLOOKUP(B1153,'Customer Orders Management'!B:AB,10,0)),"")</f>
        <v/>
      </c>
      <c r="K1153" s="81" t="str">
        <f>IFERROR(IF(B1153="","",VLOOKUP(B1153,'Customer Orders Management'!B:AB,11,0)),"")</f>
        <v/>
      </c>
      <c r="L1153" s="81" t="str">
        <f>IFERROR(IF(VLOOKUP(B1153,'DIFOT Raw Data'!B:P,15,0)="","Not Delivered","Delivery"&amp;" "&amp;VLOOKUP(B1153,'DIFOT Raw Data'!B:P,15,0)),"")</f>
        <v/>
      </c>
    </row>
    <row r="1154" spans="5:12" x14ac:dyDescent="0.25">
      <c r="E1154" s="80" t="str">
        <f>IFERROR(IF(B1154="","",VLOOKUP(B1154,'Customer Orders Management'!B:AB,12,0)),"")</f>
        <v/>
      </c>
      <c r="F1154" s="80" t="str">
        <f>IFERROR(IF(B1154="","",VLOOKUP(B1154,'Customer Orders Management'!B:AB,13,0)),"")</f>
        <v/>
      </c>
      <c r="G1154" s="80" t="str">
        <f>IFERROR(IF(B1154="","",VLOOKUP(B1154,'Customer Orders Management'!B:AB,7,0)),"")</f>
        <v/>
      </c>
      <c r="H1154" s="80" t="str">
        <f>IFERROR(IF(B1154="","",VLOOKUP(B1154,'Customer Orders Management'!B:AB,8,0)),"")</f>
        <v/>
      </c>
      <c r="I1154" s="81" t="str">
        <f>IFERROR(IF(B1154="","",VLOOKUP(B1154,'Customer Orders Management'!B:AB,9,0)),"")</f>
        <v/>
      </c>
      <c r="J1154" s="81" t="str">
        <f>IFERROR(IF(B1154="","",VLOOKUP(B1154,'Customer Orders Management'!B:AB,10,0)),"")</f>
        <v/>
      </c>
      <c r="K1154" s="81" t="str">
        <f>IFERROR(IF(B1154="","",VLOOKUP(B1154,'Customer Orders Management'!B:AB,11,0)),"")</f>
        <v/>
      </c>
      <c r="L1154" s="81" t="str">
        <f>IFERROR(IF(VLOOKUP(B1154,'DIFOT Raw Data'!B:P,15,0)="","Not Delivered","Delivery"&amp;" "&amp;VLOOKUP(B1154,'DIFOT Raw Data'!B:P,15,0)),"")</f>
        <v/>
      </c>
    </row>
    <row r="1155" spans="5:12" x14ac:dyDescent="0.25">
      <c r="E1155" s="80" t="str">
        <f>IFERROR(IF(B1155="","",VLOOKUP(B1155,'Customer Orders Management'!B:AB,12,0)),"")</f>
        <v/>
      </c>
      <c r="F1155" s="80" t="str">
        <f>IFERROR(IF(B1155="","",VLOOKUP(B1155,'Customer Orders Management'!B:AB,13,0)),"")</f>
        <v/>
      </c>
      <c r="G1155" s="80" t="str">
        <f>IFERROR(IF(B1155="","",VLOOKUP(B1155,'Customer Orders Management'!B:AB,7,0)),"")</f>
        <v/>
      </c>
      <c r="H1155" s="80" t="str">
        <f>IFERROR(IF(B1155="","",VLOOKUP(B1155,'Customer Orders Management'!B:AB,8,0)),"")</f>
        <v/>
      </c>
      <c r="I1155" s="81" t="str">
        <f>IFERROR(IF(B1155="","",VLOOKUP(B1155,'Customer Orders Management'!B:AB,9,0)),"")</f>
        <v/>
      </c>
      <c r="J1155" s="81" t="str">
        <f>IFERROR(IF(B1155="","",VLOOKUP(B1155,'Customer Orders Management'!B:AB,10,0)),"")</f>
        <v/>
      </c>
      <c r="K1155" s="81" t="str">
        <f>IFERROR(IF(B1155="","",VLOOKUP(B1155,'Customer Orders Management'!B:AB,11,0)),"")</f>
        <v/>
      </c>
      <c r="L1155" s="81" t="str">
        <f>IFERROR(IF(VLOOKUP(B1155,'DIFOT Raw Data'!B:P,15,0)="","Not Delivered","Delivery"&amp;" "&amp;VLOOKUP(B1155,'DIFOT Raw Data'!B:P,15,0)),"")</f>
        <v/>
      </c>
    </row>
    <row r="1156" spans="5:12" x14ac:dyDescent="0.25">
      <c r="E1156" s="80" t="str">
        <f>IFERROR(IF(B1156="","",VLOOKUP(B1156,'Customer Orders Management'!B:AB,12,0)),"")</f>
        <v/>
      </c>
      <c r="F1156" s="80" t="str">
        <f>IFERROR(IF(B1156="","",VLOOKUP(B1156,'Customer Orders Management'!B:AB,13,0)),"")</f>
        <v/>
      </c>
      <c r="G1156" s="80" t="str">
        <f>IFERROR(IF(B1156="","",VLOOKUP(B1156,'Customer Orders Management'!B:AB,7,0)),"")</f>
        <v/>
      </c>
      <c r="H1156" s="80" t="str">
        <f>IFERROR(IF(B1156="","",VLOOKUP(B1156,'Customer Orders Management'!B:AB,8,0)),"")</f>
        <v/>
      </c>
      <c r="I1156" s="81" t="str">
        <f>IFERROR(IF(B1156="","",VLOOKUP(B1156,'Customer Orders Management'!B:AB,9,0)),"")</f>
        <v/>
      </c>
      <c r="J1156" s="81" t="str">
        <f>IFERROR(IF(B1156="","",VLOOKUP(B1156,'Customer Orders Management'!B:AB,10,0)),"")</f>
        <v/>
      </c>
      <c r="K1156" s="81" t="str">
        <f>IFERROR(IF(B1156="","",VLOOKUP(B1156,'Customer Orders Management'!B:AB,11,0)),"")</f>
        <v/>
      </c>
      <c r="L1156" s="81" t="str">
        <f>IFERROR(IF(VLOOKUP(B1156,'DIFOT Raw Data'!B:P,15,0)="","Not Delivered","Delivery"&amp;" "&amp;VLOOKUP(B1156,'DIFOT Raw Data'!B:P,15,0)),"")</f>
        <v/>
      </c>
    </row>
    <row r="1157" spans="5:12" x14ac:dyDescent="0.25">
      <c r="E1157" s="80" t="str">
        <f>IFERROR(IF(B1157="","",VLOOKUP(B1157,'Customer Orders Management'!B:AB,12,0)),"")</f>
        <v/>
      </c>
      <c r="F1157" s="80" t="str">
        <f>IFERROR(IF(B1157="","",VLOOKUP(B1157,'Customer Orders Management'!B:AB,13,0)),"")</f>
        <v/>
      </c>
      <c r="G1157" s="80" t="str">
        <f>IFERROR(IF(B1157="","",VLOOKUP(B1157,'Customer Orders Management'!B:AB,7,0)),"")</f>
        <v/>
      </c>
      <c r="H1157" s="80" t="str">
        <f>IFERROR(IF(B1157="","",VLOOKUP(B1157,'Customer Orders Management'!B:AB,8,0)),"")</f>
        <v/>
      </c>
      <c r="I1157" s="81" t="str">
        <f>IFERROR(IF(B1157="","",VLOOKUP(B1157,'Customer Orders Management'!B:AB,9,0)),"")</f>
        <v/>
      </c>
      <c r="J1157" s="81" t="str">
        <f>IFERROR(IF(B1157="","",VLOOKUP(B1157,'Customer Orders Management'!B:AB,10,0)),"")</f>
        <v/>
      </c>
      <c r="K1157" s="81" t="str">
        <f>IFERROR(IF(B1157="","",VLOOKUP(B1157,'Customer Orders Management'!B:AB,11,0)),"")</f>
        <v/>
      </c>
      <c r="L1157" s="81" t="str">
        <f>IFERROR(IF(VLOOKUP(B1157,'DIFOT Raw Data'!B:P,15,0)="","Not Delivered","Delivery"&amp;" "&amp;VLOOKUP(B1157,'DIFOT Raw Data'!B:P,15,0)),"")</f>
        <v/>
      </c>
    </row>
    <row r="1158" spans="5:12" x14ac:dyDescent="0.25">
      <c r="E1158" s="80" t="str">
        <f>IFERROR(IF(B1158="","",VLOOKUP(B1158,'Customer Orders Management'!B:AB,12,0)),"")</f>
        <v/>
      </c>
      <c r="F1158" s="80" t="str">
        <f>IFERROR(IF(B1158="","",VLOOKUP(B1158,'Customer Orders Management'!B:AB,13,0)),"")</f>
        <v/>
      </c>
      <c r="G1158" s="80" t="str">
        <f>IFERROR(IF(B1158="","",VLOOKUP(B1158,'Customer Orders Management'!B:AB,7,0)),"")</f>
        <v/>
      </c>
      <c r="H1158" s="80" t="str">
        <f>IFERROR(IF(B1158="","",VLOOKUP(B1158,'Customer Orders Management'!B:AB,8,0)),"")</f>
        <v/>
      </c>
      <c r="I1158" s="81" t="str">
        <f>IFERROR(IF(B1158="","",VLOOKUP(B1158,'Customer Orders Management'!B:AB,9,0)),"")</f>
        <v/>
      </c>
      <c r="J1158" s="81" t="str">
        <f>IFERROR(IF(B1158="","",VLOOKUP(B1158,'Customer Orders Management'!B:AB,10,0)),"")</f>
        <v/>
      </c>
      <c r="K1158" s="81" t="str">
        <f>IFERROR(IF(B1158="","",VLOOKUP(B1158,'Customer Orders Management'!B:AB,11,0)),"")</f>
        <v/>
      </c>
      <c r="L1158" s="81" t="str">
        <f>IFERROR(IF(VLOOKUP(B1158,'DIFOT Raw Data'!B:P,15,0)="","Not Delivered","Delivery"&amp;" "&amp;VLOOKUP(B1158,'DIFOT Raw Data'!B:P,15,0)),"")</f>
        <v/>
      </c>
    </row>
    <row r="1159" spans="5:12" x14ac:dyDescent="0.25">
      <c r="E1159" s="80" t="str">
        <f>IFERROR(IF(B1159="","",VLOOKUP(B1159,'Customer Orders Management'!B:AB,12,0)),"")</f>
        <v/>
      </c>
      <c r="F1159" s="80" t="str">
        <f>IFERROR(IF(B1159="","",VLOOKUP(B1159,'Customer Orders Management'!B:AB,13,0)),"")</f>
        <v/>
      </c>
      <c r="G1159" s="80" t="str">
        <f>IFERROR(IF(B1159="","",VLOOKUP(B1159,'Customer Orders Management'!B:AB,7,0)),"")</f>
        <v/>
      </c>
      <c r="H1159" s="80" t="str">
        <f>IFERROR(IF(B1159="","",VLOOKUP(B1159,'Customer Orders Management'!B:AB,8,0)),"")</f>
        <v/>
      </c>
      <c r="I1159" s="81" t="str">
        <f>IFERROR(IF(B1159="","",VLOOKUP(B1159,'Customer Orders Management'!B:AB,9,0)),"")</f>
        <v/>
      </c>
      <c r="J1159" s="81" t="str">
        <f>IFERROR(IF(B1159="","",VLOOKUP(B1159,'Customer Orders Management'!B:AB,10,0)),"")</f>
        <v/>
      </c>
      <c r="K1159" s="81" t="str">
        <f>IFERROR(IF(B1159="","",VLOOKUP(B1159,'Customer Orders Management'!B:AB,11,0)),"")</f>
        <v/>
      </c>
      <c r="L1159" s="81" t="str">
        <f>IFERROR(IF(VLOOKUP(B1159,'DIFOT Raw Data'!B:P,15,0)="","Not Delivered","Delivery"&amp;" "&amp;VLOOKUP(B1159,'DIFOT Raw Data'!B:P,15,0)),"")</f>
        <v/>
      </c>
    </row>
    <row r="1160" spans="5:12" x14ac:dyDescent="0.25">
      <c r="E1160" s="80" t="str">
        <f>IFERROR(IF(B1160="","",VLOOKUP(B1160,'Customer Orders Management'!B:AB,12,0)),"")</f>
        <v/>
      </c>
      <c r="F1160" s="80" t="str">
        <f>IFERROR(IF(B1160="","",VLOOKUP(B1160,'Customer Orders Management'!B:AB,13,0)),"")</f>
        <v/>
      </c>
      <c r="G1160" s="80" t="str">
        <f>IFERROR(IF(B1160="","",VLOOKUP(B1160,'Customer Orders Management'!B:AB,7,0)),"")</f>
        <v/>
      </c>
      <c r="H1160" s="80" t="str">
        <f>IFERROR(IF(B1160="","",VLOOKUP(B1160,'Customer Orders Management'!B:AB,8,0)),"")</f>
        <v/>
      </c>
      <c r="I1160" s="81" t="str">
        <f>IFERROR(IF(B1160="","",VLOOKUP(B1160,'Customer Orders Management'!B:AB,9,0)),"")</f>
        <v/>
      </c>
      <c r="J1160" s="81" t="str">
        <f>IFERROR(IF(B1160="","",VLOOKUP(B1160,'Customer Orders Management'!B:AB,10,0)),"")</f>
        <v/>
      </c>
      <c r="K1160" s="81" t="str">
        <f>IFERROR(IF(B1160="","",VLOOKUP(B1160,'Customer Orders Management'!B:AB,11,0)),"")</f>
        <v/>
      </c>
      <c r="L1160" s="81" t="str">
        <f>IFERROR(IF(VLOOKUP(B1160,'DIFOT Raw Data'!B:P,15,0)="","Not Delivered","Delivery"&amp;" "&amp;VLOOKUP(B1160,'DIFOT Raw Data'!B:P,15,0)),"")</f>
        <v/>
      </c>
    </row>
    <row r="1161" spans="5:12" x14ac:dyDescent="0.25">
      <c r="E1161" s="80" t="str">
        <f>IFERROR(IF(B1161="","",VLOOKUP(B1161,'Customer Orders Management'!B:AB,12,0)),"")</f>
        <v/>
      </c>
      <c r="F1161" s="80" t="str">
        <f>IFERROR(IF(B1161="","",VLOOKUP(B1161,'Customer Orders Management'!B:AB,13,0)),"")</f>
        <v/>
      </c>
      <c r="G1161" s="80" t="str">
        <f>IFERROR(IF(B1161="","",VLOOKUP(B1161,'Customer Orders Management'!B:AB,7,0)),"")</f>
        <v/>
      </c>
      <c r="H1161" s="80" t="str">
        <f>IFERROR(IF(B1161="","",VLOOKUP(B1161,'Customer Orders Management'!B:AB,8,0)),"")</f>
        <v/>
      </c>
      <c r="I1161" s="81" t="str">
        <f>IFERROR(IF(B1161="","",VLOOKUP(B1161,'Customer Orders Management'!B:AB,9,0)),"")</f>
        <v/>
      </c>
      <c r="J1161" s="81" t="str">
        <f>IFERROR(IF(B1161="","",VLOOKUP(B1161,'Customer Orders Management'!B:AB,10,0)),"")</f>
        <v/>
      </c>
      <c r="K1161" s="81" t="str">
        <f>IFERROR(IF(B1161="","",VLOOKUP(B1161,'Customer Orders Management'!B:AB,11,0)),"")</f>
        <v/>
      </c>
      <c r="L1161" s="81" t="str">
        <f>IFERROR(IF(VLOOKUP(B1161,'DIFOT Raw Data'!B:P,15,0)="","Not Delivered","Delivery"&amp;" "&amp;VLOOKUP(B1161,'DIFOT Raw Data'!B:P,15,0)),"")</f>
        <v/>
      </c>
    </row>
    <row r="1162" spans="5:12" x14ac:dyDescent="0.25">
      <c r="E1162" s="80" t="str">
        <f>IFERROR(IF(B1162="","",VLOOKUP(B1162,'Customer Orders Management'!B:AB,12,0)),"")</f>
        <v/>
      </c>
      <c r="F1162" s="80" t="str">
        <f>IFERROR(IF(B1162="","",VLOOKUP(B1162,'Customer Orders Management'!B:AB,13,0)),"")</f>
        <v/>
      </c>
      <c r="G1162" s="80" t="str">
        <f>IFERROR(IF(B1162="","",VLOOKUP(B1162,'Customer Orders Management'!B:AB,7,0)),"")</f>
        <v/>
      </c>
      <c r="H1162" s="80" t="str">
        <f>IFERROR(IF(B1162="","",VLOOKUP(B1162,'Customer Orders Management'!B:AB,8,0)),"")</f>
        <v/>
      </c>
      <c r="I1162" s="81" t="str">
        <f>IFERROR(IF(B1162="","",VLOOKUP(B1162,'Customer Orders Management'!B:AB,9,0)),"")</f>
        <v/>
      </c>
      <c r="J1162" s="81" t="str">
        <f>IFERROR(IF(B1162="","",VLOOKUP(B1162,'Customer Orders Management'!B:AB,10,0)),"")</f>
        <v/>
      </c>
      <c r="K1162" s="81" t="str">
        <f>IFERROR(IF(B1162="","",VLOOKUP(B1162,'Customer Orders Management'!B:AB,11,0)),"")</f>
        <v/>
      </c>
      <c r="L1162" s="81" t="str">
        <f>IFERROR(IF(VLOOKUP(B1162,'DIFOT Raw Data'!B:P,15,0)="","Not Delivered","Delivery"&amp;" "&amp;VLOOKUP(B1162,'DIFOT Raw Data'!B:P,15,0)),"")</f>
        <v/>
      </c>
    </row>
    <row r="1163" spans="5:12" x14ac:dyDescent="0.25">
      <c r="E1163" s="80" t="str">
        <f>IFERROR(IF(B1163="","",VLOOKUP(B1163,'Customer Orders Management'!B:AB,12,0)),"")</f>
        <v/>
      </c>
      <c r="F1163" s="80" t="str">
        <f>IFERROR(IF(B1163="","",VLOOKUP(B1163,'Customer Orders Management'!B:AB,13,0)),"")</f>
        <v/>
      </c>
      <c r="G1163" s="80" t="str">
        <f>IFERROR(IF(B1163="","",VLOOKUP(B1163,'Customer Orders Management'!B:AB,7,0)),"")</f>
        <v/>
      </c>
      <c r="H1163" s="80" t="str">
        <f>IFERROR(IF(B1163="","",VLOOKUP(B1163,'Customer Orders Management'!B:AB,8,0)),"")</f>
        <v/>
      </c>
      <c r="I1163" s="81" t="str">
        <f>IFERROR(IF(B1163="","",VLOOKUP(B1163,'Customer Orders Management'!B:AB,9,0)),"")</f>
        <v/>
      </c>
      <c r="J1163" s="81" t="str">
        <f>IFERROR(IF(B1163="","",VLOOKUP(B1163,'Customer Orders Management'!B:AB,10,0)),"")</f>
        <v/>
      </c>
      <c r="K1163" s="81" t="str">
        <f>IFERROR(IF(B1163="","",VLOOKUP(B1163,'Customer Orders Management'!B:AB,11,0)),"")</f>
        <v/>
      </c>
      <c r="L1163" s="81" t="str">
        <f>IFERROR(IF(VLOOKUP(B1163,'DIFOT Raw Data'!B:P,15,0)="","Not Delivered","Delivery"&amp;" "&amp;VLOOKUP(B1163,'DIFOT Raw Data'!B:P,15,0)),"")</f>
        <v/>
      </c>
    </row>
    <row r="1164" spans="5:12" x14ac:dyDescent="0.25">
      <c r="E1164" s="80" t="str">
        <f>IFERROR(IF(B1164="","",VLOOKUP(B1164,'Customer Orders Management'!B:AB,12,0)),"")</f>
        <v/>
      </c>
      <c r="F1164" s="80" t="str">
        <f>IFERROR(IF(B1164="","",VLOOKUP(B1164,'Customer Orders Management'!B:AB,13,0)),"")</f>
        <v/>
      </c>
      <c r="G1164" s="80" t="str">
        <f>IFERROR(IF(B1164="","",VLOOKUP(B1164,'Customer Orders Management'!B:AB,7,0)),"")</f>
        <v/>
      </c>
      <c r="H1164" s="80" t="str">
        <f>IFERROR(IF(B1164="","",VLOOKUP(B1164,'Customer Orders Management'!B:AB,8,0)),"")</f>
        <v/>
      </c>
      <c r="I1164" s="81" t="str">
        <f>IFERROR(IF(B1164="","",VLOOKUP(B1164,'Customer Orders Management'!B:AB,9,0)),"")</f>
        <v/>
      </c>
      <c r="J1164" s="81" t="str">
        <f>IFERROR(IF(B1164="","",VLOOKUP(B1164,'Customer Orders Management'!B:AB,10,0)),"")</f>
        <v/>
      </c>
      <c r="K1164" s="81" t="str">
        <f>IFERROR(IF(B1164="","",VLOOKUP(B1164,'Customer Orders Management'!B:AB,11,0)),"")</f>
        <v/>
      </c>
      <c r="L1164" s="81" t="str">
        <f>IFERROR(IF(VLOOKUP(B1164,'DIFOT Raw Data'!B:P,15,0)="","Not Delivered","Delivery"&amp;" "&amp;VLOOKUP(B1164,'DIFOT Raw Data'!B:P,15,0)),"")</f>
        <v/>
      </c>
    </row>
    <row r="1165" spans="5:12" x14ac:dyDescent="0.25">
      <c r="E1165" s="80" t="str">
        <f>IFERROR(IF(B1165="","",VLOOKUP(B1165,'Customer Orders Management'!B:AB,12,0)),"")</f>
        <v/>
      </c>
      <c r="F1165" s="80" t="str">
        <f>IFERROR(IF(B1165="","",VLOOKUP(B1165,'Customer Orders Management'!B:AB,13,0)),"")</f>
        <v/>
      </c>
      <c r="G1165" s="80" t="str">
        <f>IFERROR(IF(B1165="","",VLOOKUP(B1165,'Customer Orders Management'!B:AB,7,0)),"")</f>
        <v/>
      </c>
      <c r="H1165" s="80" t="str">
        <f>IFERROR(IF(B1165="","",VLOOKUP(B1165,'Customer Orders Management'!B:AB,8,0)),"")</f>
        <v/>
      </c>
      <c r="I1165" s="81" t="str">
        <f>IFERROR(IF(B1165="","",VLOOKUP(B1165,'Customer Orders Management'!B:AB,9,0)),"")</f>
        <v/>
      </c>
      <c r="J1165" s="81" t="str">
        <f>IFERROR(IF(B1165="","",VLOOKUP(B1165,'Customer Orders Management'!B:AB,10,0)),"")</f>
        <v/>
      </c>
      <c r="K1165" s="81" t="str">
        <f>IFERROR(IF(B1165="","",VLOOKUP(B1165,'Customer Orders Management'!B:AB,11,0)),"")</f>
        <v/>
      </c>
      <c r="L1165" s="81" t="str">
        <f>IFERROR(IF(VLOOKUP(B1165,'DIFOT Raw Data'!B:P,15,0)="","Not Delivered","Delivery"&amp;" "&amp;VLOOKUP(B1165,'DIFOT Raw Data'!B:P,15,0)),"")</f>
        <v/>
      </c>
    </row>
    <row r="1166" spans="5:12" x14ac:dyDescent="0.25">
      <c r="E1166" s="80" t="str">
        <f>IFERROR(IF(B1166="","",VLOOKUP(B1166,'Customer Orders Management'!B:AB,12,0)),"")</f>
        <v/>
      </c>
      <c r="F1166" s="80" t="str">
        <f>IFERROR(IF(B1166="","",VLOOKUP(B1166,'Customer Orders Management'!B:AB,13,0)),"")</f>
        <v/>
      </c>
      <c r="G1166" s="80" t="str">
        <f>IFERROR(IF(B1166="","",VLOOKUP(B1166,'Customer Orders Management'!B:AB,7,0)),"")</f>
        <v/>
      </c>
      <c r="H1166" s="80" t="str">
        <f>IFERROR(IF(B1166="","",VLOOKUP(B1166,'Customer Orders Management'!B:AB,8,0)),"")</f>
        <v/>
      </c>
      <c r="I1166" s="81" t="str">
        <f>IFERROR(IF(B1166="","",VLOOKUP(B1166,'Customer Orders Management'!B:AB,9,0)),"")</f>
        <v/>
      </c>
      <c r="J1166" s="81" t="str">
        <f>IFERROR(IF(B1166="","",VLOOKUP(B1166,'Customer Orders Management'!B:AB,10,0)),"")</f>
        <v/>
      </c>
      <c r="K1166" s="81" t="str">
        <f>IFERROR(IF(B1166="","",VLOOKUP(B1166,'Customer Orders Management'!B:AB,11,0)),"")</f>
        <v/>
      </c>
      <c r="L1166" s="81" t="str">
        <f>IFERROR(IF(VLOOKUP(B1166,'DIFOT Raw Data'!B:P,15,0)="","Not Delivered","Delivery"&amp;" "&amp;VLOOKUP(B1166,'DIFOT Raw Data'!B:P,15,0)),"")</f>
        <v/>
      </c>
    </row>
    <row r="1167" spans="5:12" x14ac:dyDescent="0.25">
      <c r="E1167" s="80" t="str">
        <f>IFERROR(IF(B1167="","",VLOOKUP(B1167,'Customer Orders Management'!B:AB,12,0)),"")</f>
        <v/>
      </c>
      <c r="F1167" s="80" t="str">
        <f>IFERROR(IF(B1167="","",VLOOKUP(B1167,'Customer Orders Management'!B:AB,13,0)),"")</f>
        <v/>
      </c>
      <c r="G1167" s="80" t="str">
        <f>IFERROR(IF(B1167="","",VLOOKUP(B1167,'Customer Orders Management'!B:AB,7,0)),"")</f>
        <v/>
      </c>
      <c r="H1167" s="80" t="str">
        <f>IFERROR(IF(B1167="","",VLOOKUP(B1167,'Customer Orders Management'!B:AB,8,0)),"")</f>
        <v/>
      </c>
      <c r="I1167" s="81" t="str">
        <f>IFERROR(IF(B1167="","",VLOOKUP(B1167,'Customer Orders Management'!B:AB,9,0)),"")</f>
        <v/>
      </c>
      <c r="J1167" s="81" t="str">
        <f>IFERROR(IF(B1167="","",VLOOKUP(B1167,'Customer Orders Management'!B:AB,10,0)),"")</f>
        <v/>
      </c>
      <c r="K1167" s="81" t="str">
        <f>IFERROR(IF(B1167="","",VLOOKUP(B1167,'Customer Orders Management'!B:AB,11,0)),"")</f>
        <v/>
      </c>
      <c r="L1167" s="81" t="str">
        <f>IFERROR(IF(VLOOKUP(B1167,'DIFOT Raw Data'!B:P,15,0)="","Not Delivered","Delivery"&amp;" "&amp;VLOOKUP(B1167,'DIFOT Raw Data'!B:P,15,0)),"")</f>
        <v/>
      </c>
    </row>
    <row r="1168" spans="5:12" x14ac:dyDescent="0.25">
      <c r="E1168" s="80" t="str">
        <f>IFERROR(IF(B1168="","",VLOOKUP(B1168,'Customer Orders Management'!B:AB,12,0)),"")</f>
        <v/>
      </c>
      <c r="F1168" s="80" t="str">
        <f>IFERROR(IF(B1168="","",VLOOKUP(B1168,'Customer Orders Management'!B:AB,13,0)),"")</f>
        <v/>
      </c>
      <c r="G1168" s="80" t="str">
        <f>IFERROR(IF(B1168="","",VLOOKUP(B1168,'Customer Orders Management'!B:AB,7,0)),"")</f>
        <v/>
      </c>
      <c r="H1168" s="80" t="str">
        <f>IFERROR(IF(B1168="","",VLOOKUP(B1168,'Customer Orders Management'!B:AB,8,0)),"")</f>
        <v/>
      </c>
      <c r="I1168" s="81" t="str">
        <f>IFERROR(IF(B1168="","",VLOOKUP(B1168,'Customer Orders Management'!B:AB,9,0)),"")</f>
        <v/>
      </c>
      <c r="J1168" s="81" t="str">
        <f>IFERROR(IF(B1168="","",VLOOKUP(B1168,'Customer Orders Management'!B:AB,10,0)),"")</f>
        <v/>
      </c>
      <c r="K1168" s="81" t="str">
        <f>IFERROR(IF(B1168="","",VLOOKUP(B1168,'Customer Orders Management'!B:AB,11,0)),"")</f>
        <v/>
      </c>
      <c r="L1168" s="81" t="str">
        <f>IFERROR(IF(VLOOKUP(B1168,'DIFOT Raw Data'!B:P,15,0)="","Not Delivered","Delivery"&amp;" "&amp;VLOOKUP(B1168,'DIFOT Raw Data'!B:P,15,0)),"")</f>
        <v/>
      </c>
    </row>
    <row r="1169" spans="5:12" x14ac:dyDescent="0.25">
      <c r="E1169" s="80" t="str">
        <f>IFERROR(IF(B1169="","",VLOOKUP(B1169,'Customer Orders Management'!B:AB,12,0)),"")</f>
        <v/>
      </c>
      <c r="F1169" s="80" t="str">
        <f>IFERROR(IF(B1169="","",VLOOKUP(B1169,'Customer Orders Management'!B:AB,13,0)),"")</f>
        <v/>
      </c>
      <c r="G1169" s="80" t="str">
        <f>IFERROR(IF(B1169="","",VLOOKUP(B1169,'Customer Orders Management'!B:AB,7,0)),"")</f>
        <v/>
      </c>
      <c r="H1169" s="80" t="str">
        <f>IFERROR(IF(B1169="","",VLOOKUP(B1169,'Customer Orders Management'!B:AB,8,0)),"")</f>
        <v/>
      </c>
      <c r="I1169" s="81" t="str">
        <f>IFERROR(IF(B1169="","",VLOOKUP(B1169,'Customer Orders Management'!B:AB,9,0)),"")</f>
        <v/>
      </c>
      <c r="J1169" s="81" t="str">
        <f>IFERROR(IF(B1169="","",VLOOKUP(B1169,'Customer Orders Management'!B:AB,10,0)),"")</f>
        <v/>
      </c>
      <c r="K1169" s="81" t="str">
        <f>IFERROR(IF(B1169="","",VLOOKUP(B1169,'Customer Orders Management'!B:AB,11,0)),"")</f>
        <v/>
      </c>
      <c r="L1169" s="81" t="str">
        <f>IFERROR(IF(VLOOKUP(B1169,'DIFOT Raw Data'!B:P,15,0)="","Not Delivered","Delivery"&amp;" "&amp;VLOOKUP(B1169,'DIFOT Raw Data'!B:P,15,0)),"")</f>
        <v/>
      </c>
    </row>
    <row r="1170" spans="5:12" x14ac:dyDescent="0.25">
      <c r="E1170" s="80" t="str">
        <f>IFERROR(IF(B1170="","",VLOOKUP(B1170,'Customer Orders Management'!B:AB,12,0)),"")</f>
        <v/>
      </c>
      <c r="F1170" s="80" t="str">
        <f>IFERROR(IF(B1170="","",VLOOKUP(B1170,'Customer Orders Management'!B:AB,13,0)),"")</f>
        <v/>
      </c>
      <c r="G1170" s="80" t="str">
        <f>IFERROR(IF(B1170="","",VLOOKUP(B1170,'Customer Orders Management'!B:AB,7,0)),"")</f>
        <v/>
      </c>
      <c r="H1170" s="80" t="str">
        <f>IFERROR(IF(B1170="","",VLOOKUP(B1170,'Customer Orders Management'!B:AB,8,0)),"")</f>
        <v/>
      </c>
      <c r="I1170" s="81" t="str">
        <f>IFERROR(IF(B1170="","",VLOOKUP(B1170,'Customer Orders Management'!B:AB,9,0)),"")</f>
        <v/>
      </c>
      <c r="J1170" s="81" t="str">
        <f>IFERROR(IF(B1170="","",VLOOKUP(B1170,'Customer Orders Management'!B:AB,10,0)),"")</f>
        <v/>
      </c>
      <c r="K1170" s="81" t="str">
        <f>IFERROR(IF(B1170="","",VLOOKUP(B1170,'Customer Orders Management'!B:AB,11,0)),"")</f>
        <v/>
      </c>
      <c r="L1170" s="81" t="str">
        <f>IFERROR(IF(VLOOKUP(B1170,'DIFOT Raw Data'!B:P,15,0)="","Not Delivered","Delivery"&amp;" "&amp;VLOOKUP(B1170,'DIFOT Raw Data'!B:P,15,0)),"")</f>
        <v/>
      </c>
    </row>
    <row r="1171" spans="5:12" x14ac:dyDescent="0.25">
      <c r="E1171" s="80" t="str">
        <f>IFERROR(IF(B1171="","",VLOOKUP(B1171,'Customer Orders Management'!B:AB,12,0)),"")</f>
        <v/>
      </c>
      <c r="F1171" s="80" t="str">
        <f>IFERROR(IF(B1171="","",VLOOKUP(B1171,'Customer Orders Management'!B:AB,13,0)),"")</f>
        <v/>
      </c>
      <c r="G1171" s="80" t="str">
        <f>IFERROR(IF(B1171="","",VLOOKUP(B1171,'Customer Orders Management'!B:AB,7,0)),"")</f>
        <v/>
      </c>
      <c r="H1171" s="80" t="str">
        <f>IFERROR(IF(B1171="","",VLOOKUP(B1171,'Customer Orders Management'!B:AB,8,0)),"")</f>
        <v/>
      </c>
      <c r="I1171" s="81" t="str">
        <f>IFERROR(IF(B1171="","",VLOOKUP(B1171,'Customer Orders Management'!B:AB,9,0)),"")</f>
        <v/>
      </c>
      <c r="J1171" s="81" t="str">
        <f>IFERROR(IF(B1171="","",VLOOKUP(B1171,'Customer Orders Management'!B:AB,10,0)),"")</f>
        <v/>
      </c>
      <c r="K1171" s="81" t="str">
        <f>IFERROR(IF(B1171="","",VLOOKUP(B1171,'Customer Orders Management'!B:AB,11,0)),"")</f>
        <v/>
      </c>
      <c r="L1171" s="81" t="str">
        <f>IFERROR(IF(VLOOKUP(B1171,'DIFOT Raw Data'!B:P,15,0)="","Not Delivered","Delivery"&amp;" "&amp;VLOOKUP(B1171,'DIFOT Raw Data'!B:P,15,0)),"")</f>
        <v/>
      </c>
    </row>
    <row r="1172" spans="5:12" x14ac:dyDescent="0.25">
      <c r="E1172" s="80" t="str">
        <f>IFERROR(IF(B1172="","",VLOOKUP(B1172,'Customer Orders Management'!B:AB,12,0)),"")</f>
        <v/>
      </c>
      <c r="F1172" s="80" t="str">
        <f>IFERROR(IF(B1172="","",VLOOKUP(B1172,'Customer Orders Management'!B:AB,13,0)),"")</f>
        <v/>
      </c>
      <c r="G1172" s="80" t="str">
        <f>IFERROR(IF(B1172="","",VLOOKUP(B1172,'Customer Orders Management'!B:AB,7,0)),"")</f>
        <v/>
      </c>
      <c r="H1172" s="80" t="str">
        <f>IFERROR(IF(B1172="","",VLOOKUP(B1172,'Customer Orders Management'!B:AB,8,0)),"")</f>
        <v/>
      </c>
      <c r="I1172" s="81" t="str">
        <f>IFERROR(IF(B1172="","",VLOOKUP(B1172,'Customer Orders Management'!B:AB,9,0)),"")</f>
        <v/>
      </c>
      <c r="J1172" s="81" t="str">
        <f>IFERROR(IF(B1172="","",VLOOKUP(B1172,'Customer Orders Management'!B:AB,10,0)),"")</f>
        <v/>
      </c>
      <c r="K1172" s="81" t="str">
        <f>IFERROR(IF(B1172="","",VLOOKUP(B1172,'Customer Orders Management'!B:AB,11,0)),"")</f>
        <v/>
      </c>
      <c r="L1172" s="81" t="str">
        <f>IFERROR(IF(VLOOKUP(B1172,'DIFOT Raw Data'!B:P,15,0)="","Not Delivered","Delivery"&amp;" "&amp;VLOOKUP(B1172,'DIFOT Raw Data'!B:P,15,0)),"")</f>
        <v/>
      </c>
    </row>
    <row r="1173" spans="5:12" x14ac:dyDescent="0.25">
      <c r="E1173" s="80" t="str">
        <f>IFERROR(IF(B1173="","",VLOOKUP(B1173,'Customer Orders Management'!B:AB,12,0)),"")</f>
        <v/>
      </c>
      <c r="F1173" s="80" t="str">
        <f>IFERROR(IF(B1173="","",VLOOKUP(B1173,'Customer Orders Management'!B:AB,13,0)),"")</f>
        <v/>
      </c>
      <c r="G1173" s="80" t="str">
        <f>IFERROR(IF(B1173="","",VLOOKUP(B1173,'Customer Orders Management'!B:AB,7,0)),"")</f>
        <v/>
      </c>
      <c r="H1173" s="80" t="str">
        <f>IFERROR(IF(B1173="","",VLOOKUP(B1173,'Customer Orders Management'!B:AB,8,0)),"")</f>
        <v/>
      </c>
      <c r="I1173" s="81" t="str">
        <f>IFERROR(IF(B1173="","",VLOOKUP(B1173,'Customer Orders Management'!B:AB,9,0)),"")</f>
        <v/>
      </c>
      <c r="J1173" s="81" t="str">
        <f>IFERROR(IF(B1173="","",VLOOKUP(B1173,'Customer Orders Management'!B:AB,10,0)),"")</f>
        <v/>
      </c>
      <c r="K1173" s="81" t="str">
        <f>IFERROR(IF(B1173="","",VLOOKUP(B1173,'Customer Orders Management'!B:AB,11,0)),"")</f>
        <v/>
      </c>
      <c r="L1173" s="81" t="str">
        <f>IFERROR(IF(VLOOKUP(B1173,'DIFOT Raw Data'!B:P,15,0)="","Not Delivered","Delivery"&amp;" "&amp;VLOOKUP(B1173,'DIFOT Raw Data'!B:P,15,0)),"")</f>
        <v/>
      </c>
    </row>
    <row r="1174" spans="5:12" x14ac:dyDescent="0.25">
      <c r="E1174" s="80" t="str">
        <f>IFERROR(IF(B1174="","",VLOOKUP(B1174,'Customer Orders Management'!B:AB,12,0)),"")</f>
        <v/>
      </c>
      <c r="F1174" s="80" t="str">
        <f>IFERROR(IF(B1174="","",VLOOKUP(B1174,'Customer Orders Management'!B:AB,13,0)),"")</f>
        <v/>
      </c>
      <c r="G1174" s="80" t="str">
        <f>IFERROR(IF(B1174="","",VLOOKUP(B1174,'Customer Orders Management'!B:AB,7,0)),"")</f>
        <v/>
      </c>
      <c r="H1174" s="80" t="str">
        <f>IFERROR(IF(B1174="","",VLOOKUP(B1174,'Customer Orders Management'!B:AB,8,0)),"")</f>
        <v/>
      </c>
      <c r="I1174" s="81" t="str">
        <f>IFERROR(IF(B1174="","",VLOOKUP(B1174,'Customer Orders Management'!B:AB,9,0)),"")</f>
        <v/>
      </c>
      <c r="J1174" s="81" t="str">
        <f>IFERROR(IF(B1174="","",VLOOKUP(B1174,'Customer Orders Management'!B:AB,10,0)),"")</f>
        <v/>
      </c>
      <c r="K1174" s="81" t="str">
        <f>IFERROR(IF(B1174="","",VLOOKUP(B1174,'Customer Orders Management'!B:AB,11,0)),"")</f>
        <v/>
      </c>
      <c r="L1174" s="81" t="str">
        <f>IFERROR(IF(VLOOKUP(B1174,'DIFOT Raw Data'!B:P,15,0)="","Not Delivered","Delivery"&amp;" "&amp;VLOOKUP(B1174,'DIFOT Raw Data'!B:P,15,0)),"")</f>
        <v/>
      </c>
    </row>
    <row r="1175" spans="5:12" x14ac:dyDescent="0.25">
      <c r="E1175" s="80" t="str">
        <f>IFERROR(IF(B1175="","",VLOOKUP(B1175,'Customer Orders Management'!B:AB,12,0)),"")</f>
        <v/>
      </c>
      <c r="F1175" s="80" t="str">
        <f>IFERROR(IF(B1175="","",VLOOKUP(B1175,'Customer Orders Management'!B:AB,13,0)),"")</f>
        <v/>
      </c>
      <c r="G1175" s="80" t="str">
        <f>IFERROR(IF(B1175="","",VLOOKUP(B1175,'Customer Orders Management'!B:AB,7,0)),"")</f>
        <v/>
      </c>
      <c r="H1175" s="80" t="str">
        <f>IFERROR(IF(B1175="","",VLOOKUP(B1175,'Customer Orders Management'!B:AB,8,0)),"")</f>
        <v/>
      </c>
      <c r="I1175" s="81" t="str">
        <f>IFERROR(IF(B1175="","",VLOOKUP(B1175,'Customer Orders Management'!B:AB,9,0)),"")</f>
        <v/>
      </c>
      <c r="J1175" s="81" t="str">
        <f>IFERROR(IF(B1175="","",VLOOKUP(B1175,'Customer Orders Management'!B:AB,10,0)),"")</f>
        <v/>
      </c>
      <c r="K1175" s="81" t="str">
        <f>IFERROR(IF(B1175="","",VLOOKUP(B1175,'Customer Orders Management'!B:AB,11,0)),"")</f>
        <v/>
      </c>
      <c r="L1175" s="81" t="str">
        <f>IFERROR(IF(VLOOKUP(B1175,'DIFOT Raw Data'!B:P,15,0)="","Not Delivered","Delivery"&amp;" "&amp;VLOOKUP(B1175,'DIFOT Raw Data'!B:P,15,0)),"")</f>
        <v/>
      </c>
    </row>
    <row r="1176" spans="5:12" x14ac:dyDescent="0.25">
      <c r="E1176" s="80" t="str">
        <f>IFERROR(IF(B1176="","",VLOOKUP(B1176,'Customer Orders Management'!B:AB,12,0)),"")</f>
        <v/>
      </c>
      <c r="F1176" s="80" t="str">
        <f>IFERROR(IF(B1176="","",VLOOKUP(B1176,'Customer Orders Management'!B:AB,13,0)),"")</f>
        <v/>
      </c>
      <c r="G1176" s="80" t="str">
        <f>IFERROR(IF(B1176="","",VLOOKUP(B1176,'Customer Orders Management'!B:AB,7,0)),"")</f>
        <v/>
      </c>
      <c r="H1176" s="80" t="str">
        <f>IFERROR(IF(B1176="","",VLOOKUP(B1176,'Customer Orders Management'!B:AB,8,0)),"")</f>
        <v/>
      </c>
      <c r="I1176" s="81" t="str">
        <f>IFERROR(IF(B1176="","",VLOOKUP(B1176,'Customer Orders Management'!B:AB,9,0)),"")</f>
        <v/>
      </c>
      <c r="J1176" s="81" t="str">
        <f>IFERROR(IF(B1176="","",VLOOKUP(B1176,'Customer Orders Management'!B:AB,10,0)),"")</f>
        <v/>
      </c>
      <c r="K1176" s="81" t="str">
        <f>IFERROR(IF(B1176="","",VLOOKUP(B1176,'Customer Orders Management'!B:AB,11,0)),"")</f>
        <v/>
      </c>
      <c r="L1176" s="81" t="str">
        <f>IFERROR(IF(VLOOKUP(B1176,'DIFOT Raw Data'!B:P,15,0)="","Not Delivered","Delivery"&amp;" "&amp;VLOOKUP(B1176,'DIFOT Raw Data'!B:P,15,0)),"")</f>
        <v/>
      </c>
    </row>
    <row r="1177" spans="5:12" x14ac:dyDescent="0.25">
      <c r="E1177" s="80" t="str">
        <f>IFERROR(IF(B1177="","",VLOOKUP(B1177,'Customer Orders Management'!B:AB,12,0)),"")</f>
        <v/>
      </c>
      <c r="F1177" s="80" t="str">
        <f>IFERROR(IF(B1177="","",VLOOKUP(B1177,'Customer Orders Management'!B:AB,13,0)),"")</f>
        <v/>
      </c>
      <c r="G1177" s="80" t="str">
        <f>IFERROR(IF(B1177="","",VLOOKUP(B1177,'Customer Orders Management'!B:AB,7,0)),"")</f>
        <v/>
      </c>
      <c r="H1177" s="80" t="str">
        <f>IFERROR(IF(B1177="","",VLOOKUP(B1177,'Customer Orders Management'!B:AB,8,0)),"")</f>
        <v/>
      </c>
      <c r="I1177" s="81" t="str">
        <f>IFERROR(IF(B1177="","",VLOOKUP(B1177,'Customer Orders Management'!B:AB,9,0)),"")</f>
        <v/>
      </c>
      <c r="J1177" s="81" t="str">
        <f>IFERROR(IF(B1177="","",VLOOKUP(B1177,'Customer Orders Management'!B:AB,10,0)),"")</f>
        <v/>
      </c>
      <c r="K1177" s="81" t="str">
        <f>IFERROR(IF(B1177="","",VLOOKUP(B1177,'Customer Orders Management'!B:AB,11,0)),"")</f>
        <v/>
      </c>
      <c r="L1177" s="81" t="str">
        <f>IFERROR(IF(VLOOKUP(B1177,'DIFOT Raw Data'!B:P,15,0)="","Not Delivered","Delivery"&amp;" "&amp;VLOOKUP(B1177,'DIFOT Raw Data'!B:P,15,0)),"")</f>
        <v/>
      </c>
    </row>
    <row r="1178" spans="5:12" x14ac:dyDescent="0.25">
      <c r="E1178" s="80" t="str">
        <f>IFERROR(IF(B1178="","",VLOOKUP(B1178,'Customer Orders Management'!B:AB,12,0)),"")</f>
        <v/>
      </c>
      <c r="F1178" s="80" t="str">
        <f>IFERROR(IF(B1178="","",VLOOKUP(B1178,'Customer Orders Management'!B:AB,13,0)),"")</f>
        <v/>
      </c>
      <c r="G1178" s="80" t="str">
        <f>IFERROR(IF(B1178="","",VLOOKUP(B1178,'Customer Orders Management'!B:AB,7,0)),"")</f>
        <v/>
      </c>
      <c r="H1178" s="80" t="str">
        <f>IFERROR(IF(B1178="","",VLOOKUP(B1178,'Customer Orders Management'!B:AB,8,0)),"")</f>
        <v/>
      </c>
      <c r="I1178" s="81" t="str">
        <f>IFERROR(IF(B1178="","",VLOOKUP(B1178,'Customer Orders Management'!B:AB,9,0)),"")</f>
        <v/>
      </c>
      <c r="J1178" s="81" t="str">
        <f>IFERROR(IF(B1178="","",VLOOKUP(B1178,'Customer Orders Management'!B:AB,10,0)),"")</f>
        <v/>
      </c>
      <c r="K1178" s="81" t="str">
        <f>IFERROR(IF(B1178="","",VLOOKUP(B1178,'Customer Orders Management'!B:AB,11,0)),"")</f>
        <v/>
      </c>
      <c r="L1178" s="81" t="str">
        <f>IFERROR(IF(VLOOKUP(B1178,'DIFOT Raw Data'!B:P,15,0)="","Not Delivered","Delivery"&amp;" "&amp;VLOOKUP(B1178,'DIFOT Raw Data'!B:P,15,0)),"")</f>
        <v/>
      </c>
    </row>
    <row r="1179" spans="5:12" x14ac:dyDescent="0.25">
      <c r="E1179" s="80" t="str">
        <f>IFERROR(IF(B1179="","",VLOOKUP(B1179,'Customer Orders Management'!B:AB,12,0)),"")</f>
        <v/>
      </c>
      <c r="F1179" s="80" t="str">
        <f>IFERROR(IF(B1179="","",VLOOKUP(B1179,'Customer Orders Management'!B:AB,13,0)),"")</f>
        <v/>
      </c>
      <c r="G1179" s="80" t="str">
        <f>IFERROR(IF(B1179="","",VLOOKUP(B1179,'Customer Orders Management'!B:AB,7,0)),"")</f>
        <v/>
      </c>
      <c r="H1179" s="80" t="str">
        <f>IFERROR(IF(B1179="","",VLOOKUP(B1179,'Customer Orders Management'!B:AB,8,0)),"")</f>
        <v/>
      </c>
      <c r="I1179" s="81" t="str">
        <f>IFERROR(IF(B1179="","",VLOOKUP(B1179,'Customer Orders Management'!B:AB,9,0)),"")</f>
        <v/>
      </c>
      <c r="J1179" s="81" t="str">
        <f>IFERROR(IF(B1179="","",VLOOKUP(B1179,'Customer Orders Management'!B:AB,10,0)),"")</f>
        <v/>
      </c>
      <c r="K1179" s="81" t="str">
        <f>IFERROR(IF(B1179="","",VLOOKUP(B1179,'Customer Orders Management'!B:AB,11,0)),"")</f>
        <v/>
      </c>
      <c r="L1179" s="81" t="str">
        <f>IFERROR(IF(VLOOKUP(B1179,'DIFOT Raw Data'!B:P,15,0)="","Not Delivered","Delivery"&amp;" "&amp;VLOOKUP(B1179,'DIFOT Raw Data'!B:P,15,0)),"")</f>
        <v/>
      </c>
    </row>
    <row r="1180" spans="5:12" x14ac:dyDescent="0.25">
      <c r="E1180" s="80" t="str">
        <f>IFERROR(IF(B1180="","",VLOOKUP(B1180,'Customer Orders Management'!B:AB,12,0)),"")</f>
        <v/>
      </c>
      <c r="F1180" s="80" t="str">
        <f>IFERROR(IF(B1180="","",VLOOKUP(B1180,'Customer Orders Management'!B:AB,13,0)),"")</f>
        <v/>
      </c>
      <c r="G1180" s="80" t="str">
        <f>IFERROR(IF(B1180="","",VLOOKUP(B1180,'Customer Orders Management'!B:AB,7,0)),"")</f>
        <v/>
      </c>
      <c r="H1180" s="80" t="str">
        <f>IFERROR(IF(B1180="","",VLOOKUP(B1180,'Customer Orders Management'!B:AB,8,0)),"")</f>
        <v/>
      </c>
      <c r="I1180" s="81" t="str">
        <f>IFERROR(IF(B1180="","",VLOOKUP(B1180,'Customer Orders Management'!B:AB,9,0)),"")</f>
        <v/>
      </c>
      <c r="J1180" s="81" t="str">
        <f>IFERROR(IF(B1180="","",VLOOKUP(B1180,'Customer Orders Management'!B:AB,10,0)),"")</f>
        <v/>
      </c>
      <c r="K1180" s="81" t="str">
        <f>IFERROR(IF(B1180="","",VLOOKUP(B1180,'Customer Orders Management'!B:AB,11,0)),"")</f>
        <v/>
      </c>
      <c r="L1180" s="81" t="str">
        <f>IFERROR(IF(VLOOKUP(B1180,'DIFOT Raw Data'!B:P,15,0)="","Not Delivered","Delivery"&amp;" "&amp;VLOOKUP(B1180,'DIFOT Raw Data'!B:P,15,0)),"")</f>
        <v/>
      </c>
    </row>
    <row r="1181" spans="5:12" x14ac:dyDescent="0.25">
      <c r="E1181" s="80" t="str">
        <f>IFERROR(IF(B1181="","",VLOOKUP(B1181,'Customer Orders Management'!B:AB,12,0)),"")</f>
        <v/>
      </c>
      <c r="F1181" s="80" t="str">
        <f>IFERROR(IF(B1181="","",VLOOKUP(B1181,'Customer Orders Management'!B:AB,13,0)),"")</f>
        <v/>
      </c>
      <c r="G1181" s="80" t="str">
        <f>IFERROR(IF(B1181="","",VLOOKUP(B1181,'Customer Orders Management'!B:AB,7,0)),"")</f>
        <v/>
      </c>
      <c r="H1181" s="80" t="str">
        <f>IFERROR(IF(B1181="","",VLOOKUP(B1181,'Customer Orders Management'!B:AB,8,0)),"")</f>
        <v/>
      </c>
      <c r="I1181" s="81" t="str">
        <f>IFERROR(IF(B1181="","",VLOOKUP(B1181,'Customer Orders Management'!B:AB,9,0)),"")</f>
        <v/>
      </c>
      <c r="J1181" s="81" t="str">
        <f>IFERROR(IF(B1181="","",VLOOKUP(B1181,'Customer Orders Management'!B:AB,10,0)),"")</f>
        <v/>
      </c>
      <c r="K1181" s="81" t="str">
        <f>IFERROR(IF(B1181="","",VLOOKUP(B1181,'Customer Orders Management'!B:AB,11,0)),"")</f>
        <v/>
      </c>
      <c r="L1181" s="81" t="str">
        <f>IFERROR(IF(VLOOKUP(B1181,'DIFOT Raw Data'!B:P,15,0)="","Not Delivered","Delivery"&amp;" "&amp;VLOOKUP(B1181,'DIFOT Raw Data'!B:P,15,0)),"")</f>
        <v/>
      </c>
    </row>
    <row r="1182" spans="5:12" x14ac:dyDescent="0.25">
      <c r="E1182" s="80" t="str">
        <f>IFERROR(IF(B1182="","",VLOOKUP(B1182,'Customer Orders Management'!B:AB,12,0)),"")</f>
        <v/>
      </c>
      <c r="F1182" s="80" t="str">
        <f>IFERROR(IF(B1182="","",VLOOKUP(B1182,'Customer Orders Management'!B:AB,13,0)),"")</f>
        <v/>
      </c>
      <c r="G1182" s="80" t="str">
        <f>IFERROR(IF(B1182="","",VLOOKUP(B1182,'Customer Orders Management'!B:AB,7,0)),"")</f>
        <v/>
      </c>
      <c r="H1182" s="80" t="str">
        <f>IFERROR(IF(B1182="","",VLOOKUP(B1182,'Customer Orders Management'!B:AB,8,0)),"")</f>
        <v/>
      </c>
      <c r="I1182" s="81" t="str">
        <f>IFERROR(IF(B1182="","",VLOOKUP(B1182,'Customer Orders Management'!B:AB,9,0)),"")</f>
        <v/>
      </c>
      <c r="J1182" s="81" t="str">
        <f>IFERROR(IF(B1182="","",VLOOKUP(B1182,'Customer Orders Management'!B:AB,10,0)),"")</f>
        <v/>
      </c>
      <c r="K1182" s="81" t="str">
        <f>IFERROR(IF(B1182="","",VLOOKUP(B1182,'Customer Orders Management'!B:AB,11,0)),"")</f>
        <v/>
      </c>
      <c r="L1182" s="81" t="str">
        <f>IFERROR(IF(VLOOKUP(B1182,'DIFOT Raw Data'!B:P,15,0)="","Not Delivered","Delivery"&amp;" "&amp;VLOOKUP(B1182,'DIFOT Raw Data'!B:P,15,0)),"")</f>
        <v/>
      </c>
    </row>
    <row r="1183" spans="5:12" x14ac:dyDescent="0.25">
      <c r="E1183" s="80" t="str">
        <f>IFERROR(IF(B1183="","",VLOOKUP(B1183,'Customer Orders Management'!B:AB,12,0)),"")</f>
        <v/>
      </c>
      <c r="F1183" s="80" t="str">
        <f>IFERROR(IF(B1183="","",VLOOKUP(B1183,'Customer Orders Management'!B:AB,13,0)),"")</f>
        <v/>
      </c>
      <c r="G1183" s="80" t="str">
        <f>IFERROR(IF(B1183="","",VLOOKUP(B1183,'Customer Orders Management'!B:AB,7,0)),"")</f>
        <v/>
      </c>
      <c r="H1183" s="80" t="str">
        <f>IFERROR(IF(B1183="","",VLOOKUP(B1183,'Customer Orders Management'!B:AB,8,0)),"")</f>
        <v/>
      </c>
      <c r="I1183" s="81" t="str">
        <f>IFERROR(IF(B1183="","",VLOOKUP(B1183,'Customer Orders Management'!B:AB,9,0)),"")</f>
        <v/>
      </c>
      <c r="J1183" s="81" t="str">
        <f>IFERROR(IF(B1183="","",VLOOKUP(B1183,'Customer Orders Management'!B:AB,10,0)),"")</f>
        <v/>
      </c>
      <c r="K1183" s="81" t="str">
        <f>IFERROR(IF(B1183="","",VLOOKUP(B1183,'Customer Orders Management'!B:AB,11,0)),"")</f>
        <v/>
      </c>
      <c r="L1183" s="81" t="str">
        <f>IFERROR(IF(VLOOKUP(B1183,'DIFOT Raw Data'!B:P,15,0)="","Not Delivered","Delivery"&amp;" "&amp;VLOOKUP(B1183,'DIFOT Raw Data'!B:P,15,0)),"")</f>
        <v/>
      </c>
    </row>
    <row r="1184" spans="5:12" x14ac:dyDescent="0.25">
      <c r="E1184" s="80" t="str">
        <f>IFERROR(IF(B1184="","",VLOOKUP(B1184,'Customer Orders Management'!B:AB,12,0)),"")</f>
        <v/>
      </c>
      <c r="F1184" s="80" t="str">
        <f>IFERROR(IF(B1184="","",VLOOKUP(B1184,'Customer Orders Management'!B:AB,13,0)),"")</f>
        <v/>
      </c>
      <c r="G1184" s="80" t="str">
        <f>IFERROR(IF(B1184="","",VLOOKUP(B1184,'Customer Orders Management'!B:AB,7,0)),"")</f>
        <v/>
      </c>
      <c r="H1184" s="80" t="str">
        <f>IFERROR(IF(B1184="","",VLOOKUP(B1184,'Customer Orders Management'!B:AB,8,0)),"")</f>
        <v/>
      </c>
      <c r="I1184" s="81" t="str">
        <f>IFERROR(IF(B1184="","",VLOOKUP(B1184,'Customer Orders Management'!B:AB,9,0)),"")</f>
        <v/>
      </c>
      <c r="J1184" s="81" t="str">
        <f>IFERROR(IF(B1184="","",VLOOKUP(B1184,'Customer Orders Management'!B:AB,10,0)),"")</f>
        <v/>
      </c>
      <c r="K1184" s="81" t="str">
        <f>IFERROR(IF(B1184="","",VLOOKUP(B1184,'Customer Orders Management'!B:AB,11,0)),"")</f>
        <v/>
      </c>
      <c r="L1184" s="81" t="str">
        <f>IFERROR(IF(VLOOKUP(B1184,'DIFOT Raw Data'!B:P,15,0)="","Not Delivered","Delivery"&amp;" "&amp;VLOOKUP(B1184,'DIFOT Raw Data'!B:P,15,0)),"")</f>
        <v/>
      </c>
    </row>
    <row r="1185" spans="5:12" x14ac:dyDescent="0.25">
      <c r="E1185" s="80" t="str">
        <f>IFERROR(IF(B1185="","",VLOOKUP(B1185,'Customer Orders Management'!B:AB,12,0)),"")</f>
        <v/>
      </c>
      <c r="F1185" s="80" t="str">
        <f>IFERROR(IF(B1185="","",VLOOKUP(B1185,'Customer Orders Management'!B:AB,13,0)),"")</f>
        <v/>
      </c>
      <c r="G1185" s="80" t="str">
        <f>IFERROR(IF(B1185="","",VLOOKUP(B1185,'Customer Orders Management'!B:AB,7,0)),"")</f>
        <v/>
      </c>
      <c r="H1185" s="80" t="str">
        <f>IFERROR(IF(B1185="","",VLOOKUP(B1185,'Customer Orders Management'!B:AB,8,0)),"")</f>
        <v/>
      </c>
      <c r="I1185" s="81" t="str">
        <f>IFERROR(IF(B1185="","",VLOOKUP(B1185,'Customer Orders Management'!B:AB,9,0)),"")</f>
        <v/>
      </c>
      <c r="J1185" s="81" t="str">
        <f>IFERROR(IF(B1185="","",VLOOKUP(B1185,'Customer Orders Management'!B:AB,10,0)),"")</f>
        <v/>
      </c>
      <c r="K1185" s="81" t="str">
        <f>IFERROR(IF(B1185="","",VLOOKUP(B1185,'Customer Orders Management'!B:AB,11,0)),"")</f>
        <v/>
      </c>
      <c r="L1185" s="81" t="str">
        <f>IFERROR(IF(VLOOKUP(B1185,'DIFOT Raw Data'!B:P,15,0)="","Not Delivered","Delivery"&amp;" "&amp;VLOOKUP(B1185,'DIFOT Raw Data'!B:P,15,0)),"")</f>
        <v/>
      </c>
    </row>
    <row r="1186" spans="5:12" x14ac:dyDescent="0.25">
      <c r="E1186" s="80" t="str">
        <f>IFERROR(IF(B1186="","",VLOOKUP(B1186,'Customer Orders Management'!B:AB,12,0)),"")</f>
        <v/>
      </c>
      <c r="F1186" s="80" t="str">
        <f>IFERROR(IF(B1186="","",VLOOKUP(B1186,'Customer Orders Management'!B:AB,13,0)),"")</f>
        <v/>
      </c>
      <c r="G1186" s="80" t="str">
        <f>IFERROR(IF(B1186="","",VLOOKUP(B1186,'Customer Orders Management'!B:AB,7,0)),"")</f>
        <v/>
      </c>
      <c r="H1186" s="80" t="str">
        <f>IFERROR(IF(B1186="","",VLOOKUP(B1186,'Customer Orders Management'!B:AB,8,0)),"")</f>
        <v/>
      </c>
      <c r="I1186" s="81" t="str">
        <f>IFERROR(IF(B1186="","",VLOOKUP(B1186,'Customer Orders Management'!B:AB,9,0)),"")</f>
        <v/>
      </c>
      <c r="J1186" s="81" t="str">
        <f>IFERROR(IF(B1186="","",VLOOKUP(B1186,'Customer Orders Management'!B:AB,10,0)),"")</f>
        <v/>
      </c>
      <c r="K1186" s="81" t="str">
        <f>IFERROR(IF(B1186="","",VLOOKUP(B1186,'Customer Orders Management'!B:AB,11,0)),"")</f>
        <v/>
      </c>
      <c r="L1186" s="81" t="str">
        <f>IFERROR(IF(VLOOKUP(B1186,'DIFOT Raw Data'!B:P,15,0)="","Not Delivered","Delivery"&amp;" "&amp;VLOOKUP(B1186,'DIFOT Raw Data'!B:P,15,0)),"")</f>
        <v/>
      </c>
    </row>
    <row r="1187" spans="5:12" x14ac:dyDescent="0.25">
      <c r="E1187" s="80" t="str">
        <f>IFERROR(IF(B1187="","",VLOOKUP(B1187,'Customer Orders Management'!B:AB,12,0)),"")</f>
        <v/>
      </c>
      <c r="F1187" s="80" t="str">
        <f>IFERROR(IF(B1187="","",VLOOKUP(B1187,'Customer Orders Management'!B:AB,13,0)),"")</f>
        <v/>
      </c>
      <c r="G1187" s="80" t="str">
        <f>IFERROR(IF(B1187="","",VLOOKUP(B1187,'Customer Orders Management'!B:AB,7,0)),"")</f>
        <v/>
      </c>
      <c r="H1187" s="80" t="str">
        <f>IFERROR(IF(B1187="","",VLOOKUP(B1187,'Customer Orders Management'!B:AB,8,0)),"")</f>
        <v/>
      </c>
      <c r="I1187" s="81" t="str">
        <f>IFERROR(IF(B1187="","",VLOOKUP(B1187,'Customer Orders Management'!B:AB,9,0)),"")</f>
        <v/>
      </c>
      <c r="J1187" s="81" t="str">
        <f>IFERROR(IF(B1187="","",VLOOKUP(B1187,'Customer Orders Management'!B:AB,10,0)),"")</f>
        <v/>
      </c>
      <c r="K1187" s="81" t="str">
        <f>IFERROR(IF(B1187="","",VLOOKUP(B1187,'Customer Orders Management'!B:AB,11,0)),"")</f>
        <v/>
      </c>
      <c r="L1187" s="81" t="str">
        <f>IFERROR(IF(VLOOKUP(B1187,'DIFOT Raw Data'!B:P,15,0)="","Not Delivered","Delivery"&amp;" "&amp;VLOOKUP(B1187,'DIFOT Raw Data'!B:P,15,0)),"")</f>
        <v/>
      </c>
    </row>
    <row r="1188" spans="5:12" x14ac:dyDescent="0.25">
      <c r="E1188" s="80" t="str">
        <f>IFERROR(IF(B1188="","",VLOOKUP(B1188,'Customer Orders Management'!B:AB,12,0)),"")</f>
        <v/>
      </c>
      <c r="F1188" s="80" t="str">
        <f>IFERROR(IF(B1188="","",VLOOKUP(B1188,'Customer Orders Management'!B:AB,13,0)),"")</f>
        <v/>
      </c>
      <c r="G1188" s="80" t="str">
        <f>IFERROR(IF(B1188="","",VLOOKUP(B1188,'Customer Orders Management'!B:AB,7,0)),"")</f>
        <v/>
      </c>
      <c r="H1188" s="80" t="str">
        <f>IFERROR(IF(B1188="","",VLOOKUP(B1188,'Customer Orders Management'!B:AB,8,0)),"")</f>
        <v/>
      </c>
      <c r="I1188" s="81" t="str">
        <f>IFERROR(IF(B1188="","",VLOOKUP(B1188,'Customer Orders Management'!B:AB,9,0)),"")</f>
        <v/>
      </c>
      <c r="J1188" s="81" t="str">
        <f>IFERROR(IF(B1188="","",VLOOKUP(B1188,'Customer Orders Management'!B:AB,10,0)),"")</f>
        <v/>
      </c>
      <c r="K1188" s="81" t="str">
        <f>IFERROR(IF(B1188="","",VLOOKUP(B1188,'Customer Orders Management'!B:AB,11,0)),"")</f>
        <v/>
      </c>
      <c r="L1188" s="81" t="str">
        <f>IFERROR(IF(VLOOKUP(B1188,'DIFOT Raw Data'!B:P,15,0)="","Not Delivered","Delivery"&amp;" "&amp;VLOOKUP(B1188,'DIFOT Raw Data'!B:P,15,0)),"")</f>
        <v/>
      </c>
    </row>
    <row r="1189" spans="5:12" x14ac:dyDescent="0.25">
      <c r="E1189" s="80" t="str">
        <f>IFERROR(IF(B1189="","",VLOOKUP(B1189,'Customer Orders Management'!B:AB,12,0)),"")</f>
        <v/>
      </c>
      <c r="F1189" s="80" t="str">
        <f>IFERROR(IF(B1189="","",VLOOKUP(B1189,'Customer Orders Management'!B:AB,13,0)),"")</f>
        <v/>
      </c>
      <c r="G1189" s="80" t="str">
        <f>IFERROR(IF(B1189="","",VLOOKUP(B1189,'Customer Orders Management'!B:AB,7,0)),"")</f>
        <v/>
      </c>
      <c r="H1189" s="80" t="str">
        <f>IFERROR(IF(B1189="","",VLOOKUP(B1189,'Customer Orders Management'!B:AB,8,0)),"")</f>
        <v/>
      </c>
      <c r="I1189" s="81" t="str">
        <f>IFERROR(IF(B1189="","",VLOOKUP(B1189,'Customer Orders Management'!B:AB,9,0)),"")</f>
        <v/>
      </c>
      <c r="J1189" s="81" t="str">
        <f>IFERROR(IF(B1189="","",VLOOKUP(B1189,'Customer Orders Management'!B:AB,10,0)),"")</f>
        <v/>
      </c>
      <c r="K1189" s="81" t="str">
        <f>IFERROR(IF(B1189="","",VLOOKUP(B1189,'Customer Orders Management'!B:AB,11,0)),"")</f>
        <v/>
      </c>
      <c r="L1189" s="81" t="str">
        <f>IFERROR(IF(VLOOKUP(B1189,'DIFOT Raw Data'!B:P,15,0)="","Not Delivered","Delivery"&amp;" "&amp;VLOOKUP(B1189,'DIFOT Raw Data'!B:P,15,0)),"")</f>
        <v/>
      </c>
    </row>
    <row r="1190" spans="5:12" x14ac:dyDescent="0.25">
      <c r="E1190" s="80" t="str">
        <f>IFERROR(IF(B1190="","",VLOOKUP(B1190,'Customer Orders Management'!B:AB,12,0)),"")</f>
        <v/>
      </c>
      <c r="F1190" s="80" t="str">
        <f>IFERROR(IF(B1190="","",VLOOKUP(B1190,'Customer Orders Management'!B:AB,13,0)),"")</f>
        <v/>
      </c>
      <c r="G1190" s="80" t="str">
        <f>IFERROR(IF(B1190="","",VLOOKUP(B1190,'Customer Orders Management'!B:AB,7,0)),"")</f>
        <v/>
      </c>
      <c r="H1190" s="80" t="str">
        <f>IFERROR(IF(B1190="","",VLOOKUP(B1190,'Customer Orders Management'!B:AB,8,0)),"")</f>
        <v/>
      </c>
      <c r="I1190" s="81" t="str">
        <f>IFERROR(IF(B1190="","",VLOOKUP(B1190,'Customer Orders Management'!B:AB,9,0)),"")</f>
        <v/>
      </c>
      <c r="J1190" s="81" t="str">
        <f>IFERROR(IF(B1190="","",VLOOKUP(B1190,'Customer Orders Management'!B:AB,10,0)),"")</f>
        <v/>
      </c>
      <c r="K1190" s="81" t="str">
        <f>IFERROR(IF(B1190="","",VLOOKUP(B1190,'Customer Orders Management'!B:AB,11,0)),"")</f>
        <v/>
      </c>
      <c r="L1190" s="81" t="str">
        <f>IFERROR(IF(VLOOKUP(B1190,'DIFOT Raw Data'!B:P,15,0)="","Not Delivered","Delivery"&amp;" "&amp;VLOOKUP(B1190,'DIFOT Raw Data'!B:P,15,0)),"")</f>
        <v/>
      </c>
    </row>
    <row r="1191" spans="5:12" x14ac:dyDescent="0.25">
      <c r="E1191" s="80" t="str">
        <f>IFERROR(IF(B1191="","",VLOOKUP(B1191,'Customer Orders Management'!B:AB,12,0)),"")</f>
        <v/>
      </c>
      <c r="F1191" s="80" t="str">
        <f>IFERROR(IF(B1191="","",VLOOKUP(B1191,'Customer Orders Management'!B:AB,13,0)),"")</f>
        <v/>
      </c>
      <c r="G1191" s="80" t="str">
        <f>IFERROR(IF(B1191="","",VLOOKUP(B1191,'Customer Orders Management'!B:AB,7,0)),"")</f>
        <v/>
      </c>
      <c r="H1191" s="80" t="str">
        <f>IFERROR(IF(B1191="","",VLOOKUP(B1191,'Customer Orders Management'!B:AB,8,0)),"")</f>
        <v/>
      </c>
      <c r="I1191" s="81" t="str">
        <f>IFERROR(IF(B1191="","",VLOOKUP(B1191,'Customer Orders Management'!B:AB,9,0)),"")</f>
        <v/>
      </c>
      <c r="J1191" s="81" t="str">
        <f>IFERROR(IF(B1191="","",VLOOKUP(B1191,'Customer Orders Management'!B:AB,10,0)),"")</f>
        <v/>
      </c>
      <c r="K1191" s="81" t="str">
        <f>IFERROR(IF(B1191="","",VLOOKUP(B1191,'Customer Orders Management'!B:AB,11,0)),"")</f>
        <v/>
      </c>
      <c r="L1191" s="81" t="str">
        <f>IFERROR(IF(VLOOKUP(B1191,'DIFOT Raw Data'!B:P,15,0)="","Not Delivered","Delivery"&amp;" "&amp;VLOOKUP(B1191,'DIFOT Raw Data'!B:P,15,0)),"")</f>
        <v/>
      </c>
    </row>
    <row r="1192" spans="5:12" x14ac:dyDescent="0.25">
      <c r="E1192" s="80" t="str">
        <f>IFERROR(IF(B1192="","",VLOOKUP(B1192,'Customer Orders Management'!B:AB,12,0)),"")</f>
        <v/>
      </c>
      <c r="F1192" s="80" t="str">
        <f>IFERROR(IF(B1192="","",VLOOKUP(B1192,'Customer Orders Management'!B:AB,13,0)),"")</f>
        <v/>
      </c>
      <c r="G1192" s="80" t="str">
        <f>IFERROR(IF(B1192="","",VLOOKUP(B1192,'Customer Orders Management'!B:AB,7,0)),"")</f>
        <v/>
      </c>
      <c r="H1192" s="80" t="str">
        <f>IFERROR(IF(B1192="","",VLOOKUP(B1192,'Customer Orders Management'!B:AB,8,0)),"")</f>
        <v/>
      </c>
      <c r="I1192" s="81" t="str">
        <f>IFERROR(IF(B1192="","",VLOOKUP(B1192,'Customer Orders Management'!B:AB,9,0)),"")</f>
        <v/>
      </c>
      <c r="J1192" s="81" t="str">
        <f>IFERROR(IF(B1192="","",VLOOKUP(B1192,'Customer Orders Management'!B:AB,10,0)),"")</f>
        <v/>
      </c>
      <c r="K1192" s="81" t="str">
        <f>IFERROR(IF(B1192="","",VLOOKUP(B1192,'Customer Orders Management'!B:AB,11,0)),"")</f>
        <v/>
      </c>
      <c r="L1192" s="81" t="str">
        <f>IFERROR(IF(VLOOKUP(B1192,'DIFOT Raw Data'!B:P,15,0)="","Not Delivered","Delivery"&amp;" "&amp;VLOOKUP(B1192,'DIFOT Raw Data'!B:P,15,0)),"")</f>
        <v/>
      </c>
    </row>
    <row r="1193" spans="5:12" x14ac:dyDescent="0.25">
      <c r="E1193" s="80" t="str">
        <f>IFERROR(IF(B1193="","",VLOOKUP(B1193,'Customer Orders Management'!B:AB,12,0)),"")</f>
        <v/>
      </c>
      <c r="F1193" s="80" t="str">
        <f>IFERROR(IF(B1193="","",VLOOKUP(B1193,'Customer Orders Management'!B:AB,13,0)),"")</f>
        <v/>
      </c>
      <c r="G1193" s="80" t="str">
        <f>IFERROR(IF(B1193="","",VLOOKUP(B1193,'Customer Orders Management'!B:AB,7,0)),"")</f>
        <v/>
      </c>
      <c r="H1193" s="80" t="str">
        <f>IFERROR(IF(B1193="","",VLOOKUP(B1193,'Customer Orders Management'!B:AB,8,0)),"")</f>
        <v/>
      </c>
      <c r="I1193" s="81" t="str">
        <f>IFERROR(IF(B1193="","",VLOOKUP(B1193,'Customer Orders Management'!B:AB,9,0)),"")</f>
        <v/>
      </c>
      <c r="J1193" s="81" t="str">
        <f>IFERROR(IF(B1193="","",VLOOKUP(B1193,'Customer Orders Management'!B:AB,10,0)),"")</f>
        <v/>
      </c>
      <c r="K1193" s="81" t="str">
        <f>IFERROR(IF(B1193="","",VLOOKUP(B1193,'Customer Orders Management'!B:AB,11,0)),"")</f>
        <v/>
      </c>
      <c r="L1193" s="81" t="str">
        <f>IFERROR(IF(VLOOKUP(B1193,'DIFOT Raw Data'!B:P,15,0)="","Not Delivered","Delivery"&amp;" "&amp;VLOOKUP(B1193,'DIFOT Raw Data'!B:P,15,0)),"")</f>
        <v/>
      </c>
    </row>
    <row r="1194" spans="5:12" x14ac:dyDescent="0.25">
      <c r="E1194" s="80" t="str">
        <f>IFERROR(IF(B1194="","",VLOOKUP(B1194,'Customer Orders Management'!B:AB,12,0)),"")</f>
        <v/>
      </c>
      <c r="F1194" s="80" t="str">
        <f>IFERROR(IF(B1194="","",VLOOKUP(B1194,'Customer Orders Management'!B:AB,13,0)),"")</f>
        <v/>
      </c>
      <c r="G1194" s="80" t="str">
        <f>IFERROR(IF(B1194="","",VLOOKUP(B1194,'Customer Orders Management'!B:AB,7,0)),"")</f>
        <v/>
      </c>
      <c r="H1194" s="80" t="str">
        <f>IFERROR(IF(B1194="","",VLOOKUP(B1194,'Customer Orders Management'!B:AB,8,0)),"")</f>
        <v/>
      </c>
      <c r="I1194" s="81" t="str">
        <f>IFERROR(IF(B1194="","",VLOOKUP(B1194,'Customer Orders Management'!B:AB,9,0)),"")</f>
        <v/>
      </c>
      <c r="J1194" s="81" t="str">
        <f>IFERROR(IF(B1194="","",VLOOKUP(B1194,'Customer Orders Management'!B:AB,10,0)),"")</f>
        <v/>
      </c>
      <c r="K1194" s="81" t="str">
        <f>IFERROR(IF(B1194="","",VLOOKUP(B1194,'Customer Orders Management'!B:AB,11,0)),"")</f>
        <v/>
      </c>
      <c r="L1194" s="81" t="str">
        <f>IFERROR(IF(VLOOKUP(B1194,'DIFOT Raw Data'!B:P,15,0)="","Not Delivered","Delivery"&amp;" "&amp;VLOOKUP(B1194,'DIFOT Raw Data'!B:P,15,0)),"")</f>
        <v/>
      </c>
    </row>
    <row r="1195" spans="5:12" x14ac:dyDescent="0.25">
      <c r="E1195" s="80" t="str">
        <f>IFERROR(IF(B1195="","",VLOOKUP(B1195,'Customer Orders Management'!B:AB,12,0)),"")</f>
        <v/>
      </c>
      <c r="F1195" s="80" t="str">
        <f>IFERROR(IF(B1195="","",VLOOKUP(B1195,'Customer Orders Management'!B:AB,13,0)),"")</f>
        <v/>
      </c>
      <c r="G1195" s="80" t="str">
        <f>IFERROR(IF(B1195="","",VLOOKUP(B1195,'Customer Orders Management'!B:AB,7,0)),"")</f>
        <v/>
      </c>
      <c r="H1195" s="80" t="str">
        <f>IFERROR(IF(B1195="","",VLOOKUP(B1195,'Customer Orders Management'!B:AB,8,0)),"")</f>
        <v/>
      </c>
      <c r="I1195" s="81" t="str">
        <f>IFERROR(IF(B1195="","",VLOOKUP(B1195,'Customer Orders Management'!B:AB,9,0)),"")</f>
        <v/>
      </c>
      <c r="J1195" s="81" t="str">
        <f>IFERROR(IF(B1195="","",VLOOKUP(B1195,'Customer Orders Management'!B:AB,10,0)),"")</f>
        <v/>
      </c>
      <c r="K1195" s="81" t="str">
        <f>IFERROR(IF(B1195="","",VLOOKUP(B1195,'Customer Orders Management'!B:AB,11,0)),"")</f>
        <v/>
      </c>
      <c r="L1195" s="81" t="str">
        <f>IFERROR(IF(VLOOKUP(B1195,'DIFOT Raw Data'!B:P,15,0)="","Not Delivered","Delivery"&amp;" "&amp;VLOOKUP(B1195,'DIFOT Raw Data'!B:P,15,0)),"")</f>
        <v/>
      </c>
    </row>
    <row r="1196" spans="5:12" x14ac:dyDescent="0.25">
      <c r="E1196" s="80" t="str">
        <f>IFERROR(IF(B1196="","",VLOOKUP(B1196,'Customer Orders Management'!B:AB,12,0)),"")</f>
        <v/>
      </c>
      <c r="F1196" s="80" t="str">
        <f>IFERROR(IF(B1196="","",VLOOKUP(B1196,'Customer Orders Management'!B:AB,13,0)),"")</f>
        <v/>
      </c>
      <c r="G1196" s="80" t="str">
        <f>IFERROR(IF(B1196="","",VLOOKUP(B1196,'Customer Orders Management'!B:AB,7,0)),"")</f>
        <v/>
      </c>
      <c r="H1196" s="80" t="str">
        <f>IFERROR(IF(B1196="","",VLOOKUP(B1196,'Customer Orders Management'!B:AB,8,0)),"")</f>
        <v/>
      </c>
      <c r="I1196" s="81" t="str">
        <f>IFERROR(IF(B1196="","",VLOOKUP(B1196,'Customer Orders Management'!B:AB,9,0)),"")</f>
        <v/>
      </c>
      <c r="J1196" s="81" t="str">
        <f>IFERROR(IF(B1196="","",VLOOKUP(B1196,'Customer Orders Management'!B:AB,10,0)),"")</f>
        <v/>
      </c>
      <c r="K1196" s="81" t="str">
        <f>IFERROR(IF(B1196="","",VLOOKUP(B1196,'Customer Orders Management'!B:AB,11,0)),"")</f>
        <v/>
      </c>
      <c r="L1196" s="81" t="str">
        <f>IFERROR(IF(VLOOKUP(B1196,'DIFOT Raw Data'!B:P,15,0)="","Not Delivered","Delivery"&amp;" "&amp;VLOOKUP(B1196,'DIFOT Raw Data'!B:P,15,0)),"")</f>
        <v/>
      </c>
    </row>
    <row r="1197" spans="5:12" x14ac:dyDescent="0.25">
      <c r="E1197" s="80" t="str">
        <f>IFERROR(IF(B1197="","",VLOOKUP(B1197,'Customer Orders Management'!B:AB,12,0)),"")</f>
        <v/>
      </c>
      <c r="F1197" s="80" t="str">
        <f>IFERROR(IF(B1197="","",VLOOKUP(B1197,'Customer Orders Management'!B:AB,13,0)),"")</f>
        <v/>
      </c>
      <c r="G1197" s="80" t="str">
        <f>IFERROR(IF(B1197="","",VLOOKUP(B1197,'Customer Orders Management'!B:AB,7,0)),"")</f>
        <v/>
      </c>
      <c r="H1197" s="80" t="str">
        <f>IFERROR(IF(B1197="","",VLOOKUP(B1197,'Customer Orders Management'!B:AB,8,0)),"")</f>
        <v/>
      </c>
      <c r="I1197" s="81" t="str">
        <f>IFERROR(IF(B1197="","",VLOOKUP(B1197,'Customer Orders Management'!B:AB,9,0)),"")</f>
        <v/>
      </c>
      <c r="J1197" s="81" t="str">
        <f>IFERROR(IF(B1197="","",VLOOKUP(B1197,'Customer Orders Management'!B:AB,10,0)),"")</f>
        <v/>
      </c>
      <c r="K1197" s="81" t="str">
        <f>IFERROR(IF(B1197="","",VLOOKUP(B1197,'Customer Orders Management'!B:AB,11,0)),"")</f>
        <v/>
      </c>
      <c r="L1197" s="81" t="str">
        <f>IFERROR(IF(VLOOKUP(B1197,'DIFOT Raw Data'!B:P,15,0)="","Not Delivered","Delivery"&amp;" "&amp;VLOOKUP(B1197,'DIFOT Raw Data'!B:P,15,0)),"")</f>
        <v/>
      </c>
    </row>
    <row r="1198" spans="5:12" x14ac:dyDescent="0.25">
      <c r="E1198" s="80" t="str">
        <f>IFERROR(IF(B1198="","",VLOOKUP(B1198,'Customer Orders Management'!B:AB,12,0)),"")</f>
        <v/>
      </c>
      <c r="F1198" s="80" t="str">
        <f>IFERROR(IF(B1198="","",VLOOKUP(B1198,'Customer Orders Management'!B:AB,13,0)),"")</f>
        <v/>
      </c>
      <c r="G1198" s="80" t="str">
        <f>IFERROR(IF(B1198="","",VLOOKUP(B1198,'Customer Orders Management'!B:AB,7,0)),"")</f>
        <v/>
      </c>
      <c r="H1198" s="80" t="str">
        <f>IFERROR(IF(B1198="","",VLOOKUP(B1198,'Customer Orders Management'!B:AB,8,0)),"")</f>
        <v/>
      </c>
      <c r="I1198" s="81" t="str">
        <f>IFERROR(IF(B1198="","",VLOOKUP(B1198,'Customer Orders Management'!B:AB,9,0)),"")</f>
        <v/>
      </c>
      <c r="J1198" s="81" t="str">
        <f>IFERROR(IF(B1198="","",VLOOKUP(B1198,'Customer Orders Management'!B:AB,10,0)),"")</f>
        <v/>
      </c>
      <c r="K1198" s="81" t="str">
        <f>IFERROR(IF(B1198="","",VLOOKUP(B1198,'Customer Orders Management'!B:AB,11,0)),"")</f>
        <v/>
      </c>
      <c r="L1198" s="81" t="str">
        <f>IFERROR(IF(VLOOKUP(B1198,'DIFOT Raw Data'!B:P,15,0)="","Not Delivered","Delivery"&amp;" "&amp;VLOOKUP(B1198,'DIFOT Raw Data'!B:P,15,0)),"")</f>
        <v/>
      </c>
    </row>
    <row r="1199" spans="5:12" x14ac:dyDescent="0.25">
      <c r="E1199" s="80" t="str">
        <f>IFERROR(IF(B1199="","",VLOOKUP(B1199,'Customer Orders Management'!B:AB,12,0)),"")</f>
        <v/>
      </c>
      <c r="F1199" s="80" t="str">
        <f>IFERROR(IF(B1199="","",VLOOKUP(B1199,'Customer Orders Management'!B:AB,13,0)),"")</f>
        <v/>
      </c>
      <c r="G1199" s="80" t="str">
        <f>IFERROR(IF(B1199="","",VLOOKUP(B1199,'Customer Orders Management'!B:AB,7,0)),"")</f>
        <v/>
      </c>
      <c r="H1199" s="80" t="str">
        <f>IFERROR(IF(B1199="","",VLOOKUP(B1199,'Customer Orders Management'!B:AB,8,0)),"")</f>
        <v/>
      </c>
      <c r="I1199" s="81" t="str">
        <f>IFERROR(IF(B1199="","",VLOOKUP(B1199,'Customer Orders Management'!B:AB,9,0)),"")</f>
        <v/>
      </c>
      <c r="J1199" s="81" t="str">
        <f>IFERROR(IF(B1199="","",VLOOKUP(B1199,'Customer Orders Management'!B:AB,10,0)),"")</f>
        <v/>
      </c>
      <c r="K1199" s="81" t="str">
        <f>IFERROR(IF(B1199="","",VLOOKUP(B1199,'Customer Orders Management'!B:AB,11,0)),"")</f>
        <v/>
      </c>
      <c r="L1199" s="81" t="str">
        <f>IFERROR(IF(VLOOKUP(B1199,'DIFOT Raw Data'!B:P,15,0)="","Not Delivered","Delivery"&amp;" "&amp;VLOOKUP(B1199,'DIFOT Raw Data'!B:P,15,0)),"")</f>
        <v/>
      </c>
    </row>
    <row r="1200" spans="5:12" x14ac:dyDescent="0.25">
      <c r="E1200" s="80" t="str">
        <f>IFERROR(IF(B1200="","",VLOOKUP(B1200,'Customer Orders Management'!B:AB,12,0)),"")</f>
        <v/>
      </c>
      <c r="F1200" s="80" t="str">
        <f>IFERROR(IF(B1200="","",VLOOKUP(B1200,'Customer Orders Management'!B:AB,13,0)),"")</f>
        <v/>
      </c>
      <c r="G1200" s="80" t="str">
        <f>IFERROR(IF(B1200="","",VLOOKUP(B1200,'Customer Orders Management'!B:AB,7,0)),"")</f>
        <v/>
      </c>
      <c r="H1200" s="80" t="str">
        <f>IFERROR(IF(B1200="","",VLOOKUP(B1200,'Customer Orders Management'!B:AB,8,0)),"")</f>
        <v/>
      </c>
      <c r="I1200" s="81" t="str">
        <f>IFERROR(IF(B1200="","",VLOOKUP(B1200,'Customer Orders Management'!B:AB,9,0)),"")</f>
        <v/>
      </c>
      <c r="J1200" s="81" t="str">
        <f>IFERROR(IF(B1200="","",VLOOKUP(B1200,'Customer Orders Management'!B:AB,10,0)),"")</f>
        <v/>
      </c>
      <c r="K1200" s="81" t="str">
        <f>IFERROR(IF(B1200="","",VLOOKUP(B1200,'Customer Orders Management'!B:AB,11,0)),"")</f>
        <v/>
      </c>
      <c r="L1200" s="81" t="str">
        <f>IFERROR(IF(VLOOKUP(B1200,'DIFOT Raw Data'!B:P,15,0)="","Not Delivered","Delivery"&amp;" "&amp;VLOOKUP(B1200,'DIFOT Raw Data'!B:P,15,0)),"")</f>
        <v/>
      </c>
    </row>
    <row r="1201" spans="5:12" x14ac:dyDescent="0.25">
      <c r="E1201" s="80" t="str">
        <f>IFERROR(IF(B1201="","",VLOOKUP(B1201,'Customer Orders Management'!B:AB,12,0)),"")</f>
        <v/>
      </c>
      <c r="F1201" s="80" t="str">
        <f>IFERROR(IF(B1201="","",VLOOKUP(B1201,'Customer Orders Management'!B:AB,13,0)),"")</f>
        <v/>
      </c>
      <c r="G1201" s="80" t="str">
        <f>IFERROR(IF(B1201="","",VLOOKUP(B1201,'Customer Orders Management'!B:AB,7,0)),"")</f>
        <v/>
      </c>
      <c r="H1201" s="80" t="str">
        <f>IFERROR(IF(B1201="","",VLOOKUP(B1201,'Customer Orders Management'!B:AB,8,0)),"")</f>
        <v/>
      </c>
      <c r="I1201" s="81" t="str">
        <f>IFERROR(IF(B1201="","",VLOOKUP(B1201,'Customer Orders Management'!B:AB,9,0)),"")</f>
        <v/>
      </c>
      <c r="J1201" s="81" t="str">
        <f>IFERROR(IF(B1201="","",VLOOKUP(B1201,'Customer Orders Management'!B:AB,10,0)),"")</f>
        <v/>
      </c>
      <c r="K1201" s="81" t="str">
        <f>IFERROR(IF(B1201="","",VLOOKUP(B1201,'Customer Orders Management'!B:AB,11,0)),"")</f>
        <v/>
      </c>
      <c r="L1201" s="81" t="str">
        <f>IFERROR(IF(VLOOKUP(B1201,'DIFOT Raw Data'!B:P,15,0)="","Not Delivered","Delivery"&amp;" "&amp;VLOOKUP(B1201,'DIFOT Raw Data'!B:P,15,0)),"")</f>
        <v/>
      </c>
    </row>
    <row r="1202" spans="5:12" x14ac:dyDescent="0.25">
      <c r="E1202" s="80" t="str">
        <f>IFERROR(IF(B1202="","",VLOOKUP(B1202,'Customer Orders Management'!B:AB,12,0)),"")</f>
        <v/>
      </c>
      <c r="F1202" s="80" t="str">
        <f>IFERROR(IF(B1202="","",VLOOKUP(B1202,'Customer Orders Management'!B:AB,13,0)),"")</f>
        <v/>
      </c>
      <c r="G1202" s="80" t="str">
        <f>IFERROR(IF(B1202="","",VLOOKUP(B1202,'Customer Orders Management'!B:AB,7,0)),"")</f>
        <v/>
      </c>
      <c r="H1202" s="80" t="str">
        <f>IFERROR(IF(B1202="","",VLOOKUP(B1202,'Customer Orders Management'!B:AB,8,0)),"")</f>
        <v/>
      </c>
      <c r="I1202" s="81" t="str">
        <f>IFERROR(IF(B1202="","",VLOOKUP(B1202,'Customer Orders Management'!B:AB,9,0)),"")</f>
        <v/>
      </c>
      <c r="J1202" s="81" t="str">
        <f>IFERROR(IF(B1202="","",VLOOKUP(B1202,'Customer Orders Management'!B:AB,10,0)),"")</f>
        <v/>
      </c>
      <c r="K1202" s="81" t="str">
        <f>IFERROR(IF(B1202="","",VLOOKUP(B1202,'Customer Orders Management'!B:AB,11,0)),"")</f>
        <v/>
      </c>
      <c r="L1202" s="81" t="str">
        <f>IFERROR(IF(VLOOKUP(B1202,'DIFOT Raw Data'!B:P,15,0)="","Not Delivered","Delivery"&amp;" "&amp;VLOOKUP(B1202,'DIFOT Raw Data'!B:P,15,0)),"")</f>
        <v/>
      </c>
    </row>
    <row r="1203" spans="5:12" x14ac:dyDescent="0.25">
      <c r="E1203" s="80" t="str">
        <f>IFERROR(IF(B1203="","",VLOOKUP(B1203,'Customer Orders Management'!B:AB,12,0)),"")</f>
        <v/>
      </c>
      <c r="F1203" s="80" t="str">
        <f>IFERROR(IF(B1203="","",VLOOKUP(B1203,'Customer Orders Management'!B:AB,13,0)),"")</f>
        <v/>
      </c>
      <c r="G1203" s="80" t="str">
        <f>IFERROR(IF(B1203="","",VLOOKUP(B1203,'Customer Orders Management'!B:AB,7,0)),"")</f>
        <v/>
      </c>
      <c r="H1203" s="80" t="str">
        <f>IFERROR(IF(B1203="","",VLOOKUP(B1203,'Customer Orders Management'!B:AB,8,0)),"")</f>
        <v/>
      </c>
      <c r="I1203" s="81" t="str">
        <f>IFERROR(IF(B1203="","",VLOOKUP(B1203,'Customer Orders Management'!B:AB,9,0)),"")</f>
        <v/>
      </c>
      <c r="J1203" s="81" t="str">
        <f>IFERROR(IF(B1203="","",VLOOKUP(B1203,'Customer Orders Management'!B:AB,10,0)),"")</f>
        <v/>
      </c>
      <c r="K1203" s="81" t="str">
        <f>IFERROR(IF(B1203="","",VLOOKUP(B1203,'Customer Orders Management'!B:AB,11,0)),"")</f>
        <v/>
      </c>
      <c r="L1203" s="81" t="str">
        <f>IFERROR(IF(VLOOKUP(B1203,'DIFOT Raw Data'!B:P,15,0)="","Not Delivered","Delivery"&amp;" "&amp;VLOOKUP(B1203,'DIFOT Raw Data'!B:P,15,0)),"")</f>
        <v/>
      </c>
    </row>
    <row r="1204" spans="5:12" x14ac:dyDescent="0.25">
      <c r="E1204" s="80" t="str">
        <f>IFERROR(IF(B1204="","",VLOOKUP(B1204,'Customer Orders Management'!B:AB,12,0)),"")</f>
        <v/>
      </c>
      <c r="F1204" s="80" t="str">
        <f>IFERROR(IF(B1204="","",VLOOKUP(B1204,'Customer Orders Management'!B:AB,13,0)),"")</f>
        <v/>
      </c>
      <c r="G1204" s="80" t="str">
        <f>IFERROR(IF(B1204="","",VLOOKUP(B1204,'Customer Orders Management'!B:AB,7,0)),"")</f>
        <v/>
      </c>
      <c r="H1204" s="80" t="str">
        <f>IFERROR(IF(B1204="","",VLOOKUP(B1204,'Customer Orders Management'!B:AB,8,0)),"")</f>
        <v/>
      </c>
      <c r="I1204" s="81" t="str">
        <f>IFERROR(IF(B1204="","",VLOOKUP(B1204,'Customer Orders Management'!B:AB,9,0)),"")</f>
        <v/>
      </c>
      <c r="J1204" s="81" t="str">
        <f>IFERROR(IF(B1204="","",VLOOKUP(B1204,'Customer Orders Management'!B:AB,10,0)),"")</f>
        <v/>
      </c>
      <c r="K1204" s="81" t="str">
        <f>IFERROR(IF(B1204="","",VLOOKUP(B1204,'Customer Orders Management'!B:AB,11,0)),"")</f>
        <v/>
      </c>
      <c r="L1204" s="81" t="str">
        <f>IFERROR(IF(VLOOKUP(B1204,'DIFOT Raw Data'!B:P,15,0)="","Not Delivered","Delivery"&amp;" "&amp;VLOOKUP(B1204,'DIFOT Raw Data'!B:P,15,0)),"")</f>
        <v/>
      </c>
    </row>
    <row r="1205" spans="5:12" x14ac:dyDescent="0.25">
      <c r="E1205" s="80" t="str">
        <f>IFERROR(IF(B1205="","",VLOOKUP(B1205,'Customer Orders Management'!B:AB,12,0)),"")</f>
        <v/>
      </c>
      <c r="F1205" s="80" t="str">
        <f>IFERROR(IF(B1205="","",VLOOKUP(B1205,'Customer Orders Management'!B:AB,13,0)),"")</f>
        <v/>
      </c>
      <c r="G1205" s="80" t="str">
        <f>IFERROR(IF(B1205="","",VLOOKUP(B1205,'Customer Orders Management'!B:AB,7,0)),"")</f>
        <v/>
      </c>
      <c r="H1205" s="80" t="str">
        <f>IFERROR(IF(B1205="","",VLOOKUP(B1205,'Customer Orders Management'!B:AB,8,0)),"")</f>
        <v/>
      </c>
      <c r="I1205" s="81" t="str">
        <f>IFERROR(IF(B1205="","",VLOOKUP(B1205,'Customer Orders Management'!B:AB,9,0)),"")</f>
        <v/>
      </c>
      <c r="J1205" s="81" t="str">
        <f>IFERROR(IF(B1205="","",VLOOKUP(B1205,'Customer Orders Management'!B:AB,10,0)),"")</f>
        <v/>
      </c>
      <c r="K1205" s="81" t="str">
        <f>IFERROR(IF(B1205="","",VLOOKUP(B1205,'Customer Orders Management'!B:AB,11,0)),"")</f>
        <v/>
      </c>
      <c r="L1205" s="81" t="str">
        <f>IFERROR(IF(VLOOKUP(B1205,'DIFOT Raw Data'!B:P,15,0)="","Not Delivered","Delivery"&amp;" "&amp;VLOOKUP(B1205,'DIFOT Raw Data'!B:P,15,0)),"")</f>
        <v/>
      </c>
    </row>
    <row r="1206" spans="5:12" x14ac:dyDescent="0.25">
      <c r="E1206" s="80" t="str">
        <f>IFERROR(IF(B1206="","",VLOOKUP(B1206,'Customer Orders Management'!B:AB,12,0)),"")</f>
        <v/>
      </c>
      <c r="F1206" s="80" t="str">
        <f>IFERROR(IF(B1206="","",VLOOKUP(B1206,'Customer Orders Management'!B:AB,13,0)),"")</f>
        <v/>
      </c>
      <c r="G1206" s="80" t="str">
        <f>IFERROR(IF(B1206="","",VLOOKUP(B1206,'Customer Orders Management'!B:AB,7,0)),"")</f>
        <v/>
      </c>
      <c r="H1206" s="80" t="str">
        <f>IFERROR(IF(B1206="","",VLOOKUP(B1206,'Customer Orders Management'!B:AB,8,0)),"")</f>
        <v/>
      </c>
      <c r="I1206" s="81" t="str">
        <f>IFERROR(IF(B1206="","",VLOOKUP(B1206,'Customer Orders Management'!B:AB,9,0)),"")</f>
        <v/>
      </c>
      <c r="J1206" s="81" t="str">
        <f>IFERROR(IF(B1206="","",VLOOKUP(B1206,'Customer Orders Management'!B:AB,10,0)),"")</f>
        <v/>
      </c>
      <c r="K1206" s="81" t="str">
        <f>IFERROR(IF(B1206="","",VLOOKUP(B1206,'Customer Orders Management'!B:AB,11,0)),"")</f>
        <v/>
      </c>
      <c r="L1206" s="81" t="str">
        <f>IFERROR(IF(VLOOKUP(B1206,'DIFOT Raw Data'!B:P,15,0)="","Not Delivered","Delivery"&amp;" "&amp;VLOOKUP(B1206,'DIFOT Raw Data'!B:P,15,0)),"")</f>
        <v/>
      </c>
    </row>
    <row r="1207" spans="5:12" x14ac:dyDescent="0.25">
      <c r="E1207" s="80" t="str">
        <f>IFERROR(IF(B1207="","",VLOOKUP(B1207,'Customer Orders Management'!B:AB,12,0)),"")</f>
        <v/>
      </c>
      <c r="F1207" s="80" t="str">
        <f>IFERROR(IF(B1207="","",VLOOKUP(B1207,'Customer Orders Management'!B:AB,13,0)),"")</f>
        <v/>
      </c>
      <c r="G1207" s="80" t="str">
        <f>IFERROR(IF(B1207="","",VLOOKUP(B1207,'Customer Orders Management'!B:AB,7,0)),"")</f>
        <v/>
      </c>
      <c r="H1207" s="80" t="str">
        <f>IFERROR(IF(B1207="","",VLOOKUP(B1207,'Customer Orders Management'!B:AB,8,0)),"")</f>
        <v/>
      </c>
      <c r="I1207" s="81" t="str">
        <f>IFERROR(IF(B1207="","",VLOOKUP(B1207,'Customer Orders Management'!B:AB,9,0)),"")</f>
        <v/>
      </c>
      <c r="J1207" s="81" t="str">
        <f>IFERROR(IF(B1207="","",VLOOKUP(B1207,'Customer Orders Management'!B:AB,10,0)),"")</f>
        <v/>
      </c>
      <c r="K1207" s="81" t="str">
        <f>IFERROR(IF(B1207="","",VLOOKUP(B1207,'Customer Orders Management'!B:AB,11,0)),"")</f>
        <v/>
      </c>
      <c r="L1207" s="81" t="str">
        <f>IFERROR(IF(VLOOKUP(B1207,'DIFOT Raw Data'!B:P,15,0)="","Not Delivered","Delivery"&amp;" "&amp;VLOOKUP(B1207,'DIFOT Raw Data'!B:P,15,0)),"")</f>
        <v/>
      </c>
    </row>
    <row r="1208" spans="5:12" x14ac:dyDescent="0.25">
      <c r="E1208" s="80" t="str">
        <f>IFERROR(IF(B1208="","",VLOOKUP(B1208,'Customer Orders Management'!B:AB,12,0)),"")</f>
        <v/>
      </c>
      <c r="F1208" s="80" t="str">
        <f>IFERROR(IF(B1208="","",VLOOKUP(B1208,'Customer Orders Management'!B:AB,13,0)),"")</f>
        <v/>
      </c>
      <c r="G1208" s="80" t="str">
        <f>IFERROR(IF(B1208="","",VLOOKUP(B1208,'Customer Orders Management'!B:AB,7,0)),"")</f>
        <v/>
      </c>
      <c r="H1208" s="80" t="str">
        <f>IFERROR(IF(B1208="","",VLOOKUP(B1208,'Customer Orders Management'!B:AB,8,0)),"")</f>
        <v/>
      </c>
      <c r="I1208" s="81" t="str">
        <f>IFERROR(IF(B1208="","",VLOOKUP(B1208,'Customer Orders Management'!B:AB,9,0)),"")</f>
        <v/>
      </c>
      <c r="J1208" s="81" t="str">
        <f>IFERROR(IF(B1208="","",VLOOKUP(B1208,'Customer Orders Management'!B:AB,10,0)),"")</f>
        <v/>
      </c>
      <c r="K1208" s="81" t="str">
        <f>IFERROR(IF(B1208="","",VLOOKUP(B1208,'Customer Orders Management'!B:AB,11,0)),"")</f>
        <v/>
      </c>
      <c r="L1208" s="81" t="str">
        <f>IFERROR(IF(VLOOKUP(B1208,'DIFOT Raw Data'!B:P,15,0)="","Not Delivered","Delivery"&amp;" "&amp;VLOOKUP(B1208,'DIFOT Raw Data'!B:P,15,0)),"")</f>
        <v/>
      </c>
    </row>
    <row r="1209" spans="5:12" x14ac:dyDescent="0.25">
      <c r="E1209" s="80" t="str">
        <f>IFERROR(IF(B1209="","",VLOOKUP(B1209,'Customer Orders Management'!B:AB,12,0)),"")</f>
        <v/>
      </c>
      <c r="F1209" s="80" t="str">
        <f>IFERROR(IF(B1209="","",VLOOKUP(B1209,'Customer Orders Management'!B:AB,13,0)),"")</f>
        <v/>
      </c>
      <c r="G1209" s="80" t="str">
        <f>IFERROR(IF(B1209="","",VLOOKUP(B1209,'Customer Orders Management'!B:AB,7,0)),"")</f>
        <v/>
      </c>
      <c r="H1209" s="80" t="str">
        <f>IFERROR(IF(B1209="","",VLOOKUP(B1209,'Customer Orders Management'!B:AB,8,0)),"")</f>
        <v/>
      </c>
      <c r="I1209" s="81" t="str">
        <f>IFERROR(IF(B1209="","",VLOOKUP(B1209,'Customer Orders Management'!B:AB,9,0)),"")</f>
        <v/>
      </c>
      <c r="J1209" s="81" t="str">
        <f>IFERROR(IF(B1209="","",VLOOKUP(B1209,'Customer Orders Management'!B:AB,10,0)),"")</f>
        <v/>
      </c>
      <c r="K1209" s="81" t="str">
        <f>IFERROR(IF(B1209="","",VLOOKUP(B1209,'Customer Orders Management'!B:AB,11,0)),"")</f>
        <v/>
      </c>
      <c r="L1209" s="81" t="str">
        <f>IFERROR(IF(VLOOKUP(B1209,'DIFOT Raw Data'!B:P,15,0)="","Not Delivered","Delivery"&amp;" "&amp;VLOOKUP(B1209,'DIFOT Raw Data'!B:P,15,0)),"")</f>
        <v/>
      </c>
    </row>
    <row r="1210" spans="5:12" x14ac:dyDescent="0.25">
      <c r="E1210" s="80" t="str">
        <f>IFERROR(IF(B1210="","",VLOOKUP(B1210,'Customer Orders Management'!B:AB,12,0)),"")</f>
        <v/>
      </c>
      <c r="F1210" s="80" t="str">
        <f>IFERROR(IF(B1210="","",VLOOKUP(B1210,'Customer Orders Management'!B:AB,13,0)),"")</f>
        <v/>
      </c>
      <c r="G1210" s="80" t="str">
        <f>IFERROR(IF(B1210="","",VLOOKUP(B1210,'Customer Orders Management'!B:AB,7,0)),"")</f>
        <v/>
      </c>
      <c r="H1210" s="80" t="str">
        <f>IFERROR(IF(B1210="","",VLOOKUP(B1210,'Customer Orders Management'!B:AB,8,0)),"")</f>
        <v/>
      </c>
      <c r="I1210" s="81" t="str">
        <f>IFERROR(IF(B1210="","",VLOOKUP(B1210,'Customer Orders Management'!B:AB,9,0)),"")</f>
        <v/>
      </c>
      <c r="J1210" s="81" t="str">
        <f>IFERROR(IF(B1210="","",VLOOKUP(B1210,'Customer Orders Management'!B:AB,10,0)),"")</f>
        <v/>
      </c>
      <c r="K1210" s="81" t="str">
        <f>IFERROR(IF(B1210="","",VLOOKUP(B1210,'Customer Orders Management'!B:AB,11,0)),"")</f>
        <v/>
      </c>
      <c r="L1210" s="81" t="str">
        <f>IFERROR(IF(VLOOKUP(B1210,'DIFOT Raw Data'!B:P,15,0)="","Not Delivered","Delivery"&amp;" "&amp;VLOOKUP(B1210,'DIFOT Raw Data'!B:P,15,0)),"")</f>
        <v/>
      </c>
    </row>
    <row r="1211" spans="5:12" x14ac:dyDescent="0.25">
      <c r="E1211" s="80" t="str">
        <f>IFERROR(IF(B1211="","",VLOOKUP(B1211,'Customer Orders Management'!B:AB,12,0)),"")</f>
        <v/>
      </c>
      <c r="F1211" s="80" t="str">
        <f>IFERROR(IF(B1211="","",VLOOKUP(B1211,'Customer Orders Management'!B:AB,13,0)),"")</f>
        <v/>
      </c>
      <c r="G1211" s="80" t="str">
        <f>IFERROR(IF(B1211="","",VLOOKUP(B1211,'Customer Orders Management'!B:AB,7,0)),"")</f>
        <v/>
      </c>
      <c r="H1211" s="80" t="str">
        <f>IFERROR(IF(B1211="","",VLOOKUP(B1211,'Customer Orders Management'!B:AB,8,0)),"")</f>
        <v/>
      </c>
      <c r="I1211" s="81" t="str">
        <f>IFERROR(IF(B1211="","",VLOOKUP(B1211,'Customer Orders Management'!B:AB,9,0)),"")</f>
        <v/>
      </c>
      <c r="J1211" s="81" t="str">
        <f>IFERROR(IF(B1211="","",VLOOKUP(B1211,'Customer Orders Management'!B:AB,10,0)),"")</f>
        <v/>
      </c>
      <c r="K1211" s="81" t="str">
        <f>IFERROR(IF(B1211="","",VLOOKUP(B1211,'Customer Orders Management'!B:AB,11,0)),"")</f>
        <v/>
      </c>
      <c r="L1211" s="81" t="str">
        <f>IFERROR(IF(VLOOKUP(B1211,'DIFOT Raw Data'!B:P,15,0)="","Not Delivered","Delivery"&amp;" "&amp;VLOOKUP(B1211,'DIFOT Raw Data'!B:P,15,0)),"")</f>
        <v/>
      </c>
    </row>
    <row r="1212" spans="5:12" x14ac:dyDescent="0.25">
      <c r="E1212" s="80" t="str">
        <f>IFERROR(IF(B1212="","",VLOOKUP(B1212,'Customer Orders Management'!B:AB,12,0)),"")</f>
        <v/>
      </c>
      <c r="F1212" s="80" t="str">
        <f>IFERROR(IF(B1212="","",VLOOKUP(B1212,'Customer Orders Management'!B:AB,13,0)),"")</f>
        <v/>
      </c>
      <c r="G1212" s="80" t="str">
        <f>IFERROR(IF(B1212="","",VLOOKUP(B1212,'Customer Orders Management'!B:AB,7,0)),"")</f>
        <v/>
      </c>
      <c r="H1212" s="80" t="str">
        <f>IFERROR(IF(B1212="","",VLOOKUP(B1212,'Customer Orders Management'!B:AB,8,0)),"")</f>
        <v/>
      </c>
      <c r="I1212" s="81" t="str">
        <f>IFERROR(IF(B1212="","",VLOOKUP(B1212,'Customer Orders Management'!B:AB,9,0)),"")</f>
        <v/>
      </c>
      <c r="J1212" s="81" t="str">
        <f>IFERROR(IF(B1212="","",VLOOKUP(B1212,'Customer Orders Management'!B:AB,10,0)),"")</f>
        <v/>
      </c>
      <c r="K1212" s="81" t="str">
        <f>IFERROR(IF(B1212="","",VLOOKUP(B1212,'Customer Orders Management'!B:AB,11,0)),"")</f>
        <v/>
      </c>
      <c r="L1212" s="81" t="str">
        <f>IFERROR(IF(VLOOKUP(B1212,'DIFOT Raw Data'!B:P,15,0)="","Not Delivered","Delivery"&amp;" "&amp;VLOOKUP(B1212,'DIFOT Raw Data'!B:P,15,0)),"")</f>
        <v/>
      </c>
    </row>
    <row r="1213" spans="5:12" x14ac:dyDescent="0.25">
      <c r="E1213" s="80" t="str">
        <f>IFERROR(IF(B1213="","",VLOOKUP(B1213,'Customer Orders Management'!B:AB,12,0)),"")</f>
        <v/>
      </c>
      <c r="F1213" s="80" t="str">
        <f>IFERROR(IF(B1213="","",VLOOKUP(B1213,'Customer Orders Management'!B:AB,13,0)),"")</f>
        <v/>
      </c>
      <c r="G1213" s="80" t="str">
        <f>IFERROR(IF(B1213="","",VLOOKUP(B1213,'Customer Orders Management'!B:AB,7,0)),"")</f>
        <v/>
      </c>
      <c r="H1213" s="80" t="str">
        <f>IFERROR(IF(B1213="","",VLOOKUP(B1213,'Customer Orders Management'!B:AB,8,0)),"")</f>
        <v/>
      </c>
      <c r="I1213" s="81" t="str">
        <f>IFERROR(IF(B1213="","",VLOOKUP(B1213,'Customer Orders Management'!B:AB,9,0)),"")</f>
        <v/>
      </c>
      <c r="J1213" s="81" t="str">
        <f>IFERROR(IF(B1213="","",VLOOKUP(B1213,'Customer Orders Management'!B:AB,10,0)),"")</f>
        <v/>
      </c>
      <c r="K1213" s="81" t="str">
        <f>IFERROR(IF(B1213="","",VLOOKUP(B1213,'Customer Orders Management'!B:AB,11,0)),"")</f>
        <v/>
      </c>
      <c r="L1213" s="81" t="str">
        <f>IFERROR(IF(VLOOKUP(B1213,'DIFOT Raw Data'!B:P,15,0)="","Not Delivered","Delivery"&amp;" "&amp;VLOOKUP(B1213,'DIFOT Raw Data'!B:P,15,0)),"")</f>
        <v/>
      </c>
    </row>
    <row r="1214" spans="5:12" x14ac:dyDescent="0.25">
      <c r="E1214" s="80" t="str">
        <f>IFERROR(IF(B1214="","",VLOOKUP(B1214,'Customer Orders Management'!B:AB,12,0)),"")</f>
        <v/>
      </c>
      <c r="F1214" s="80" t="str">
        <f>IFERROR(IF(B1214="","",VLOOKUP(B1214,'Customer Orders Management'!B:AB,13,0)),"")</f>
        <v/>
      </c>
      <c r="G1214" s="80" t="str">
        <f>IFERROR(IF(B1214="","",VLOOKUP(B1214,'Customer Orders Management'!B:AB,7,0)),"")</f>
        <v/>
      </c>
      <c r="H1214" s="80" t="str">
        <f>IFERROR(IF(B1214="","",VLOOKUP(B1214,'Customer Orders Management'!B:AB,8,0)),"")</f>
        <v/>
      </c>
      <c r="I1214" s="81" t="str">
        <f>IFERROR(IF(B1214="","",VLOOKUP(B1214,'Customer Orders Management'!B:AB,9,0)),"")</f>
        <v/>
      </c>
      <c r="J1214" s="81" t="str">
        <f>IFERROR(IF(B1214="","",VLOOKUP(B1214,'Customer Orders Management'!B:AB,10,0)),"")</f>
        <v/>
      </c>
      <c r="K1214" s="81" t="str">
        <f>IFERROR(IF(B1214="","",VLOOKUP(B1214,'Customer Orders Management'!B:AB,11,0)),"")</f>
        <v/>
      </c>
      <c r="L1214" s="81" t="str">
        <f>IFERROR(IF(VLOOKUP(B1214,'DIFOT Raw Data'!B:P,15,0)="","Not Delivered","Delivery"&amp;" "&amp;VLOOKUP(B1214,'DIFOT Raw Data'!B:P,15,0)),"")</f>
        <v/>
      </c>
    </row>
    <row r="1215" spans="5:12" x14ac:dyDescent="0.25">
      <c r="E1215" s="80" t="str">
        <f>IFERROR(IF(B1215="","",VLOOKUP(B1215,'Customer Orders Management'!B:AB,12,0)),"")</f>
        <v/>
      </c>
      <c r="F1215" s="80" t="str">
        <f>IFERROR(IF(B1215="","",VLOOKUP(B1215,'Customer Orders Management'!B:AB,13,0)),"")</f>
        <v/>
      </c>
      <c r="G1215" s="80" t="str">
        <f>IFERROR(IF(B1215="","",VLOOKUP(B1215,'Customer Orders Management'!B:AB,7,0)),"")</f>
        <v/>
      </c>
      <c r="H1215" s="80" t="str">
        <f>IFERROR(IF(B1215="","",VLOOKUP(B1215,'Customer Orders Management'!B:AB,8,0)),"")</f>
        <v/>
      </c>
      <c r="I1215" s="81" t="str">
        <f>IFERROR(IF(B1215="","",VLOOKUP(B1215,'Customer Orders Management'!B:AB,9,0)),"")</f>
        <v/>
      </c>
      <c r="J1215" s="81" t="str">
        <f>IFERROR(IF(B1215="","",VLOOKUP(B1215,'Customer Orders Management'!B:AB,10,0)),"")</f>
        <v/>
      </c>
      <c r="K1215" s="81" t="str">
        <f>IFERROR(IF(B1215="","",VLOOKUP(B1215,'Customer Orders Management'!B:AB,11,0)),"")</f>
        <v/>
      </c>
      <c r="L1215" s="81" t="str">
        <f>IFERROR(IF(VLOOKUP(B1215,'DIFOT Raw Data'!B:P,15,0)="","Not Delivered","Delivery"&amp;" "&amp;VLOOKUP(B1215,'DIFOT Raw Data'!B:P,15,0)),"")</f>
        <v/>
      </c>
    </row>
    <row r="1216" spans="5:12" x14ac:dyDescent="0.25">
      <c r="E1216" s="80" t="str">
        <f>IFERROR(IF(B1216="","",VLOOKUP(B1216,'Customer Orders Management'!B:AB,12,0)),"")</f>
        <v/>
      </c>
      <c r="F1216" s="80" t="str">
        <f>IFERROR(IF(B1216="","",VLOOKUP(B1216,'Customer Orders Management'!B:AB,13,0)),"")</f>
        <v/>
      </c>
      <c r="G1216" s="80" t="str">
        <f>IFERROR(IF(B1216="","",VLOOKUP(B1216,'Customer Orders Management'!B:AB,7,0)),"")</f>
        <v/>
      </c>
      <c r="H1216" s="80" t="str">
        <f>IFERROR(IF(B1216="","",VLOOKUP(B1216,'Customer Orders Management'!B:AB,8,0)),"")</f>
        <v/>
      </c>
      <c r="I1216" s="81" t="str">
        <f>IFERROR(IF(B1216="","",VLOOKUP(B1216,'Customer Orders Management'!B:AB,9,0)),"")</f>
        <v/>
      </c>
      <c r="J1216" s="81" t="str">
        <f>IFERROR(IF(B1216="","",VLOOKUP(B1216,'Customer Orders Management'!B:AB,10,0)),"")</f>
        <v/>
      </c>
      <c r="K1216" s="81" t="str">
        <f>IFERROR(IF(B1216="","",VLOOKUP(B1216,'Customer Orders Management'!B:AB,11,0)),"")</f>
        <v/>
      </c>
      <c r="L1216" s="81" t="str">
        <f>IFERROR(IF(VLOOKUP(B1216,'DIFOT Raw Data'!B:P,15,0)="","Not Delivered","Delivery"&amp;" "&amp;VLOOKUP(B1216,'DIFOT Raw Data'!B:P,15,0)),"")</f>
        <v/>
      </c>
    </row>
    <row r="1217" spans="5:12" x14ac:dyDescent="0.25">
      <c r="E1217" s="80" t="str">
        <f>IFERROR(IF(B1217="","",VLOOKUP(B1217,'Customer Orders Management'!B:AB,12,0)),"")</f>
        <v/>
      </c>
      <c r="F1217" s="80" t="str">
        <f>IFERROR(IF(B1217="","",VLOOKUP(B1217,'Customer Orders Management'!B:AB,13,0)),"")</f>
        <v/>
      </c>
      <c r="G1217" s="80" t="str">
        <f>IFERROR(IF(B1217="","",VLOOKUP(B1217,'Customer Orders Management'!B:AB,7,0)),"")</f>
        <v/>
      </c>
      <c r="H1217" s="80" t="str">
        <f>IFERROR(IF(B1217="","",VLOOKUP(B1217,'Customer Orders Management'!B:AB,8,0)),"")</f>
        <v/>
      </c>
      <c r="I1217" s="81" t="str">
        <f>IFERROR(IF(B1217="","",VLOOKUP(B1217,'Customer Orders Management'!B:AB,9,0)),"")</f>
        <v/>
      </c>
      <c r="J1217" s="81" t="str">
        <f>IFERROR(IF(B1217="","",VLOOKUP(B1217,'Customer Orders Management'!B:AB,10,0)),"")</f>
        <v/>
      </c>
      <c r="K1217" s="81" t="str">
        <f>IFERROR(IF(B1217="","",VLOOKUP(B1217,'Customer Orders Management'!B:AB,11,0)),"")</f>
        <v/>
      </c>
      <c r="L1217" s="81" t="str">
        <f>IFERROR(IF(VLOOKUP(B1217,'DIFOT Raw Data'!B:P,15,0)="","Not Delivered","Delivery"&amp;" "&amp;VLOOKUP(B1217,'DIFOT Raw Data'!B:P,15,0)),"")</f>
        <v/>
      </c>
    </row>
    <row r="1218" spans="5:12" x14ac:dyDescent="0.25">
      <c r="E1218" s="80" t="str">
        <f>IFERROR(IF(B1218="","",VLOOKUP(B1218,'Customer Orders Management'!B:AB,12,0)),"")</f>
        <v/>
      </c>
      <c r="F1218" s="80" t="str">
        <f>IFERROR(IF(B1218="","",VLOOKUP(B1218,'Customer Orders Management'!B:AB,13,0)),"")</f>
        <v/>
      </c>
      <c r="G1218" s="80" t="str">
        <f>IFERROR(IF(B1218="","",VLOOKUP(B1218,'Customer Orders Management'!B:AB,7,0)),"")</f>
        <v/>
      </c>
      <c r="H1218" s="80" t="str">
        <f>IFERROR(IF(B1218="","",VLOOKUP(B1218,'Customer Orders Management'!B:AB,8,0)),"")</f>
        <v/>
      </c>
      <c r="I1218" s="81" t="str">
        <f>IFERROR(IF(B1218="","",VLOOKUP(B1218,'Customer Orders Management'!B:AB,9,0)),"")</f>
        <v/>
      </c>
      <c r="J1218" s="81" t="str">
        <f>IFERROR(IF(B1218="","",VLOOKUP(B1218,'Customer Orders Management'!B:AB,10,0)),"")</f>
        <v/>
      </c>
      <c r="K1218" s="81" t="str">
        <f>IFERROR(IF(B1218="","",VLOOKUP(B1218,'Customer Orders Management'!B:AB,11,0)),"")</f>
        <v/>
      </c>
      <c r="L1218" s="81" t="str">
        <f>IFERROR(IF(VLOOKUP(B1218,'DIFOT Raw Data'!B:P,15,0)="","Not Delivered","Delivery"&amp;" "&amp;VLOOKUP(B1218,'DIFOT Raw Data'!B:P,15,0)),"")</f>
        <v/>
      </c>
    </row>
    <row r="1219" spans="5:12" x14ac:dyDescent="0.25">
      <c r="E1219" s="80" t="str">
        <f>IFERROR(IF(B1219="","",VLOOKUP(B1219,'Customer Orders Management'!B:AB,12,0)),"")</f>
        <v/>
      </c>
      <c r="F1219" s="80" t="str">
        <f>IFERROR(IF(B1219="","",VLOOKUP(B1219,'Customer Orders Management'!B:AB,13,0)),"")</f>
        <v/>
      </c>
      <c r="G1219" s="80" t="str">
        <f>IFERROR(IF(B1219="","",VLOOKUP(B1219,'Customer Orders Management'!B:AB,7,0)),"")</f>
        <v/>
      </c>
      <c r="H1219" s="80" t="str">
        <f>IFERROR(IF(B1219="","",VLOOKUP(B1219,'Customer Orders Management'!B:AB,8,0)),"")</f>
        <v/>
      </c>
      <c r="I1219" s="81" t="str">
        <f>IFERROR(IF(B1219="","",VLOOKUP(B1219,'Customer Orders Management'!B:AB,9,0)),"")</f>
        <v/>
      </c>
      <c r="J1219" s="81" t="str">
        <f>IFERROR(IF(B1219="","",VLOOKUP(B1219,'Customer Orders Management'!B:AB,10,0)),"")</f>
        <v/>
      </c>
      <c r="K1219" s="81" t="str">
        <f>IFERROR(IF(B1219="","",VLOOKUP(B1219,'Customer Orders Management'!B:AB,11,0)),"")</f>
        <v/>
      </c>
      <c r="L1219" s="81" t="str">
        <f>IFERROR(IF(VLOOKUP(B1219,'DIFOT Raw Data'!B:P,15,0)="","Not Delivered","Delivery"&amp;" "&amp;VLOOKUP(B1219,'DIFOT Raw Data'!B:P,15,0)),"")</f>
        <v/>
      </c>
    </row>
    <row r="1220" spans="5:12" x14ac:dyDescent="0.25">
      <c r="E1220" s="80" t="str">
        <f>IFERROR(IF(B1220="","",VLOOKUP(B1220,'Customer Orders Management'!B:AB,12,0)),"")</f>
        <v/>
      </c>
      <c r="F1220" s="80" t="str">
        <f>IFERROR(IF(B1220="","",VLOOKUP(B1220,'Customer Orders Management'!B:AB,13,0)),"")</f>
        <v/>
      </c>
      <c r="G1220" s="80" t="str">
        <f>IFERROR(IF(B1220="","",VLOOKUP(B1220,'Customer Orders Management'!B:AB,7,0)),"")</f>
        <v/>
      </c>
      <c r="H1220" s="80" t="str">
        <f>IFERROR(IF(B1220="","",VLOOKUP(B1220,'Customer Orders Management'!B:AB,8,0)),"")</f>
        <v/>
      </c>
      <c r="I1220" s="81" t="str">
        <f>IFERROR(IF(B1220="","",VLOOKUP(B1220,'Customer Orders Management'!B:AB,9,0)),"")</f>
        <v/>
      </c>
      <c r="J1220" s="81" t="str">
        <f>IFERROR(IF(B1220="","",VLOOKUP(B1220,'Customer Orders Management'!B:AB,10,0)),"")</f>
        <v/>
      </c>
      <c r="K1220" s="81" t="str">
        <f>IFERROR(IF(B1220="","",VLOOKUP(B1220,'Customer Orders Management'!B:AB,11,0)),"")</f>
        <v/>
      </c>
      <c r="L1220" s="81" t="str">
        <f>IFERROR(IF(VLOOKUP(B1220,'DIFOT Raw Data'!B:P,15,0)="","Not Delivered","Delivery"&amp;" "&amp;VLOOKUP(B1220,'DIFOT Raw Data'!B:P,15,0)),"")</f>
        <v/>
      </c>
    </row>
    <row r="1221" spans="5:12" x14ac:dyDescent="0.25">
      <c r="E1221" s="80" t="str">
        <f>IFERROR(IF(B1221="","",VLOOKUP(B1221,'Customer Orders Management'!B:AB,12,0)),"")</f>
        <v/>
      </c>
      <c r="F1221" s="80" t="str">
        <f>IFERROR(IF(B1221="","",VLOOKUP(B1221,'Customer Orders Management'!B:AB,13,0)),"")</f>
        <v/>
      </c>
      <c r="G1221" s="80" t="str">
        <f>IFERROR(IF(B1221="","",VLOOKUP(B1221,'Customer Orders Management'!B:AB,7,0)),"")</f>
        <v/>
      </c>
      <c r="H1221" s="80" t="str">
        <f>IFERROR(IF(B1221="","",VLOOKUP(B1221,'Customer Orders Management'!B:AB,8,0)),"")</f>
        <v/>
      </c>
      <c r="I1221" s="81" t="str">
        <f>IFERROR(IF(B1221="","",VLOOKUP(B1221,'Customer Orders Management'!B:AB,9,0)),"")</f>
        <v/>
      </c>
      <c r="J1221" s="81" t="str">
        <f>IFERROR(IF(B1221="","",VLOOKUP(B1221,'Customer Orders Management'!B:AB,10,0)),"")</f>
        <v/>
      </c>
      <c r="K1221" s="81" t="str">
        <f>IFERROR(IF(B1221="","",VLOOKUP(B1221,'Customer Orders Management'!B:AB,11,0)),"")</f>
        <v/>
      </c>
      <c r="L1221" s="81" t="str">
        <f>IFERROR(IF(VLOOKUP(B1221,'DIFOT Raw Data'!B:P,15,0)="","Not Delivered","Delivery"&amp;" "&amp;VLOOKUP(B1221,'DIFOT Raw Data'!B:P,15,0)),"")</f>
        <v/>
      </c>
    </row>
    <row r="1222" spans="5:12" x14ac:dyDescent="0.25">
      <c r="E1222" s="80" t="str">
        <f>IFERROR(IF(B1222="","",VLOOKUP(B1222,'Customer Orders Management'!B:AB,12,0)),"")</f>
        <v/>
      </c>
      <c r="F1222" s="80" t="str">
        <f>IFERROR(IF(B1222="","",VLOOKUP(B1222,'Customer Orders Management'!B:AB,13,0)),"")</f>
        <v/>
      </c>
      <c r="G1222" s="80" t="str">
        <f>IFERROR(IF(B1222="","",VLOOKUP(B1222,'Customer Orders Management'!B:AB,7,0)),"")</f>
        <v/>
      </c>
      <c r="H1222" s="80" t="str">
        <f>IFERROR(IF(B1222="","",VLOOKUP(B1222,'Customer Orders Management'!B:AB,8,0)),"")</f>
        <v/>
      </c>
      <c r="I1222" s="81" t="str">
        <f>IFERROR(IF(B1222="","",VLOOKUP(B1222,'Customer Orders Management'!B:AB,9,0)),"")</f>
        <v/>
      </c>
      <c r="J1222" s="81" t="str">
        <f>IFERROR(IF(B1222="","",VLOOKUP(B1222,'Customer Orders Management'!B:AB,10,0)),"")</f>
        <v/>
      </c>
      <c r="K1222" s="81" t="str">
        <f>IFERROR(IF(B1222="","",VLOOKUP(B1222,'Customer Orders Management'!B:AB,11,0)),"")</f>
        <v/>
      </c>
      <c r="L1222" s="81" t="str">
        <f>IFERROR(IF(VLOOKUP(B1222,'DIFOT Raw Data'!B:P,15,0)="","Not Delivered","Delivery"&amp;" "&amp;VLOOKUP(B1222,'DIFOT Raw Data'!B:P,15,0)),"")</f>
        <v/>
      </c>
    </row>
    <row r="1223" spans="5:12" x14ac:dyDescent="0.25">
      <c r="E1223" s="80" t="str">
        <f>IFERROR(IF(B1223="","",VLOOKUP(B1223,'Customer Orders Management'!B:AB,12,0)),"")</f>
        <v/>
      </c>
      <c r="F1223" s="80" t="str">
        <f>IFERROR(IF(B1223="","",VLOOKUP(B1223,'Customer Orders Management'!B:AB,13,0)),"")</f>
        <v/>
      </c>
      <c r="G1223" s="80" t="str">
        <f>IFERROR(IF(B1223="","",VLOOKUP(B1223,'Customer Orders Management'!B:AB,7,0)),"")</f>
        <v/>
      </c>
      <c r="H1223" s="80" t="str">
        <f>IFERROR(IF(B1223="","",VLOOKUP(B1223,'Customer Orders Management'!B:AB,8,0)),"")</f>
        <v/>
      </c>
      <c r="I1223" s="81" t="str">
        <f>IFERROR(IF(B1223="","",VLOOKUP(B1223,'Customer Orders Management'!B:AB,9,0)),"")</f>
        <v/>
      </c>
      <c r="J1223" s="81" t="str">
        <f>IFERROR(IF(B1223="","",VLOOKUP(B1223,'Customer Orders Management'!B:AB,10,0)),"")</f>
        <v/>
      </c>
      <c r="K1223" s="81" t="str">
        <f>IFERROR(IF(B1223="","",VLOOKUP(B1223,'Customer Orders Management'!B:AB,11,0)),"")</f>
        <v/>
      </c>
      <c r="L1223" s="81" t="str">
        <f>IFERROR(IF(VLOOKUP(B1223,'DIFOT Raw Data'!B:P,15,0)="","Not Delivered","Delivery"&amp;" "&amp;VLOOKUP(B1223,'DIFOT Raw Data'!B:P,15,0)),"")</f>
        <v/>
      </c>
    </row>
    <row r="1224" spans="5:12" x14ac:dyDescent="0.25">
      <c r="E1224" s="80" t="str">
        <f>IFERROR(IF(B1224="","",VLOOKUP(B1224,'Customer Orders Management'!B:AB,12,0)),"")</f>
        <v/>
      </c>
      <c r="F1224" s="80" t="str">
        <f>IFERROR(IF(B1224="","",VLOOKUP(B1224,'Customer Orders Management'!B:AB,13,0)),"")</f>
        <v/>
      </c>
      <c r="G1224" s="80" t="str">
        <f>IFERROR(IF(B1224="","",VLOOKUP(B1224,'Customer Orders Management'!B:AB,7,0)),"")</f>
        <v/>
      </c>
      <c r="H1224" s="80" t="str">
        <f>IFERROR(IF(B1224="","",VLOOKUP(B1224,'Customer Orders Management'!B:AB,8,0)),"")</f>
        <v/>
      </c>
      <c r="I1224" s="81" t="str">
        <f>IFERROR(IF(B1224="","",VLOOKUP(B1224,'Customer Orders Management'!B:AB,9,0)),"")</f>
        <v/>
      </c>
      <c r="J1224" s="81" t="str">
        <f>IFERROR(IF(B1224="","",VLOOKUP(B1224,'Customer Orders Management'!B:AB,10,0)),"")</f>
        <v/>
      </c>
      <c r="K1224" s="81" t="str">
        <f>IFERROR(IF(B1224="","",VLOOKUP(B1224,'Customer Orders Management'!B:AB,11,0)),"")</f>
        <v/>
      </c>
      <c r="L1224" s="81" t="str">
        <f>IFERROR(IF(VLOOKUP(B1224,'DIFOT Raw Data'!B:P,15,0)="","Not Delivered","Delivery"&amp;" "&amp;VLOOKUP(B1224,'DIFOT Raw Data'!B:P,15,0)),"")</f>
        <v/>
      </c>
    </row>
    <row r="1225" spans="5:12" x14ac:dyDescent="0.25">
      <c r="E1225" s="80" t="str">
        <f>IFERROR(IF(B1225="","",VLOOKUP(B1225,'Customer Orders Management'!B:AB,12,0)),"")</f>
        <v/>
      </c>
      <c r="F1225" s="80" t="str">
        <f>IFERROR(IF(B1225="","",VLOOKUP(B1225,'Customer Orders Management'!B:AB,13,0)),"")</f>
        <v/>
      </c>
      <c r="G1225" s="80" t="str">
        <f>IFERROR(IF(B1225="","",VLOOKUP(B1225,'Customer Orders Management'!B:AB,7,0)),"")</f>
        <v/>
      </c>
      <c r="H1225" s="80" t="str">
        <f>IFERROR(IF(B1225="","",VLOOKUP(B1225,'Customer Orders Management'!B:AB,8,0)),"")</f>
        <v/>
      </c>
      <c r="I1225" s="81" t="str">
        <f>IFERROR(IF(B1225="","",VLOOKUP(B1225,'Customer Orders Management'!B:AB,9,0)),"")</f>
        <v/>
      </c>
      <c r="J1225" s="81" t="str">
        <f>IFERROR(IF(B1225="","",VLOOKUP(B1225,'Customer Orders Management'!B:AB,10,0)),"")</f>
        <v/>
      </c>
      <c r="K1225" s="81" t="str">
        <f>IFERROR(IF(B1225="","",VLOOKUP(B1225,'Customer Orders Management'!B:AB,11,0)),"")</f>
        <v/>
      </c>
      <c r="L1225" s="81" t="str">
        <f>IFERROR(IF(VLOOKUP(B1225,'DIFOT Raw Data'!B:P,15,0)="","Not Delivered","Delivery"&amp;" "&amp;VLOOKUP(B1225,'DIFOT Raw Data'!B:P,15,0)),"")</f>
        <v/>
      </c>
    </row>
    <row r="1226" spans="5:12" x14ac:dyDescent="0.25">
      <c r="E1226" s="80" t="str">
        <f>IFERROR(IF(B1226="","",VLOOKUP(B1226,'Customer Orders Management'!B:AB,12,0)),"")</f>
        <v/>
      </c>
      <c r="F1226" s="80" t="str">
        <f>IFERROR(IF(B1226="","",VLOOKUP(B1226,'Customer Orders Management'!B:AB,13,0)),"")</f>
        <v/>
      </c>
      <c r="G1226" s="80" t="str">
        <f>IFERROR(IF(B1226="","",VLOOKUP(B1226,'Customer Orders Management'!B:AB,7,0)),"")</f>
        <v/>
      </c>
      <c r="H1226" s="80" t="str">
        <f>IFERROR(IF(B1226="","",VLOOKUP(B1226,'Customer Orders Management'!B:AB,8,0)),"")</f>
        <v/>
      </c>
      <c r="I1226" s="81" t="str">
        <f>IFERROR(IF(B1226="","",VLOOKUP(B1226,'Customer Orders Management'!B:AB,9,0)),"")</f>
        <v/>
      </c>
      <c r="J1226" s="81" t="str">
        <f>IFERROR(IF(B1226="","",VLOOKUP(B1226,'Customer Orders Management'!B:AB,10,0)),"")</f>
        <v/>
      </c>
      <c r="K1226" s="81" t="str">
        <f>IFERROR(IF(B1226="","",VLOOKUP(B1226,'Customer Orders Management'!B:AB,11,0)),"")</f>
        <v/>
      </c>
      <c r="L1226" s="81" t="str">
        <f>IFERROR(IF(VLOOKUP(B1226,'DIFOT Raw Data'!B:P,15,0)="","Not Delivered","Delivery"&amp;" "&amp;VLOOKUP(B1226,'DIFOT Raw Data'!B:P,15,0)),"")</f>
        <v/>
      </c>
    </row>
    <row r="1227" spans="5:12" x14ac:dyDescent="0.25">
      <c r="E1227" s="80" t="str">
        <f>IFERROR(IF(B1227="","",VLOOKUP(B1227,'Customer Orders Management'!B:AB,12,0)),"")</f>
        <v/>
      </c>
      <c r="F1227" s="80" t="str">
        <f>IFERROR(IF(B1227="","",VLOOKUP(B1227,'Customer Orders Management'!B:AB,13,0)),"")</f>
        <v/>
      </c>
      <c r="G1227" s="80" t="str">
        <f>IFERROR(IF(B1227="","",VLOOKUP(B1227,'Customer Orders Management'!B:AB,7,0)),"")</f>
        <v/>
      </c>
      <c r="H1227" s="80" t="str">
        <f>IFERROR(IF(B1227="","",VLOOKUP(B1227,'Customer Orders Management'!B:AB,8,0)),"")</f>
        <v/>
      </c>
      <c r="I1227" s="81" t="str">
        <f>IFERROR(IF(B1227="","",VLOOKUP(B1227,'Customer Orders Management'!B:AB,9,0)),"")</f>
        <v/>
      </c>
      <c r="J1227" s="81" t="str">
        <f>IFERROR(IF(B1227="","",VLOOKUP(B1227,'Customer Orders Management'!B:AB,10,0)),"")</f>
        <v/>
      </c>
      <c r="K1227" s="81" t="str">
        <f>IFERROR(IF(B1227="","",VLOOKUP(B1227,'Customer Orders Management'!B:AB,11,0)),"")</f>
        <v/>
      </c>
      <c r="L1227" s="81" t="str">
        <f>IFERROR(IF(VLOOKUP(B1227,'DIFOT Raw Data'!B:P,15,0)="","Not Delivered","Delivery"&amp;" "&amp;VLOOKUP(B1227,'DIFOT Raw Data'!B:P,15,0)),"")</f>
        <v/>
      </c>
    </row>
    <row r="1228" spans="5:12" x14ac:dyDescent="0.25">
      <c r="E1228" s="80" t="str">
        <f>IFERROR(IF(B1228="","",VLOOKUP(B1228,'Customer Orders Management'!B:AB,12,0)),"")</f>
        <v/>
      </c>
      <c r="F1228" s="80" t="str">
        <f>IFERROR(IF(B1228="","",VLOOKUP(B1228,'Customer Orders Management'!B:AB,13,0)),"")</f>
        <v/>
      </c>
      <c r="G1228" s="80" t="str">
        <f>IFERROR(IF(B1228="","",VLOOKUP(B1228,'Customer Orders Management'!B:AB,7,0)),"")</f>
        <v/>
      </c>
      <c r="H1228" s="80" t="str">
        <f>IFERROR(IF(B1228="","",VLOOKUP(B1228,'Customer Orders Management'!B:AB,8,0)),"")</f>
        <v/>
      </c>
      <c r="I1228" s="81" t="str">
        <f>IFERROR(IF(B1228="","",VLOOKUP(B1228,'Customer Orders Management'!B:AB,9,0)),"")</f>
        <v/>
      </c>
      <c r="J1228" s="81" t="str">
        <f>IFERROR(IF(B1228="","",VLOOKUP(B1228,'Customer Orders Management'!B:AB,10,0)),"")</f>
        <v/>
      </c>
      <c r="K1228" s="81" t="str">
        <f>IFERROR(IF(B1228="","",VLOOKUP(B1228,'Customer Orders Management'!B:AB,11,0)),"")</f>
        <v/>
      </c>
      <c r="L1228" s="81" t="str">
        <f>IFERROR(IF(VLOOKUP(B1228,'DIFOT Raw Data'!B:P,15,0)="","Not Delivered","Delivery"&amp;" "&amp;VLOOKUP(B1228,'DIFOT Raw Data'!B:P,15,0)),"")</f>
        <v/>
      </c>
    </row>
    <row r="1229" spans="5:12" x14ac:dyDescent="0.25">
      <c r="E1229" s="80" t="str">
        <f>IFERROR(IF(B1229="","",VLOOKUP(B1229,'Customer Orders Management'!B:AB,12,0)),"")</f>
        <v/>
      </c>
      <c r="F1229" s="80" t="str">
        <f>IFERROR(IF(B1229="","",VLOOKUP(B1229,'Customer Orders Management'!B:AB,13,0)),"")</f>
        <v/>
      </c>
      <c r="G1229" s="80" t="str">
        <f>IFERROR(IF(B1229="","",VLOOKUP(B1229,'Customer Orders Management'!B:AB,7,0)),"")</f>
        <v/>
      </c>
      <c r="H1229" s="80" t="str">
        <f>IFERROR(IF(B1229="","",VLOOKUP(B1229,'Customer Orders Management'!B:AB,8,0)),"")</f>
        <v/>
      </c>
      <c r="I1229" s="81" t="str">
        <f>IFERROR(IF(B1229="","",VLOOKUP(B1229,'Customer Orders Management'!B:AB,9,0)),"")</f>
        <v/>
      </c>
      <c r="J1229" s="81" t="str">
        <f>IFERROR(IF(B1229="","",VLOOKUP(B1229,'Customer Orders Management'!B:AB,10,0)),"")</f>
        <v/>
      </c>
      <c r="K1229" s="81" t="str">
        <f>IFERROR(IF(B1229="","",VLOOKUP(B1229,'Customer Orders Management'!B:AB,11,0)),"")</f>
        <v/>
      </c>
      <c r="L1229" s="81" t="str">
        <f>IFERROR(IF(VLOOKUP(B1229,'DIFOT Raw Data'!B:P,15,0)="","Not Delivered","Delivery"&amp;" "&amp;VLOOKUP(B1229,'DIFOT Raw Data'!B:P,15,0)),"")</f>
        <v/>
      </c>
    </row>
    <row r="1230" spans="5:12" x14ac:dyDescent="0.25">
      <c r="E1230" s="80" t="str">
        <f>IFERROR(IF(B1230="","",VLOOKUP(B1230,'Customer Orders Management'!B:AB,12,0)),"")</f>
        <v/>
      </c>
      <c r="F1230" s="80" t="str">
        <f>IFERROR(IF(B1230="","",VLOOKUP(B1230,'Customer Orders Management'!B:AB,13,0)),"")</f>
        <v/>
      </c>
      <c r="G1230" s="80" t="str">
        <f>IFERROR(IF(B1230="","",VLOOKUP(B1230,'Customer Orders Management'!B:AB,7,0)),"")</f>
        <v/>
      </c>
      <c r="H1230" s="80" t="str">
        <f>IFERROR(IF(B1230="","",VLOOKUP(B1230,'Customer Orders Management'!B:AB,8,0)),"")</f>
        <v/>
      </c>
      <c r="I1230" s="81" t="str">
        <f>IFERROR(IF(B1230="","",VLOOKUP(B1230,'Customer Orders Management'!B:AB,9,0)),"")</f>
        <v/>
      </c>
      <c r="J1230" s="81" t="str">
        <f>IFERROR(IF(B1230="","",VLOOKUP(B1230,'Customer Orders Management'!B:AB,10,0)),"")</f>
        <v/>
      </c>
      <c r="K1230" s="81" t="str">
        <f>IFERROR(IF(B1230="","",VLOOKUP(B1230,'Customer Orders Management'!B:AB,11,0)),"")</f>
        <v/>
      </c>
      <c r="L1230" s="81" t="str">
        <f>IFERROR(IF(VLOOKUP(B1230,'DIFOT Raw Data'!B:P,15,0)="","Not Delivered","Delivery"&amp;" "&amp;VLOOKUP(B1230,'DIFOT Raw Data'!B:P,15,0)),"")</f>
        <v/>
      </c>
    </row>
    <row r="1231" spans="5:12" x14ac:dyDescent="0.25">
      <c r="E1231" s="80" t="str">
        <f>IFERROR(IF(B1231="","",VLOOKUP(B1231,'Customer Orders Management'!B:AB,12,0)),"")</f>
        <v/>
      </c>
      <c r="F1231" s="80" t="str">
        <f>IFERROR(IF(B1231="","",VLOOKUP(B1231,'Customer Orders Management'!B:AB,13,0)),"")</f>
        <v/>
      </c>
      <c r="G1231" s="80" t="str">
        <f>IFERROR(IF(B1231="","",VLOOKUP(B1231,'Customer Orders Management'!B:AB,7,0)),"")</f>
        <v/>
      </c>
      <c r="H1231" s="80" t="str">
        <f>IFERROR(IF(B1231="","",VLOOKUP(B1231,'Customer Orders Management'!B:AB,8,0)),"")</f>
        <v/>
      </c>
      <c r="I1231" s="81" t="str">
        <f>IFERROR(IF(B1231="","",VLOOKUP(B1231,'Customer Orders Management'!B:AB,9,0)),"")</f>
        <v/>
      </c>
      <c r="J1231" s="81" t="str">
        <f>IFERROR(IF(B1231="","",VLOOKUP(B1231,'Customer Orders Management'!B:AB,10,0)),"")</f>
        <v/>
      </c>
      <c r="K1231" s="81" t="str">
        <f>IFERROR(IF(B1231="","",VLOOKUP(B1231,'Customer Orders Management'!B:AB,11,0)),"")</f>
        <v/>
      </c>
      <c r="L1231" s="81" t="str">
        <f>IFERROR(IF(VLOOKUP(B1231,'DIFOT Raw Data'!B:P,15,0)="","Not Delivered","Delivery"&amp;" "&amp;VLOOKUP(B1231,'DIFOT Raw Data'!B:P,15,0)),"")</f>
        <v/>
      </c>
    </row>
    <row r="1232" spans="5:12" x14ac:dyDescent="0.25">
      <c r="E1232" s="80" t="str">
        <f>IFERROR(IF(B1232="","",VLOOKUP(B1232,'Customer Orders Management'!B:AB,12,0)),"")</f>
        <v/>
      </c>
      <c r="F1232" s="80" t="str">
        <f>IFERROR(IF(B1232="","",VLOOKUP(B1232,'Customer Orders Management'!B:AB,13,0)),"")</f>
        <v/>
      </c>
      <c r="G1232" s="80" t="str">
        <f>IFERROR(IF(B1232="","",VLOOKUP(B1232,'Customer Orders Management'!B:AB,7,0)),"")</f>
        <v/>
      </c>
      <c r="H1232" s="80" t="str">
        <f>IFERROR(IF(B1232="","",VLOOKUP(B1232,'Customer Orders Management'!B:AB,8,0)),"")</f>
        <v/>
      </c>
      <c r="I1232" s="81" t="str">
        <f>IFERROR(IF(B1232="","",VLOOKUP(B1232,'Customer Orders Management'!B:AB,9,0)),"")</f>
        <v/>
      </c>
      <c r="J1232" s="81" t="str">
        <f>IFERROR(IF(B1232="","",VLOOKUP(B1232,'Customer Orders Management'!B:AB,10,0)),"")</f>
        <v/>
      </c>
      <c r="K1232" s="81" t="str">
        <f>IFERROR(IF(B1232="","",VLOOKUP(B1232,'Customer Orders Management'!B:AB,11,0)),"")</f>
        <v/>
      </c>
      <c r="L1232" s="81" t="str">
        <f>IFERROR(IF(VLOOKUP(B1232,'DIFOT Raw Data'!B:P,15,0)="","Not Delivered","Delivery"&amp;" "&amp;VLOOKUP(B1232,'DIFOT Raw Data'!B:P,15,0)),"")</f>
        <v/>
      </c>
    </row>
    <row r="1233" spans="5:12" x14ac:dyDescent="0.25">
      <c r="E1233" s="80" t="str">
        <f>IFERROR(IF(B1233="","",VLOOKUP(B1233,'Customer Orders Management'!B:AB,12,0)),"")</f>
        <v/>
      </c>
      <c r="F1233" s="80" t="str">
        <f>IFERROR(IF(B1233="","",VLOOKUP(B1233,'Customer Orders Management'!B:AB,13,0)),"")</f>
        <v/>
      </c>
      <c r="G1233" s="80" t="str">
        <f>IFERROR(IF(B1233="","",VLOOKUP(B1233,'Customer Orders Management'!B:AB,7,0)),"")</f>
        <v/>
      </c>
      <c r="H1233" s="80" t="str">
        <f>IFERROR(IF(B1233="","",VLOOKUP(B1233,'Customer Orders Management'!B:AB,8,0)),"")</f>
        <v/>
      </c>
      <c r="I1233" s="81" t="str">
        <f>IFERROR(IF(B1233="","",VLOOKUP(B1233,'Customer Orders Management'!B:AB,9,0)),"")</f>
        <v/>
      </c>
      <c r="J1233" s="81" t="str">
        <f>IFERROR(IF(B1233="","",VLOOKUP(B1233,'Customer Orders Management'!B:AB,10,0)),"")</f>
        <v/>
      </c>
      <c r="K1233" s="81" t="str">
        <f>IFERROR(IF(B1233="","",VLOOKUP(B1233,'Customer Orders Management'!B:AB,11,0)),"")</f>
        <v/>
      </c>
      <c r="L1233" s="81" t="str">
        <f>IFERROR(IF(VLOOKUP(B1233,'DIFOT Raw Data'!B:P,15,0)="","Not Delivered","Delivery"&amp;" "&amp;VLOOKUP(B1233,'DIFOT Raw Data'!B:P,15,0)),"")</f>
        <v/>
      </c>
    </row>
    <row r="1234" spans="5:12" x14ac:dyDescent="0.25">
      <c r="E1234" s="80" t="str">
        <f>IFERROR(IF(B1234="","",VLOOKUP(B1234,'Customer Orders Management'!B:AB,12,0)),"")</f>
        <v/>
      </c>
      <c r="F1234" s="80" t="str">
        <f>IFERROR(IF(B1234="","",VLOOKUP(B1234,'Customer Orders Management'!B:AB,13,0)),"")</f>
        <v/>
      </c>
      <c r="G1234" s="80" t="str">
        <f>IFERROR(IF(B1234="","",VLOOKUP(B1234,'Customer Orders Management'!B:AB,7,0)),"")</f>
        <v/>
      </c>
      <c r="H1234" s="80" t="str">
        <f>IFERROR(IF(B1234="","",VLOOKUP(B1234,'Customer Orders Management'!B:AB,8,0)),"")</f>
        <v/>
      </c>
      <c r="I1234" s="81" t="str">
        <f>IFERROR(IF(B1234="","",VLOOKUP(B1234,'Customer Orders Management'!B:AB,9,0)),"")</f>
        <v/>
      </c>
      <c r="J1234" s="81" t="str">
        <f>IFERROR(IF(B1234="","",VLOOKUP(B1234,'Customer Orders Management'!B:AB,10,0)),"")</f>
        <v/>
      </c>
      <c r="K1234" s="81" t="str">
        <f>IFERROR(IF(B1234="","",VLOOKUP(B1234,'Customer Orders Management'!B:AB,11,0)),"")</f>
        <v/>
      </c>
      <c r="L1234" s="81" t="str">
        <f>IFERROR(IF(VLOOKUP(B1234,'DIFOT Raw Data'!B:P,15,0)="","Not Delivered","Delivery"&amp;" "&amp;VLOOKUP(B1234,'DIFOT Raw Data'!B:P,15,0)),"")</f>
        <v/>
      </c>
    </row>
    <row r="1235" spans="5:12" x14ac:dyDescent="0.25">
      <c r="E1235" s="80" t="str">
        <f>IFERROR(IF(B1235="","",VLOOKUP(B1235,'Customer Orders Management'!B:AB,12,0)),"")</f>
        <v/>
      </c>
      <c r="F1235" s="80" t="str">
        <f>IFERROR(IF(B1235="","",VLOOKUP(B1235,'Customer Orders Management'!B:AB,13,0)),"")</f>
        <v/>
      </c>
      <c r="G1235" s="80" t="str">
        <f>IFERROR(IF(B1235="","",VLOOKUP(B1235,'Customer Orders Management'!B:AB,7,0)),"")</f>
        <v/>
      </c>
      <c r="H1235" s="80" t="str">
        <f>IFERROR(IF(B1235="","",VLOOKUP(B1235,'Customer Orders Management'!B:AB,8,0)),"")</f>
        <v/>
      </c>
      <c r="I1235" s="81" t="str">
        <f>IFERROR(IF(B1235="","",VLOOKUP(B1235,'Customer Orders Management'!B:AB,9,0)),"")</f>
        <v/>
      </c>
      <c r="J1235" s="81" t="str">
        <f>IFERROR(IF(B1235="","",VLOOKUP(B1235,'Customer Orders Management'!B:AB,10,0)),"")</f>
        <v/>
      </c>
      <c r="K1235" s="81" t="str">
        <f>IFERROR(IF(B1235="","",VLOOKUP(B1235,'Customer Orders Management'!B:AB,11,0)),"")</f>
        <v/>
      </c>
      <c r="L1235" s="81" t="str">
        <f>IFERROR(IF(VLOOKUP(B1235,'DIFOT Raw Data'!B:P,15,0)="","Not Delivered","Delivery"&amp;" "&amp;VLOOKUP(B1235,'DIFOT Raw Data'!B:P,15,0)),"")</f>
        <v/>
      </c>
    </row>
    <row r="1236" spans="5:12" x14ac:dyDescent="0.25">
      <c r="E1236" s="80" t="str">
        <f>IFERROR(IF(B1236="","",VLOOKUP(B1236,'Customer Orders Management'!B:AB,12,0)),"")</f>
        <v/>
      </c>
      <c r="F1236" s="80" t="str">
        <f>IFERROR(IF(B1236="","",VLOOKUP(B1236,'Customer Orders Management'!B:AB,13,0)),"")</f>
        <v/>
      </c>
      <c r="G1236" s="80" t="str">
        <f>IFERROR(IF(B1236="","",VLOOKUP(B1236,'Customer Orders Management'!B:AB,7,0)),"")</f>
        <v/>
      </c>
      <c r="H1236" s="80" t="str">
        <f>IFERROR(IF(B1236="","",VLOOKUP(B1236,'Customer Orders Management'!B:AB,8,0)),"")</f>
        <v/>
      </c>
      <c r="I1236" s="81" t="str">
        <f>IFERROR(IF(B1236="","",VLOOKUP(B1236,'Customer Orders Management'!B:AB,9,0)),"")</f>
        <v/>
      </c>
      <c r="J1236" s="81" t="str">
        <f>IFERROR(IF(B1236="","",VLOOKUP(B1236,'Customer Orders Management'!B:AB,10,0)),"")</f>
        <v/>
      </c>
      <c r="K1236" s="81" t="str">
        <f>IFERROR(IF(B1236="","",VLOOKUP(B1236,'Customer Orders Management'!B:AB,11,0)),"")</f>
        <v/>
      </c>
      <c r="L1236" s="81" t="str">
        <f>IFERROR(IF(VLOOKUP(B1236,'DIFOT Raw Data'!B:P,15,0)="","Not Delivered","Delivery"&amp;" "&amp;VLOOKUP(B1236,'DIFOT Raw Data'!B:P,15,0)),"")</f>
        <v/>
      </c>
    </row>
    <row r="1237" spans="5:12" x14ac:dyDescent="0.25">
      <c r="E1237" s="80" t="str">
        <f>IFERROR(IF(B1237="","",VLOOKUP(B1237,'Customer Orders Management'!B:AB,12,0)),"")</f>
        <v/>
      </c>
      <c r="F1237" s="80" t="str">
        <f>IFERROR(IF(B1237="","",VLOOKUP(B1237,'Customer Orders Management'!B:AB,13,0)),"")</f>
        <v/>
      </c>
      <c r="G1237" s="80" t="str">
        <f>IFERROR(IF(B1237="","",VLOOKUP(B1237,'Customer Orders Management'!B:AB,7,0)),"")</f>
        <v/>
      </c>
      <c r="H1237" s="80" t="str">
        <f>IFERROR(IF(B1237="","",VLOOKUP(B1237,'Customer Orders Management'!B:AB,8,0)),"")</f>
        <v/>
      </c>
      <c r="I1237" s="81" t="str">
        <f>IFERROR(IF(B1237="","",VLOOKUP(B1237,'Customer Orders Management'!B:AB,9,0)),"")</f>
        <v/>
      </c>
      <c r="J1237" s="81" t="str">
        <f>IFERROR(IF(B1237="","",VLOOKUP(B1237,'Customer Orders Management'!B:AB,10,0)),"")</f>
        <v/>
      </c>
      <c r="K1237" s="81" t="str">
        <f>IFERROR(IF(B1237="","",VLOOKUP(B1237,'Customer Orders Management'!B:AB,11,0)),"")</f>
        <v/>
      </c>
      <c r="L1237" s="81" t="str">
        <f>IFERROR(IF(VLOOKUP(B1237,'DIFOT Raw Data'!B:P,15,0)="","Not Delivered","Delivery"&amp;" "&amp;VLOOKUP(B1237,'DIFOT Raw Data'!B:P,15,0)),"")</f>
        <v/>
      </c>
    </row>
    <row r="1238" spans="5:12" x14ac:dyDescent="0.25">
      <c r="E1238" s="80" t="str">
        <f>IFERROR(IF(B1238="","",VLOOKUP(B1238,'Customer Orders Management'!B:AB,12,0)),"")</f>
        <v/>
      </c>
      <c r="F1238" s="80" t="str">
        <f>IFERROR(IF(B1238="","",VLOOKUP(B1238,'Customer Orders Management'!B:AB,13,0)),"")</f>
        <v/>
      </c>
      <c r="G1238" s="80" t="str">
        <f>IFERROR(IF(B1238="","",VLOOKUP(B1238,'Customer Orders Management'!B:AB,7,0)),"")</f>
        <v/>
      </c>
      <c r="H1238" s="80" t="str">
        <f>IFERROR(IF(B1238="","",VLOOKUP(B1238,'Customer Orders Management'!B:AB,8,0)),"")</f>
        <v/>
      </c>
      <c r="I1238" s="81" t="str">
        <f>IFERROR(IF(B1238="","",VLOOKUP(B1238,'Customer Orders Management'!B:AB,9,0)),"")</f>
        <v/>
      </c>
      <c r="J1238" s="81" t="str">
        <f>IFERROR(IF(B1238="","",VLOOKUP(B1238,'Customer Orders Management'!B:AB,10,0)),"")</f>
        <v/>
      </c>
      <c r="K1238" s="81" t="str">
        <f>IFERROR(IF(B1238="","",VLOOKUP(B1238,'Customer Orders Management'!B:AB,11,0)),"")</f>
        <v/>
      </c>
      <c r="L1238" s="81" t="str">
        <f>IFERROR(IF(VLOOKUP(B1238,'DIFOT Raw Data'!B:P,15,0)="","Not Delivered","Delivery"&amp;" "&amp;VLOOKUP(B1238,'DIFOT Raw Data'!B:P,15,0)),"")</f>
        <v/>
      </c>
    </row>
    <row r="1239" spans="5:12" x14ac:dyDescent="0.25">
      <c r="E1239" s="80" t="str">
        <f>IFERROR(IF(B1239="","",VLOOKUP(B1239,'Customer Orders Management'!B:AB,12,0)),"")</f>
        <v/>
      </c>
      <c r="F1239" s="80" t="str">
        <f>IFERROR(IF(B1239="","",VLOOKUP(B1239,'Customer Orders Management'!B:AB,13,0)),"")</f>
        <v/>
      </c>
      <c r="G1239" s="80" t="str">
        <f>IFERROR(IF(B1239="","",VLOOKUP(B1239,'Customer Orders Management'!B:AB,7,0)),"")</f>
        <v/>
      </c>
      <c r="H1239" s="80" t="str">
        <f>IFERROR(IF(B1239="","",VLOOKUP(B1239,'Customer Orders Management'!B:AB,8,0)),"")</f>
        <v/>
      </c>
      <c r="I1239" s="81" t="str">
        <f>IFERROR(IF(B1239="","",VLOOKUP(B1239,'Customer Orders Management'!B:AB,9,0)),"")</f>
        <v/>
      </c>
      <c r="J1239" s="81" t="str">
        <f>IFERROR(IF(B1239="","",VLOOKUP(B1239,'Customer Orders Management'!B:AB,10,0)),"")</f>
        <v/>
      </c>
      <c r="K1239" s="81" t="str">
        <f>IFERROR(IF(B1239="","",VLOOKUP(B1239,'Customer Orders Management'!B:AB,11,0)),"")</f>
        <v/>
      </c>
      <c r="L1239" s="81" t="str">
        <f>IFERROR(IF(VLOOKUP(B1239,'DIFOT Raw Data'!B:P,15,0)="","Not Delivered","Delivery"&amp;" "&amp;VLOOKUP(B1239,'DIFOT Raw Data'!B:P,15,0)),"")</f>
        <v/>
      </c>
    </row>
    <row r="1240" spans="5:12" x14ac:dyDescent="0.25">
      <c r="E1240" s="80" t="str">
        <f>IFERROR(IF(B1240="","",VLOOKUP(B1240,'Customer Orders Management'!B:AB,12,0)),"")</f>
        <v/>
      </c>
      <c r="F1240" s="80" t="str">
        <f>IFERROR(IF(B1240="","",VLOOKUP(B1240,'Customer Orders Management'!B:AB,13,0)),"")</f>
        <v/>
      </c>
      <c r="G1240" s="80" t="str">
        <f>IFERROR(IF(B1240="","",VLOOKUP(B1240,'Customer Orders Management'!B:AB,7,0)),"")</f>
        <v/>
      </c>
      <c r="H1240" s="80" t="str">
        <f>IFERROR(IF(B1240="","",VLOOKUP(B1240,'Customer Orders Management'!B:AB,8,0)),"")</f>
        <v/>
      </c>
      <c r="I1240" s="81" t="str">
        <f>IFERROR(IF(B1240="","",VLOOKUP(B1240,'Customer Orders Management'!B:AB,9,0)),"")</f>
        <v/>
      </c>
      <c r="J1240" s="81" t="str">
        <f>IFERROR(IF(B1240="","",VLOOKUP(B1240,'Customer Orders Management'!B:AB,10,0)),"")</f>
        <v/>
      </c>
      <c r="K1240" s="81" t="str">
        <f>IFERROR(IF(B1240="","",VLOOKUP(B1240,'Customer Orders Management'!B:AB,11,0)),"")</f>
        <v/>
      </c>
      <c r="L1240" s="81" t="str">
        <f>IFERROR(IF(VLOOKUP(B1240,'DIFOT Raw Data'!B:P,15,0)="","Not Delivered","Delivery"&amp;" "&amp;VLOOKUP(B1240,'DIFOT Raw Data'!B:P,15,0)),"")</f>
        <v/>
      </c>
    </row>
    <row r="1241" spans="5:12" x14ac:dyDescent="0.25">
      <c r="E1241" s="80" t="str">
        <f>IFERROR(IF(B1241="","",VLOOKUP(B1241,'Customer Orders Management'!B:AB,12,0)),"")</f>
        <v/>
      </c>
      <c r="F1241" s="80" t="str">
        <f>IFERROR(IF(B1241="","",VLOOKUP(B1241,'Customer Orders Management'!B:AB,13,0)),"")</f>
        <v/>
      </c>
      <c r="G1241" s="80" t="str">
        <f>IFERROR(IF(B1241="","",VLOOKUP(B1241,'Customer Orders Management'!B:AB,7,0)),"")</f>
        <v/>
      </c>
      <c r="H1241" s="80" t="str">
        <f>IFERROR(IF(B1241="","",VLOOKUP(B1241,'Customer Orders Management'!B:AB,8,0)),"")</f>
        <v/>
      </c>
      <c r="I1241" s="81" t="str">
        <f>IFERROR(IF(B1241="","",VLOOKUP(B1241,'Customer Orders Management'!B:AB,9,0)),"")</f>
        <v/>
      </c>
      <c r="J1241" s="81" t="str">
        <f>IFERROR(IF(B1241="","",VLOOKUP(B1241,'Customer Orders Management'!B:AB,10,0)),"")</f>
        <v/>
      </c>
      <c r="K1241" s="81" t="str">
        <f>IFERROR(IF(B1241="","",VLOOKUP(B1241,'Customer Orders Management'!B:AB,11,0)),"")</f>
        <v/>
      </c>
      <c r="L1241" s="81" t="str">
        <f>IFERROR(IF(VLOOKUP(B1241,'DIFOT Raw Data'!B:P,15,0)="","Not Delivered","Delivery"&amp;" "&amp;VLOOKUP(B1241,'DIFOT Raw Data'!B:P,15,0)),"")</f>
        <v/>
      </c>
    </row>
    <row r="1242" spans="5:12" x14ac:dyDescent="0.25">
      <c r="E1242" s="80" t="str">
        <f>IFERROR(IF(B1242="","",VLOOKUP(B1242,'Customer Orders Management'!B:AB,12,0)),"")</f>
        <v/>
      </c>
      <c r="F1242" s="80" t="str">
        <f>IFERROR(IF(B1242="","",VLOOKUP(B1242,'Customer Orders Management'!B:AB,13,0)),"")</f>
        <v/>
      </c>
      <c r="G1242" s="80" t="str">
        <f>IFERROR(IF(B1242="","",VLOOKUP(B1242,'Customer Orders Management'!B:AB,7,0)),"")</f>
        <v/>
      </c>
      <c r="H1242" s="80" t="str">
        <f>IFERROR(IF(B1242="","",VLOOKUP(B1242,'Customer Orders Management'!B:AB,8,0)),"")</f>
        <v/>
      </c>
      <c r="I1242" s="81" t="str">
        <f>IFERROR(IF(B1242="","",VLOOKUP(B1242,'Customer Orders Management'!B:AB,9,0)),"")</f>
        <v/>
      </c>
      <c r="J1242" s="81" t="str">
        <f>IFERROR(IF(B1242="","",VLOOKUP(B1242,'Customer Orders Management'!B:AB,10,0)),"")</f>
        <v/>
      </c>
      <c r="K1242" s="81" t="str">
        <f>IFERROR(IF(B1242="","",VLOOKUP(B1242,'Customer Orders Management'!B:AB,11,0)),"")</f>
        <v/>
      </c>
      <c r="L1242" s="81" t="str">
        <f>IFERROR(IF(VLOOKUP(B1242,'DIFOT Raw Data'!B:P,15,0)="","Not Delivered","Delivery"&amp;" "&amp;VLOOKUP(B1242,'DIFOT Raw Data'!B:P,15,0)),"")</f>
        <v/>
      </c>
    </row>
    <row r="1243" spans="5:12" x14ac:dyDescent="0.25">
      <c r="E1243" s="80" t="str">
        <f>IFERROR(IF(B1243="","",VLOOKUP(B1243,'Customer Orders Management'!B:AB,12,0)),"")</f>
        <v/>
      </c>
      <c r="F1243" s="80" t="str">
        <f>IFERROR(IF(B1243="","",VLOOKUP(B1243,'Customer Orders Management'!B:AB,13,0)),"")</f>
        <v/>
      </c>
      <c r="G1243" s="80" t="str">
        <f>IFERROR(IF(B1243="","",VLOOKUP(B1243,'Customer Orders Management'!B:AB,7,0)),"")</f>
        <v/>
      </c>
      <c r="H1243" s="80" t="str">
        <f>IFERROR(IF(B1243="","",VLOOKUP(B1243,'Customer Orders Management'!B:AB,8,0)),"")</f>
        <v/>
      </c>
      <c r="I1243" s="81" t="str">
        <f>IFERROR(IF(B1243="","",VLOOKUP(B1243,'Customer Orders Management'!B:AB,9,0)),"")</f>
        <v/>
      </c>
      <c r="J1243" s="81" t="str">
        <f>IFERROR(IF(B1243="","",VLOOKUP(B1243,'Customer Orders Management'!B:AB,10,0)),"")</f>
        <v/>
      </c>
      <c r="K1243" s="81" t="str">
        <f>IFERROR(IF(B1243="","",VLOOKUP(B1243,'Customer Orders Management'!B:AB,11,0)),"")</f>
        <v/>
      </c>
      <c r="L1243" s="81" t="str">
        <f>IFERROR(IF(VLOOKUP(B1243,'DIFOT Raw Data'!B:P,15,0)="","Not Delivered","Delivery"&amp;" "&amp;VLOOKUP(B1243,'DIFOT Raw Data'!B:P,15,0)),"")</f>
        <v/>
      </c>
    </row>
    <row r="1244" spans="5:12" x14ac:dyDescent="0.25">
      <c r="E1244" s="80" t="str">
        <f>IFERROR(IF(B1244="","",VLOOKUP(B1244,'Customer Orders Management'!B:AB,12,0)),"")</f>
        <v/>
      </c>
      <c r="F1244" s="80" t="str">
        <f>IFERROR(IF(B1244="","",VLOOKUP(B1244,'Customer Orders Management'!B:AB,13,0)),"")</f>
        <v/>
      </c>
      <c r="G1244" s="80" t="str">
        <f>IFERROR(IF(B1244="","",VLOOKUP(B1244,'Customer Orders Management'!B:AB,7,0)),"")</f>
        <v/>
      </c>
      <c r="H1244" s="80" t="str">
        <f>IFERROR(IF(B1244="","",VLOOKUP(B1244,'Customer Orders Management'!B:AB,8,0)),"")</f>
        <v/>
      </c>
      <c r="I1244" s="81" t="str">
        <f>IFERROR(IF(B1244="","",VLOOKUP(B1244,'Customer Orders Management'!B:AB,9,0)),"")</f>
        <v/>
      </c>
      <c r="J1244" s="81" t="str">
        <f>IFERROR(IF(B1244="","",VLOOKUP(B1244,'Customer Orders Management'!B:AB,10,0)),"")</f>
        <v/>
      </c>
      <c r="K1244" s="81" t="str">
        <f>IFERROR(IF(B1244="","",VLOOKUP(B1244,'Customer Orders Management'!B:AB,11,0)),"")</f>
        <v/>
      </c>
      <c r="L1244" s="81" t="str">
        <f>IFERROR(IF(VLOOKUP(B1244,'DIFOT Raw Data'!B:P,15,0)="","Not Delivered","Delivery"&amp;" "&amp;VLOOKUP(B1244,'DIFOT Raw Data'!B:P,15,0)),"")</f>
        <v/>
      </c>
    </row>
    <row r="1245" spans="5:12" x14ac:dyDescent="0.25">
      <c r="E1245" s="80" t="str">
        <f>IFERROR(IF(B1245="","",VLOOKUP(B1245,'Customer Orders Management'!B:AB,12,0)),"")</f>
        <v/>
      </c>
      <c r="F1245" s="80" t="str">
        <f>IFERROR(IF(B1245="","",VLOOKUP(B1245,'Customer Orders Management'!B:AB,13,0)),"")</f>
        <v/>
      </c>
      <c r="G1245" s="80" t="str">
        <f>IFERROR(IF(B1245="","",VLOOKUP(B1245,'Customer Orders Management'!B:AB,7,0)),"")</f>
        <v/>
      </c>
      <c r="H1245" s="80" t="str">
        <f>IFERROR(IF(B1245="","",VLOOKUP(B1245,'Customer Orders Management'!B:AB,8,0)),"")</f>
        <v/>
      </c>
      <c r="I1245" s="81" t="str">
        <f>IFERROR(IF(B1245="","",VLOOKUP(B1245,'Customer Orders Management'!B:AB,9,0)),"")</f>
        <v/>
      </c>
      <c r="J1245" s="81" t="str">
        <f>IFERROR(IF(B1245="","",VLOOKUP(B1245,'Customer Orders Management'!B:AB,10,0)),"")</f>
        <v/>
      </c>
      <c r="K1245" s="81" t="str">
        <f>IFERROR(IF(B1245="","",VLOOKUP(B1245,'Customer Orders Management'!B:AB,11,0)),"")</f>
        <v/>
      </c>
      <c r="L1245" s="81" t="str">
        <f>IFERROR(IF(VLOOKUP(B1245,'DIFOT Raw Data'!B:P,15,0)="","Not Delivered","Delivery"&amp;" "&amp;VLOOKUP(B1245,'DIFOT Raw Data'!B:P,15,0)),"")</f>
        <v/>
      </c>
    </row>
    <row r="1246" spans="5:12" x14ac:dyDescent="0.25">
      <c r="E1246" s="80" t="str">
        <f>IFERROR(IF(B1246="","",VLOOKUP(B1246,'Customer Orders Management'!B:AB,12,0)),"")</f>
        <v/>
      </c>
      <c r="F1246" s="80" t="str">
        <f>IFERROR(IF(B1246="","",VLOOKUP(B1246,'Customer Orders Management'!B:AB,13,0)),"")</f>
        <v/>
      </c>
      <c r="G1246" s="80" t="str">
        <f>IFERROR(IF(B1246="","",VLOOKUP(B1246,'Customer Orders Management'!B:AB,7,0)),"")</f>
        <v/>
      </c>
      <c r="H1246" s="80" t="str">
        <f>IFERROR(IF(B1246="","",VLOOKUP(B1246,'Customer Orders Management'!B:AB,8,0)),"")</f>
        <v/>
      </c>
      <c r="I1246" s="81" t="str">
        <f>IFERROR(IF(B1246="","",VLOOKUP(B1246,'Customer Orders Management'!B:AB,9,0)),"")</f>
        <v/>
      </c>
      <c r="J1246" s="81" t="str">
        <f>IFERROR(IF(B1246="","",VLOOKUP(B1246,'Customer Orders Management'!B:AB,10,0)),"")</f>
        <v/>
      </c>
      <c r="K1246" s="81" t="str">
        <f>IFERROR(IF(B1246="","",VLOOKUP(B1246,'Customer Orders Management'!B:AB,11,0)),"")</f>
        <v/>
      </c>
      <c r="L1246" s="81" t="str">
        <f>IFERROR(IF(VLOOKUP(B1246,'DIFOT Raw Data'!B:P,15,0)="","Not Delivered","Delivery"&amp;" "&amp;VLOOKUP(B1246,'DIFOT Raw Data'!B:P,15,0)),"")</f>
        <v/>
      </c>
    </row>
    <row r="1247" spans="5:12" x14ac:dyDescent="0.25">
      <c r="E1247" s="80" t="str">
        <f>IFERROR(IF(B1247="","",VLOOKUP(B1247,'Customer Orders Management'!B:AB,12,0)),"")</f>
        <v/>
      </c>
      <c r="F1247" s="80" t="str">
        <f>IFERROR(IF(B1247="","",VLOOKUP(B1247,'Customer Orders Management'!B:AB,13,0)),"")</f>
        <v/>
      </c>
      <c r="G1247" s="80" t="str">
        <f>IFERROR(IF(B1247="","",VLOOKUP(B1247,'Customer Orders Management'!B:AB,7,0)),"")</f>
        <v/>
      </c>
      <c r="H1247" s="80" t="str">
        <f>IFERROR(IF(B1247="","",VLOOKUP(B1247,'Customer Orders Management'!B:AB,8,0)),"")</f>
        <v/>
      </c>
      <c r="I1247" s="81" t="str">
        <f>IFERROR(IF(B1247="","",VLOOKUP(B1247,'Customer Orders Management'!B:AB,9,0)),"")</f>
        <v/>
      </c>
      <c r="J1247" s="81" t="str">
        <f>IFERROR(IF(B1247="","",VLOOKUP(B1247,'Customer Orders Management'!B:AB,10,0)),"")</f>
        <v/>
      </c>
      <c r="K1247" s="81" t="str">
        <f>IFERROR(IF(B1247="","",VLOOKUP(B1247,'Customer Orders Management'!B:AB,11,0)),"")</f>
        <v/>
      </c>
      <c r="L1247" s="81" t="str">
        <f>IFERROR(IF(VLOOKUP(B1247,'DIFOT Raw Data'!B:P,15,0)="","Not Delivered","Delivery"&amp;" "&amp;VLOOKUP(B1247,'DIFOT Raw Data'!B:P,15,0)),"")</f>
        <v/>
      </c>
    </row>
    <row r="1248" spans="5:12" x14ac:dyDescent="0.25">
      <c r="E1248" s="80" t="str">
        <f>IFERROR(IF(B1248="","",VLOOKUP(B1248,'Customer Orders Management'!B:AB,12,0)),"")</f>
        <v/>
      </c>
      <c r="F1248" s="80" t="str">
        <f>IFERROR(IF(B1248="","",VLOOKUP(B1248,'Customer Orders Management'!B:AB,13,0)),"")</f>
        <v/>
      </c>
      <c r="G1248" s="80" t="str">
        <f>IFERROR(IF(B1248="","",VLOOKUP(B1248,'Customer Orders Management'!B:AB,7,0)),"")</f>
        <v/>
      </c>
      <c r="H1248" s="80" t="str">
        <f>IFERROR(IF(B1248="","",VLOOKUP(B1248,'Customer Orders Management'!B:AB,8,0)),"")</f>
        <v/>
      </c>
      <c r="I1248" s="81" t="str">
        <f>IFERROR(IF(B1248="","",VLOOKUP(B1248,'Customer Orders Management'!B:AB,9,0)),"")</f>
        <v/>
      </c>
      <c r="J1248" s="81" t="str">
        <f>IFERROR(IF(B1248="","",VLOOKUP(B1248,'Customer Orders Management'!B:AB,10,0)),"")</f>
        <v/>
      </c>
      <c r="K1248" s="81" t="str">
        <f>IFERROR(IF(B1248="","",VLOOKUP(B1248,'Customer Orders Management'!B:AB,11,0)),"")</f>
        <v/>
      </c>
      <c r="L1248" s="81" t="str">
        <f>IFERROR(IF(VLOOKUP(B1248,'DIFOT Raw Data'!B:P,15,0)="","Not Delivered","Delivery"&amp;" "&amp;VLOOKUP(B1248,'DIFOT Raw Data'!B:P,15,0)),"")</f>
        <v/>
      </c>
    </row>
    <row r="1249" spans="5:12" x14ac:dyDescent="0.25">
      <c r="E1249" s="80" t="str">
        <f>IFERROR(IF(B1249="","",VLOOKUP(B1249,'Customer Orders Management'!B:AB,12,0)),"")</f>
        <v/>
      </c>
      <c r="F1249" s="80" t="str">
        <f>IFERROR(IF(B1249="","",VLOOKUP(B1249,'Customer Orders Management'!B:AB,13,0)),"")</f>
        <v/>
      </c>
      <c r="G1249" s="80" t="str">
        <f>IFERROR(IF(B1249="","",VLOOKUP(B1249,'Customer Orders Management'!B:AB,7,0)),"")</f>
        <v/>
      </c>
      <c r="H1249" s="80" t="str">
        <f>IFERROR(IF(B1249="","",VLOOKUP(B1249,'Customer Orders Management'!B:AB,8,0)),"")</f>
        <v/>
      </c>
      <c r="I1249" s="81" t="str">
        <f>IFERROR(IF(B1249="","",VLOOKUP(B1249,'Customer Orders Management'!B:AB,9,0)),"")</f>
        <v/>
      </c>
      <c r="J1249" s="81" t="str">
        <f>IFERROR(IF(B1249="","",VLOOKUP(B1249,'Customer Orders Management'!B:AB,10,0)),"")</f>
        <v/>
      </c>
      <c r="K1249" s="81" t="str">
        <f>IFERROR(IF(B1249="","",VLOOKUP(B1249,'Customer Orders Management'!B:AB,11,0)),"")</f>
        <v/>
      </c>
      <c r="L1249" s="81" t="str">
        <f>IFERROR(IF(VLOOKUP(B1249,'DIFOT Raw Data'!B:P,15,0)="","Not Delivered","Delivery"&amp;" "&amp;VLOOKUP(B1249,'DIFOT Raw Data'!B:P,15,0)),"")</f>
        <v/>
      </c>
    </row>
    <row r="1250" spans="5:12" x14ac:dyDescent="0.25">
      <c r="E1250" s="80" t="str">
        <f>IFERROR(IF(B1250="","",VLOOKUP(B1250,'Customer Orders Management'!B:AB,12,0)),"")</f>
        <v/>
      </c>
      <c r="F1250" s="80" t="str">
        <f>IFERROR(IF(B1250="","",VLOOKUP(B1250,'Customer Orders Management'!B:AB,13,0)),"")</f>
        <v/>
      </c>
      <c r="G1250" s="80" t="str">
        <f>IFERROR(IF(B1250="","",VLOOKUP(B1250,'Customer Orders Management'!B:AB,7,0)),"")</f>
        <v/>
      </c>
      <c r="H1250" s="80" t="str">
        <f>IFERROR(IF(B1250="","",VLOOKUP(B1250,'Customer Orders Management'!B:AB,8,0)),"")</f>
        <v/>
      </c>
      <c r="I1250" s="81" t="str">
        <f>IFERROR(IF(B1250="","",VLOOKUP(B1250,'Customer Orders Management'!B:AB,9,0)),"")</f>
        <v/>
      </c>
      <c r="J1250" s="81" t="str">
        <f>IFERROR(IF(B1250="","",VLOOKUP(B1250,'Customer Orders Management'!B:AB,10,0)),"")</f>
        <v/>
      </c>
      <c r="K1250" s="81" t="str">
        <f>IFERROR(IF(B1250="","",VLOOKUP(B1250,'Customer Orders Management'!B:AB,11,0)),"")</f>
        <v/>
      </c>
      <c r="L1250" s="81" t="str">
        <f>IFERROR(IF(VLOOKUP(B1250,'DIFOT Raw Data'!B:P,15,0)="","Not Delivered","Delivery"&amp;" "&amp;VLOOKUP(B1250,'DIFOT Raw Data'!B:P,15,0)),"")</f>
        <v/>
      </c>
    </row>
    <row r="1251" spans="5:12" x14ac:dyDescent="0.25">
      <c r="E1251" s="80" t="str">
        <f>IFERROR(IF(B1251="","",VLOOKUP(B1251,'Customer Orders Management'!B:AB,12,0)),"")</f>
        <v/>
      </c>
      <c r="F1251" s="80" t="str">
        <f>IFERROR(IF(B1251="","",VLOOKUP(B1251,'Customer Orders Management'!B:AB,13,0)),"")</f>
        <v/>
      </c>
      <c r="G1251" s="80" t="str">
        <f>IFERROR(IF(B1251="","",VLOOKUP(B1251,'Customer Orders Management'!B:AB,7,0)),"")</f>
        <v/>
      </c>
      <c r="H1251" s="80" t="str">
        <f>IFERROR(IF(B1251="","",VLOOKUP(B1251,'Customer Orders Management'!B:AB,8,0)),"")</f>
        <v/>
      </c>
      <c r="I1251" s="81" t="str">
        <f>IFERROR(IF(B1251="","",VLOOKUP(B1251,'Customer Orders Management'!B:AB,9,0)),"")</f>
        <v/>
      </c>
      <c r="J1251" s="81" t="str">
        <f>IFERROR(IF(B1251="","",VLOOKUP(B1251,'Customer Orders Management'!B:AB,10,0)),"")</f>
        <v/>
      </c>
      <c r="K1251" s="81" t="str">
        <f>IFERROR(IF(B1251="","",VLOOKUP(B1251,'Customer Orders Management'!B:AB,11,0)),"")</f>
        <v/>
      </c>
      <c r="L1251" s="81" t="str">
        <f>IFERROR(IF(VLOOKUP(B1251,'DIFOT Raw Data'!B:P,15,0)="","Not Delivered","Delivery"&amp;" "&amp;VLOOKUP(B1251,'DIFOT Raw Data'!B:P,15,0)),"")</f>
        <v/>
      </c>
    </row>
    <row r="1252" spans="5:12" x14ac:dyDescent="0.25">
      <c r="E1252" s="80" t="str">
        <f>IFERROR(IF(B1252="","",VLOOKUP(B1252,'Customer Orders Management'!B:AB,12,0)),"")</f>
        <v/>
      </c>
      <c r="F1252" s="80" t="str">
        <f>IFERROR(IF(B1252="","",VLOOKUP(B1252,'Customer Orders Management'!B:AB,13,0)),"")</f>
        <v/>
      </c>
      <c r="G1252" s="80" t="str">
        <f>IFERROR(IF(B1252="","",VLOOKUP(B1252,'Customer Orders Management'!B:AB,7,0)),"")</f>
        <v/>
      </c>
      <c r="H1252" s="80" t="str">
        <f>IFERROR(IF(B1252="","",VLOOKUP(B1252,'Customer Orders Management'!B:AB,8,0)),"")</f>
        <v/>
      </c>
      <c r="I1252" s="81" t="str">
        <f>IFERROR(IF(B1252="","",VLOOKUP(B1252,'Customer Orders Management'!B:AB,9,0)),"")</f>
        <v/>
      </c>
      <c r="J1252" s="81" t="str">
        <f>IFERROR(IF(B1252="","",VLOOKUP(B1252,'Customer Orders Management'!B:AB,10,0)),"")</f>
        <v/>
      </c>
      <c r="K1252" s="81" t="str">
        <f>IFERROR(IF(B1252="","",VLOOKUP(B1252,'Customer Orders Management'!B:AB,11,0)),"")</f>
        <v/>
      </c>
      <c r="L1252" s="81" t="str">
        <f>IFERROR(IF(VLOOKUP(B1252,'DIFOT Raw Data'!B:P,15,0)="","Not Delivered","Delivery"&amp;" "&amp;VLOOKUP(B1252,'DIFOT Raw Data'!B:P,15,0)),"")</f>
        <v/>
      </c>
    </row>
    <row r="1253" spans="5:12" x14ac:dyDescent="0.25">
      <c r="E1253" s="80" t="str">
        <f>IFERROR(IF(B1253="","",VLOOKUP(B1253,'Customer Orders Management'!B:AB,12,0)),"")</f>
        <v/>
      </c>
      <c r="F1253" s="80" t="str">
        <f>IFERROR(IF(B1253="","",VLOOKUP(B1253,'Customer Orders Management'!B:AB,13,0)),"")</f>
        <v/>
      </c>
      <c r="G1253" s="80" t="str">
        <f>IFERROR(IF(B1253="","",VLOOKUP(B1253,'Customer Orders Management'!B:AB,7,0)),"")</f>
        <v/>
      </c>
      <c r="H1253" s="80" t="str">
        <f>IFERROR(IF(B1253="","",VLOOKUP(B1253,'Customer Orders Management'!B:AB,8,0)),"")</f>
        <v/>
      </c>
      <c r="I1253" s="81" t="str">
        <f>IFERROR(IF(B1253="","",VLOOKUP(B1253,'Customer Orders Management'!B:AB,9,0)),"")</f>
        <v/>
      </c>
      <c r="J1253" s="81" t="str">
        <f>IFERROR(IF(B1253="","",VLOOKUP(B1253,'Customer Orders Management'!B:AB,10,0)),"")</f>
        <v/>
      </c>
      <c r="K1253" s="81" t="str">
        <f>IFERROR(IF(B1253="","",VLOOKUP(B1253,'Customer Orders Management'!B:AB,11,0)),"")</f>
        <v/>
      </c>
      <c r="L1253" s="81" t="str">
        <f>IFERROR(IF(VLOOKUP(B1253,'DIFOT Raw Data'!B:P,15,0)="","Not Delivered","Delivery"&amp;" "&amp;VLOOKUP(B1253,'DIFOT Raw Data'!B:P,15,0)),"")</f>
        <v/>
      </c>
    </row>
    <row r="1254" spans="5:12" x14ac:dyDescent="0.25">
      <c r="E1254" s="80" t="str">
        <f>IFERROR(IF(B1254="","",VLOOKUP(B1254,'Customer Orders Management'!B:AB,12,0)),"")</f>
        <v/>
      </c>
      <c r="F1254" s="80" t="str">
        <f>IFERROR(IF(B1254="","",VLOOKUP(B1254,'Customer Orders Management'!B:AB,13,0)),"")</f>
        <v/>
      </c>
      <c r="G1254" s="80" t="str">
        <f>IFERROR(IF(B1254="","",VLOOKUP(B1254,'Customer Orders Management'!B:AB,7,0)),"")</f>
        <v/>
      </c>
      <c r="H1254" s="80" t="str">
        <f>IFERROR(IF(B1254="","",VLOOKUP(B1254,'Customer Orders Management'!B:AB,8,0)),"")</f>
        <v/>
      </c>
      <c r="I1254" s="81" t="str">
        <f>IFERROR(IF(B1254="","",VLOOKUP(B1254,'Customer Orders Management'!B:AB,9,0)),"")</f>
        <v/>
      </c>
      <c r="J1254" s="81" t="str">
        <f>IFERROR(IF(B1254="","",VLOOKUP(B1254,'Customer Orders Management'!B:AB,10,0)),"")</f>
        <v/>
      </c>
      <c r="K1254" s="81" t="str">
        <f>IFERROR(IF(B1254="","",VLOOKUP(B1254,'Customer Orders Management'!B:AB,11,0)),"")</f>
        <v/>
      </c>
      <c r="L1254" s="81" t="str">
        <f>IFERROR(IF(VLOOKUP(B1254,'DIFOT Raw Data'!B:P,15,0)="","Not Delivered","Delivery"&amp;" "&amp;VLOOKUP(B1254,'DIFOT Raw Data'!B:P,15,0)),"")</f>
        <v/>
      </c>
    </row>
    <row r="1255" spans="5:12" x14ac:dyDescent="0.25">
      <c r="E1255" s="80" t="str">
        <f>IFERROR(IF(B1255="","",VLOOKUP(B1255,'Customer Orders Management'!B:AB,12,0)),"")</f>
        <v/>
      </c>
      <c r="F1255" s="80" t="str">
        <f>IFERROR(IF(B1255="","",VLOOKUP(B1255,'Customer Orders Management'!B:AB,13,0)),"")</f>
        <v/>
      </c>
      <c r="G1255" s="80" t="str">
        <f>IFERROR(IF(B1255="","",VLOOKUP(B1255,'Customer Orders Management'!B:AB,7,0)),"")</f>
        <v/>
      </c>
      <c r="H1255" s="80" t="str">
        <f>IFERROR(IF(B1255="","",VLOOKUP(B1255,'Customer Orders Management'!B:AB,8,0)),"")</f>
        <v/>
      </c>
      <c r="I1255" s="81" t="str">
        <f>IFERROR(IF(B1255="","",VLOOKUP(B1255,'Customer Orders Management'!B:AB,9,0)),"")</f>
        <v/>
      </c>
      <c r="J1255" s="81" t="str">
        <f>IFERROR(IF(B1255="","",VLOOKUP(B1255,'Customer Orders Management'!B:AB,10,0)),"")</f>
        <v/>
      </c>
      <c r="K1255" s="81" t="str">
        <f>IFERROR(IF(B1255="","",VLOOKUP(B1255,'Customer Orders Management'!B:AB,11,0)),"")</f>
        <v/>
      </c>
      <c r="L1255" s="81" t="str">
        <f>IFERROR(IF(VLOOKUP(B1255,'DIFOT Raw Data'!B:P,15,0)="","Not Delivered","Delivery"&amp;" "&amp;VLOOKUP(B1255,'DIFOT Raw Data'!B:P,15,0)),"")</f>
        <v/>
      </c>
    </row>
    <row r="1256" spans="5:12" x14ac:dyDescent="0.25">
      <c r="E1256" s="80" t="str">
        <f>IFERROR(IF(B1256="","",VLOOKUP(B1256,'Customer Orders Management'!B:AB,12,0)),"")</f>
        <v/>
      </c>
      <c r="F1256" s="80" t="str">
        <f>IFERROR(IF(B1256="","",VLOOKUP(B1256,'Customer Orders Management'!B:AB,13,0)),"")</f>
        <v/>
      </c>
      <c r="G1256" s="80" t="str">
        <f>IFERROR(IF(B1256="","",VLOOKUP(B1256,'Customer Orders Management'!B:AB,7,0)),"")</f>
        <v/>
      </c>
      <c r="H1256" s="80" t="str">
        <f>IFERROR(IF(B1256="","",VLOOKUP(B1256,'Customer Orders Management'!B:AB,8,0)),"")</f>
        <v/>
      </c>
      <c r="I1256" s="81" t="str">
        <f>IFERROR(IF(B1256="","",VLOOKUP(B1256,'Customer Orders Management'!B:AB,9,0)),"")</f>
        <v/>
      </c>
      <c r="J1256" s="81" t="str">
        <f>IFERROR(IF(B1256="","",VLOOKUP(B1256,'Customer Orders Management'!B:AB,10,0)),"")</f>
        <v/>
      </c>
      <c r="K1256" s="81" t="str">
        <f>IFERROR(IF(B1256="","",VLOOKUP(B1256,'Customer Orders Management'!B:AB,11,0)),"")</f>
        <v/>
      </c>
      <c r="L1256" s="81" t="str">
        <f>IFERROR(IF(VLOOKUP(B1256,'DIFOT Raw Data'!B:P,15,0)="","Not Delivered","Delivery"&amp;" "&amp;VLOOKUP(B1256,'DIFOT Raw Data'!B:P,15,0)),"")</f>
        <v/>
      </c>
    </row>
    <row r="1257" spans="5:12" x14ac:dyDescent="0.25">
      <c r="E1257" s="80" t="str">
        <f>IFERROR(IF(B1257="","",VLOOKUP(B1257,'Customer Orders Management'!B:AB,12,0)),"")</f>
        <v/>
      </c>
      <c r="F1257" s="80" t="str">
        <f>IFERROR(IF(B1257="","",VLOOKUP(B1257,'Customer Orders Management'!B:AB,13,0)),"")</f>
        <v/>
      </c>
      <c r="G1257" s="80" t="str">
        <f>IFERROR(IF(B1257="","",VLOOKUP(B1257,'Customer Orders Management'!B:AB,7,0)),"")</f>
        <v/>
      </c>
      <c r="H1257" s="80" t="str">
        <f>IFERROR(IF(B1257="","",VLOOKUP(B1257,'Customer Orders Management'!B:AB,8,0)),"")</f>
        <v/>
      </c>
      <c r="I1257" s="81" t="str">
        <f>IFERROR(IF(B1257="","",VLOOKUP(B1257,'Customer Orders Management'!B:AB,9,0)),"")</f>
        <v/>
      </c>
      <c r="J1257" s="81" t="str">
        <f>IFERROR(IF(B1257="","",VLOOKUP(B1257,'Customer Orders Management'!B:AB,10,0)),"")</f>
        <v/>
      </c>
      <c r="K1257" s="81" t="str">
        <f>IFERROR(IF(B1257="","",VLOOKUP(B1257,'Customer Orders Management'!B:AB,11,0)),"")</f>
        <v/>
      </c>
      <c r="L1257" s="81" t="str">
        <f>IFERROR(IF(VLOOKUP(B1257,'DIFOT Raw Data'!B:P,15,0)="","Not Delivered","Delivery"&amp;" "&amp;VLOOKUP(B1257,'DIFOT Raw Data'!B:P,15,0)),"")</f>
        <v/>
      </c>
    </row>
    <row r="1258" spans="5:12" x14ac:dyDescent="0.25">
      <c r="E1258" s="80" t="str">
        <f>IFERROR(IF(B1258="","",VLOOKUP(B1258,'Customer Orders Management'!B:AB,12,0)),"")</f>
        <v/>
      </c>
      <c r="F1258" s="80" t="str">
        <f>IFERROR(IF(B1258="","",VLOOKUP(B1258,'Customer Orders Management'!B:AB,13,0)),"")</f>
        <v/>
      </c>
      <c r="G1258" s="80" t="str">
        <f>IFERROR(IF(B1258="","",VLOOKUP(B1258,'Customer Orders Management'!B:AB,7,0)),"")</f>
        <v/>
      </c>
      <c r="H1258" s="80" t="str">
        <f>IFERROR(IF(B1258="","",VLOOKUP(B1258,'Customer Orders Management'!B:AB,8,0)),"")</f>
        <v/>
      </c>
      <c r="I1258" s="81" t="str">
        <f>IFERROR(IF(B1258="","",VLOOKUP(B1258,'Customer Orders Management'!B:AB,9,0)),"")</f>
        <v/>
      </c>
      <c r="J1258" s="81" t="str">
        <f>IFERROR(IF(B1258="","",VLOOKUP(B1258,'Customer Orders Management'!B:AB,10,0)),"")</f>
        <v/>
      </c>
      <c r="K1258" s="81" t="str">
        <f>IFERROR(IF(B1258="","",VLOOKUP(B1258,'Customer Orders Management'!B:AB,11,0)),"")</f>
        <v/>
      </c>
      <c r="L1258" s="81" t="str">
        <f>IFERROR(IF(VLOOKUP(B1258,'DIFOT Raw Data'!B:P,15,0)="","Not Delivered","Delivery"&amp;" "&amp;VLOOKUP(B1258,'DIFOT Raw Data'!B:P,15,0)),"")</f>
        <v/>
      </c>
    </row>
    <row r="1259" spans="5:12" x14ac:dyDescent="0.25">
      <c r="E1259" s="80" t="str">
        <f>IFERROR(IF(B1259="","",VLOOKUP(B1259,'Customer Orders Management'!B:AB,12,0)),"")</f>
        <v/>
      </c>
      <c r="F1259" s="80" t="str">
        <f>IFERROR(IF(B1259="","",VLOOKUP(B1259,'Customer Orders Management'!B:AB,13,0)),"")</f>
        <v/>
      </c>
      <c r="G1259" s="80" t="str">
        <f>IFERROR(IF(B1259="","",VLOOKUP(B1259,'Customer Orders Management'!B:AB,7,0)),"")</f>
        <v/>
      </c>
      <c r="H1259" s="80" t="str">
        <f>IFERROR(IF(B1259="","",VLOOKUP(B1259,'Customer Orders Management'!B:AB,8,0)),"")</f>
        <v/>
      </c>
      <c r="I1259" s="81" t="str">
        <f>IFERROR(IF(B1259="","",VLOOKUP(B1259,'Customer Orders Management'!B:AB,9,0)),"")</f>
        <v/>
      </c>
      <c r="J1259" s="81" t="str">
        <f>IFERROR(IF(B1259="","",VLOOKUP(B1259,'Customer Orders Management'!B:AB,10,0)),"")</f>
        <v/>
      </c>
      <c r="K1259" s="81" t="str">
        <f>IFERROR(IF(B1259="","",VLOOKUP(B1259,'Customer Orders Management'!B:AB,11,0)),"")</f>
        <v/>
      </c>
      <c r="L1259" s="81" t="str">
        <f>IFERROR(IF(VLOOKUP(B1259,'DIFOT Raw Data'!B:P,15,0)="","Not Delivered","Delivery"&amp;" "&amp;VLOOKUP(B1259,'DIFOT Raw Data'!B:P,15,0)),"")</f>
        <v/>
      </c>
    </row>
    <row r="1260" spans="5:12" x14ac:dyDescent="0.25">
      <c r="E1260" s="80" t="str">
        <f>IFERROR(IF(B1260="","",VLOOKUP(B1260,'Customer Orders Management'!B:AB,12,0)),"")</f>
        <v/>
      </c>
      <c r="F1260" s="80" t="str">
        <f>IFERROR(IF(B1260="","",VLOOKUP(B1260,'Customer Orders Management'!B:AB,13,0)),"")</f>
        <v/>
      </c>
      <c r="G1260" s="80" t="str">
        <f>IFERROR(IF(B1260="","",VLOOKUP(B1260,'Customer Orders Management'!B:AB,7,0)),"")</f>
        <v/>
      </c>
      <c r="H1260" s="80" t="str">
        <f>IFERROR(IF(B1260="","",VLOOKUP(B1260,'Customer Orders Management'!B:AB,8,0)),"")</f>
        <v/>
      </c>
      <c r="I1260" s="81" t="str">
        <f>IFERROR(IF(B1260="","",VLOOKUP(B1260,'Customer Orders Management'!B:AB,9,0)),"")</f>
        <v/>
      </c>
      <c r="J1260" s="81" t="str">
        <f>IFERROR(IF(B1260="","",VLOOKUP(B1260,'Customer Orders Management'!B:AB,10,0)),"")</f>
        <v/>
      </c>
      <c r="K1260" s="81" t="str">
        <f>IFERROR(IF(B1260="","",VLOOKUP(B1260,'Customer Orders Management'!B:AB,11,0)),"")</f>
        <v/>
      </c>
      <c r="L1260" s="81" t="str">
        <f>IFERROR(IF(VLOOKUP(B1260,'DIFOT Raw Data'!B:P,15,0)="","Not Delivered","Delivery"&amp;" "&amp;VLOOKUP(B1260,'DIFOT Raw Data'!B:P,15,0)),"")</f>
        <v/>
      </c>
    </row>
    <row r="1261" spans="5:12" x14ac:dyDescent="0.25">
      <c r="E1261" s="80" t="str">
        <f>IFERROR(IF(B1261="","",VLOOKUP(B1261,'Customer Orders Management'!B:AB,12,0)),"")</f>
        <v/>
      </c>
      <c r="F1261" s="80" t="str">
        <f>IFERROR(IF(B1261="","",VLOOKUP(B1261,'Customer Orders Management'!B:AB,13,0)),"")</f>
        <v/>
      </c>
      <c r="G1261" s="80" t="str">
        <f>IFERROR(IF(B1261="","",VLOOKUP(B1261,'Customer Orders Management'!B:AB,7,0)),"")</f>
        <v/>
      </c>
      <c r="H1261" s="80" t="str">
        <f>IFERROR(IF(B1261="","",VLOOKUP(B1261,'Customer Orders Management'!B:AB,8,0)),"")</f>
        <v/>
      </c>
      <c r="I1261" s="81" t="str">
        <f>IFERROR(IF(B1261="","",VLOOKUP(B1261,'Customer Orders Management'!B:AB,9,0)),"")</f>
        <v/>
      </c>
      <c r="J1261" s="81" t="str">
        <f>IFERROR(IF(B1261="","",VLOOKUP(B1261,'Customer Orders Management'!B:AB,10,0)),"")</f>
        <v/>
      </c>
      <c r="K1261" s="81" t="str">
        <f>IFERROR(IF(B1261="","",VLOOKUP(B1261,'Customer Orders Management'!B:AB,11,0)),"")</f>
        <v/>
      </c>
      <c r="L1261" s="81" t="str">
        <f>IFERROR(IF(VLOOKUP(B1261,'DIFOT Raw Data'!B:P,15,0)="","Not Delivered","Delivery"&amp;" "&amp;VLOOKUP(B1261,'DIFOT Raw Data'!B:P,15,0)),"")</f>
        <v/>
      </c>
    </row>
    <row r="1262" spans="5:12" x14ac:dyDescent="0.25">
      <c r="E1262" s="80" t="str">
        <f>IFERROR(IF(B1262="","",VLOOKUP(B1262,'Customer Orders Management'!B:AB,12,0)),"")</f>
        <v/>
      </c>
      <c r="F1262" s="80" t="str">
        <f>IFERROR(IF(B1262="","",VLOOKUP(B1262,'Customer Orders Management'!B:AB,13,0)),"")</f>
        <v/>
      </c>
      <c r="G1262" s="80" t="str">
        <f>IFERROR(IF(B1262="","",VLOOKUP(B1262,'Customer Orders Management'!B:AB,7,0)),"")</f>
        <v/>
      </c>
      <c r="H1262" s="80" t="str">
        <f>IFERROR(IF(B1262="","",VLOOKUP(B1262,'Customer Orders Management'!B:AB,8,0)),"")</f>
        <v/>
      </c>
      <c r="I1262" s="81" t="str">
        <f>IFERROR(IF(B1262="","",VLOOKUP(B1262,'Customer Orders Management'!B:AB,9,0)),"")</f>
        <v/>
      </c>
      <c r="J1262" s="81" t="str">
        <f>IFERROR(IF(B1262="","",VLOOKUP(B1262,'Customer Orders Management'!B:AB,10,0)),"")</f>
        <v/>
      </c>
      <c r="K1262" s="81" t="str">
        <f>IFERROR(IF(B1262="","",VLOOKUP(B1262,'Customer Orders Management'!B:AB,11,0)),"")</f>
        <v/>
      </c>
      <c r="L1262" s="81" t="str">
        <f>IFERROR(IF(VLOOKUP(B1262,'DIFOT Raw Data'!B:P,15,0)="","Not Delivered","Delivery"&amp;" "&amp;VLOOKUP(B1262,'DIFOT Raw Data'!B:P,15,0)),"")</f>
        <v/>
      </c>
    </row>
    <row r="1263" spans="5:12" x14ac:dyDescent="0.25">
      <c r="E1263" s="80" t="str">
        <f>IFERROR(IF(B1263="","",VLOOKUP(B1263,'Customer Orders Management'!B:AB,12,0)),"")</f>
        <v/>
      </c>
      <c r="F1263" s="80" t="str">
        <f>IFERROR(IF(B1263="","",VLOOKUP(B1263,'Customer Orders Management'!B:AB,13,0)),"")</f>
        <v/>
      </c>
      <c r="G1263" s="80" t="str">
        <f>IFERROR(IF(B1263="","",VLOOKUP(B1263,'Customer Orders Management'!B:AB,7,0)),"")</f>
        <v/>
      </c>
      <c r="H1263" s="80" t="str">
        <f>IFERROR(IF(B1263="","",VLOOKUP(B1263,'Customer Orders Management'!B:AB,8,0)),"")</f>
        <v/>
      </c>
      <c r="I1263" s="81" t="str">
        <f>IFERROR(IF(B1263="","",VLOOKUP(B1263,'Customer Orders Management'!B:AB,9,0)),"")</f>
        <v/>
      </c>
      <c r="J1263" s="81" t="str">
        <f>IFERROR(IF(B1263="","",VLOOKUP(B1263,'Customer Orders Management'!B:AB,10,0)),"")</f>
        <v/>
      </c>
      <c r="K1263" s="81" t="str">
        <f>IFERROR(IF(B1263="","",VLOOKUP(B1263,'Customer Orders Management'!B:AB,11,0)),"")</f>
        <v/>
      </c>
      <c r="L1263" s="81" t="str">
        <f>IFERROR(IF(VLOOKUP(B1263,'DIFOT Raw Data'!B:P,15,0)="","Not Delivered","Delivery"&amp;" "&amp;VLOOKUP(B1263,'DIFOT Raw Data'!B:P,15,0)),"")</f>
        <v/>
      </c>
    </row>
    <row r="1264" spans="5:12" x14ac:dyDescent="0.25">
      <c r="E1264" s="80" t="str">
        <f>IFERROR(IF(B1264="","",VLOOKUP(B1264,'Customer Orders Management'!B:AB,12,0)),"")</f>
        <v/>
      </c>
      <c r="F1264" s="80" t="str">
        <f>IFERROR(IF(B1264="","",VLOOKUP(B1264,'Customer Orders Management'!B:AB,13,0)),"")</f>
        <v/>
      </c>
      <c r="G1264" s="80" t="str">
        <f>IFERROR(IF(B1264="","",VLOOKUP(B1264,'Customer Orders Management'!B:AB,7,0)),"")</f>
        <v/>
      </c>
      <c r="H1264" s="80" t="str">
        <f>IFERROR(IF(B1264="","",VLOOKUP(B1264,'Customer Orders Management'!B:AB,8,0)),"")</f>
        <v/>
      </c>
      <c r="I1264" s="81" t="str">
        <f>IFERROR(IF(B1264="","",VLOOKUP(B1264,'Customer Orders Management'!B:AB,9,0)),"")</f>
        <v/>
      </c>
      <c r="J1264" s="81" t="str">
        <f>IFERROR(IF(B1264="","",VLOOKUP(B1264,'Customer Orders Management'!B:AB,10,0)),"")</f>
        <v/>
      </c>
      <c r="K1264" s="81" t="str">
        <f>IFERROR(IF(B1264="","",VLOOKUP(B1264,'Customer Orders Management'!B:AB,11,0)),"")</f>
        <v/>
      </c>
      <c r="L1264" s="81" t="str">
        <f>IFERROR(IF(VLOOKUP(B1264,'DIFOT Raw Data'!B:P,15,0)="","Not Delivered","Delivery"&amp;" "&amp;VLOOKUP(B1264,'DIFOT Raw Data'!B:P,15,0)),"")</f>
        <v/>
      </c>
    </row>
    <row r="1265" spans="5:12" x14ac:dyDescent="0.25">
      <c r="E1265" s="80" t="str">
        <f>IFERROR(IF(B1265="","",VLOOKUP(B1265,'Customer Orders Management'!B:AB,12,0)),"")</f>
        <v/>
      </c>
      <c r="F1265" s="80" t="str">
        <f>IFERROR(IF(B1265="","",VLOOKUP(B1265,'Customer Orders Management'!B:AB,13,0)),"")</f>
        <v/>
      </c>
      <c r="G1265" s="80" t="str">
        <f>IFERROR(IF(B1265="","",VLOOKUP(B1265,'Customer Orders Management'!B:AB,7,0)),"")</f>
        <v/>
      </c>
      <c r="H1265" s="80" t="str">
        <f>IFERROR(IF(B1265="","",VLOOKUP(B1265,'Customer Orders Management'!B:AB,8,0)),"")</f>
        <v/>
      </c>
      <c r="I1265" s="81" t="str">
        <f>IFERROR(IF(B1265="","",VLOOKUP(B1265,'Customer Orders Management'!B:AB,9,0)),"")</f>
        <v/>
      </c>
      <c r="J1265" s="81" t="str">
        <f>IFERROR(IF(B1265="","",VLOOKUP(B1265,'Customer Orders Management'!B:AB,10,0)),"")</f>
        <v/>
      </c>
      <c r="K1265" s="81" t="str">
        <f>IFERROR(IF(B1265="","",VLOOKUP(B1265,'Customer Orders Management'!B:AB,11,0)),"")</f>
        <v/>
      </c>
      <c r="L1265" s="81" t="str">
        <f>IFERROR(IF(VLOOKUP(B1265,'DIFOT Raw Data'!B:P,15,0)="","Not Delivered","Delivery"&amp;" "&amp;VLOOKUP(B1265,'DIFOT Raw Data'!B:P,15,0)),"")</f>
        <v/>
      </c>
    </row>
    <row r="1266" spans="5:12" x14ac:dyDescent="0.25">
      <c r="E1266" s="80" t="str">
        <f>IFERROR(IF(B1266="","",VLOOKUP(B1266,'Customer Orders Management'!B:AB,12,0)),"")</f>
        <v/>
      </c>
      <c r="F1266" s="80" t="str">
        <f>IFERROR(IF(B1266="","",VLOOKUP(B1266,'Customer Orders Management'!B:AB,13,0)),"")</f>
        <v/>
      </c>
      <c r="G1266" s="80" t="str">
        <f>IFERROR(IF(B1266="","",VLOOKUP(B1266,'Customer Orders Management'!B:AB,7,0)),"")</f>
        <v/>
      </c>
      <c r="H1266" s="80" t="str">
        <f>IFERROR(IF(B1266="","",VLOOKUP(B1266,'Customer Orders Management'!B:AB,8,0)),"")</f>
        <v/>
      </c>
      <c r="I1266" s="81" t="str">
        <f>IFERROR(IF(B1266="","",VLOOKUP(B1266,'Customer Orders Management'!B:AB,9,0)),"")</f>
        <v/>
      </c>
      <c r="J1266" s="81" t="str">
        <f>IFERROR(IF(B1266="","",VLOOKUP(B1266,'Customer Orders Management'!B:AB,10,0)),"")</f>
        <v/>
      </c>
      <c r="K1266" s="81" t="str">
        <f>IFERROR(IF(B1266="","",VLOOKUP(B1266,'Customer Orders Management'!B:AB,11,0)),"")</f>
        <v/>
      </c>
      <c r="L1266" s="81" t="str">
        <f>IFERROR(IF(VLOOKUP(B1266,'DIFOT Raw Data'!B:P,15,0)="","Not Delivered","Delivery"&amp;" "&amp;VLOOKUP(B1266,'DIFOT Raw Data'!B:P,15,0)),"")</f>
        <v/>
      </c>
    </row>
    <row r="1267" spans="5:12" x14ac:dyDescent="0.25">
      <c r="E1267" s="80" t="str">
        <f>IFERROR(IF(B1267="","",VLOOKUP(B1267,'Customer Orders Management'!B:AB,12,0)),"")</f>
        <v/>
      </c>
      <c r="F1267" s="80" t="str">
        <f>IFERROR(IF(B1267="","",VLOOKUP(B1267,'Customer Orders Management'!B:AB,13,0)),"")</f>
        <v/>
      </c>
      <c r="G1267" s="80" t="str">
        <f>IFERROR(IF(B1267="","",VLOOKUP(B1267,'Customer Orders Management'!B:AB,7,0)),"")</f>
        <v/>
      </c>
      <c r="H1267" s="80" t="str">
        <f>IFERROR(IF(B1267="","",VLOOKUP(B1267,'Customer Orders Management'!B:AB,8,0)),"")</f>
        <v/>
      </c>
      <c r="I1267" s="81" t="str">
        <f>IFERROR(IF(B1267="","",VLOOKUP(B1267,'Customer Orders Management'!B:AB,9,0)),"")</f>
        <v/>
      </c>
      <c r="J1267" s="81" t="str">
        <f>IFERROR(IF(B1267="","",VLOOKUP(B1267,'Customer Orders Management'!B:AB,10,0)),"")</f>
        <v/>
      </c>
      <c r="K1267" s="81" t="str">
        <f>IFERROR(IF(B1267="","",VLOOKUP(B1267,'Customer Orders Management'!B:AB,11,0)),"")</f>
        <v/>
      </c>
      <c r="L1267" s="81" t="str">
        <f>IFERROR(IF(VLOOKUP(B1267,'DIFOT Raw Data'!B:P,15,0)="","Not Delivered","Delivery"&amp;" "&amp;VLOOKUP(B1267,'DIFOT Raw Data'!B:P,15,0)),"")</f>
        <v/>
      </c>
    </row>
    <row r="1268" spans="5:12" x14ac:dyDescent="0.25">
      <c r="E1268" s="80" t="str">
        <f>IFERROR(IF(B1268="","",VLOOKUP(B1268,'Customer Orders Management'!B:AB,12,0)),"")</f>
        <v/>
      </c>
      <c r="F1268" s="80" t="str">
        <f>IFERROR(IF(B1268="","",VLOOKUP(B1268,'Customer Orders Management'!B:AB,13,0)),"")</f>
        <v/>
      </c>
      <c r="G1268" s="80" t="str">
        <f>IFERROR(IF(B1268="","",VLOOKUP(B1268,'Customer Orders Management'!B:AB,7,0)),"")</f>
        <v/>
      </c>
      <c r="H1268" s="80" t="str">
        <f>IFERROR(IF(B1268="","",VLOOKUP(B1268,'Customer Orders Management'!B:AB,8,0)),"")</f>
        <v/>
      </c>
      <c r="I1268" s="81" t="str">
        <f>IFERROR(IF(B1268="","",VLOOKUP(B1268,'Customer Orders Management'!B:AB,9,0)),"")</f>
        <v/>
      </c>
      <c r="J1268" s="81" t="str">
        <f>IFERROR(IF(B1268="","",VLOOKUP(B1268,'Customer Orders Management'!B:AB,10,0)),"")</f>
        <v/>
      </c>
      <c r="K1268" s="81" t="str">
        <f>IFERROR(IF(B1268="","",VLOOKUP(B1268,'Customer Orders Management'!B:AB,11,0)),"")</f>
        <v/>
      </c>
      <c r="L1268" s="81" t="str">
        <f>IFERROR(IF(VLOOKUP(B1268,'DIFOT Raw Data'!B:P,15,0)="","Not Delivered","Delivery"&amp;" "&amp;VLOOKUP(B1268,'DIFOT Raw Data'!B:P,15,0)),"")</f>
        <v/>
      </c>
    </row>
    <row r="1269" spans="5:12" x14ac:dyDescent="0.25">
      <c r="E1269" s="80" t="str">
        <f>IFERROR(IF(B1269="","",VLOOKUP(B1269,'Customer Orders Management'!B:AB,12,0)),"")</f>
        <v/>
      </c>
      <c r="F1269" s="80" t="str">
        <f>IFERROR(IF(B1269="","",VLOOKUP(B1269,'Customer Orders Management'!B:AB,13,0)),"")</f>
        <v/>
      </c>
      <c r="G1269" s="80" t="str">
        <f>IFERROR(IF(B1269="","",VLOOKUP(B1269,'Customer Orders Management'!B:AB,7,0)),"")</f>
        <v/>
      </c>
      <c r="H1269" s="80" t="str">
        <f>IFERROR(IF(B1269="","",VLOOKUP(B1269,'Customer Orders Management'!B:AB,8,0)),"")</f>
        <v/>
      </c>
      <c r="I1269" s="81" t="str">
        <f>IFERROR(IF(B1269="","",VLOOKUP(B1269,'Customer Orders Management'!B:AB,9,0)),"")</f>
        <v/>
      </c>
      <c r="J1269" s="81" t="str">
        <f>IFERROR(IF(B1269="","",VLOOKUP(B1269,'Customer Orders Management'!B:AB,10,0)),"")</f>
        <v/>
      </c>
      <c r="K1269" s="81" t="str">
        <f>IFERROR(IF(B1269="","",VLOOKUP(B1269,'Customer Orders Management'!B:AB,11,0)),"")</f>
        <v/>
      </c>
      <c r="L1269" s="81" t="str">
        <f>IFERROR(IF(VLOOKUP(B1269,'DIFOT Raw Data'!B:P,15,0)="","Not Delivered","Delivery"&amp;" "&amp;VLOOKUP(B1269,'DIFOT Raw Data'!B:P,15,0)),"")</f>
        <v/>
      </c>
    </row>
    <row r="1270" spans="5:12" x14ac:dyDescent="0.25">
      <c r="E1270" s="80" t="str">
        <f>IFERROR(IF(B1270="","",VLOOKUP(B1270,'Customer Orders Management'!B:AB,12,0)),"")</f>
        <v/>
      </c>
      <c r="F1270" s="80" t="str">
        <f>IFERROR(IF(B1270="","",VLOOKUP(B1270,'Customer Orders Management'!B:AB,13,0)),"")</f>
        <v/>
      </c>
      <c r="G1270" s="80" t="str">
        <f>IFERROR(IF(B1270="","",VLOOKUP(B1270,'Customer Orders Management'!B:AB,7,0)),"")</f>
        <v/>
      </c>
      <c r="H1270" s="80" t="str">
        <f>IFERROR(IF(B1270="","",VLOOKUP(B1270,'Customer Orders Management'!B:AB,8,0)),"")</f>
        <v/>
      </c>
      <c r="I1270" s="81" t="str">
        <f>IFERROR(IF(B1270="","",VLOOKUP(B1270,'Customer Orders Management'!B:AB,9,0)),"")</f>
        <v/>
      </c>
      <c r="J1270" s="81" t="str">
        <f>IFERROR(IF(B1270="","",VLOOKUP(B1270,'Customer Orders Management'!B:AB,10,0)),"")</f>
        <v/>
      </c>
      <c r="K1270" s="81" t="str">
        <f>IFERROR(IF(B1270="","",VLOOKUP(B1270,'Customer Orders Management'!B:AB,11,0)),"")</f>
        <v/>
      </c>
      <c r="L1270" s="81" t="str">
        <f>IFERROR(IF(VLOOKUP(B1270,'DIFOT Raw Data'!B:P,15,0)="","Not Delivered","Delivery"&amp;" "&amp;VLOOKUP(B1270,'DIFOT Raw Data'!B:P,15,0)),"")</f>
        <v/>
      </c>
    </row>
    <row r="1271" spans="5:12" x14ac:dyDescent="0.25">
      <c r="E1271" s="80" t="str">
        <f>IFERROR(IF(B1271="","",VLOOKUP(B1271,'Customer Orders Management'!B:AB,12,0)),"")</f>
        <v/>
      </c>
      <c r="F1271" s="80" t="str">
        <f>IFERROR(IF(B1271="","",VLOOKUP(B1271,'Customer Orders Management'!B:AB,13,0)),"")</f>
        <v/>
      </c>
      <c r="G1271" s="80" t="str">
        <f>IFERROR(IF(B1271="","",VLOOKUP(B1271,'Customer Orders Management'!B:AB,7,0)),"")</f>
        <v/>
      </c>
      <c r="H1271" s="80" t="str">
        <f>IFERROR(IF(B1271="","",VLOOKUP(B1271,'Customer Orders Management'!B:AB,8,0)),"")</f>
        <v/>
      </c>
      <c r="I1271" s="81" t="str">
        <f>IFERROR(IF(B1271="","",VLOOKUP(B1271,'Customer Orders Management'!B:AB,9,0)),"")</f>
        <v/>
      </c>
      <c r="J1271" s="81" t="str">
        <f>IFERROR(IF(B1271="","",VLOOKUP(B1271,'Customer Orders Management'!B:AB,10,0)),"")</f>
        <v/>
      </c>
      <c r="K1271" s="81" t="str">
        <f>IFERROR(IF(B1271="","",VLOOKUP(B1271,'Customer Orders Management'!B:AB,11,0)),"")</f>
        <v/>
      </c>
      <c r="L1271" s="81" t="str">
        <f>IFERROR(IF(VLOOKUP(B1271,'DIFOT Raw Data'!B:P,15,0)="","Not Delivered","Delivery"&amp;" "&amp;VLOOKUP(B1271,'DIFOT Raw Data'!B:P,15,0)),"")</f>
        <v/>
      </c>
    </row>
    <row r="1272" spans="5:12" x14ac:dyDescent="0.25">
      <c r="E1272" s="80" t="str">
        <f>IFERROR(IF(B1272="","",VLOOKUP(B1272,'Customer Orders Management'!B:AB,12,0)),"")</f>
        <v/>
      </c>
      <c r="F1272" s="80" t="str">
        <f>IFERROR(IF(B1272="","",VLOOKUP(B1272,'Customer Orders Management'!B:AB,13,0)),"")</f>
        <v/>
      </c>
      <c r="G1272" s="80" t="str">
        <f>IFERROR(IF(B1272="","",VLOOKUP(B1272,'Customer Orders Management'!B:AB,7,0)),"")</f>
        <v/>
      </c>
      <c r="H1272" s="80" t="str">
        <f>IFERROR(IF(B1272="","",VLOOKUP(B1272,'Customer Orders Management'!B:AB,8,0)),"")</f>
        <v/>
      </c>
      <c r="I1272" s="81" t="str">
        <f>IFERROR(IF(B1272="","",VLOOKUP(B1272,'Customer Orders Management'!B:AB,9,0)),"")</f>
        <v/>
      </c>
      <c r="J1272" s="81" t="str">
        <f>IFERROR(IF(B1272="","",VLOOKUP(B1272,'Customer Orders Management'!B:AB,10,0)),"")</f>
        <v/>
      </c>
      <c r="K1272" s="81" t="str">
        <f>IFERROR(IF(B1272="","",VLOOKUP(B1272,'Customer Orders Management'!B:AB,11,0)),"")</f>
        <v/>
      </c>
      <c r="L1272" s="81" t="str">
        <f>IFERROR(IF(VLOOKUP(B1272,'DIFOT Raw Data'!B:P,15,0)="","Not Delivered","Delivery"&amp;" "&amp;VLOOKUP(B1272,'DIFOT Raw Data'!B:P,15,0)),"")</f>
        <v/>
      </c>
    </row>
    <row r="1273" spans="5:12" x14ac:dyDescent="0.25">
      <c r="E1273" s="80" t="str">
        <f>IFERROR(IF(B1273="","",VLOOKUP(B1273,'Customer Orders Management'!B:AB,12,0)),"")</f>
        <v/>
      </c>
      <c r="F1273" s="80" t="str">
        <f>IFERROR(IF(B1273="","",VLOOKUP(B1273,'Customer Orders Management'!B:AB,13,0)),"")</f>
        <v/>
      </c>
      <c r="G1273" s="80" t="str">
        <f>IFERROR(IF(B1273="","",VLOOKUP(B1273,'Customer Orders Management'!B:AB,7,0)),"")</f>
        <v/>
      </c>
      <c r="H1273" s="80" t="str">
        <f>IFERROR(IF(B1273="","",VLOOKUP(B1273,'Customer Orders Management'!B:AB,8,0)),"")</f>
        <v/>
      </c>
      <c r="I1273" s="81" t="str">
        <f>IFERROR(IF(B1273="","",VLOOKUP(B1273,'Customer Orders Management'!B:AB,9,0)),"")</f>
        <v/>
      </c>
      <c r="J1273" s="81" t="str">
        <f>IFERROR(IF(B1273="","",VLOOKUP(B1273,'Customer Orders Management'!B:AB,10,0)),"")</f>
        <v/>
      </c>
      <c r="K1273" s="81" t="str">
        <f>IFERROR(IF(B1273="","",VLOOKUP(B1273,'Customer Orders Management'!B:AB,11,0)),"")</f>
        <v/>
      </c>
      <c r="L1273" s="81" t="str">
        <f>IFERROR(IF(VLOOKUP(B1273,'DIFOT Raw Data'!B:P,15,0)="","Not Delivered","Delivery"&amp;" "&amp;VLOOKUP(B1273,'DIFOT Raw Data'!B:P,15,0)),"")</f>
        <v/>
      </c>
    </row>
    <row r="1274" spans="5:12" x14ac:dyDescent="0.25">
      <c r="E1274" s="80" t="str">
        <f>IFERROR(IF(B1274="","",VLOOKUP(B1274,'Customer Orders Management'!B:AB,12,0)),"")</f>
        <v/>
      </c>
      <c r="F1274" s="80" t="str">
        <f>IFERROR(IF(B1274="","",VLOOKUP(B1274,'Customer Orders Management'!B:AB,13,0)),"")</f>
        <v/>
      </c>
      <c r="G1274" s="80" t="str">
        <f>IFERROR(IF(B1274="","",VLOOKUP(B1274,'Customer Orders Management'!B:AB,7,0)),"")</f>
        <v/>
      </c>
      <c r="H1274" s="80" t="str">
        <f>IFERROR(IF(B1274="","",VLOOKUP(B1274,'Customer Orders Management'!B:AB,8,0)),"")</f>
        <v/>
      </c>
      <c r="I1274" s="81" t="str">
        <f>IFERROR(IF(B1274="","",VLOOKUP(B1274,'Customer Orders Management'!B:AB,9,0)),"")</f>
        <v/>
      </c>
      <c r="J1274" s="81" t="str">
        <f>IFERROR(IF(B1274="","",VLOOKUP(B1274,'Customer Orders Management'!B:AB,10,0)),"")</f>
        <v/>
      </c>
      <c r="K1274" s="81" t="str">
        <f>IFERROR(IF(B1274="","",VLOOKUP(B1274,'Customer Orders Management'!B:AB,11,0)),"")</f>
        <v/>
      </c>
      <c r="L1274" s="81" t="str">
        <f>IFERROR(IF(VLOOKUP(B1274,'DIFOT Raw Data'!B:P,15,0)="","Not Delivered","Delivery"&amp;" "&amp;VLOOKUP(B1274,'DIFOT Raw Data'!B:P,15,0)),"")</f>
        <v/>
      </c>
    </row>
    <row r="1275" spans="5:12" x14ac:dyDescent="0.25">
      <c r="E1275" s="80" t="str">
        <f>IFERROR(IF(B1275="","",VLOOKUP(B1275,'Customer Orders Management'!B:AB,12,0)),"")</f>
        <v/>
      </c>
      <c r="F1275" s="80" t="str">
        <f>IFERROR(IF(B1275="","",VLOOKUP(B1275,'Customer Orders Management'!B:AB,13,0)),"")</f>
        <v/>
      </c>
      <c r="G1275" s="80" t="str">
        <f>IFERROR(IF(B1275="","",VLOOKUP(B1275,'Customer Orders Management'!B:AB,7,0)),"")</f>
        <v/>
      </c>
      <c r="H1275" s="80" t="str">
        <f>IFERROR(IF(B1275="","",VLOOKUP(B1275,'Customer Orders Management'!B:AB,8,0)),"")</f>
        <v/>
      </c>
      <c r="I1275" s="81" t="str">
        <f>IFERROR(IF(B1275="","",VLOOKUP(B1275,'Customer Orders Management'!B:AB,9,0)),"")</f>
        <v/>
      </c>
      <c r="J1275" s="81" t="str">
        <f>IFERROR(IF(B1275="","",VLOOKUP(B1275,'Customer Orders Management'!B:AB,10,0)),"")</f>
        <v/>
      </c>
      <c r="K1275" s="81" t="str">
        <f>IFERROR(IF(B1275="","",VLOOKUP(B1275,'Customer Orders Management'!B:AB,11,0)),"")</f>
        <v/>
      </c>
      <c r="L1275" s="81" t="str">
        <f>IFERROR(IF(VLOOKUP(B1275,'DIFOT Raw Data'!B:P,15,0)="","Not Delivered","Delivery"&amp;" "&amp;VLOOKUP(B1275,'DIFOT Raw Data'!B:P,15,0)),"")</f>
        <v/>
      </c>
    </row>
    <row r="1276" spans="5:12" x14ac:dyDescent="0.25">
      <c r="E1276" s="80" t="str">
        <f>IFERROR(IF(B1276="","",VLOOKUP(B1276,'Customer Orders Management'!B:AB,12,0)),"")</f>
        <v/>
      </c>
      <c r="F1276" s="80" t="str">
        <f>IFERROR(IF(B1276="","",VLOOKUP(B1276,'Customer Orders Management'!B:AB,13,0)),"")</f>
        <v/>
      </c>
      <c r="G1276" s="80" t="str">
        <f>IFERROR(IF(B1276="","",VLOOKUP(B1276,'Customer Orders Management'!B:AB,7,0)),"")</f>
        <v/>
      </c>
      <c r="H1276" s="80" t="str">
        <f>IFERROR(IF(B1276="","",VLOOKUP(B1276,'Customer Orders Management'!B:AB,8,0)),"")</f>
        <v/>
      </c>
      <c r="I1276" s="81" t="str">
        <f>IFERROR(IF(B1276="","",VLOOKUP(B1276,'Customer Orders Management'!B:AB,9,0)),"")</f>
        <v/>
      </c>
      <c r="J1276" s="81" t="str">
        <f>IFERROR(IF(B1276="","",VLOOKUP(B1276,'Customer Orders Management'!B:AB,10,0)),"")</f>
        <v/>
      </c>
      <c r="K1276" s="81" t="str">
        <f>IFERROR(IF(B1276="","",VLOOKUP(B1276,'Customer Orders Management'!B:AB,11,0)),"")</f>
        <v/>
      </c>
      <c r="L1276" s="81" t="str">
        <f>IFERROR(IF(VLOOKUP(B1276,'DIFOT Raw Data'!B:P,15,0)="","Not Delivered","Delivery"&amp;" "&amp;VLOOKUP(B1276,'DIFOT Raw Data'!B:P,15,0)),"")</f>
        <v/>
      </c>
    </row>
    <row r="1277" spans="5:12" x14ac:dyDescent="0.25">
      <c r="E1277" s="80" t="str">
        <f>IFERROR(IF(B1277="","",VLOOKUP(B1277,'Customer Orders Management'!B:AB,12,0)),"")</f>
        <v/>
      </c>
      <c r="F1277" s="80" t="str">
        <f>IFERROR(IF(B1277="","",VLOOKUP(B1277,'Customer Orders Management'!B:AB,13,0)),"")</f>
        <v/>
      </c>
      <c r="G1277" s="80" t="str">
        <f>IFERROR(IF(B1277="","",VLOOKUP(B1277,'Customer Orders Management'!B:AB,7,0)),"")</f>
        <v/>
      </c>
      <c r="H1277" s="80" t="str">
        <f>IFERROR(IF(B1277="","",VLOOKUP(B1277,'Customer Orders Management'!B:AB,8,0)),"")</f>
        <v/>
      </c>
      <c r="I1277" s="81" t="str">
        <f>IFERROR(IF(B1277="","",VLOOKUP(B1277,'Customer Orders Management'!B:AB,9,0)),"")</f>
        <v/>
      </c>
      <c r="J1277" s="81" t="str">
        <f>IFERROR(IF(B1277="","",VLOOKUP(B1277,'Customer Orders Management'!B:AB,10,0)),"")</f>
        <v/>
      </c>
      <c r="K1277" s="81" t="str">
        <f>IFERROR(IF(B1277="","",VLOOKUP(B1277,'Customer Orders Management'!B:AB,11,0)),"")</f>
        <v/>
      </c>
      <c r="L1277" s="81" t="str">
        <f>IFERROR(IF(VLOOKUP(B1277,'DIFOT Raw Data'!B:P,15,0)="","Not Delivered","Delivery"&amp;" "&amp;VLOOKUP(B1277,'DIFOT Raw Data'!B:P,15,0)),"")</f>
        <v/>
      </c>
    </row>
    <row r="1278" spans="5:12" x14ac:dyDescent="0.25">
      <c r="E1278" s="80" t="str">
        <f>IFERROR(IF(B1278="","",VLOOKUP(B1278,'Customer Orders Management'!B:AB,12,0)),"")</f>
        <v/>
      </c>
      <c r="F1278" s="80" t="str">
        <f>IFERROR(IF(B1278="","",VLOOKUP(B1278,'Customer Orders Management'!B:AB,13,0)),"")</f>
        <v/>
      </c>
      <c r="G1278" s="80" t="str">
        <f>IFERROR(IF(B1278="","",VLOOKUP(B1278,'Customer Orders Management'!B:AB,7,0)),"")</f>
        <v/>
      </c>
      <c r="H1278" s="80" t="str">
        <f>IFERROR(IF(B1278="","",VLOOKUP(B1278,'Customer Orders Management'!B:AB,8,0)),"")</f>
        <v/>
      </c>
      <c r="I1278" s="81" t="str">
        <f>IFERROR(IF(B1278="","",VLOOKUP(B1278,'Customer Orders Management'!B:AB,9,0)),"")</f>
        <v/>
      </c>
      <c r="J1278" s="81" t="str">
        <f>IFERROR(IF(B1278="","",VLOOKUP(B1278,'Customer Orders Management'!B:AB,10,0)),"")</f>
        <v/>
      </c>
      <c r="K1278" s="81" t="str">
        <f>IFERROR(IF(B1278="","",VLOOKUP(B1278,'Customer Orders Management'!B:AB,11,0)),"")</f>
        <v/>
      </c>
      <c r="L1278" s="81" t="str">
        <f>IFERROR(IF(VLOOKUP(B1278,'DIFOT Raw Data'!B:P,15,0)="","Not Delivered","Delivery"&amp;" "&amp;VLOOKUP(B1278,'DIFOT Raw Data'!B:P,15,0)),"")</f>
        <v/>
      </c>
    </row>
    <row r="1279" spans="5:12" x14ac:dyDescent="0.25">
      <c r="E1279" s="80" t="str">
        <f>IFERROR(IF(B1279="","",VLOOKUP(B1279,'Customer Orders Management'!B:AB,12,0)),"")</f>
        <v/>
      </c>
      <c r="F1279" s="80" t="str">
        <f>IFERROR(IF(B1279="","",VLOOKUP(B1279,'Customer Orders Management'!B:AB,13,0)),"")</f>
        <v/>
      </c>
      <c r="G1279" s="80" t="str">
        <f>IFERROR(IF(B1279="","",VLOOKUP(B1279,'Customer Orders Management'!B:AB,7,0)),"")</f>
        <v/>
      </c>
      <c r="H1279" s="80" t="str">
        <f>IFERROR(IF(B1279="","",VLOOKUP(B1279,'Customer Orders Management'!B:AB,8,0)),"")</f>
        <v/>
      </c>
      <c r="I1279" s="81" t="str">
        <f>IFERROR(IF(B1279="","",VLOOKUP(B1279,'Customer Orders Management'!B:AB,9,0)),"")</f>
        <v/>
      </c>
      <c r="J1279" s="81" t="str">
        <f>IFERROR(IF(B1279="","",VLOOKUP(B1279,'Customer Orders Management'!B:AB,10,0)),"")</f>
        <v/>
      </c>
      <c r="K1279" s="81" t="str">
        <f>IFERROR(IF(B1279="","",VLOOKUP(B1279,'Customer Orders Management'!B:AB,11,0)),"")</f>
        <v/>
      </c>
      <c r="L1279" s="81" t="str">
        <f>IFERROR(IF(VLOOKUP(B1279,'DIFOT Raw Data'!B:P,15,0)="","Not Delivered","Delivery"&amp;" "&amp;VLOOKUP(B1279,'DIFOT Raw Data'!B:P,15,0)),"")</f>
        <v/>
      </c>
    </row>
    <row r="1280" spans="5:12" x14ac:dyDescent="0.25">
      <c r="E1280" s="80" t="str">
        <f>IFERROR(IF(B1280="","",VLOOKUP(B1280,'Customer Orders Management'!B:AB,12,0)),"")</f>
        <v/>
      </c>
      <c r="F1280" s="80" t="str">
        <f>IFERROR(IF(B1280="","",VLOOKUP(B1280,'Customer Orders Management'!B:AB,13,0)),"")</f>
        <v/>
      </c>
      <c r="G1280" s="80" t="str">
        <f>IFERROR(IF(B1280="","",VLOOKUP(B1280,'Customer Orders Management'!B:AB,7,0)),"")</f>
        <v/>
      </c>
      <c r="H1280" s="80" t="str">
        <f>IFERROR(IF(B1280="","",VLOOKUP(B1280,'Customer Orders Management'!B:AB,8,0)),"")</f>
        <v/>
      </c>
      <c r="I1280" s="81" t="str">
        <f>IFERROR(IF(B1280="","",VLOOKUP(B1280,'Customer Orders Management'!B:AB,9,0)),"")</f>
        <v/>
      </c>
      <c r="J1280" s="81" t="str">
        <f>IFERROR(IF(B1280="","",VLOOKUP(B1280,'Customer Orders Management'!B:AB,10,0)),"")</f>
        <v/>
      </c>
      <c r="K1280" s="81" t="str">
        <f>IFERROR(IF(B1280="","",VLOOKUP(B1280,'Customer Orders Management'!B:AB,11,0)),"")</f>
        <v/>
      </c>
      <c r="L1280" s="81" t="str">
        <f>IFERROR(IF(VLOOKUP(B1280,'DIFOT Raw Data'!B:P,15,0)="","Not Delivered","Delivery"&amp;" "&amp;VLOOKUP(B1280,'DIFOT Raw Data'!B:P,15,0)),"")</f>
        <v/>
      </c>
    </row>
    <row r="1281" spans="5:12" x14ac:dyDescent="0.25">
      <c r="E1281" s="80" t="str">
        <f>IFERROR(IF(B1281="","",VLOOKUP(B1281,'Customer Orders Management'!B:AB,12,0)),"")</f>
        <v/>
      </c>
      <c r="F1281" s="80" t="str">
        <f>IFERROR(IF(B1281="","",VLOOKUP(B1281,'Customer Orders Management'!B:AB,13,0)),"")</f>
        <v/>
      </c>
      <c r="G1281" s="80" t="str">
        <f>IFERROR(IF(B1281="","",VLOOKUP(B1281,'Customer Orders Management'!B:AB,7,0)),"")</f>
        <v/>
      </c>
      <c r="H1281" s="80" t="str">
        <f>IFERROR(IF(B1281="","",VLOOKUP(B1281,'Customer Orders Management'!B:AB,8,0)),"")</f>
        <v/>
      </c>
      <c r="I1281" s="81" t="str">
        <f>IFERROR(IF(B1281="","",VLOOKUP(B1281,'Customer Orders Management'!B:AB,9,0)),"")</f>
        <v/>
      </c>
      <c r="J1281" s="81" t="str">
        <f>IFERROR(IF(B1281="","",VLOOKUP(B1281,'Customer Orders Management'!B:AB,10,0)),"")</f>
        <v/>
      </c>
      <c r="K1281" s="81" t="str">
        <f>IFERROR(IF(B1281="","",VLOOKUP(B1281,'Customer Orders Management'!B:AB,11,0)),"")</f>
        <v/>
      </c>
      <c r="L1281" s="81" t="str">
        <f>IFERROR(IF(VLOOKUP(B1281,'DIFOT Raw Data'!B:P,15,0)="","Not Delivered","Delivery"&amp;" "&amp;VLOOKUP(B1281,'DIFOT Raw Data'!B:P,15,0)),"")</f>
        <v/>
      </c>
    </row>
    <row r="1282" spans="5:12" x14ac:dyDescent="0.25">
      <c r="E1282" s="80" t="str">
        <f>IFERROR(IF(B1282="","",VLOOKUP(B1282,'Customer Orders Management'!B:AB,12,0)),"")</f>
        <v/>
      </c>
      <c r="F1282" s="80" t="str">
        <f>IFERROR(IF(B1282="","",VLOOKUP(B1282,'Customer Orders Management'!B:AB,13,0)),"")</f>
        <v/>
      </c>
      <c r="G1282" s="80" t="str">
        <f>IFERROR(IF(B1282="","",VLOOKUP(B1282,'Customer Orders Management'!B:AB,7,0)),"")</f>
        <v/>
      </c>
      <c r="H1282" s="80" t="str">
        <f>IFERROR(IF(B1282="","",VLOOKUP(B1282,'Customer Orders Management'!B:AB,8,0)),"")</f>
        <v/>
      </c>
      <c r="I1282" s="81" t="str">
        <f>IFERROR(IF(B1282="","",VLOOKUP(B1282,'Customer Orders Management'!B:AB,9,0)),"")</f>
        <v/>
      </c>
      <c r="J1282" s="81" t="str">
        <f>IFERROR(IF(B1282="","",VLOOKUP(B1282,'Customer Orders Management'!B:AB,10,0)),"")</f>
        <v/>
      </c>
      <c r="K1282" s="81" t="str">
        <f>IFERROR(IF(B1282="","",VLOOKUP(B1282,'Customer Orders Management'!B:AB,11,0)),"")</f>
        <v/>
      </c>
      <c r="L1282" s="81" t="str">
        <f>IFERROR(IF(VLOOKUP(B1282,'DIFOT Raw Data'!B:P,15,0)="","Not Delivered","Delivery"&amp;" "&amp;VLOOKUP(B1282,'DIFOT Raw Data'!B:P,15,0)),"")</f>
        <v/>
      </c>
    </row>
    <row r="1283" spans="5:12" x14ac:dyDescent="0.25">
      <c r="E1283" s="80" t="str">
        <f>IFERROR(IF(B1283="","",VLOOKUP(B1283,'Customer Orders Management'!B:AB,12,0)),"")</f>
        <v/>
      </c>
      <c r="F1283" s="80" t="str">
        <f>IFERROR(IF(B1283="","",VLOOKUP(B1283,'Customer Orders Management'!B:AB,13,0)),"")</f>
        <v/>
      </c>
      <c r="G1283" s="80" t="str">
        <f>IFERROR(IF(B1283="","",VLOOKUP(B1283,'Customer Orders Management'!B:AB,7,0)),"")</f>
        <v/>
      </c>
      <c r="H1283" s="80" t="str">
        <f>IFERROR(IF(B1283="","",VLOOKUP(B1283,'Customer Orders Management'!B:AB,8,0)),"")</f>
        <v/>
      </c>
      <c r="I1283" s="81" t="str">
        <f>IFERROR(IF(B1283="","",VLOOKUP(B1283,'Customer Orders Management'!B:AB,9,0)),"")</f>
        <v/>
      </c>
      <c r="J1283" s="81" t="str">
        <f>IFERROR(IF(B1283="","",VLOOKUP(B1283,'Customer Orders Management'!B:AB,10,0)),"")</f>
        <v/>
      </c>
      <c r="K1283" s="81" t="str">
        <f>IFERROR(IF(B1283="","",VLOOKUP(B1283,'Customer Orders Management'!B:AB,11,0)),"")</f>
        <v/>
      </c>
      <c r="L1283" s="81" t="str">
        <f>IFERROR(IF(VLOOKUP(B1283,'DIFOT Raw Data'!B:P,15,0)="","Not Delivered","Delivery"&amp;" "&amp;VLOOKUP(B1283,'DIFOT Raw Data'!B:P,15,0)),"")</f>
        <v/>
      </c>
    </row>
    <row r="1284" spans="5:12" x14ac:dyDescent="0.25">
      <c r="E1284" s="80" t="str">
        <f>IFERROR(IF(B1284="","",VLOOKUP(B1284,'Customer Orders Management'!B:AB,12,0)),"")</f>
        <v/>
      </c>
      <c r="F1284" s="80" t="str">
        <f>IFERROR(IF(B1284="","",VLOOKUP(B1284,'Customer Orders Management'!B:AB,13,0)),"")</f>
        <v/>
      </c>
      <c r="G1284" s="80" t="str">
        <f>IFERROR(IF(B1284="","",VLOOKUP(B1284,'Customer Orders Management'!B:AB,7,0)),"")</f>
        <v/>
      </c>
      <c r="H1284" s="80" t="str">
        <f>IFERROR(IF(B1284="","",VLOOKUP(B1284,'Customer Orders Management'!B:AB,8,0)),"")</f>
        <v/>
      </c>
      <c r="I1284" s="81" t="str">
        <f>IFERROR(IF(B1284="","",VLOOKUP(B1284,'Customer Orders Management'!B:AB,9,0)),"")</f>
        <v/>
      </c>
      <c r="J1284" s="81" t="str">
        <f>IFERROR(IF(B1284="","",VLOOKUP(B1284,'Customer Orders Management'!B:AB,10,0)),"")</f>
        <v/>
      </c>
      <c r="K1284" s="81" t="str">
        <f>IFERROR(IF(B1284="","",VLOOKUP(B1284,'Customer Orders Management'!B:AB,11,0)),"")</f>
        <v/>
      </c>
      <c r="L1284" s="81" t="str">
        <f>IFERROR(IF(VLOOKUP(B1284,'DIFOT Raw Data'!B:P,15,0)="","Not Delivered","Delivery"&amp;" "&amp;VLOOKUP(B1284,'DIFOT Raw Data'!B:P,15,0)),"")</f>
        <v/>
      </c>
    </row>
    <row r="1285" spans="5:12" x14ac:dyDescent="0.25">
      <c r="E1285" s="80" t="str">
        <f>IFERROR(IF(B1285="","",VLOOKUP(B1285,'Customer Orders Management'!B:AB,12,0)),"")</f>
        <v/>
      </c>
      <c r="F1285" s="80" t="str">
        <f>IFERROR(IF(B1285="","",VLOOKUP(B1285,'Customer Orders Management'!B:AB,13,0)),"")</f>
        <v/>
      </c>
      <c r="G1285" s="80" t="str">
        <f>IFERROR(IF(B1285="","",VLOOKUP(B1285,'Customer Orders Management'!B:AB,7,0)),"")</f>
        <v/>
      </c>
      <c r="H1285" s="80" t="str">
        <f>IFERROR(IF(B1285="","",VLOOKUP(B1285,'Customer Orders Management'!B:AB,8,0)),"")</f>
        <v/>
      </c>
      <c r="I1285" s="81" t="str">
        <f>IFERROR(IF(B1285="","",VLOOKUP(B1285,'Customer Orders Management'!B:AB,9,0)),"")</f>
        <v/>
      </c>
      <c r="J1285" s="81" t="str">
        <f>IFERROR(IF(B1285="","",VLOOKUP(B1285,'Customer Orders Management'!B:AB,10,0)),"")</f>
        <v/>
      </c>
      <c r="K1285" s="81" t="str">
        <f>IFERROR(IF(B1285="","",VLOOKUP(B1285,'Customer Orders Management'!B:AB,11,0)),"")</f>
        <v/>
      </c>
      <c r="L1285" s="81" t="str">
        <f>IFERROR(IF(VLOOKUP(B1285,'DIFOT Raw Data'!B:P,15,0)="","Not Delivered","Delivery"&amp;" "&amp;VLOOKUP(B1285,'DIFOT Raw Data'!B:P,15,0)),"")</f>
        <v/>
      </c>
    </row>
    <row r="1286" spans="5:12" x14ac:dyDescent="0.25">
      <c r="E1286" s="80" t="str">
        <f>IFERROR(IF(B1286="","",VLOOKUP(B1286,'Customer Orders Management'!B:AB,12,0)),"")</f>
        <v/>
      </c>
      <c r="F1286" s="80" t="str">
        <f>IFERROR(IF(B1286="","",VLOOKUP(B1286,'Customer Orders Management'!B:AB,13,0)),"")</f>
        <v/>
      </c>
      <c r="G1286" s="80" t="str">
        <f>IFERROR(IF(B1286="","",VLOOKUP(B1286,'Customer Orders Management'!B:AB,7,0)),"")</f>
        <v/>
      </c>
      <c r="H1286" s="80" t="str">
        <f>IFERROR(IF(B1286="","",VLOOKUP(B1286,'Customer Orders Management'!B:AB,8,0)),"")</f>
        <v/>
      </c>
      <c r="I1286" s="81" t="str">
        <f>IFERROR(IF(B1286="","",VLOOKUP(B1286,'Customer Orders Management'!B:AB,9,0)),"")</f>
        <v/>
      </c>
      <c r="J1286" s="81" t="str">
        <f>IFERROR(IF(B1286="","",VLOOKUP(B1286,'Customer Orders Management'!B:AB,10,0)),"")</f>
        <v/>
      </c>
      <c r="K1286" s="81" t="str">
        <f>IFERROR(IF(B1286="","",VLOOKUP(B1286,'Customer Orders Management'!B:AB,11,0)),"")</f>
        <v/>
      </c>
      <c r="L1286" s="81" t="str">
        <f>IFERROR(IF(VLOOKUP(B1286,'DIFOT Raw Data'!B:P,15,0)="","Not Delivered","Delivery"&amp;" "&amp;VLOOKUP(B1286,'DIFOT Raw Data'!B:P,15,0)),"")</f>
        <v/>
      </c>
    </row>
    <row r="1287" spans="5:12" x14ac:dyDescent="0.25">
      <c r="E1287" s="80" t="str">
        <f>IFERROR(IF(B1287="","",VLOOKUP(B1287,'Customer Orders Management'!B:AB,12,0)),"")</f>
        <v/>
      </c>
      <c r="F1287" s="80" t="str">
        <f>IFERROR(IF(B1287="","",VLOOKUP(B1287,'Customer Orders Management'!B:AB,13,0)),"")</f>
        <v/>
      </c>
      <c r="G1287" s="80" t="str">
        <f>IFERROR(IF(B1287="","",VLOOKUP(B1287,'Customer Orders Management'!B:AB,7,0)),"")</f>
        <v/>
      </c>
      <c r="H1287" s="80" t="str">
        <f>IFERROR(IF(B1287="","",VLOOKUP(B1287,'Customer Orders Management'!B:AB,8,0)),"")</f>
        <v/>
      </c>
      <c r="I1287" s="81" t="str">
        <f>IFERROR(IF(B1287="","",VLOOKUP(B1287,'Customer Orders Management'!B:AB,9,0)),"")</f>
        <v/>
      </c>
      <c r="J1287" s="81" t="str">
        <f>IFERROR(IF(B1287="","",VLOOKUP(B1287,'Customer Orders Management'!B:AB,10,0)),"")</f>
        <v/>
      </c>
      <c r="K1287" s="81" t="str">
        <f>IFERROR(IF(B1287="","",VLOOKUP(B1287,'Customer Orders Management'!B:AB,11,0)),"")</f>
        <v/>
      </c>
      <c r="L1287" s="81" t="str">
        <f>IFERROR(IF(VLOOKUP(B1287,'DIFOT Raw Data'!B:P,15,0)="","Not Delivered","Delivery"&amp;" "&amp;VLOOKUP(B1287,'DIFOT Raw Data'!B:P,15,0)),"")</f>
        <v/>
      </c>
    </row>
    <row r="1288" spans="5:12" x14ac:dyDescent="0.25">
      <c r="E1288" s="80" t="str">
        <f>IFERROR(IF(B1288="","",VLOOKUP(B1288,'Customer Orders Management'!B:AB,12,0)),"")</f>
        <v/>
      </c>
      <c r="F1288" s="80" t="str">
        <f>IFERROR(IF(B1288="","",VLOOKUP(B1288,'Customer Orders Management'!B:AB,13,0)),"")</f>
        <v/>
      </c>
      <c r="G1288" s="80" t="str">
        <f>IFERROR(IF(B1288="","",VLOOKUP(B1288,'Customer Orders Management'!B:AB,7,0)),"")</f>
        <v/>
      </c>
      <c r="H1288" s="80" t="str">
        <f>IFERROR(IF(B1288="","",VLOOKUP(B1288,'Customer Orders Management'!B:AB,8,0)),"")</f>
        <v/>
      </c>
      <c r="I1288" s="81" t="str">
        <f>IFERROR(IF(B1288="","",VLOOKUP(B1288,'Customer Orders Management'!B:AB,9,0)),"")</f>
        <v/>
      </c>
      <c r="J1288" s="81" t="str">
        <f>IFERROR(IF(B1288="","",VLOOKUP(B1288,'Customer Orders Management'!B:AB,10,0)),"")</f>
        <v/>
      </c>
      <c r="K1288" s="81" t="str">
        <f>IFERROR(IF(B1288="","",VLOOKUP(B1288,'Customer Orders Management'!B:AB,11,0)),"")</f>
        <v/>
      </c>
      <c r="L1288" s="81" t="str">
        <f>IFERROR(IF(VLOOKUP(B1288,'DIFOT Raw Data'!B:P,15,0)="","Not Delivered","Delivery"&amp;" "&amp;VLOOKUP(B1288,'DIFOT Raw Data'!B:P,15,0)),"")</f>
        <v/>
      </c>
    </row>
    <row r="1289" spans="5:12" x14ac:dyDescent="0.25">
      <c r="E1289" s="80" t="str">
        <f>IFERROR(IF(B1289="","",VLOOKUP(B1289,'Customer Orders Management'!B:AB,12,0)),"")</f>
        <v/>
      </c>
      <c r="F1289" s="80" t="str">
        <f>IFERROR(IF(B1289="","",VLOOKUP(B1289,'Customer Orders Management'!B:AB,13,0)),"")</f>
        <v/>
      </c>
      <c r="G1289" s="80" t="str">
        <f>IFERROR(IF(B1289="","",VLOOKUP(B1289,'Customer Orders Management'!B:AB,7,0)),"")</f>
        <v/>
      </c>
      <c r="H1289" s="80" t="str">
        <f>IFERROR(IF(B1289="","",VLOOKUP(B1289,'Customer Orders Management'!B:AB,8,0)),"")</f>
        <v/>
      </c>
      <c r="I1289" s="81" t="str">
        <f>IFERROR(IF(B1289="","",VLOOKUP(B1289,'Customer Orders Management'!B:AB,9,0)),"")</f>
        <v/>
      </c>
      <c r="J1289" s="81" t="str">
        <f>IFERROR(IF(B1289="","",VLOOKUP(B1289,'Customer Orders Management'!B:AB,10,0)),"")</f>
        <v/>
      </c>
      <c r="K1289" s="81" t="str">
        <f>IFERROR(IF(B1289="","",VLOOKUP(B1289,'Customer Orders Management'!B:AB,11,0)),"")</f>
        <v/>
      </c>
      <c r="L1289" s="81" t="str">
        <f>IFERROR(IF(VLOOKUP(B1289,'DIFOT Raw Data'!B:P,15,0)="","Not Delivered","Delivery"&amp;" "&amp;VLOOKUP(B1289,'DIFOT Raw Data'!B:P,15,0)),"")</f>
        <v/>
      </c>
    </row>
    <row r="1290" spans="5:12" x14ac:dyDescent="0.25">
      <c r="E1290" s="80" t="str">
        <f>IFERROR(IF(B1290="","",VLOOKUP(B1290,'Customer Orders Management'!B:AB,12,0)),"")</f>
        <v/>
      </c>
      <c r="F1290" s="80" t="str">
        <f>IFERROR(IF(B1290="","",VLOOKUP(B1290,'Customer Orders Management'!B:AB,13,0)),"")</f>
        <v/>
      </c>
      <c r="G1290" s="80" t="str">
        <f>IFERROR(IF(B1290="","",VLOOKUP(B1290,'Customer Orders Management'!B:AB,7,0)),"")</f>
        <v/>
      </c>
      <c r="H1290" s="80" t="str">
        <f>IFERROR(IF(B1290="","",VLOOKUP(B1290,'Customer Orders Management'!B:AB,8,0)),"")</f>
        <v/>
      </c>
      <c r="I1290" s="81" t="str">
        <f>IFERROR(IF(B1290="","",VLOOKUP(B1290,'Customer Orders Management'!B:AB,9,0)),"")</f>
        <v/>
      </c>
      <c r="J1290" s="81" t="str">
        <f>IFERROR(IF(B1290="","",VLOOKUP(B1290,'Customer Orders Management'!B:AB,10,0)),"")</f>
        <v/>
      </c>
      <c r="K1290" s="81" t="str">
        <f>IFERROR(IF(B1290="","",VLOOKUP(B1290,'Customer Orders Management'!B:AB,11,0)),"")</f>
        <v/>
      </c>
      <c r="L1290" s="81" t="str">
        <f>IFERROR(IF(VLOOKUP(B1290,'DIFOT Raw Data'!B:P,15,0)="","Not Delivered","Delivery"&amp;" "&amp;VLOOKUP(B1290,'DIFOT Raw Data'!B:P,15,0)),"")</f>
        <v/>
      </c>
    </row>
    <row r="1291" spans="5:12" x14ac:dyDescent="0.25">
      <c r="E1291" s="80" t="str">
        <f>IFERROR(IF(B1291="","",VLOOKUP(B1291,'Customer Orders Management'!B:AB,12,0)),"")</f>
        <v/>
      </c>
      <c r="F1291" s="80" t="str">
        <f>IFERROR(IF(B1291="","",VLOOKUP(B1291,'Customer Orders Management'!B:AB,13,0)),"")</f>
        <v/>
      </c>
      <c r="G1291" s="80" t="str">
        <f>IFERROR(IF(B1291="","",VLOOKUP(B1291,'Customer Orders Management'!B:AB,7,0)),"")</f>
        <v/>
      </c>
      <c r="H1291" s="80" t="str">
        <f>IFERROR(IF(B1291="","",VLOOKUP(B1291,'Customer Orders Management'!B:AB,8,0)),"")</f>
        <v/>
      </c>
      <c r="I1291" s="81" t="str">
        <f>IFERROR(IF(B1291="","",VLOOKUP(B1291,'Customer Orders Management'!B:AB,9,0)),"")</f>
        <v/>
      </c>
      <c r="J1291" s="81" t="str">
        <f>IFERROR(IF(B1291="","",VLOOKUP(B1291,'Customer Orders Management'!B:AB,10,0)),"")</f>
        <v/>
      </c>
      <c r="K1291" s="81" t="str">
        <f>IFERROR(IF(B1291="","",VLOOKUP(B1291,'Customer Orders Management'!B:AB,11,0)),"")</f>
        <v/>
      </c>
      <c r="L1291" s="81" t="str">
        <f>IFERROR(IF(VLOOKUP(B1291,'DIFOT Raw Data'!B:P,15,0)="","Not Delivered","Delivery"&amp;" "&amp;VLOOKUP(B1291,'DIFOT Raw Data'!B:P,15,0)),"")</f>
        <v/>
      </c>
    </row>
    <row r="1292" spans="5:12" x14ac:dyDescent="0.25">
      <c r="E1292" s="80" t="str">
        <f>IFERROR(IF(B1292="","",VLOOKUP(B1292,'Customer Orders Management'!B:AB,12,0)),"")</f>
        <v/>
      </c>
      <c r="F1292" s="80" t="str">
        <f>IFERROR(IF(B1292="","",VLOOKUP(B1292,'Customer Orders Management'!B:AB,13,0)),"")</f>
        <v/>
      </c>
      <c r="G1292" s="80" t="str">
        <f>IFERROR(IF(B1292="","",VLOOKUP(B1292,'Customer Orders Management'!B:AB,7,0)),"")</f>
        <v/>
      </c>
      <c r="H1292" s="80" t="str">
        <f>IFERROR(IF(B1292="","",VLOOKUP(B1292,'Customer Orders Management'!B:AB,8,0)),"")</f>
        <v/>
      </c>
      <c r="I1292" s="81" t="str">
        <f>IFERROR(IF(B1292="","",VLOOKUP(B1292,'Customer Orders Management'!B:AB,9,0)),"")</f>
        <v/>
      </c>
      <c r="J1292" s="81" t="str">
        <f>IFERROR(IF(B1292="","",VLOOKUP(B1292,'Customer Orders Management'!B:AB,10,0)),"")</f>
        <v/>
      </c>
      <c r="K1292" s="81" t="str">
        <f>IFERROR(IF(B1292="","",VLOOKUP(B1292,'Customer Orders Management'!B:AB,11,0)),"")</f>
        <v/>
      </c>
      <c r="L1292" s="81" t="str">
        <f>IFERROR(IF(VLOOKUP(B1292,'DIFOT Raw Data'!B:P,15,0)="","Not Delivered","Delivery"&amp;" "&amp;VLOOKUP(B1292,'DIFOT Raw Data'!B:P,15,0)),"")</f>
        <v/>
      </c>
    </row>
    <row r="1293" spans="5:12" x14ac:dyDescent="0.25">
      <c r="E1293" s="80" t="str">
        <f>IFERROR(IF(B1293="","",VLOOKUP(B1293,'Customer Orders Management'!B:AB,12,0)),"")</f>
        <v/>
      </c>
      <c r="F1293" s="80" t="str">
        <f>IFERROR(IF(B1293="","",VLOOKUP(B1293,'Customer Orders Management'!B:AB,13,0)),"")</f>
        <v/>
      </c>
      <c r="G1293" s="80" t="str">
        <f>IFERROR(IF(B1293="","",VLOOKUP(B1293,'Customer Orders Management'!B:AB,7,0)),"")</f>
        <v/>
      </c>
      <c r="H1293" s="80" t="str">
        <f>IFERROR(IF(B1293="","",VLOOKUP(B1293,'Customer Orders Management'!B:AB,8,0)),"")</f>
        <v/>
      </c>
      <c r="I1293" s="81" t="str">
        <f>IFERROR(IF(B1293="","",VLOOKUP(B1293,'Customer Orders Management'!B:AB,9,0)),"")</f>
        <v/>
      </c>
      <c r="J1293" s="81" t="str">
        <f>IFERROR(IF(B1293="","",VLOOKUP(B1293,'Customer Orders Management'!B:AB,10,0)),"")</f>
        <v/>
      </c>
      <c r="K1293" s="81" t="str">
        <f>IFERROR(IF(B1293="","",VLOOKUP(B1293,'Customer Orders Management'!B:AB,11,0)),"")</f>
        <v/>
      </c>
      <c r="L1293" s="81" t="str">
        <f>IFERROR(IF(VLOOKUP(B1293,'DIFOT Raw Data'!B:P,15,0)="","Not Delivered","Delivery"&amp;" "&amp;VLOOKUP(B1293,'DIFOT Raw Data'!B:P,15,0)),"")</f>
        <v/>
      </c>
    </row>
    <row r="1294" spans="5:12" x14ac:dyDescent="0.25">
      <c r="E1294" s="80" t="str">
        <f>IFERROR(IF(B1294="","",VLOOKUP(B1294,'Customer Orders Management'!B:AB,12,0)),"")</f>
        <v/>
      </c>
      <c r="F1294" s="80" t="str">
        <f>IFERROR(IF(B1294="","",VLOOKUP(B1294,'Customer Orders Management'!B:AB,13,0)),"")</f>
        <v/>
      </c>
      <c r="G1294" s="80" t="str">
        <f>IFERROR(IF(B1294="","",VLOOKUP(B1294,'Customer Orders Management'!B:AB,7,0)),"")</f>
        <v/>
      </c>
      <c r="H1294" s="80" t="str">
        <f>IFERROR(IF(B1294="","",VLOOKUP(B1294,'Customer Orders Management'!B:AB,8,0)),"")</f>
        <v/>
      </c>
      <c r="I1294" s="81" t="str">
        <f>IFERROR(IF(B1294="","",VLOOKUP(B1294,'Customer Orders Management'!B:AB,9,0)),"")</f>
        <v/>
      </c>
      <c r="J1294" s="81" t="str">
        <f>IFERROR(IF(B1294="","",VLOOKUP(B1294,'Customer Orders Management'!B:AB,10,0)),"")</f>
        <v/>
      </c>
      <c r="K1294" s="81" t="str">
        <f>IFERROR(IF(B1294="","",VLOOKUP(B1294,'Customer Orders Management'!B:AB,11,0)),"")</f>
        <v/>
      </c>
      <c r="L1294" s="81" t="str">
        <f>IFERROR(IF(VLOOKUP(B1294,'DIFOT Raw Data'!B:P,15,0)="","Not Delivered","Delivery"&amp;" "&amp;VLOOKUP(B1294,'DIFOT Raw Data'!B:P,15,0)),"")</f>
        <v/>
      </c>
    </row>
    <row r="1295" spans="5:12" x14ac:dyDescent="0.25">
      <c r="E1295" s="80" t="str">
        <f>IFERROR(IF(B1295="","",VLOOKUP(B1295,'Customer Orders Management'!B:AB,12,0)),"")</f>
        <v/>
      </c>
      <c r="F1295" s="80" t="str">
        <f>IFERROR(IF(B1295="","",VLOOKUP(B1295,'Customer Orders Management'!B:AB,13,0)),"")</f>
        <v/>
      </c>
      <c r="G1295" s="80" t="str">
        <f>IFERROR(IF(B1295="","",VLOOKUP(B1295,'Customer Orders Management'!B:AB,7,0)),"")</f>
        <v/>
      </c>
      <c r="H1295" s="80" t="str">
        <f>IFERROR(IF(B1295="","",VLOOKUP(B1295,'Customer Orders Management'!B:AB,8,0)),"")</f>
        <v/>
      </c>
      <c r="I1295" s="81" t="str">
        <f>IFERROR(IF(B1295="","",VLOOKUP(B1295,'Customer Orders Management'!B:AB,9,0)),"")</f>
        <v/>
      </c>
      <c r="J1295" s="81" t="str">
        <f>IFERROR(IF(B1295="","",VLOOKUP(B1295,'Customer Orders Management'!B:AB,10,0)),"")</f>
        <v/>
      </c>
      <c r="K1295" s="81" t="str">
        <f>IFERROR(IF(B1295="","",VLOOKUP(B1295,'Customer Orders Management'!B:AB,11,0)),"")</f>
        <v/>
      </c>
      <c r="L1295" s="81" t="str">
        <f>IFERROR(IF(VLOOKUP(B1295,'DIFOT Raw Data'!B:P,15,0)="","Not Delivered","Delivery"&amp;" "&amp;VLOOKUP(B1295,'DIFOT Raw Data'!B:P,15,0)),"")</f>
        <v/>
      </c>
    </row>
    <row r="1296" spans="5:12" x14ac:dyDescent="0.25">
      <c r="E1296" s="80" t="str">
        <f>IFERROR(IF(B1296="","",VLOOKUP(B1296,'Customer Orders Management'!B:AB,12,0)),"")</f>
        <v/>
      </c>
      <c r="F1296" s="80" t="str">
        <f>IFERROR(IF(B1296="","",VLOOKUP(B1296,'Customer Orders Management'!B:AB,13,0)),"")</f>
        <v/>
      </c>
      <c r="G1296" s="80" t="str">
        <f>IFERROR(IF(B1296="","",VLOOKUP(B1296,'Customer Orders Management'!B:AB,7,0)),"")</f>
        <v/>
      </c>
      <c r="H1296" s="80" t="str">
        <f>IFERROR(IF(B1296="","",VLOOKUP(B1296,'Customer Orders Management'!B:AB,8,0)),"")</f>
        <v/>
      </c>
      <c r="I1296" s="81" t="str">
        <f>IFERROR(IF(B1296="","",VLOOKUP(B1296,'Customer Orders Management'!B:AB,9,0)),"")</f>
        <v/>
      </c>
      <c r="J1296" s="81" t="str">
        <f>IFERROR(IF(B1296="","",VLOOKUP(B1296,'Customer Orders Management'!B:AB,10,0)),"")</f>
        <v/>
      </c>
      <c r="K1296" s="81" t="str">
        <f>IFERROR(IF(B1296="","",VLOOKUP(B1296,'Customer Orders Management'!B:AB,11,0)),"")</f>
        <v/>
      </c>
      <c r="L1296" s="81" t="str">
        <f>IFERROR(IF(VLOOKUP(B1296,'DIFOT Raw Data'!B:P,15,0)="","Not Delivered","Delivery"&amp;" "&amp;VLOOKUP(B1296,'DIFOT Raw Data'!B:P,15,0)),"")</f>
        <v/>
      </c>
    </row>
    <row r="1297" spans="5:12" x14ac:dyDescent="0.25">
      <c r="E1297" s="80" t="str">
        <f>IFERROR(IF(B1297="","",VLOOKUP(B1297,'Customer Orders Management'!B:AB,12,0)),"")</f>
        <v/>
      </c>
      <c r="F1297" s="80" t="str">
        <f>IFERROR(IF(B1297="","",VLOOKUP(B1297,'Customer Orders Management'!B:AB,13,0)),"")</f>
        <v/>
      </c>
      <c r="G1297" s="80" t="str">
        <f>IFERROR(IF(B1297="","",VLOOKUP(B1297,'Customer Orders Management'!B:AB,7,0)),"")</f>
        <v/>
      </c>
      <c r="H1297" s="80" t="str">
        <f>IFERROR(IF(B1297="","",VLOOKUP(B1297,'Customer Orders Management'!B:AB,8,0)),"")</f>
        <v/>
      </c>
      <c r="I1297" s="81" t="str">
        <f>IFERROR(IF(B1297="","",VLOOKUP(B1297,'Customer Orders Management'!B:AB,9,0)),"")</f>
        <v/>
      </c>
      <c r="J1297" s="81" t="str">
        <f>IFERROR(IF(B1297="","",VLOOKUP(B1297,'Customer Orders Management'!B:AB,10,0)),"")</f>
        <v/>
      </c>
      <c r="K1297" s="81" t="str">
        <f>IFERROR(IF(B1297="","",VLOOKUP(B1297,'Customer Orders Management'!B:AB,11,0)),"")</f>
        <v/>
      </c>
      <c r="L1297" s="81" t="str">
        <f>IFERROR(IF(VLOOKUP(B1297,'DIFOT Raw Data'!B:P,15,0)="","Not Delivered","Delivery"&amp;" "&amp;VLOOKUP(B1297,'DIFOT Raw Data'!B:P,15,0)),"")</f>
        <v/>
      </c>
    </row>
    <row r="1298" spans="5:12" x14ac:dyDescent="0.25">
      <c r="E1298" s="80" t="str">
        <f>IFERROR(IF(B1298="","",VLOOKUP(B1298,'Customer Orders Management'!B:AB,12,0)),"")</f>
        <v/>
      </c>
      <c r="F1298" s="80" t="str">
        <f>IFERROR(IF(B1298="","",VLOOKUP(B1298,'Customer Orders Management'!B:AB,13,0)),"")</f>
        <v/>
      </c>
      <c r="G1298" s="80" t="str">
        <f>IFERROR(IF(B1298="","",VLOOKUP(B1298,'Customer Orders Management'!B:AB,7,0)),"")</f>
        <v/>
      </c>
      <c r="H1298" s="80" t="str">
        <f>IFERROR(IF(B1298="","",VLOOKUP(B1298,'Customer Orders Management'!B:AB,8,0)),"")</f>
        <v/>
      </c>
      <c r="I1298" s="81" t="str">
        <f>IFERROR(IF(B1298="","",VLOOKUP(B1298,'Customer Orders Management'!B:AB,9,0)),"")</f>
        <v/>
      </c>
      <c r="J1298" s="81" t="str">
        <f>IFERROR(IF(B1298="","",VLOOKUP(B1298,'Customer Orders Management'!B:AB,10,0)),"")</f>
        <v/>
      </c>
      <c r="K1298" s="81" t="str">
        <f>IFERROR(IF(B1298="","",VLOOKUP(B1298,'Customer Orders Management'!B:AB,11,0)),"")</f>
        <v/>
      </c>
      <c r="L1298" s="81" t="str">
        <f>IFERROR(IF(VLOOKUP(B1298,'DIFOT Raw Data'!B:P,15,0)="","Not Delivered","Delivery"&amp;" "&amp;VLOOKUP(B1298,'DIFOT Raw Data'!B:P,15,0)),"")</f>
        <v/>
      </c>
    </row>
    <row r="1299" spans="5:12" x14ac:dyDescent="0.25">
      <c r="E1299" s="80" t="str">
        <f>IFERROR(IF(B1299="","",VLOOKUP(B1299,'Customer Orders Management'!B:AB,12,0)),"")</f>
        <v/>
      </c>
      <c r="F1299" s="80" t="str">
        <f>IFERROR(IF(B1299="","",VLOOKUP(B1299,'Customer Orders Management'!B:AB,13,0)),"")</f>
        <v/>
      </c>
      <c r="G1299" s="80" t="str">
        <f>IFERROR(IF(B1299="","",VLOOKUP(B1299,'Customer Orders Management'!B:AB,7,0)),"")</f>
        <v/>
      </c>
      <c r="H1299" s="80" t="str">
        <f>IFERROR(IF(B1299="","",VLOOKUP(B1299,'Customer Orders Management'!B:AB,8,0)),"")</f>
        <v/>
      </c>
      <c r="I1299" s="81" t="str">
        <f>IFERROR(IF(B1299="","",VLOOKUP(B1299,'Customer Orders Management'!B:AB,9,0)),"")</f>
        <v/>
      </c>
      <c r="J1299" s="81" t="str">
        <f>IFERROR(IF(B1299="","",VLOOKUP(B1299,'Customer Orders Management'!B:AB,10,0)),"")</f>
        <v/>
      </c>
      <c r="K1299" s="81" t="str">
        <f>IFERROR(IF(B1299="","",VLOOKUP(B1299,'Customer Orders Management'!B:AB,11,0)),"")</f>
        <v/>
      </c>
      <c r="L1299" s="81" t="str">
        <f>IFERROR(IF(VLOOKUP(B1299,'DIFOT Raw Data'!B:P,15,0)="","Not Delivered","Delivery"&amp;" "&amp;VLOOKUP(B1299,'DIFOT Raw Data'!B:P,15,0)),"")</f>
        <v/>
      </c>
    </row>
    <row r="1300" spans="5:12" x14ac:dyDescent="0.25">
      <c r="E1300" s="80" t="str">
        <f>IFERROR(IF(B1300="","",VLOOKUP(B1300,'Customer Orders Management'!B:AB,12,0)),"")</f>
        <v/>
      </c>
      <c r="F1300" s="80" t="str">
        <f>IFERROR(IF(B1300="","",VLOOKUP(B1300,'Customer Orders Management'!B:AB,13,0)),"")</f>
        <v/>
      </c>
      <c r="G1300" s="80" t="str">
        <f>IFERROR(IF(B1300="","",VLOOKUP(B1300,'Customer Orders Management'!B:AB,7,0)),"")</f>
        <v/>
      </c>
      <c r="H1300" s="80" t="str">
        <f>IFERROR(IF(B1300="","",VLOOKUP(B1300,'Customer Orders Management'!B:AB,8,0)),"")</f>
        <v/>
      </c>
      <c r="I1300" s="81" t="str">
        <f>IFERROR(IF(B1300="","",VLOOKUP(B1300,'Customer Orders Management'!B:AB,9,0)),"")</f>
        <v/>
      </c>
      <c r="J1300" s="81" t="str">
        <f>IFERROR(IF(B1300="","",VLOOKUP(B1300,'Customer Orders Management'!B:AB,10,0)),"")</f>
        <v/>
      </c>
      <c r="K1300" s="81" t="str">
        <f>IFERROR(IF(B1300="","",VLOOKUP(B1300,'Customer Orders Management'!B:AB,11,0)),"")</f>
        <v/>
      </c>
      <c r="L1300" s="81" t="str">
        <f>IFERROR(IF(VLOOKUP(B1300,'DIFOT Raw Data'!B:P,15,0)="","Not Delivered","Delivery"&amp;" "&amp;VLOOKUP(B1300,'DIFOT Raw Data'!B:P,15,0)),"")</f>
        <v/>
      </c>
    </row>
    <row r="1301" spans="5:12" x14ac:dyDescent="0.25">
      <c r="E1301" s="80" t="str">
        <f>IFERROR(IF(B1301="","",VLOOKUP(B1301,'Customer Orders Management'!B:AB,12,0)),"")</f>
        <v/>
      </c>
      <c r="F1301" s="80" t="str">
        <f>IFERROR(IF(B1301="","",VLOOKUP(B1301,'Customer Orders Management'!B:AB,13,0)),"")</f>
        <v/>
      </c>
      <c r="G1301" s="80" t="str">
        <f>IFERROR(IF(B1301="","",VLOOKUP(B1301,'Customer Orders Management'!B:AB,7,0)),"")</f>
        <v/>
      </c>
      <c r="H1301" s="80" t="str">
        <f>IFERROR(IF(B1301="","",VLOOKUP(B1301,'Customer Orders Management'!B:AB,8,0)),"")</f>
        <v/>
      </c>
      <c r="I1301" s="81" t="str">
        <f>IFERROR(IF(B1301="","",VLOOKUP(B1301,'Customer Orders Management'!B:AB,9,0)),"")</f>
        <v/>
      </c>
      <c r="J1301" s="81" t="str">
        <f>IFERROR(IF(B1301="","",VLOOKUP(B1301,'Customer Orders Management'!B:AB,10,0)),"")</f>
        <v/>
      </c>
      <c r="K1301" s="81" t="str">
        <f>IFERROR(IF(B1301="","",VLOOKUP(B1301,'Customer Orders Management'!B:AB,11,0)),"")</f>
        <v/>
      </c>
      <c r="L1301" s="81" t="str">
        <f>IFERROR(IF(VLOOKUP(B1301,'DIFOT Raw Data'!B:P,15,0)="","Not Delivered","Delivery"&amp;" "&amp;VLOOKUP(B1301,'DIFOT Raw Data'!B:P,15,0)),"")</f>
        <v/>
      </c>
    </row>
    <row r="1302" spans="5:12" x14ac:dyDescent="0.25">
      <c r="E1302" s="80" t="str">
        <f>IFERROR(IF(B1302="","",VLOOKUP(B1302,'Customer Orders Management'!B:AB,12,0)),"")</f>
        <v/>
      </c>
      <c r="F1302" s="80" t="str">
        <f>IFERROR(IF(B1302="","",VLOOKUP(B1302,'Customer Orders Management'!B:AB,13,0)),"")</f>
        <v/>
      </c>
      <c r="G1302" s="80" t="str">
        <f>IFERROR(IF(B1302="","",VLOOKUP(B1302,'Customer Orders Management'!B:AB,7,0)),"")</f>
        <v/>
      </c>
      <c r="H1302" s="80" t="str">
        <f>IFERROR(IF(B1302="","",VLOOKUP(B1302,'Customer Orders Management'!B:AB,8,0)),"")</f>
        <v/>
      </c>
      <c r="I1302" s="81" t="str">
        <f>IFERROR(IF(B1302="","",VLOOKUP(B1302,'Customer Orders Management'!B:AB,9,0)),"")</f>
        <v/>
      </c>
      <c r="J1302" s="81" t="str">
        <f>IFERROR(IF(B1302="","",VLOOKUP(B1302,'Customer Orders Management'!B:AB,10,0)),"")</f>
        <v/>
      </c>
      <c r="K1302" s="81" t="str">
        <f>IFERROR(IF(B1302="","",VLOOKUP(B1302,'Customer Orders Management'!B:AB,11,0)),"")</f>
        <v/>
      </c>
      <c r="L1302" s="81" t="str">
        <f>IFERROR(IF(VLOOKUP(B1302,'DIFOT Raw Data'!B:P,15,0)="","Not Delivered","Delivery"&amp;" "&amp;VLOOKUP(B1302,'DIFOT Raw Data'!B:P,15,0)),"")</f>
        <v/>
      </c>
    </row>
    <row r="1303" spans="5:12" x14ac:dyDescent="0.25">
      <c r="E1303" s="80" t="str">
        <f>IFERROR(IF(B1303="","",VLOOKUP(B1303,'Customer Orders Management'!B:AB,12,0)),"")</f>
        <v/>
      </c>
      <c r="F1303" s="80" t="str">
        <f>IFERROR(IF(B1303="","",VLOOKUP(B1303,'Customer Orders Management'!B:AB,13,0)),"")</f>
        <v/>
      </c>
      <c r="G1303" s="80" t="str">
        <f>IFERROR(IF(B1303="","",VLOOKUP(B1303,'Customer Orders Management'!B:AB,7,0)),"")</f>
        <v/>
      </c>
      <c r="H1303" s="80" t="str">
        <f>IFERROR(IF(B1303="","",VLOOKUP(B1303,'Customer Orders Management'!B:AB,8,0)),"")</f>
        <v/>
      </c>
      <c r="I1303" s="81" t="str">
        <f>IFERROR(IF(B1303="","",VLOOKUP(B1303,'Customer Orders Management'!B:AB,9,0)),"")</f>
        <v/>
      </c>
      <c r="J1303" s="81" t="str">
        <f>IFERROR(IF(B1303="","",VLOOKUP(B1303,'Customer Orders Management'!B:AB,10,0)),"")</f>
        <v/>
      </c>
      <c r="K1303" s="81" t="str">
        <f>IFERROR(IF(B1303="","",VLOOKUP(B1303,'Customer Orders Management'!B:AB,11,0)),"")</f>
        <v/>
      </c>
      <c r="L1303" s="81" t="str">
        <f>IFERROR(IF(VLOOKUP(B1303,'DIFOT Raw Data'!B:P,15,0)="","Not Delivered","Delivery"&amp;" "&amp;VLOOKUP(B1303,'DIFOT Raw Data'!B:P,15,0)),"")</f>
        <v/>
      </c>
    </row>
    <row r="1304" spans="5:12" x14ac:dyDescent="0.25">
      <c r="E1304" s="80" t="str">
        <f>IFERROR(IF(B1304="","",VLOOKUP(B1304,'Customer Orders Management'!B:AB,12,0)),"")</f>
        <v/>
      </c>
      <c r="F1304" s="80" t="str">
        <f>IFERROR(IF(B1304="","",VLOOKUP(B1304,'Customer Orders Management'!B:AB,13,0)),"")</f>
        <v/>
      </c>
      <c r="G1304" s="80" t="str">
        <f>IFERROR(IF(B1304="","",VLOOKUP(B1304,'Customer Orders Management'!B:AB,7,0)),"")</f>
        <v/>
      </c>
      <c r="H1304" s="80" t="str">
        <f>IFERROR(IF(B1304="","",VLOOKUP(B1304,'Customer Orders Management'!B:AB,8,0)),"")</f>
        <v/>
      </c>
      <c r="I1304" s="81" t="str">
        <f>IFERROR(IF(B1304="","",VLOOKUP(B1304,'Customer Orders Management'!B:AB,9,0)),"")</f>
        <v/>
      </c>
      <c r="J1304" s="81" t="str">
        <f>IFERROR(IF(B1304="","",VLOOKUP(B1304,'Customer Orders Management'!B:AB,10,0)),"")</f>
        <v/>
      </c>
      <c r="K1304" s="81" t="str">
        <f>IFERROR(IF(B1304="","",VLOOKUP(B1304,'Customer Orders Management'!B:AB,11,0)),"")</f>
        <v/>
      </c>
      <c r="L1304" s="81" t="str">
        <f>IFERROR(IF(VLOOKUP(B1304,'DIFOT Raw Data'!B:P,15,0)="","Not Delivered","Delivery"&amp;" "&amp;VLOOKUP(B1304,'DIFOT Raw Data'!B:P,15,0)),"")</f>
        <v/>
      </c>
    </row>
    <row r="1305" spans="5:12" x14ac:dyDescent="0.25">
      <c r="E1305" s="80" t="str">
        <f>IFERROR(IF(B1305="","",VLOOKUP(B1305,'Customer Orders Management'!B:AB,12,0)),"")</f>
        <v/>
      </c>
      <c r="F1305" s="80" t="str">
        <f>IFERROR(IF(B1305="","",VLOOKUP(B1305,'Customer Orders Management'!B:AB,13,0)),"")</f>
        <v/>
      </c>
      <c r="G1305" s="80" t="str">
        <f>IFERROR(IF(B1305="","",VLOOKUP(B1305,'Customer Orders Management'!B:AB,7,0)),"")</f>
        <v/>
      </c>
      <c r="H1305" s="80" t="str">
        <f>IFERROR(IF(B1305="","",VLOOKUP(B1305,'Customer Orders Management'!B:AB,8,0)),"")</f>
        <v/>
      </c>
      <c r="I1305" s="81" t="str">
        <f>IFERROR(IF(B1305="","",VLOOKUP(B1305,'Customer Orders Management'!B:AB,9,0)),"")</f>
        <v/>
      </c>
      <c r="J1305" s="81" t="str">
        <f>IFERROR(IF(B1305="","",VLOOKUP(B1305,'Customer Orders Management'!B:AB,10,0)),"")</f>
        <v/>
      </c>
      <c r="K1305" s="81" t="str">
        <f>IFERROR(IF(B1305="","",VLOOKUP(B1305,'Customer Orders Management'!B:AB,11,0)),"")</f>
        <v/>
      </c>
      <c r="L1305" s="81" t="str">
        <f>IFERROR(IF(VLOOKUP(B1305,'DIFOT Raw Data'!B:P,15,0)="","Not Delivered","Delivery"&amp;" "&amp;VLOOKUP(B1305,'DIFOT Raw Data'!B:P,15,0)),"")</f>
        <v/>
      </c>
    </row>
    <row r="1306" spans="5:12" x14ac:dyDescent="0.25">
      <c r="E1306" s="80" t="str">
        <f>IFERROR(IF(B1306="","",VLOOKUP(B1306,'Customer Orders Management'!B:AB,12,0)),"")</f>
        <v/>
      </c>
      <c r="F1306" s="80" t="str">
        <f>IFERROR(IF(B1306="","",VLOOKUP(B1306,'Customer Orders Management'!B:AB,13,0)),"")</f>
        <v/>
      </c>
      <c r="G1306" s="80" t="str">
        <f>IFERROR(IF(B1306="","",VLOOKUP(B1306,'Customer Orders Management'!B:AB,7,0)),"")</f>
        <v/>
      </c>
      <c r="H1306" s="80" t="str">
        <f>IFERROR(IF(B1306="","",VLOOKUP(B1306,'Customer Orders Management'!B:AB,8,0)),"")</f>
        <v/>
      </c>
      <c r="I1306" s="81" t="str">
        <f>IFERROR(IF(B1306="","",VLOOKUP(B1306,'Customer Orders Management'!B:AB,9,0)),"")</f>
        <v/>
      </c>
      <c r="J1306" s="81" t="str">
        <f>IFERROR(IF(B1306="","",VLOOKUP(B1306,'Customer Orders Management'!B:AB,10,0)),"")</f>
        <v/>
      </c>
      <c r="K1306" s="81" t="str">
        <f>IFERROR(IF(B1306="","",VLOOKUP(B1306,'Customer Orders Management'!B:AB,11,0)),"")</f>
        <v/>
      </c>
      <c r="L1306" s="81" t="str">
        <f>IFERROR(IF(VLOOKUP(B1306,'DIFOT Raw Data'!B:P,15,0)="","Not Delivered","Delivery"&amp;" "&amp;VLOOKUP(B1306,'DIFOT Raw Data'!B:P,15,0)),"")</f>
        <v/>
      </c>
    </row>
    <row r="1307" spans="5:12" x14ac:dyDescent="0.25">
      <c r="E1307" s="80" t="str">
        <f>IFERROR(IF(B1307="","",VLOOKUP(B1307,'Customer Orders Management'!B:AB,12,0)),"")</f>
        <v/>
      </c>
      <c r="F1307" s="80" t="str">
        <f>IFERROR(IF(B1307="","",VLOOKUP(B1307,'Customer Orders Management'!B:AB,13,0)),"")</f>
        <v/>
      </c>
      <c r="G1307" s="80" t="str">
        <f>IFERROR(IF(B1307="","",VLOOKUP(B1307,'Customer Orders Management'!B:AB,7,0)),"")</f>
        <v/>
      </c>
      <c r="H1307" s="80" t="str">
        <f>IFERROR(IF(B1307="","",VLOOKUP(B1307,'Customer Orders Management'!B:AB,8,0)),"")</f>
        <v/>
      </c>
      <c r="I1307" s="81" t="str">
        <f>IFERROR(IF(B1307="","",VLOOKUP(B1307,'Customer Orders Management'!B:AB,9,0)),"")</f>
        <v/>
      </c>
      <c r="J1307" s="81" t="str">
        <f>IFERROR(IF(B1307="","",VLOOKUP(B1307,'Customer Orders Management'!B:AB,10,0)),"")</f>
        <v/>
      </c>
      <c r="K1307" s="81" t="str">
        <f>IFERROR(IF(B1307="","",VLOOKUP(B1307,'Customer Orders Management'!B:AB,11,0)),"")</f>
        <v/>
      </c>
      <c r="L1307" s="81" t="str">
        <f>IFERROR(IF(VLOOKUP(B1307,'DIFOT Raw Data'!B:P,15,0)="","Not Delivered","Delivery"&amp;" "&amp;VLOOKUP(B1307,'DIFOT Raw Data'!B:P,15,0)),"")</f>
        <v/>
      </c>
    </row>
    <row r="1308" spans="5:12" x14ac:dyDescent="0.25">
      <c r="E1308" s="80" t="str">
        <f>IFERROR(IF(B1308="","",VLOOKUP(B1308,'Customer Orders Management'!B:AB,12,0)),"")</f>
        <v/>
      </c>
      <c r="F1308" s="80" t="str">
        <f>IFERROR(IF(B1308="","",VLOOKUP(B1308,'Customer Orders Management'!B:AB,13,0)),"")</f>
        <v/>
      </c>
      <c r="G1308" s="80" t="str">
        <f>IFERROR(IF(B1308="","",VLOOKUP(B1308,'Customer Orders Management'!B:AB,7,0)),"")</f>
        <v/>
      </c>
      <c r="H1308" s="80" t="str">
        <f>IFERROR(IF(B1308="","",VLOOKUP(B1308,'Customer Orders Management'!B:AB,8,0)),"")</f>
        <v/>
      </c>
      <c r="I1308" s="81" t="str">
        <f>IFERROR(IF(B1308="","",VLOOKUP(B1308,'Customer Orders Management'!B:AB,9,0)),"")</f>
        <v/>
      </c>
      <c r="J1308" s="81" t="str">
        <f>IFERROR(IF(B1308="","",VLOOKUP(B1308,'Customer Orders Management'!B:AB,10,0)),"")</f>
        <v/>
      </c>
      <c r="K1308" s="81" t="str">
        <f>IFERROR(IF(B1308="","",VLOOKUP(B1308,'Customer Orders Management'!B:AB,11,0)),"")</f>
        <v/>
      </c>
      <c r="L1308" s="81" t="str">
        <f>IFERROR(IF(VLOOKUP(B1308,'DIFOT Raw Data'!B:P,15,0)="","Not Delivered","Delivery"&amp;" "&amp;VLOOKUP(B1308,'DIFOT Raw Data'!B:P,15,0)),"")</f>
        <v/>
      </c>
    </row>
    <row r="1309" spans="5:12" x14ac:dyDescent="0.25">
      <c r="E1309" s="80" t="str">
        <f>IFERROR(IF(B1309="","",VLOOKUP(B1309,'Customer Orders Management'!B:AB,12,0)),"")</f>
        <v/>
      </c>
      <c r="F1309" s="80" t="str">
        <f>IFERROR(IF(B1309="","",VLOOKUP(B1309,'Customer Orders Management'!B:AB,13,0)),"")</f>
        <v/>
      </c>
      <c r="G1309" s="80" t="str">
        <f>IFERROR(IF(B1309="","",VLOOKUP(B1309,'Customer Orders Management'!B:AB,7,0)),"")</f>
        <v/>
      </c>
      <c r="H1309" s="80" t="str">
        <f>IFERROR(IF(B1309="","",VLOOKUP(B1309,'Customer Orders Management'!B:AB,8,0)),"")</f>
        <v/>
      </c>
      <c r="I1309" s="81" t="str">
        <f>IFERROR(IF(B1309="","",VLOOKUP(B1309,'Customer Orders Management'!B:AB,9,0)),"")</f>
        <v/>
      </c>
      <c r="J1309" s="81" t="str">
        <f>IFERROR(IF(B1309="","",VLOOKUP(B1309,'Customer Orders Management'!B:AB,10,0)),"")</f>
        <v/>
      </c>
      <c r="K1309" s="81" t="str">
        <f>IFERROR(IF(B1309="","",VLOOKUP(B1309,'Customer Orders Management'!B:AB,11,0)),"")</f>
        <v/>
      </c>
      <c r="L1309" s="81" t="str">
        <f>IFERROR(IF(VLOOKUP(B1309,'DIFOT Raw Data'!B:P,15,0)="","Not Delivered","Delivery"&amp;" "&amp;VLOOKUP(B1309,'DIFOT Raw Data'!B:P,15,0)),"")</f>
        <v/>
      </c>
    </row>
    <row r="1310" spans="5:12" x14ac:dyDescent="0.25">
      <c r="E1310" s="80" t="str">
        <f>IFERROR(IF(B1310="","",VLOOKUP(B1310,'Customer Orders Management'!B:AB,12,0)),"")</f>
        <v/>
      </c>
      <c r="F1310" s="80" t="str">
        <f>IFERROR(IF(B1310="","",VLOOKUP(B1310,'Customer Orders Management'!B:AB,13,0)),"")</f>
        <v/>
      </c>
      <c r="G1310" s="80" t="str">
        <f>IFERROR(IF(B1310="","",VLOOKUP(B1310,'Customer Orders Management'!B:AB,7,0)),"")</f>
        <v/>
      </c>
      <c r="H1310" s="80" t="str">
        <f>IFERROR(IF(B1310="","",VLOOKUP(B1310,'Customer Orders Management'!B:AB,8,0)),"")</f>
        <v/>
      </c>
      <c r="I1310" s="81" t="str">
        <f>IFERROR(IF(B1310="","",VLOOKUP(B1310,'Customer Orders Management'!B:AB,9,0)),"")</f>
        <v/>
      </c>
      <c r="J1310" s="81" t="str">
        <f>IFERROR(IF(B1310="","",VLOOKUP(B1310,'Customer Orders Management'!B:AB,10,0)),"")</f>
        <v/>
      </c>
      <c r="K1310" s="81" t="str">
        <f>IFERROR(IF(B1310="","",VLOOKUP(B1310,'Customer Orders Management'!B:AB,11,0)),"")</f>
        <v/>
      </c>
      <c r="L1310" s="81" t="str">
        <f>IFERROR(IF(VLOOKUP(B1310,'DIFOT Raw Data'!B:P,15,0)="","Not Delivered","Delivery"&amp;" "&amp;VLOOKUP(B1310,'DIFOT Raw Data'!B:P,15,0)),"")</f>
        <v/>
      </c>
    </row>
    <row r="1311" spans="5:12" x14ac:dyDescent="0.25">
      <c r="E1311" s="80" t="str">
        <f>IFERROR(IF(B1311="","",VLOOKUP(B1311,'Customer Orders Management'!B:AB,12,0)),"")</f>
        <v/>
      </c>
      <c r="F1311" s="80" t="str">
        <f>IFERROR(IF(B1311="","",VLOOKUP(B1311,'Customer Orders Management'!B:AB,13,0)),"")</f>
        <v/>
      </c>
      <c r="G1311" s="80" t="str">
        <f>IFERROR(IF(B1311="","",VLOOKUP(B1311,'Customer Orders Management'!B:AB,7,0)),"")</f>
        <v/>
      </c>
      <c r="H1311" s="80" t="str">
        <f>IFERROR(IF(B1311="","",VLOOKUP(B1311,'Customer Orders Management'!B:AB,8,0)),"")</f>
        <v/>
      </c>
      <c r="I1311" s="81" t="str">
        <f>IFERROR(IF(B1311="","",VLOOKUP(B1311,'Customer Orders Management'!B:AB,9,0)),"")</f>
        <v/>
      </c>
      <c r="J1311" s="81" t="str">
        <f>IFERROR(IF(B1311="","",VLOOKUP(B1311,'Customer Orders Management'!B:AB,10,0)),"")</f>
        <v/>
      </c>
      <c r="K1311" s="81" t="str">
        <f>IFERROR(IF(B1311="","",VLOOKUP(B1311,'Customer Orders Management'!B:AB,11,0)),"")</f>
        <v/>
      </c>
      <c r="L1311" s="81" t="str">
        <f>IFERROR(IF(VLOOKUP(B1311,'DIFOT Raw Data'!B:P,15,0)="","Not Delivered","Delivery"&amp;" "&amp;VLOOKUP(B1311,'DIFOT Raw Data'!B:P,15,0)),"")</f>
        <v/>
      </c>
    </row>
    <row r="1312" spans="5:12" x14ac:dyDescent="0.25">
      <c r="E1312" s="80" t="str">
        <f>IFERROR(IF(B1312="","",VLOOKUP(B1312,'Customer Orders Management'!B:AB,12,0)),"")</f>
        <v/>
      </c>
      <c r="F1312" s="80" t="str">
        <f>IFERROR(IF(B1312="","",VLOOKUP(B1312,'Customer Orders Management'!B:AB,13,0)),"")</f>
        <v/>
      </c>
      <c r="G1312" s="80" t="str">
        <f>IFERROR(IF(B1312="","",VLOOKUP(B1312,'Customer Orders Management'!B:AB,7,0)),"")</f>
        <v/>
      </c>
      <c r="H1312" s="80" t="str">
        <f>IFERROR(IF(B1312="","",VLOOKUP(B1312,'Customer Orders Management'!B:AB,8,0)),"")</f>
        <v/>
      </c>
      <c r="I1312" s="81" t="str">
        <f>IFERROR(IF(B1312="","",VLOOKUP(B1312,'Customer Orders Management'!B:AB,9,0)),"")</f>
        <v/>
      </c>
      <c r="J1312" s="81" t="str">
        <f>IFERROR(IF(B1312="","",VLOOKUP(B1312,'Customer Orders Management'!B:AB,10,0)),"")</f>
        <v/>
      </c>
      <c r="K1312" s="81" t="str">
        <f>IFERROR(IF(B1312="","",VLOOKUP(B1312,'Customer Orders Management'!B:AB,11,0)),"")</f>
        <v/>
      </c>
      <c r="L1312" s="81" t="str">
        <f>IFERROR(IF(VLOOKUP(B1312,'DIFOT Raw Data'!B:P,15,0)="","Not Delivered","Delivery"&amp;" "&amp;VLOOKUP(B1312,'DIFOT Raw Data'!B:P,15,0)),"")</f>
        <v/>
      </c>
    </row>
    <row r="1313" spans="5:12" x14ac:dyDescent="0.25">
      <c r="E1313" s="80" t="str">
        <f>IFERROR(IF(B1313="","",VLOOKUP(B1313,'Customer Orders Management'!B:AB,12,0)),"")</f>
        <v/>
      </c>
      <c r="F1313" s="80" t="str">
        <f>IFERROR(IF(B1313="","",VLOOKUP(B1313,'Customer Orders Management'!B:AB,13,0)),"")</f>
        <v/>
      </c>
      <c r="G1313" s="80" t="str">
        <f>IFERROR(IF(B1313="","",VLOOKUP(B1313,'Customer Orders Management'!B:AB,7,0)),"")</f>
        <v/>
      </c>
      <c r="H1313" s="80" t="str">
        <f>IFERROR(IF(B1313="","",VLOOKUP(B1313,'Customer Orders Management'!B:AB,8,0)),"")</f>
        <v/>
      </c>
      <c r="I1313" s="81" t="str">
        <f>IFERROR(IF(B1313="","",VLOOKUP(B1313,'Customer Orders Management'!B:AB,9,0)),"")</f>
        <v/>
      </c>
      <c r="J1313" s="81" t="str">
        <f>IFERROR(IF(B1313="","",VLOOKUP(B1313,'Customer Orders Management'!B:AB,10,0)),"")</f>
        <v/>
      </c>
      <c r="K1313" s="81" t="str">
        <f>IFERROR(IF(B1313="","",VLOOKUP(B1313,'Customer Orders Management'!B:AB,11,0)),"")</f>
        <v/>
      </c>
      <c r="L1313" s="81" t="str">
        <f>IFERROR(IF(VLOOKUP(B1313,'DIFOT Raw Data'!B:P,15,0)="","Not Delivered","Delivery"&amp;" "&amp;VLOOKUP(B1313,'DIFOT Raw Data'!B:P,15,0)),"")</f>
        <v/>
      </c>
    </row>
    <row r="1314" spans="5:12" x14ac:dyDescent="0.25">
      <c r="E1314" s="80" t="str">
        <f>IFERROR(IF(B1314="","",VLOOKUP(B1314,'Customer Orders Management'!B:AB,12,0)),"")</f>
        <v/>
      </c>
      <c r="F1314" s="80" t="str">
        <f>IFERROR(IF(B1314="","",VLOOKUP(B1314,'Customer Orders Management'!B:AB,13,0)),"")</f>
        <v/>
      </c>
      <c r="G1314" s="80" t="str">
        <f>IFERROR(IF(B1314="","",VLOOKUP(B1314,'Customer Orders Management'!B:AB,7,0)),"")</f>
        <v/>
      </c>
      <c r="H1314" s="80" t="str">
        <f>IFERROR(IF(B1314="","",VLOOKUP(B1314,'Customer Orders Management'!B:AB,8,0)),"")</f>
        <v/>
      </c>
      <c r="I1314" s="81" t="str">
        <f>IFERROR(IF(B1314="","",VLOOKUP(B1314,'Customer Orders Management'!B:AB,9,0)),"")</f>
        <v/>
      </c>
      <c r="J1314" s="81" t="str">
        <f>IFERROR(IF(B1314="","",VLOOKUP(B1314,'Customer Orders Management'!B:AB,10,0)),"")</f>
        <v/>
      </c>
      <c r="K1314" s="81" t="str">
        <f>IFERROR(IF(B1314="","",VLOOKUP(B1314,'Customer Orders Management'!B:AB,11,0)),"")</f>
        <v/>
      </c>
      <c r="L1314" s="81" t="str">
        <f>IFERROR(IF(VLOOKUP(B1314,'DIFOT Raw Data'!B:P,15,0)="","Not Delivered","Delivery"&amp;" "&amp;VLOOKUP(B1314,'DIFOT Raw Data'!B:P,15,0)),"")</f>
        <v/>
      </c>
    </row>
    <row r="1315" spans="5:12" x14ac:dyDescent="0.25">
      <c r="E1315" s="80" t="str">
        <f>IFERROR(IF(B1315="","",VLOOKUP(B1315,'Customer Orders Management'!B:AB,12,0)),"")</f>
        <v/>
      </c>
      <c r="F1315" s="80" t="str">
        <f>IFERROR(IF(B1315="","",VLOOKUP(B1315,'Customer Orders Management'!B:AB,13,0)),"")</f>
        <v/>
      </c>
      <c r="G1315" s="80" t="str">
        <f>IFERROR(IF(B1315="","",VLOOKUP(B1315,'Customer Orders Management'!B:AB,7,0)),"")</f>
        <v/>
      </c>
      <c r="H1315" s="80" t="str">
        <f>IFERROR(IF(B1315="","",VLOOKUP(B1315,'Customer Orders Management'!B:AB,8,0)),"")</f>
        <v/>
      </c>
      <c r="I1315" s="81" t="str">
        <f>IFERROR(IF(B1315="","",VLOOKUP(B1315,'Customer Orders Management'!B:AB,9,0)),"")</f>
        <v/>
      </c>
      <c r="J1315" s="81" t="str">
        <f>IFERROR(IF(B1315="","",VLOOKUP(B1315,'Customer Orders Management'!B:AB,10,0)),"")</f>
        <v/>
      </c>
      <c r="K1315" s="81" t="str">
        <f>IFERROR(IF(B1315="","",VLOOKUP(B1315,'Customer Orders Management'!B:AB,11,0)),"")</f>
        <v/>
      </c>
      <c r="L1315" s="81" t="str">
        <f>IFERROR(IF(VLOOKUP(B1315,'DIFOT Raw Data'!B:P,15,0)="","Not Delivered","Delivery"&amp;" "&amp;VLOOKUP(B1315,'DIFOT Raw Data'!B:P,15,0)),"")</f>
        <v/>
      </c>
    </row>
    <row r="1316" spans="5:12" x14ac:dyDescent="0.25">
      <c r="E1316" s="80" t="str">
        <f>IFERROR(IF(B1316="","",VLOOKUP(B1316,'Customer Orders Management'!B:AB,12,0)),"")</f>
        <v/>
      </c>
      <c r="F1316" s="80" t="str">
        <f>IFERROR(IF(B1316="","",VLOOKUP(B1316,'Customer Orders Management'!B:AB,13,0)),"")</f>
        <v/>
      </c>
      <c r="G1316" s="80" t="str">
        <f>IFERROR(IF(B1316="","",VLOOKUP(B1316,'Customer Orders Management'!B:AB,7,0)),"")</f>
        <v/>
      </c>
      <c r="H1316" s="80" t="str">
        <f>IFERROR(IF(B1316="","",VLOOKUP(B1316,'Customer Orders Management'!B:AB,8,0)),"")</f>
        <v/>
      </c>
      <c r="I1316" s="81" t="str">
        <f>IFERROR(IF(B1316="","",VLOOKUP(B1316,'Customer Orders Management'!B:AB,9,0)),"")</f>
        <v/>
      </c>
      <c r="J1316" s="81" t="str">
        <f>IFERROR(IF(B1316="","",VLOOKUP(B1316,'Customer Orders Management'!B:AB,10,0)),"")</f>
        <v/>
      </c>
      <c r="K1316" s="81" t="str">
        <f>IFERROR(IF(B1316="","",VLOOKUP(B1316,'Customer Orders Management'!B:AB,11,0)),"")</f>
        <v/>
      </c>
      <c r="L1316" s="81" t="str">
        <f>IFERROR(IF(VLOOKUP(B1316,'DIFOT Raw Data'!B:P,15,0)="","Not Delivered","Delivery"&amp;" "&amp;VLOOKUP(B1316,'DIFOT Raw Data'!B:P,15,0)),"")</f>
        <v/>
      </c>
    </row>
    <row r="1317" spans="5:12" x14ac:dyDescent="0.25">
      <c r="E1317" s="80" t="str">
        <f>IFERROR(IF(B1317="","",VLOOKUP(B1317,'Customer Orders Management'!B:AB,12,0)),"")</f>
        <v/>
      </c>
      <c r="F1317" s="80" t="str">
        <f>IFERROR(IF(B1317="","",VLOOKUP(B1317,'Customer Orders Management'!B:AB,13,0)),"")</f>
        <v/>
      </c>
      <c r="G1317" s="80" t="str">
        <f>IFERROR(IF(B1317="","",VLOOKUP(B1317,'Customer Orders Management'!B:AB,7,0)),"")</f>
        <v/>
      </c>
      <c r="H1317" s="80" t="str">
        <f>IFERROR(IF(B1317="","",VLOOKUP(B1317,'Customer Orders Management'!B:AB,8,0)),"")</f>
        <v/>
      </c>
      <c r="I1317" s="81" t="str">
        <f>IFERROR(IF(B1317="","",VLOOKUP(B1317,'Customer Orders Management'!B:AB,9,0)),"")</f>
        <v/>
      </c>
      <c r="J1317" s="81" t="str">
        <f>IFERROR(IF(B1317="","",VLOOKUP(B1317,'Customer Orders Management'!B:AB,10,0)),"")</f>
        <v/>
      </c>
      <c r="K1317" s="81" t="str">
        <f>IFERROR(IF(B1317="","",VLOOKUP(B1317,'Customer Orders Management'!B:AB,11,0)),"")</f>
        <v/>
      </c>
      <c r="L1317" s="81" t="str">
        <f>IFERROR(IF(VLOOKUP(B1317,'DIFOT Raw Data'!B:P,15,0)="","Not Delivered","Delivery"&amp;" "&amp;VLOOKUP(B1317,'DIFOT Raw Data'!B:P,15,0)),"")</f>
        <v/>
      </c>
    </row>
    <row r="1318" spans="5:12" x14ac:dyDescent="0.25">
      <c r="E1318" s="80" t="str">
        <f>IFERROR(IF(B1318="","",VLOOKUP(B1318,'Customer Orders Management'!B:AB,12,0)),"")</f>
        <v/>
      </c>
      <c r="F1318" s="80" t="str">
        <f>IFERROR(IF(B1318="","",VLOOKUP(B1318,'Customer Orders Management'!B:AB,13,0)),"")</f>
        <v/>
      </c>
      <c r="G1318" s="80" t="str">
        <f>IFERROR(IF(B1318="","",VLOOKUP(B1318,'Customer Orders Management'!B:AB,7,0)),"")</f>
        <v/>
      </c>
      <c r="H1318" s="80" t="str">
        <f>IFERROR(IF(B1318="","",VLOOKUP(B1318,'Customer Orders Management'!B:AB,8,0)),"")</f>
        <v/>
      </c>
      <c r="I1318" s="81" t="str">
        <f>IFERROR(IF(B1318="","",VLOOKUP(B1318,'Customer Orders Management'!B:AB,9,0)),"")</f>
        <v/>
      </c>
      <c r="J1318" s="81" t="str">
        <f>IFERROR(IF(B1318="","",VLOOKUP(B1318,'Customer Orders Management'!B:AB,10,0)),"")</f>
        <v/>
      </c>
      <c r="K1318" s="81" t="str">
        <f>IFERROR(IF(B1318="","",VLOOKUP(B1318,'Customer Orders Management'!B:AB,11,0)),"")</f>
        <v/>
      </c>
      <c r="L1318" s="81" t="str">
        <f>IFERROR(IF(VLOOKUP(B1318,'DIFOT Raw Data'!B:P,15,0)="","Not Delivered","Delivery"&amp;" "&amp;VLOOKUP(B1318,'DIFOT Raw Data'!B:P,15,0)),"")</f>
        <v/>
      </c>
    </row>
    <row r="1319" spans="5:12" x14ac:dyDescent="0.25">
      <c r="E1319" s="80" t="str">
        <f>IFERROR(IF(B1319="","",VLOOKUP(B1319,'Customer Orders Management'!B:AB,12,0)),"")</f>
        <v/>
      </c>
      <c r="F1319" s="80" t="str">
        <f>IFERROR(IF(B1319="","",VLOOKUP(B1319,'Customer Orders Management'!B:AB,13,0)),"")</f>
        <v/>
      </c>
      <c r="G1319" s="80" t="str">
        <f>IFERROR(IF(B1319="","",VLOOKUP(B1319,'Customer Orders Management'!B:AB,7,0)),"")</f>
        <v/>
      </c>
      <c r="H1319" s="80" t="str">
        <f>IFERROR(IF(B1319="","",VLOOKUP(B1319,'Customer Orders Management'!B:AB,8,0)),"")</f>
        <v/>
      </c>
      <c r="I1319" s="81" t="str">
        <f>IFERROR(IF(B1319="","",VLOOKUP(B1319,'Customer Orders Management'!B:AB,9,0)),"")</f>
        <v/>
      </c>
      <c r="J1319" s="81" t="str">
        <f>IFERROR(IF(B1319="","",VLOOKUP(B1319,'Customer Orders Management'!B:AB,10,0)),"")</f>
        <v/>
      </c>
      <c r="K1319" s="81" t="str">
        <f>IFERROR(IF(B1319="","",VLOOKUP(B1319,'Customer Orders Management'!B:AB,11,0)),"")</f>
        <v/>
      </c>
      <c r="L1319" s="81" t="str">
        <f>IFERROR(IF(VLOOKUP(B1319,'DIFOT Raw Data'!B:P,15,0)="","Not Delivered","Delivery"&amp;" "&amp;VLOOKUP(B1319,'DIFOT Raw Data'!B:P,15,0)),"")</f>
        <v/>
      </c>
    </row>
    <row r="1320" spans="5:12" x14ac:dyDescent="0.25">
      <c r="E1320" s="80" t="str">
        <f>IFERROR(IF(B1320="","",VLOOKUP(B1320,'Customer Orders Management'!B:AB,12,0)),"")</f>
        <v/>
      </c>
      <c r="F1320" s="80" t="str">
        <f>IFERROR(IF(B1320="","",VLOOKUP(B1320,'Customer Orders Management'!B:AB,13,0)),"")</f>
        <v/>
      </c>
      <c r="G1320" s="80" t="str">
        <f>IFERROR(IF(B1320="","",VLOOKUP(B1320,'Customer Orders Management'!B:AB,7,0)),"")</f>
        <v/>
      </c>
      <c r="H1320" s="80" t="str">
        <f>IFERROR(IF(B1320="","",VLOOKUP(B1320,'Customer Orders Management'!B:AB,8,0)),"")</f>
        <v/>
      </c>
      <c r="I1320" s="81" t="str">
        <f>IFERROR(IF(B1320="","",VLOOKUP(B1320,'Customer Orders Management'!B:AB,9,0)),"")</f>
        <v/>
      </c>
      <c r="J1320" s="81" t="str">
        <f>IFERROR(IF(B1320="","",VLOOKUP(B1320,'Customer Orders Management'!B:AB,10,0)),"")</f>
        <v/>
      </c>
      <c r="K1320" s="81" t="str">
        <f>IFERROR(IF(B1320="","",VLOOKUP(B1320,'Customer Orders Management'!B:AB,11,0)),"")</f>
        <v/>
      </c>
      <c r="L1320" s="81" t="str">
        <f>IFERROR(IF(VLOOKUP(B1320,'DIFOT Raw Data'!B:P,15,0)="","Not Delivered","Delivery"&amp;" "&amp;VLOOKUP(B1320,'DIFOT Raw Data'!B:P,15,0)),"")</f>
        <v/>
      </c>
    </row>
    <row r="1321" spans="5:12" x14ac:dyDescent="0.25">
      <c r="E1321" s="80" t="str">
        <f>IFERROR(IF(B1321="","",VLOOKUP(B1321,'Customer Orders Management'!B:AB,12,0)),"")</f>
        <v/>
      </c>
      <c r="F1321" s="80" t="str">
        <f>IFERROR(IF(B1321="","",VLOOKUP(B1321,'Customer Orders Management'!B:AB,13,0)),"")</f>
        <v/>
      </c>
      <c r="G1321" s="80" t="str">
        <f>IFERROR(IF(B1321="","",VLOOKUP(B1321,'Customer Orders Management'!B:AB,7,0)),"")</f>
        <v/>
      </c>
      <c r="H1321" s="80" t="str">
        <f>IFERROR(IF(B1321="","",VLOOKUP(B1321,'Customer Orders Management'!B:AB,8,0)),"")</f>
        <v/>
      </c>
      <c r="I1321" s="81" t="str">
        <f>IFERROR(IF(B1321="","",VLOOKUP(B1321,'Customer Orders Management'!B:AB,9,0)),"")</f>
        <v/>
      </c>
      <c r="J1321" s="81" t="str">
        <f>IFERROR(IF(B1321="","",VLOOKUP(B1321,'Customer Orders Management'!B:AB,10,0)),"")</f>
        <v/>
      </c>
      <c r="K1321" s="81" t="str">
        <f>IFERROR(IF(B1321="","",VLOOKUP(B1321,'Customer Orders Management'!B:AB,11,0)),"")</f>
        <v/>
      </c>
      <c r="L1321" s="81" t="str">
        <f>IFERROR(IF(VLOOKUP(B1321,'DIFOT Raw Data'!B:P,15,0)="","Not Delivered","Delivery"&amp;" "&amp;VLOOKUP(B1321,'DIFOT Raw Data'!B:P,15,0)),"")</f>
        <v/>
      </c>
    </row>
    <row r="1322" spans="5:12" x14ac:dyDescent="0.25">
      <c r="E1322" s="80" t="str">
        <f>IFERROR(IF(B1322="","",VLOOKUP(B1322,'Customer Orders Management'!B:AB,12,0)),"")</f>
        <v/>
      </c>
      <c r="F1322" s="80" t="str">
        <f>IFERROR(IF(B1322="","",VLOOKUP(B1322,'Customer Orders Management'!B:AB,13,0)),"")</f>
        <v/>
      </c>
      <c r="G1322" s="80" t="str">
        <f>IFERROR(IF(B1322="","",VLOOKUP(B1322,'Customer Orders Management'!B:AB,7,0)),"")</f>
        <v/>
      </c>
      <c r="H1322" s="80" t="str">
        <f>IFERROR(IF(B1322="","",VLOOKUP(B1322,'Customer Orders Management'!B:AB,8,0)),"")</f>
        <v/>
      </c>
      <c r="I1322" s="81" t="str">
        <f>IFERROR(IF(B1322="","",VLOOKUP(B1322,'Customer Orders Management'!B:AB,9,0)),"")</f>
        <v/>
      </c>
      <c r="J1322" s="81" t="str">
        <f>IFERROR(IF(B1322="","",VLOOKUP(B1322,'Customer Orders Management'!B:AB,10,0)),"")</f>
        <v/>
      </c>
      <c r="K1322" s="81" t="str">
        <f>IFERROR(IF(B1322="","",VLOOKUP(B1322,'Customer Orders Management'!B:AB,11,0)),"")</f>
        <v/>
      </c>
      <c r="L1322" s="81" t="str">
        <f>IFERROR(IF(VLOOKUP(B1322,'DIFOT Raw Data'!B:P,15,0)="","Not Delivered","Delivery"&amp;" "&amp;VLOOKUP(B1322,'DIFOT Raw Data'!B:P,15,0)),"")</f>
        <v/>
      </c>
    </row>
    <row r="1323" spans="5:12" x14ac:dyDescent="0.25">
      <c r="E1323" s="80" t="str">
        <f>IFERROR(IF(B1323="","",VLOOKUP(B1323,'Customer Orders Management'!B:AB,12,0)),"")</f>
        <v/>
      </c>
      <c r="F1323" s="80" t="str">
        <f>IFERROR(IF(B1323="","",VLOOKUP(B1323,'Customer Orders Management'!B:AB,13,0)),"")</f>
        <v/>
      </c>
      <c r="G1323" s="80" t="str">
        <f>IFERROR(IF(B1323="","",VLOOKUP(B1323,'Customer Orders Management'!B:AB,7,0)),"")</f>
        <v/>
      </c>
      <c r="H1323" s="80" t="str">
        <f>IFERROR(IF(B1323="","",VLOOKUP(B1323,'Customer Orders Management'!B:AB,8,0)),"")</f>
        <v/>
      </c>
      <c r="I1323" s="81" t="str">
        <f>IFERROR(IF(B1323="","",VLOOKUP(B1323,'Customer Orders Management'!B:AB,9,0)),"")</f>
        <v/>
      </c>
      <c r="J1323" s="81" t="str">
        <f>IFERROR(IF(B1323="","",VLOOKUP(B1323,'Customer Orders Management'!B:AB,10,0)),"")</f>
        <v/>
      </c>
      <c r="K1323" s="81" t="str">
        <f>IFERROR(IF(B1323="","",VLOOKUP(B1323,'Customer Orders Management'!B:AB,11,0)),"")</f>
        <v/>
      </c>
      <c r="L1323" s="81" t="str">
        <f>IFERROR(IF(VLOOKUP(B1323,'DIFOT Raw Data'!B:P,15,0)="","Not Delivered","Delivery"&amp;" "&amp;VLOOKUP(B1323,'DIFOT Raw Data'!B:P,15,0)),"")</f>
        <v/>
      </c>
    </row>
    <row r="1324" spans="5:12" x14ac:dyDescent="0.25">
      <c r="E1324" s="80" t="str">
        <f>IFERROR(IF(B1324="","",VLOOKUP(B1324,'Customer Orders Management'!B:AB,12,0)),"")</f>
        <v/>
      </c>
      <c r="F1324" s="80" t="str">
        <f>IFERROR(IF(B1324="","",VLOOKUP(B1324,'Customer Orders Management'!B:AB,13,0)),"")</f>
        <v/>
      </c>
      <c r="G1324" s="80" t="str">
        <f>IFERROR(IF(B1324="","",VLOOKUP(B1324,'Customer Orders Management'!B:AB,7,0)),"")</f>
        <v/>
      </c>
      <c r="H1324" s="80" t="str">
        <f>IFERROR(IF(B1324="","",VLOOKUP(B1324,'Customer Orders Management'!B:AB,8,0)),"")</f>
        <v/>
      </c>
      <c r="I1324" s="81" t="str">
        <f>IFERROR(IF(B1324="","",VLOOKUP(B1324,'Customer Orders Management'!B:AB,9,0)),"")</f>
        <v/>
      </c>
      <c r="J1324" s="81" t="str">
        <f>IFERROR(IF(B1324="","",VLOOKUP(B1324,'Customer Orders Management'!B:AB,10,0)),"")</f>
        <v/>
      </c>
      <c r="K1324" s="81" t="str">
        <f>IFERROR(IF(B1324="","",VLOOKUP(B1324,'Customer Orders Management'!B:AB,11,0)),"")</f>
        <v/>
      </c>
      <c r="L1324" s="81" t="str">
        <f>IFERROR(IF(VLOOKUP(B1324,'DIFOT Raw Data'!B:P,15,0)="","Not Delivered","Delivery"&amp;" "&amp;VLOOKUP(B1324,'DIFOT Raw Data'!B:P,15,0)),"")</f>
        <v/>
      </c>
    </row>
    <row r="1325" spans="5:12" x14ac:dyDescent="0.25">
      <c r="E1325" s="80" t="str">
        <f>IFERROR(IF(B1325="","",VLOOKUP(B1325,'Customer Orders Management'!B:AB,12,0)),"")</f>
        <v/>
      </c>
      <c r="F1325" s="80" t="str">
        <f>IFERROR(IF(B1325="","",VLOOKUP(B1325,'Customer Orders Management'!B:AB,13,0)),"")</f>
        <v/>
      </c>
      <c r="G1325" s="80" t="str">
        <f>IFERROR(IF(B1325="","",VLOOKUP(B1325,'Customer Orders Management'!B:AB,7,0)),"")</f>
        <v/>
      </c>
      <c r="H1325" s="80" t="str">
        <f>IFERROR(IF(B1325="","",VLOOKUP(B1325,'Customer Orders Management'!B:AB,8,0)),"")</f>
        <v/>
      </c>
      <c r="I1325" s="81" t="str">
        <f>IFERROR(IF(B1325="","",VLOOKUP(B1325,'Customer Orders Management'!B:AB,9,0)),"")</f>
        <v/>
      </c>
      <c r="J1325" s="81" t="str">
        <f>IFERROR(IF(B1325="","",VLOOKUP(B1325,'Customer Orders Management'!B:AB,10,0)),"")</f>
        <v/>
      </c>
      <c r="K1325" s="81" t="str">
        <f>IFERROR(IF(B1325="","",VLOOKUP(B1325,'Customer Orders Management'!B:AB,11,0)),"")</f>
        <v/>
      </c>
      <c r="L1325" s="81" t="str">
        <f>IFERROR(IF(VLOOKUP(B1325,'DIFOT Raw Data'!B:P,15,0)="","Not Delivered","Delivery"&amp;" "&amp;VLOOKUP(B1325,'DIFOT Raw Data'!B:P,15,0)),"")</f>
        <v/>
      </c>
    </row>
    <row r="1326" spans="5:12" x14ac:dyDescent="0.25">
      <c r="E1326" s="80" t="str">
        <f>IFERROR(IF(B1326="","",VLOOKUP(B1326,'Customer Orders Management'!B:AB,12,0)),"")</f>
        <v/>
      </c>
      <c r="F1326" s="80" t="str">
        <f>IFERROR(IF(B1326="","",VLOOKUP(B1326,'Customer Orders Management'!B:AB,13,0)),"")</f>
        <v/>
      </c>
      <c r="G1326" s="80" t="str">
        <f>IFERROR(IF(B1326="","",VLOOKUP(B1326,'Customer Orders Management'!B:AB,7,0)),"")</f>
        <v/>
      </c>
      <c r="H1326" s="80" t="str">
        <f>IFERROR(IF(B1326="","",VLOOKUP(B1326,'Customer Orders Management'!B:AB,8,0)),"")</f>
        <v/>
      </c>
      <c r="I1326" s="81" t="str">
        <f>IFERROR(IF(B1326="","",VLOOKUP(B1326,'Customer Orders Management'!B:AB,9,0)),"")</f>
        <v/>
      </c>
      <c r="J1326" s="81" t="str">
        <f>IFERROR(IF(B1326="","",VLOOKUP(B1326,'Customer Orders Management'!B:AB,10,0)),"")</f>
        <v/>
      </c>
      <c r="K1326" s="81" t="str">
        <f>IFERROR(IF(B1326="","",VLOOKUP(B1326,'Customer Orders Management'!B:AB,11,0)),"")</f>
        <v/>
      </c>
      <c r="L1326" s="81" t="str">
        <f>IFERROR(IF(VLOOKUP(B1326,'DIFOT Raw Data'!B:P,15,0)="","Not Delivered","Delivery"&amp;" "&amp;VLOOKUP(B1326,'DIFOT Raw Data'!B:P,15,0)),"")</f>
        <v/>
      </c>
    </row>
    <row r="1327" spans="5:12" x14ac:dyDescent="0.25">
      <c r="E1327" s="80" t="str">
        <f>IFERROR(IF(B1327="","",VLOOKUP(B1327,'Customer Orders Management'!B:AB,12,0)),"")</f>
        <v/>
      </c>
      <c r="F1327" s="80" t="str">
        <f>IFERROR(IF(B1327="","",VLOOKUP(B1327,'Customer Orders Management'!B:AB,13,0)),"")</f>
        <v/>
      </c>
      <c r="G1327" s="80" t="str">
        <f>IFERROR(IF(B1327="","",VLOOKUP(B1327,'Customer Orders Management'!B:AB,7,0)),"")</f>
        <v/>
      </c>
      <c r="H1327" s="80" t="str">
        <f>IFERROR(IF(B1327="","",VLOOKUP(B1327,'Customer Orders Management'!B:AB,8,0)),"")</f>
        <v/>
      </c>
      <c r="I1327" s="81" t="str">
        <f>IFERROR(IF(B1327="","",VLOOKUP(B1327,'Customer Orders Management'!B:AB,9,0)),"")</f>
        <v/>
      </c>
      <c r="J1327" s="81" t="str">
        <f>IFERROR(IF(B1327="","",VLOOKUP(B1327,'Customer Orders Management'!B:AB,10,0)),"")</f>
        <v/>
      </c>
      <c r="K1327" s="81" t="str">
        <f>IFERROR(IF(B1327="","",VLOOKUP(B1327,'Customer Orders Management'!B:AB,11,0)),"")</f>
        <v/>
      </c>
      <c r="L1327" s="81" t="str">
        <f>IFERROR(IF(VLOOKUP(B1327,'DIFOT Raw Data'!B:P,15,0)="","Not Delivered","Delivery"&amp;" "&amp;VLOOKUP(B1327,'DIFOT Raw Data'!B:P,15,0)),"")</f>
        <v/>
      </c>
    </row>
    <row r="1328" spans="5:12" x14ac:dyDescent="0.25">
      <c r="E1328" s="80" t="str">
        <f>IFERROR(IF(B1328="","",VLOOKUP(B1328,'Customer Orders Management'!B:AB,12,0)),"")</f>
        <v/>
      </c>
      <c r="F1328" s="80" t="str">
        <f>IFERROR(IF(B1328="","",VLOOKUP(B1328,'Customer Orders Management'!B:AB,13,0)),"")</f>
        <v/>
      </c>
      <c r="G1328" s="80" t="str">
        <f>IFERROR(IF(B1328="","",VLOOKUP(B1328,'Customer Orders Management'!B:AB,7,0)),"")</f>
        <v/>
      </c>
      <c r="H1328" s="80" t="str">
        <f>IFERROR(IF(B1328="","",VLOOKUP(B1328,'Customer Orders Management'!B:AB,8,0)),"")</f>
        <v/>
      </c>
      <c r="I1328" s="81" t="str">
        <f>IFERROR(IF(B1328="","",VLOOKUP(B1328,'Customer Orders Management'!B:AB,9,0)),"")</f>
        <v/>
      </c>
      <c r="J1328" s="81" t="str">
        <f>IFERROR(IF(B1328="","",VLOOKUP(B1328,'Customer Orders Management'!B:AB,10,0)),"")</f>
        <v/>
      </c>
      <c r="K1328" s="81" t="str">
        <f>IFERROR(IF(B1328="","",VLOOKUP(B1328,'Customer Orders Management'!B:AB,11,0)),"")</f>
        <v/>
      </c>
      <c r="L1328" s="81" t="str">
        <f>IFERROR(IF(VLOOKUP(B1328,'DIFOT Raw Data'!B:P,15,0)="","Not Delivered","Delivery"&amp;" "&amp;VLOOKUP(B1328,'DIFOT Raw Data'!B:P,15,0)),"")</f>
        <v/>
      </c>
    </row>
    <row r="1329" spans="5:12" x14ac:dyDescent="0.25">
      <c r="E1329" s="80" t="str">
        <f>IFERROR(IF(B1329="","",VLOOKUP(B1329,'Customer Orders Management'!B:AB,12,0)),"")</f>
        <v/>
      </c>
      <c r="F1329" s="80" t="str">
        <f>IFERROR(IF(B1329="","",VLOOKUP(B1329,'Customer Orders Management'!B:AB,13,0)),"")</f>
        <v/>
      </c>
      <c r="G1329" s="80" t="str">
        <f>IFERROR(IF(B1329="","",VLOOKUP(B1329,'Customer Orders Management'!B:AB,7,0)),"")</f>
        <v/>
      </c>
      <c r="H1329" s="80" t="str">
        <f>IFERROR(IF(B1329="","",VLOOKUP(B1329,'Customer Orders Management'!B:AB,8,0)),"")</f>
        <v/>
      </c>
      <c r="I1329" s="81" t="str">
        <f>IFERROR(IF(B1329="","",VLOOKUP(B1329,'Customer Orders Management'!B:AB,9,0)),"")</f>
        <v/>
      </c>
      <c r="J1329" s="81" t="str">
        <f>IFERROR(IF(B1329="","",VLOOKUP(B1329,'Customer Orders Management'!B:AB,10,0)),"")</f>
        <v/>
      </c>
      <c r="K1329" s="81" t="str">
        <f>IFERROR(IF(B1329="","",VLOOKUP(B1329,'Customer Orders Management'!B:AB,11,0)),"")</f>
        <v/>
      </c>
      <c r="L1329" s="81" t="str">
        <f>IFERROR(IF(VLOOKUP(B1329,'DIFOT Raw Data'!B:P,15,0)="","Not Delivered","Delivery"&amp;" "&amp;VLOOKUP(B1329,'DIFOT Raw Data'!B:P,15,0)),"")</f>
        <v/>
      </c>
    </row>
    <row r="1330" spans="5:12" x14ac:dyDescent="0.25">
      <c r="E1330" s="80" t="str">
        <f>IFERROR(IF(B1330="","",VLOOKUP(B1330,'Customer Orders Management'!B:AB,12,0)),"")</f>
        <v/>
      </c>
      <c r="F1330" s="80" t="str">
        <f>IFERROR(IF(B1330="","",VLOOKUP(B1330,'Customer Orders Management'!B:AB,13,0)),"")</f>
        <v/>
      </c>
      <c r="G1330" s="80" t="str">
        <f>IFERROR(IF(B1330="","",VLOOKUP(B1330,'Customer Orders Management'!B:AB,7,0)),"")</f>
        <v/>
      </c>
      <c r="H1330" s="80" t="str">
        <f>IFERROR(IF(B1330="","",VLOOKUP(B1330,'Customer Orders Management'!B:AB,8,0)),"")</f>
        <v/>
      </c>
      <c r="I1330" s="81" t="str">
        <f>IFERROR(IF(B1330="","",VLOOKUP(B1330,'Customer Orders Management'!B:AB,9,0)),"")</f>
        <v/>
      </c>
      <c r="J1330" s="81" t="str">
        <f>IFERROR(IF(B1330="","",VLOOKUP(B1330,'Customer Orders Management'!B:AB,10,0)),"")</f>
        <v/>
      </c>
      <c r="K1330" s="81" t="str">
        <f>IFERROR(IF(B1330="","",VLOOKUP(B1330,'Customer Orders Management'!B:AB,11,0)),"")</f>
        <v/>
      </c>
      <c r="L1330" s="81" t="str">
        <f>IFERROR(IF(VLOOKUP(B1330,'DIFOT Raw Data'!B:P,15,0)="","Not Delivered","Delivery"&amp;" "&amp;VLOOKUP(B1330,'DIFOT Raw Data'!B:P,15,0)),"")</f>
        <v/>
      </c>
    </row>
    <row r="1331" spans="5:12" x14ac:dyDescent="0.25">
      <c r="E1331" s="80" t="str">
        <f>IFERROR(IF(B1331="","",VLOOKUP(B1331,'Customer Orders Management'!B:AB,12,0)),"")</f>
        <v/>
      </c>
      <c r="F1331" s="80" t="str">
        <f>IFERROR(IF(B1331="","",VLOOKUP(B1331,'Customer Orders Management'!B:AB,13,0)),"")</f>
        <v/>
      </c>
      <c r="G1331" s="80" t="str">
        <f>IFERROR(IF(B1331="","",VLOOKUP(B1331,'Customer Orders Management'!B:AB,7,0)),"")</f>
        <v/>
      </c>
      <c r="H1331" s="80" t="str">
        <f>IFERROR(IF(B1331="","",VLOOKUP(B1331,'Customer Orders Management'!B:AB,8,0)),"")</f>
        <v/>
      </c>
      <c r="I1331" s="81" t="str">
        <f>IFERROR(IF(B1331="","",VLOOKUP(B1331,'Customer Orders Management'!B:AB,9,0)),"")</f>
        <v/>
      </c>
      <c r="J1331" s="81" t="str">
        <f>IFERROR(IF(B1331="","",VLOOKUP(B1331,'Customer Orders Management'!B:AB,10,0)),"")</f>
        <v/>
      </c>
      <c r="K1331" s="81" t="str">
        <f>IFERROR(IF(B1331="","",VLOOKUP(B1331,'Customer Orders Management'!B:AB,11,0)),"")</f>
        <v/>
      </c>
      <c r="L1331" s="81" t="str">
        <f>IFERROR(IF(VLOOKUP(B1331,'DIFOT Raw Data'!B:P,15,0)="","Not Delivered","Delivery"&amp;" "&amp;VLOOKUP(B1331,'DIFOT Raw Data'!B:P,15,0)),"")</f>
        <v/>
      </c>
    </row>
    <row r="1332" spans="5:12" x14ac:dyDescent="0.25">
      <c r="E1332" s="80" t="str">
        <f>IFERROR(IF(B1332="","",VLOOKUP(B1332,'Customer Orders Management'!B:AB,12,0)),"")</f>
        <v/>
      </c>
      <c r="F1332" s="80" t="str">
        <f>IFERROR(IF(B1332="","",VLOOKUP(B1332,'Customer Orders Management'!B:AB,13,0)),"")</f>
        <v/>
      </c>
      <c r="G1332" s="80" t="str">
        <f>IFERROR(IF(B1332="","",VLOOKUP(B1332,'Customer Orders Management'!B:AB,7,0)),"")</f>
        <v/>
      </c>
      <c r="H1332" s="80" t="str">
        <f>IFERROR(IF(B1332="","",VLOOKUP(B1332,'Customer Orders Management'!B:AB,8,0)),"")</f>
        <v/>
      </c>
      <c r="I1332" s="81" t="str">
        <f>IFERROR(IF(B1332="","",VLOOKUP(B1332,'Customer Orders Management'!B:AB,9,0)),"")</f>
        <v/>
      </c>
      <c r="J1332" s="81" t="str">
        <f>IFERROR(IF(B1332="","",VLOOKUP(B1332,'Customer Orders Management'!B:AB,10,0)),"")</f>
        <v/>
      </c>
      <c r="K1332" s="81" t="str">
        <f>IFERROR(IF(B1332="","",VLOOKUP(B1332,'Customer Orders Management'!B:AB,11,0)),"")</f>
        <v/>
      </c>
      <c r="L1332" s="81" t="str">
        <f>IFERROR(IF(VLOOKUP(B1332,'DIFOT Raw Data'!B:P,15,0)="","Not Delivered","Delivery"&amp;" "&amp;VLOOKUP(B1332,'DIFOT Raw Data'!B:P,15,0)),"")</f>
        <v/>
      </c>
    </row>
    <row r="1333" spans="5:12" x14ac:dyDescent="0.25">
      <c r="E1333" s="80" t="str">
        <f>IFERROR(IF(B1333="","",VLOOKUP(B1333,'Customer Orders Management'!B:AB,12,0)),"")</f>
        <v/>
      </c>
      <c r="F1333" s="80" t="str">
        <f>IFERROR(IF(B1333="","",VLOOKUP(B1333,'Customer Orders Management'!B:AB,13,0)),"")</f>
        <v/>
      </c>
      <c r="G1333" s="80" t="str">
        <f>IFERROR(IF(B1333="","",VLOOKUP(B1333,'Customer Orders Management'!B:AB,7,0)),"")</f>
        <v/>
      </c>
      <c r="H1333" s="80" t="str">
        <f>IFERROR(IF(B1333="","",VLOOKUP(B1333,'Customer Orders Management'!B:AB,8,0)),"")</f>
        <v/>
      </c>
      <c r="I1333" s="81" t="str">
        <f>IFERROR(IF(B1333="","",VLOOKUP(B1333,'Customer Orders Management'!B:AB,9,0)),"")</f>
        <v/>
      </c>
      <c r="J1333" s="81" t="str">
        <f>IFERROR(IF(B1333="","",VLOOKUP(B1333,'Customer Orders Management'!B:AB,10,0)),"")</f>
        <v/>
      </c>
      <c r="K1333" s="81" t="str">
        <f>IFERROR(IF(B1333="","",VLOOKUP(B1333,'Customer Orders Management'!B:AB,11,0)),"")</f>
        <v/>
      </c>
      <c r="L1333" s="81" t="str">
        <f>IFERROR(IF(VLOOKUP(B1333,'DIFOT Raw Data'!B:P,15,0)="","Not Delivered","Delivery"&amp;" "&amp;VLOOKUP(B1333,'DIFOT Raw Data'!B:P,15,0)),"")</f>
        <v/>
      </c>
    </row>
    <row r="1334" spans="5:12" x14ac:dyDescent="0.25">
      <c r="E1334" s="80" t="str">
        <f>IFERROR(IF(B1334="","",VLOOKUP(B1334,'Customer Orders Management'!B:AB,12,0)),"")</f>
        <v/>
      </c>
      <c r="F1334" s="80" t="str">
        <f>IFERROR(IF(B1334="","",VLOOKUP(B1334,'Customer Orders Management'!B:AB,13,0)),"")</f>
        <v/>
      </c>
      <c r="G1334" s="80" t="str">
        <f>IFERROR(IF(B1334="","",VLOOKUP(B1334,'Customer Orders Management'!B:AB,7,0)),"")</f>
        <v/>
      </c>
      <c r="H1334" s="80" t="str">
        <f>IFERROR(IF(B1334="","",VLOOKUP(B1334,'Customer Orders Management'!B:AB,8,0)),"")</f>
        <v/>
      </c>
      <c r="I1334" s="81" t="str">
        <f>IFERROR(IF(B1334="","",VLOOKUP(B1334,'Customer Orders Management'!B:AB,9,0)),"")</f>
        <v/>
      </c>
      <c r="J1334" s="81" t="str">
        <f>IFERROR(IF(B1334="","",VLOOKUP(B1334,'Customer Orders Management'!B:AB,10,0)),"")</f>
        <v/>
      </c>
      <c r="K1334" s="81" t="str">
        <f>IFERROR(IF(B1334="","",VLOOKUP(B1334,'Customer Orders Management'!B:AB,11,0)),"")</f>
        <v/>
      </c>
      <c r="L1334" s="81" t="str">
        <f>IFERROR(IF(VLOOKUP(B1334,'DIFOT Raw Data'!B:P,15,0)="","Not Delivered","Delivery"&amp;" "&amp;VLOOKUP(B1334,'DIFOT Raw Data'!B:P,15,0)),"")</f>
        <v/>
      </c>
    </row>
    <row r="1335" spans="5:12" x14ac:dyDescent="0.25">
      <c r="E1335" s="80" t="str">
        <f>IFERROR(IF(B1335="","",VLOOKUP(B1335,'Customer Orders Management'!B:AB,12,0)),"")</f>
        <v/>
      </c>
      <c r="F1335" s="80" t="str">
        <f>IFERROR(IF(B1335="","",VLOOKUP(B1335,'Customer Orders Management'!B:AB,13,0)),"")</f>
        <v/>
      </c>
      <c r="G1335" s="80" t="str">
        <f>IFERROR(IF(B1335="","",VLOOKUP(B1335,'Customer Orders Management'!B:AB,7,0)),"")</f>
        <v/>
      </c>
      <c r="H1335" s="80" t="str">
        <f>IFERROR(IF(B1335="","",VLOOKUP(B1335,'Customer Orders Management'!B:AB,8,0)),"")</f>
        <v/>
      </c>
      <c r="I1335" s="81" t="str">
        <f>IFERROR(IF(B1335="","",VLOOKUP(B1335,'Customer Orders Management'!B:AB,9,0)),"")</f>
        <v/>
      </c>
      <c r="J1335" s="81" t="str">
        <f>IFERROR(IF(B1335="","",VLOOKUP(B1335,'Customer Orders Management'!B:AB,10,0)),"")</f>
        <v/>
      </c>
      <c r="K1335" s="81" t="str">
        <f>IFERROR(IF(B1335="","",VLOOKUP(B1335,'Customer Orders Management'!B:AB,11,0)),"")</f>
        <v/>
      </c>
      <c r="L1335" s="81" t="str">
        <f>IFERROR(IF(VLOOKUP(B1335,'DIFOT Raw Data'!B:P,15,0)="","Not Delivered","Delivery"&amp;" "&amp;VLOOKUP(B1335,'DIFOT Raw Data'!B:P,15,0)),"")</f>
        <v/>
      </c>
    </row>
    <row r="1336" spans="5:12" x14ac:dyDescent="0.25">
      <c r="E1336" s="80" t="str">
        <f>IFERROR(IF(B1336="","",VLOOKUP(B1336,'Customer Orders Management'!B:AB,12,0)),"")</f>
        <v/>
      </c>
      <c r="F1336" s="80" t="str">
        <f>IFERROR(IF(B1336="","",VLOOKUP(B1336,'Customer Orders Management'!B:AB,13,0)),"")</f>
        <v/>
      </c>
      <c r="G1336" s="80" t="str">
        <f>IFERROR(IF(B1336="","",VLOOKUP(B1336,'Customer Orders Management'!B:AB,7,0)),"")</f>
        <v/>
      </c>
      <c r="H1336" s="80" t="str">
        <f>IFERROR(IF(B1336="","",VLOOKUP(B1336,'Customer Orders Management'!B:AB,8,0)),"")</f>
        <v/>
      </c>
      <c r="I1336" s="81" t="str">
        <f>IFERROR(IF(B1336="","",VLOOKUP(B1336,'Customer Orders Management'!B:AB,9,0)),"")</f>
        <v/>
      </c>
      <c r="J1336" s="81" t="str">
        <f>IFERROR(IF(B1336="","",VLOOKUP(B1336,'Customer Orders Management'!B:AB,10,0)),"")</f>
        <v/>
      </c>
      <c r="K1336" s="81" t="str">
        <f>IFERROR(IF(B1336="","",VLOOKUP(B1336,'Customer Orders Management'!B:AB,11,0)),"")</f>
        <v/>
      </c>
      <c r="L1336" s="81" t="str">
        <f>IFERROR(IF(VLOOKUP(B1336,'DIFOT Raw Data'!B:P,15,0)="","Not Delivered","Delivery"&amp;" "&amp;VLOOKUP(B1336,'DIFOT Raw Data'!B:P,15,0)),"")</f>
        <v/>
      </c>
    </row>
    <row r="1337" spans="5:12" x14ac:dyDescent="0.25">
      <c r="E1337" s="80" t="str">
        <f>IFERROR(IF(B1337="","",VLOOKUP(B1337,'Customer Orders Management'!B:AB,12,0)),"")</f>
        <v/>
      </c>
      <c r="F1337" s="80" t="str">
        <f>IFERROR(IF(B1337="","",VLOOKUP(B1337,'Customer Orders Management'!B:AB,13,0)),"")</f>
        <v/>
      </c>
      <c r="G1337" s="80" t="str">
        <f>IFERROR(IF(B1337="","",VLOOKUP(B1337,'Customer Orders Management'!B:AB,7,0)),"")</f>
        <v/>
      </c>
      <c r="H1337" s="80" t="str">
        <f>IFERROR(IF(B1337="","",VLOOKUP(B1337,'Customer Orders Management'!B:AB,8,0)),"")</f>
        <v/>
      </c>
      <c r="I1337" s="81" t="str">
        <f>IFERROR(IF(B1337="","",VLOOKUP(B1337,'Customer Orders Management'!B:AB,9,0)),"")</f>
        <v/>
      </c>
      <c r="J1337" s="81" t="str">
        <f>IFERROR(IF(B1337="","",VLOOKUP(B1337,'Customer Orders Management'!B:AB,10,0)),"")</f>
        <v/>
      </c>
      <c r="K1337" s="81" t="str">
        <f>IFERROR(IF(B1337="","",VLOOKUP(B1337,'Customer Orders Management'!B:AB,11,0)),"")</f>
        <v/>
      </c>
      <c r="L1337" s="81" t="str">
        <f>IFERROR(IF(VLOOKUP(B1337,'DIFOT Raw Data'!B:P,15,0)="","Not Delivered","Delivery"&amp;" "&amp;VLOOKUP(B1337,'DIFOT Raw Data'!B:P,15,0)),"")</f>
        <v/>
      </c>
    </row>
    <row r="1338" spans="5:12" x14ac:dyDescent="0.25">
      <c r="E1338" s="80" t="str">
        <f>IFERROR(IF(B1338="","",VLOOKUP(B1338,'Customer Orders Management'!B:AB,12,0)),"")</f>
        <v/>
      </c>
      <c r="F1338" s="80" t="str">
        <f>IFERROR(IF(B1338="","",VLOOKUP(B1338,'Customer Orders Management'!B:AB,13,0)),"")</f>
        <v/>
      </c>
      <c r="G1338" s="80" t="str">
        <f>IFERROR(IF(B1338="","",VLOOKUP(B1338,'Customer Orders Management'!B:AB,7,0)),"")</f>
        <v/>
      </c>
      <c r="H1338" s="80" t="str">
        <f>IFERROR(IF(B1338="","",VLOOKUP(B1338,'Customer Orders Management'!B:AB,8,0)),"")</f>
        <v/>
      </c>
      <c r="I1338" s="81" t="str">
        <f>IFERROR(IF(B1338="","",VLOOKUP(B1338,'Customer Orders Management'!B:AB,9,0)),"")</f>
        <v/>
      </c>
      <c r="J1338" s="81" t="str">
        <f>IFERROR(IF(B1338="","",VLOOKUP(B1338,'Customer Orders Management'!B:AB,10,0)),"")</f>
        <v/>
      </c>
      <c r="K1338" s="81" t="str">
        <f>IFERROR(IF(B1338="","",VLOOKUP(B1338,'Customer Orders Management'!B:AB,11,0)),"")</f>
        <v/>
      </c>
      <c r="L1338" s="81" t="str">
        <f>IFERROR(IF(VLOOKUP(B1338,'DIFOT Raw Data'!B:P,15,0)="","Not Delivered","Delivery"&amp;" "&amp;VLOOKUP(B1338,'DIFOT Raw Data'!B:P,15,0)),"")</f>
        <v/>
      </c>
    </row>
    <row r="1339" spans="5:12" x14ac:dyDescent="0.25">
      <c r="E1339" s="80" t="str">
        <f>IFERROR(IF(B1339="","",VLOOKUP(B1339,'Customer Orders Management'!B:AB,12,0)),"")</f>
        <v/>
      </c>
      <c r="F1339" s="80" t="str">
        <f>IFERROR(IF(B1339="","",VLOOKUP(B1339,'Customer Orders Management'!B:AB,13,0)),"")</f>
        <v/>
      </c>
      <c r="G1339" s="80" t="str">
        <f>IFERROR(IF(B1339="","",VLOOKUP(B1339,'Customer Orders Management'!B:AB,7,0)),"")</f>
        <v/>
      </c>
      <c r="H1339" s="80" t="str">
        <f>IFERROR(IF(B1339="","",VLOOKUP(B1339,'Customer Orders Management'!B:AB,8,0)),"")</f>
        <v/>
      </c>
      <c r="I1339" s="81" t="str">
        <f>IFERROR(IF(B1339="","",VLOOKUP(B1339,'Customer Orders Management'!B:AB,9,0)),"")</f>
        <v/>
      </c>
      <c r="J1339" s="81" t="str">
        <f>IFERROR(IF(B1339="","",VLOOKUP(B1339,'Customer Orders Management'!B:AB,10,0)),"")</f>
        <v/>
      </c>
      <c r="K1339" s="81" t="str">
        <f>IFERROR(IF(B1339="","",VLOOKUP(B1339,'Customer Orders Management'!B:AB,11,0)),"")</f>
        <v/>
      </c>
      <c r="L1339" s="81" t="str">
        <f>IFERROR(IF(VLOOKUP(B1339,'DIFOT Raw Data'!B:P,15,0)="","Not Delivered","Delivery"&amp;" "&amp;VLOOKUP(B1339,'DIFOT Raw Data'!B:P,15,0)),"")</f>
        <v/>
      </c>
    </row>
    <row r="1340" spans="5:12" x14ac:dyDescent="0.25">
      <c r="E1340" s="80" t="str">
        <f>IFERROR(IF(B1340="","",VLOOKUP(B1340,'Customer Orders Management'!B:AB,12,0)),"")</f>
        <v/>
      </c>
      <c r="F1340" s="80" t="str">
        <f>IFERROR(IF(B1340="","",VLOOKUP(B1340,'Customer Orders Management'!B:AB,13,0)),"")</f>
        <v/>
      </c>
      <c r="G1340" s="80" t="str">
        <f>IFERROR(IF(B1340="","",VLOOKUP(B1340,'Customer Orders Management'!B:AB,7,0)),"")</f>
        <v/>
      </c>
      <c r="H1340" s="80" t="str">
        <f>IFERROR(IF(B1340="","",VLOOKUP(B1340,'Customer Orders Management'!B:AB,8,0)),"")</f>
        <v/>
      </c>
      <c r="I1340" s="81" t="str">
        <f>IFERROR(IF(B1340="","",VLOOKUP(B1340,'Customer Orders Management'!B:AB,9,0)),"")</f>
        <v/>
      </c>
      <c r="J1340" s="81" t="str">
        <f>IFERROR(IF(B1340="","",VLOOKUP(B1340,'Customer Orders Management'!B:AB,10,0)),"")</f>
        <v/>
      </c>
      <c r="K1340" s="81" t="str">
        <f>IFERROR(IF(B1340="","",VLOOKUP(B1340,'Customer Orders Management'!B:AB,11,0)),"")</f>
        <v/>
      </c>
      <c r="L1340" s="81" t="str">
        <f>IFERROR(IF(VLOOKUP(B1340,'DIFOT Raw Data'!B:P,15,0)="","Not Delivered","Delivery"&amp;" "&amp;VLOOKUP(B1340,'DIFOT Raw Data'!B:P,15,0)),"")</f>
        <v/>
      </c>
    </row>
    <row r="1341" spans="5:12" x14ac:dyDescent="0.25">
      <c r="E1341" s="80" t="str">
        <f>IFERROR(IF(B1341="","",VLOOKUP(B1341,'Customer Orders Management'!B:AB,12,0)),"")</f>
        <v/>
      </c>
      <c r="F1341" s="80" t="str">
        <f>IFERROR(IF(B1341="","",VLOOKUP(B1341,'Customer Orders Management'!B:AB,13,0)),"")</f>
        <v/>
      </c>
      <c r="G1341" s="80" t="str">
        <f>IFERROR(IF(B1341="","",VLOOKUP(B1341,'Customer Orders Management'!B:AB,7,0)),"")</f>
        <v/>
      </c>
      <c r="H1341" s="80" t="str">
        <f>IFERROR(IF(B1341="","",VLOOKUP(B1341,'Customer Orders Management'!B:AB,8,0)),"")</f>
        <v/>
      </c>
      <c r="I1341" s="81" t="str">
        <f>IFERROR(IF(B1341="","",VLOOKUP(B1341,'Customer Orders Management'!B:AB,9,0)),"")</f>
        <v/>
      </c>
      <c r="J1341" s="81" t="str">
        <f>IFERROR(IF(B1341="","",VLOOKUP(B1341,'Customer Orders Management'!B:AB,10,0)),"")</f>
        <v/>
      </c>
      <c r="K1341" s="81" t="str">
        <f>IFERROR(IF(B1341="","",VLOOKUP(B1341,'Customer Orders Management'!B:AB,11,0)),"")</f>
        <v/>
      </c>
      <c r="L1341" s="81" t="str">
        <f>IFERROR(IF(VLOOKUP(B1341,'DIFOT Raw Data'!B:P,15,0)="","Not Delivered","Delivery"&amp;" "&amp;VLOOKUP(B1341,'DIFOT Raw Data'!B:P,15,0)),"")</f>
        <v/>
      </c>
    </row>
    <row r="1342" spans="5:12" x14ac:dyDescent="0.25">
      <c r="E1342" s="80" t="str">
        <f>IFERROR(IF(B1342="","",VLOOKUP(B1342,'Customer Orders Management'!B:AB,12,0)),"")</f>
        <v/>
      </c>
      <c r="F1342" s="80" t="str">
        <f>IFERROR(IF(B1342="","",VLOOKUP(B1342,'Customer Orders Management'!B:AB,13,0)),"")</f>
        <v/>
      </c>
      <c r="G1342" s="80" t="str">
        <f>IFERROR(IF(B1342="","",VLOOKUP(B1342,'Customer Orders Management'!B:AB,7,0)),"")</f>
        <v/>
      </c>
      <c r="H1342" s="80" t="str">
        <f>IFERROR(IF(B1342="","",VLOOKUP(B1342,'Customer Orders Management'!B:AB,8,0)),"")</f>
        <v/>
      </c>
      <c r="I1342" s="81" t="str">
        <f>IFERROR(IF(B1342="","",VLOOKUP(B1342,'Customer Orders Management'!B:AB,9,0)),"")</f>
        <v/>
      </c>
      <c r="J1342" s="81" t="str">
        <f>IFERROR(IF(B1342="","",VLOOKUP(B1342,'Customer Orders Management'!B:AB,10,0)),"")</f>
        <v/>
      </c>
      <c r="K1342" s="81" t="str">
        <f>IFERROR(IF(B1342="","",VLOOKUP(B1342,'Customer Orders Management'!B:AB,11,0)),"")</f>
        <v/>
      </c>
      <c r="L1342" s="81" t="str">
        <f>IFERROR(IF(VLOOKUP(B1342,'DIFOT Raw Data'!B:P,15,0)="","Not Delivered","Delivery"&amp;" "&amp;VLOOKUP(B1342,'DIFOT Raw Data'!B:P,15,0)),"")</f>
        <v/>
      </c>
    </row>
    <row r="1343" spans="5:12" x14ac:dyDescent="0.25">
      <c r="E1343" s="80" t="str">
        <f>IFERROR(IF(B1343="","",VLOOKUP(B1343,'Customer Orders Management'!B:AB,12,0)),"")</f>
        <v/>
      </c>
      <c r="F1343" s="80" t="str">
        <f>IFERROR(IF(B1343="","",VLOOKUP(B1343,'Customer Orders Management'!B:AB,13,0)),"")</f>
        <v/>
      </c>
      <c r="G1343" s="80" t="str">
        <f>IFERROR(IF(B1343="","",VLOOKUP(B1343,'Customer Orders Management'!B:AB,7,0)),"")</f>
        <v/>
      </c>
      <c r="H1343" s="80" t="str">
        <f>IFERROR(IF(B1343="","",VLOOKUP(B1343,'Customer Orders Management'!B:AB,8,0)),"")</f>
        <v/>
      </c>
      <c r="I1343" s="81" t="str">
        <f>IFERROR(IF(B1343="","",VLOOKUP(B1343,'Customer Orders Management'!B:AB,9,0)),"")</f>
        <v/>
      </c>
      <c r="J1343" s="81" t="str">
        <f>IFERROR(IF(B1343="","",VLOOKUP(B1343,'Customer Orders Management'!B:AB,10,0)),"")</f>
        <v/>
      </c>
      <c r="K1343" s="81" t="str">
        <f>IFERROR(IF(B1343="","",VLOOKUP(B1343,'Customer Orders Management'!B:AB,11,0)),"")</f>
        <v/>
      </c>
      <c r="L1343" s="81" t="str">
        <f>IFERROR(IF(VLOOKUP(B1343,'DIFOT Raw Data'!B:P,15,0)="","Not Delivered","Delivery"&amp;" "&amp;VLOOKUP(B1343,'DIFOT Raw Data'!B:P,15,0)),"")</f>
        <v/>
      </c>
    </row>
    <row r="1344" spans="5:12" x14ac:dyDescent="0.25">
      <c r="E1344" s="80" t="str">
        <f>IFERROR(IF(B1344="","",VLOOKUP(B1344,'Customer Orders Management'!B:AB,12,0)),"")</f>
        <v/>
      </c>
      <c r="F1344" s="80" t="str">
        <f>IFERROR(IF(B1344="","",VLOOKUP(B1344,'Customer Orders Management'!B:AB,13,0)),"")</f>
        <v/>
      </c>
      <c r="G1344" s="80" t="str">
        <f>IFERROR(IF(B1344="","",VLOOKUP(B1344,'Customer Orders Management'!B:AB,7,0)),"")</f>
        <v/>
      </c>
      <c r="H1344" s="80" t="str">
        <f>IFERROR(IF(B1344="","",VLOOKUP(B1344,'Customer Orders Management'!B:AB,8,0)),"")</f>
        <v/>
      </c>
      <c r="I1344" s="81" t="str">
        <f>IFERROR(IF(B1344="","",VLOOKUP(B1344,'Customer Orders Management'!B:AB,9,0)),"")</f>
        <v/>
      </c>
      <c r="J1344" s="81" t="str">
        <f>IFERROR(IF(B1344="","",VLOOKUP(B1344,'Customer Orders Management'!B:AB,10,0)),"")</f>
        <v/>
      </c>
      <c r="K1344" s="81" t="str">
        <f>IFERROR(IF(B1344="","",VLOOKUP(B1344,'Customer Orders Management'!B:AB,11,0)),"")</f>
        <v/>
      </c>
      <c r="L1344" s="81" t="str">
        <f>IFERROR(IF(VLOOKUP(B1344,'DIFOT Raw Data'!B:P,15,0)="","Not Delivered","Delivery"&amp;" "&amp;VLOOKUP(B1344,'DIFOT Raw Data'!B:P,15,0)),"")</f>
        <v/>
      </c>
    </row>
    <row r="1345" spans="5:12" x14ac:dyDescent="0.25">
      <c r="E1345" s="80" t="str">
        <f>IFERROR(IF(B1345="","",VLOOKUP(B1345,'Customer Orders Management'!B:AB,12,0)),"")</f>
        <v/>
      </c>
      <c r="F1345" s="80" t="str">
        <f>IFERROR(IF(B1345="","",VLOOKUP(B1345,'Customer Orders Management'!B:AB,13,0)),"")</f>
        <v/>
      </c>
      <c r="G1345" s="80" t="str">
        <f>IFERROR(IF(B1345="","",VLOOKUP(B1345,'Customer Orders Management'!B:AB,7,0)),"")</f>
        <v/>
      </c>
      <c r="H1345" s="80" t="str">
        <f>IFERROR(IF(B1345="","",VLOOKUP(B1345,'Customer Orders Management'!B:AB,8,0)),"")</f>
        <v/>
      </c>
      <c r="I1345" s="81" t="str">
        <f>IFERROR(IF(B1345="","",VLOOKUP(B1345,'Customer Orders Management'!B:AB,9,0)),"")</f>
        <v/>
      </c>
      <c r="J1345" s="81" t="str">
        <f>IFERROR(IF(B1345="","",VLOOKUP(B1345,'Customer Orders Management'!B:AB,10,0)),"")</f>
        <v/>
      </c>
      <c r="K1345" s="81" t="str">
        <f>IFERROR(IF(B1345="","",VLOOKUP(B1345,'Customer Orders Management'!B:AB,11,0)),"")</f>
        <v/>
      </c>
      <c r="L1345" s="81" t="str">
        <f>IFERROR(IF(VLOOKUP(B1345,'DIFOT Raw Data'!B:P,15,0)="","Not Delivered","Delivery"&amp;" "&amp;VLOOKUP(B1345,'DIFOT Raw Data'!B:P,15,0)),"")</f>
        <v/>
      </c>
    </row>
    <row r="1346" spans="5:12" x14ac:dyDescent="0.25">
      <c r="E1346" s="80" t="str">
        <f>IFERROR(IF(B1346="","",VLOOKUP(B1346,'Customer Orders Management'!B:AB,12,0)),"")</f>
        <v/>
      </c>
      <c r="F1346" s="80" t="str">
        <f>IFERROR(IF(B1346="","",VLOOKUP(B1346,'Customer Orders Management'!B:AB,13,0)),"")</f>
        <v/>
      </c>
      <c r="G1346" s="80" t="str">
        <f>IFERROR(IF(B1346="","",VLOOKUP(B1346,'Customer Orders Management'!B:AB,7,0)),"")</f>
        <v/>
      </c>
      <c r="H1346" s="80" t="str">
        <f>IFERROR(IF(B1346="","",VLOOKUP(B1346,'Customer Orders Management'!B:AB,8,0)),"")</f>
        <v/>
      </c>
      <c r="I1346" s="81" t="str">
        <f>IFERROR(IF(B1346="","",VLOOKUP(B1346,'Customer Orders Management'!B:AB,9,0)),"")</f>
        <v/>
      </c>
      <c r="J1346" s="81" t="str">
        <f>IFERROR(IF(B1346="","",VLOOKUP(B1346,'Customer Orders Management'!B:AB,10,0)),"")</f>
        <v/>
      </c>
      <c r="K1346" s="81" t="str">
        <f>IFERROR(IF(B1346="","",VLOOKUP(B1346,'Customer Orders Management'!B:AB,11,0)),"")</f>
        <v/>
      </c>
      <c r="L1346" s="81" t="str">
        <f>IFERROR(IF(VLOOKUP(B1346,'DIFOT Raw Data'!B:P,15,0)="","Not Delivered","Delivery"&amp;" "&amp;VLOOKUP(B1346,'DIFOT Raw Data'!B:P,15,0)),"")</f>
        <v/>
      </c>
    </row>
    <row r="1347" spans="5:12" x14ac:dyDescent="0.25">
      <c r="E1347" s="80" t="str">
        <f>IFERROR(IF(B1347="","",VLOOKUP(B1347,'Customer Orders Management'!B:AB,12,0)),"")</f>
        <v/>
      </c>
      <c r="F1347" s="80" t="str">
        <f>IFERROR(IF(B1347="","",VLOOKUP(B1347,'Customer Orders Management'!B:AB,13,0)),"")</f>
        <v/>
      </c>
      <c r="G1347" s="80" t="str">
        <f>IFERROR(IF(B1347="","",VLOOKUP(B1347,'Customer Orders Management'!B:AB,7,0)),"")</f>
        <v/>
      </c>
      <c r="H1347" s="80" t="str">
        <f>IFERROR(IF(B1347="","",VLOOKUP(B1347,'Customer Orders Management'!B:AB,8,0)),"")</f>
        <v/>
      </c>
      <c r="I1347" s="81" t="str">
        <f>IFERROR(IF(B1347="","",VLOOKUP(B1347,'Customer Orders Management'!B:AB,9,0)),"")</f>
        <v/>
      </c>
      <c r="J1347" s="81" t="str">
        <f>IFERROR(IF(B1347="","",VLOOKUP(B1347,'Customer Orders Management'!B:AB,10,0)),"")</f>
        <v/>
      </c>
      <c r="K1347" s="81" t="str">
        <f>IFERROR(IF(B1347="","",VLOOKUP(B1347,'Customer Orders Management'!B:AB,11,0)),"")</f>
        <v/>
      </c>
      <c r="L1347" s="81" t="str">
        <f>IFERROR(IF(VLOOKUP(B1347,'DIFOT Raw Data'!B:P,15,0)="","Not Delivered","Delivery"&amp;" "&amp;VLOOKUP(B1347,'DIFOT Raw Data'!B:P,15,0)),"")</f>
        <v/>
      </c>
    </row>
    <row r="1348" spans="5:12" x14ac:dyDescent="0.25">
      <c r="E1348" s="80" t="str">
        <f>IFERROR(IF(B1348="","",VLOOKUP(B1348,'Customer Orders Management'!B:AB,12,0)),"")</f>
        <v/>
      </c>
      <c r="F1348" s="80" t="str">
        <f>IFERROR(IF(B1348="","",VLOOKUP(B1348,'Customer Orders Management'!B:AB,13,0)),"")</f>
        <v/>
      </c>
      <c r="G1348" s="80" t="str">
        <f>IFERROR(IF(B1348="","",VLOOKUP(B1348,'Customer Orders Management'!B:AB,7,0)),"")</f>
        <v/>
      </c>
      <c r="H1348" s="80" t="str">
        <f>IFERROR(IF(B1348="","",VLOOKUP(B1348,'Customer Orders Management'!B:AB,8,0)),"")</f>
        <v/>
      </c>
      <c r="I1348" s="81" t="str">
        <f>IFERROR(IF(B1348="","",VLOOKUP(B1348,'Customer Orders Management'!B:AB,9,0)),"")</f>
        <v/>
      </c>
      <c r="J1348" s="81" t="str">
        <f>IFERROR(IF(B1348="","",VLOOKUP(B1348,'Customer Orders Management'!B:AB,10,0)),"")</f>
        <v/>
      </c>
      <c r="K1348" s="81" t="str">
        <f>IFERROR(IF(B1348="","",VLOOKUP(B1348,'Customer Orders Management'!B:AB,11,0)),"")</f>
        <v/>
      </c>
      <c r="L1348" s="81" t="str">
        <f>IFERROR(IF(VLOOKUP(B1348,'DIFOT Raw Data'!B:P,15,0)="","Not Delivered","Delivery"&amp;" "&amp;VLOOKUP(B1348,'DIFOT Raw Data'!B:P,15,0)),"")</f>
        <v/>
      </c>
    </row>
    <row r="1349" spans="5:12" x14ac:dyDescent="0.25">
      <c r="E1349" s="80" t="str">
        <f>IFERROR(IF(B1349="","",VLOOKUP(B1349,'Customer Orders Management'!B:AB,12,0)),"")</f>
        <v/>
      </c>
      <c r="F1349" s="80" t="str">
        <f>IFERROR(IF(B1349="","",VLOOKUP(B1349,'Customer Orders Management'!B:AB,13,0)),"")</f>
        <v/>
      </c>
      <c r="G1349" s="80" t="str">
        <f>IFERROR(IF(B1349="","",VLOOKUP(B1349,'Customer Orders Management'!B:AB,7,0)),"")</f>
        <v/>
      </c>
      <c r="H1349" s="80" t="str">
        <f>IFERROR(IF(B1349="","",VLOOKUP(B1349,'Customer Orders Management'!B:AB,8,0)),"")</f>
        <v/>
      </c>
      <c r="I1349" s="81" t="str">
        <f>IFERROR(IF(B1349="","",VLOOKUP(B1349,'Customer Orders Management'!B:AB,9,0)),"")</f>
        <v/>
      </c>
      <c r="J1349" s="81" t="str">
        <f>IFERROR(IF(B1349="","",VLOOKUP(B1349,'Customer Orders Management'!B:AB,10,0)),"")</f>
        <v/>
      </c>
      <c r="K1349" s="81" t="str">
        <f>IFERROR(IF(B1349="","",VLOOKUP(B1349,'Customer Orders Management'!B:AB,11,0)),"")</f>
        <v/>
      </c>
      <c r="L1349" s="81" t="str">
        <f>IFERROR(IF(VLOOKUP(B1349,'DIFOT Raw Data'!B:P,15,0)="","Not Delivered","Delivery"&amp;" "&amp;VLOOKUP(B1349,'DIFOT Raw Data'!B:P,15,0)),"")</f>
        <v/>
      </c>
    </row>
    <row r="1350" spans="5:12" x14ac:dyDescent="0.25">
      <c r="E1350" s="80" t="str">
        <f>IFERROR(IF(B1350="","",VLOOKUP(B1350,'Customer Orders Management'!B:AB,12,0)),"")</f>
        <v/>
      </c>
      <c r="F1350" s="80" t="str">
        <f>IFERROR(IF(B1350="","",VLOOKUP(B1350,'Customer Orders Management'!B:AB,13,0)),"")</f>
        <v/>
      </c>
      <c r="G1350" s="80" t="str">
        <f>IFERROR(IF(B1350="","",VLOOKUP(B1350,'Customer Orders Management'!B:AB,7,0)),"")</f>
        <v/>
      </c>
      <c r="H1350" s="80" t="str">
        <f>IFERROR(IF(B1350="","",VLOOKUP(B1350,'Customer Orders Management'!B:AB,8,0)),"")</f>
        <v/>
      </c>
      <c r="I1350" s="81" t="str">
        <f>IFERROR(IF(B1350="","",VLOOKUP(B1350,'Customer Orders Management'!B:AB,9,0)),"")</f>
        <v/>
      </c>
      <c r="J1350" s="81" t="str">
        <f>IFERROR(IF(B1350="","",VLOOKUP(B1350,'Customer Orders Management'!B:AB,10,0)),"")</f>
        <v/>
      </c>
      <c r="K1350" s="81" t="str">
        <f>IFERROR(IF(B1350="","",VLOOKUP(B1350,'Customer Orders Management'!B:AB,11,0)),"")</f>
        <v/>
      </c>
      <c r="L1350" s="81" t="str">
        <f>IFERROR(IF(VLOOKUP(B1350,'DIFOT Raw Data'!B:P,15,0)="","Not Delivered","Delivery"&amp;" "&amp;VLOOKUP(B1350,'DIFOT Raw Data'!B:P,15,0)),"")</f>
        <v/>
      </c>
    </row>
    <row r="1351" spans="5:12" x14ac:dyDescent="0.25">
      <c r="E1351" s="80" t="str">
        <f>IFERROR(IF(B1351="","",VLOOKUP(B1351,'Customer Orders Management'!B:AB,12,0)),"")</f>
        <v/>
      </c>
      <c r="F1351" s="80" t="str">
        <f>IFERROR(IF(B1351="","",VLOOKUP(B1351,'Customer Orders Management'!B:AB,13,0)),"")</f>
        <v/>
      </c>
      <c r="G1351" s="80" t="str">
        <f>IFERROR(IF(B1351="","",VLOOKUP(B1351,'Customer Orders Management'!B:AB,7,0)),"")</f>
        <v/>
      </c>
      <c r="H1351" s="80" t="str">
        <f>IFERROR(IF(B1351="","",VLOOKUP(B1351,'Customer Orders Management'!B:AB,8,0)),"")</f>
        <v/>
      </c>
      <c r="I1351" s="81" t="str">
        <f>IFERROR(IF(B1351="","",VLOOKUP(B1351,'Customer Orders Management'!B:AB,9,0)),"")</f>
        <v/>
      </c>
      <c r="J1351" s="81" t="str">
        <f>IFERROR(IF(B1351="","",VLOOKUP(B1351,'Customer Orders Management'!B:AB,10,0)),"")</f>
        <v/>
      </c>
      <c r="K1351" s="81" t="str">
        <f>IFERROR(IF(B1351="","",VLOOKUP(B1351,'Customer Orders Management'!B:AB,11,0)),"")</f>
        <v/>
      </c>
      <c r="L1351" s="81" t="str">
        <f>IFERROR(IF(VLOOKUP(B1351,'DIFOT Raw Data'!B:P,15,0)="","Not Delivered","Delivery"&amp;" "&amp;VLOOKUP(B1351,'DIFOT Raw Data'!B:P,15,0)),"")</f>
        <v/>
      </c>
    </row>
    <row r="1352" spans="5:12" x14ac:dyDescent="0.25">
      <c r="E1352" s="80" t="str">
        <f>IFERROR(IF(B1352="","",VLOOKUP(B1352,'Customer Orders Management'!B:AB,12,0)),"")</f>
        <v/>
      </c>
      <c r="F1352" s="80" t="str">
        <f>IFERROR(IF(B1352="","",VLOOKUP(B1352,'Customer Orders Management'!B:AB,13,0)),"")</f>
        <v/>
      </c>
      <c r="G1352" s="80" t="str">
        <f>IFERROR(IF(B1352="","",VLOOKUP(B1352,'Customer Orders Management'!B:AB,7,0)),"")</f>
        <v/>
      </c>
      <c r="H1352" s="80" t="str">
        <f>IFERROR(IF(B1352="","",VLOOKUP(B1352,'Customer Orders Management'!B:AB,8,0)),"")</f>
        <v/>
      </c>
      <c r="I1352" s="81" t="str">
        <f>IFERROR(IF(B1352="","",VLOOKUP(B1352,'Customer Orders Management'!B:AB,9,0)),"")</f>
        <v/>
      </c>
      <c r="J1352" s="81" t="str">
        <f>IFERROR(IF(B1352="","",VLOOKUP(B1352,'Customer Orders Management'!B:AB,10,0)),"")</f>
        <v/>
      </c>
      <c r="K1352" s="81" t="str">
        <f>IFERROR(IF(B1352="","",VLOOKUP(B1352,'Customer Orders Management'!B:AB,11,0)),"")</f>
        <v/>
      </c>
      <c r="L1352" s="81" t="str">
        <f>IFERROR(IF(VLOOKUP(B1352,'DIFOT Raw Data'!B:P,15,0)="","Not Delivered","Delivery"&amp;" "&amp;VLOOKUP(B1352,'DIFOT Raw Data'!B:P,15,0)),"")</f>
        <v/>
      </c>
    </row>
    <row r="1353" spans="5:12" x14ac:dyDescent="0.25">
      <c r="E1353" s="80" t="str">
        <f>IFERROR(IF(B1353="","",VLOOKUP(B1353,'Customer Orders Management'!B:AB,12,0)),"")</f>
        <v/>
      </c>
      <c r="F1353" s="80" t="str">
        <f>IFERROR(IF(B1353="","",VLOOKUP(B1353,'Customer Orders Management'!B:AB,13,0)),"")</f>
        <v/>
      </c>
      <c r="G1353" s="80" t="str">
        <f>IFERROR(IF(B1353="","",VLOOKUP(B1353,'Customer Orders Management'!B:AB,7,0)),"")</f>
        <v/>
      </c>
      <c r="H1353" s="80" t="str">
        <f>IFERROR(IF(B1353="","",VLOOKUP(B1353,'Customer Orders Management'!B:AB,8,0)),"")</f>
        <v/>
      </c>
      <c r="I1353" s="81" t="str">
        <f>IFERROR(IF(B1353="","",VLOOKUP(B1353,'Customer Orders Management'!B:AB,9,0)),"")</f>
        <v/>
      </c>
      <c r="J1353" s="81" t="str">
        <f>IFERROR(IF(B1353="","",VLOOKUP(B1353,'Customer Orders Management'!B:AB,10,0)),"")</f>
        <v/>
      </c>
      <c r="K1353" s="81" t="str">
        <f>IFERROR(IF(B1353="","",VLOOKUP(B1353,'Customer Orders Management'!B:AB,11,0)),"")</f>
        <v/>
      </c>
      <c r="L1353" s="81" t="str">
        <f>IFERROR(IF(VLOOKUP(B1353,'DIFOT Raw Data'!B:P,15,0)="","Not Delivered","Delivery"&amp;" "&amp;VLOOKUP(B1353,'DIFOT Raw Data'!B:P,15,0)),"")</f>
        <v/>
      </c>
    </row>
    <row r="1354" spans="5:12" x14ac:dyDescent="0.25">
      <c r="E1354" s="80" t="str">
        <f>IFERROR(IF(B1354="","",VLOOKUP(B1354,'Customer Orders Management'!B:AB,12,0)),"")</f>
        <v/>
      </c>
      <c r="F1354" s="80" t="str">
        <f>IFERROR(IF(B1354="","",VLOOKUP(B1354,'Customer Orders Management'!B:AB,13,0)),"")</f>
        <v/>
      </c>
      <c r="G1354" s="80" t="str">
        <f>IFERROR(IF(B1354="","",VLOOKUP(B1354,'Customer Orders Management'!B:AB,7,0)),"")</f>
        <v/>
      </c>
      <c r="H1354" s="80" t="str">
        <f>IFERROR(IF(B1354="","",VLOOKUP(B1354,'Customer Orders Management'!B:AB,8,0)),"")</f>
        <v/>
      </c>
      <c r="I1354" s="81" t="str">
        <f>IFERROR(IF(B1354="","",VLOOKUP(B1354,'Customer Orders Management'!B:AB,9,0)),"")</f>
        <v/>
      </c>
      <c r="J1354" s="81" t="str">
        <f>IFERROR(IF(B1354="","",VLOOKUP(B1354,'Customer Orders Management'!B:AB,10,0)),"")</f>
        <v/>
      </c>
      <c r="K1354" s="81" t="str">
        <f>IFERROR(IF(B1354="","",VLOOKUP(B1354,'Customer Orders Management'!B:AB,11,0)),"")</f>
        <v/>
      </c>
      <c r="L1354" s="81" t="str">
        <f>IFERROR(IF(VLOOKUP(B1354,'DIFOT Raw Data'!B:P,15,0)="","Not Delivered","Delivery"&amp;" "&amp;VLOOKUP(B1354,'DIFOT Raw Data'!B:P,15,0)),"")</f>
        <v/>
      </c>
    </row>
    <row r="1355" spans="5:12" x14ac:dyDescent="0.25">
      <c r="E1355" s="80" t="str">
        <f>IFERROR(IF(B1355="","",VLOOKUP(B1355,'Customer Orders Management'!B:AB,12,0)),"")</f>
        <v/>
      </c>
      <c r="F1355" s="80" t="str">
        <f>IFERROR(IF(B1355="","",VLOOKUP(B1355,'Customer Orders Management'!B:AB,13,0)),"")</f>
        <v/>
      </c>
      <c r="G1355" s="80" t="str">
        <f>IFERROR(IF(B1355="","",VLOOKUP(B1355,'Customer Orders Management'!B:AB,7,0)),"")</f>
        <v/>
      </c>
      <c r="H1355" s="80" t="str">
        <f>IFERROR(IF(B1355="","",VLOOKUP(B1355,'Customer Orders Management'!B:AB,8,0)),"")</f>
        <v/>
      </c>
      <c r="I1355" s="81" t="str">
        <f>IFERROR(IF(B1355="","",VLOOKUP(B1355,'Customer Orders Management'!B:AB,9,0)),"")</f>
        <v/>
      </c>
      <c r="J1355" s="81" t="str">
        <f>IFERROR(IF(B1355="","",VLOOKUP(B1355,'Customer Orders Management'!B:AB,10,0)),"")</f>
        <v/>
      </c>
      <c r="K1355" s="81" t="str">
        <f>IFERROR(IF(B1355="","",VLOOKUP(B1355,'Customer Orders Management'!B:AB,11,0)),"")</f>
        <v/>
      </c>
      <c r="L1355" s="81" t="str">
        <f>IFERROR(IF(VLOOKUP(B1355,'DIFOT Raw Data'!B:P,15,0)="","Not Delivered","Delivery"&amp;" "&amp;VLOOKUP(B1355,'DIFOT Raw Data'!B:P,15,0)),"")</f>
        <v/>
      </c>
    </row>
    <row r="1356" spans="5:12" x14ac:dyDescent="0.25">
      <c r="E1356" s="80" t="str">
        <f>IFERROR(IF(B1356="","",VLOOKUP(B1356,'Customer Orders Management'!B:AB,12,0)),"")</f>
        <v/>
      </c>
      <c r="F1356" s="80" t="str">
        <f>IFERROR(IF(B1356="","",VLOOKUP(B1356,'Customer Orders Management'!B:AB,13,0)),"")</f>
        <v/>
      </c>
      <c r="G1356" s="80" t="str">
        <f>IFERROR(IF(B1356="","",VLOOKUP(B1356,'Customer Orders Management'!B:AB,7,0)),"")</f>
        <v/>
      </c>
      <c r="H1356" s="80" t="str">
        <f>IFERROR(IF(B1356="","",VLOOKUP(B1356,'Customer Orders Management'!B:AB,8,0)),"")</f>
        <v/>
      </c>
      <c r="I1356" s="81" t="str">
        <f>IFERROR(IF(B1356="","",VLOOKUP(B1356,'Customer Orders Management'!B:AB,9,0)),"")</f>
        <v/>
      </c>
      <c r="J1356" s="81" t="str">
        <f>IFERROR(IF(B1356="","",VLOOKUP(B1356,'Customer Orders Management'!B:AB,10,0)),"")</f>
        <v/>
      </c>
      <c r="K1356" s="81" t="str">
        <f>IFERROR(IF(B1356="","",VLOOKUP(B1356,'Customer Orders Management'!B:AB,11,0)),"")</f>
        <v/>
      </c>
      <c r="L1356" s="81" t="str">
        <f>IFERROR(IF(VLOOKUP(B1356,'DIFOT Raw Data'!B:P,15,0)="","Not Delivered","Delivery"&amp;" "&amp;VLOOKUP(B1356,'DIFOT Raw Data'!B:P,15,0)),"")</f>
        <v/>
      </c>
    </row>
    <row r="1357" spans="5:12" x14ac:dyDescent="0.25">
      <c r="E1357" s="80" t="str">
        <f>IFERROR(IF(B1357="","",VLOOKUP(B1357,'Customer Orders Management'!B:AB,12,0)),"")</f>
        <v/>
      </c>
      <c r="F1357" s="80" t="str">
        <f>IFERROR(IF(B1357="","",VLOOKUP(B1357,'Customer Orders Management'!B:AB,13,0)),"")</f>
        <v/>
      </c>
      <c r="G1357" s="80" t="str">
        <f>IFERROR(IF(B1357="","",VLOOKUP(B1357,'Customer Orders Management'!B:AB,7,0)),"")</f>
        <v/>
      </c>
      <c r="H1357" s="80" t="str">
        <f>IFERROR(IF(B1357="","",VLOOKUP(B1357,'Customer Orders Management'!B:AB,8,0)),"")</f>
        <v/>
      </c>
      <c r="I1357" s="81" t="str">
        <f>IFERROR(IF(B1357="","",VLOOKUP(B1357,'Customer Orders Management'!B:AB,9,0)),"")</f>
        <v/>
      </c>
      <c r="J1357" s="81" t="str">
        <f>IFERROR(IF(B1357="","",VLOOKUP(B1357,'Customer Orders Management'!B:AB,10,0)),"")</f>
        <v/>
      </c>
      <c r="K1357" s="81" t="str">
        <f>IFERROR(IF(B1357="","",VLOOKUP(B1357,'Customer Orders Management'!B:AB,11,0)),"")</f>
        <v/>
      </c>
      <c r="L1357" s="81" t="str">
        <f>IFERROR(IF(VLOOKUP(B1357,'DIFOT Raw Data'!B:P,15,0)="","Not Delivered","Delivery"&amp;" "&amp;VLOOKUP(B1357,'DIFOT Raw Data'!B:P,15,0)),"")</f>
        <v/>
      </c>
    </row>
    <row r="1358" spans="5:12" x14ac:dyDescent="0.25">
      <c r="E1358" s="80" t="str">
        <f>IFERROR(IF(B1358="","",VLOOKUP(B1358,'Customer Orders Management'!B:AB,12,0)),"")</f>
        <v/>
      </c>
      <c r="F1358" s="80" t="str">
        <f>IFERROR(IF(B1358="","",VLOOKUP(B1358,'Customer Orders Management'!B:AB,13,0)),"")</f>
        <v/>
      </c>
      <c r="G1358" s="80" t="str">
        <f>IFERROR(IF(B1358="","",VLOOKUP(B1358,'Customer Orders Management'!B:AB,7,0)),"")</f>
        <v/>
      </c>
      <c r="H1358" s="80" t="str">
        <f>IFERROR(IF(B1358="","",VLOOKUP(B1358,'Customer Orders Management'!B:AB,8,0)),"")</f>
        <v/>
      </c>
      <c r="I1358" s="81" t="str">
        <f>IFERROR(IF(B1358="","",VLOOKUP(B1358,'Customer Orders Management'!B:AB,9,0)),"")</f>
        <v/>
      </c>
      <c r="J1358" s="81" t="str">
        <f>IFERROR(IF(B1358="","",VLOOKUP(B1358,'Customer Orders Management'!B:AB,10,0)),"")</f>
        <v/>
      </c>
      <c r="K1358" s="81" t="str">
        <f>IFERROR(IF(B1358="","",VLOOKUP(B1358,'Customer Orders Management'!B:AB,11,0)),"")</f>
        <v/>
      </c>
      <c r="L1358" s="81" t="str">
        <f>IFERROR(IF(VLOOKUP(B1358,'DIFOT Raw Data'!B:P,15,0)="","Not Delivered","Delivery"&amp;" "&amp;VLOOKUP(B1358,'DIFOT Raw Data'!B:P,15,0)),"")</f>
        <v/>
      </c>
    </row>
    <row r="1359" spans="5:12" x14ac:dyDescent="0.25">
      <c r="E1359" s="80" t="str">
        <f>IFERROR(IF(B1359="","",VLOOKUP(B1359,'Customer Orders Management'!B:AB,12,0)),"")</f>
        <v/>
      </c>
      <c r="F1359" s="80" t="str">
        <f>IFERROR(IF(B1359="","",VLOOKUP(B1359,'Customer Orders Management'!B:AB,13,0)),"")</f>
        <v/>
      </c>
      <c r="G1359" s="80" t="str">
        <f>IFERROR(IF(B1359="","",VLOOKUP(B1359,'Customer Orders Management'!B:AB,7,0)),"")</f>
        <v/>
      </c>
      <c r="H1359" s="80" t="str">
        <f>IFERROR(IF(B1359="","",VLOOKUP(B1359,'Customer Orders Management'!B:AB,8,0)),"")</f>
        <v/>
      </c>
      <c r="I1359" s="81" t="str">
        <f>IFERROR(IF(B1359="","",VLOOKUP(B1359,'Customer Orders Management'!B:AB,9,0)),"")</f>
        <v/>
      </c>
      <c r="J1359" s="81" t="str">
        <f>IFERROR(IF(B1359="","",VLOOKUP(B1359,'Customer Orders Management'!B:AB,10,0)),"")</f>
        <v/>
      </c>
      <c r="K1359" s="81" t="str">
        <f>IFERROR(IF(B1359="","",VLOOKUP(B1359,'Customer Orders Management'!B:AB,11,0)),"")</f>
        <v/>
      </c>
      <c r="L1359" s="81" t="str">
        <f>IFERROR(IF(VLOOKUP(B1359,'DIFOT Raw Data'!B:P,15,0)="","Not Delivered","Delivery"&amp;" "&amp;VLOOKUP(B1359,'DIFOT Raw Data'!B:P,15,0)),"")</f>
        <v/>
      </c>
    </row>
    <row r="1360" spans="5:12" x14ac:dyDescent="0.25">
      <c r="E1360" s="80" t="str">
        <f>IFERROR(IF(B1360="","",VLOOKUP(B1360,'Customer Orders Management'!B:AB,12,0)),"")</f>
        <v/>
      </c>
      <c r="F1360" s="80" t="str">
        <f>IFERROR(IF(B1360="","",VLOOKUP(B1360,'Customer Orders Management'!B:AB,13,0)),"")</f>
        <v/>
      </c>
      <c r="G1360" s="80" t="str">
        <f>IFERROR(IF(B1360="","",VLOOKUP(B1360,'Customer Orders Management'!B:AB,7,0)),"")</f>
        <v/>
      </c>
      <c r="H1360" s="80" t="str">
        <f>IFERROR(IF(B1360="","",VLOOKUP(B1360,'Customer Orders Management'!B:AB,8,0)),"")</f>
        <v/>
      </c>
      <c r="I1360" s="81" t="str">
        <f>IFERROR(IF(B1360="","",VLOOKUP(B1360,'Customer Orders Management'!B:AB,9,0)),"")</f>
        <v/>
      </c>
      <c r="J1360" s="81" t="str">
        <f>IFERROR(IF(B1360="","",VLOOKUP(B1360,'Customer Orders Management'!B:AB,10,0)),"")</f>
        <v/>
      </c>
      <c r="K1360" s="81" t="str">
        <f>IFERROR(IF(B1360="","",VLOOKUP(B1360,'Customer Orders Management'!B:AB,11,0)),"")</f>
        <v/>
      </c>
      <c r="L1360" s="81" t="str">
        <f>IFERROR(IF(VLOOKUP(B1360,'DIFOT Raw Data'!B:P,15,0)="","Not Delivered","Delivery"&amp;" "&amp;VLOOKUP(B1360,'DIFOT Raw Data'!B:P,15,0)),"")</f>
        <v/>
      </c>
    </row>
    <row r="1361" spans="5:12" x14ac:dyDescent="0.25">
      <c r="E1361" s="80" t="str">
        <f>IFERROR(IF(B1361="","",VLOOKUP(B1361,'Customer Orders Management'!B:AB,12,0)),"")</f>
        <v/>
      </c>
      <c r="F1361" s="80" t="str">
        <f>IFERROR(IF(B1361="","",VLOOKUP(B1361,'Customer Orders Management'!B:AB,13,0)),"")</f>
        <v/>
      </c>
      <c r="G1361" s="80" t="str">
        <f>IFERROR(IF(B1361="","",VLOOKUP(B1361,'Customer Orders Management'!B:AB,7,0)),"")</f>
        <v/>
      </c>
      <c r="H1361" s="80" t="str">
        <f>IFERROR(IF(B1361="","",VLOOKUP(B1361,'Customer Orders Management'!B:AB,8,0)),"")</f>
        <v/>
      </c>
      <c r="I1361" s="81" t="str">
        <f>IFERROR(IF(B1361="","",VLOOKUP(B1361,'Customer Orders Management'!B:AB,9,0)),"")</f>
        <v/>
      </c>
      <c r="J1361" s="81" t="str">
        <f>IFERROR(IF(B1361="","",VLOOKUP(B1361,'Customer Orders Management'!B:AB,10,0)),"")</f>
        <v/>
      </c>
      <c r="K1361" s="81" t="str">
        <f>IFERROR(IF(B1361="","",VLOOKUP(B1361,'Customer Orders Management'!B:AB,11,0)),"")</f>
        <v/>
      </c>
      <c r="L1361" s="81" t="str">
        <f>IFERROR(IF(VLOOKUP(B1361,'DIFOT Raw Data'!B:P,15,0)="","Not Delivered","Delivery"&amp;" "&amp;VLOOKUP(B1361,'DIFOT Raw Data'!B:P,15,0)),"")</f>
        <v/>
      </c>
    </row>
    <row r="1362" spans="5:12" x14ac:dyDescent="0.25">
      <c r="E1362" s="80" t="str">
        <f>IFERROR(IF(B1362="","",VLOOKUP(B1362,'Customer Orders Management'!B:AB,12,0)),"")</f>
        <v/>
      </c>
      <c r="F1362" s="80" t="str">
        <f>IFERROR(IF(B1362="","",VLOOKUP(B1362,'Customer Orders Management'!B:AB,13,0)),"")</f>
        <v/>
      </c>
      <c r="G1362" s="80" t="str">
        <f>IFERROR(IF(B1362="","",VLOOKUP(B1362,'Customer Orders Management'!B:AB,7,0)),"")</f>
        <v/>
      </c>
      <c r="H1362" s="80" t="str">
        <f>IFERROR(IF(B1362="","",VLOOKUP(B1362,'Customer Orders Management'!B:AB,8,0)),"")</f>
        <v/>
      </c>
      <c r="I1362" s="81" t="str">
        <f>IFERROR(IF(B1362="","",VLOOKUP(B1362,'Customer Orders Management'!B:AB,9,0)),"")</f>
        <v/>
      </c>
      <c r="J1362" s="81" t="str">
        <f>IFERROR(IF(B1362="","",VLOOKUP(B1362,'Customer Orders Management'!B:AB,10,0)),"")</f>
        <v/>
      </c>
      <c r="K1362" s="81" t="str">
        <f>IFERROR(IF(B1362="","",VLOOKUP(B1362,'Customer Orders Management'!B:AB,11,0)),"")</f>
        <v/>
      </c>
      <c r="L1362" s="81" t="str">
        <f>IFERROR(IF(VLOOKUP(B1362,'DIFOT Raw Data'!B:P,15,0)="","Not Delivered","Delivery"&amp;" "&amp;VLOOKUP(B1362,'DIFOT Raw Data'!B:P,15,0)),"")</f>
        <v/>
      </c>
    </row>
    <row r="1363" spans="5:12" x14ac:dyDescent="0.25">
      <c r="E1363" s="80" t="str">
        <f>IFERROR(IF(B1363="","",VLOOKUP(B1363,'Customer Orders Management'!B:AB,12,0)),"")</f>
        <v/>
      </c>
      <c r="F1363" s="80" t="str">
        <f>IFERROR(IF(B1363="","",VLOOKUP(B1363,'Customer Orders Management'!B:AB,13,0)),"")</f>
        <v/>
      </c>
      <c r="G1363" s="80" t="str">
        <f>IFERROR(IF(B1363="","",VLOOKUP(B1363,'Customer Orders Management'!B:AB,7,0)),"")</f>
        <v/>
      </c>
      <c r="H1363" s="80" t="str">
        <f>IFERROR(IF(B1363="","",VLOOKUP(B1363,'Customer Orders Management'!B:AB,8,0)),"")</f>
        <v/>
      </c>
      <c r="I1363" s="81" t="str">
        <f>IFERROR(IF(B1363="","",VLOOKUP(B1363,'Customer Orders Management'!B:AB,9,0)),"")</f>
        <v/>
      </c>
      <c r="J1363" s="81" t="str">
        <f>IFERROR(IF(B1363="","",VLOOKUP(B1363,'Customer Orders Management'!B:AB,10,0)),"")</f>
        <v/>
      </c>
      <c r="K1363" s="81" t="str">
        <f>IFERROR(IF(B1363="","",VLOOKUP(B1363,'Customer Orders Management'!B:AB,11,0)),"")</f>
        <v/>
      </c>
      <c r="L1363" s="81" t="str">
        <f>IFERROR(IF(VLOOKUP(B1363,'DIFOT Raw Data'!B:P,15,0)="","Not Delivered","Delivery"&amp;" "&amp;VLOOKUP(B1363,'DIFOT Raw Data'!B:P,15,0)),"")</f>
        <v/>
      </c>
    </row>
    <row r="1364" spans="5:12" x14ac:dyDescent="0.25">
      <c r="E1364" s="80" t="str">
        <f>IFERROR(IF(B1364="","",VLOOKUP(B1364,'Customer Orders Management'!B:AB,12,0)),"")</f>
        <v/>
      </c>
      <c r="F1364" s="80" t="str">
        <f>IFERROR(IF(B1364="","",VLOOKUP(B1364,'Customer Orders Management'!B:AB,13,0)),"")</f>
        <v/>
      </c>
      <c r="G1364" s="80" t="str">
        <f>IFERROR(IF(B1364="","",VLOOKUP(B1364,'Customer Orders Management'!B:AB,7,0)),"")</f>
        <v/>
      </c>
      <c r="H1364" s="80" t="str">
        <f>IFERROR(IF(B1364="","",VLOOKUP(B1364,'Customer Orders Management'!B:AB,8,0)),"")</f>
        <v/>
      </c>
      <c r="I1364" s="81" t="str">
        <f>IFERROR(IF(B1364="","",VLOOKUP(B1364,'Customer Orders Management'!B:AB,9,0)),"")</f>
        <v/>
      </c>
      <c r="J1364" s="81" t="str">
        <f>IFERROR(IF(B1364="","",VLOOKUP(B1364,'Customer Orders Management'!B:AB,10,0)),"")</f>
        <v/>
      </c>
      <c r="K1364" s="81" t="str">
        <f>IFERROR(IF(B1364="","",VLOOKUP(B1364,'Customer Orders Management'!B:AB,11,0)),"")</f>
        <v/>
      </c>
      <c r="L1364" s="81" t="str">
        <f>IFERROR(IF(VLOOKUP(B1364,'DIFOT Raw Data'!B:P,15,0)="","Not Delivered","Delivery"&amp;" "&amp;VLOOKUP(B1364,'DIFOT Raw Data'!B:P,15,0)),"")</f>
        <v/>
      </c>
    </row>
    <row r="1365" spans="5:12" x14ac:dyDescent="0.25">
      <c r="E1365" s="80" t="str">
        <f>IFERROR(IF(B1365="","",VLOOKUP(B1365,'Customer Orders Management'!B:AB,12,0)),"")</f>
        <v/>
      </c>
      <c r="F1365" s="80" t="str">
        <f>IFERROR(IF(B1365="","",VLOOKUP(B1365,'Customer Orders Management'!B:AB,13,0)),"")</f>
        <v/>
      </c>
      <c r="G1365" s="80" t="str">
        <f>IFERROR(IF(B1365="","",VLOOKUP(B1365,'Customer Orders Management'!B:AB,7,0)),"")</f>
        <v/>
      </c>
      <c r="H1365" s="80" t="str">
        <f>IFERROR(IF(B1365="","",VLOOKUP(B1365,'Customer Orders Management'!B:AB,8,0)),"")</f>
        <v/>
      </c>
      <c r="I1365" s="81" t="str">
        <f>IFERROR(IF(B1365="","",VLOOKUP(B1365,'Customer Orders Management'!B:AB,9,0)),"")</f>
        <v/>
      </c>
      <c r="J1365" s="81" t="str">
        <f>IFERROR(IF(B1365="","",VLOOKUP(B1365,'Customer Orders Management'!B:AB,10,0)),"")</f>
        <v/>
      </c>
      <c r="K1365" s="81" t="str">
        <f>IFERROR(IF(B1365="","",VLOOKUP(B1365,'Customer Orders Management'!B:AB,11,0)),"")</f>
        <v/>
      </c>
      <c r="L1365" s="81" t="str">
        <f>IFERROR(IF(VLOOKUP(B1365,'DIFOT Raw Data'!B:P,15,0)="","Not Delivered","Delivery"&amp;" "&amp;VLOOKUP(B1365,'DIFOT Raw Data'!B:P,15,0)),"")</f>
        <v/>
      </c>
    </row>
    <row r="1366" spans="5:12" x14ac:dyDescent="0.25">
      <c r="E1366" s="80" t="str">
        <f>IFERROR(IF(B1366="","",VLOOKUP(B1366,'Customer Orders Management'!B:AB,12,0)),"")</f>
        <v/>
      </c>
      <c r="F1366" s="80" t="str">
        <f>IFERROR(IF(B1366="","",VLOOKUP(B1366,'Customer Orders Management'!B:AB,13,0)),"")</f>
        <v/>
      </c>
      <c r="G1366" s="80" t="str">
        <f>IFERROR(IF(B1366="","",VLOOKUP(B1366,'Customer Orders Management'!B:AB,7,0)),"")</f>
        <v/>
      </c>
      <c r="H1366" s="80" t="str">
        <f>IFERROR(IF(B1366="","",VLOOKUP(B1366,'Customer Orders Management'!B:AB,8,0)),"")</f>
        <v/>
      </c>
      <c r="I1366" s="81" t="str">
        <f>IFERROR(IF(B1366="","",VLOOKUP(B1366,'Customer Orders Management'!B:AB,9,0)),"")</f>
        <v/>
      </c>
      <c r="J1366" s="81" t="str">
        <f>IFERROR(IF(B1366="","",VLOOKUP(B1366,'Customer Orders Management'!B:AB,10,0)),"")</f>
        <v/>
      </c>
      <c r="K1366" s="81" t="str">
        <f>IFERROR(IF(B1366="","",VLOOKUP(B1366,'Customer Orders Management'!B:AB,11,0)),"")</f>
        <v/>
      </c>
      <c r="L1366" s="81" t="str">
        <f>IFERROR(IF(VLOOKUP(B1366,'DIFOT Raw Data'!B:P,15,0)="","Not Delivered","Delivery"&amp;" "&amp;VLOOKUP(B1366,'DIFOT Raw Data'!B:P,15,0)),"")</f>
        <v/>
      </c>
    </row>
    <row r="1367" spans="5:12" x14ac:dyDescent="0.25">
      <c r="E1367" s="80" t="str">
        <f>IFERROR(IF(B1367="","",VLOOKUP(B1367,'Customer Orders Management'!B:AB,12,0)),"")</f>
        <v/>
      </c>
      <c r="F1367" s="80" t="str">
        <f>IFERROR(IF(B1367="","",VLOOKUP(B1367,'Customer Orders Management'!B:AB,13,0)),"")</f>
        <v/>
      </c>
      <c r="G1367" s="80" t="str">
        <f>IFERROR(IF(B1367="","",VLOOKUP(B1367,'Customer Orders Management'!B:AB,7,0)),"")</f>
        <v/>
      </c>
      <c r="H1367" s="80" t="str">
        <f>IFERROR(IF(B1367="","",VLOOKUP(B1367,'Customer Orders Management'!B:AB,8,0)),"")</f>
        <v/>
      </c>
      <c r="I1367" s="81" t="str">
        <f>IFERROR(IF(B1367="","",VLOOKUP(B1367,'Customer Orders Management'!B:AB,9,0)),"")</f>
        <v/>
      </c>
      <c r="J1367" s="81" t="str">
        <f>IFERROR(IF(B1367="","",VLOOKUP(B1367,'Customer Orders Management'!B:AB,10,0)),"")</f>
        <v/>
      </c>
      <c r="K1367" s="81" t="str">
        <f>IFERROR(IF(B1367="","",VLOOKUP(B1367,'Customer Orders Management'!B:AB,11,0)),"")</f>
        <v/>
      </c>
      <c r="L1367" s="81" t="str">
        <f>IFERROR(IF(VLOOKUP(B1367,'DIFOT Raw Data'!B:P,15,0)="","Not Delivered","Delivery"&amp;" "&amp;VLOOKUP(B1367,'DIFOT Raw Data'!B:P,15,0)),"")</f>
        <v/>
      </c>
    </row>
    <row r="1368" spans="5:12" x14ac:dyDescent="0.25">
      <c r="E1368" s="80" t="str">
        <f>IFERROR(IF(B1368="","",VLOOKUP(B1368,'Customer Orders Management'!B:AB,12,0)),"")</f>
        <v/>
      </c>
      <c r="F1368" s="80" t="str">
        <f>IFERROR(IF(B1368="","",VLOOKUP(B1368,'Customer Orders Management'!B:AB,13,0)),"")</f>
        <v/>
      </c>
      <c r="G1368" s="80" t="str">
        <f>IFERROR(IF(B1368="","",VLOOKUP(B1368,'Customer Orders Management'!B:AB,7,0)),"")</f>
        <v/>
      </c>
      <c r="H1368" s="80" t="str">
        <f>IFERROR(IF(B1368="","",VLOOKUP(B1368,'Customer Orders Management'!B:AB,8,0)),"")</f>
        <v/>
      </c>
      <c r="I1368" s="81" t="str">
        <f>IFERROR(IF(B1368="","",VLOOKUP(B1368,'Customer Orders Management'!B:AB,9,0)),"")</f>
        <v/>
      </c>
      <c r="J1368" s="81" t="str">
        <f>IFERROR(IF(B1368="","",VLOOKUP(B1368,'Customer Orders Management'!B:AB,10,0)),"")</f>
        <v/>
      </c>
      <c r="K1368" s="81" t="str">
        <f>IFERROR(IF(B1368="","",VLOOKUP(B1368,'Customer Orders Management'!B:AB,11,0)),"")</f>
        <v/>
      </c>
      <c r="L1368" s="81" t="str">
        <f>IFERROR(IF(VLOOKUP(B1368,'DIFOT Raw Data'!B:P,15,0)="","Not Delivered","Delivery"&amp;" "&amp;VLOOKUP(B1368,'DIFOT Raw Data'!B:P,15,0)),"")</f>
        <v/>
      </c>
    </row>
    <row r="1369" spans="5:12" x14ac:dyDescent="0.25">
      <c r="E1369" s="80" t="str">
        <f>IFERROR(IF(B1369="","",VLOOKUP(B1369,'Customer Orders Management'!B:AB,12,0)),"")</f>
        <v/>
      </c>
      <c r="F1369" s="80" t="str">
        <f>IFERROR(IF(B1369="","",VLOOKUP(B1369,'Customer Orders Management'!B:AB,13,0)),"")</f>
        <v/>
      </c>
      <c r="G1369" s="80" t="str">
        <f>IFERROR(IF(B1369="","",VLOOKUP(B1369,'Customer Orders Management'!B:AB,7,0)),"")</f>
        <v/>
      </c>
      <c r="H1369" s="80" t="str">
        <f>IFERROR(IF(B1369="","",VLOOKUP(B1369,'Customer Orders Management'!B:AB,8,0)),"")</f>
        <v/>
      </c>
      <c r="I1369" s="81" t="str">
        <f>IFERROR(IF(B1369="","",VLOOKUP(B1369,'Customer Orders Management'!B:AB,9,0)),"")</f>
        <v/>
      </c>
      <c r="J1369" s="81" t="str">
        <f>IFERROR(IF(B1369="","",VLOOKUP(B1369,'Customer Orders Management'!B:AB,10,0)),"")</f>
        <v/>
      </c>
      <c r="K1369" s="81" t="str">
        <f>IFERROR(IF(B1369="","",VLOOKUP(B1369,'Customer Orders Management'!B:AB,11,0)),"")</f>
        <v/>
      </c>
      <c r="L1369" s="81" t="str">
        <f>IFERROR(IF(VLOOKUP(B1369,'DIFOT Raw Data'!B:P,15,0)="","Not Delivered","Delivery"&amp;" "&amp;VLOOKUP(B1369,'DIFOT Raw Data'!B:P,15,0)),"")</f>
        <v/>
      </c>
    </row>
    <row r="1370" spans="5:12" x14ac:dyDescent="0.25">
      <c r="E1370" s="80" t="str">
        <f>IFERROR(IF(B1370="","",VLOOKUP(B1370,'Customer Orders Management'!B:AB,12,0)),"")</f>
        <v/>
      </c>
      <c r="F1370" s="80" t="str">
        <f>IFERROR(IF(B1370="","",VLOOKUP(B1370,'Customer Orders Management'!B:AB,13,0)),"")</f>
        <v/>
      </c>
      <c r="G1370" s="80" t="str">
        <f>IFERROR(IF(B1370="","",VLOOKUP(B1370,'Customer Orders Management'!B:AB,7,0)),"")</f>
        <v/>
      </c>
      <c r="H1370" s="80" t="str">
        <f>IFERROR(IF(B1370="","",VLOOKUP(B1370,'Customer Orders Management'!B:AB,8,0)),"")</f>
        <v/>
      </c>
      <c r="I1370" s="81" t="str">
        <f>IFERROR(IF(B1370="","",VLOOKUP(B1370,'Customer Orders Management'!B:AB,9,0)),"")</f>
        <v/>
      </c>
      <c r="J1370" s="81" t="str">
        <f>IFERROR(IF(B1370="","",VLOOKUP(B1370,'Customer Orders Management'!B:AB,10,0)),"")</f>
        <v/>
      </c>
      <c r="K1370" s="81" t="str">
        <f>IFERROR(IF(B1370="","",VLOOKUP(B1370,'Customer Orders Management'!B:AB,11,0)),"")</f>
        <v/>
      </c>
      <c r="L1370" s="81" t="str">
        <f>IFERROR(IF(VLOOKUP(B1370,'DIFOT Raw Data'!B:P,15,0)="","Not Delivered","Delivery"&amp;" "&amp;VLOOKUP(B1370,'DIFOT Raw Data'!B:P,15,0)),"")</f>
        <v/>
      </c>
    </row>
    <row r="1371" spans="5:12" x14ac:dyDescent="0.25">
      <c r="E1371" s="80" t="str">
        <f>IFERROR(IF(B1371="","",VLOOKUP(B1371,'Customer Orders Management'!B:AB,12,0)),"")</f>
        <v/>
      </c>
      <c r="F1371" s="80" t="str">
        <f>IFERROR(IF(B1371="","",VLOOKUP(B1371,'Customer Orders Management'!B:AB,13,0)),"")</f>
        <v/>
      </c>
      <c r="G1371" s="80" t="str">
        <f>IFERROR(IF(B1371="","",VLOOKUP(B1371,'Customer Orders Management'!B:AB,7,0)),"")</f>
        <v/>
      </c>
      <c r="H1371" s="80" t="str">
        <f>IFERROR(IF(B1371="","",VLOOKUP(B1371,'Customer Orders Management'!B:AB,8,0)),"")</f>
        <v/>
      </c>
      <c r="I1371" s="81" t="str">
        <f>IFERROR(IF(B1371="","",VLOOKUP(B1371,'Customer Orders Management'!B:AB,9,0)),"")</f>
        <v/>
      </c>
      <c r="J1371" s="81" t="str">
        <f>IFERROR(IF(B1371="","",VLOOKUP(B1371,'Customer Orders Management'!B:AB,10,0)),"")</f>
        <v/>
      </c>
      <c r="K1371" s="81" t="str">
        <f>IFERROR(IF(B1371="","",VLOOKUP(B1371,'Customer Orders Management'!B:AB,11,0)),"")</f>
        <v/>
      </c>
      <c r="L1371" s="81" t="str">
        <f>IFERROR(IF(VLOOKUP(B1371,'DIFOT Raw Data'!B:P,15,0)="","Not Delivered","Delivery"&amp;" "&amp;VLOOKUP(B1371,'DIFOT Raw Data'!B:P,15,0)),"")</f>
        <v/>
      </c>
    </row>
    <row r="1372" spans="5:12" x14ac:dyDescent="0.25">
      <c r="E1372" s="80" t="str">
        <f>IFERROR(IF(B1372="","",VLOOKUP(B1372,'Customer Orders Management'!B:AB,12,0)),"")</f>
        <v/>
      </c>
      <c r="F1372" s="80" t="str">
        <f>IFERROR(IF(B1372="","",VLOOKUP(B1372,'Customer Orders Management'!B:AB,13,0)),"")</f>
        <v/>
      </c>
      <c r="G1372" s="80" t="str">
        <f>IFERROR(IF(B1372="","",VLOOKUP(B1372,'Customer Orders Management'!B:AB,7,0)),"")</f>
        <v/>
      </c>
      <c r="H1372" s="80" t="str">
        <f>IFERROR(IF(B1372="","",VLOOKUP(B1372,'Customer Orders Management'!B:AB,8,0)),"")</f>
        <v/>
      </c>
      <c r="I1372" s="81" t="str">
        <f>IFERROR(IF(B1372="","",VLOOKUP(B1372,'Customer Orders Management'!B:AB,9,0)),"")</f>
        <v/>
      </c>
      <c r="J1372" s="81" t="str">
        <f>IFERROR(IF(B1372="","",VLOOKUP(B1372,'Customer Orders Management'!B:AB,10,0)),"")</f>
        <v/>
      </c>
      <c r="K1372" s="81" t="str">
        <f>IFERROR(IF(B1372="","",VLOOKUP(B1372,'Customer Orders Management'!B:AB,11,0)),"")</f>
        <v/>
      </c>
      <c r="L1372" s="81" t="str">
        <f>IFERROR(IF(VLOOKUP(B1372,'DIFOT Raw Data'!B:P,15,0)="","Not Delivered","Delivery"&amp;" "&amp;VLOOKUP(B1372,'DIFOT Raw Data'!B:P,15,0)),"")</f>
        <v/>
      </c>
    </row>
    <row r="1373" spans="5:12" x14ac:dyDescent="0.25">
      <c r="E1373" s="80" t="str">
        <f>IFERROR(IF(B1373="","",VLOOKUP(B1373,'Customer Orders Management'!B:AB,12,0)),"")</f>
        <v/>
      </c>
      <c r="F1373" s="80" t="str">
        <f>IFERROR(IF(B1373="","",VLOOKUP(B1373,'Customer Orders Management'!B:AB,13,0)),"")</f>
        <v/>
      </c>
      <c r="G1373" s="80" t="str">
        <f>IFERROR(IF(B1373="","",VLOOKUP(B1373,'Customer Orders Management'!B:AB,7,0)),"")</f>
        <v/>
      </c>
      <c r="H1373" s="80" t="str">
        <f>IFERROR(IF(B1373="","",VLOOKUP(B1373,'Customer Orders Management'!B:AB,8,0)),"")</f>
        <v/>
      </c>
      <c r="I1373" s="81" t="str">
        <f>IFERROR(IF(B1373="","",VLOOKUP(B1373,'Customer Orders Management'!B:AB,9,0)),"")</f>
        <v/>
      </c>
      <c r="J1373" s="81" t="str">
        <f>IFERROR(IF(B1373="","",VLOOKUP(B1373,'Customer Orders Management'!B:AB,10,0)),"")</f>
        <v/>
      </c>
      <c r="K1373" s="81" t="str">
        <f>IFERROR(IF(B1373="","",VLOOKUP(B1373,'Customer Orders Management'!B:AB,11,0)),"")</f>
        <v/>
      </c>
      <c r="L1373" s="81" t="str">
        <f>IFERROR(IF(VLOOKUP(B1373,'DIFOT Raw Data'!B:P,15,0)="","Not Delivered","Delivery"&amp;" "&amp;VLOOKUP(B1373,'DIFOT Raw Data'!B:P,15,0)),"")</f>
        <v/>
      </c>
    </row>
    <row r="1374" spans="5:12" x14ac:dyDescent="0.25">
      <c r="E1374" s="80" t="str">
        <f>IFERROR(IF(B1374="","",VLOOKUP(B1374,'Customer Orders Management'!B:AB,12,0)),"")</f>
        <v/>
      </c>
      <c r="F1374" s="80" t="str">
        <f>IFERROR(IF(B1374="","",VLOOKUP(B1374,'Customer Orders Management'!B:AB,13,0)),"")</f>
        <v/>
      </c>
      <c r="G1374" s="80" t="str">
        <f>IFERROR(IF(B1374="","",VLOOKUP(B1374,'Customer Orders Management'!B:AB,7,0)),"")</f>
        <v/>
      </c>
      <c r="H1374" s="80" t="str">
        <f>IFERROR(IF(B1374="","",VLOOKUP(B1374,'Customer Orders Management'!B:AB,8,0)),"")</f>
        <v/>
      </c>
      <c r="I1374" s="81" t="str">
        <f>IFERROR(IF(B1374="","",VLOOKUP(B1374,'Customer Orders Management'!B:AB,9,0)),"")</f>
        <v/>
      </c>
      <c r="J1374" s="81" t="str">
        <f>IFERROR(IF(B1374="","",VLOOKUP(B1374,'Customer Orders Management'!B:AB,10,0)),"")</f>
        <v/>
      </c>
      <c r="K1374" s="81" t="str">
        <f>IFERROR(IF(B1374="","",VLOOKUP(B1374,'Customer Orders Management'!B:AB,11,0)),"")</f>
        <v/>
      </c>
      <c r="L1374" s="81" t="str">
        <f>IFERROR(IF(VLOOKUP(B1374,'DIFOT Raw Data'!B:P,15,0)="","Not Delivered","Delivery"&amp;" "&amp;VLOOKUP(B1374,'DIFOT Raw Data'!B:P,15,0)),"")</f>
        <v/>
      </c>
    </row>
    <row r="1375" spans="5:12" x14ac:dyDescent="0.25">
      <c r="E1375" s="80" t="str">
        <f>IFERROR(IF(B1375="","",VLOOKUP(B1375,'Customer Orders Management'!B:AB,12,0)),"")</f>
        <v/>
      </c>
      <c r="F1375" s="80" t="str">
        <f>IFERROR(IF(B1375="","",VLOOKUP(B1375,'Customer Orders Management'!B:AB,13,0)),"")</f>
        <v/>
      </c>
      <c r="G1375" s="80" t="str">
        <f>IFERROR(IF(B1375="","",VLOOKUP(B1375,'Customer Orders Management'!B:AB,7,0)),"")</f>
        <v/>
      </c>
      <c r="H1375" s="80" t="str">
        <f>IFERROR(IF(B1375="","",VLOOKUP(B1375,'Customer Orders Management'!B:AB,8,0)),"")</f>
        <v/>
      </c>
      <c r="I1375" s="81" t="str">
        <f>IFERROR(IF(B1375="","",VLOOKUP(B1375,'Customer Orders Management'!B:AB,9,0)),"")</f>
        <v/>
      </c>
      <c r="J1375" s="81" t="str">
        <f>IFERROR(IF(B1375="","",VLOOKUP(B1375,'Customer Orders Management'!B:AB,10,0)),"")</f>
        <v/>
      </c>
      <c r="K1375" s="81" t="str">
        <f>IFERROR(IF(B1375="","",VLOOKUP(B1375,'Customer Orders Management'!B:AB,11,0)),"")</f>
        <v/>
      </c>
      <c r="L1375" s="81" t="str">
        <f>IFERROR(IF(VLOOKUP(B1375,'DIFOT Raw Data'!B:P,15,0)="","Not Delivered","Delivery"&amp;" "&amp;VLOOKUP(B1375,'DIFOT Raw Data'!B:P,15,0)),"")</f>
        <v/>
      </c>
    </row>
    <row r="1376" spans="5:12" x14ac:dyDescent="0.25">
      <c r="E1376" s="80" t="str">
        <f>IFERROR(IF(B1376="","",VLOOKUP(B1376,'Customer Orders Management'!B:AB,12,0)),"")</f>
        <v/>
      </c>
      <c r="F1376" s="80" t="str">
        <f>IFERROR(IF(B1376="","",VLOOKUP(B1376,'Customer Orders Management'!B:AB,13,0)),"")</f>
        <v/>
      </c>
      <c r="G1376" s="80" t="str">
        <f>IFERROR(IF(B1376="","",VLOOKUP(B1376,'Customer Orders Management'!B:AB,7,0)),"")</f>
        <v/>
      </c>
      <c r="H1376" s="80" t="str">
        <f>IFERROR(IF(B1376="","",VLOOKUP(B1376,'Customer Orders Management'!B:AB,8,0)),"")</f>
        <v/>
      </c>
      <c r="I1376" s="81" t="str">
        <f>IFERROR(IF(B1376="","",VLOOKUP(B1376,'Customer Orders Management'!B:AB,9,0)),"")</f>
        <v/>
      </c>
      <c r="J1376" s="81" t="str">
        <f>IFERROR(IF(B1376="","",VLOOKUP(B1376,'Customer Orders Management'!B:AB,10,0)),"")</f>
        <v/>
      </c>
      <c r="K1376" s="81" t="str">
        <f>IFERROR(IF(B1376="","",VLOOKUP(B1376,'Customer Orders Management'!B:AB,11,0)),"")</f>
        <v/>
      </c>
      <c r="L1376" s="81" t="str">
        <f>IFERROR(IF(VLOOKUP(B1376,'DIFOT Raw Data'!B:P,15,0)="","Not Delivered","Delivery"&amp;" "&amp;VLOOKUP(B1376,'DIFOT Raw Data'!B:P,15,0)),"")</f>
        <v/>
      </c>
    </row>
    <row r="1377" spans="5:12" x14ac:dyDescent="0.25">
      <c r="E1377" s="80" t="str">
        <f>IFERROR(IF(B1377="","",VLOOKUP(B1377,'Customer Orders Management'!B:AB,12,0)),"")</f>
        <v/>
      </c>
      <c r="F1377" s="80" t="str">
        <f>IFERROR(IF(B1377="","",VLOOKUP(B1377,'Customer Orders Management'!B:AB,13,0)),"")</f>
        <v/>
      </c>
      <c r="G1377" s="80" t="str">
        <f>IFERROR(IF(B1377="","",VLOOKUP(B1377,'Customer Orders Management'!B:AB,7,0)),"")</f>
        <v/>
      </c>
      <c r="H1377" s="80" t="str">
        <f>IFERROR(IF(B1377="","",VLOOKUP(B1377,'Customer Orders Management'!B:AB,8,0)),"")</f>
        <v/>
      </c>
      <c r="I1377" s="81" t="str">
        <f>IFERROR(IF(B1377="","",VLOOKUP(B1377,'Customer Orders Management'!B:AB,9,0)),"")</f>
        <v/>
      </c>
      <c r="J1377" s="81" t="str">
        <f>IFERROR(IF(B1377="","",VLOOKUP(B1377,'Customer Orders Management'!B:AB,10,0)),"")</f>
        <v/>
      </c>
      <c r="K1377" s="81" t="str">
        <f>IFERROR(IF(B1377="","",VLOOKUP(B1377,'Customer Orders Management'!B:AB,11,0)),"")</f>
        <v/>
      </c>
      <c r="L1377" s="81" t="str">
        <f>IFERROR(IF(VLOOKUP(B1377,'DIFOT Raw Data'!B:P,15,0)="","Not Delivered","Delivery"&amp;" "&amp;VLOOKUP(B1377,'DIFOT Raw Data'!B:P,15,0)),"")</f>
        <v/>
      </c>
    </row>
    <row r="1378" spans="5:12" x14ac:dyDescent="0.25">
      <c r="E1378" s="80" t="str">
        <f>IFERROR(IF(B1378="","",VLOOKUP(B1378,'Customer Orders Management'!B:AB,12,0)),"")</f>
        <v/>
      </c>
      <c r="F1378" s="80" t="str">
        <f>IFERROR(IF(B1378="","",VLOOKUP(B1378,'Customer Orders Management'!B:AB,13,0)),"")</f>
        <v/>
      </c>
      <c r="G1378" s="80" t="str">
        <f>IFERROR(IF(B1378="","",VLOOKUP(B1378,'Customer Orders Management'!B:AB,7,0)),"")</f>
        <v/>
      </c>
      <c r="H1378" s="80" t="str">
        <f>IFERROR(IF(B1378="","",VLOOKUP(B1378,'Customer Orders Management'!B:AB,8,0)),"")</f>
        <v/>
      </c>
      <c r="I1378" s="81" t="str">
        <f>IFERROR(IF(B1378="","",VLOOKUP(B1378,'Customer Orders Management'!B:AB,9,0)),"")</f>
        <v/>
      </c>
      <c r="J1378" s="81" t="str">
        <f>IFERROR(IF(B1378="","",VLOOKUP(B1378,'Customer Orders Management'!B:AB,10,0)),"")</f>
        <v/>
      </c>
      <c r="K1378" s="81" t="str">
        <f>IFERROR(IF(B1378="","",VLOOKUP(B1378,'Customer Orders Management'!B:AB,11,0)),"")</f>
        <v/>
      </c>
      <c r="L1378" s="81" t="str">
        <f>IFERROR(IF(VLOOKUP(B1378,'DIFOT Raw Data'!B:P,15,0)="","Not Delivered","Delivery"&amp;" "&amp;VLOOKUP(B1378,'DIFOT Raw Data'!B:P,15,0)),"")</f>
        <v/>
      </c>
    </row>
    <row r="1379" spans="5:12" x14ac:dyDescent="0.25">
      <c r="E1379" s="80" t="str">
        <f>IFERROR(IF(B1379="","",VLOOKUP(B1379,'Customer Orders Management'!B:AB,12,0)),"")</f>
        <v/>
      </c>
      <c r="F1379" s="80" t="str">
        <f>IFERROR(IF(B1379="","",VLOOKUP(B1379,'Customer Orders Management'!B:AB,13,0)),"")</f>
        <v/>
      </c>
      <c r="G1379" s="80" t="str">
        <f>IFERROR(IF(B1379="","",VLOOKUP(B1379,'Customer Orders Management'!B:AB,7,0)),"")</f>
        <v/>
      </c>
      <c r="H1379" s="80" t="str">
        <f>IFERROR(IF(B1379="","",VLOOKUP(B1379,'Customer Orders Management'!B:AB,8,0)),"")</f>
        <v/>
      </c>
      <c r="I1379" s="81" t="str">
        <f>IFERROR(IF(B1379="","",VLOOKUP(B1379,'Customer Orders Management'!B:AB,9,0)),"")</f>
        <v/>
      </c>
      <c r="J1379" s="81" t="str">
        <f>IFERROR(IF(B1379="","",VLOOKUP(B1379,'Customer Orders Management'!B:AB,10,0)),"")</f>
        <v/>
      </c>
      <c r="K1379" s="81" t="str">
        <f>IFERROR(IF(B1379="","",VLOOKUP(B1379,'Customer Orders Management'!B:AB,11,0)),"")</f>
        <v/>
      </c>
      <c r="L1379" s="81" t="str">
        <f>IFERROR(IF(VLOOKUP(B1379,'DIFOT Raw Data'!B:P,15,0)="","Not Delivered","Delivery"&amp;" "&amp;VLOOKUP(B1379,'DIFOT Raw Data'!B:P,15,0)),"")</f>
        <v/>
      </c>
    </row>
    <row r="1380" spans="5:12" x14ac:dyDescent="0.25">
      <c r="E1380" s="80" t="str">
        <f>IFERROR(IF(B1380="","",VLOOKUP(B1380,'Customer Orders Management'!B:AB,12,0)),"")</f>
        <v/>
      </c>
      <c r="F1380" s="80" t="str">
        <f>IFERROR(IF(B1380="","",VLOOKUP(B1380,'Customer Orders Management'!B:AB,13,0)),"")</f>
        <v/>
      </c>
      <c r="G1380" s="80" t="str">
        <f>IFERROR(IF(B1380="","",VLOOKUP(B1380,'Customer Orders Management'!B:AB,7,0)),"")</f>
        <v/>
      </c>
      <c r="H1380" s="80" t="str">
        <f>IFERROR(IF(B1380="","",VLOOKUP(B1380,'Customer Orders Management'!B:AB,8,0)),"")</f>
        <v/>
      </c>
      <c r="I1380" s="81" t="str">
        <f>IFERROR(IF(B1380="","",VLOOKUP(B1380,'Customer Orders Management'!B:AB,9,0)),"")</f>
        <v/>
      </c>
      <c r="J1380" s="81" t="str">
        <f>IFERROR(IF(B1380="","",VLOOKUP(B1380,'Customer Orders Management'!B:AB,10,0)),"")</f>
        <v/>
      </c>
      <c r="K1380" s="81" t="str">
        <f>IFERROR(IF(B1380="","",VLOOKUP(B1380,'Customer Orders Management'!B:AB,11,0)),"")</f>
        <v/>
      </c>
      <c r="L1380" s="81" t="str">
        <f>IFERROR(IF(VLOOKUP(B1380,'DIFOT Raw Data'!B:P,15,0)="","Not Delivered","Delivery"&amp;" "&amp;VLOOKUP(B1380,'DIFOT Raw Data'!B:P,15,0)),"")</f>
        <v/>
      </c>
    </row>
    <row r="1381" spans="5:12" x14ac:dyDescent="0.25">
      <c r="E1381" s="80" t="str">
        <f>IFERROR(IF(B1381="","",VLOOKUP(B1381,'Customer Orders Management'!B:AB,12,0)),"")</f>
        <v/>
      </c>
      <c r="F1381" s="80" t="str">
        <f>IFERROR(IF(B1381="","",VLOOKUP(B1381,'Customer Orders Management'!B:AB,13,0)),"")</f>
        <v/>
      </c>
      <c r="G1381" s="80" t="str">
        <f>IFERROR(IF(B1381="","",VLOOKUP(B1381,'Customer Orders Management'!B:AB,7,0)),"")</f>
        <v/>
      </c>
      <c r="H1381" s="80" t="str">
        <f>IFERROR(IF(B1381="","",VLOOKUP(B1381,'Customer Orders Management'!B:AB,8,0)),"")</f>
        <v/>
      </c>
      <c r="I1381" s="81" t="str">
        <f>IFERROR(IF(B1381="","",VLOOKUP(B1381,'Customer Orders Management'!B:AB,9,0)),"")</f>
        <v/>
      </c>
      <c r="J1381" s="81" t="str">
        <f>IFERROR(IF(B1381="","",VLOOKUP(B1381,'Customer Orders Management'!B:AB,10,0)),"")</f>
        <v/>
      </c>
      <c r="K1381" s="81" t="str">
        <f>IFERROR(IF(B1381="","",VLOOKUP(B1381,'Customer Orders Management'!B:AB,11,0)),"")</f>
        <v/>
      </c>
      <c r="L1381" s="81" t="str">
        <f>IFERROR(IF(VLOOKUP(B1381,'DIFOT Raw Data'!B:P,15,0)="","Not Delivered","Delivery"&amp;" "&amp;VLOOKUP(B1381,'DIFOT Raw Data'!B:P,15,0)),"")</f>
        <v/>
      </c>
    </row>
    <row r="1382" spans="5:12" x14ac:dyDescent="0.25">
      <c r="E1382" s="80" t="str">
        <f>IFERROR(IF(B1382="","",VLOOKUP(B1382,'Customer Orders Management'!B:AB,12,0)),"")</f>
        <v/>
      </c>
      <c r="F1382" s="80" t="str">
        <f>IFERROR(IF(B1382="","",VLOOKUP(B1382,'Customer Orders Management'!B:AB,13,0)),"")</f>
        <v/>
      </c>
      <c r="G1382" s="80" t="str">
        <f>IFERROR(IF(B1382="","",VLOOKUP(B1382,'Customer Orders Management'!B:AB,7,0)),"")</f>
        <v/>
      </c>
      <c r="H1382" s="80" t="str">
        <f>IFERROR(IF(B1382="","",VLOOKUP(B1382,'Customer Orders Management'!B:AB,8,0)),"")</f>
        <v/>
      </c>
      <c r="I1382" s="81" t="str">
        <f>IFERROR(IF(B1382="","",VLOOKUP(B1382,'Customer Orders Management'!B:AB,9,0)),"")</f>
        <v/>
      </c>
      <c r="J1382" s="81" t="str">
        <f>IFERROR(IF(B1382="","",VLOOKUP(B1382,'Customer Orders Management'!B:AB,10,0)),"")</f>
        <v/>
      </c>
      <c r="K1382" s="81" t="str">
        <f>IFERROR(IF(B1382="","",VLOOKUP(B1382,'Customer Orders Management'!B:AB,11,0)),"")</f>
        <v/>
      </c>
      <c r="L1382" s="81" t="str">
        <f>IFERROR(IF(VLOOKUP(B1382,'DIFOT Raw Data'!B:P,15,0)="","Not Delivered","Delivery"&amp;" "&amp;VLOOKUP(B1382,'DIFOT Raw Data'!B:P,15,0)),"")</f>
        <v/>
      </c>
    </row>
    <row r="1383" spans="5:12" x14ac:dyDescent="0.25">
      <c r="E1383" s="80" t="str">
        <f>IFERROR(IF(B1383="","",VLOOKUP(B1383,'Customer Orders Management'!B:AB,12,0)),"")</f>
        <v/>
      </c>
      <c r="F1383" s="80" t="str">
        <f>IFERROR(IF(B1383="","",VLOOKUP(B1383,'Customer Orders Management'!B:AB,13,0)),"")</f>
        <v/>
      </c>
      <c r="G1383" s="80" t="str">
        <f>IFERROR(IF(B1383="","",VLOOKUP(B1383,'Customer Orders Management'!B:AB,7,0)),"")</f>
        <v/>
      </c>
      <c r="H1383" s="80" t="str">
        <f>IFERROR(IF(B1383="","",VLOOKUP(B1383,'Customer Orders Management'!B:AB,8,0)),"")</f>
        <v/>
      </c>
      <c r="I1383" s="81" t="str">
        <f>IFERROR(IF(B1383="","",VLOOKUP(B1383,'Customer Orders Management'!B:AB,9,0)),"")</f>
        <v/>
      </c>
      <c r="J1383" s="81" t="str">
        <f>IFERROR(IF(B1383="","",VLOOKUP(B1383,'Customer Orders Management'!B:AB,10,0)),"")</f>
        <v/>
      </c>
      <c r="K1383" s="81" t="str">
        <f>IFERROR(IF(B1383="","",VLOOKUP(B1383,'Customer Orders Management'!B:AB,11,0)),"")</f>
        <v/>
      </c>
      <c r="L1383" s="81" t="str">
        <f>IFERROR(IF(VLOOKUP(B1383,'DIFOT Raw Data'!B:P,15,0)="","Not Delivered","Delivery"&amp;" "&amp;VLOOKUP(B1383,'DIFOT Raw Data'!B:P,15,0)),"")</f>
        <v/>
      </c>
    </row>
    <row r="1384" spans="5:12" x14ac:dyDescent="0.25">
      <c r="E1384" s="80" t="str">
        <f>IFERROR(IF(B1384="","",VLOOKUP(B1384,'Customer Orders Management'!B:AB,12,0)),"")</f>
        <v/>
      </c>
      <c r="F1384" s="80" t="str">
        <f>IFERROR(IF(B1384="","",VLOOKUP(B1384,'Customer Orders Management'!B:AB,13,0)),"")</f>
        <v/>
      </c>
      <c r="G1384" s="80" t="str">
        <f>IFERROR(IF(B1384="","",VLOOKUP(B1384,'Customer Orders Management'!B:AB,7,0)),"")</f>
        <v/>
      </c>
      <c r="H1384" s="80" t="str">
        <f>IFERROR(IF(B1384="","",VLOOKUP(B1384,'Customer Orders Management'!B:AB,8,0)),"")</f>
        <v/>
      </c>
      <c r="I1384" s="81" t="str">
        <f>IFERROR(IF(B1384="","",VLOOKUP(B1384,'Customer Orders Management'!B:AB,9,0)),"")</f>
        <v/>
      </c>
      <c r="J1384" s="81" t="str">
        <f>IFERROR(IF(B1384="","",VLOOKUP(B1384,'Customer Orders Management'!B:AB,10,0)),"")</f>
        <v/>
      </c>
      <c r="K1384" s="81" t="str">
        <f>IFERROR(IF(B1384="","",VLOOKUP(B1384,'Customer Orders Management'!B:AB,11,0)),"")</f>
        <v/>
      </c>
      <c r="L1384" s="81" t="str">
        <f>IFERROR(IF(VLOOKUP(B1384,'DIFOT Raw Data'!B:P,15,0)="","Not Delivered","Delivery"&amp;" "&amp;VLOOKUP(B1384,'DIFOT Raw Data'!B:P,15,0)),"")</f>
        <v/>
      </c>
    </row>
    <row r="1385" spans="5:12" x14ac:dyDescent="0.25">
      <c r="E1385" s="80" t="str">
        <f>IFERROR(IF(B1385="","",VLOOKUP(B1385,'Customer Orders Management'!B:AB,12,0)),"")</f>
        <v/>
      </c>
      <c r="F1385" s="80" t="str">
        <f>IFERROR(IF(B1385="","",VLOOKUP(B1385,'Customer Orders Management'!B:AB,13,0)),"")</f>
        <v/>
      </c>
      <c r="G1385" s="80" t="str">
        <f>IFERROR(IF(B1385="","",VLOOKUP(B1385,'Customer Orders Management'!B:AB,7,0)),"")</f>
        <v/>
      </c>
      <c r="H1385" s="80" t="str">
        <f>IFERROR(IF(B1385="","",VLOOKUP(B1385,'Customer Orders Management'!B:AB,8,0)),"")</f>
        <v/>
      </c>
      <c r="I1385" s="81" t="str">
        <f>IFERROR(IF(B1385="","",VLOOKUP(B1385,'Customer Orders Management'!B:AB,9,0)),"")</f>
        <v/>
      </c>
      <c r="J1385" s="81" t="str">
        <f>IFERROR(IF(B1385="","",VLOOKUP(B1385,'Customer Orders Management'!B:AB,10,0)),"")</f>
        <v/>
      </c>
      <c r="K1385" s="81" t="str">
        <f>IFERROR(IF(B1385="","",VLOOKUP(B1385,'Customer Orders Management'!B:AB,11,0)),"")</f>
        <v/>
      </c>
      <c r="L1385" s="81" t="str">
        <f>IFERROR(IF(VLOOKUP(B1385,'DIFOT Raw Data'!B:P,15,0)="","Not Delivered","Delivery"&amp;" "&amp;VLOOKUP(B1385,'DIFOT Raw Data'!B:P,15,0)),"")</f>
        <v/>
      </c>
    </row>
    <row r="1386" spans="5:12" x14ac:dyDescent="0.25">
      <c r="E1386" s="80" t="str">
        <f>IFERROR(IF(B1386="","",VLOOKUP(B1386,'Customer Orders Management'!B:AB,12,0)),"")</f>
        <v/>
      </c>
      <c r="F1386" s="80" t="str">
        <f>IFERROR(IF(B1386="","",VLOOKUP(B1386,'Customer Orders Management'!B:AB,13,0)),"")</f>
        <v/>
      </c>
      <c r="G1386" s="80" t="str">
        <f>IFERROR(IF(B1386="","",VLOOKUP(B1386,'Customer Orders Management'!B:AB,7,0)),"")</f>
        <v/>
      </c>
      <c r="H1386" s="80" t="str">
        <f>IFERROR(IF(B1386="","",VLOOKUP(B1386,'Customer Orders Management'!B:AB,8,0)),"")</f>
        <v/>
      </c>
      <c r="I1386" s="81" t="str">
        <f>IFERROR(IF(B1386="","",VLOOKUP(B1386,'Customer Orders Management'!B:AB,9,0)),"")</f>
        <v/>
      </c>
      <c r="J1386" s="81" t="str">
        <f>IFERROR(IF(B1386="","",VLOOKUP(B1386,'Customer Orders Management'!B:AB,10,0)),"")</f>
        <v/>
      </c>
      <c r="K1386" s="81" t="str">
        <f>IFERROR(IF(B1386="","",VLOOKUP(B1386,'Customer Orders Management'!B:AB,11,0)),"")</f>
        <v/>
      </c>
      <c r="L1386" s="81" t="str">
        <f>IFERROR(IF(VLOOKUP(B1386,'DIFOT Raw Data'!B:P,15,0)="","Not Delivered","Delivery"&amp;" "&amp;VLOOKUP(B1386,'DIFOT Raw Data'!B:P,15,0)),"")</f>
        <v/>
      </c>
    </row>
    <row r="1387" spans="5:12" x14ac:dyDescent="0.25">
      <c r="E1387" s="80" t="str">
        <f>IFERROR(IF(B1387="","",VLOOKUP(B1387,'Customer Orders Management'!B:AB,12,0)),"")</f>
        <v/>
      </c>
      <c r="F1387" s="80" t="str">
        <f>IFERROR(IF(B1387="","",VLOOKUP(B1387,'Customer Orders Management'!B:AB,13,0)),"")</f>
        <v/>
      </c>
      <c r="G1387" s="80" t="str">
        <f>IFERROR(IF(B1387="","",VLOOKUP(B1387,'Customer Orders Management'!B:AB,7,0)),"")</f>
        <v/>
      </c>
      <c r="H1387" s="80" t="str">
        <f>IFERROR(IF(B1387="","",VLOOKUP(B1387,'Customer Orders Management'!B:AB,8,0)),"")</f>
        <v/>
      </c>
      <c r="I1387" s="81" t="str">
        <f>IFERROR(IF(B1387="","",VLOOKUP(B1387,'Customer Orders Management'!B:AB,9,0)),"")</f>
        <v/>
      </c>
      <c r="J1387" s="81" t="str">
        <f>IFERROR(IF(B1387="","",VLOOKUP(B1387,'Customer Orders Management'!B:AB,10,0)),"")</f>
        <v/>
      </c>
      <c r="K1387" s="81" t="str">
        <f>IFERROR(IF(B1387="","",VLOOKUP(B1387,'Customer Orders Management'!B:AB,11,0)),"")</f>
        <v/>
      </c>
      <c r="L1387" s="81" t="str">
        <f>IFERROR(IF(VLOOKUP(B1387,'DIFOT Raw Data'!B:P,15,0)="","Not Delivered","Delivery"&amp;" "&amp;VLOOKUP(B1387,'DIFOT Raw Data'!B:P,15,0)),"")</f>
        <v/>
      </c>
    </row>
    <row r="1388" spans="5:12" x14ac:dyDescent="0.25">
      <c r="E1388" s="80" t="str">
        <f>IFERROR(IF(B1388="","",VLOOKUP(B1388,'Customer Orders Management'!B:AB,12,0)),"")</f>
        <v/>
      </c>
      <c r="F1388" s="80" t="str">
        <f>IFERROR(IF(B1388="","",VLOOKUP(B1388,'Customer Orders Management'!B:AB,13,0)),"")</f>
        <v/>
      </c>
      <c r="G1388" s="80" t="str">
        <f>IFERROR(IF(B1388="","",VLOOKUP(B1388,'Customer Orders Management'!B:AB,7,0)),"")</f>
        <v/>
      </c>
      <c r="H1388" s="80" t="str">
        <f>IFERROR(IF(B1388="","",VLOOKUP(B1388,'Customer Orders Management'!B:AB,8,0)),"")</f>
        <v/>
      </c>
      <c r="I1388" s="81" t="str">
        <f>IFERROR(IF(B1388="","",VLOOKUP(B1388,'Customer Orders Management'!B:AB,9,0)),"")</f>
        <v/>
      </c>
      <c r="J1388" s="81" t="str">
        <f>IFERROR(IF(B1388="","",VLOOKUP(B1388,'Customer Orders Management'!B:AB,10,0)),"")</f>
        <v/>
      </c>
      <c r="K1388" s="81" t="str">
        <f>IFERROR(IF(B1388="","",VLOOKUP(B1388,'Customer Orders Management'!B:AB,11,0)),"")</f>
        <v/>
      </c>
      <c r="L1388" s="81" t="str">
        <f>IFERROR(IF(VLOOKUP(B1388,'DIFOT Raw Data'!B:P,15,0)="","Not Delivered","Delivery"&amp;" "&amp;VLOOKUP(B1388,'DIFOT Raw Data'!B:P,15,0)),"")</f>
        <v/>
      </c>
    </row>
    <row r="1389" spans="5:12" x14ac:dyDescent="0.25">
      <c r="E1389" s="80" t="str">
        <f>IFERROR(IF(B1389="","",VLOOKUP(B1389,'Customer Orders Management'!B:AB,12,0)),"")</f>
        <v/>
      </c>
      <c r="F1389" s="80" t="str">
        <f>IFERROR(IF(B1389="","",VLOOKUP(B1389,'Customer Orders Management'!B:AB,13,0)),"")</f>
        <v/>
      </c>
      <c r="G1389" s="80" t="str">
        <f>IFERROR(IF(B1389="","",VLOOKUP(B1389,'Customer Orders Management'!B:AB,7,0)),"")</f>
        <v/>
      </c>
      <c r="H1389" s="80" t="str">
        <f>IFERROR(IF(B1389="","",VLOOKUP(B1389,'Customer Orders Management'!B:AB,8,0)),"")</f>
        <v/>
      </c>
      <c r="I1389" s="81" t="str">
        <f>IFERROR(IF(B1389="","",VLOOKUP(B1389,'Customer Orders Management'!B:AB,9,0)),"")</f>
        <v/>
      </c>
      <c r="J1389" s="81" t="str">
        <f>IFERROR(IF(B1389="","",VLOOKUP(B1389,'Customer Orders Management'!B:AB,10,0)),"")</f>
        <v/>
      </c>
      <c r="K1389" s="81" t="str">
        <f>IFERROR(IF(B1389="","",VLOOKUP(B1389,'Customer Orders Management'!B:AB,11,0)),"")</f>
        <v/>
      </c>
      <c r="L1389" s="81" t="str">
        <f>IFERROR(IF(VLOOKUP(B1389,'DIFOT Raw Data'!B:P,15,0)="","Not Delivered","Delivery"&amp;" "&amp;VLOOKUP(B1389,'DIFOT Raw Data'!B:P,15,0)),"")</f>
        <v/>
      </c>
    </row>
    <row r="1390" spans="5:12" x14ac:dyDescent="0.25">
      <c r="E1390" s="80" t="str">
        <f>IFERROR(IF(B1390="","",VLOOKUP(B1390,'Customer Orders Management'!B:AB,12,0)),"")</f>
        <v/>
      </c>
      <c r="F1390" s="80" t="str">
        <f>IFERROR(IF(B1390="","",VLOOKUP(B1390,'Customer Orders Management'!B:AB,13,0)),"")</f>
        <v/>
      </c>
      <c r="G1390" s="80" t="str">
        <f>IFERROR(IF(B1390="","",VLOOKUP(B1390,'Customer Orders Management'!B:AB,7,0)),"")</f>
        <v/>
      </c>
      <c r="H1390" s="80" t="str">
        <f>IFERROR(IF(B1390="","",VLOOKUP(B1390,'Customer Orders Management'!B:AB,8,0)),"")</f>
        <v/>
      </c>
      <c r="I1390" s="81" t="str">
        <f>IFERROR(IF(B1390="","",VLOOKUP(B1390,'Customer Orders Management'!B:AB,9,0)),"")</f>
        <v/>
      </c>
      <c r="J1390" s="81" t="str">
        <f>IFERROR(IF(B1390="","",VLOOKUP(B1390,'Customer Orders Management'!B:AB,10,0)),"")</f>
        <v/>
      </c>
      <c r="K1390" s="81" t="str">
        <f>IFERROR(IF(B1390="","",VLOOKUP(B1390,'Customer Orders Management'!B:AB,11,0)),"")</f>
        <v/>
      </c>
      <c r="L1390" s="81" t="str">
        <f>IFERROR(IF(VLOOKUP(B1390,'DIFOT Raw Data'!B:P,15,0)="","Not Delivered","Delivery"&amp;" "&amp;VLOOKUP(B1390,'DIFOT Raw Data'!B:P,15,0)),"")</f>
        <v/>
      </c>
    </row>
    <row r="1391" spans="5:12" x14ac:dyDescent="0.25">
      <c r="E1391" s="80" t="str">
        <f>IFERROR(IF(B1391="","",VLOOKUP(B1391,'Customer Orders Management'!B:AB,12,0)),"")</f>
        <v/>
      </c>
      <c r="F1391" s="80" t="str">
        <f>IFERROR(IF(B1391="","",VLOOKUP(B1391,'Customer Orders Management'!B:AB,13,0)),"")</f>
        <v/>
      </c>
      <c r="G1391" s="80" t="str">
        <f>IFERROR(IF(B1391="","",VLOOKUP(B1391,'Customer Orders Management'!B:AB,7,0)),"")</f>
        <v/>
      </c>
      <c r="H1391" s="80" t="str">
        <f>IFERROR(IF(B1391="","",VLOOKUP(B1391,'Customer Orders Management'!B:AB,8,0)),"")</f>
        <v/>
      </c>
      <c r="I1391" s="81" t="str">
        <f>IFERROR(IF(B1391="","",VLOOKUP(B1391,'Customer Orders Management'!B:AB,9,0)),"")</f>
        <v/>
      </c>
      <c r="J1391" s="81" t="str">
        <f>IFERROR(IF(B1391="","",VLOOKUP(B1391,'Customer Orders Management'!B:AB,10,0)),"")</f>
        <v/>
      </c>
      <c r="K1391" s="81" t="str">
        <f>IFERROR(IF(B1391="","",VLOOKUP(B1391,'Customer Orders Management'!B:AB,11,0)),"")</f>
        <v/>
      </c>
      <c r="L1391" s="81" t="str">
        <f>IFERROR(IF(VLOOKUP(B1391,'DIFOT Raw Data'!B:P,15,0)="","Not Delivered","Delivery"&amp;" "&amp;VLOOKUP(B1391,'DIFOT Raw Data'!B:P,15,0)),"")</f>
        <v/>
      </c>
    </row>
    <row r="1392" spans="5:12" x14ac:dyDescent="0.25">
      <c r="E1392" s="80" t="str">
        <f>IFERROR(IF(B1392="","",VLOOKUP(B1392,'Customer Orders Management'!B:AB,12,0)),"")</f>
        <v/>
      </c>
      <c r="F1392" s="80" t="str">
        <f>IFERROR(IF(B1392="","",VLOOKUP(B1392,'Customer Orders Management'!B:AB,13,0)),"")</f>
        <v/>
      </c>
      <c r="G1392" s="80" t="str">
        <f>IFERROR(IF(B1392="","",VLOOKUP(B1392,'Customer Orders Management'!B:AB,7,0)),"")</f>
        <v/>
      </c>
      <c r="H1392" s="80" t="str">
        <f>IFERROR(IF(B1392="","",VLOOKUP(B1392,'Customer Orders Management'!B:AB,8,0)),"")</f>
        <v/>
      </c>
      <c r="I1392" s="81" t="str">
        <f>IFERROR(IF(B1392="","",VLOOKUP(B1392,'Customer Orders Management'!B:AB,9,0)),"")</f>
        <v/>
      </c>
      <c r="J1392" s="81" t="str">
        <f>IFERROR(IF(B1392="","",VLOOKUP(B1392,'Customer Orders Management'!B:AB,10,0)),"")</f>
        <v/>
      </c>
      <c r="K1392" s="81" t="str">
        <f>IFERROR(IF(B1392="","",VLOOKUP(B1392,'Customer Orders Management'!B:AB,11,0)),"")</f>
        <v/>
      </c>
      <c r="L1392" s="81" t="str">
        <f>IFERROR(IF(VLOOKUP(B1392,'DIFOT Raw Data'!B:P,15,0)="","Not Delivered","Delivery"&amp;" "&amp;VLOOKUP(B1392,'DIFOT Raw Data'!B:P,15,0)),"")</f>
        <v/>
      </c>
    </row>
    <row r="1393" spans="5:12" x14ac:dyDescent="0.25">
      <c r="E1393" s="80" t="str">
        <f>IFERROR(IF(B1393="","",VLOOKUP(B1393,'Customer Orders Management'!B:AB,12,0)),"")</f>
        <v/>
      </c>
      <c r="F1393" s="80" t="str">
        <f>IFERROR(IF(B1393="","",VLOOKUP(B1393,'Customer Orders Management'!B:AB,13,0)),"")</f>
        <v/>
      </c>
      <c r="G1393" s="80" t="str">
        <f>IFERROR(IF(B1393="","",VLOOKUP(B1393,'Customer Orders Management'!B:AB,7,0)),"")</f>
        <v/>
      </c>
      <c r="H1393" s="80" t="str">
        <f>IFERROR(IF(B1393="","",VLOOKUP(B1393,'Customer Orders Management'!B:AB,8,0)),"")</f>
        <v/>
      </c>
      <c r="I1393" s="81" t="str">
        <f>IFERROR(IF(B1393="","",VLOOKUP(B1393,'Customer Orders Management'!B:AB,9,0)),"")</f>
        <v/>
      </c>
      <c r="J1393" s="81" t="str">
        <f>IFERROR(IF(B1393="","",VLOOKUP(B1393,'Customer Orders Management'!B:AB,10,0)),"")</f>
        <v/>
      </c>
      <c r="K1393" s="81" t="str">
        <f>IFERROR(IF(B1393="","",VLOOKUP(B1393,'Customer Orders Management'!B:AB,11,0)),"")</f>
        <v/>
      </c>
      <c r="L1393" s="81" t="str">
        <f>IFERROR(IF(VLOOKUP(B1393,'DIFOT Raw Data'!B:P,15,0)="","Not Delivered","Delivery"&amp;" "&amp;VLOOKUP(B1393,'DIFOT Raw Data'!B:P,15,0)),"")</f>
        <v/>
      </c>
    </row>
    <row r="1394" spans="5:12" x14ac:dyDescent="0.25">
      <c r="E1394" s="80" t="str">
        <f>IFERROR(IF(B1394="","",VLOOKUP(B1394,'Customer Orders Management'!B:AB,12,0)),"")</f>
        <v/>
      </c>
      <c r="F1394" s="80" t="str">
        <f>IFERROR(IF(B1394="","",VLOOKUP(B1394,'Customer Orders Management'!B:AB,13,0)),"")</f>
        <v/>
      </c>
      <c r="G1394" s="80" t="str">
        <f>IFERROR(IF(B1394="","",VLOOKUP(B1394,'Customer Orders Management'!B:AB,7,0)),"")</f>
        <v/>
      </c>
      <c r="H1394" s="80" t="str">
        <f>IFERROR(IF(B1394="","",VLOOKUP(B1394,'Customer Orders Management'!B:AB,8,0)),"")</f>
        <v/>
      </c>
      <c r="I1394" s="81" t="str">
        <f>IFERROR(IF(B1394="","",VLOOKUP(B1394,'Customer Orders Management'!B:AB,9,0)),"")</f>
        <v/>
      </c>
      <c r="J1394" s="81" t="str">
        <f>IFERROR(IF(B1394="","",VLOOKUP(B1394,'Customer Orders Management'!B:AB,10,0)),"")</f>
        <v/>
      </c>
      <c r="K1394" s="81" t="str">
        <f>IFERROR(IF(B1394="","",VLOOKUP(B1394,'Customer Orders Management'!B:AB,11,0)),"")</f>
        <v/>
      </c>
      <c r="L1394" s="81" t="str">
        <f>IFERROR(IF(VLOOKUP(B1394,'DIFOT Raw Data'!B:P,15,0)="","Not Delivered","Delivery"&amp;" "&amp;VLOOKUP(B1394,'DIFOT Raw Data'!B:P,15,0)),"")</f>
        <v/>
      </c>
    </row>
    <row r="1395" spans="5:12" x14ac:dyDescent="0.25">
      <c r="E1395" s="80" t="str">
        <f>IFERROR(IF(B1395="","",VLOOKUP(B1395,'Customer Orders Management'!B:AB,12,0)),"")</f>
        <v/>
      </c>
      <c r="F1395" s="80" t="str">
        <f>IFERROR(IF(B1395="","",VLOOKUP(B1395,'Customer Orders Management'!B:AB,13,0)),"")</f>
        <v/>
      </c>
      <c r="G1395" s="80" t="str">
        <f>IFERROR(IF(B1395="","",VLOOKUP(B1395,'Customer Orders Management'!B:AB,7,0)),"")</f>
        <v/>
      </c>
      <c r="H1395" s="80" t="str">
        <f>IFERROR(IF(B1395="","",VLOOKUP(B1395,'Customer Orders Management'!B:AB,8,0)),"")</f>
        <v/>
      </c>
      <c r="I1395" s="81" t="str">
        <f>IFERROR(IF(B1395="","",VLOOKUP(B1395,'Customer Orders Management'!B:AB,9,0)),"")</f>
        <v/>
      </c>
      <c r="J1395" s="81" t="str">
        <f>IFERROR(IF(B1395="","",VLOOKUP(B1395,'Customer Orders Management'!B:AB,10,0)),"")</f>
        <v/>
      </c>
      <c r="K1395" s="81" t="str">
        <f>IFERROR(IF(B1395="","",VLOOKUP(B1395,'Customer Orders Management'!B:AB,11,0)),"")</f>
        <v/>
      </c>
      <c r="L1395" s="81" t="str">
        <f>IFERROR(IF(VLOOKUP(B1395,'DIFOT Raw Data'!B:P,15,0)="","Not Delivered","Delivery"&amp;" "&amp;VLOOKUP(B1395,'DIFOT Raw Data'!B:P,15,0)),"")</f>
        <v/>
      </c>
    </row>
    <row r="1396" spans="5:12" x14ac:dyDescent="0.25">
      <c r="E1396" s="80" t="str">
        <f>IFERROR(IF(B1396="","",VLOOKUP(B1396,'Customer Orders Management'!B:AB,12,0)),"")</f>
        <v/>
      </c>
      <c r="F1396" s="80" t="str">
        <f>IFERROR(IF(B1396="","",VLOOKUP(B1396,'Customer Orders Management'!B:AB,13,0)),"")</f>
        <v/>
      </c>
      <c r="G1396" s="80" t="str">
        <f>IFERROR(IF(B1396="","",VLOOKUP(B1396,'Customer Orders Management'!B:AB,7,0)),"")</f>
        <v/>
      </c>
      <c r="H1396" s="80" t="str">
        <f>IFERROR(IF(B1396="","",VLOOKUP(B1396,'Customer Orders Management'!B:AB,8,0)),"")</f>
        <v/>
      </c>
      <c r="I1396" s="81" t="str">
        <f>IFERROR(IF(B1396="","",VLOOKUP(B1396,'Customer Orders Management'!B:AB,9,0)),"")</f>
        <v/>
      </c>
      <c r="J1396" s="81" t="str">
        <f>IFERROR(IF(B1396="","",VLOOKUP(B1396,'Customer Orders Management'!B:AB,10,0)),"")</f>
        <v/>
      </c>
      <c r="K1396" s="81" t="str">
        <f>IFERROR(IF(B1396="","",VLOOKUP(B1396,'Customer Orders Management'!B:AB,11,0)),"")</f>
        <v/>
      </c>
      <c r="L1396" s="81" t="str">
        <f>IFERROR(IF(VLOOKUP(B1396,'DIFOT Raw Data'!B:P,15,0)="","Not Delivered","Delivery"&amp;" "&amp;VLOOKUP(B1396,'DIFOT Raw Data'!B:P,15,0)),"")</f>
        <v/>
      </c>
    </row>
    <row r="1397" spans="5:12" x14ac:dyDescent="0.25">
      <c r="E1397" s="80" t="str">
        <f>IFERROR(IF(B1397="","",VLOOKUP(B1397,'Customer Orders Management'!B:AB,12,0)),"")</f>
        <v/>
      </c>
      <c r="F1397" s="80" t="str">
        <f>IFERROR(IF(B1397="","",VLOOKUP(B1397,'Customer Orders Management'!B:AB,13,0)),"")</f>
        <v/>
      </c>
      <c r="G1397" s="80" t="str">
        <f>IFERROR(IF(B1397="","",VLOOKUP(B1397,'Customer Orders Management'!B:AB,7,0)),"")</f>
        <v/>
      </c>
      <c r="H1397" s="80" t="str">
        <f>IFERROR(IF(B1397="","",VLOOKUP(B1397,'Customer Orders Management'!B:AB,8,0)),"")</f>
        <v/>
      </c>
      <c r="I1397" s="81" t="str">
        <f>IFERROR(IF(B1397="","",VLOOKUP(B1397,'Customer Orders Management'!B:AB,9,0)),"")</f>
        <v/>
      </c>
      <c r="J1397" s="81" t="str">
        <f>IFERROR(IF(B1397="","",VLOOKUP(B1397,'Customer Orders Management'!B:AB,10,0)),"")</f>
        <v/>
      </c>
      <c r="K1397" s="81" t="str">
        <f>IFERROR(IF(B1397="","",VLOOKUP(B1397,'Customer Orders Management'!B:AB,11,0)),"")</f>
        <v/>
      </c>
      <c r="L1397" s="81" t="str">
        <f>IFERROR(IF(VLOOKUP(B1397,'DIFOT Raw Data'!B:P,15,0)="","Not Delivered","Delivery"&amp;" "&amp;VLOOKUP(B1397,'DIFOT Raw Data'!B:P,15,0)),"")</f>
        <v/>
      </c>
    </row>
    <row r="1398" spans="5:12" x14ac:dyDescent="0.25">
      <c r="E1398" s="80" t="str">
        <f>IFERROR(IF(B1398="","",VLOOKUP(B1398,'Customer Orders Management'!B:AB,12,0)),"")</f>
        <v/>
      </c>
      <c r="F1398" s="80" t="str">
        <f>IFERROR(IF(B1398="","",VLOOKUP(B1398,'Customer Orders Management'!B:AB,13,0)),"")</f>
        <v/>
      </c>
      <c r="G1398" s="80" t="str">
        <f>IFERROR(IF(B1398="","",VLOOKUP(B1398,'Customer Orders Management'!B:AB,7,0)),"")</f>
        <v/>
      </c>
      <c r="H1398" s="80" t="str">
        <f>IFERROR(IF(B1398="","",VLOOKUP(B1398,'Customer Orders Management'!B:AB,8,0)),"")</f>
        <v/>
      </c>
      <c r="I1398" s="81" t="str">
        <f>IFERROR(IF(B1398="","",VLOOKUP(B1398,'Customer Orders Management'!B:AB,9,0)),"")</f>
        <v/>
      </c>
      <c r="J1398" s="81" t="str">
        <f>IFERROR(IF(B1398="","",VLOOKUP(B1398,'Customer Orders Management'!B:AB,10,0)),"")</f>
        <v/>
      </c>
      <c r="K1398" s="81" t="str">
        <f>IFERROR(IF(B1398="","",VLOOKUP(B1398,'Customer Orders Management'!B:AB,11,0)),"")</f>
        <v/>
      </c>
      <c r="L1398" s="81" t="str">
        <f>IFERROR(IF(VLOOKUP(B1398,'DIFOT Raw Data'!B:P,15,0)="","Not Delivered","Delivery"&amp;" "&amp;VLOOKUP(B1398,'DIFOT Raw Data'!B:P,15,0)),"")</f>
        <v/>
      </c>
    </row>
    <row r="1399" spans="5:12" x14ac:dyDescent="0.25">
      <c r="E1399" s="80" t="str">
        <f>IFERROR(IF(B1399="","",VLOOKUP(B1399,'Customer Orders Management'!B:AB,12,0)),"")</f>
        <v/>
      </c>
      <c r="F1399" s="80" t="str">
        <f>IFERROR(IF(B1399="","",VLOOKUP(B1399,'Customer Orders Management'!B:AB,13,0)),"")</f>
        <v/>
      </c>
      <c r="G1399" s="80" t="str">
        <f>IFERROR(IF(B1399="","",VLOOKUP(B1399,'Customer Orders Management'!B:AB,7,0)),"")</f>
        <v/>
      </c>
      <c r="H1399" s="80" t="str">
        <f>IFERROR(IF(B1399="","",VLOOKUP(B1399,'Customer Orders Management'!B:AB,8,0)),"")</f>
        <v/>
      </c>
      <c r="I1399" s="81" t="str">
        <f>IFERROR(IF(B1399="","",VLOOKUP(B1399,'Customer Orders Management'!B:AB,9,0)),"")</f>
        <v/>
      </c>
      <c r="J1399" s="81" t="str">
        <f>IFERROR(IF(B1399="","",VLOOKUP(B1399,'Customer Orders Management'!B:AB,10,0)),"")</f>
        <v/>
      </c>
      <c r="K1399" s="81" t="str">
        <f>IFERROR(IF(B1399="","",VLOOKUP(B1399,'Customer Orders Management'!B:AB,11,0)),"")</f>
        <v/>
      </c>
      <c r="L1399" s="81" t="str">
        <f>IFERROR(IF(VLOOKUP(B1399,'DIFOT Raw Data'!B:P,15,0)="","Not Delivered","Delivery"&amp;" "&amp;VLOOKUP(B1399,'DIFOT Raw Data'!B:P,15,0)),"")</f>
        <v/>
      </c>
    </row>
    <row r="1400" spans="5:12" x14ac:dyDescent="0.25">
      <c r="E1400" s="80" t="str">
        <f>IFERROR(IF(B1400="","",VLOOKUP(B1400,'Customer Orders Management'!B:AB,12,0)),"")</f>
        <v/>
      </c>
      <c r="F1400" s="80" t="str">
        <f>IFERROR(IF(B1400="","",VLOOKUP(B1400,'Customer Orders Management'!B:AB,13,0)),"")</f>
        <v/>
      </c>
      <c r="G1400" s="80" t="str">
        <f>IFERROR(IF(B1400="","",VLOOKUP(B1400,'Customer Orders Management'!B:AB,7,0)),"")</f>
        <v/>
      </c>
      <c r="H1400" s="80" t="str">
        <f>IFERROR(IF(B1400="","",VLOOKUP(B1400,'Customer Orders Management'!B:AB,8,0)),"")</f>
        <v/>
      </c>
      <c r="I1400" s="81" t="str">
        <f>IFERROR(IF(B1400="","",VLOOKUP(B1400,'Customer Orders Management'!B:AB,9,0)),"")</f>
        <v/>
      </c>
      <c r="J1400" s="81" t="str">
        <f>IFERROR(IF(B1400="","",VLOOKUP(B1400,'Customer Orders Management'!B:AB,10,0)),"")</f>
        <v/>
      </c>
      <c r="K1400" s="81" t="str">
        <f>IFERROR(IF(B1400="","",VLOOKUP(B1400,'Customer Orders Management'!B:AB,11,0)),"")</f>
        <v/>
      </c>
      <c r="L1400" s="81" t="str">
        <f>IFERROR(IF(VLOOKUP(B1400,'DIFOT Raw Data'!B:P,15,0)="","Not Delivered","Delivery"&amp;" "&amp;VLOOKUP(B1400,'DIFOT Raw Data'!B:P,15,0)),"")</f>
        <v/>
      </c>
    </row>
    <row r="1401" spans="5:12" x14ac:dyDescent="0.25">
      <c r="E1401" s="80" t="str">
        <f>IFERROR(IF(B1401="","",VLOOKUP(B1401,'Customer Orders Management'!B:AB,12,0)),"")</f>
        <v/>
      </c>
      <c r="F1401" s="80" t="str">
        <f>IFERROR(IF(B1401="","",VLOOKUP(B1401,'Customer Orders Management'!B:AB,13,0)),"")</f>
        <v/>
      </c>
      <c r="G1401" s="80" t="str">
        <f>IFERROR(IF(B1401="","",VLOOKUP(B1401,'Customer Orders Management'!B:AB,7,0)),"")</f>
        <v/>
      </c>
      <c r="H1401" s="80" t="str">
        <f>IFERROR(IF(B1401="","",VLOOKUP(B1401,'Customer Orders Management'!B:AB,8,0)),"")</f>
        <v/>
      </c>
      <c r="I1401" s="81" t="str">
        <f>IFERROR(IF(B1401="","",VLOOKUP(B1401,'Customer Orders Management'!B:AB,9,0)),"")</f>
        <v/>
      </c>
      <c r="J1401" s="81" t="str">
        <f>IFERROR(IF(B1401="","",VLOOKUP(B1401,'Customer Orders Management'!B:AB,10,0)),"")</f>
        <v/>
      </c>
      <c r="K1401" s="81" t="str">
        <f>IFERROR(IF(B1401="","",VLOOKUP(B1401,'Customer Orders Management'!B:AB,11,0)),"")</f>
        <v/>
      </c>
      <c r="L1401" s="81" t="str">
        <f>IFERROR(IF(VLOOKUP(B1401,'DIFOT Raw Data'!B:P,15,0)="","Not Delivered","Delivery"&amp;" "&amp;VLOOKUP(B1401,'DIFOT Raw Data'!B:P,15,0)),"")</f>
        <v/>
      </c>
    </row>
    <row r="1402" spans="5:12" x14ac:dyDescent="0.25">
      <c r="E1402" s="80" t="str">
        <f>IFERROR(IF(B1402="","",VLOOKUP(B1402,'Customer Orders Management'!B:AB,12,0)),"")</f>
        <v/>
      </c>
      <c r="F1402" s="80" t="str">
        <f>IFERROR(IF(B1402="","",VLOOKUP(B1402,'Customer Orders Management'!B:AB,13,0)),"")</f>
        <v/>
      </c>
      <c r="G1402" s="80" t="str">
        <f>IFERROR(IF(B1402="","",VLOOKUP(B1402,'Customer Orders Management'!B:AB,7,0)),"")</f>
        <v/>
      </c>
      <c r="H1402" s="80" t="str">
        <f>IFERROR(IF(B1402="","",VLOOKUP(B1402,'Customer Orders Management'!B:AB,8,0)),"")</f>
        <v/>
      </c>
      <c r="I1402" s="81" t="str">
        <f>IFERROR(IF(B1402="","",VLOOKUP(B1402,'Customer Orders Management'!B:AB,9,0)),"")</f>
        <v/>
      </c>
      <c r="J1402" s="81" t="str">
        <f>IFERROR(IF(B1402="","",VLOOKUP(B1402,'Customer Orders Management'!B:AB,10,0)),"")</f>
        <v/>
      </c>
      <c r="K1402" s="81" t="str">
        <f>IFERROR(IF(B1402="","",VLOOKUP(B1402,'Customer Orders Management'!B:AB,11,0)),"")</f>
        <v/>
      </c>
      <c r="L1402" s="81" t="str">
        <f>IFERROR(IF(VLOOKUP(B1402,'DIFOT Raw Data'!B:P,15,0)="","Not Delivered","Delivery"&amp;" "&amp;VLOOKUP(B1402,'DIFOT Raw Data'!B:P,15,0)),"")</f>
        <v/>
      </c>
    </row>
    <row r="1403" spans="5:12" x14ac:dyDescent="0.25">
      <c r="E1403" s="80" t="str">
        <f>IFERROR(IF(B1403="","",VLOOKUP(B1403,'Customer Orders Management'!B:AB,12,0)),"")</f>
        <v/>
      </c>
      <c r="F1403" s="80" t="str">
        <f>IFERROR(IF(B1403="","",VLOOKUP(B1403,'Customer Orders Management'!B:AB,13,0)),"")</f>
        <v/>
      </c>
      <c r="G1403" s="80" t="str">
        <f>IFERROR(IF(B1403="","",VLOOKUP(B1403,'Customer Orders Management'!B:AB,7,0)),"")</f>
        <v/>
      </c>
      <c r="H1403" s="80" t="str">
        <f>IFERROR(IF(B1403="","",VLOOKUP(B1403,'Customer Orders Management'!B:AB,8,0)),"")</f>
        <v/>
      </c>
      <c r="I1403" s="81" t="str">
        <f>IFERROR(IF(B1403="","",VLOOKUP(B1403,'Customer Orders Management'!B:AB,9,0)),"")</f>
        <v/>
      </c>
      <c r="J1403" s="81" t="str">
        <f>IFERROR(IF(B1403="","",VLOOKUP(B1403,'Customer Orders Management'!B:AB,10,0)),"")</f>
        <v/>
      </c>
      <c r="K1403" s="81" t="str">
        <f>IFERROR(IF(B1403="","",VLOOKUP(B1403,'Customer Orders Management'!B:AB,11,0)),"")</f>
        <v/>
      </c>
      <c r="L1403" s="81" t="str">
        <f>IFERROR(IF(VLOOKUP(B1403,'DIFOT Raw Data'!B:P,15,0)="","Not Delivered","Delivery"&amp;" "&amp;VLOOKUP(B1403,'DIFOT Raw Data'!B:P,15,0)),"")</f>
        <v/>
      </c>
    </row>
    <row r="1404" spans="5:12" x14ac:dyDescent="0.25">
      <c r="E1404" s="80" t="str">
        <f>IFERROR(IF(B1404="","",VLOOKUP(B1404,'Customer Orders Management'!B:AB,12,0)),"")</f>
        <v/>
      </c>
      <c r="F1404" s="80" t="str">
        <f>IFERROR(IF(B1404="","",VLOOKUP(B1404,'Customer Orders Management'!B:AB,13,0)),"")</f>
        <v/>
      </c>
      <c r="G1404" s="80" t="str">
        <f>IFERROR(IF(B1404="","",VLOOKUP(B1404,'Customer Orders Management'!B:AB,7,0)),"")</f>
        <v/>
      </c>
      <c r="H1404" s="80" t="str">
        <f>IFERROR(IF(B1404="","",VLOOKUP(B1404,'Customer Orders Management'!B:AB,8,0)),"")</f>
        <v/>
      </c>
      <c r="I1404" s="81" t="str">
        <f>IFERROR(IF(B1404="","",VLOOKUP(B1404,'Customer Orders Management'!B:AB,9,0)),"")</f>
        <v/>
      </c>
      <c r="J1404" s="81" t="str">
        <f>IFERROR(IF(B1404="","",VLOOKUP(B1404,'Customer Orders Management'!B:AB,10,0)),"")</f>
        <v/>
      </c>
      <c r="K1404" s="81" t="str">
        <f>IFERROR(IF(B1404="","",VLOOKUP(B1404,'Customer Orders Management'!B:AB,11,0)),"")</f>
        <v/>
      </c>
      <c r="L1404" s="81" t="str">
        <f>IFERROR(IF(VLOOKUP(B1404,'DIFOT Raw Data'!B:P,15,0)="","Not Delivered","Delivery"&amp;" "&amp;VLOOKUP(B1404,'DIFOT Raw Data'!B:P,15,0)),"")</f>
        <v/>
      </c>
    </row>
    <row r="1405" spans="5:12" x14ac:dyDescent="0.25">
      <c r="E1405" s="80" t="str">
        <f>IFERROR(IF(B1405="","",VLOOKUP(B1405,'Customer Orders Management'!B:AB,12,0)),"")</f>
        <v/>
      </c>
      <c r="F1405" s="80" t="str">
        <f>IFERROR(IF(B1405="","",VLOOKUP(B1405,'Customer Orders Management'!B:AB,13,0)),"")</f>
        <v/>
      </c>
      <c r="G1405" s="80" t="str">
        <f>IFERROR(IF(B1405="","",VLOOKUP(B1405,'Customer Orders Management'!B:AB,7,0)),"")</f>
        <v/>
      </c>
      <c r="H1405" s="80" t="str">
        <f>IFERROR(IF(B1405="","",VLOOKUP(B1405,'Customer Orders Management'!B:AB,8,0)),"")</f>
        <v/>
      </c>
      <c r="I1405" s="81" t="str">
        <f>IFERROR(IF(B1405="","",VLOOKUP(B1405,'Customer Orders Management'!B:AB,9,0)),"")</f>
        <v/>
      </c>
      <c r="J1405" s="81" t="str">
        <f>IFERROR(IF(B1405="","",VLOOKUP(B1405,'Customer Orders Management'!B:AB,10,0)),"")</f>
        <v/>
      </c>
      <c r="K1405" s="81" t="str">
        <f>IFERROR(IF(B1405="","",VLOOKUP(B1405,'Customer Orders Management'!B:AB,11,0)),"")</f>
        <v/>
      </c>
      <c r="L1405" s="81" t="str">
        <f>IFERROR(IF(VLOOKUP(B1405,'DIFOT Raw Data'!B:P,15,0)="","Not Delivered","Delivery"&amp;" "&amp;VLOOKUP(B1405,'DIFOT Raw Data'!B:P,15,0)),"")</f>
        <v/>
      </c>
    </row>
    <row r="1406" spans="5:12" x14ac:dyDescent="0.25">
      <c r="E1406" s="80" t="str">
        <f>IFERROR(IF(B1406="","",VLOOKUP(B1406,'Customer Orders Management'!B:AB,12,0)),"")</f>
        <v/>
      </c>
      <c r="F1406" s="80" t="str">
        <f>IFERROR(IF(B1406="","",VLOOKUP(B1406,'Customer Orders Management'!B:AB,13,0)),"")</f>
        <v/>
      </c>
      <c r="G1406" s="80" t="str">
        <f>IFERROR(IF(B1406="","",VLOOKUP(B1406,'Customer Orders Management'!B:AB,7,0)),"")</f>
        <v/>
      </c>
      <c r="H1406" s="80" t="str">
        <f>IFERROR(IF(B1406="","",VLOOKUP(B1406,'Customer Orders Management'!B:AB,8,0)),"")</f>
        <v/>
      </c>
      <c r="I1406" s="81" t="str">
        <f>IFERROR(IF(B1406="","",VLOOKUP(B1406,'Customer Orders Management'!B:AB,9,0)),"")</f>
        <v/>
      </c>
      <c r="J1406" s="81" t="str">
        <f>IFERROR(IF(B1406="","",VLOOKUP(B1406,'Customer Orders Management'!B:AB,10,0)),"")</f>
        <v/>
      </c>
      <c r="K1406" s="81" t="str">
        <f>IFERROR(IF(B1406="","",VLOOKUP(B1406,'Customer Orders Management'!B:AB,11,0)),"")</f>
        <v/>
      </c>
      <c r="L1406" s="81" t="str">
        <f>IFERROR(IF(VLOOKUP(B1406,'DIFOT Raw Data'!B:P,15,0)="","Not Delivered","Delivery"&amp;" "&amp;VLOOKUP(B1406,'DIFOT Raw Data'!B:P,15,0)),"")</f>
        <v/>
      </c>
    </row>
    <row r="1407" spans="5:12" x14ac:dyDescent="0.25">
      <c r="E1407" s="80" t="str">
        <f>IFERROR(IF(B1407="","",VLOOKUP(B1407,'Customer Orders Management'!B:AB,12,0)),"")</f>
        <v/>
      </c>
      <c r="F1407" s="80" t="str">
        <f>IFERROR(IF(B1407="","",VLOOKUP(B1407,'Customer Orders Management'!B:AB,13,0)),"")</f>
        <v/>
      </c>
      <c r="G1407" s="80" t="str">
        <f>IFERROR(IF(B1407="","",VLOOKUP(B1407,'Customer Orders Management'!B:AB,7,0)),"")</f>
        <v/>
      </c>
      <c r="H1407" s="80" t="str">
        <f>IFERROR(IF(B1407="","",VLOOKUP(B1407,'Customer Orders Management'!B:AB,8,0)),"")</f>
        <v/>
      </c>
      <c r="I1407" s="81" t="str">
        <f>IFERROR(IF(B1407="","",VLOOKUP(B1407,'Customer Orders Management'!B:AB,9,0)),"")</f>
        <v/>
      </c>
      <c r="J1407" s="81" t="str">
        <f>IFERROR(IF(B1407="","",VLOOKUP(B1407,'Customer Orders Management'!B:AB,10,0)),"")</f>
        <v/>
      </c>
      <c r="K1407" s="81" t="str">
        <f>IFERROR(IF(B1407="","",VLOOKUP(B1407,'Customer Orders Management'!B:AB,11,0)),"")</f>
        <v/>
      </c>
      <c r="L1407" s="81" t="str">
        <f>IFERROR(IF(VLOOKUP(B1407,'DIFOT Raw Data'!B:P,15,0)="","Not Delivered","Delivery"&amp;" "&amp;VLOOKUP(B1407,'DIFOT Raw Data'!B:P,15,0)),"")</f>
        <v/>
      </c>
    </row>
    <row r="1408" spans="5:12" x14ac:dyDescent="0.25">
      <c r="E1408" s="80" t="str">
        <f>IFERROR(IF(B1408="","",VLOOKUP(B1408,'Customer Orders Management'!B:AB,12,0)),"")</f>
        <v/>
      </c>
      <c r="F1408" s="80" t="str">
        <f>IFERROR(IF(B1408="","",VLOOKUP(B1408,'Customer Orders Management'!B:AB,13,0)),"")</f>
        <v/>
      </c>
      <c r="G1408" s="80" t="str">
        <f>IFERROR(IF(B1408="","",VLOOKUP(B1408,'Customer Orders Management'!B:AB,7,0)),"")</f>
        <v/>
      </c>
      <c r="H1408" s="80" t="str">
        <f>IFERROR(IF(B1408="","",VLOOKUP(B1408,'Customer Orders Management'!B:AB,8,0)),"")</f>
        <v/>
      </c>
      <c r="I1408" s="81" t="str">
        <f>IFERROR(IF(B1408="","",VLOOKUP(B1408,'Customer Orders Management'!B:AB,9,0)),"")</f>
        <v/>
      </c>
      <c r="J1408" s="81" t="str">
        <f>IFERROR(IF(B1408="","",VLOOKUP(B1408,'Customer Orders Management'!B:AB,10,0)),"")</f>
        <v/>
      </c>
      <c r="K1408" s="81" t="str">
        <f>IFERROR(IF(B1408="","",VLOOKUP(B1408,'Customer Orders Management'!B:AB,11,0)),"")</f>
        <v/>
      </c>
      <c r="L1408" s="81" t="str">
        <f>IFERROR(IF(VLOOKUP(B1408,'DIFOT Raw Data'!B:P,15,0)="","Not Delivered","Delivery"&amp;" "&amp;VLOOKUP(B1408,'DIFOT Raw Data'!B:P,15,0)),"")</f>
        <v/>
      </c>
    </row>
    <row r="1409" spans="5:12" x14ac:dyDescent="0.25">
      <c r="E1409" s="80" t="str">
        <f>IFERROR(IF(B1409="","",VLOOKUP(B1409,'Customer Orders Management'!B:AB,12,0)),"")</f>
        <v/>
      </c>
      <c r="F1409" s="80" t="str">
        <f>IFERROR(IF(B1409="","",VLOOKUP(B1409,'Customer Orders Management'!B:AB,13,0)),"")</f>
        <v/>
      </c>
      <c r="G1409" s="80" t="str">
        <f>IFERROR(IF(B1409="","",VLOOKUP(B1409,'Customer Orders Management'!B:AB,7,0)),"")</f>
        <v/>
      </c>
      <c r="H1409" s="80" t="str">
        <f>IFERROR(IF(B1409="","",VLOOKUP(B1409,'Customer Orders Management'!B:AB,8,0)),"")</f>
        <v/>
      </c>
      <c r="I1409" s="81" t="str">
        <f>IFERROR(IF(B1409="","",VLOOKUP(B1409,'Customer Orders Management'!B:AB,9,0)),"")</f>
        <v/>
      </c>
      <c r="J1409" s="81" t="str">
        <f>IFERROR(IF(B1409="","",VLOOKUP(B1409,'Customer Orders Management'!B:AB,10,0)),"")</f>
        <v/>
      </c>
      <c r="K1409" s="81" t="str">
        <f>IFERROR(IF(B1409="","",VLOOKUP(B1409,'Customer Orders Management'!B:AB,11,0)),"")</f>
        <v/>
      </c>
      <c r="L1409" s="81" t="str">
        <f>IFERROR(IF(VLOOKUP(B1409,'DIFOT Raw Data'!B:P,15,0)="","Not Delivered","Delivery"&amp;" "&amp;VLOOKUP(B1409,'DIFOT Raw Data'!B:P,15,0)),"")</f>
        <v/>
      </c>
    </row>
    <row r="1410" spans="5:12" x14ac:dyDescent="0.25">
      <c r="E1410" s="80" t="str">
        <f>IFERROR(IF(B1410="","",VLOOKUP(B1410,'Customer Orders Management'!B:AB,12,0)),"")</f>
        <v/>
      </c>
      <c r="F1410" s="80" t="str">
        <f>IFERROR(IF(B1410="","",VLOOKUP(B1410,'Customer Orders Management'!B:AB,13,0)),"")</f>
        <v/>
      </c>
      <c r="G1410" s="80" t="str">
        <f>IFERROR(IF(B1410="","",VLOOKUP(B1410,'Customer Orders Management'!B:AB,7,0)),"")</f>
        <v/>
      </c>
      <c r="H1410" s="80" t="str">
        <f>IFERROR(IF(B1410="","",VLOOKUP(B1410,'Customer Orders Management'!B:AB,8,0)),"")</f>
        <v/>
      </c>
      <c r="I1410" s="81" t="str">
        <f>IFERROR(IF(B1410="","",VLOOKUP(B1410,'Customer Orders Management'!B:AB,9,0)),"")</f>
        <v/>
      </c>
      <c r="J1410" s="81" t="str">
        <f>IFERROR(IF(B1410="","",VLOOKUP(B1410,'Customer Orders Management'!B:AB,10,0)),"")</f>
        <v/>
      </c>
      <c r="K1410" s="81" t="str">
        <f>IFERROR(IF(B1410="","",VLOOKUP(B1410,'Customer Orders Management'!B:AB,11,0)),"")</f>
        <v/>
      </c>
      <c r="L1410" s="81" t="str">
        <f>IFERROR(IF(VLOOKUP(B1410,'DIFOT Raw Data'!B:P,15,0)="","Not Delivered","Delivery"&amp;" "&amp;VLOOKUP(B1410,'DIFOT Raw Data'!B:P,15,0)),"")</f>
        <v/>
      </c>
    </row>
    <row r="1411" spans="5:12" x14ac:dyDescent="0.25">
      <c r="E1411" s="80" t="str">
        <f>IFERROR(IF(B1411="","",VLOOKUP(B1411,'Customer Orders Management'!B:AB,12,0)),"")</f>
        <v/>
      </c>
      <c r="F1411" s="80" t="str">
        <f>IFERROR(IF(B1411="","",VLOOKUP(B1411,'Customer Orders Management'!B:AB,13,0)),"")</f>
        <v/>
      </c>
      <c r="G1411" s="80" t="str">
        <f>IFERROR(IF(B1411="","",VLOOKUP(B1411,'Customer Orders Management'!B:AB,7,0)),"")</f>
        <v/>
      </c>
      <c r="H1411" s="80" t="str">
        <f>IFERROR(IF(B1411="","",VLOOKUP(B1411,'Customer Orders Management'!B:AB,8,0)),"")</f>
        <v/>
      </c>
      <c r="I1411" s="81" t="str">
        <f>IFERROR(IF(B1411="","",VLOOKUP(B1411,'Customer Orders Management'!B:AB,9,0)),"")</f>
        <v/>
      </c>
      <c r="J1411" s="81" t="str">
        <f>IFERROR(IF(B1411="","",VLOOKUP(B1411,'Customer Orders Management'!B:AB,10,0)),"")</f>
        <v/>
      </c>
      <c r="K1411" s="81" t="str">
        <f>IFERROR(IF(B1411="","",VLOOKUP(B1411,'Customer Orders Management'!B:AB,11,0)),"")</f>
        <v/>
      </c>
      <c r="L1411" s="81" t="str">
        <f>IFERROR(IF(VLOOKUP(B1411,'DIFOT Raw Data'!B:P,15,0)="","Not Delivered","Delivery"&amp;" "&amp;VLOOKUP(B1411,'DIFOT Raw Data'!B:P,15,0)),"")</f>
        <v/>
      </c>
    </row>
    <row r="1412" spans="5:12" x14ac:dyDescent="0.25">
      <c r="E1412" s="80" t="str">
        <f>IFERROR(IF(B1412="","",VLOOKUP(B1412,'Customer Orders Management'!B:AB,12,0)),"")</f>
        <v/>
      </c>
      <c r="F1412" s="80" t="str">
        <f>IFERROR(IF(B1412="","",VLOOKUP(B1412,'Customer Orders Management'!B:AB,13,0)),"")</f>
        <v/>
      </c>
      <c r="G1412" s="80" t="str">
        <f>IFERROR(IF(B1412="","",VLOOKUP(B1412,'Customer Orders Management'!B:AB,7,0)),"")</f>
        <v/>
      </c>
      <c r="H1412" s="80" t="str">
        <f>IFERROR(IF(B1412="","",VLOOKUP(B1412,'Customer Orders Management'!B:AB,8,0)),"")</f>
        <v/>
      </c>
      <c r="I1412" s="81" t="str">
        <f>IFERROR(IF(B1412="","",VLOOKUP(B1412,'Customer Orders Management'!B:AB,9,0)),"")</f>
        <v/>
      </c>
      <c r="J1412" s="81" t="str">
        <f>IFERROR(IF(B1412="","",VLOOKUP(B1412,'Customer Orders Management'!B:AB,10,0)),"")</f>
        <v/>
      </c>
      <c r="K1412" s="81" t="str">
        <f>IFERROR(IF(B1412="","",VLOOKUP(B1412,'Customer Orders Management'!B:AB,11,0)),"")</f>
        <v/>
      </c>
      <c r="L1412" s="81" t="str">
        <f>IFERROR(IF(VLOOKUP(B1412,'DIFOT Raw Data'!B:P,15,0)="","Not Delivered","Delivery"&amp;" "&amp;VLOOKUP(B1412,'DIFOT Raw Data'!B:P,15,0)),"")</f>
        <v/>
      </c>
    </row>
    <row r="1413" spans="5:12" x14ac:dyDescent="0.25">
      <c r="E1413" s="80" t="str">
        <f>IFERROR(IF(B1413="","",VLOOKUP(B1413,'Customer Orders Management'!B:AB,12,0)),"")</f>
        <v/>
      </c>
      <c r="F1413" s="80" t="str">
        <f>IFERROR(IF(B1413="","",VLOOKUP(B1413,'Customer Orders Management'!B:AB,13,0)),"")</f>
        <v/>
      </c>
      <c r="G1413" s="80" t="str">
        <f>IFERROR(IF(B1413="","",VLOOKUP(B1413,'Customer Orders Management'!B:AB,7,0)),"")</f>
        <v/>
      </c>
      <c r="H1413" s="80" t="str">
        <f>IFERROR(IF(B1413="","",VLOOKUP(B1413,'Customer Orders Management'!B:AB,8,0)),"")</f>
        <v/>
      </c>
      <c r="I1413" s="81" t="str">
        <f>IFERROR(IF(B1413="","",VLOOKUP(B1413,'Customer Orders Management'!B:AB,9,0)),"")</f>
        <v/>
      </c>
      <c r="J1413" s="81" t="str">
        <f>IFERROR(IF(B1413="","",VLOOKUP(B1413,'Customer Orders Management'!B:AB,10,0)),"")</f>
        <v/>
      </c>
      <c r="K1413" s="81" t="str">
        <f>IFERROR(IF(B1413="","",VLOOKUP(B1413,'Customer Orders Management'!B:AB,11,0)),"")</f>
        <v/>
      </c>
      <c r="L1413" s="81" t="str">
        <f>IFERROR(IF(VLOOKUP(B1413,'DIFOT Raw Data'!B:P,15,0)="","Not Delivered","Delivery"&amp;" "&amp;VLOOKUP(B1413,'DIFOT Raw Data'!B:P,15,0)),"")</f>
        <v/>
      </c>
    </row>
    <row r="1414" spans="5:12" x14ac:dyDescent="0.25">
      <c r="E1414" s="80" t="str">
        <f>IFERROR(IF(B1414="","",VLOOKUP(B1414,'Customer Orders Management'!B:AB,12,0)),"")</f>
        <v/>
      </c>
      <c r="F1414" s="80" t="str">
        <f>IFERROR(IF(B1414="","",VLOOKUP(B1414,'Customer Orders Management'!B:AB,13,0)),"")</f>
        <v/>
      </c>
      <c r="G1414" s="80" t="str">
        <f>IFERROR(IF(B1414="","",VLOOKUP(B1414,'Customer Orders Management'!B:AB,7,0)),"")</f>
        <v/>
      </c>
      <c r="H1414" s="80" t="str">
        <f>IFERROR(IF(B1414="","",VLOOKUP(B1414,'Customer Orders Management'!B:AB,8,0)),"")</f>
        <v/>
      </c>
      <c r="I1414" s="81" t="str">
        <f>IFERROR(IF(B1414="","",VLOOKUP(B1414,'Customer Orders Management'!B:AB,9,0)),"")</f>
        <v/>
      </c>
      <c r="J1414" s="81" t="str">
        <f>IFERROR(IF(B1414="","",VLOOKUP(B1414,'Customer Orders Management'!B:AB,10,0)),"")</f>
        <v/>
      </c>
      <c r="K1414" s="81" t="str">
        <f>IFERROR(IF(B1414="","",VLOOKUP(B1414,'Customer Orders Management'!B:AB,11,0)),"")</f>
        <v/>
      </c>
      <c r="L1414" s="81" t="str">
        <f>IFERROR(IF(VLOOKUP(B1414,'DIFOT Raw Data'!B:P,15,0)="","Not Delivered","Delivery"&amp;" "&amp;VLOOKUP(B1414,'DIFOT Raw Data'!B:P,15,0)),"")</f>
        <v/>
      </c>
    </row>
    <row r="1415" spans="5:12" x14ac:dyDescent="0.25">
      <c r="E1415" s="80" t="str">
        <f>IFERROR(IF(B1415="","",VLOOKUP(B1415,'Customer Orders Management'!B:AB,12,0)),"")</f>
        <v/>
      </c>
      <c r="F1415" s="80" t="str">
        <f>IFERROR(IF(B1415="","",VLOOKUP(B1415,'Customer Orders Management'!B:AB,13,0)),"")</f>
        <v/>
      </c>
      <c r="G1415" s="80" t="str">
        <f>IFERROR(IF(B1415="","",VLOOKUP(B1415,'Customer Orders Management'!B:AB,7,0)),"")</f>
        <v/>
      </c>
      <c r="H1415" s="80" t="str">
        <f>IFERROR(IF(B1415="","",VLOOKUP(B1415,'Customer Orders Management'!B:AB,8,0)),"")</f>
        <v/>
      </c>
      <c r="I1415" s="81" t="str">
        <f>IFERROR(IF(B1415="","",VLOOKUP(B1415,'Customer Orders Management'!B:AB,9,0)),"")</f>
        <v/>
      </c>
      <c r="J1415" s="81" t="str">
        <f>IFERROR(IF(B1415="","",VLOOKUP(B1415,'Customer Orders Management'!B:AB,10,0)),"")</f>
        <v/>
      </c>
      <c r="K1415" s="81" t="str">
        <f>IFERROR(IF(B1415="","",VLOOKUP(B1415,'Customer Orders Management'!B:AB,11,0)),"")</f>
        <v/>
      </c>
      <c r="L1415" s="81" t="str">
        <f>IFERROR(IF(VLOOKUP(B1415,'DIFOT Raw Data'!B:P,15,0)="","Not Delivered","Delivery"&amp;" "&amp;VLOOKUP(B1415,'DIFOT Raw Data'!B:P,15,0)),"")</f>
        <v/>
      </c>
    </row>
    <row r="1416" spans="5:12" x14ac:dyDescent="0.25">
      <c r="E1416" s="80" t="str">
        <f>IFERROR(IF(B1416="","",VLOOKUP(B1416,'Customer Orders Management'!B:AB,12,0)),"")</f>
        <v/>
      </c>
      <c r="F1416" s="80" t="str">
        <f>IFERROR(IF(B1416="","",VLOOKUP(B1416,'Customer Orders Management'!B:AB,13,0)),"")</f>
        <v/>
      </c>
      <c r="G1416" s="80" t="str">
        <f>IFERROR(IF(B1416="","",VLOOKUP(B1416,'Customer Orders Management'!B:AB,7,0)),"")</f>
        <v/>
      </c>
      <c r="H1416" s="80" t="str">
        <f>IFERROR(IF(B1416="","",VLOOKUP(B1416,'Customer Orders Management'!B:AB,8,0)),"")</f>
        <v/>
      </c>
      <c r="I1416" s="81" t="str">
        <f>IFERROR(IF(B1416="","",VLOOKUP(B1416,'Customer Orders Management'!B:AB,9,0)),"")</f>
        <v/>
      </c>
      <c r="J1416" s="81" t="str">
        <f>IFERROR(IF(B1416="","",VLOOKUP(B1416,'Customer Orders Management'!B:AB,10,0)),"")</f>
        <v/>
      </c>
      <c r="K1416" s="81" t="str">
        <f>IFERROR(IF(B1416="","",VLOOKUP(B1416,'Customer Orders Management'!B:AB,11,0)),"")</f>
        <v/>
      </c>
      <c r="L1416" s="81" t="str">
        <f>IFERROR(IF(VLOOKUP(B1416,'DIFOT Raw Data'!B:P,15,0)="","Not Delivered","Delivery"&amp;" "&amp;VLOOKUP(B1416,'DIFOT Raw Data'!B:P,15,0)),"")</f>
        <v/>
      </c>
    </row>
    <row r="1417" spans="5:12" x14ac:dyDescent="0.25">
      <c r="E1417" s="80" t="str">
        <f>IFERROR(IF(B1417="","",VLOOKUP(B1417,'Customer Orders Management'!B:AB,12,0)),"")</f>
        <v/>
      </c>
      <c r="F1417" s="80" t="str">
        <f>IFERROR(IF(B1417="","",VLOOKUP(B1417,'Customer Orders Management'!B:AB,13,0)),"")</f>
        <v/>
      </c>
      <c r="G1417" s="80" t="str">
        <f>IFERROR(IF(B1417="","",VLOOKUP(B1417,'Customer Orders Management'!B:AB,7,0)),"")</f>
        <v/>
      </c>
      <c r="H1417" s="80" t="str">
        <f>IFERROR(IF(B1417="","",VLOOKUP(B1417,'Customer Orders Management'!B:AB,8,0)),"")</f>
        <v/>
      </c>
      <c r="I1417" s="81" t="str">
        <f>IFERROR(IF(B1417="","",VLOOKUP(B1417,'Customer Orders Management'!B:AB,9,0)),"")</f>
        <v/>
      </c>
      <c r="J1417" s="81" t="str">
        <f>IFERROR(IF(B1417="","",VLOOKUP(B1417,'Customer Orders Management'!B:AB,10,0)),"")</f>
        <v/>
      </c>
      <c r="K1417" s="81" t="str">
        <f>IFERROR(IF(B1417="","",VLOOKUP(B1417,'Customer Orders Management'!B:AB,11,0)),"")</f>
        <v/>
      </c>
      <c r="L1417" s="81" t="str">
        <f>IFERROR(IF(VLOOKUP(B1417,'DIFOT Raw Data'!B:P,15,0)="","Not Delivered","Delivery"&amp;" "&amp;VLOOKUP(B1417,'DIFOT Raw Data'!B:P,15,0)),"")</f>
        <v/>
      </c>
    </row>
    <row r="1418" spans="5:12" x14ac:dyDescent="0.25">
      <c r="E1418" s="80" t="str">
        <f>IFERROR(IF(B1418="","",VLOOKUP(B1418,'Customer Orders Management'!B:AB,12,0)),"")</f>
        <v/>
      </c>
      <c r="F1418" s="80" t="str">
        <f>IFERROR(IF(B1418="","",VLOOKUP(B1418,'Customer Orders Management'!B:AB,13,0)),"")</f>
        <v/>
      </c>
      <c r="G1418" s="80" t="str">
        <f>IFERROR(IF(B1418="","",VLOOKUP(B1418,'Customer Orders Management'!B:AB,7,0)),"")</f>
        <v/>
      </c>
      <c r="H1418" s="80" t="str">
        <f>IFERROR(IF(B1418="","",VLOOKUP(B1418,'Customer Orders Management'!B:AB,8,0)),"")</f>
        <v/>
      </c>
      <c r="I1418" s="81" t="str">
        <f>IFERROR(IF(B1418="","",VLOOKUP(B1418,'Customer Orders Management'!B:AB,9,0)),"")</f>
        <v/>
      </c>
      <c r="J1418" s="81" t="str">
        <f>IFERROR(IF(B1418="","",VLOOKUP(B1418,'Customer Orders Management'!B:AB,10,0)),"")</f>
        <v/>
      </c>
      <c r="K1418" s="81" t="str">
        <f>IFERROR(IF(B1418="","",VLOOKUP(B1418,'Customer Orders Management'!B:AB,11,0)),"")</f>
        <v/>
      </c>
      <c r="L1418" s="81" t="str">
        <f>IFERROR(IF(VLOOKUP(B1418,'DIFOT Raw Data'!B:P,15,0)="","Not Delivered","Delivery"&amp;" "&amp;VLOOKUP(B1418,'DIFOT Raw Data'!B:P,15,0)),"")</f>
        <v/>
      </c>
    </row>
    <row r="1419" spans="5:12" x14ac:dyDescent="0.25">
      <c r="E1419" s="80" t="str">
        <f>IFERROR(IF(B1419="","",VLOOKUP(B1419,'Customer Orders Management'!B:AB,12,0)),"")</f>
        <v/>
      </c>
      <c r="F1419" s="80" t="str">
        <f>IFERROR(IF(B1419="","",VLOOKUP(B1419,'Customer Orders Management'!B:AB,13,0)),"")</f>
        <v/>
      </c>
      <c r="G1419" s="80" t="str">
        <f>IFERROR(IF(B1419="","",VLOOKUP(B1419,'Customer Orders Management'!B:AB,7,0)),"")</f>
        <v/>
      </c>
      <c r="H1419" s="80" t="str">
        <f>IFERROR(IF(B1419="","",VLOOKUP(B1419,'Customer Orders Management'!B:AB,8,0)),"")</f>
        <v/>
      </c>
      <c r="I1419" s="81" t="str">
        <f>IFERROR(IF(B1419="","",VLOOKUP(B1419,'Customer Orders Management'!B:AB,9,0)),"")</f>
        <v/>
      </c>
      <c r="J1419" s="81" t="str">
        <f>IFERROR(IF(B1419="","",VLOOKUP(B1419,'Customer Orders Management'!B:AB,10,0)),"")</f>
        <v/>
      </c>
      <c r="K1419" s="81" t="str">
        <f>IFERROR(IF(B1419="","",VLOOKUP(B1419,'Customer Orders Management'!B:AB,11,0)),"")</f>
        <v/>
      </c>
      <c r="L1419" s="81" t="str">
        <f>IFERROR(IF(VLOOKUP(B1419,'DIFOT Raw Data'!B:P,15,0)="","Not Delivered","Delivery"&amp;" "&amp;VLOOKUP(B1419,'DIFOT Raw Data'!B:P,15,0)),"")</f>
        <v/>
      </c>
    </row>
    <row r="1420" spans="5:12" x14ac:dyDescent="0.25">
      <c r="E1420" s="80" t="str">
        <f>IFERROR(IF(B1420="","",VLOOKUP(B1420,'Customer Orders Management'!B:AB,12,0)),"")</f>
        <v/>
      </c>
      <c r="F1420" s="80" t="str">
        <f>IFERROR(IF(B1420="","",VLOOKUP(B1420,'Customer Orders Management'!B:AB,13,0)),"")</f>
        <v/>
      </c>
      <c r="G1420" s="80" t="str">
        <f>IFERROR(IF(B1420="","",VLOOKUP(B1420,'Customer Orders Management'!B:AB,7,0)),"")</f>
        <v/>
      </c>
      <c r="H1420" s="80" t="str">
        <f>IFERROR(IF(B1420="","",VLOOKUP(B1420,'Customer Orders Management'!B:AB,8,0)),"")</f>
        <v/>
      </c>
      <c r="I1420" s="81" t="str">
        <f>IFERROR(IF(B1420="","",VLOOKUP(B1420,'Customer Orders Management'!B:AB,9,0)),"")</f>
        <v/>
      </c>
      <c r="J1420" s="81" t="str">
        <f>IFERROR(IF(B1420="","",VLOOKUP(B1420,'Customer Orders Management'!B:AB,10,0)),"")</f>
        <v/>
      </c>
      <c r="K1420" s="81" t="str">
        <f>IFERROR(IF(B1420="","",VLOOKUP(B1420,'Customer Orders Management'!B:AB,11,0)),"")</f>
        <v/>
      </c>
      <c r="L1420" s="81" t="str">
        <f>IFERROR(IF(VLOOKUP(B1420,'DIFOT Raw Data'!B:P,15,0)="","Not Delivered","Delivery"&amp;" "&amp;VLOOKUP(B1420,'DIFOT Raw Data'!B:P,15,0)),"")</f>
        <v/>
      </c>
    </row>
    <row r="1421" spans="5:12" x14ac:dyDescent="0.25">
      <c r="E1421" s="80" t="str">
        <f>IFERROR(IF(B1421="","",VLOOKUP(B1421,'Customer Orders Management'!B:AB,12,0)),"")</f>
        <v/>
      </c>
      <c r="F1421" s="80" t="str">
        <f>IFERROR(IF(B1421="","",VLOOKUP(B1421,'Customer Orders Management'!B:AB,13,0)),"")</f>
        <v/>
      </c>
      <c r="G1421" s="80" t="str">
        <f>IFERROR(IF(B1421="","",VLOOKUP(B1421,'Customer Orders Management'!B:AB,7,0)),"")</f>
        <v/>
      </c>
      <c r="H1421" s="80" t="str">
        <f>IFERROR(IF(B1421="","",VLOOKUP(B1421,'Customer Orders Management'!B:AB,8,0)),"")</f>
        <v/>
      </c>
      <c r="I1421" s="81" t="str">
        <f>IFERROR(IF(B1421="","",VLOOKUP(B1421,'Customer Orders Management'!B:AB,9,0)),"")</f>
        <v/>
      </c>
      <c r="J1421" s="81" t="str">
        <f>IFERROR(IF(B1421="","",VLOOKUP(B1421,'Customer Orders Management'!B:AB,10,0)),"")</f>
        <v/>
      </c>
      <c r="K1421" s="81" t="str">
        <f>IFERROR(IF(B1421="","",VLOOKUP(B1421,'Customer Orders Management'!B:AB,11,0)),"")</f>
        <v/>
      </c>
      <c r="L1421" s="81" t="str">
        <f>IFERROR(IF(VLOOKUP(B1421,'DIFOT Raw Data'!B:P,15,0)="","Not Delivered","Delivery"&amp;" "&amp;VLOOKUP(B1421,'DIFOT Raw Data'!B:P,15,0)),"")</f>
        <v/>
      </c>
    </row>
    <row r="1422" spans="5:12" x14ac:dyDescent="0.25">
      <c r="E1422" s="80" t="str">
        <f>IFERROR(IF(B1422="","",VLOOKUP(B1422,'Customer Orders Management'!B:AB,12,0)),"")</f>
        <v/>
      </c>
      <c r="F1422" s="80" t="str">
        <f>IFERROR(IF(B1422="","",VLOOKUP(B1422,'Customer Orders Management'!B:AB,13,0)),"")</f>
        <v/>
      </c>
      <c r="G1422" s="80" t="str">
        <f>IFERROR(IF(B1422="","",VLOOKUP(B1422,'Customer Orders Management'!B:AB,7,0)),"")</f>
        <v/>
      </c>
      <c r="H1422" s="80" t="str">
        <f>IFERROR(IF(B1422="","",VLOOKUP(B1422,'Customer Orders Management'!B:AB,8,0)),"")</f>
        <v/>
      </c>
      <c r="I1422" s="81" t="str">
        <f>IFERROR(IF(B1422="","",VLOOKUP(B1422,'Customer Orders Management'!B:AB,9,0)),"")</f>
        <v/>
      </c>
      <c r="J1422" s="81" t="str">
        <f>IFERROR(IF(B1422="","",VLOOKUP(B1422,'Customer Orders Management'!B:AB,10,0)),"")</f>
        <v/>
      </c>
      <c r="K1422" s="81" t="str">
        <f>IFERROR(IF(B1422="","",VLOOKUP(B1422,'Customer Orders Management'!B:AB,11,0)),"")</f>
        <v/>
      </c>
      <c r="L1422" s="81" t="str">
        <f>IFERROR(IF(VLOOKUP(B1422,'DIFOT Raw Data'!B:P,15,0)="","Not Delivered","Delivery"&amp;" "&amp;VLOOKUP(B1422,'DIFOT Raw Data'!B:P,15,0)),"")</f>
        <v/>
      </c>
    </row>
    <row r="1423" spans="5:12" x14ac:dyDescent="0.25">
      <c r="E1423" s="80" t="str">
        <f>IFERROR(IF(B1423="","",VLOOKUP(B1423,'Customer Orders Management'!B:AB,12,0)),"")</f>
        <v/>
      </c>
      <c r="F1423" s="80" t="str">
        <f>IFERROR(IF(B1423="","",VLOOKUP(B1423,'Customer Orders Management'!B:AB,13,0)),"")</f>
        <v/>
      </c>
      <c r="G1423" s="80" t="str">
        <f>IFERROR(IF(B1423="","",VLOOKUP(B1423,'Customer Orders Management'!B:AB,7,0)),"")</f>
        <v/>
      </c>
      <c r="H1423" s="80" t="str">
        <f>IFERROR(IF(B1423="","",VLOOKUP(B1423,'Customer Orders Management'!B:AB,8,0)),"")</f>
        <v/>
      </c>
      <c r="I1423" s="81" t="str">
        <f>IFERROR(IF(B1423="","",VLOOKUP(B1423,'Customer Orders Management'!B:AB,9,0)),"")</f>
        <v/>
      </c>
      <c r="J1423" s="81" t="str">
        <f>IFERROR(IF(B1423="","",VLOOKUP(B1423,'Customer Orders Management'!B:AB,10,0)),"")</f>
        <v/>
      </c>
      <c r="K1423" s="81" t="str">
        <f>IFERROR(IF(B1423="","",VLOOKUP(B1423,'Customer Orders Management'!B:AB,11,0)),"")</f>
        <v/>
      </c>
      <c r="L1423" s="81" t="str">
        <f>IFERROR(IF(VLOOKUP(B1423,'DIFOT Raw Data'!B:P,15,0)="","Not Delivered","Delivery"&amp;" "&amp;VLOOKUP(B1423,'DIFOT Raw Data'!B:P,15,0)),"")</f>
        <v/>
      </c>
    </row>
    <row r="1424" spans="5:12" x14ac:dyDescent="0.25">
      <c r="E1424" s="80" t="str">
        <f>IFERROR(IF(B1424="","",VLOOKUP(B1424,'Customer Orders Management'!B:AB,12,0)),"")</f>
        <v/>
      </c>
      <c r="F1424" s="80" t="str">
        <f>IFERROR(IF(B1424="","",VLOOKUP(B1424,'Customer Orders Management'!B:AB,13,0)),"")</f>
        <v/>
      </c>
      <c r="G1424" s="80" t="str">
        <f>IFERROR(IF(B1424="","",VLOOKUP(B1424,'Customer Orders Management'!B:AB,7,0)),"")</f>
        <v/>
      </c>
      <c r="H1424" s="80" t="str">
        <f>IFERROR(IF(B1424="","",VLOOKUP(B1424,'Customer Orders Management'!B:AB,8,0)),"")</f>
        <v/>
      </c>
      <c r="I1424" s="81" t="str">
        <f>IFERROR(IF(B1424="","",VLOOKUP(B1424,'Customer Orders Management'!B:AB,9,0)),"")</f>
        <v/>
      </c>
      <c r="J1424" s="81" t="str">
        <f>IFERROR(IF(B1424="","",VLOOKUP(B1424,'Customer Orders Management'!B:AB,10,0)),"")</f>
        <v/>
      </c>
      <c r="K1424" s="81" t="str">
        <f>IFERROR(IF(B1424="","",VLOOKUP(B1424,'Customer Orders Management'!B:AB,11,0)),"")</f>
        <v/>
      </c>
      <c r="L1424" s="81" t="str">
        <f>IFERROR(IF(VLOOKUP(B1424,'DIFOT Raw Data'!B:P,15,0)="","Not Delivered","Delivery"&amp;" "&amp;VLOOKUP(B1424,'DIFOT Raw Data'!B:P,15,0)),"")</f>
        <v/>
      </c>
    </row>
    <row r="1425" spans="5:12" x14ac:dyDescent="0.25">
      <c r="E1425" s="80" t="str">
        <f>IFERROR(IF(B1425="","",VLOOKUP(B1425,'Customer Orders Management'!B:AB,12,0)),"")</f>
        <v/>
      </c>
      <c r="F1425" s="80" t="str">
        <f>IFERROR(IF(B1425="","",VLOOKUP(B1425,'Customer Orders Management'!B:AB,13,0)),"")</f>
        <v/>
      </c>
      <c r="G1425" s="80" t="str">
        <f>IFERROR(IF(B1425="","",VLOOKUP(B1425,'Customer Orders Management'!B:AB,7,0)),"")</f>
        <v/>
      </c>
      <c r="H1425" s="80" t="str">
        <f>IFERROR(IF(B1425="","",VLOOKUP(B1425,'Customer Orders Management'!B:AB,8,0)),"")</f>
        <v/>
      </c>
      <c r="I1425" s="81" t="str">
        <f>IFERROR(IF(B1425="","",VLOOKUP(B1425,'Customer Orders Management'!B:AB,9,0)),"")</f>
        <v/>
      </c>
      <c r="J1425" s="81" t="str">
        <f>IFERROR(IF(B1425="","",VLOOKUP(B1425,'Customer Orders Management'!B:AB,10,0)),"")</f>
        <v/>
      </c>
      <c r="K1425" s="81" t="str">
        <f>IFERROR(IF(B1425="","",VLOOKUP(B1425,'Customer Orders Management'!B:AB,11,0)),"")</f>
        <v/>
      </c>
      <c r="L1425" s="81" t="str">
        <f>IFERROR(IF(VLOOKUP(B1425,'DIFOT Raw Data'!B:P,15,0)="","Not Delivered","Delivery"&amp;" "&amp;VLOOKUP(B1425,'DIFOT Raw Data'!B:P,15,0)),"")</f>
        <v/>
      </c>
    </row>
    <row r="1426" spans="5:12" x14ac:dyDescent="0.25">
      <c r="E1426" s="80" t="str">
        <f>IFERROR(IF(B1426="","",VLOOKUP(B1426,'Customer Orders Management'!B:AB,12,0)),"")</f>
        <v/>
      </c>
      <c r="F1426" s="80" t="str">
        <f>IFERROR(IF(B1426="","",VLOOKUP(B1426,'Customer Orders Management'!B:AB,13,0)),"")</f>
        <v/>
      </c>
      <c r="G1426" s="80" t="str">
        <f>IFERROR(IF(B1426="","",VLOOKUP(B1426,'Customer Orders Management'!B:AB,7,0)),"")</f>
        <v/>
      </c>
      <c r="H1426" s="80" t="str">
        <f>IFERROR(IF(B1426="","",VLOOKUP(B1426,'Customer Orders Management'!B:AB,8,0)),"")</f>
        <v/>
      </c>
      <c r="I1426" s="81" t="str">
        <f>IFERROR(IF(B1426="","",VLOOKUP(B1426,'Customer Orders Management'!B:AB,9,0)),"")</f>
        <v/>
      </c>
      <c r="J1426" s="81" t="str">
        <f>IFERROR(IF(B1426="","",VLOOKUP(B1426,'Customer Orders Management'!B:AB,10,0)),"")</f>
        <v/>
      </c>
      <c r="K1426" s="81" t="str">
        <f>IFERROR(IF(B1426="","",VLOOKUP(B1426,'Customer Orders Management'!B:AB,11,0)),"")</f>
        <v/>
      </c>
      <c r="L1426" s="81" t="str">
        <f>IFERROR(IF(VLOOKUP(B1426,'DIFOT Raw Data'!B:P,15,0)="","Not Delivered","Delivery"&amp;" "&amp;VLOOKUP(B1426,'DIFOT Raw Data'!B:P,15,0)),"")</f>
        <v/>
      </c>
    </row>
    <row r="1427" spans="5:12" x14ac:dyDescent="0.25">
      <c r="E1427" s="80" t="str">
        <f>IFERROR(IF(B1427="","",VLOOKUP(B1427,'Customer Orders Management'!B:AB,12,0)),"")</f>
        <v/>
      </c>
      <c r="F1427" s="80" t="str">
        <f>IFERROR(IF(B1427="","",VLOOKUP(B1427,'Customer Orders Management'!B:AB,13,0)),"")</f>
        <v/>
      </c>
      <c r="G1427" s="80" t="str">
        <f>IFERROR(IF(B1427="","",VLOOKUP(B1427,'Customer Orders Management'!B:AB,7,0)),"")</f>
        <v/>
      </c>
      <c r="H1427" s="80" t="str">
        <f>IFERROR(IF(B1427="","",VLOOKUP(B1427,'Customer Orders Management'!B:AB,8,0)),"")</f>
        <v/>
      </c>
      <c r="I1427" s="81" t="str">
        <f>IFERROR(IF(B1427="","",VLOOKUP(B1427,'Customer Orders Management'!B:AB,9,0)),"")</f>
        <v/>
      </c>
      <c r="J1427" s="81" t="str">
        <f>IFERROR(IF(B1427="","",VLOOKUP(B1427,'Customer Orders Management'!B:AB,10,0)),"")</f>
        <v/>
      </c>
      <c r="K1427" s="81" t="str">
        <f>IFERROR(IF(B1427="","",VLOOKUP(B1427,'Customer Orders Management'!B:AB,11,0)),"")</f>
        <v/>
      </c>
      <c r="L1427" s="81" t="str">
        <f>IFERROR(IF(VLOOKUP(B1427,'DIFOT Raw Data'!B:P,15,0)="","Not Delivered","Delivery"&amp;" "&amp;VLOOKUP(B1427,'DIFOT Raw Data'!B:P,15,0)),"")</f>
        <v/>
      </c>
    </row>
    <row r="1428" spans="5:12" x14ac:dyDescent="0.25">
      <c r="E1428" s="80" t="str">
        <f>IFERROR(IF(B1428="","",VLOOKUP(B1428,'Customer Orders Management'!B:AB,12,0)),"")</f>
        <v/>
      </c>
      <c r="F1428" s="80" t="str">
        <f>IFERROR(IF(B1428="","",VLOOKUP(B1428,'Customer Orders Management'!B:AB,13,0)),"")</f>
        <v/>
      </c>
      <c r="G1428" s="80" t="str">
        <f>IFERROR(IF(B1428="","",VLOOKUP(B1428,'Customer Orders Management'!B:AB,7,0)),"")</f>
        <v/>
      </c>
      <c r="H1428" s="80" t="str">
        <f>IFERROR(IF(B1428="","",VLOOKUP(B1428,'Customer Orders Management'!B:AB,8,0)),"")</f>
        <v/>
      </c>
      <c r="I1428" s="81" t="str">
        <f>IFERROR(IF(B1428="","",VLOOKUP(B1428,'Customer Orders Management'!B:AB,9,0)),"")</f>
        <v/>
      </c>
      <c r="J1428" s="81" t="str">
        <f>IFERROR(IF(B1428="","",VLOOKUP(B1428,'Customer Orders Management'!B:AB,10,0)),"")</f>
        <v/>
      </c>
      <c r="K1428" s="81" t="str">
        <f>IFERROR(IF(B1428="","",VLOOKUP(B1428,'Customer Orders Management'!B:AB,11,0)),"")</f>
        <v/>
      </c>
      <c r="L1428" s="81" t="str">
        <f>IFERROR(IF(VLOOKUP(B1428,'DIFOT Raw Data'!B:P,15,0)="","Not Delivered","Delivery"&amp;" "&amp;VLOOKUP(B1428,'DIFOT Raw Data'!B:P,15,0)),"")</f>
        <v/>
      </c>
    </row>
    <row r="1429" spans="5:12" x14ac:dyDescent="0.25">
      <c r="E1429" s="80" t="str">
        <f>IFERROR(IF(B1429="","",VLOOKUP(B1429,'Customer Orders Management'!B:AB,12,0)),"")</f>
        <v/>
      </c>
      <c r="F1429" s="80" t="str">
        <f>IFERROR(IF(B1429="","",VLOOKUP(B1429,'Customer Orders Management'!B:AB,13,0)),"")</f>
        <v/>
      </c>
      <c r="G1429" s="80" t="str">
        <f>IFERROR(IF(B1429="","",VLOOKUP(B1429,'Customer Orders Management'!B:AB,7,0)),"")</f>
        <v/>
      </c>
      <c r="H1429" s="80" t="str">
        <f>IFERROR(IF(B1429="","",VLOOKUP(B1429,'Customer Orders Management'!B:AB,8,0)),"")</f>
        <v/>
      </c>
      <c r="I1429" s="81" t="str">
        <f>IFERROR(IF(B1429="","",VLOOKUP(B1429,'Customer Orders Management'!B:AB,9,0)),"")</f>
        <v/>
      </c>
      <c r="J1429" s="81" t="str">
        <f>IFERROR(IF(B1429="","",VLOOKUP(B1429,'Customer Orders Management'!B:AB,10,0)),"")</f>
        <v/>
      </c>
      <c r="K1429" s="81" t="str">
        <f>IFERROR(IF(B1429="","",VLOOKUP(B1429,'Customer Orders Management'!B:AB,11,0)),"")</f>
        <v/>
      </c>
      <c r="L1429" s="81" t="str">
        <f>IFERROR(IF(VLOOKUP(B1429,'DIFOT Raw Data'!B:P,15,0)="","Not Delivered","Delivery"&amp;" "&amp;VLOOKUP(B1429,'DIFOT Raw Data'!B:P,15,0)),"")</f>
        <v/>
      </c>
    </row>
    <row r="1430" spans="5:12" x14ac:dyDescent="0.25">
      <c r="E1430" s="80" t="str">
        <f>IFERROR(IF(B1430="","",VLOOKUP(B1430,'Customer Orders Management'!B:AB,12,0)),"")</f>
        <v/>
      </c>
      <c r="F1430" s="80" t="str">
        <f>IFERROR(IF(B1430="","",VLOOKUP(B1430,'Customer Orders Management'!B:AB,13,0)),"")</f>
        <v/>
      </c>
      <c r="G1430" s="80" t="str">
        <f>IFERROR(IF(B1430="","",VLOOKUP(B1430,'Customer Orders Management'!B:AB,7,0)),"")</f>
        <v/>
      </c>
      <c r="H1430" s="80" t="str">
        <f>IFERROR(IF(B1430="","",VLOOKUP(B1430,'Customer Orders Management'!B:AB,8,0)),"")</f>
        <v/>
      </c>
      <c r="I1430" s="81" t="str">
        <f>IFERROR(IF(B1430="","",VLOOKUP(B1430,'Customer Orders Management'!B:AB,9,0)),"")</f>
        <v/>
      </c>
      <c r="J1430" s="81" t="str">
        <f>IFERROR(IF(B1430="","",VLOOKUP(B1430,'Customer Orders Management'!B:AB,10,0)),"")</f>
        <v/>
      </c>
      <c r="K1430" s="81" t="str">
        <f>IFERROR(IF(B1430="","",VLOOKUP(B1430,'Customer Orders Management'!B:AB,11,0)),"")</f>
        <v/>
      </c>
      <c r="L1430" s="81" t="str">
        <f>IFERROR(IF(VLOOKUP(B1430,'DIFOT Raw Data'!B:P,15,0)="","Not Delivered","Delivery"&amp;" "&amp;VLOOKUP(B1430,'DIFOT Raw Data'!B:P,15,0)),"")</f>
        <v/>
      </c>
    </row>
    <row r="1431" spans="5:12" x14ac:dyDescent="0.25">
      <c r="E1431" s="80" t="str">
        <f>IFERROR(IF(B1431="","",VLOOKUP(B1431,'Customer Orders Management'!B:AB,12,0)),"")</f>
        <v/>
      </c>
      <c r="F1431" s="80" t="str">
        <f>IFERROR(IF(B1431="","",VLOOKUP(B1431,'Customer Orders Management'!B:AB,13,0)),"")</f>
        <v/>
      </c>
      <c r="G1431" s="80" t="str">
        <f>IFERROR(IF(B1431="","",VLOOKUP(B1431,'Customer Orders Management'!B:AB,7,0)),"")</f>
        <v/>
      </c>
      <c r="H1431" s="80" t="str">
        <f>IFERROR(IF(B1431="","",VLOOKUP(B1431,'Customer Orders Management'!B:AB,8,0)),"")</f>
        <v/>
      </c>
      <c r="I1431" s="81" t="str">
        <f>IFERROR(IF(B1431="","",VLOOKUP(B1431,'Customer Orders Management'!B:AB,9,0)),"")</f>
        <v/>
      </c>
      <c r="J1431" s="81" t="str">
        <f>IFERROR(IF(B1431="","",VLOOKUP(B1431,'Customer Orders Management'!B:AB,10,0)),"")</f>
        <v/>
      </c>
      <c r="K1431" s="81" t="str">
        <f>IFERROR(IF(B1431="","",VLOOKUP(B1431,'Customer Orders Management'!B:AB,11,0)),"")</f>
        <v/>
      </c>
      <c r="L1431" s="81" t="str">
        <f>IFERROR(IF(VLOOKUP(B1431,'DIFOT Raw Data'!B:P,15,0)="","Not Delivered","Delivery"&amp;" "&amp;VLOOKUP(B1431,'DIFOT Raw Data'!B:P,15,0)),"")</f>
        <v/>
      </c>
    </row>
    <row r="1432" spans="5:12" x14ac:dyDescent="0.25">
      <c r="E1432" s="80" t="str">
        <f>IFERROR(IF(B1432="","",VLOOKUP(B1432,'Customer Orders Management'!B:AB,12,0)),"")</f>
        <v/>
      </c>
      <c r="F1432" s="80" t="str">
        <f>IFERROR(IF(B1432="","",VLOOKUP(B1432,'Customer Orders Management'!B:AB,13,0)),"")</f>
        <v/>
      </c>
      <c r="G1432" s="80" t="str">
        <f>IFERROR(IF(B1432="","",VLOOKUP(B1432,'Customer Orders Management'!B:AB,7,0)),"")</f>
        <v/>
      </c>
      <c r="H1432" s="80" t="str">
        <f>IFERROR(IF(B1432="","",VLOOKUP(B1432,'Customer Orders Management'!B:AB,8,0)),"")</f>
        <v/>
      </c>
      <c r="I1432" s="81" t="str">
        <f>IFERROR(IF(B1432="","",VLOOKUP(B1432,'Customer Orders Management'!B:AB,9,0)),"")</f>
        <v/>
      </c>
      <c r="J1432" s="81" t="str">
        <f>IFERROR(IF(B1432="","",VLOOKUP(B1432,'Customer Orders Management'!B:AB,10,0)),"")</f>
        <v/>
      </c>
      <c r="K1432" s="81" t="str">
        <f>IFERROR(IF(B1432="","",VLOOKUP(B1432,'Customer Orders Management'!B:AB,11,0)),"")</f>
        <v/>
      </c>
      <c r="L1432" s="81" t="str">
        <f>IFERROR(IF(VLOOKUP(B1432,'DIFOT Raw Data'!B:P,15,0)="","Not Delivered","Delivery"&amp;" "&amp;VLOOKUP(B1432,'DIFOT Raw Data'!B:P,15,0)),"")</f>
        <v/>
      </c>
    </row>
    <row r="1433" spans="5:12" x14ac:dyDescent="0.25">
      <c r="E1433" s="80" t="str">
        <f>IFERROR(IF(B1433="","",VLOOKUP(B1433,'Customer Orders Management'!B:AB,12,0)),"")</f>
        <v/>
      </c>
      <c r="F1433" s="80" t="str">
        <f>IFERROR(IF(B1433="","",VLOOKUP(B1433,'Customer Orders Management'!B:AB,13,0)),"")</f>
        <v/>
      </c>
      <c r="G1433" s="80" t="str">
        <f>IFERROR(IF(B1433="","",VLOOKUP(B1433,'Customer Orders Management'!B:AB,7,0)),"")</f>
        <v/>
      </c>
      <c r="H1433" s="80" t="str">
        <f>IFERROR(IF(B1433="","",VLOOKUP(B1433,'Customer Orders Management'!B:AB,8,0)),"")</f>
        <v/>
      </c>
      <c r="I1433" s="81" t="str">
        <f>IFERROR(IF(B1433="","",VLOOKUP(B1433,'Customer Orders Management'!B:AB,9,0)),"")</f>
        <v/>
      </c>
      <c r="J1433" s="81" t="str">
        <f>IFERROR(IF(B1433="","",VLOOKUP(B1433,'Customer Orders Management'!B:AB,10,0)),"")</f>
        <v/>
      </c>
      <c r="K1433" s="81" t="str">
        <f>IFERROR(IF(B1433="","",VLOOKUP(B1433,'Customer Orders Management'!B:AB,11,0)),"")</f>
        <v/>
      </c>
      <c r="L1433" s="81" t="str">
        <f>IFERROR(IF(VLOOKUP(B1433,'DIFOT Raw Data'!B:P,15,0)="","Not Delivered","Delivery"&amp;" "&amp;VLOOKUP(B1433,'DIFOT Raw Data'!B:P,15,0)),"")</f>
        <v/>
      </c>
    </row>
    <row r="1434" spans="5:12" x14ac:dyDescent="0.25">
      <c r="E1434" s="80" t="str">
        <f>IFERROR(IF(B1434="","",VLOOKUP(B1434,'Customer Orders Management'!B:AB,12,0)),"")</f>
        <v/>
      </c>
      <c r="F1434" s="80" t="str">
        <f>IFERROR(IF(B1434="","",VLOOKUP(B1434,'Customer Orders Management'!B:AB,13,0)),"")</f>
        <v/>
      </c>
      <c r="G1434" s="80" t="str">
        <f>IFERROR(IF(B1434="","",VLOOKUP(B1434,'Customer Orders Management'!B:AB,7,0)),"")</f>
        <v/>
      </c>
      <c r="H1434" s="80" t="str">
        <f>IFERROR(IF(B1434="","",VLOOKUP(B1434,'Customer Orders Management'!B:AB,8,0)),"")</f>
        <v/>
      </c>
      <c r="I1434" s="81" t="str">
        <f>IFERROR(IF(B1434="","",VLOOKUP(B1434,'Customer Orders Management'!B:AB,9,0)),"")</f>
        <v/>
      </c>
      <c r="J1434" s="81" t="str">
        <f>IFERROR(IF(B1434="","",VLOOKUP(B1434,'Customer Orders Management'!B:AB,10,0)),"")</f>
        <v/>
      </c>
      <c r="K1434" s="81" t="str">
        <f>IFERROR(IF(B1434="","",VLOOKUP(B1434,'Customer Orders Management'!B:AB,11,0)),"")</f>
        <v/>
      </c>
      <c r="L1434" s="81" t="str">
        <f>IFERROR(IF(VLOOKUP(B1434,'DIFOT Raw Data'!B:P,15,0)="","Not Delivered","Delivery"&amp;" "&amp;VLOOKUP(B1434,'DIFOT Raw Data'!B:P,15,0)),"")</f>
        <v/>
      </c>
    </row>
    <row r="1435" spans="5:12" x14ac:dyDescent="0.25">
      <c r="E1435" s="80" t="str">
        <f>IFERROR(IF(B1435="","",VLOOKUP(B1435,'Customer Orders Management'!B:AB,12,0)),"")</f>
        <v/>
      </c>
      <c r="F1435" s="80" t="str">
        <f>IFERROR(IF(B1435="","",VLOOKUP(B1435,'Customer Orders Management'!B:AB,13,0)),"")</f>
        <v/>
      </c>
      <c r="G1435" s="80" t="str">
        <f>IFERROR(IF(B1435="","",VLOOKUP(B1435,'Customer Orders Management'!B:AB,7,0)),"")</f>
        <v/>
      </c>
      <c r="H1435" s="80" t="str">
        <f>IFERROR(IF(B1435="","",VLOOKUP(B1435,'Customer Orders Management'!B:AB,8,0)),"")</f>
        <v/>
      </c>
      <c r="I1435" s="81" t="str">
        <f>IFERROR(IF(B1435="","",VLOOKUP(B1435,'Customer Orders Management'!B:AB,9,0)),"")</f>
        <v/>
      </c>
      <c r="J1435" s="81" t="str">
        <f>IFERROR(IF(B1435="","",VLOOKUP(B1435,'Customer Orders Management'!B:AB,10,0)),"")</f>
        <v/>
      </c>
      <c r="K1435" s="81" t="str">
        <f>IFERROR(IF(B1435="","",VLOOKUP(B1435,'Customer Orders Management'!B:AB,11,0)),"")</f>
        <v/>
      </c>
      <c r="L1435" s="81" t="str">
        <f>IFERROR(IF(VLOOKUP(B1435,'DIFOT Raw Data'!B:P,15,0)="","Not Delivered","Delivery"&amp;" "&amp;VLOOKUP(B1435,'DIFOT Raw Data'!B:P,15,0)),"")</f>
        <v/>
      </c>
    </row>
    <row r="1436" spans="5:12" x14ac:dyDescent="0.25">
      <c r="E1436" s="80" t="str">
        <f>IFERROR(IF(B1436="","",VLOOKUP(B1436,'Customer Orders Management'!B:AB,12,0)),"")</f>
        <v/>
      </c>
      <c r="F1436" s="80" t="str">
        <f>IFERROR(IF(B1436="","",VLOOKUP(B1436,'Customer Orders Management'!B:AB,13,0)),"")</f>
        <v/>
      </c>
      <c r="G1436" s="80" t="str">
        <f>IFERROR(IF(B1436="","",VLOOKUP(B1436,'Customer Orders Management'!B:AB,7,0)),"")</f>
        <v/>
      </c>
      <c r="H1436" s="80" t="str">
        <f>IFERROR(IF(B1436="","",VLOOKUP(B1436,'Customer Orders Management'!B:AB,8,0)),"")</f>
        <v/>
      </c>
      <c r="I1436" s="81" t="str">
        <f>IFERROR(IF(B1436="","",VLOOKUP(B1436,'Customer Orders Management'!B:AB,9,0)),"")</f>
        <v/>
      </c>
      <c r="J1436" s="81" t="str">
        <f>IFERROR(IF(B1436="","",VLOOKUP(B1436,'Customer Orders Management'!B:AB,10,0)),"")</f>
        <v/>
      </c>
      <c r="K1436" s="81" t="str">
        <f>IFERROR(IF(B1436="","",VLOOKUP(B1436,'Customer Orders Management'!B:AB,11,0)),"")</f>
        <v/>
      </c>
      <c r="L1436" s="81" t="str">
        <f>IFERROR(IF(VLOOKUP(B1436,'DIFOT Raw Data'!B:P,15,0)="","Not Delivered","Delivery"&amp;" "&amp;VLOOKUP(B1436,'DIFOT Raw Data'!B:P,15,0)),"")</f>
        <v/>
      </c>
    </row>
    <row r="1437" spans="5:12" x14ac:dyDescent="0.25">
      <c r="E1437" s="80" t="str">
        <f>IFERROR(IF(B1437="","",VLOOKUP(B1437,'Customer Orders Management'!B:AB,12,0)),"")</f>
        <v/>
      </c>
      <c r="F1437" s="80" t="str">
        <f>IFERROR(IF(B1437="","",VLOOKUP(B1437,'Customer Orders Management'!B:AB,13,0)),"")</f>
        <v/>
      </c>
      <c r="G1437" s="80" t="str">
        <f>IFERROR(IF(B1437="","",VLOOKUP(B1437,'Customer Orders Management'!B:AB,7,0)),"")</f>
        <v/>
      </c>
      <c r="H1437" s="80" t="str">
        <f>IFERROR(IF(B1437="","",VLOOKUP(B1437,'Customer Orders Management'!B:AB,8,0)),"")</f>
        <v/>
      </c>
      <c r="I1437" s="81" t="str">
        <f>IFERROR(IF(B1437="","",VLOOKUP(B1437,'Customer Orders Management'!B:AB,9,0)),"")</f>
        <v/>
      </c>
      <c r="J1437" s="81" t="str">
        <f>IFERROR(IF(B1437="","",VLOOKUP(B1437,'Customer Orders Management'!B:AB,10,0)),"")</f>
        <v/>
      </c>
      <c r="K1437" s="81" t="str">
        <f>IFERROR(IF(B1437="","",VLOOKUP(B1437,'Customer Orders Management'!B:AB,11,0)),"")</f>
        <v/>
      </c>
      <c r="L1437" s="81" t="str">
        <f>IFERROR(IF(VLOOKUP(B1437,'DIFOT Raw Data'!B:P,15,0)="","Not Delivered","Delivery"&amp;" "&amp;VLOOKUP(B1437,'DIFOT Raw Data'!B:P,15,0)),"")</f>
        <v/>
      </c>
    </row>
    <row r="1438" spans="5:12" x14ac:dyDescent="0.25">
      <c r="E1438" s="80" t="str">
        <f>IFERROR(IF(B1438="","",VLOOKUP(B1438,'Customer Orders Management'!B:AB,12,0)),"")</f>
        <v/>
      </c>
      <c r="F1438" s="80" t="str">
        <f>IFERROR(IF(B1438="","",VLOOKUP(B1438,'Customer Orders Management'!B:AB,13,0)),"")</f>
        <v/>
      </c>
      <c r="G1438" s="80" t="str">
        <f>IFERROR(IF(B1438="","",VLOOKUP(B1438,'Customer Orders Management'!B:AB,7,0)),"")</f>
        <v/>
      </c>
      <c r="H1438" s="80" t="str">
        <f>IFERROR(IF(B1438="","",VLOOKUP(B1438,'Customer Orders Management'!B:AB,8,0)),"")</f>
        <v/>
      </c>
      <c r="I1438" s="81" t="str">
        <f>IFERROR(IF(B1438="","",VLOOKUP(B1438,'Customer Orders Management'!B:AB,9,0)),"")</f>
        <v/>
      </c>
      <c r="J1438" s="81" t="str">
        <f>IFERROR(IF(B1438="","",VLOOKUP(B1438,'Customer Orders Management'!B:AB,10,0)),"")</f>
        <v/>
      </c>
      <c r="K1438" s="81" t="str">
        <f>IFERROR(IF(B1438="","",VLOOKUP(B1438,'Customer Orders Management'!B:AB,11,0)),"")</f>
        <v/>
      </c>
      <c r="L1438" s="81" t="str">
        <f>IFERROR(IF(VLOOKUP(B1438,'DIFOT Raw Data'!B:P,15,0)="","Not Delivered","Delivery"&amp;" "&amp;VLOOKUP(B1438,'DIFOT Raw Data'!B:P,15,0)),"")</f>
        <v/>
      </c>
    </row>
    <row r="1439" spans="5:12" x14ac:dyDescent="0.25">
      <c r="E1439" s="80" t="str">
        <f>IFERROR(IF(B1439="","",VLOOKUP(B1439,'Customer Orders Management'!B:AB,12,0)),"")</f>
        <v/>
      </c>
      <c r="F1439" s="80" t="str">
        <f>IFERROR(IF(B1439="","",VLOOKUP(B1439,'Customer Orders Management'!B:AB,13,0)),"")</f>
        <v/>
      </c>
      <c r="G1439" s="80" t="str">
        <f>IFERROR(IF(B1439="","",VLOOKUP(B1439,'Customer Orders Management'!B:AB,7,0)),"")</f>
        <v/>
      </c>
      <c r="H1439" s="80" t="str">
        <f>IFERROR(IF(B1439="","",VLOOKUP(B1439,'Customer Orders Management'!B:AB,8,0)),"")</f>
        <v/>
      </c>
      <c r="I1439" s="81" t="str">
        <f>IFERROR(IF(B1439="","",VLOOKUP(B1439,'Customer Orders Management'!B:AB,9,0)),"")</f>
        <v/>
      </c>
      <c r="J1439" s="81" t="str">
        <f>IFERROR(IF(B1439="","",VLOOKUP(B1439,'Customer Orders Management'!B:AB,10,0)),"")</f>
        <v/>
      </c>
      <c r="K1439" s="81" t="str">
        <f>IFERROR(IF(B1439="","",VLOOKUP(B1439,'Customer Orders Management'!B:AB,11,0)),"")</f>
        <v/>
      </c>
      <c r="L1439" s="81" t="str">
        <f>IFERROR(IF(VLOOKUP(B1439,'DIFOT Raw Data'!B:P,15,0)="","Not Delivered","Delivery"&amp;" "&amp;VLOOKUP(B1439,'DIFOT Raw Data'!B:P,15,0)),"")</f>
        <v/>
      </c>
    </row>
    <row r="1440" spans="5:12" x14ac:dyDescent="0.25">
      <c r="E1440" s="80" t="str">
        <f>IFERROR(IF(B1440="","",VLOOKUP(B1440,'Customer Orders Management'!B:AB,12,0)),"")</f>
        <v/>
      </c>
      <c r="F1440" s="80" t="str">
        <f>IFERROR(IF(B1440="","",VLOOKUP(B1440,'Customer Orders Management'!B:AB,13,0)),"")</f>
        <v/>
      </c>
      <c r="G1440" s="80" t="str">
        <f>IFERROR(IF(B1440="","",VLOOKUP(B1440,'Customer Orders Management'!B:AB,7,0)),"")</f>
        <v/>
      </c>
      <c r="H1440" s="80" t="str">
        <f>IFERROR(IF(B1440="","",VLOOKUP(B1440,'Customer Orders Management'!B:AB,8,0)),"")</f>
        <v/>
      </c>
      <c r="I1440" s="81" t="str">
        <f>IFERROR(IF(B1440="","",VLOOKUP(B1440,'Customer Orders Management'!B:AB,9,0)),"")</f>
        <v/>
      </c>
      <c r="J1440" s="81" t="str">
        <f>IFERROR(IF(B1440="","",VLOOKUP(B1440,'Customer Orders Management'!B:AB,10,0)),"")</f>
        <v/>
      </c>
      <c r="K1440" s="81" t="str">
        <f>IFERROR(IF(B1440="","",VLOOKUP(B1440,'Customer Orders Management'!B:AB,11,0)),"")</f>
        <v/>
      </c>
      <c r="L1440" s="81" t="str">
        <f>IFERROR(IF(VLOOKUP(B1440,'DIFOT Raw Data'!B:P,15,0)="","Not Delivered","Delivery"&amp;" "&amp;VLOOKUP(B1440,'DIFOT Raw Data'!B:P,15,0)),"")</f>
        <v/>
      </c>
    </row>
    <row r="1441" spans="5:12" x14ac:dyDescent="0.25">
      <c r="E1441" s="80" t="str">
        <f>IFERROR(IF(B1441="","",VLOOKUP(B1441,'Customer Orders Management'!B:AB,12,0)),"")</f>
        <v/>
      </c>
      <c r="F1441" s="80" t="str">
        <f>IFERROR(IF(B1441="","",VLOOKUP(B1441,'Customer Orders Management'!B:AB,13,0)),"")</f>
        <v/>
      </c>
      <c r="G1441" s="80" t="str">
        <f>IFERROR(IF(B1441="","",VLOOKUP(B1441,'Customer Orders Management'!B:AB,7,0)),"")</f>
        <v/>
      </c>
      <c r="H1441" s="80" t="str">
        <f>IFERROR(IF(B1441="","",VLOOKUP(B1441,'Customer Orders Management'!B:AB,8,0)),"")</f>
        <v/>
      </c>
      <c r="I1441" s="81" t="str">
        <f>IFERROR(IF(B1441="","",VLOOKUP(B1441,'Customer Orders Management'!B:AB,9,0)),"")</f>
        <v/>
      </c>
      <c r="J1441" s="81" t="str">
        <f>IFERROR(IF(B1441="","",VLOOKUP(B1441,'Customer Orders Management'!B:AB,10,0)),"")</f>
        <v/>
      </c>
      <c r="K1441" s="81" t="str">
        <f>IFERROR(IF(B1441="","",VLOOKUP(B1441,'Customer Orders Management'!B:AB,11,0)),"")</f>
        <v/>
      </c>
      <c r="L1441" s="81" t="str">
        <f>IFERROR(IF(VLOOKUP(B1441,'DIFOT Raw Data'!B:P,15,0)="","Not Delivered","Delivery"&amp;" "&amp;VLOOKUP(B1441,'DIFOT Raw Data'!B:P,15,0)),"")</f>
        <v/>
      </c>
    </row>
    <row r="1442" spans="5:12" x14ac:dyDescent="0.25">
      <c r="E1442" s="80" t="str">
        <f>IFERROR(IF(B1442="","",VLOOKUP(B1442,'Customer Orders Management'!B:AB,12,0)),"")</f>
        <v/>
      </c>
      <c r="F1442" s="80" t="str">
        <f>IFERROR(IF(B1442="","",VLOOKUP(B1442,'Customer Orders Management'!B:AB,13,0)),"")</f>
        <v/>
      </c>
      <c r="G1442" s="80" t="str">
        <f>IFERROR(IF(B1442="","",VLOOKUP(B1442,'Customer Orders Management'!B:AB,7,0)),"")</f>
        <v/>
      </c>
      <c r="H1442" s="80" t="str">
        <f>IFERROR(IF(B1442="","",VLOOKUP(B1442,'Customer Orders Management'!B:AB,8,0)),"")</f>
        <v/>
      </c>
      <c r="I1442" s="81" t="str">
        <f>IFERROR(IF(B1442="","",VLOOKUP(B1442,'Customer Orders Management'!B:AB,9,0)),"")</f>
        <v/>
      </c>
      <c r="J1442" s="81" t="str">
        <f>IFERROR(IF(B1442="","",VLOOKUP(B1442,'Customer Orders Management'!B:AB,10,0)),"")</f>
        <v/>
      </c>
      <c r="K1442" s="81" t="str">
        <f>IFERROR(IF(B1442="","",VLOOKUP(B1442,'Customer Orders Management'!B:AB,11,0)),"")</f>
        <v/>
      </c>
      <c r="L1442" s="81" t="str">
        <f>IFERROR(IF(VLOOKUP(B1442,'DIFOT Raw Data'!B:P,15,0)="","Not Delivered","Delivery"&amp;" "&amp;VLOOKUP(B1442,'DIFOT Raw Data'!B:P,15,0)),"")</f>
        <v/>
      </c>
    </row>
    <row r="1443" spans="5:12" x14ac:dyDescent="0.25">
      <c r="E1443" s="80" t="str">
        <f>IFERROR(IF(B1443="","",VLOOKUP(B1443,'Customer Orders Management'!B:AB,12,0)),"")</f>
        <v/>
      </c>
      <c r="F1443" s="80" t="str">
        <f>IFERROR(IF(B1443="","",VLOOKUP(B1443,'Customer Orders Management'!B:AB,13,0)),"")</f>
        <v/>
      </c>
      <c r="G1443" s="80" t="str">
        <f>IFERROR(IF(B1443="","",VLOOKUP(B1443,'Customer Orders Management'!B:AB,7,0)),"")</f>
        <v/>
      </c>
      <c r="H1443" s="80" t="str">
        <f>IFERROR(IF(B1443="","",VLOOKUP(B1443,'Customer Orders Management'!B:AB,8,0)),"")</f>
        <v/>
      </c>
      <c r="I1443" s="81" t="str">
        <f>IFERROR(IF(B1443="","",VLOOKUP(B1443,'Customer Orders Management'!B:AB,9,0)),"")</f>
        <v/>
      </c>
      <c r="J1443" s="81" t="str">
        <f>IFERROR(IF(B1443="","",VLOOKUP(B1443,'Customer Orders Management'!B:AB,10,0)),"")</f>
        <v/>
      </c>
      <c r="K1443" s="81" t="str">
        <f>IFERROR(IF(B1443="","",VLOOKUP(B1443,'Customer Orders Management'!B:AB,11,0)),"")</f>
        <v/>
      </c>
      <c r="L1443" s="81" t="str">
        <f>IFERROR(IF(VLOOKUP(B1443,'DIFOT Raw Data'!B:P,15,0)="","Not Delivered","Delivery"&amp;" "&amp;VLOOKUP(B1443,'DIFOT Raw Data'!B:P,15,0)),"")</f>
        <v/>
      </c>
    </row>
    <row r="1444" spans="5:12" x14ac:dyDescent="0.25">
      <c r="E1444" s="80" t="str">
        <f>IFERROR(IF(B1444="","",VLOOKUP(B1444,'Customer Orders Management'!B:AB,12,0)),"")</f>
        <v/>
      </c>
      <c r="F1444" s="80" t="str">
        <f>IFERROR(IF(B1444="","",VLOOKUP(B1444,'Customer Orders Management'!B:AB,13,0)),"")</f>
        <v/>
      </c>
      <c r="G1444" s="80" t="str">
        <f>IFERROR(IF(B1444="","",VLOOKUP(B1444,'Customer Orders Management'!B:AB,7,0)),"")</f>
        <v/>
      </c>
      <c r="H1444" s="80" t="str">
        <f>IFERROR(IF(B1444="","",VLOOKUP(B1444,'Customer Orders Management'!B:AB,8,0)),"")</f>
        <v/>
      </c>
      <c r="I1444" s="81" t="str">
        <f>IFERROR(IF(B1444="","",VLOOKUP(B1444,'Customer Orders Management'!B:AB,9,0)),"")</f>
        <v/>
      </c>
      <c r="J1444" s="81" t="str">
        <f>IFERROR(IF(B1444="","",VLOOKUP(B1444,'Customer Orders Management'!B:AB,10,0)),"")</f>
        <v/>
      </c>
      <c r="K1444" s="81" t="str">
        <f>IFERROR(IF(B1444="","",VLOOKUP(B1444,'Customer Orders Management'!B:AB,11,0)),"")</f>
        <v/>
      </c>
      <c r="L1444" s="81" t="str">
        <f>IFERROR(IF(VLOOKUP(B1444,'DIFOT Raw Data'!B:P,15,0)="","Not Delivered","Delivery"&amp;" "&amp;VLOOKUP(B1444,'DIFOT Raw Data'!B:P,15,0)),"")</f>
        <v/>
      </c>
    </row>
    <row r="1445" spans="5:12" x14ac:dyDescent="0.25">
      <c r="E1445" s="80" t="str">
        <f>IFERROR(IF(B1445="","",VLOOKUP(B1445,'Customer Orders Management'!B:AB,12,0)),"")</f>
        <v/>
      </c>
      <c r="F1445" s="80" t="str">
        <f>IFERROR(IF(B1445="","",VLOOKUP(B1445,'Customer Orders Management'!B:AB,13,0)),"")</f>
        <v/>
      </c>
      <c r="G1445" s="80" t="str">
        <f>IFERROR(IF(B1445="","",VLOOKUP(B1445,'Customer Orders Management'!B:AB,7,0)),"")</f>
        <v/>
      </c>
      <c r="H1445" s="80" t="str">
        <f>IFERROR(IF(B1445="","",VLOOKUP(B1445,'Customer Orders Management'!B:AB,8,0)),"")</f>
        <v/>
      </c>
      <c r="I1445" s="81" t="str">
        <f>IFERROR(IF(B1445="","",VLOOKUP(B1445,'Customer Orders Management'!B:AB,9,0)),"")</f>
        <v/>
      </c>
      <c r="J1445" s="81" t="str">
        <f>IFERROR(IF(B1445="","",VLOOKUP(B1445,'Customer Orders Management'!B:AB,10,0)),"")</f>
        <v/>
      </c>
      <c r="K1445" s="81" t="str">
        <f>IFERROR(IF(B1445="","",VLOOKUP(B1445,'Customer Orders Management'!B:AB,11,0)),"")</f>
        <v/>
      </c>
      <c r="L1445" s="81" t="str">
        <f>IFERROR(IF(VLOOKUP(B1445,'DIFOT Raw Data'!B:P,15,0)="","Not Delivered","Delivery"&amp;" "&amp;VLOOKUP(B1445,'DIFOT Raw Data'!B:P,15,0)),"")</f>
        <v/>
      </c>
    </row>
    <row r="1446" spans="5:12" x14ac:dyDescent="0.25">
      <c r="E1446" s="80" t="str">
        <f>IFERROR(IF(B1446="","",VLOOKUP(B1446,'Customer Orders Management'!B:AB,12,0)),"")</f>
        <v/>
      </c>
      <c r="F1446" s="80" t="str">
        <f>IFERROR(IF(B1446="","",VLOOKUP(B1446,'Customer Orders Management'!B:AB,13,0)),"")</f>
        <v/>
      </c>
      <c r="G1446" s="80" t="str">
        <f>IFERROR(IF(B1446="","",VLOOKUP(B1446,'Customer Orders Management'!B:AB,7,0)),"")</f>
        <v/>
      </c>
      <c r="H1446" s="80" t="str">
        <f>IFERROR(IF(B1446="","",VLOOKUP(B1446,'Customer Orders Management'!B:AB,8,0)),"")</f>
        <v/>
      </c>
      <c r="I1446" s="81" t="str">
        <f>IFERROR(IF(B1446="","",VLOOKUP(B1446,'Customer Orders Management'!B:AB,9,0)),"")</f>
        <v/>
      </c>
      <c r="J1446" s="81" t="str">
        <f>IFERROR(IF(B1446="","",VLOOKUP(B1446,'Customer Orders Management'!B:AB,10,0)),"")</f>
        <v/>
      </c>
      <c r="K1446" s="81" t="str">
        <f>IFERROR(IF(B1446="","",VLOOKUP(B1446,'Customer Orders Management'!B:AB,11,0)),"")</f>
        <v/>
      </c>
      <c r="L1446" s="81" t="str">
        <f>IFERROR(IF(VLOOKUP(B1446,'DIFOT Raw Data'!B:P,15,0)="","Not Delivered","Delivery"&amp;" "&amp;VLOOKUP(B1446,'DIFOT Raw Data'!B:P,15,0)),"")</f>
        <v/>
      </c>
    </row>
    <row r="1447" spans="5:12" x14ac:dyDescent="0.25">
      <c r="E1447" s="80" t="str">
        <f>IFERROR(IF(B1447="","",VLOOKUP(B1447,'Customer Orders Management'!B:AB,12,0)),"")</f>
        <v/>
      </c>
      <c r="F1447" s="80" t="str">
        <f>IFERROR(IF(B1447="","",VLOOKUP(B1447,'Customer Orders Management'!B:AB,13,0)),"")</f>
        <v/>
      </c>
      <c r="G1447" s="80" t="str">
        <f>IFERROR(IF(B1447="","",VLOOKUP(B1447,'Customer Orders Management'!B:AB,7,0)),"")</f>
        <v/>
      </c>
      <c r="H1447" s="80" t="str">
        <f>IFERROR(IF(B1447="","",VLOOKUP(B1447,'Customer Orders Management'!B:AB,8,0)),"")</f>
        <v/>
      </c>
      <c r="I1447" s="81" t="str">
        <f>IFERROR(IF(B1447="","",VLOOKUP(B1447,'Customer Orders Management'!B:AB,9,0)),"")</f>
        <v/>
      </c>
      <c r="J1447" s="81" t="str">
        <f>IFERROR(IF(B1447="","",VLOOKUP(B1447,'Customer Orders Management'!B:AB,10,0)),"")</f>
        <v/>
      </c>
      <c r="K1447" s="81" t="str">
        <f>IFERROR(IF(B1447="","",VLOOKUP(B1447,'Customer Orders Management'!B:AB,11,0)),"")</f>
        <v/>
      </c>
      <c r="L1447" s="81" t="str">
        <f>IFERROR(IF(VLOOKUP(B1447,'DIFOT Raw Data'!B:P,15,0)="","Not Delivered","Delivery"&amp;" "&amp;VLOOKUP(B1447,'DIFOT Raw Data'!B:P,15,0)),"")</f>
        <v/>
      </c>
    </row>
    <row r="1448" spans="5:12" x14ac:dyDescent="0.25">
      <c r="E1448" s="80" t="str">
        <f>IFERROR(IF(B1448="","",VLOOKUP(B1448,'Customer Orders Management'!B:AB,12,0)),"")</f>
        <v/>
      </c>
      <c r="F1448" s="80" t="str">
        <f>IFERROR(IF(B1448="","",VLOOKUP(B1448,'Customer Orders Management'!B:AB,13,0)),"")</f>
        <v/>
      </c>
      <c r="G1448" s="80" t="str">
        <f>IFERROR(IF(B1448="","",VLOOKUP(B1448,'Customer Orders Management'!B:AB,7,0)),"")</f>
        <v/>
      </c>
      <c r="H1448" s="80" t="str">
        <f>IFERROR(IF(B1448="","",VLOOKUP(B1448,'Customer Orders Management'!B:AB,8,0)),"")</f>
        <v/>
      </c>
      <c r="I1448" s="81" t="str">
        <f>IFERROR(IF(B1448="","",VLOOKUP(B1448,'Customer Orders Management'!B:AB,9,0)),"")</f>
        <v/>
      </c>
      <c r="J1448" s="81" t="str">
        <f>IFERROR(IF(B1448="","",VLOOKUP(B1448,'Customer Orders Management'!B:AB,10,0)),"")</f>
        <v/>
      </c>
      <c r="K1448" s="81" t="str">
        <f>IFERROR(IF(B1448="","",VLOOKUP(B1448,'Customer Orders Management'!B:AB,11,0)),"")</f>
        <v/>
      </c>
      <c r="L1448" s="81" t="str">
        <f>IFERROR(IF(VLOOKUP(B1448,'DIFOT Raw Data'!B:P,15,0)="","Not Delivered","Delivery"&amp;" "&amp;VLOOKUP(B1448,'DIFOT Raw Data'!B:P,15,0)),"")</f>
        <v/>
      </c>
    </row>
    <row r="1449" spans="5:12" x14ac:dyDescent="0.25">
      <c r="E1449" s="80" t="str">
        <f>IFERROR(IF(B1449="","",VLOOKUP(B1449,'Customer Orders Management'!B:AB,12,0)),"")</f>
        <v/>
      </c>
      <c r="F1449" s="80" t="str">
        <f>IFERROR(IF(B1449="","",VLOOKUP(B1449,'Customer Orders Management'!B:AB,13,0)),"")</f>
        <v/>
      </c>
      <c r="G1449" s="80" t="str">
        <f>IFERROR(IF(B1449="","",VLOOKUP(B1449,'Customer Orders Management'!B:AB,7,0)),"")</f>
        <v/>
      </c>
      <c r="H1449" s="80" t="str">
        <f>IFERROR(IF(B1449="","",VLOOKUP(B1449,'Customer Orders Management'!B:AB,8,0)),"")</f>
        <v/>
      </c>
      <c r="I1449" s="81" t="str">
        <f>IFERROR(IF(B1449="","",VLOOKUP(B1449,'Customer Orders Management'!B:AB,9,0)),"")</f>
        <v/>
      </c>
      <c r="J1449" s="81" t="str">
        <f>IFERROR(IF(B1449="","",VLOOKUP(B1449,'Customer Orders Management'!B:AB,10,0)),"")</f>
        <v/>
      </c>
      <c r="K1449" s="81" t="str">
        <f>IFERROR(IF(B1449="","",VLOOKUP(B1449,'Customer Orders Management'!B:AB,11,0)),"")</f>
        <v/>
      </c>
      <c r="L1449" s="81" t="str">
        <f>IFERROR(IF(VLOOKUP(B1449,'DIFOT Raw Data'!B:P,15,0)="","Not Delivered","Delivery"&amp;" "&amp;VLOOKUP(B1449,'DIFOT Raw Data'!B:P,15,0)),"")</f>
        <v/>
      </c>
    </row>
    <row r="1450" spans="5:12" x14ac:dyDescent="0.25">
      <c r="E1450" s="80" t="str">
        <f>IFERROR(IF(B1450="","",VLOOKUP(B1450,'Customer Orders Management'!B:AB,12,0)),"")</f>
        <v/>
      </c>
      <c r="F1450" s="80" t="str">
        <f>IFERROR(IF(B1450="","",VLOOKUP(B1450,'Customer Orders Management'!B:AB,13,0)),"")</f>
        <v/>
      </c>
      <c r="G1450" s="80" t="str">
        <f>IFERROR(IF(B1450="","",VLOOKUP(B1450,'Customer Orders Management'!B:AB,7,0)),"")</f>
        <v/>
      </c>
      <c r="H1450" s="80" t="str">
        <f>IFERROR(IF(B1450="","",VLOOKUP(B1450,'Customer Orders Management'!B:AB,8,0)),"")</f>
        <v/>
      </c>
      <c r="I1450" s="81" t="str">
        <f>IFERROR(IF(B1450="","",VLOOKUP(B1450,'Customer Orders Management'!B:AB,9,0)),"")</f>
        <v/>
      </c>
      <c r="J1450" s="81" t="str">
        <f>IFERROR(IF(B1450="","",VLOOKUP(B1450,'Customer Orders Management'!B:AB,10,0)),"")</f>
        <v/>
      </c>
      <c r="K1450" s="81" t="str">
        <f>IFERROR(IF(B1450="","",VLOOKUP(B1450,'Customer Orders Management'!B:AB,11,0)),"")</f>
        <v/>
      </c>
      <c r="L1450" s="81" t="str">
        <f>IFERROR(IF(VLOOKUP(B1450,'DIFOT Raw Data'!B:P,15,0)="","Not Delivered","Delivery"&amp;" "&amp;VLOOKUP(B1450,'DIFOT Raw Data'!B:P,15,0)),"")</f>
        <v/>
      </c>
    </row>
    <row r="1451" spans="5:12" x14ac:dyDescent="0.25">
      <c r="E1451" s="80" t="str">
        <f>IFERROR(IF(B1451="","",VLOOKUP(B1451,'Customer Orders Management'!B:AB,12,0)),"")</f>
        <v/>
      </c>
      <c r="F1451" s="80" t="str">
        <f>IFERROR(IF(B1451="","",VLOOKUP(B1451,'Customer Orders Management'!B:AB,13,0)),"")</f>
        <v/>
      </c>
      <c r="G1451" s="80" t="str">
        <f>IFERROR(IF(B1451="","",VLOOKUP(B1451,'Customer Orders Management'!B:AB,7,0)),"")</f>
        <v/>
      </c>
      <c r="H1451" s="80" t="str">
        <f>IFERROR(IF(B1451="","",VLOOKUP(B1451,'Customer Orders Management'!B:AB,8,0)),"")</f>
        <v/>
      </c>
      <c r="I1451" s="81" t="str">
        <f>IFERROR(IF(B1451="","",VLOOKUP(B1451,'Customer Orders Management'!B:AB,9,0)),"")</f>
        <v/>
      </c>
      <c r="J1451" s="81" t="str">
        <f>IFERROR(IF(B1451="","",VLOOKUP(B1451,'Customer Orders Management'!B:AB,10,0)),"")</f>
        <v/>
      </c>
      <c r="K1451" s="81" t="str">
        <f>IFERROR(IF(B1451="","",VLOOKUP(B1451,'Customer Orders Management'!B:AB,11,0)),"")</f>
        <v/>
      </c>
      <c r="L1451" s="81" t="str">
        <f>IFERROR(IF(VLOOKUP(B1451,'DIFOT Raw Data'!B:P,15,0)="","Not Delivered","Delivery"&amp;" "&amp;VLOOKUP(B1451,'DIFOT Raw Data'!B:P,15,0)),"")</f>
        <v/>
      </c>
    </row>
    <row r="1452" spans="5:12" x14ac:dyDescent="0.25">
      <c r="E1452" s="80" t="str">
        <f>IFERROR(IF(B1452="","",VLOOKUP(B1452,'Customer Orders Management'!B:AB,12,0)),"")</f>
        <v/>
      </c>
      <c r="F1452" s="80" t="str">
        <f>IFERROR(IF(B1452="","",VLOOKUP(B1452,'Customer Orders Management'!B:AB,13,0)),"")</f>
        <v/>
      </c>
      <c r="G1452" s="80" t="str">
        <f>IFERROR(IF(B1452="","",VLOOKUP(B1452,'Customer Orders Management'!B:AB,7,0)),"")</f>
        <v/>
      </c>
      <c r="H1452" s="80" t="str">
        <f>IFERROR(IF(B1452="","",VLOOKUP(B1452,'Customer Orders Management'!B:AB,8,0)),"")</f>
        <v/>
      </c>
      <c r="I1452" s="81" t="str">
        <f>IFERROR(IF(B1452="","",VLOOKUP(B1452,'Customer Orders Management'!B:AB,9,0)),"")</f>
        <v/>
      </c>
      <c r="J1452" s="81" t="str">
        <f>IFERROR(IF(B1452="","",VLOOKUP(B1452,'Customer Orders Management'!B:AB,10,0)),"")</f>
        <v/>
      </c>
      <c r="K1452" s="81" t="str">
        <f>IFERROR(IF(B1452="","",VLOOKUP(B1452,'Customer Orders Management'!B:AB,11,0)),"")</f>
        <v/>
      </c>
      <c r="L1452" s="81" t="str">
        <f>IFERROR(IF(VLOOKUP(B1452,'DIFOT Raw Data'!B:P,15,0)="","Not Delivered","Delivery"&amp;" "&amp;VLOOKUP(B1452,'DIFOT Raw Data'!B:P,15,0)),"")</f>
        <v/>
      </c>
    </row>
    <row r="1453" spans="5:12" x14ac:dyDescent="0.25">
      <c r="E1453" s="80" t="str">
        <f>IFERROR(IF(B1453="","",VLOOKUP(B1453,'Customer Orders Management'!B:AB,12,0)),"")</f>
        <v/>
      </c>
      <c r="F1453" s="80" t="str">
        <f>IFERROR(IF(B1453="","",VLOOKUP(B1453,'Customer Orders Management'!B:AB,13,0)),"")</f>
        <v/>
      </c>
      <c r="G1453" s="80" t="str">
        <f>IFERROR(IF(B1453="","",VLOOKUP(B1453,'Customer Orders Management'!B:AB,7,0)),"")</f>
        <v/>
      </c>
      <c r="H1453" s="80" t="str">
        <f>IFERROR(IF(B1453="","",VLOOKUP(B1453,'Customer Orders Management'!B:AB,8,0)),"")</f>
        <v/>
      </c>
      <c r="I1453" s="81" t="str">
        <f>IFERROR(IF(B1453="","",VLOOKUP(B1453,'Customer Orders Management'!B:AB,9,0)),"")</f>
        <v/>
      </c>
      <c r="J1453" s="81" t="str">
        <f>IFERROR(IF(B1453="","",VLOOKUP(B1453,'Customer Orders Management'!B:AB,10,0)),"")</f>
        <v/>
      </c>
      <c r="K1453" s="81" t="str">
        <f>IFERROR(IF(B1453="","",VLOOKUP(B1453,'Customer Orders Management'!B:AB,11,0)),"")</f>
        <v/>
      </c>
      <c r="L1453" s="81" t="str">
        <f>IFERROR(IF(VLOOKUP(B1453,'DIFOT Raw Data'!B:P,15,0)="","Not Delivered","Delivery"&amp;" "&amp;VLOOKUP(B1453,'DIFOT Raw Data'!B:P,15,0)),"")</f>
        <v/>
      </c>
    </row>
    <row r="1454" spans="5:12" x14ac:dyDescent="0.25">
      <c r="E1454" s="80" t="str">
        <f>IFERROR(IF(B1454="","",VLOOKUP(B1454,'Customer Orders Management'!B:AB,12,0)),"")</f>
        <v/>
      </c>
      <c r="F1454" s="80" t="str">
        <f>IFERROR(IF(B1454="","",VLOOKUP(B1454,'Customer Orders Management'!B:AB,13,0)),"")</f>
        <v/>
      </c>
      <c r="G1454" s="80" t="str">
        <f>IFERROR(IF(B1454="","",VLOOKUP(B1454,'Customer Orders Management'!B:AB,7,0)),"")</f>
        <v/>
      </c>
      <c r="H1454" s="80" t="str">
        <f>IFERROR(IF(B1454="","",VLOOKUP(B1454,'Customer Orders Management'!B:AB,8,0)),"")</f>
        <v/>
      </c>
      <c r="I1454" s="81" t="str">
        <f>IFERROR(IF(B1454="","",VLOOKUP(B1454,'Customer Orders Management'!B:AB,9,0)),"")</f>
        <v/>
      </c>
      <c r="J1454" s="81" t="str">
        <f>IFERROR(IF(B1454="","",VLOOKUP(B1454,'Customer Orders Management'!B:AB,10,0)),"")</f>
        <v/>
      </c>
      <c r="K1454" s="81" t="str">
        <f>IFERROR(IF(B1454="","",VLOOKUP(B1454,'Customer Orders Management'!B:AB,11,0)),"")</f>
        <v/>
      </c>
      <c r="L1454" s="81" t="str">
        <f>IFERROR(IF(VLOOKUP(B1454,'DIFOT Raw Data'!B:P,15,0)="","Not Delivered","Delivery"&amp;" "&amp;VLOOKUP(B1454,'DIFOT Raw Data'!B:P,15,0)),"")</f>
        <v/>
      </c>
    </row>
    <row r="1455" spans="5:12" x14ac:dyDescent="0.25">
      <c r="E1455" s="80" t="str">
        <f>IFERROR(IF(B1455="","",VLOOKUP(B1455,'Customer Orders Management'!B:AB,12,0)),"")</f>
        <v/>
      </c>
      <c r="F1455" s="80" t="str">
        <f>IFERROR(IF(B1455="","",VLOOKUP(B1455,'Customer Orders Management'!B:AB,13,0)),"")</f>
        <v/>
      </c>
      <c r="G1455" s="80" t="str">
        <f>IFERROR(IF(B1455="","",VLOOKUP(B1455,'Customer Orders Management'!B:AB,7,0)),"")</f>
        <v/>
      </c>
      <c r="H1455" s="80" t="str">
        <f>IFERROR(IF(B1455="","",VLOOKUP(B1455,'Customer Orders Management'!B:AB,8,0)),"")</f>
        <v/>
      </c>
      <c r="I1455" s="81" t="str">
        <f>IFERROR(IF(B1455="","",VLOOKUP(B1455,'Customer Orders Management'!B:AB,9,0)),"")</f>
        <v/>
      </c>
      <c r="J1455" s="81" t="str">
        <f>IFERROR(IF(B1455="","",VLOOKUP(B1455,'Customer Orders Management'!B:AB,10,0)),"")</f>
        <v/>
      </c>
      <c r="K1455" s="81" t="str">
        <f>IFERROR(IF(B1455="","",VLOOKUP(B1455,'Customer Orders Management'!B:AB,11,0)),"")</f>
        <v/>
      </c>
      <c r="L1455" s="81" t="str">
        <f>IFERROR(IF(VLOOKUP(B1455,'DIFOT Raw Data'!B:P,15,0)="","Not Delivered","Delivery"&amp;" "&amp;VLOOKUP(B1455,'DIFOT Raw Data'!B:P,15,0)),"")</f>
        <v/>
      </c>
    </row>
    <row r="1456" spans="5:12" x14ac:dyDescent="0.25">
      <c r="E1456" s="80" t="str">
        <f>IFERROR(IF(B1456="","",VLOOKUP(B1456,'Customer Orders Management'!B:AB,12,0)),"")</f>
        <v/>
      </c>
      <c r="F1456" s="80" t="str">
        <f>IFERROR(IF(B1456="","",VLOOKUP(B1456,'Customer Orders Management'!B:AB,13,0)),"")</f>
        <v/>
      </c>
      <c r="G1456" s="80" t="str">
        <f>IFERROR(IF(B1456="","",VLOOKUP(B1456,'Customer Orders Management'!B:AB,7,0)),"")</f>
        <v/>
      </c>
      <c r="H1456" s="80" t="str">
        <f>IFERROR(IF(B1456="","",VLOOKUP(B1456,'Customer Orders Management'!B:AB,8,0)),"")</f>
        <v/>
      </c>
      <c r="I1456" s="81" t="str">
        <f>IFERROR(IF(B1456="","",VLOOKUP(B1456,'Customer Orders Management'!B:AB,9,0)),"")</f>
        <v/>
      </c>
      <c r="J1456" s="81" t="str">
        <f>IFERROR(IF(B1456="","",VLOOKUP(B1456,'Customer Orders Management'!B:AB,10,0)),"")</f>
        <v/>
      </c>
      <c r="K1456" s="81" t="str">
        <f>IFERROR(IF(B1456="","",VLOOKUP(B1456,'Customer Orders Management'!B:AB,11,0)),"")</f>
        <v/>
      </c>
      <c r="L1456" s="81" t="str">
        <f>IFERROR(IF(VLOOKUP(B1456,'DIFOT Raw Data'!B:P,15,0)="","Not Delivered","Delivery"&amp;" "&amp;VLOOKUP(B1456,'DIFOT Raw Data'!B:P,15,0)),"")</f>
        <v/>
      </c>
    </row>
    <row r="1457" spans="5:12" x14ac:dyDescent="0.25">
      <c r="E1457" s="80" t="str">
        <f>IFERROR(IF(B1457="","",VLOOKUP(B1457,'Customer Orders Management'!B:AB,12,0)),"")</f>
        <v/>
      </c>
      <c r="F1457" s="80" t="str">
        <f>IFERROR(IF(B1457="","",VLOOKUP(B1457,'Customer Orders Management'!B:AB,13,0)),"")</f>
        <v/>
      </c>
      <c r="G1457" s="80" t="str">
        <f>IFERROR(IF(B1457="","",VLOOKUP(B1457,'Customer Orders Management'!B:AB,7,0)),"")</f>
        <v/>
      </c>
      <c r="H1457" s="80" t="str">
        <f>IFERROR(IF(B1457="","",VLOOKUP(B1457,'Customer Orders Management'!B:AB,8,0)),"")</f>
        <v/>
      </c>
      <c r="I1457" s="81" t="str">
        <f>IFERROR(IF(B1457="","",VLOOKUP(B1457,'Customer Orders Management'!B:AB,9,0)),"")</f>
        <v/>
      </c>
      <c r="J1457" s="81" t="str">
        <f>IFERROR(IF(B1457="","",VLOOKUP(B1457,'Customer Orders Management'!B:AB,10,0)),"")</f>
        <v/>
      </c>
      <c r="K1457" s="81" t="str">
        <f>IFERROR(IF(B1457="","",VLOOKUP(B1457,'Customer Orders Management'!B:AB,11,0)),"")</f>
        <v/>
      </c>
      <c r="L1457" s="81" t="str">
        <f>IFERROR(IF(VLOOKUP(B1457,'DIFOT Raw Data'!B:P,15,0)="","Not Delivered","Delivery"&amp;" "&amp;VLOOKUP(B1457,'DIFOT Raw Data'!B:P,15,0)),"")</f>
        <v/>
      </c>
    </row>
    <row r="1458" spans="5:12" x14ac:dyDescent="0.25">
      <c r="E1458" s="80" t="str">
        <f>IFERROR(IF(B1458="","",VLOOKUP(B1458,'Customer Orders Management'!B:AB,12,0)),"")</f>
        <v/>
      </c>
      <c r="F1458" s="80" t="str">
        <f>IFERROR(IF(B1458="","",VLOOKUP(B1458,'Customer Orders Management'!B:AB,13,0)),"")</f>
        <v/>
      </c>
      <c r="G1458" s="80" t="str">
        <f>IFERROR(IF(B1458="","",VLOOKUP(B1458,'Customer Orders Management'!B:AB,7,0)),"")</f>
        <v/>
      </c>
      <c r="H1458" s="80" t="str">
        <f>IFERROR(IF(B1458="","",VLOOKUP(B1458,'Customer Orders Management'!B:AB,8,0)),"")</f>
        <v/>
      </c>
      <c r="I1458" s="81" t="str">
        <f>IFERROR(IF(B1458="","",VLOOKUP(B1458,'Customer Orders Management'!B:AB,9,0)),"")</f>
        <v/>
      </c>
      <c r="J1458" s="81" t="str">
        <f>IFERROR(IF(B1458="","",VLOOKUP(B1458,'Customer Orders Management'!B:AB,10,0)),"")</f>
        <v/>
      </c>
      <c r="K1458" s="81" t="str">
        <f>IFERROR(IF(B1458="","",VLOOKUP(B1458,'Customer Orders Management'!B:AB,11,0)),"")</f>
        <v/>
      </c>
      <c r="L1458" s="81" t="str">
        <f>IFERROR(IF(VLOOKUP(B1458,'DIFOT Raw Data'!B:P,15,0)="","Not Delivered","Delivery"&amp;" "&amp;VLOOKUP(B1458,'DIFOT Raw Data'!B:P,15,0)),"")</f>
        <v/>
      </c>
    </row>
    <row r="1459" spans="5:12" x14ac:dyDescent="0.25">
      <c r="E1459" s="80" t="str">
        <f>IFERROR(IF(B1459="","",VLOOKUP(B1459,'Customer Orders Management'!B:AB,12,0)),"")</f>
        <v/>
      </c>
      <c r="F1459" s="80" t="str">
        <f>IFERROR(IF(B1459="","",VLOOKUP(B1459,'Customer Orders Management'!B:AB,13,0)),"")</f>
        <v/>
      </c>
      <c r="G1459" s="80" t="str">
        <f>IFERROR(IF(B1459="","",VLOOKUP(B1459,'Customer Orders Management'!B:AB,7,0)),"")</f>
        <v/>
      </c>
      <c r="H1459" s="80" t="str">
        <f>IFERROR(IF(B1459="","",VLOOKUP(B1459,'Customer Orders Management'!B:AB,8,0)),"")</f>
        <v/>
      </c>
      <c r="I1459" s="81" t="str">
        <f>IFERROR(IF(B1459="","",VLOOKUP(B1459,'Customer Orders Management'!B:AB,9,0)),"")</f>
        <v/>
      </c>
      <c r="J1459" s="81" t="str">
        <f>IFERROR(IF(B1459="","",VLOOKUP(B1459,'Customer Orders Management'!B:AB,10,0)),"")</f>
        <v/>
      </c>
      <c r="K1459" s="81" t="str">
        <f>IFERROR(IF(B1459="","",VLOOKUP(B1459,'Customer Orders Management'!B:AB,11,0)),"")</f>
        <v/>
      </c>
      <c r="L1459" s="81" t="str">
        <f>IFERROR(IF(VLOOKUP(B1459,'DIFOT Raw Data'!B:P,15,0)="","Not Delivered","Delivery"&amp;" "&amp;VLOOKUP(B1459,'DIFOT Raw Data'!B:P,15,0)),"")</f>
        <v/>
      </c>
    </row>
    <row r="1460" spans="5:12" x14ac:dyDescent="0.25">
      <c r="E1460" s="80" t="str">
        <f>IFERROR(IF(B1460="","",VLOOKUP(B1460,'Customer Orders Management'!B:AB,12,0)),"")</f>
        <v/>
      </c>
      <c r="F1460" s="80" t="str">
        <f>IFERROR(IF(B1460="","",VLOOKUP(B1460,'Customer Orders Management'!B:AB,13,0)),"")</f>
        <v/>
      </c>
      <c r="G1460" s="80" t="str">
        <f>IFERROR(IF(B1460="","",VLOOKUP(B1460,'Customer Orders Management'!B:AB,7,0)),"")</f>
        <v/>
      </c>
      <c r="H1460" s="80" t="str">
        <f>IFERROR(IF(B1460="","",VLOOKUP(B1460,'Customer Orders Management'!B:AB,8,0)),"")</f>
        <v/>
      </c>
      <c r="I1460" s="81" t="str">
        <f>IFERROR(IF(B1460="","",VLOOKUP(B1460,'Customer Orders Management'!B:AB,9,0)),"")</f>
        <v/>
      </c>
      <c r="J1460" s="81" t="str">
        <f>IFERROR(IF(B1460="","",VLOOKUP(B1460,'Customer Orders Management'!B:AB,10,0)),"")</f>
        <v/>
      </c>
      <c r="K1460" s="81" t="str">
        <f>IFERROR(IF(B1460="","",VLOOKUP(B1460,'Customer Orders Management'!B:AB,11,0)),"")</f>
        <v/>
      </c>
      <c r="L1460" s="81" t="str">
        <f>IFERROR(IF(VLOOKUP(B1460,'DIFOT Raw Data'!B:P,15,0)="","Not Delivered","Delivery"&amp;" "&amp;VLOOKUP(B1460,'DIFOT Raw Data'!B:P,15,0)),"")</f>
        <v/>
      </c>
    </row>
    <row r="1461" spans="5:12" x14ac:dyDescent="0.25">
      <c r="E1461" s="80" t="str">
        <f>IFERROR(IF(B1461="","",VLOOKUP(B1461,'Customer Orders Management'!B:AB,12,0)),"")</f>
        <v/>
      </c>
      <c r="F1461" s="80" t="str">
        <f>IFERROR(IF(B1461="","",VLOOKUP(B1461,'Customer Orders Management'!B:AB,13,0)),"")</f>
        <v/>
      </c>
      <c r="G1461" s="80" t="str">
        <f>IFERROR(IF(B1461="","",VLOOKUP(B1461,'Customer Orders Management'!B:AB,7,0)),"")</f>
        <v/>
      </c>
      <c r="H1461" s="80" t="str">
        <f>IFERROR(IF(B1461="","",VLOOKUP(B1461,'Customer Orders Management'!B:AB,8,0)),"")</f>
        <v/>
      </c>
      <c r="I1461" s="81" t="str">
        <f>IFERROR(IF(B1461="","",VLOOKUP(B1461,'Customer Orders Management'!B:AB,9,0)),"")</f>
        <v/>
      </c>
      <c r="J1461" s="81" t="str">
        <f>IFERROR(IF(B1461="","",VLOOKUP(B1461,'Customer Orders Management'!B:AB,10,0)),"")</f>
        <v/>
      </c>
      <c r="K1461" s="81" t="str">
        <f>IFERROR(IF(B1461="","",VLOOKUP(B1461,'Customer Orders Management'!B:AB,11,0)),"")</f>
        <v/>
      </c>
      <c r="L1461" s="81" t="str">
        <f>IFERROR(IF(VLOOKUP(B1461,'DIFOT Raw Data'!B:P,15,0)="","Not Delivered","Delivery"&amp;" "&amp;VLOOKUP(B1461,'DIFOT Raw Data'!B:P,15,0)),"")</f>
        <v/>
      </c>
    </row>
    <row r="1462" spans="5:12" x14ac:dyDescent="0.25">
      <c r="E1462" s="80" t="str">
        <f>IFERROR(IF(B1462="","",VLOOKUP(B1462,'Customer Orders Management'!B:AB,12,0)),"")</f>
        <v/>
      </c>
      <c r="F1462" s="80" t="str">
        <f>IFERROR(IF(B1462="","",VLOOKUP(B1462,'Customer Orders Management'!B:AB,13,0)),"")</f>
        <v/>
      </c>
      <c r="G1462" s="80" t="str">
        <f>IFERROR(IF(B1462="","",VLOOKUP(B1462,'Customer Orders Management'!B:AB,7,0)),"")</f>
        <v/>
      </c>
      <c r="H1462" s="80" t="str">
        <f>IFERROR(IF(B1462="","",VLOOKUP(B1462,'Customer Orders Management'!B:AB,8,0)),"")</f>
        <v/>
      </c>
      <c r="I1462" s="81" t="str">
        <f>IFERROR(IF(B1462="","",VLOOKUP(B1462,'Customer Orders Management'!B:AB,9,0)),"")</f>
        <v/>
      </c>
      <c r="J1462" s="81" t="str">
        <f>IFERROR(IF(B1462="","",VLOOKUP(B1462,'Customer Orders Management'!B:AB,10,0)),"")</f>
        <v/>
      </c>
      <c r="K1462" s="81" t="str">
        <f>IFERROR(IF(B1462="","",VLOOKUP(B1462,'Customer Orders Management'!B:AB,11,0)),"")</f>
        <v/>
      </c>
      <c r="L1462" s="81" t="str">
        <f>IFERROR(IF(VLOOKUP(B1462,'DIFOT Raw Data'!B:P,15,0)="","Not Delivered","Delivery"&amp;" "&amp;VLOOKUP(B1462,'DIFOT Raw Data'!B:P,15,0)),"")</f>
        <v/>
      </c>
    </row>
    <row r="1463" spans="5:12" x14ac:dyDescent="0.25">
      <c r="E1463" s="80" t="str">
        <f>IFERROR(IF(B1463="","",VLOOKUP(B1463,'Customer Orders Management'!B:AB,12,0)),"")</f>
        <v/>
      </c>
      <c r="F1463" s="80" t="str">
        <f>IFERROR(IF(B1463="","",VLOOKUP(B1463,'Customer Orders Management'!B:AB,13,0)),"")</f>
        <v/>
      </c>
      <c r="G1463" s="80" t="str">
        <f>IFERROR(IF(B1463="","",VLOOKUP(B1463,'Customer Orders Management'!B:AB,7,0)),"")</f>
        <v/>
      </c>
      <c r="H1463" s="80" t="str">
        <f>IFERROR(IF(B1463="","",VLOOKUP(B1463,'Customer Orders Management'!B:AB,8,0)),"")</f>
        <v/>
      </c>
      <c r="I1463" s="81" t="str">
        <f>IFERROR(IF(B1463="","",VLOOKUP(B1463,'Customer Orders Management'!B:AB,9,0)),"")</f>
        <v/>
      </c>
      <c r="J1463" s="81" t="str">
        <f>IFERROR(IF(B1463="","",VLOOKUP(B1463,'Customer Orders Management'!B:AB,10,0)),"")</f>
        <v/>
      </c>
      <c r="K1463" s="81" t="str">
        <f>IFERROR(IF(B1463="","",VLOOKUP(B1463,'Customer Orders Management'!B:AB,11,0)),"")</f>
        <v/>
      </c>
      <c r="L1463" s="81" t="str">
        <f>IFERROR(IF(VLOOKUP(B1463,'DIFOT Raw Data'!B:P,15,0)="","Not Delivered","Delivery"&amp;" "&amp;VLOOKUP(B1463,'DIFOT Raw Data'!B:P,15,0)),"")</f>
        <v/>
      </c>
    </row>
    <row r="1464" spans="5:12" x14ac:dyDescent="0.25">
      <c r="E1464" s="80" t="str">
        <f>IFERROR(IF(B1464="","",VLOOKUP(B1464,'Customer Orders Management'!B:AB,12,0)),"")</f>
        <v/>
      </c>
      <c r="F1464" s="80" t="str">
        <f>IFERROR(IF(B1464="","",VLOOKUP(B1464,'Customer Orders Management'!B:AB,13,0)),"")</f>
        <v/>
      </c>
      <c r="G1464" s="80" t="str">
        <f>IFERROR(IF(B1464="","",VLOOKUP(B1464,'Customer Orders Management'!B:AB,7,0)),"")</f>
        <v/>
      </c>
      <c r="H1464" s="80" t="str">
        <f>IFERROR(IF(B1464="","",VLOOKUP(B1464,'Customer Orders Management'!B:AB,8,0)),"")</f>
        <v/>
      </c>
      <c r="I1464" s="81" t="str">
        <f>IFERROR(IF(B1464="","",VLOOKUP(B1464,'Customer Orders Management'!B:AB,9,0)),"")</f>
        <v/>
      </c>
      <c r="J1464" s="81" t="str">
        <f>IFERROR(IF(B1464="","",VLOOKUP(B1464,'Customer Orders Management'!B:AB,10,0)),"")</f>
        <v/>
      </c>
      <c r="K1464" s="81" t="str">
        <f>IFERROR(IF(B1464="","",VLOOKUP(B1464,'Customer Orders Management'!B:AB,11,0)),"")</f>
        <v/>
      </c>
      <c r="L1464" s="81" t="str">
        <f>IFERROR(IF(VLOOKUP(B1464,'DIFOT Raw Data'!B:P,15,0)="","Not Delivered","Delivery"&amp;" "&amp;VLOOKUP(B1464,'DIFOT Raw Data'!B:P,15,0)),"")</f>
        <v/>
      </c>
    </row>
    <row r="1465" spans="5:12" x14ac:dyDescent="0.25">
      <c r="E1465" s="80" t="str">
        <f>IFERROR(IF(B1465="","",VLOOKUP(B1465,'Customer Orders Management'!B:AB,12,0)),"")</f>
        <v/>
      </c>
      <c r="F1465" s="80" t="str">
        <f>IFERROR(IF(B1465="","",VLOOKUP(B1465,'Customer Orders Management'!B:AB,13,0)),"")</f>
        <v/>
      </c>
      <c r="G1465" s="80" t="str">
        <f>IFERROR(IF(B1465="","",VLOOKUP(B1465,'Customer Orders Management'!B:AB,7,0)),"")</f>
        <v/>
      </c>
      <c r="H1465" s="80" t="str">
        <f>IFERROR(IF(B1465="","",VLOOKUP(B1465,'Customer Orders Management'!B:AB,8,0)),"")</f>
        <v/>
      </c>
      <c r="I1465" s="81" t="str">
        <f>IFERROR(IF(B1465="","",VLOOKUP(B1465,'Customer Orders Management'!B:AB,9,0)),"")</f>
        <v/>
      </c>
      <c r="J1465" s="81" t="str">
        <f>IFERROR(IF(B1465="","",VLOOKUP(B1465,'Customer Orders Management'!B:AB,10,0)),"")</f>
        <v/>
      </c>
      <c r="K1465" s="81" t="str">
        <f>IFERROR(IF(B1465="","",VLOOKUP(B1465,'Customer Orders Management'!B:AB,11,0)),"")</f>
        <v/>
      </c>
      <c r="L1465" s="81" t="str">
        <f>IFERROR(IF(VLOOKUP(B1465,'DIFOT Raw Data'!B:P,15,0)="","Not Delivered","Delivery"&amp;" "&amp;VLOOKUP(B1465,'DIFOT Raw Data'!B:P,15,0)),"")</f>
        <v/>
      </c>
    </row>
    <row r="1466" spans="5:12" x14ac:dyDescent="0.25">
      <c r="E1466" s="80" t="str">
        <f>IFERROR(IF(B1466="","",VLOOKUP(B1466,'Customer Orders Management'!B:AB,12,0)),"")</f>
        <v/>
      </c>
      <c r="F1466" s="80" t="str">
        <f>IFERROR(IF(B1466="","",VLOOKUP(B1466,'Customer Orders Management'!B:AB,13,0)),"")</f>
        <v/>
      </c>
      <c r="G1466" s="80" t="str">
        <f>IFERROR(IF(B1466="","",VLOOKUP(B1466,'Customer Orders Management'!B:AB,7,0)),"")</f>
        <v/>
      </c>
      <c r="H1466" s="80" t="str">
        <f>IFERROR(IF(B1466="","",VLOOKUP(B1466,'Customer Orders Management'!B:AB,8,0)),"")</f>
        <v/>
      </c>
      <c r="I1466" s="81" t="str">
        <f>IFERROR(IF(B1466="","",VLOOKUP(B1466,'Customer Orders Management'!B:AB,9,0)),"")</f>
        <v/>
      </c>
      <c r="J1466" s="81" t="str">
        <f>IFERROR(IF(B1466="","",VLOOKUP(B1466,'Customer Orders Management'!B:AB,10,0)),"")</f>
        <v/>
      </c>
      <c r="K1466" s="81" t="str">
        <f>IFERROR(IF(B1466="","",VLOOKUP(B1466,'Customer Orders Management'!B:AB,11,0)),"")</f>
        <v/>
      </c>
      <c r="L1466" s="81" t="str">
        <f>IFERROR(IF(VLOOKUP(B1466,'DIFOT Raw Data'!B:P,15,0)="","Not Delivered","Delivery"&amp;" "&amp;VLOOKUP(B1466,'DIFOT Raw Data'!B:P,15,0)),"")</f>
        <v/>
      </c>
    </row>
    <row r="1467" spans="5:12" x14ac:dyDescent="0.25">
      <c r="E1467" s="80" t="str">
        <f>IFERROR(IF(B1467="","",VLOOKUP(B1467,'Customer Orders Management'!B:AB,12,0)),"")</f>
        <v/>
      </c>
      <c r="F1467" s="80" t="str">
        <f>IFERROR(IF(B1467="","",VLOOKUP(B1467,'Customer Orders Management'!B:AB,13,0)),"")</f>
        <v/>
      </c>
      <c r="G1467" s="80" t="str">
        <f>IFERROR(IF(B1467="","",VLOOKUP(B1467,'Customer Orders Management'!B:AB,7,0)),"")</f>
        <v/>
      </c>
      <c r="H1467" s="80" t="str">
        <f>IFERROR(IF(B1467="","",VLOOKUP(B1467,'Customer Orders Management'!B:AB,8,0)),"")</f>
        <v/>
      </c>
      <c r="I1467" s="81" t="str">
        <f>IFERROR(IF(B1467="","",VLOOKUP(B1467,'Customer Orders Management'!B:AB,9,0)),"")</f>
        <v/>
      </c>
      <c r="J1467" s="81" t="str">
        <f>IFERROR(IF(B1467="","",VLOOKUP(B1467,'Customer Orders Management'!B:AB,10,0)),"")</f>
        <v/>
      </c>
      <c r="K1467" s="81" t="str">
        <f>IFERROR(IF(B1467="","",VLOOKUP(B1467,'Customer Orders Management'!B:AB,11,0)),"")</f>
        <v/>
      </c>
      <c r="L1467" s="81" t="str">
        <f>IFERROR(IF(VLOOKUP(B1467,'DIFOT Raw Data'!B:P,15,0)="","Not Delivered","Delivery"&amp;" "&amp;VLOOKUP(B1467,'DIFOT Raw Data'!B:P,15,0)),"")</f>
        <v/>
      </c>
    </row>
    <row r="1468" spans="5:12" x14ac:dyDescent="0.25">
      <c r="E1468" s="80" t="str">
        <f>IFERROR(IF(B1468="","",VLOOKUP(B1468,'Customer Orders Management'!B:AB,12,0)),"")</f>
        <v/>
      </c>
      <c r="F1468" s="80" t="str">
        <f>IFERROR(IF(B1468="","",VLOOKUP(B1468,'Customer Orders Management'!B:AB,13,0)),"")</f>
        <v/>
      </c>
      <c r="G1468" s="80" t="str">
        <f>IFERROR(IF(B1468="","",VLOOKUP(B1468,'Customer Orders Management'!B:AB,7,0)),"")</f>
        <v/>
      </c>
      <c r="H1468" s="80" t="str">
        <f>IFERROR(IF(B1468="","",VLOOKUP(B1468,'Customer Orders Management'!B:AB,8,0)),"")</f>
        <v/>
      </c>
      <c r="I1468" s="81" t="str">
        <f>IFERROR(IF(B1468="","",VLOOKUP(B1468,'Customer Orders Management'!B:AB,9,0)),"")</f>
        <v/>
      </c>
      <c r="J1468" s="81" t="str">
        <f>IFERROR(IF(B1468="","",VLOOKUP(B1468,'Customer Orders Management'!B:AB,10,0)),"")</f>
        <v/>
      </c>
      <c r="K1468" s="81" t="str">
        <f>IFERROR(IF(B1468="","",VLOOKUP(B1468,'Customer Orders Management'!B:AB,11,0)),"")</f>
        <v/>
      </c>
      <c r="L1468" s="81" t="str">
        <f>IFERROR(IF(VLOOKUP(B1468,'DIFOT Raw Data'!B:P,15,0)="","Not Delivered","Delivery"&amp;" "&amp;VLOOKUP(B1468,'DIFOT Raw Data'!B:P,15,0)),"")</f>
        <v/>
      </c>
    </row>
    <row r="1469" spans="5:12" x14ac:dyDescent="0.25">
      <c r="E1469" s="80" t="str">
        <f>IFERROR(IF(B1469="","",VLOOKUP(B1469,'Customer Orders Management'!B:AB,12,0)),"")</f>
        <v/>
      </c>
      <c r="F1469" s="80" t="str">
        <f>IFERROR(IF(B1469="","",VLOOKUP(B1469,'Customer Orders Management'!B:AB,13,0)),"")</f>
        <v/>
      </c>
      <c r="G1469" s="80" t="str">
        <f>IFERROR(IF(B1469="","",VLOOKUP(B1469,'Customer Orders Management'!B:AB,7,0)),"")</f>
        <v/>
      </c>
      <c r="H1469" s="80" t="str">
        <f>IFERROR(IF(B1469="","",VLOOKUP(B1469,'Customer Orders Management'!B:AB,8,0)),"")</f>
        <v/>
      </c>
      <c r="I1469" s="81" t="str">
        <f>IFERROR(IF(B1469="","",VLOOKUP(B1469,'Customer Orders Management'!B:AB,9,0)),"")</f>
        <v/>
      </c>
      <c r="J1469" s="81" t="str">
        <f>IFERROR(IF(B1469="","",VLOOKUP(B1469,'Customer Orders Management'!B:AB,10,0)),"")</f>
        <v/>
      </c>
      <c r="K1469" s="81" t="str">
        <f>IFERROR(IF(B1469="","",VLOOKUP(B1469,'Customer Orders Management'!B:AB,11,0)),"")</f>
        <v/>
      </c>
      <c r="L1469" s="81" t="str">
        <f>IFERROR(IF(VLOOKUP(B1469,'DIFOT Raw Data'!B:P,15,0)="","Not Delivered","Delivery"&amp;" "&amp;VLOOKUP(B1469,'DIFOT Raw Data'!B:P,15,0)),"")</f>
        <v/>
      </c>
    </row>
    <row r="1470" spans="5:12" x14ac:dyDescent="0.25">
      <c r="E1470" s="80" t="str">
        <f>IFERROR(IF(B1470="","",VLOOKUP(B1470,'Customer Orders Management'!B:AB,12,0)),"")</f>
        <v/>
      </c>
      <c r="F1470" s="80" t="str">
        <f>IFERROR(IF(B1470="","",VLOOKUP(B1470,'Customer Orders Management'!B:AB,13,0)),"")</f>
        <v/>
      </c>
      <c r="G1470" s="80" t="str">
        <f>IFERROR(IF(B1470="","",VLOOKUP(B1470,'Customer Orders Management'!B:AB,7,0)),"")</f>
        <v/>
      </c>
      <c r="H1470" s="80" t="str">
        <f>IFERROR(IF(B1470="","",VLOOKUP(B1470,'Customer Orders Management'!B:AB,8,0)),"")</f>
        <v/>
      </c>
      <c r="I1470" s="81" t="str">
        <f>IFERROR(IF(B1470="","",VLOOKUP(B1470,'Customer Orders Management'!B:AB,9,0)),"")</f>
        <v/>
      </c>
      <c r="J1470" s="81" t="str">
        <f>IFERROR(IF(B1470="","",VLOOKUP(B1470,'Customer Orders Management'!B:AB,10,0)),"")</f>
        <v/>
      </c>
      <c r="K1470" s="81" t="str">
        <f>IFERROR(IF(B1470="","",VLOOKUP(B1470,'Customer Orders Management'!B:AB,11,0)),"")</f>
        <v/>
      </c>
      <c r="L1470" s="81" t="str">
        <f>IFERROR(IF(VLOOKUP(B1470,'DIFOT Raw Data'!B:P,15,0)="","Not Delivered","Delivery"&amp;" "&amp;VLOOKUP(B1470,'DIFOT Raw Data'!B:P,15,0)),"")</f>
        <v/>
      </c>
    </row>
    <row r="1471" spans="5:12" x14ac:dyDescent="0.25">
      <c r="E1471" s="80" t="str">
        <f>IFERROR(IF(B1471="","",VLOOKUP(B1471,'Customer Orders Management'!B:AB,12,0)),"")</f>
        <v/>
      </c>
      <c r="F1471" s="80" t="str">
        <f>IFERROR(IF(B1471="","",VLOOKUP(B1471,'Customer Orders Management'!B:AB,13,0)),"")</f>
        <v/>
      </c>
      <c r="G1471" s="80" t="str">
        <f>IFERROR(IF(B1471="","",VLOOKUP(B1471,'Customer Orders Management'!B:AB,7,0)),"")</f>
        <v/>
      </c>
      <c r="H1471" s="80" t="str">
        <f>IFERROR(IF(B1471="","",VLOOKUP(B1471,'Customer Orders Management'!B:AB,8,0)),"")</f>
        <v/>
      </c>
      <c r="I1471" s="81" t="str">
        <f>IFERROR(IF(B1471="","",VLOOKUP(B1471,'Customer Orders Management'!B:AB,9,0)),"")</f>
        <v/>
      </c>
      <c r="J1471" s="81" t="str">
        <f>IFERROR(IF(B1471="","",VLOOKUP(B1471,'Customer Orders Management'!B:AB,10,0)),"")</f>
        <v/>
      </c>
      <c r="K1471" s="81" t="str">
        <f>IFERROR(IF(B1471="","",VLOOKUP(B1471,'Customer Orders Management'!B:AB,11,0)),"")</f>
        <v/>
      </c>
      <c r="L1471" s="81" t="str">
        <f>IFERROR(IF(VLOOKUP(B1471,'DIFOT Raw Data'!B:P,15,0)="","Not Delivered","Delivery"&amp;" "&amp;VLOOKUP(B1471,'DIFOT Raw Data'!B:P,15,0)),"")</f>
        <v/>
      </c>
    </row>
    <row r="1472" spans="5:12" x14ac:dyDescent="0.25">
      <c r="E1472" s="80" t="str">
        <f>IFERROR(IF(B1472="","",VLOOKUP(B1472,'Customer Orders Management'!B:AB,12,0)),"")</f>
        <v/>
      </c>
      <c r="F1472" s="80" t="str">
        <f>IFERROR(IF(B1472="","",VLOOKUP(B1472,'Customer Orders Management'!B:AB,13,0)),"")</f>
        <v/>
      </c>
      <c r="G1472" s="80" t="str">
        <f>IFERROR(IF(B1472="","",VLOOKUP(B1472,'Customer Orders Management'!B:AB,7,0)),"")</f>
        <v/>
      </c>
      <c r="H1472" s="80" t="str">
        <f>IFERROR(IF(B1472="","",VLOOKUP(B1472,'Customer Orders Management'!B:AB,8,0)),"")</f>
        <v/>
      </c>
      <c r="I1472" s="81" t="str">
        <f>IFERROR(IF(B1472="","",VLOOKUP(B1472,'Customer Orders Management'!B:AB,9,0)),"")</f>
        <v/>
      </c>
      <c r="J1472" s="81" t="str">
        <f>IFERROR(IF(B1472="","",VLOOKUP(B1472,'Customer Orders Management'!B:AB,10,0)),"")</f>
        <v/>
      </c>
      <c r="K1472" s="81" t="str">
        <f>IFERROR(IF(B1472="","",VLOOKUP(B1472,'Customer Orders Management'!B:AB,11,0)),"")</f>
        <v/>
      </c>
      <c r="L1472" s="81" t="str">
        <f>IFERROR(IF(VLOOKUP(B1472,'DIFOT Raw Data'!B:P,15,0)="","Not Delivered","Delivery"&amp;" "&amp;VLOOKUP(B1472,'DIFOT Raw Data'!B:P,15,0)),"")</f>
        <v/>
      </c>
    </row>
    <row r="1473" spans="5:12" x14ac:dyDescent="0.25">
      <c r="E1473" s="80" t="str">
        <f>IFERROR(IF(B1473="","",VLOOKUP(B1473,'Customer Orders Management'!B:AB,12,0)),"")</f>
        <v/>
      </c>
      <c r="F1473" s="80" t="str">
        <f>IFERROR(IF(B1473="","",VLOOKUP(B1473,'Customer Orders Management'!B:AB,13,0)),"")</f>
        <v/>
      </c>
      <c r="G1473" s="80" t="str">
        <f>IFERROR(IF(B1473="","",VLOOKUP(B1473,'Customer Orders Management'!B:AB,7,0)),"")</f>
        <v/>
      </c>
      <c r="H1473" s="80" t="str">
        <f>IFERROR(IF(B1473="","",VLOOKUP(B1473,'Customer Orders Management'!B:AB,8,0)),"")</f>
        <v/>
      </c>
      <c r="I1473" s="81" t="str">
        <f>IFERROR(IF(B1473="","",VLOOKUP(B1473,'Customer Orders Management'!B:AB,9,0)),"")</f>
        <v/>
      </c>
      <c r="J1473" s="81" t="str">
        <f>IFERROR(IF(B1473="","",VLOOKUP(B1473,'Customer Orders Management'!B:AB,10,0)),"")</f>
        <v/>
      </c>
      <c r="K1473" s="81" t="str">
        <f>IFERROR(IF(B1473="","",VLOOKUP(B1473,'Customer Orders Management'!B:AB,11,0)),"")</f>
        <v/>
      </c>
      <c r="L1473" s="81" t="str">
        <f>IFERROR(IF(VLOOKUP(B1473,'DIFOT Raw Data'!B:P,15,0)="","Not Delivered","Delivery"&amp;" "&amp;VLOOKUP(B1473,'DIFOT Raw Data'!B:P,15,0)),"")</f>
        <v/>
      </c>
    </row>
    <row r="1474" spans="5:12" x14ac:dyDescent="0.25">
      <c r="E1474" s="80" t="str">
        <f>IFERROR(IF(B1474="","",VLOOKUP(B1474,'Customer Orders Management'!B:AB,12,0)),"")</f>
        <v/>
      </c>
      <c r="F1474" s="80" t="str">
        <f>IFERROR(IF(B1474="","",VLOOKUP(B1474,'Customer Orders Management'!B:AB,13,0)),"")</f>
        <v/>
      </c>
      <c r="G1474" s="80" t="str">
        <f>IFERROR(IF(B1474="","",VLOOKUP(B1474,'Customer Orders Management'!B:AB,7,0)),"")</f>
        <v/>
      </c>
      <c r="H1474" s="80" t="str">
        <f>IFERROR(IF(B1474="","",VLOOKUP(B1474,'Customer Orders Management'!B:AB,8,0)),"")</f>
        <v/>
      </c>
      <c r="I1474" s="81" t="str">
        <f>IFERROR(IF(B1474="","",VLOOKUP(B1474,'Customer Orders Management'!B:AB,9,0)),"")</f>
        <v/>
      </c>
      <c r="J1474" s="81" t="str">
        <f>IFERROR(IF(B1474="","",VLOOKUP(B1474,'Customer Orders Management'!B:AB,10,0)),"")</f>
        <v/>
      </c>
      <c r="K1474" s="81" t="str">
        <f>IFERROR(IF(B1474="","",VLOOKUP(B1474,'Customer Orders Management'!B:AB,11,0)),"")</f>
        <v/>
      </c>
      <c r="L1474" s="81" t="str">
        <f>IFERROR(IF(VLOOKUP(B1474,'DIFOT Raw Data'!B:P,15,0)="","Not Delivered","Delivery"&amp;" "&amp;VLOOKUP(B1474,'DIFOT Raw Data'!B:P,15,0)),"")</f>
        <v/>
      </c>
    </row>
    <row r="1475" spans="5:12" x14ac:dyDescent="0.25">
      <c r="E1475" s="80" t="str">
        <f>IFERROR(IF(B1475="","",VLOOKUP(B1475,'Customer Orders Management'!B:AB,12,0)),"")</f>
        <v/>
      </c>
      <c r="F1475" s="80" t="str">
        <f>IFERROR(IF(B1475="","",VLOOKUP(B1475,'Customer Orders Management'!B:AB,13,0)),"")</f>
        <v/>
      </c>
      <c r="G1475" s="80" t="str">
        <f>IFERROR(IF(B1475="","",VLOOKUP(B1475,'Customer Orders Management'!B:AB,7,0)),"")</f>
        <v/>
      </c>
      <c r="H1475" s="80" t="str">
        <f>IFERROR(IF(B1475="","",VLOOKUP(B1475,'Customer Orders Management'!B:AB,8,0)),"")</f>
        <v/>
      </c>
      <c r="I1475" s="81" t="str">
        <f>IFERROR(IF(B1475="","",VLOOKUP(B1475,'Customer Orders Management'!B:AB,9,0)),"")</f>
        <v/>
      </c>
      <c r="J1475" s="81" t="str">
        <f>IFERROR(IF(B1475="","",VLOOKUP(B1475,'Customer Orders Management'!B:AB,10,0)),"")</f>
        <v/>
      </c>
      <c r="K1475" s="81" t="str">
        <f>IFERROR(IF(B1475="","",VLOOKUP(B1475,'Customer Orders Management'!B:AB,11,0)),"")</f>
        <v/>
      </c>
      <c r="L1475" s="81" t="str">
        <f>IFERROR(IF(VLOOKUP(B1475,'DIFOT Raw Data'!B:P,15,0)="","Not Delivered","Delivery"&amp;" "&amp;VLOOKUP(B1475,'DIFOT Raw Data'!B:P,15,0)),"")</f>
        <v/>
      </c>
    </row>
    <row r="1476" spans="5:12" x14ac:dyDescent="0.25">
      <c r="E1476" s="80" t="str">
        <f>IFERROR(IF(B1476="","",VLOOKUP(B1476,'Customer Orders Management'!B:AB,12,0)),"")</f>
        <v/>
      </c>
      <c r="F1476" s="80" t="str">
        <f>IFERROR(IF(B1476="","",VLOOKUP(B1476,'Customer Orders Management'!B:AB,13,0)),"")</f>
        <v/>
      </c>
      <c r="G1476" s="80" t="str">
        <f>IFERROR(IF(B1476="","",VLOOKUP(B1476,'Customer Orders Management'!B:AB,7,0)),"")</f>
        <v/>
      </c>
      <c r="H1476" s="80" t="str">
        <f>IFERROR(IF(B1476="","",VLOOKUP(B1476,'Customer Orders Management'!B:AB,8,0)),"")</f>
        <v/>
      </c>
      <c r="I1476" s="81" t="str">
        <f>IFERROR(IF(B1476="","",VLOOKUP(B1476,'Customer Orders Management'!B:AB,9,0)),"")</f>
        <v/>
      </c>
      <c r="J1476" s="81" t="str">
        <f>IFERROR(IF(B1476="","",VLOOKUP(B1476,'Customer Orders Management'!B:AB,10,0)),"")</f>
        <v/>
      </c>
      <c r="K1476" s="81" t="str">
        <f>IFERROR(IF(B1476="","",VLOOKUP(B1476,'Customer Orders Management'!B:AB,11,0)),"")</f>
        <v/>
      </c>
      <c r="L1476" s="81" t="str">
        <f>IFERROR(IF(VLOOKUP(B1476,'DIFOT Raw Data'!B:P,15,0)="","Not Delivered","Delivery"&amp;" "&amp;VLOOKUP(B1476,'DIFOT Raw Data'!B:P,15,0)),"")</f>
        <v/>
      </c>
    </row>
    <row r="1477" spans="5:12" x14ac:dyDescent="0.25">
      <c r="E1477" s="80" t="str">
        <f>IFERROR(IF(B1477="","",VLOOKUP(B1477,'Customer Orders Management'!B:AB,12,0)),"")</f>
        <v/>
      </c>
      <c r="F1477" s="80" t="str">
        <f>IFERROR(IF(B1477="","",VLOOKUP(B1477,'Customer Orders Management'!B:AB,13,0)),"")</f>
        <v/>
      </c>
      <c r="G1477" s="80" t="str">
        <f>IFERROR(IF(B1477="","",VLOOKUP(B1477,'Customer Orders Management'!B:AB,7,0)),"")</f>
        <v/>
      </c>
      <c r="H1477" s="80" t="str">
        <f>IFERROR(IF(B1477="","",VLOOKUP(B1477,'Customer Orders Management'!B:AB,8,0)),"")</f>
        <v/>
      </c>
      <c r="I1477" s="81" t="str">
        <f>IFERROR(IF(B1477="","",VLOOKUP(B1477,'Customer Orders Management'!B:AB,9,0)),"")</f>
        <v/>
      </c>
      <c r="J1477" s="81" t="str">
        <f>IFERROR(IF(B1477="","",VLOOKUP(B1477,'Customer Orders Management'!B:AB,10,0)),"")</f>
        <v/>
      </c>
      <c r="K1477" s="81" t="str">
        <f>IFERROR(IF(B1477="","",VLOOKUP(B1477,'Customer Orders Management'!B:AB,11,0)),"")</f>
        <v/>
      </c>
      <c r="L1477" s="81" t="str">
        <f>IFERROR(IF(VLOOKUP(B1477,'DIFOT Raw Data'!B:P,15,0)="","Not Delivered","Delivery"&amp;" "&amp;VLOOKUP(B1477,'DIFOT Raw Data'!B:P,15,0)),"")</f>
        <v/>
      </c>
    </row>
    <row r="1478" spans="5:12" x14ac:dyDescent="0.25">
      <c r="E1478" s="80" t="str">
        <f>IFERROR(IF(B1478="","",VLOOKUP(B1478,'Customer Orders Management'!B:AB,12,0)),"")</f>
        <v/>
      </c>
      <c r="F1478" s="80" t="str">
        <f>IFERROR(IF(B1478="","",VLOOKUP(B1478,'Customer Orders Management'!B:AB,13,0)),"")</f>
        <v/>
      </c>
      <c r="G1478" s="80" t="str">
        <f>IFERROR(IF(B1478="","",VLOOKUP(B1478,'Customer Orders Management'!B:AB,7,0)),"")</f>
        <v/>
      </c>
      <c r="H1478" s="80" t="str">
        <f>IFERROR(IF(B1478="","",VLOOKUP(B1478,'Customer Orders Management'!B:AB,8,0)),"")</f>
        <v/>
      </c>
      <c r="I1478" s="81" t="str">
        <f>IFERROR(IF(B1478="","",VLOOKUP(B1478,'Customer Orders Management'!B:AB,9,0)),"")</f>
        <v/>
      </c>
      <c r="J1478" s="81" t="str">
        <f>IFERROR(IF(B1478="","",VLOOKUP(B1478,'Customer Orders Management'!B:AB,10,0)),"")</f>
        <v/>
      </c>
      <c r="K1478" s="81" t="str">
        <f>IFERROR(IF(B1478="","",VLOOKUP(B1478,'Customer Orders Management'!B:AB,11,0)),"")</f>
        <v/>
      </c>
      <c r="L1478" s="81" t="str">
        <f>IFERROR(IF(VLOOKUP(B1478,'DIFOT Raw Data'!B:P,15,0)="","Not Delivered","Delivery"&amp;" "&amp;VLOOKUP(B1478,'DIFOT Raw Data'!B:P,15,0)),"")</f>
        <v/>
      </c>
    </row>
    <row r="1479" spans="5:12" x14ac:dyDescent="0.25">
      <c r="E1479" s="80" t="str">
        <f>IFERROR(IF(B1479="","",VLOOKUP(B1479,'Customer Orders Management'!B:AB,12,0)),"")</f>
        <v/>
      </c>
      <c r="F1479" s="80" t="str">
        <f>IFERROR(IF(B1479="","",VLOOKUP(B1479,'Customer Orders Management'!B:AB,13,0)),"")</f>
        <v/>
      </c>
      <c r="G1479" s="80" t="str">
        <f>IFERROR(IF(B1479="","",VLOOKUP(B1479,'Customer Orders Management'!B:AB,7,0)),"")</f>
        <v/>
      </c>
      <c r="H1479" s="80" t="str">
        <f>IFERROR(IF(B1479="","",VLOOKUP(B1479,'Customer Orders Management'!B:AB,8,0)),"")</f>
        <v/>
      </c>
      <c r="I1479" s="81" t="str">
        <f>IFERROR(IF(B1479="","",VLOOKUP(B1479,'Customer Orders Management'!B:AB,9,0)),"")</f>
        <v/>
      </c>
      <c r="J1479" s="81" t="str">
        <f>IFERROR(IF(B1479="","",VLOOKUP(B1479,'Customer Orders Management'!B:AB,10,0)),"")</f>
        <v/>
      </c>
      <c r="K1479" s="81" t="str">
        <f>IFERROR(IF(B1479="","",VLOOKUP(B1479,'Customer Orders Management'!B:AB,11,0)),"")</f>
        <v/>
      </c>
      <c r="L1479" s="81" t="str">
        <f>IFERROR(IF(VLOOKUP(B1479,'DIFOT Raw Data'!B:P,15,0)="","Not Delivered","Delivery"&amp;" "&amp;VLOOKUP(B1479,'DIFOT Raw Data'!B:P,15,0)),"")</f>
        <v/>
      </c>
    </row>
    <row r="1480" spans="5:12" x14ac:dyDescent="0.25">
      <c r="E1480" s="80" t="str">
        <f>IFERROR(IF(B1480="","",VLOOKUP(B1480,'Customer Orders Management'!B:AB,12,0)),"")</f>
        <v/>
      </c>
      <c r="F1480" s="80" t="str">
        <f>IFERROR(IF(B1480="","",VLOOKUP(B1480,'Customer Orders Management'!B:AB,13,0)),"")</f>
        <v/>
      </c>
      <c r="G1480" s="80" t="str">
        <f>IFERROR(IF(B1480="","",VLOOKUP(B1480,'Customer Orders Management'!B:AB,7,0)),"")</f>
        <v/>
      </c>
      <c r="H1480" s="80" t="str">
        <f>IFERROR(IF(B1480="","",VLOOKUP(B1480,'Customer Orders Management'!B:AB,8,0)),"")</f>
        <v/>
      </c>
      <c r="I1480" s="81" t="str">
        <f>IFERROR(IF(B1480="","",VLOOKUP(B1480,'Customer Orders Management'!B:AB,9,0)),"")</f>
        <v/>
      </c>
      <c r="J1480" s="81" t="str">
        <f>IFERROR(IF(B1480="","",VLOOKUP(B1480,'Customer Orders Management'!B:AB,10,0)),"")</f>
        <v/>
      </c>
      <c r="K1480" s="81" t="str">
        <f>IFERROR(IF(B1480="","",VLOOKUP(B1480,'Customer Orders Management'!B:AB,11,0)),"")</f>
        <v/>
      </c>
      <c r="L1480" s="81" t="str">
        <f>IFERROR(IF(VLOOKUP(B1480,'DIFOT Raw Data'!B:P,15,0)="","Not Delivered","Delivery"&amp;" "&amp;VLOOKUP(B1480,'DIFOT Raw Data'!B:P,15,0)),"")</f>
        <v/>
      </c>
    </row>
    <row r="1481" spans="5:12" x14ac:dyDescent="0.25">
      <c r="E1481" s="80" t="str">
        <f>IFERROR(IF(B1481="","",VLOOKUP(B1481,'Customer Orders Management'!B:AB,12,0)),"")</f>
        <v/>
      </c>
      <c r="F1481" s="80" t="str">
        <f>IFERROR(IF(B1481="","",VLOOKUP(B1481,'Customer Orders Management'!B:AB,13,0)),"")</f>
        <v/>
      </c>
      <c r="G1481" s="80" t="str">
        <f>IFERROR(IF(B1481="","",VLOOKUP(B1481,'Customer Orders Management'!B:AB,7,0)),"")</f>
        <v/>
      </c>
      <c r="H1481" s="80" t="str">
        <f>IFERROR(IF(B1481="","",VLOOKUP(B1481,'Customer Orders Management'!B:AB,8,0)),"")</f>
        <v/>
      </c>
      <c r="I1481" s="81" t="str">
        <f>IFERROR(IF(B1481="","",VLOOKUP(B1481,'Customer Orders Management'!B:AB,9,0)),"")</f>
        <v/>
      </c>
      <c r="J1481" s="81" t="str">
        <f>IFERROR(IF(B1481="","",VLOOKUP(B1481,'Customer Orders Management'!B:AB,10,0)),"")</f>
        <v/>
      </c>
      <c r="K1481" s="81" t="str">
        <f>IFERROR(IF(B1481="","",VLOOKUP(B1481,'Customer Orders Management'!B:AB,11,0)),"")</f>
        <v/>
      </c>
      <c r="L1481" s="81" t="str">
        <f>IFERROR(IF(VLOOKUP(B1481,'DIFOT Raw Data'!B:P,15,0)="","Not Delivered","Delivery"&amp;" "&amp;VLOOKUP(B1481,'DIFOT Raw Data'!B:P,15,0)),"")</f>
        <v/>
      </c>
    </row>
    <row r="1482" spans="5:12" x14ac:dyDescent="0.25">
      <c r="E1482" s="80" t="str">
        <f>IFERROR(IF(B1482="","",VLOOKUP(B1482,'Customer Orders Management'!B:AB,12,0)),"")</f>
        <v/>
      </c>
      <c r="F1482" s="80" t="str">
        <f>IFERROR(IF(B1482="","",VLOOKUP(B1482,'Customer Orders Management'!B:AB,13,0)),"")</f>
        <v/>
      </c>
      <c r="G1482" s="80" t="str">
        <f>IFERROR(IF(B1482="","",VLOOKUP(B1482,'Customer Orders Management'!B:AB,7,0)),"")</f>
        <v/>
      </c>
      <c r="H1482" s="80" t="str">
        <f>IFERROR(IF(B1482="","",VLOOKUP(B1482,'Customer Orders Management'!B:AB,8,0)),"")</f>
        <v/>
      </c>
      <c r="I1482" s="81" t="str">
        <f>IFERROR(IF(B1482="","",VLOOKUP(B1482,'Customer Orders Management'!B:AB,9,0)),"")</f>
        <v/>
      </c>
      <c r="J1482" s="81" t="str">
        <f>IFERROR(IF(B1482="","",VLOOKUP(B1482,'Customer Orders Management'!B:AB,10,0)),"")</f>
        <v/>
      </c>
      <c r="K1482" s="81" t="str">
        <f>IFERROR(IF(B1482="","",VLOOKUP(B1482,'Customer Orders Management'!B:AB,11,0)),"")</f>
        <v/>
      </c>
      <c r="L1482" s="81" t="str">
        <f>IFERROR(IF(VLOOKUP(B1482,'DIFOT Raw Data'!B:P,15,0)="","Not Delivered","Delivery"&amp;" "&amp;VLOOKUP(B1482,'DIFOT Raw Data'!B:P,15,0)),"")</f>
        <v/>
      </c>
    </row>
    <row r="1483" spans="5:12" x14ac:dyDescent="0.25">
      <c r="E1483" s="80" t="str">
        <f>IFERROR(IF(B1483="","",VLOOKUP(B1483,'Customer Orders Management'!B:AB,12,0)),"")</f>
        <v/>
      </c>
      <c r="F1483" s="80" t="str">
        <f>IFERROR(IF(B1483="","",VLOOKUP(B1483,'Customer Orders Management'!B:AB,13,0)),"")</f>
        <v/>
      </c>
      <c r="G1483" s="80" t="str">
        <f>IFERROR(IF(B1483="","",VLOOKUP(B1483,'Customer Orders Management'!B:AB,7,0)),"")</f>
        <v/>
      </c>
      <c r="H1483" s="80" t="str">
        <f>IFERROR(IF(B1483="","",VLOOKUP(B1483,'Customer Orders Management'!B:AB,8,0)),"")</f>
        <v/>
      </c>
      <c r="I1483" s="81" t="str">
        <f>IFERROR(IF(B1483="","",VLOOKUP(B1483,'Customer Orders Management'!B:AB,9,0)),"")</f>
        <v/>
      </c>
      <c r="J1483" s="81" t="str">
        <f>IFERROR(IF(B1483="","",VLOOKUP(B1483,'Customer Orders Management'!B:AB,10,0)),"")</f>
        <v/>
      </c>
      <c r="K1483" s="81" t="str">
        <f>IFERROR(IF(B1483="","",VLOOKUP(B1483,'Customer Orders Management'!B:AB,11,0)),"")</f>
        <v/>
      </c>
      <c r="L1483" s="81" t="str">
        <f>IFERROR(IF(VLOOKUP(B1483,'DIFOT Raw Data'!B:P,15,0)="","Not Delivered","Delivery"&amp;" "&amp;VLOOKUP(B1483,'DIFOT Raw Data'!B:P,15,0)),"")</f>
        <v/>
      </c>
    </row>
    <row r="1484" spans="5:12" x14ac:dyDescent="0.25">
      <c r="E1484" s="80" t="str">
        <f>IFERROR(IF(B1484="","",VLOOKUP(B1484,'Customer Orders Management'!B:AB,12,0)),"")</f>
        <v/>
      </c>
      <c r="F1484" s="80" t="str">
        <f>IFERROR(IF(B1484="","",VLOOKUP(B1484,'Customer Orders Management'!B:AB,13,0)),"")</f>
        <v/>
      </c>
      <c r="G1484" s="80" t="str">
        <f>IFERROR(IF(B1484="","",VLOOKUP(B1484,'Customer Orders Management'!B:AB,7,0)),"")</f>
        <v/>
      </c>
      <c r="H1484" s="80" t="str">
        <f>IFERROR(IF(B1484="","",VLOOKUP(B1484,'Customer Orders Management'!B:AB,8,0)),"")</f>
        <v/>
      </c>
      <c r="I1484" s="81" t="str">
        <f>IFERROR(IF(B1484="","",VLOOKUP(B1484,'Customer Orders Management'!B:AB,9,0)),"")</f>
        <v/>
      </c>
      <c r="J1484" s="81" t="str">
        <f>IFERROR(IF(B1484="","",VLOOKUP(B1484,'Customer Orders Management'!B:AB,10,0)),"")</f>
        <v/>
      </c>
      <c r="K1484" s="81" t="str">
        <f>IFERROR(IF(B1484="","",VLOOKUP(B1484,'Customer Orders Management'!B:AB,11,0)),"")</f>
        <v/>
      </c>
      <c r="L1484" s="81" t="str">
        <f>IFERROR(IF(VLOOKUP(B1484,'DIFOT Raw Data'!B:P,15,0)="","Not Delivered","Delivery"&amp;" "&amp;VLOOKUP(B1484,'DIFOT Raw Data'!B:P,15,0)),"")</f>
        <v/>
      </c>
    </row>
    <row r="1485" spans="5:12" x14ac:dyDescent="0.25">
      <c r="E1485" s="80" t="str">
        <f>IFERROR(IF(B1485="","",VLOOKUP(B1485,'Customer Orders Management'!B:AB,12,0)),"")</f>
        <v/>
      </c>
      <c r="F1485" s="80" t="str">
        <f>IFERROR(IF(B1485="","",VLOOKUP(B1485,'Customer Orders Management'!B:AB,13,0)),"")</f>
        <v/>
      </c>
      <c r="G1485" s="80" t="str">
        <f>IFERROR(IF(B1485="","",VLOOKUP(B1485,'Customer Orders Management'!B:AB,7,0)),"")</f>
        <v/>
      </c>
      <c r="H1485" s="80" t="str">
        <f>IFERROR(IF(B1485="","",VLOOKUP(B1485,'Customer Orders Management'!B:AB,8,0)),"")</f>
        <v/>
      </c>
      <c r="I1485" s="81" t="str">
        <f>IFERROR(IF(B1485="","",VLOOKUP(B1485,'Customer Orders Management'!B:AB,9,0)),"")</f>
        <v/>
      </c>
      <c r="J1485" s="81" t="str">
        <f>IFERROR(IF(B1485="","",VLOOKUP(B1485,'Customer Orders Management'!B:AB,10,0)),"")</f>
        <v/>
      </c>
      <c r="K1485" s="81" t="str">
        <f>IFERROR(IF(B1485="","",VLOOKUP(B1485,'Customer Orders Management'!B:AB,11,0)),"")</f>
        <v/>
      </c>
      <c r="L1485" s="81" t="str">
        <f>IFERROR(IF(VLOOKUP(B1485,'DIFOT Raw Data'!B:P,15,0)="","Not Delivered","Delivery"&amp;" "&amp;VLOOKUP(B1485,'DIFOT Raw Data'!B:P,15,0)),"")</f>
        <v/>
      </c>
    </row>
    <row r="1486" spans="5:12" x14ac:dyDescent="0.25">
      <c r="E1486" s="80" t="str">
        <f>IFERROR(IF(B1486="","",VLOOKUP(B1486,'Customer Orders Management'!B:AB,12,0)),"")</f>
        <v/>
      </c>
      <c r="F1486" s="80" t="str">
        <f>IFERROR(IF(B1486="","",VLOOKUP(B1486,'Customer Orders Management'!B:AB,13,0)),"")</f>
        <v/>
      </c>
      <c r="G1486" s="80" t="str">
        <f>IFERROR(IF(B1486="","",VLOOKUP(B1486,'Customer Orders Management'!B:AB,7,0)),"")</f>
        <v/>
      </c>
      <c r="H1486" s="80" t="str">
        <f>IFERROR(IF(B1486="","",VLOOKUP(B1486,'Customer Orders Management'!B:AB,8,0)),"")</f>
        <v/>
      </c>
      <c r="I1486" s="81" t="str">
        <f>IFERROR(IF(B1486="","",VLOOKUP(B1486,'Customer Orders Management'!B:AB,9,0)),"")</f>
        <v/>
      </c>
      <c r="J1486" s="81" t="str">
        <f>IFERROR(IF(B1486="","",VLOOKUP(B1486,'Customer Orders Management'!B:AB,10,0)),"")</f>
        <v/>
      </c>
      <c r="K1486" s="81" t="str">
        <f>IFERROR(IF(B1486="","",VLOOKUP(B1486,'Customer Orders Management'!B:AB,11,0)),"")</f>
        <v/>
      </c>
      <c r="L1486" s="81" t="str">
        <f>IFERROR(IF(VLOOKUP(B1486,'DIFOT Raw Data'!B:P,15,0)="","Not Delivered","Delivery"&amp;" "&amp;VLOOKUP(B1486,'DIFOT Raw Data'!B:P,15,0)),"")</f>
        <v/>
      </c>
    </row>
    <row r="1487" spans="5:12" x14ac:dyDescent="0.25">
      <c r="E1487" s="80" t="str">
        <f>IFERROR(IF(B1487="","",VLOOKUP(B1487,'Customer Orders Management'!B:AB,12,0)),"")</f>
        <v/>
      </c>
      <c r="F1487" s="80" t="str">
        <f>IFERROR(IF(B1487="","",VLOOKUP(B1487,'Customer Orders Management'!B:AB,13,0)),"")</f>
        <v/>
      </c>
      <c r="G1487" s="80" t="str">
        <f>IFERROR(IF(B1487="","",VLOOKUP(B1487,'Customer Orders Management'!B:AB,7,0)),"")</f>
        <v/>
      </c>
      <c r="H1487" s="80" t="str">
        <f>IFERROR(IF(B1487="","",VLOOKUP(B1487,'Customer Orders Management'!B:AB,8,0)),"")</f>
        <v/>
      </c>
      <c r="I1487" s="81" t="str">
        <f>IFERROR(IF(B1487="","",VLOOKUP(B1487,'Customer Orders Management'!B:AB,9,0)),"")</f>
        <v/>
      </c>
      <c r="J1487" s="81" t="str">
        <f>IFERROR(IF(B1487="","",VLOOKUP(B1487,'Customer Orders Management'!B:AB,10,0)),"")</f>
        <v/>
      </c>
      <c r="K1487" s="81" t="str">
        <f>IFERROR(IF(B1487="","",VLOOKUP(B1487,'Customer Orders Management'!B:AB,11,0)),"")</f>
        <v/>
      </c>
      <c r="L1487" s="81" t="str">
        <f>IFERROR(IF(VLOOKUP(B1487,'DIFOT Raw Data'!B:P,15,0)="","Not Delivered","Delivery"&amp;" "&amp;VLOOKUP(B1487,'DIFOT Raw Data'!B:P,15,0)),"")</f>
        <v/>
      </c>
    </row>
    <row r="1488" spans="5:12" x14ac:dyDescent="0.25">
      <c r="E1488" s="80" t="str">
        <f>IFERROR(IF(B1488="","",VLOOKUP(B1488,'Customer Orders Management'!B:AB,12,0)),"")</f>
        <v/>
      </c>
      <c r="F1488" s="80" t="str">
        <f>IFERROR(IF(B1488="","",VLOOKUP(B1488,'Customer Orders Management'!B:AB,13,0)),"")</f>
        <v/>
      </c>
      <c r="G1488" s="80" t="str">
        <f>IFERROR(IF(B1488="","",VLOOKUP(B1488,'Customer Orders Management'!B:AB,7,0)),"")</f>
        <v/>
      </c>
      <c r="H1488" s="80" t="str">
        <f>IFERROR(IF(B1488="","",VLOOKUP(B1488,'Customer Orders Management'!B:AB,8,0)),"")</f>
        <v/>
      </c>
      <c r="I1488" s="81" t="str">
        <f>IFERROR(IF(B1488="","",VLOOKUP(B1488,'Customer Orders Management'!B:AB,9,0)),"")</f>
        <v/>
      </c>
      <c r="J1488" s="81" t="str">
        <f>IFERROR(IF(B1488="","",VLOOKUP(B1488,'Customer Orders Management'!B:AB,10,0)),"")</f>
        <v/>
      </c>
      <c r="K1488" s="81" t="str">
        <f>IFERROR(IF(B1488="","",VLOOKUP(B1488,'Customer Orders Management'!B:AB,11,0)),"")</f>
        <v/>
      </c>
      <c r="L1488" s="81" t="str">
        <f>IFERROR(IF(VLOOKUP(B1488,'DIFOT Raw Data'!B:P,15,0)="","Not Delivered","Delivery"&amp;" "&amp;VLOOKUP(B1488,'DIFOT Raw Data'!B:P,15,0)),"")</f>
        <v/>
      </c>
    </row>
    <row r="1489" spans="5:12" x14ac:dyDescent="0.25">
      <c r="E1489" s="80" t="str">
        <f>IFERROR(IF(B1489="","",VLOOKUP(B1489,'Customer Orders Management'!B:AB,12,0)),"")</f>
        <v/>
      </c>
      <c r="F1489" s="80" t="str">
        <f>IFERROR(IF(B1489="","",VLOOKUP(B1489,'Customer Orders Management'!B:AB,13,0)),"")</f>
        <v/>
      </c>
      <c r="G1489" s="80" t="str">
        <f>IFERROR(IF(B1489="","",VLOOKUP(B1489,'Customer Orders Management'!B:AB,7,0)),"")</f>
        <v/>
      </c>
      <c r="H1489" s="80" t="str">
        <f>IFERROR(IF(B1489="","",VLOOKUP(B1489,'Customer Orders Management'!B:AB,8,0)),"")</f>
        <v/>
      </c>
      <c r="I1489" s="81" t="str">
        <f>IFERROR(IF(B1489="","",VLOOKUP(B1489,'Customer Orders Management'!B:AB,9,0)),"")</f>
        <v/>
      </c>
      <c r="J1489" s="81" t="str">
        <f>IFERROR(IF(B1489="","",VLOOKUP(B1489,'Customer Orders Management'!B:AB,10,0)),"")</f>
        <v/>
      </c>
      <c r="K1489" s="81" t="str">
        <f>IFERROR(IF(B1489="","",VLOOKUP(B1489,'Customer Orders Management'!B:AB,11,0)),"")</f>
        <v/>
      </c>
      <c r="L1489" s="81" t="str">
        <f>IFERROR(IF(VLOOKUP(B1489,'DIFOT Raw Data'!B:P,15,0)="","Not Delivered","Delivery"&amp;" "&amp;VLOOKUP(B1489,'DIFOT Raw Data'!B:P,15,0)),"")</f>
        <v/>
      </c>
    </row>
    <row r="1490" spans="5:12" x14ac:dyDescent="0.25">
      <c r="E1490" s="80" t="str">
        <f>IFERROR(IF(B1490="","",VLOOKUP(B1490,'Customer Orders Management'!B:AB,12,0)),"")</f>
        <v/>
      </c>
      <c r="F1490" s="80" t="str">
        <f>IFERROR(IF(B1490="","",VLOOKUP(B1490,'Customer Orders Management'!B:AB,13,0)),"")</f>
        <v/>
      </c>
      <c r="G1490" s="80" t="str">
        <f>IFERROR(IF(B1490="","",VLOOKUP(B1490,'Customer Orders Management'!B:AB,7,0)),"")</f>
        <v/>
      </c>
      <c r="H1490" s="80" t="str">
        <f>IFERROR(IF(B1490="","",VLOOKUP(B1490,'Customer Orders Management'!B:AB,8,0)),"")</f>
        <v/>
      </c>
      <c r="I1490" s="81" t="str">
        <f>IFERROR(IF(B1490="","",VLOOKUP(B1490,'Customer Orders Management'!B:AB,9,0)),"")</f>
        <v/>
      </c>
      <c r="J1490" s="81" t="str">
        <f>IFERROR(IF(B1490="","",VLOOKUP(B1490,'Customer Orders Management'!B:AB,10,0)),"")</f>
        <v/>
      </c>
      <c r="K1490" s="81" t="str">
        <f>IFERROR(IF(B1490="","",VLOOKUP(B1490,'Customer Orders Management'!B:AB,11,0)),"")</f>
        <v/>
      </c>
      <c r="L1490" s="81" t="str">
        <f>IFERROR(IF(VLOOKUP(B1490,'DIFOT Raw Data'!B:P,15,0)="","Not Delivered","Delivery"&amp;" "&amp;VLOOKUP(B1490,'DIFOT Raw Data'!B:P,15,0)),"")</f>
        <v/>
      </c>
    </row>
    <row r="1491" spans="5:12" x14ac:dyDescent="0.25">
      <c r="E1491" s="80" t="str">
        <f>IFERROR(IF(B1491="","",VLOOKUP(B1491,'Customer Orders Management'!B:AB,12,0)),"")</f>
        <v/>
      </c>
      <c r="F1491" s="80" t="str">
        <f>IFERROR(IF(B1491="","",VLOOKUP(B1491,'Customer Orders Management'!B:AB,13,0)),"")</f>
        <v/>
      </c>
      <c r="G1491" s="80" t="str">
        <f>IFERROR(IF(B1491="","",VLOOKUP(B1491,'Customer Orders Management'!B:AB,7,0)),"")</f>
        <v/>
      </c>
      <c r="H1491" s="80" t="str">
        <f>IFERROR(IF(B1491="","",VLOOKUP(B1491,'Customer Orders Management'!B:AB,8,0)),"")</f>
        <v/>
      </c>
      <c r="I1491" s="81" t="str">
        <f>IFERROR(IF(B1491="","",VLOOKUP(B1491,'Customer Orders Management'!B:AB,9,0)),"")</f>
        <v/>
      </c>
      <c r="J1491" s="81" t="str">
        <f>IFERROR(IF(B1491="","",VLOOKUP(B1491,'Customer Orders Management'!B:AB,10,0)),"")</f>
        <v/>
      </c>
      <c r="K1491" s="81" t="str">
        <f>IFERROR(IF(B1491="","",VLOOKUP(B1491,'Customer Orders Management'!B:AB,11,0)),"")</f>
        <v/>
      </c>
      <c r="L1491" s="81" t="str">
        <f>IFERROR(IF(VLOOKUP(B1491,'DIFOT Raw Data'!B:P,15,0)="","Not Delivered","Delivery"&amp;" "&amp;VLOOKUP(B1491,'DIFOT Raw Data'!B:P,15,0)),"")</f>
        <v/>
      </c>
    </row>
    <row r="1492" spans="5:12" x14ac:dyDescent="0.25">
      <c r="E1492" s="80" t="str">
        <f>IFERROR(IF(B1492="","",VLOOKUP(B1492,'Customer Orders Management'!B:AB,12,0)),"")</f>
        <v/>
      </c>
      <c r="F1492" s="80" t="str">
        <f>IFERROR(IF(B1492="","",VLOOKUP(B1492,'Customer Orders Management'!B:AB,13,0)),"")</f>
        <v/>
      </c>
      <c r="G1492" s="80" t="str">
        <f>IFERROR(IF(B1492="","",VLOOKUP(B1492,'Customer Orders Management'!B:AB,7,0)),"")</f>
        <v/>
      </c>
      <c r="H1492" s="80" t="str">
        <f>IFERROR(IF(B1492="","",VLOOKUP(B1492,'Customer Orders Management'!B:AB,8,0)),"")</f>
        <v/>
      </c>
      <c r="I1492" s="81" t="str">
        <f>IFERROR(IF(B1492="","",VLOOKUP(B1492,'Customer Orders Management'!B:AB,9,0)),"")</f>
        <v/>
      </c>
      <c r="J1492" s="81" t="str">
        <f>IFERROR(IF(B1492="","",VLOOKUP(B1492,'Customer Orders Management'!B:AB,10,0)),"")</f>
        <v/>
      </c>
      <c r="K1492" s="81" t="str">
        <f>IFERROR(IF(B1492="","",VLOOKUP(B1492,'Customer Orders Management'!B:AB,11,0)),"")</f>
        <v/>
      </c>
      <c r="L1492" s="81" t="str">
        <f>IFERROR(IF(VLOOKUP(B1492,'DIFOT Raw Data'!B:P,15,0)="","Not Delivered","Delivery"&amp;" "&amp;VLOOKUP(B1492,'DIFOT Raw Data'!B:P,15,0)),"")</f>
        <v/>
      </c>
    </row>
    <row r="1493" spans="5:12" x14ac:dyDescent="0.25">
      <c r="E1493" s="80" t="str">
        <f>IFERROR(IF(B1493="","",VLOOKUP(B1493,'Customer Orders Management'!B:AB,12,0)),"")</f>
        <v/>
      </c>
      <c r="F1493" s="80" t="str">
        <f>IFERROR(IF(B1493="","",VLOOKUP(B1493,'Customer Orders Management'!B:AB,13,0)),"")</f>
        <v/>
      </c>
      <c r="G1493" s="80" t="str">
        <f>IFERROR(IF(B1493="","",VLOOKUP(B1493,'Customer Orders Management'!B:AB,7,0)),"")</f>
        <v/>
      </c>
      <c r="H1493" s="80" t="str">
        <f>IFERROR(IF(B1493="","",VLOOKUP(B1493,'Customer Orders Management'!B:AB,8,0)),"")</f>
        <v/>
      </c>
      <c r="I1493" s="81" t="str">
        <f>IFERROR(IF(B1493="","",VLOOKUP(B1493,'Customer Orders Management'!B:AB,9,0)),"")</f>
        <v/>
      </c>
      <c r="J1493" s="81" t="str">
        <f>IFERROR(IF(B1493="","",VLOOKUP(B1493,'Customer Orders Management'!B:AB,10,0)),"")</f>
        <v/>
      </c>
      <c r="K1493" s="81" t="str">
        <f>IFERROR(IF(B1493="","",VLOOKUP(B1493,'Customer Orders Management'!B:AB,11,0)),"")</f>
        <v/>
      </c>
      <c r="L1493" s="81" t="str">
        <f>IFERROR(IF(VLOOKUP(B1493,'DIFOT Raw Data'!B:P,15,0)="","Not Delivered","Delivery"&amp;" "&amp;VLOOKUP(B1493,'DIFOT Raw Data'!B:P,15,0)),"")</f>
        <v/>
      </c>
    </row>
    <row r="1494" spans="5:12" x14ac:dyDescent="0.25">
      <c r="E1494" s="80" t="str">
        <f>IFERROR(IF(B1494="","",VLOOKUP(B1494,'Customer Orders Management'!B:AB,12,0)),"")</f>
        <v/>
      </c>
      <c r="F1494" s="80" t="str">
        <f>IFERROR(IF(B1494="","",VLOOKUP(B1494,'Customer Orders Management'!B:AB,13,0)),"")</f>
        <v/>
      </c>
      <c r="G1494" s="80" t="str">
        <f>IFERROR(IF(B1494="","",VLOOKUP(B1494,'Customer Orders Management'!B:AB,7,0)),"")</f>
        <v/>
      </c>
      <c r="H1494" s="80" t="str">
        <f>IFERROR(IF(B1494="","",VLOOKUP(B1494,'Customer Orders Management'!B:AB,8,0)),"")</f>
        <v/>
      </c>
      <c r="I1494" s="81" t="str">
        <f>IFERROR(IF(B1494="","",VLOOKUP(B1494,'Customer Orders Management'!B:AB,9,0)),"")</f>
        <v/>
      </c>
      <c r="J1494" s="81" t="str">
        <f>IFERROR(IF(B1494="","",VLOOKUP(B1494,'Customer Orders Management'!B:AB,10,0)),"")</f>
        <v/>
      </c>
      <c r="K1494" s="81" t="str">
        <f>IFERROR(IF(B1494="","",VLOOKUP(B1494,'Customer Orders Management'!B:AB,11,0)),"")</f>
        <v/>
      </c>
      <c r="L1494" s="81" t="str">
        <f>IFERROR(IF(VLOOKUP(B1494,'DIFOT Raw Data'!B:P,15,0)="","Not Delivered","Delivery"&amp;" "&amp;VLOOKUP(B1494,'DIFOT Raw Data'!B:P,15,0)),"")</f>
        <v/>
      </c>
    </row>
    <row r="1495" spans="5:12" x14ac:dyDescent="0.25">
      <c r="E1495" s="80" t="str">
        <f>IFERROR(IF(B1495="","",VLOOKUP(B1495,'Customer Orders Management'!B:AB,12,0)),"")</f>
        <v/>
      </c>
      <c r="F1495" s="80" t="str">
        <f>IFERROR(IF(B1495="","",VLOOKUP(B1495,'Customer Orders Management'!B:AB,13,0)),"")</f>
        <v/>
      </c>
      <c r="G1495" s="80" t="str">
        <f>IFERROR(IF(B1495="","",VLOOKUP(B1495,'Customer Orders Management'!B:AB,7,0)),"")</f>
        <v/>
      </c>
      <c r="H1495" s="80" t="str">
        <f>IFERROR(IF(B1495="","",VLOOKUP(B1495,'Customer Orders Management'!B:AB,8,0)),"")</f>
        <v/>
      </c>
      <c r="I1495" s="81" t="str">
        <f>IFERROR(IF(B1495="","",VLOOKUP(B1495,'Customer Orders Management'!B:AB,9,0)),"")</f>
        <v/>
      </c>
      <c r="J1495" s="81" t="str">
        <f>IFERROR(IF(B1495="","",VLOOKUP(B1495,'Customer Orders Management'!B:AB,10,0)),"")</f>
        <v/>
      </c>
      <c r="K1495" s="81" t="str">
        <f>IFERROR(IF(B1495="","",VLOOKUP(B1495,'Customer Orders Management'!B:AB,11,0)),"")</f>
        <v/>
      </c>
      <c r="L1495" s="81" t="str">
        <f>IFERROR(IF(VLOOKUP(B1495,'DIFOT Raw Data'!B:P,15,0)="","Not Delivered","Delivery"&amp;" "&amp;VLOOKUP(B1495,'DIFOT Raw Data'!B:P,15,0)),"")</f>
        <v/>
      </c>
    </row>
    <row r="1496" spans="5:12" x14ac:dyDescent="0.25">
      <c r="E1496" s="80" t="str">
        <f>IFERROR(IF(B1496="","",VLOOKUP(B1496,'Customer Orders Management'!B:AB,12,0)),"")</f>
        <v/>
      </c>
      <c r="F1496" s="80" t="str">
        <f>IFERROR(IF(B1496="","",VLOOKUP(B1496,'Customer Orders Management'!B:AB,13,0)),"")</f>
        <v/>
      </c>
      <c r="G1496" s="80" t="str">
        <f>IFERROR(IF(B1496="","",VLOOKUP(B1496,'Customer Orders Management'!B:AB,7,0)),"")</f>
        <v/>
      </c>
      <c r="H1496" s="80" t="str">
        <f>IFERROR(IF(B1496="","",VLOOKUP(B1496,'Customer Orders Management'!B:AB,8,0)),"")</f>
        <v/>
      </c>
      <c r="I1496" s="81" t="str">
        <f>IFERROR(IF(B1496="","",VLOOKUP(B1496,'Customer Orders Management'!B:AB,9,0)),"")</f>
        <v/>
      </c>
      <c r="J1496" s="81" t="str">
        <f>IFERROR(IF(B1496="","",VLOOKUP(B1496,'Customer Orders Management'!B:AB,10,0)),"")</f>
        <v/>
      </c>
      <c r="K1496" s="81" t="str">
        <f>IFERROR(IF(B1496="","",VLOOKUP(B1496,'Customer Orders Management'!B:AB,11,0)),"")</f>
        <v/>
      </c>
      <c r="L1496" s="81" t="str">
        <f>IFERROR(IF(VLOOKUP(B1496,'DIFOT Raw Data'!B:P,15,0)="","Not Delivered","Delivery"&amp;" "&amp;VLOOKUP(B1496,'DIFOT Raw Data'!B:P,15,0)),"")</f>
        <v/>
      </c>
    </row>
    <row r="1497" spans="5:12" x14ac:dyDescent="0.25">
      <c r="E1497" s="80" t="str">
        <f>IFERROR(IF(B1497="","",VLOOKUP(B1497,'Customer Orders Management'!B:AB,12,0)),"")</f>
        <v/>
      </c>
      <c r="F1497" s="80" t="str">
        <f>IFERROR(IF(B1497="","",VLOOKUP(B1497,'Customer Orders Management'!B:AB,13,0)),"")</f>
        <v/>
      </c>
      <c r="G1497" s="80" t="str">
        <f>IFERROR(IF(B1497="","",VLOOKUP(B1497,'Customer Orders Management'!B:AB,7,0)),"")</f>
        <v/>
      </c>
      <c r="H1497" s="80" t="str">
        <f>IFERROR(IF(B1497="","",VLOOKUP(B1497,'Customer Orders Management'!B:AB,8,0)),"")</f>
        <v/>
      </c>
      <c r="I1497" s="81" t="str">
        <f>IFERROR(IF(B1497="","",VLOOKUP(B1497,'Customer Orders Management'!B:AB,9,0)),"")</f>
        <v/>
      </c>
      <c r="J1497" s="81" t="str">
        <f>IFERROR(IF(B1497="","",VLOOKUP(B1497,'Customer Orders Management'!B:AB,10,0)),"")</f>
        <v/>
      </c>
      <c r="K1497" s="81" t="str">
        <f>IFERROR(IF(B1497="","",VLOOKUP(B1497,'Customer Orders Management'!B:AB,11,0)),"")</f>
        <v/>
      </c>
      <c r="L1497" s="81" t="str">
        <f>IFERROR(IF(VLOOKUP(B1497,'DIFOT Raw Data'!B:P,15,0)="","Not Delivered","Delivery"&amp;" "&amp;VLOOKUP(B1497,'DIFOT Raw Data'!B:P,15,0)),"")</f>
        <v/>
      </c>
    </row>
    <row r="1498" spans="5:12" x14ac:dyDescent="0.25">
      <c r="E1498" s="80" t="str">
        <f>IFERROR(IF(B1498="","",VLOOKUP(B1498,'Customer Orders Management'!B:AB,12,0)),"")</f>
        <v/>
      </c>
      <c r="F1498" s="80" t="str">
        <f>IFERROR(IF(B1498="","",VLOOKUP(B1498,'Customer Orders Management'!B:AB,13,0)),"")</f>
        <v/>
      </c>
      <c r="G1498" s="80" t="str">
        <f>IFERROR(IF(B1498="","",VLOOKUP(B1498,'Customer Orders Management'!B:AB,7,0)),"")</f>
        <v/>
      </c>
      <c r="H1498" s="80" t="str">
        <f>IFERROR(IF(B1498="","",VLOOKUP(B1498,'Customer Orders Management'!B:AB,8,0)),"")</f>
        <v/>
      </c>
      <c r="I1498" s="81" t="str">
        <f>IFERROR(IF(B1498="","",VLOOKUP(B1498,'Customer Orders Management'!B:AB,9,0)),"")</f>
        <v/>
      </c>
      <c r="J1498" s="81" t="str">
        <f>IFERROR(IF(B1498="","",VLOOKUP(B1498,'Customer Orders Management'!B:AB,10,0)),"")</f>
        <v/>
      </c>
      <c r="K1498" s="81" t="str">
        <f>IFERROR(IF(B1498="","",VLOOKUP(B1498,'Customer Orders Management'!B:AB,11,0)),"")</f>
        <v/>
      </c>
      <c r="L1498" s="81" t="str">
        <f>IFERROR(IF(VLOOKUP(B1498,'DIFOT Raw Data'!B:P,15,0)="","Not Delivered","Delivery"&amp;" "&amp;VLOOKUP(B1498,'DIFOT Raw Data'!B:P,15,0)),"")</f>
        <v/>
      </c>
    </row>
    <row r="1499" spans="5:12" x14ac:dyDescent="0.25">
      <c r="E1499" s="80" t="str">
        <f>IFERROR(IF(B1499="","",VLOOKUP(B1499,'Customer Orders Management'!B:AB,12,0)),"")</f>
        <v/>
      </c>
      <c r="F1499" s="80" t="str">
        <f>IFERROR(IF(B1499="","",VLOOKUP(B1499,'Customer Orders Management'!B:AB,13,0)),"")</f>
        <v/>
      </c>
      <c r="G1499" s="80" t="str">
        <f>IFERROR(IF(B1499="","",VLOOKUP(B1499,'Customer Orders Management'!B:AB,7,0)),"")</f>
        <v/>
      </c>
      <c r="H1499" s="80" t="str">
        <f>IFERROR(IF(B1499="","",VLOOKUP(B1499,'Customer Orders Management'!B:AB,8,0)),"")</f>
        <v/>
      </c>
      <c r="I1499" s="81" t="str">
        <f>IFERROR(IF(B1499="","",VLOOKUP(B1499,'Customer Orders Management'!B:AB,9,0)),"")</f>
        <v/>
      </c>
      <c r="J1499" s="81" t="str">
        <f>IFERROR(IF(B1499="","",VLOOKUP(B1499,'Customer Orders Management'!B:AB,10,0)),"")</f>
        <v/>
      </c>
      <c r="K1499" s="81" t="str">
        <f>IFERROR(IF(B1499="","",VLOOKUP(B1499,'Customer Orders Management'!B:AB,11,0)),"")</f>
        <v/>
      </c>
      <c r="L1499" s="81" t="str">
        <f>IFERROR(IF(VLOOKUP(B1499,'DIFOT Raw Data'!B:P,15,0)="","Not Delivered","Delivery"&amp;" "&amp;VLOOKUP(B1499,'DIFOT Raw Data'!B:P,15,0)),"")</f>
        <v/>
      </c>
    </row>
    <row r="1500" spans="5:12" x14ac:dyDescent="0.25">
      <c r="E1500" s="80" t="str">
        <f>IFERROR(IF(B1500="","",VLOOKUP(B1500,'Customer Orders Management'!B:AB,12,0)),"")</f>
        <v/>
      </c>
      <c r="F1500" s="80" t="str">
        <f>IFERROR(IF(B1500="","",VLOOKUP(B1500,'Customer Orders Management'!B:AB,13,0)),"")</f>
        <v/>
      </c>
      <c r="G1500" s="80" t="str">
        <f>IFERROR(IF(B1500="","",VLOOKUP(B1500,'Customer Orders Management'!B:AB,7,0)),"")</f>
        <v/>
      </c>
      <c r="H1500" s="80" t="str">
        <f>IFERROR(IF(B1500="","",VLOOKUP(B1500,'Customer Orders Management'!B:AB,8,0)),"")</f>
        <v/>
      </c>
      <c r="I1500" s="81" t="str">
        <f>IFERROR(IF(B1500="","",VLOOKUP(B1500,'Customer Orders Management'!B:AB,9,0)),"")</f>
        <v/>
      </c>
      <c r="J1500" s="81" t="str">
        <f>IFERROR(IF(B1500="","",VLOOKUP(B1500,'Customer Orders Management'!B:AB,10,0)),"")</f>
        <v/>
      </c>
      <c r="K1500" s="81" t="str">
        <f>IFERROR(IF(B1500="","",VLOOKUP(B1500,'Customer Orders Management'!B:AB,11,0)),"")</f>
        <v/>
      </c>
      <c r="L1500" s="81" t="str">
        <f>IFERROR(IF(VLOOKUP(B1500,'DIFOT Raw Data'!B:P,15,0)="","Not Delivered","Delivery"&amp;" "&amp;VLOOKUP(B1500,'DIFOT Raw Data'!B:P,15,0)),"")</f>
        <v/>
      </c>
    </row>
    <row r="1501" spans="5:12" x14ac:dyDescent="0.25">
      <c r="E1501" s="80" t="str">
        <f>IFERROR(IF(B1501="","",VLOOKUP(B1501,'Customer Orders Management'!B:AB,12,0)),"")</f>
        <v/>
      </c>
      <c r="F1501" s="80" t="str">
        <f>IFERROR(IF(B1501="","",VLOOKUP(B1501,'Customer Orders Management'!B:AB,13,0)),"")</f>
        <v/>
      </c>
      <c r="G1501" s="80" t="str">
        <f>IFERROR(IF(B1501="","",VLOOKUP(B1501,'Customer Orders Management'!B:AB,7,0)),"")</f>
        <v/>
      </c>
      <c r="H1501" s="80" t="str">
        <f>IFERROR(IF(B1501="","",VLOOKUP(B1501,'Customer Orders Management'!B:AB,8,0)),"")</f>
        <v/>
      </c>
      <c r="I1501" s="81" t="str">
        <f>IFERROR(IF(B1501="","",VLOOKUP(B1501,'Customer Orders Management'!B:AB,9,0)),"")</f>
        <v/>
      </c>
      <c r="J1501" s="81" t="str">
        <f>IFERROR(IF(B1501="","",VLOOKUP(B1501,'Customer Orders Management'!B:AB,10,0)),"")</f>
        <v/>
      </c>
      <c r="K1501" s="81" t="str">
        <f>IFERROR(IF(B1501="","",VLOOKUP(B1501,'Customer Orders Management'!B:AB,11,0)),"")</f>
        <v/>
      </c>
      <c r="L1501" s="81" t="str">
        <f>IFERROR(IF(VLOOKUP(B1501,'DIFOT Raw Data'!B:P,15,0)="","Not Delivered","Delivery"&amp;" "&amp;VLOOKUP(B1501,'DIFOT Raw Data'!B:P,15,0)),"")</f>
        <v/>
      </c>
    </row>
    <row r="1502" spans="5:12" x14ac:dyDescent="0.25">
      <c r="E1502" s="80" t="str">
        <f>IFERROR(IF(B1502="","",VLOOKUP(B1502,'Customer Orders Management'!B:AB,12,0)),"")</f>
        <v/>
      </c>
      <c r="F1502" s="80" t="str">
        <f>IFERROR(IF(B1502="","",VLOOKUP(B1502,'Customer Orders Management'!B:AB,13,0)),"")</f>
        <v/>
      </c>
      <c r="G1502" s="80" t="str">
        <f>IFERROR(IF(B1502="","",VLOOKUP(B1502,'Customer Orders Management'!B:AB,7,0)),"")</f>
        <v/>
      </c>
      <c r="H1502" s="80" t="str">
        <f>IFERROR(IF(B1502="","",VLOOKUP(B1502,'Customer Orders Management'!B:AB,8,0)),"")</f>
        <v/>
      </c>
      <c r="I1502" s="81" t="str">
        <f>IFERROR(IF(B1502="","",VLOOKUP(B1502,'Customer Orders Management'!B:AB,9,0)),"")</f>
        <v/>
      </c>
      <c r="J1502" s="81" t="str">
        <f>IFERROR(IF(B1502="","",VLOOKUP(B1502,'Customer Orders Management'!B:AB,10,0)),"")</f>
        <v/>
      </c>
      <c r="K1502" s="81" t="str">
        <f>IFERROR(IF(B1502="","",VLOOKUP(B1502,'Customer Orders Management'!B:AB,11,0)),"")</f>
        <v/>
      </c>
      <c r="L1502" s="81" t="str">
        <f>IFERROR(IF(VLOOKUP(B1502,'DIFOT Raw Data'!B:P,15,0)="","Not Delivered","Delivery"&amp;" "&amp;VLOOKUP(B1502,'DIFOT Raw Data'!B:P,15,0)),"")</f>
        <v/>
      </c>
    </row>
    <row r="1503" spans="5:12" x14ac:dyDescent="0.25">
      <c r="E1503" s="80" t="str">
        <f>IFERROR(IF(B1503="","",VLOOKUP(B1503,'Customer Orders Management'!B:AB,12,0)),"")</f>
        <v/>
      </c>
      <c r="F1503" s="80" t="str">
        <f>IFERROR(IF(B1503="","",VLOOKUP(B1503,'Customer Orders Management'!B:AB,13,0)),"")</f>
        <v/>
      </c>
      <c r="G1503" s="80" t="str">
        <f>IFERROR(IF(B1503="","",VLOOKUP(B1503,'Customer Orders Management'!B:AB,7,0)),"")</f>
        <v/>
      </c>
      <c r="H1503" s="80" t="str">
        <f>IFERROR(IF(B1503="","",VLOOKUP(B1503,'Customer Orders Management'!B:AB,8,0)),"")</f>
        <v/>
      </c>
      <c r="I1503" s="81" t="str">
        <f>IFERROR(IF(B1503="","",VLOOKUP(B1503,'Customer Orders Management'!B:AB,9,0)),"")</f>
        <v/>
      </c>
      <c r="J1503" s="81" t="str">
        <f>IFERROR(IF(B1503="","",VLOOKUP(B1503,'Customer Orders Management'!B:AB,10,0)),"")</f>
        <v/>
      </c>
      <c r="K1503" s="81" t="str">
        <f>IFERROR(IF(B1503="","",VLOOKUP(B1503,'Customer Orders Management'!B:AB,11,0)),"")</f>
        <v/>
      </c>
      <c r="L1503" s="81" t="str">
        <f>IFERROR(IF(VLOOKUP(B1503,'DIFOT Raw Data'!B:P,15,0)="","Not Delivered","Delivery"&amp;" "&amp;VLOOKUP(B1503,'DIFOT Raw Data'!B:P,15,0)),"")</f>
        <v/>
      </c>
    </row>
    <row r="1504" spans="5:12" x14ac:dyDescent="0.25">
      <c r="E1504" s="80" t="str">
        <f>IFERROR(IF(B1504="","",VLOOKUP(B1504,'Customer Orders Management'!B:AB,12,0)),"")</f>
        <v/>
      </c>
      <c r="F1504" s="80" t="str">
        <f>IFERROR(IF(B1504="","",VLOOKUP(B1504,'Customer Orders Management'!B:AB,13,0)),"")</f>
        <v/>
      </c>
      <c r="G1504" s="80" t="str">
        <f>IFERROR(IF(B1504="","",VLOOKUP(B1504,'Customer Orders Management'!B:AB,7,0)),"")</f>
        <v/>
      </c>
      <c r="H1504" s="80" t="str">
        <f>IFERROR(IF(B1504="","",VLOOKUP(B1504,'Customer Orders Management'!B:AB,8,0)),"")</f>
        <v/>
      </c>
      <c r="I1504" s="81" t="str">
        <f>IFERROR(IF(B1504="","",VLOOKUP(B1504,'Customer Orders Management'!B:AB,9,0)),"")</f>
        <v/>
      </c>
      <c r="J1504" s="81" t="str">
        <f>IFERROR(IF(B1504="","",VLOOKUP(B1504,'Customer Orders Management'!B:AB,10,0)),"")</f>
        <v/>
      </c>
      <c r="K1504" s="81" t="str">
        <f>IFERROR(IF(B1504="","",VLOOKUP(B1504,'Customer Orders Management'!B:AB,11,0)),"")</f>
        <v/>
      </c>
      <c r="L1504" s="81" t="str">
        <f>IFERROR(IF(VLOOKUP(B1504,'DIFOT Raw Data'!B:P,15,0)="","Not Delivered","Delivery"&amp;" "&amp;VLOOKUP(B1504,'DIFOT Raw Data'!B:P,15,0)),"")</f>
        <v/>
      </c>
    </row>
    <row r="1505" spans="5:12" x14ac:dyDescent="0.25">
      <c r="E1505" s="80" t="str">
        <f>IFERROR(IF(B1505="","",VLOOKUP(B1505,'Customer Orders Management'!B:AB,12,0)),"")</f>
        <v/>
      </c>
      <c r="F1505" s="80" t="str">
        <f>IFERROR(IF(B1505="","",VLOOKUP(B1505,'Customer Orders Management'!B:AB,13,0)),"")</f>
        <v/>
      </c>
      <c r="G1505" s="80" t="str">
        <f>IFERROR(IF(B1505="","",VLOOKUP(B1505,'Customer Orders Management'!B:AB,7,0)),"")</f>
        <v/>
      </c>
      <c r="H1505" s="80" t="str">
        <f>IFERROR(IF(B1505="","",VLOOKUP(B1505,'Customer Orders Management'!B:AB,8,0)),"")</f>
        <v/>
      </c>
      <c r="I1505" s="81" t="str">
        <f>IFERROR(IF(B1505="","",VLOOKUP(B1505,'Customer Orders Management'!B:AB,9,0)),"")</f>
        <v/>
      </c>
      <c r="J1505" s="81" t="str">
        <f>IFERROR(IF(B1505="","",VLOOKUP(B1505,'Customer Orders Management'!B:AB,10,0)),"")</f>
        <v/>
      </c>
      <c r="K1505" s="81" t="str">
        <f>IFERROR(IF(B1505="","",VLOOKUP(B1505,'Customer Orders Management'!B:AB,11,0)),"")</f>
        <v/>
      </c>
      <c r="L1505" s="81" t="str">
        <f>IFERROR(IF(VLOOKUP(B1505,'DIFOT Raw Data'!B:P,15,0)="","Not Delivered","Delivery"&amp;" "&amp;VLOOKUP(B1505,'DIFOT Raw Data'!B:P,15,0)),"")</f>
        <v/>
      </c>
    </row>
    <row r="1506" spans="5:12" x14ac:dyDescent="0.25">
      <c r="E1506" s="80" t="str">
        <f>IFERROR(IF(B1506="","",VLOOKUP(B1506,'Customer Orders Management'!B:AB,12,0)),"")</f>
        <v/>
      </c>
      <c r="F1506" s="80" t="str">
        <f>IFERROR(IF(B1506="","",VLOOKUP(B1506,'Customer Orders Management'!B:AB,13,0)),"")</f>
        <v/>
      </c>
      <c r="G1506" s="80" t="str">
        <f>IFERROR(IF(B1506="","",VLOOKUP(B1506,'Customer Orders Management'!B:AB,7,0)),"")</f>
        <v/>
      </c>
      <c r="H1506" s="80" t="str">
        <f>IFERROR(IF(B1506="","",VLOOKUP(B1506,'Customer Orders Management'!B:AB,8,0)),"")</f>
        <v/>
      </c>
      <c r="I1506" s="81" t="str">
        <f>IFERROR(IF(B1506="","",VLOOKUP(B1506,'Customer Orders Management'!B:AB,9,0)),"")</f>
        <v/>
      </c>
      <c r="J1506" s="81" t="str">
        <f>IFERROR(IF(B1506="","",VLOOKUP(B1506,'Customer Orders Management'!B:AB,10,0)),"")</f>
        <v/>
      </c>
      <c r="K1506" s="81" t="str">
        <f>IFERROR(IF(B1506="","",VLOOKUP(B1506,'Customer Orders Management'!B:AB,11,0)),"")</f>
        <v/>
      </c>
      <c r="L1506" s="81" t="str">
        <f>IFERROR(IF(VLOOKUP(B1506,'DIFOT Raw Data'!B:P,15,0)="","Not Delivered","Delivery"&amp;" "&amp;VLOOKUP(B1506,'DIFOT Raw Data'!B:P,15,0)),"")</f>
        <v/>
      </c>
    </row>
    <row r="1507" spans="5:12" x14ac:dyDescent="0.25">
      <c r="E1507" s="80" t="str">
        <f>IFERROR(IF(B1507="","",VLOOKUP(B1507,'Customer Orders Management'!B:AB,12,0)),"")</f>
        <v/>
      </c>
      <c r="F1507" s="80" t="str">
        <f>IFERROR(IF(B1507="","",VLOOKUP(B1507,'Customer Orders Management'!B:AB,13,0)),"")</f>
        <v/>
      </c>
      <c r="G1507" s="80" t="str">
        <f>IFERROR(IF(B1507="","",VLOOKUP(B1507,'Customer Orders Management'!B:AB,7,0)),"")</f>
        <v/>
      </c>
      <c r="H1507" s="80" t="str">
        <f>IFERROR(IF(B1507="","",VLOOKUP(B1507,'Customer Orders Management'!B:AB,8,0)),"")</f>
        <v/>
      </c>
      <c r="I1507" s="81" t="str">
        <f>IFERROR(IF(B1507="","",VLOOKUP(B1507,'Customer Orders Management'!B:AB,9,0)),"")</f>
        <v/>
      </c>
      <c r="J1507" s="81" t="str">
        <f>IFERROR(IF(B1507="","",VLOOKUP(B1507,'Customer Orders Management'!B:AB,10,0)),"")</f>
        <v/>
      </c>
      <c r="K1507" s="81" t="str">
        <f>IFERROR(IF(B1507="","",VLOOKUP(B1507,'Customer Orders Management'!B:AB,11,0)),"")</f>
        <v/>
      </c>
      <c r="L1507" s="81" t="str">
        <f>IFERROR(IF(VLOOKUP(B1507,'DIFOT Raw Data'!B:P,15,0)="","Not Delivered","Delivery"&amp;" "&amp;VLOOKUP(B1507,'DIFOT Raw Data'!B:P,15,0)),"")</f>
        <v/>
      </c>
    </row>
    <row r="1508" spans="5:12" x14ac:dyDescent="0.25">
      <c r="E1508" s="80" t="str">
        <f>IFERROR(IF(B1508="","",VLOOKUP(B1508,'Customer Orders Management'!B:AB,12,0)),"")</f>
        <v/>
      </c>
      <c r="F1508" s="80" t="str">
        <f>IFERROR(IF(B1508="","",VLOOKUP(B1508,'Customer Orders Management'!B:AB,13,0)),"")</f>
        <v/>
      </c>
      <c r="G1508" s="80" t="str">
        <f>IFERROR(IF(B1508="","",VLOOKUP(B1508,'Customer Orders Management'!B:AB,7,0)),"")</f>
        <v/>
      </c>
      <c r="H1508" s="80" t="str">
        <f>IFERROR(IF(B1508="","",VLOOKUP(B1508,'Customer Orders Management'!B:AB,8,0)),"")</f>
        <v/>
      </c>
      <c r="I1508" s="81" t="str">
        <f>IFERROR(IF(B1508="","",VLOOKUP(B1508,'Customer Orders Management'!B:AB,9,0)),"")</f>
        <v/>
      </c>
      <c r="J1508" s="81" t="str">
        <f>IFERROR(IF(B1508="","",VLOOKUP(B1508,'Customer Orders Management'!B:AB,10,0)),"")</f>
        <v/>
      </c>
      <c r="K1508" s="81" t="str">
        <f>IFERROR(IF(B1508="","",VLOOKUP(B1508,'Customer Orders Management'!B:AB,11,0)),"")</f>
        <v/>
      </c>
      <c r="L1508" s="81" t="str">
        <f>IFERROR(IF(VLOOKUP(B1508,'DIFOT Raw Data'!B:P,15,0)="","Not Delivered","Delivery"&amp;" "&amp;VLOOKUP(B1508,'DIFOT Raw Data'!B:P,15,0)),"")</f>
        <v/>
      </c>
    </row>
    <row r="1509" spans="5:12" x14ac:dyDescent="0.25">
      <c r="E1509" s="80" t="str">
        <f>IFERROR(IF(B1509="","",VLOOKUP(B1509,'Customer Orders Management'!B:AB,12,0)),"")</f>
        <v/>
      </c>
      <c r="F1509" s="80" t="str">
        <f>IFERROR(IF(B1509="","",VLOOKUP(B1509,'Customer Orders Management'!B:AB,13,0)),"")</f>
        <v/>
      </c>
      <c r="G1509" s="80" t="str">
        <f>IFERROR(IF(B1509="","",VLOOKUP(B1509,'Customer Orders Management'!B:AB,7,0)),"")</f>
        <v/>
      </c>
      <c r="H1509" s="80" t="str">
        <f>IFERROR(IF(B1509="","",VLOOKUP(B1509,'Customer Orders Management'!B:AB,8,0)),"")</f>
        <v/>
      </c>
      <c r="I1509" s="81" t="str">
        <f>IFERROR(IF(B1509="","",VLOOKUP(B1509,'Customer Orders Management'!B:AB,9,0)),"")</f>
        <v/>
      </c>
      <c r="J1509" s="81" t="str">
        <f>IFERROR(IF(B1509="","",VLOOKUP(B1509,'Customer Orders Management'!B:AB,10,0)),"")</f>
        <v/>
      </c>
      <c r="K1509" s="81" t="str">
        <f>IFERROR(IF(B1509="","",VLOOKUP(B1509,'Customer Orders Management'!B:AB,11,0)),"")</f>
        <v/>
      </c>
      <c r="L1509" s="81" t="str">
        <f>IFERROR(IF(VLOOKUP(B1509,'DIFOT Raw Data'!B:P,15,0)="","Not Delivered","Delivery"&amp;" "&amp;VLOOKUP(B1509,'DIFOT Raw Data'!B:P,15,0)),"")</f>
        <v/>
      </c>
    </row>
    <row r="1510" spans="5:12" x14ac:dyDescent="0.25">
      <c r="E1510" s="80" t="str">
        <f>IFERROR(IF(B1510="","",VLOOKUP(B1510,'Customer Orders Management'!B:AB,12,0)),"")</f>
        <v/>
      </c>
      <c r="F1510" s="80" t="str">
        <f>IFERROR(IF(B1510="","",VLOOKUP(B1510,'Customer Orders Management'!B:AB,13,0)),"")</f>
        <v/>
      </c>
      <c r="G1510" s="80" t="str">
        <f>IFERROR(IF(B1510="","",VLOOKUP(B1510,'Customer Orders Management'!B:AB,7,0)),"")</f>
        <v/>
      </c>
      <c r="H1510" s="80" t="str">
        <f>IFERROR(IF(B1510="","",VLOOKUP(B1510,'Customer Orders Management'!B:AB,8,0)),"")</f>
        <v/>
      </c>
      <c r="I1510" s="81" t="str">
        <f>IFERROR(IF(B1510="","",VLOOKUP(B1510,'Customer Orders Management'!B:AB,9,0)),"")</f>
        <v/>
      </c>
      <c r="J1510" s="81" t="str">
        <f>IFERROR(IF(B1510="","",VLOOKUP(B1510,'Customer Orders Management'!B:AB,10,0)),"")</f>
        <v/>
      </c>
      <c r="K1510" s="81" t="str">
        <f>IFERROR(IF(B1510="","",VLOOKUP(B1510,'Customer Orders Management'!B:AB,11,0)),"")</f>
        <v/>
      </c>
      <c r="L1510" s="81" t="str">
        <f>IFERROR(IF(VLOOKUP(B1510,'DIFOT Raw Data'!B:P,15,0)="","Not Delivered","Delivery"&amp;" "&amp;VLOOKUP(B1510,'DIFOT Raw Data'!B:P,15,0)),"")</f>
        <v/>
      </c>
    </row>
    <row r="1511" spans="5:12" x14ac:dyDescent="0.25">
      <c r="E1511" s="80" t="str">
        <f>IFERROR(IF(B1511="","",VLOOKUP(B1511,'Customer Orders Management'!B:AB,12,0)),"")</f>
        <v/>
      </c>
      <c r="F1511" s="80" t="str">
        <f>IFERROR(IF(B1511="","",VLOOKUP(B1511,'Customer Orders Management'!B:AB,13,0)),"")</f>
        <v/>
      </c>
      <c r="G1511" s="80" t="str">
        <f>IFERROR(IF(B1511="","",VLOOKUP(B1511,'Customer Orders Management'!B:AB,7,0)),"")</f>
        <v/>
      </c>
      <c r="H1511" s="80" t="str">
        <f>IFERROR(IF(B1511="","",VLOOKUP(B1511,'Customer Orders Management'!B:AB,8,0)),"")</f>
        <v/>
      </c>
      <c r="I1511" s="81" t="str">
        <f>IFERROR(IF(B1511="","",VLOOKUP(B1511,'Customer Orders Management'!B:AB,9,0)),"")</f>
        <v/>
      </c>
      <c r="J1511" s="81" t="str">
        <f>IFERROR(IF(B1511="","",VLOOKUP(B1511,'Customer Orders Management'!B:AB,10,0)),"")</f>
        <v/>
      </c>
      <c r="K1511" s="81" t="str">
        <f>IFERROR(IF(B1511="","",VLOOKUP(B1511,'Customer Orders Management'!B:AB,11,0)),"")</f>
        <v/>
      </c>
      <c r="L1511" s="81" t="str">
        <f>IFERROR(IF(VLOOKUP(B1511,'DIFOT Raw Data'!B:P,15,0)="","Not Delivered","Delivery"&amp;" "&amp;VLOOKUP(B1511,'DIFOT Raw Data'!B:P,15,0)),"")</f>
        <v/>
      </c>
    </row>
    <row r="1512" spans="5:12" x14ac:dyDescent="0.25">
      <c r="E1512" s="80" t="str">
        <f>IFERROR(IF(B1512="","",VLOOKUP(B1512,'Customer Orders Management'!B:AB,12,0)),"")</f>
        <v/>
      </c>
      <c r="F1512" s="80" t="str">
        <f>IFERROR(IF(B1512="","",VLOOKUP(B1512,'Customer Orders Management'!B:AB,13,0)),"")</f>
        <v/>
      </c>
      <c r="G1512" s="80" t="str">
        <f>IFERROR(IF(B1512="","",VLOOKUP(B1512,'Customer Orders Management'!B:AB,7,0)),"")</f>
        <v/>
      </c>
      <c r="H1512" s="80" t="str">
        <f>IFERROR(IF(B1512="","",VLOOKUP(B1512,'Customer Orders Management'!B:AB,8,0)),"")</f>
        <v/>
      </c>
      <c r="I1512" s="81" t="str">
        <f>IFERROR(IF(B1512="","",VLOOKUP(B1512,'Customer Orders Management'!B:AB,9,0)),"")</f>
        <v/>
      </c>
      <c r="J1512" s="81" t="str">
        <f>IFERROR(IF(B1512="","",VLOOKUP(B1512,'Customer Orders Management'!B:AB,10,0)),"")</f>
        <v/>
      </c>
      <c r="K1512" s="81" t="str">
        <f>IFERROR(IF(B1512="","",VLOOKUP(B1512,'Customer Orders Management'!B:AB,11,0)),"")</f>
        <v/>
      </c>
      <c r="L1512" s="81" t="str">
        <f>IFERROR(IF(VLOOKUP(B1512,'DIFOT Raw Data'!B:P,15,0)="","Not Delivered","Delivery"&amp;" "&amp;VLOOKUP(B1512,'DIFOT Raw Data'!B:P,15,0)),"")</f>
        <v/>
      </c>
    </row>
    <row r="1513" spans="5:12" x14ac:dyDescent="0.25">
      <c r="E1513" s="80" t="str">
        <f>IFERROR(IF(B1513="","",VLOOKUP(B1513,'Customer Orders Management'!B:AB,12,0)),"")</f>
        <v/>
      </c>
      <c r="F1513" s="80" t="str">
        <f>IFERROR(IF(B1513="","",VLOOKUP(B1513,'Customer Orders Management'!B:AB,13,0)),"")</f>
        <v/>
      </c>
      <c r="G1513" s="80" t="str">
        <f>IFERROR(IF(B1513="","",VLOOKUP(B1513,'Customer Orders Management'!B:AB,7,0)),"")</f>
        <v/>
      </c>
      <c r="H1513" s="80" t="str">
        <f>IFERROR(IF(B1513="","",VLOOKUP(B1513,'Customer Orders Management'!B:AB,8,0)),"")</f>
        <v/>
      </c>
      <c r="I1513" s="81" t="str">
        <f>IFERROR(IF(B1513="","",VLOOKUP(B1513,'Customer Orders Management'!B:AB,9,0)),"")</f>
        <v/>
      </c>
      <c r="J1513" s="81" t="str">
        <f>IFERROR(IF(B1513="","",VLOOKUP(B1513,'Customer Orders Management'!B:AB,10,0)),"")</f>
        <v/>
      </c>
      <c r="K1513" s="81" t="str">
        <f>IFERROR(IF(B1513="","",VLOOKUP(B1513,'Customer Orders Management'!B:AB,11,0)),"")</f>
        <v/>
      </c>
      <c r="L1513" s="81" t="str">
        <f>IFERROR(IF(VLOOKUP(B1513,'DIFOT Raw Data'!B:P,15,0)="","Not Delivered","Delivery"&amp;" "&amp;VLOOKUP(B1513,'DIFOT Raw Data'!B:P,15,0)),"")</f>
        <v/>
      </c>
    </row>
    <row r="1514" spans="5:12" x14ac:dyDescent="0.25">
      <c r="E1514" s="80" t="str">
        <f>IFERROR(IF(B1514="","",VLOOKUP(B1514,'Customer Orders Management'!B:AB,12,0)),"")</f>
        <v/>
      </c>
      <c r="F1514" s="80" t="str">
        <f>IFERROR(IF(B1514="","",VLOOKUP(B1514,'Customer Orders Management'!B:AB,13,0)),"")</f>
        <v/>
      </c>
      <c r="G1514" s="80" t="str">
        <f>IFERROR(IF(B1514="","",VLOOKUP(B1514,'Customer Orders Management'!B:AB,7,0)),"")</f>
        <v/>
      </c>
      <c r="H1514" s="80" t="str">
        <f>IFERROR(IF(B1514="","",VLOOKUP(B1514,'Customer Orders Management'!B:AB,8,0)),"")</f>
        <v/>
      </c>
      <c r="I1514" s="81" t="str">
        <f>IFERROR(IF(B1514="","",VLOOKUP(B1514,'Customer Orders Management'!B:AB,9,0)),"")</f>
        <v/>
      </c>
      <c r="J1514" s="81" t="str">
        <f>IFERROR(IF(B1514="","",VLOOKUP(B1514,'Customer Orders Management'!B:AB,10,0)),"")</f>
        <v/>
      </c>
      <c r="K1514" s="81" t="str">
        <f>IFERROR(IF(B1514="","",VLOOKUP(B1514,'Customer Orders Management'!B:AB,11,0)),"")</f>
        <v/>
      </c>
      <c r="L1514" s="81" t="str">
        <f>IFERROR(IF(VLOOKUP(B1514,'DIFOT Raw Data'!B:P,15,0)="","Not Delivered","Delivery"&amp;" "&amp;VLOOKUP(B1514,'DIFOT Raw Data'!B:P,15,0)),"")</f>
        <v/>
      </c>
    </row>
    <row r="1515" spans="5:12" x14ac:dyDescent="0.25">
      <c r="E1515" s="80" t="str">
        <f>IFERROR(IF(B1515="","",VLOOKUP(B1515,'Customer Orders Management'!B:AB,12,0)),"")</f>
        <v/>
      </c>
      <c r="F1515" s="80" t="str">
        <f>IFERROR(IF(B1515="","",VLOOKUP(B1515,'Customer Orders Management'!B:AB,13,0)),"")</f>
        <v/>
      </c>
      <c r="G1515" s="80" t="str">
        <f>IFERROR(IF(B1515="","",VLOOKUP(B1515,'Customer Orders Management'!B:AB,7,0)),"")</f>
        <v/>
      </c>
      <c r="H1515" s="80" t="str">
        <f>IFERROR(IF(B1515="","",VLOOKUP(B1515,'Customer Orders Management'!B:AB,8,0)),"")</f>
        <v/>
      </c>
      <c r="I1515" s="81" t="str">
        <f>IFERROR(IF(B1515="","",VLOOKUP(B1515,'Customer Orders Management'!B:AB,9,0)),"")</f>
        <v/>
      </c>
      <c r="J1515" s="81" t="str">
        <f>IFERROR(IF(B1515="","",VLOOKUP(B1515,'Customer Orders Management'!B:AB,10,0)),"")</f>
        <v/>
      </c>
      <c r="K1515" s="81" t="str">
        <f>IFERROR(IF(B1515="","",VLOOKUP(B1515,'Customer Orders Management'!B:AB,11,0)),"")</f>
        <v/>
      </c>
      <c r="L1515" s="81" t="str">
        <f>IFERROR(IF(VLOOKUP(B1515,'DIFOT Raw Data'!B:P,15,0)="","Not Delivered","Delivery"&amp;" "&amp;VLOOKUP(B1515,'DIFOT Raw Data'!B:P,15,0)),"")</f>
        <v/>
      </c>
    </row>
    <row r="1516" spans="5:12" x14ac:dyDescent="0.25">
      <c r="E1516" s="80" t="str">
        <f>IFERROR(IF(B1516="","",VLOOKUP(B1516,'Customer Orders Management'!B:AB,12,0)),"")</f>
        <v/>
      </c>
      <c r="F1516" s="80" t="str">
        <f>IFERROR(IF(B1516="","",VLOOKUP(B1516,'Customer Orders Management'!B:AB,13,0)),"")</f>
        <v/>
      </c>
      <c r="G1516" s="80" t="str">
        <f>IFERROR(IF(B1516="","",VLOOKUP(B1516,'Customer Orders Management'!B:AB,7,0)),"")</f>
        <v/>
      </c>
      <c r="H1516" s="80" t="str">
        <f>IFERROR(IF(B1516="","",VLOOKUP(B1516,'Customer Orders Management'!B:AB,8,0)),"")</f>
        <v/>
      </c>
      <c r="I1516" s="81" t="str">
        <f>IFERROR(IF(B1516="","",VLOOKUP(B1516,'Customer Orders Management'!B:AB,9,0)),"")</f>
        <v/>
      </c>
      <c r="J1516" s="81" t="str">
        <f>IFERROR(IF(B1516="","",VLOOKUP(B1516,'Customer Orders Management'!B:AB,10,0)),"")</f>
        <v/>
      </c>
      <c r="K1516" s="81" t="str">
        <f>IFERROR(IF(B1516="","",VLOOKUP(B1516,'Customer Orders Management'!B:AB,11,0)),"")</f>
        <v/>
      </c>
      <c r="L1516" s="81" t="str">
        <f>IFERROR(IF(VLOOKUP(B1516,'DIFOT Raw Data'!B:P,15,0)="","Not Delivered","Delivery"&amp;" "&amp;VLOOKUP(B1516,'DIFOT Raw Data'!B:P,15,0)),"")</f>
        <v/>
      </c>
    </row>
    <row r="1517" spans="5:12" x14ac:dyDescent="0.25">
      <c r="E1517" s="80" t="str">
        <f>IFERROR(IF(B1517="","",VLOOKUP(B1517,'Customer Orders Management'!B:AB,12,0)),"")</f>
        <v/>
      </c>
      <c r="F1517" s="80" t="str">
        <f>IFERROR(IF(B1517="","",VLOOKUP(B1517,'Customer Orders Management'!B:AB,13,0)),"")</f>
        <v/>
      </c>
      <c r="G1517" s="80" t="str">
        <f>IFERROR(IF(B1517="","",VLOOKUP(B1517,'Customer Orders Management'!B:AB,7,0)),"")</f>
        <v/>
      </c>
      <c r="H1517" s="80" t="str">
        <f>IFERROR(IF(B1517="","",VLOOKUP(B1517,'Customer Orders Management'!B:AB,8,0)),"")</f>
        <v/>
      </c>
      <c r="I1517" s="81" t="str">
        <f>IFERROR(IF(B1517="","",VLOOKUP(B1517,'Customer Orders Management'!B:AB,9,0)),"")</f>
        <v/>
      </c>
      <c r="J1517" s="81" t="str">
        <f>IFERROR(IF(B1517="","",VLOOKUP(B1517,'Customer Orders Management'!B:AB,10,0)),"")</f>
        <v/>
      </c>
      <c r="K1517" s="81" t="str">
        <f>IFERROR(IF(B1517="","",VLOOKUP(B1517,'Customer Orders Management'!B:AB,11,0)),"")</f>
        <v/>
      </c>
      <c r="L1517" s="81" t="str">
        <f>IFERROR(IF(VLOOKUP(B1517,'DIFOT Raw Data'!B:P,15,0)="","Not Delivered","Delivery"&amp;" "&amp;VLOOKUP(B1517,'DIFOT Raw Data'!B:P,15,0)),"")</f>
        <v/>
      </c>
    </row>
    <row r="1518" spans="5:12" x14ac:dyDescent="0.25">
      <c r="E1518" s="80" t="str">
        <f>IFERROR(IF(B1518="","",VLOOKUP(B1518,'Customer Orders Management'!B:AB,12,0)),"")</f>
        <v/>
      </c>
      <c r="F1518" s="80" t="str">
        <f>IFERROR(IF(B1518="","",VLOOKUP(B1518,'Customer Orders Management'!B:AB,13,0)),"")</f>
        <v/>
      </c>
      <c r="G1518" s="80" t="str">
        <f>IFERROR(IF(B1518="","",VLOOKUP(B1518,'Customer Orders Management'!B:AB,7,0)),"")</f>
        <v/>
      </c>
      <c r="H1518" s="80" t="str">
        <f>IFERROR(IF(B1518="","",VLOOKUP(B1518,'Customer Orders Management'!B:AB,8,0)),"")</f>
        <v/>
      </c>
      <c r="I1518" s="81" t="str">
        <f>IFERROR(IF(B1518="","",VLOOKUP(B1518,'Customer Orders Management'!B:AB,9,0)),"")</f>
        <v/>
      </c>
      <c r="J1518" s="81" t="str">
        <f>IFERROR(IF(B1518="","",VLOOKUP(B1518,'Customer Orders Management'!B:AB,10,0)),"")</f>
        <v/>
      </c>
      <c r="K1518" s="81" t="str">
        <f>IFERROR(IF(B1518="","",VLOOKUP(B1518,'Customer Orders Management'!B:AB,11,0)),"")</f>
        <v/>
      </c>
      <c r="L1518" s="81" t="str">
        <f>IFERROR(IF(VLOOKUP(B1518,'DIFOT Raw Data'!B:P,15,0)="","Not Delivered","Delivery"&amp;" "&amp;VLOOKUP(B1518,'DIFOT Raw Data'!B:P,15,0)),"")</f>
        <v/>
      </c>
    </row>
    <row r="1519" spans="5:12" x14ac:dyDescent="0.25">
      <c r="E1519" s="80" t="str">
        <f>IFERROR(IF(B1519="","",VLOOKUP(B1519,'Customer Orders Management'!B:AB,12,0)),"")</f>
        <v/>
      </c>
      <c r="F1519" s="80" t="str">
        <f>IFERROR(IF(B1519="","",VLOOKUP(B1519,'Customer Orders Management'!B:AB,13,0)),"")</f>
        <v/>
      </c>
      <c r="G1519" s="80" t="str">
        <f>IFERROR(IF(B1519="","",VLOOKUP(B1519,'Customer Orders Management'!B:AB,7,0)),"")</f>
        <v/>
      </c>
      <c r="H1519" s="80" t="str">
        <f>IFERROR(IF(B1519="","",VLOOKUP(B1519,'Customer Orders Management'!B:AB,8,0)),"")</f>
        <v/>
      </c>
      <c r="I1519" s="81" t="str">
        <f>IFERROR(IF(B1519="","",VLOOKUP(B1519,'Customer Orders Management'!B:AB,9,0)),"")</f>
        <v/>
      </c>
      <c r="J1519" s="81" t="str">
        <f>IFERROR(IF(B1519="","",VLOOKUP(B1519,'Customer Orders Management'!B:AB,10,0)),"")</f>
        <v/>
      </c>
      <c r="K1519" s="81" t="str">
        <f>IFERROR(IF(B1519="","",VLOOKUP(B1519,'Customer Orders Management'!B:AB,11,0)),"")</f>
        <v/>
      </c>
      <c r="L1519" s="81" t="str">
        <f>IFERROR(IF(VLOOKUP(B1519,'DIFOT Raw Data'!B:P,15,0)="","Not Delivered","Delivery"&amp;" "&amp;VLOOKUP(B1519,'DIFOT Raw Data'!B:P,15,0)),"")</f>
        <v/>
      </c>
    </row>
    <row r="1520" spans="5:12" x14ac:dyDescent="0.25">
      <c r="E1520" s="80" t="str">
        <f>IFERROR(IF(B1520="","",VLOOKUP(B1520,'Customer Orders Management'!B:AB,12,0)),"")</f>
        <v/>
      </c>
      <c r="F1520" s="80" t="str">
        <f>IFERROR(IF(B1520="","",VLOOKUP(B1520,'Customer Orders Management'!B:AB,13,0)),"")</f>
        <v/>
      </c>
      <c r="G1520" s="80" t="str">
        <f>IFERROR(IF(B1520="","",VLOOKUP(B1520,'Customer Orders Management'!B:AB,7,0)),"")</f>
        <v/>
      </c>
      <c r="H1520" s="80" t="str">
        <f>IFERROR(IF(B1520="","",VLOOKUP(B1520,'Customer Orders Management'!B:AB,8,0)),"")</f>
        <v/>
      </c>
      <c r="I1520" s="81" t="str">
        <f>IFERROR(IF(B1520="","",VLOOKUP(B1520,'Customer Orders Management'!B:AB,9,0)),"")</f>
        <v/>
      </c>
      <c r="J1520" s="81" t="str">
        <f>IFERROR(IF(B1520="","",VLOOKUP(B1520,'Customer Orders Management'!B:AB,10,0)),"")</f>
        <v/>
      </c>
      <c r="K1520" s="81" t="str">
        <f>IFERROR(IF(B1520="","",VLOOKUP(B1520,'Customer Orders Management'!B:AB,11,0)),"")</f>
        <v/>
      </c>
      <c r="L1520" s="81" t="str">
        <f>IFERROR(IF(VLOOKUP(B1520,'DIFOT Raw Data'!B:P,15,0)="","Not Delivered","Delivery"&amp;" "&amp;VLOOKUP(B1520,'DIFOT Raw Data'!B:P,15,0)),"")</f>
        <v/>
      </c>
    </row>
    <row r="1521" spans="5:12" x14ac:dyDescent="0.25">
      <c r="E1521" s="80" t="str">
        <f>IFERROR(IF(B1521="","",VLOOKUP(B1521,'Customer Orders Management'!B:AB,12,0)),"")</f>
        <v/>
      </c>
      <c r="F1521" s="80" t="str">
        <f>IFERROR(IF(B1521="","",VLOOKUP(B1521,'Customer Orders Management'!B:AB,13,0)),"")</f>
        <v/>
      </c>
      <c r="G1521" s="80" t="str">
        <f>IFERROR(IF(B1521="","",VLOOKUP(B1521,'Customer Orders Management'!B:AB,7,0)),"")</f>
        <v/>
      </c>
      <c r="H1521" s="80" t="str">
        <f>IFERROR(IF(B1521="","",VLOOKUP(B1521,'Customer Orders Management'!B:AB,8,0)),"")</f>
        <v/>
      </c>
      <c r="I1521" s="81" t="str">
        <f>IFERROR(IF(B1521="","",VLOOKUP(B1521,'Customer Orders Management'!B:AB,9,0)),"")</f>
        <v/>
      </c>
      <c r="J1521" s="81" t="str">
        <f>IFERROR(IF(B1521="","",VLOOKUP(B1521,'Customer Orders Management'!B:AB,10,0)),"")</f>
        <v/>
      </c>
      <c r="K1521" s="81" t="str">
        <f>IFERROR(IF(B1521="","",VLOOKUP(B1521,'Customer Orders Management'!B:AB,11,0)),"")</f>
        <v/>
      </c>
      <c r="L1521" s="81" t="str">
        <f>IFERROR(IF(VLOOKUP(B1521,'DIFOT Raw Data'!B:P,15,0)="","Not Delivered","Delivery"&amp;" "&amp;VLOOKUP(B1521,'DIFOT Raw Data'!B:P,15,0)),"")</f>
        <v/>
      </c>
    </row>
    <row r="1522" spans="5:12" x14ac:dyDescent="0.25">
      <c r="E1522" s="80" t="str">
        <f>IFERROR(IF(B1522="","",VLOOKUP(B1522,'Customer Orders Management'!B:AB,12,0)),"")</f>
        <v/>
      </c>
      <c r="F1522" s="80" t="str">
        <f>IFERROR(IF(B1522="","",VLOOKUP(B1522,'Customer Orders Management'!B:AB,13,0)),"")</f>
        <v/>
      </c>
      <c r="G1522" s="80" t="str">
        <f>IFERROR(IF(B1522="","",VLOOKUP(B1522,'Customer Orders Management'!B:AB,7,0)),"")</f>
        <v/>
      </c>
      <c r="H1522" s="80" t="str">
        <f>IFERROR(IF(B1522="","",VLOOKUP(B1522,'Customer Orders Management'!B:AB,8,0)),"")</f>
        <v/>
      </c>
      <c r="I1522" s="81" t="str">
        <f>IFERROR(IF(B1522="","",VLOOKUP(B1522,'Customer Orders Management'!B:AB,9,0)),"")</f>
        <v/>
      </c>
      <c r="J1522" s="81" t="str">
        <f>IFERROR(IF(B1522="","",VLOOKUP(B1522,'Customer Orders Management'!B:AB,10,0)),"")</f>
        <v/>
      </c>
      <c r="K1522" s="81" t="str">
        <f>IFERROR(IF(B1522="","",VLOOKUP(B1522,'Customer Orders Management'!B:AB,11,0)),"")</f>
        <v/>
      </c>
      <c r="L1522" s="81" t="str">
        <f>IFERROR(IF(VLOOKUP(B1522,'DIFOT Raw Data'!B:P,15,0)="","Not Delivered","Delivery"&amp;" "&amp;VLOOKUP(B1522,'DIFOT Raw Data'!B:P,15,0)),"")</f>
        <v/>
      </c>
    </row>
    <row r="1523" spans="5:12" x14ac:dyDescent="0.25">
      <c r="E1523" s="80" t="str">
        <f>IFERROR(IF(B1523="","",VLOOKUP(B1523,'Customer Orders Management'!B:AB,12,0)),"")</f>
        <v/>
      </c>
      <c r="F1523" s="80" t="str">
        <f>IFERROR(IF(B1523="","",VLOOKUP(B1523,'Customer Orders Management'!B:AB,13,0)),"")</f>
        <v/>
      </c>
      <c r="G1523" s="80" t="str">
        <f>IFERROR(IF(B1523="","",VLOOKUP(B1523,'Customer Orders Management'!B:AB,7,0)),"")</f>
        <v/>
      </c>
      <c r="H1523" s="80" t="str">
        <f>IFERROR(IF(B1523="","",VLOOKUP(B1523,'Customer Orders Management'!B:AB,8,0)),"")</f>
        <v/>
      </c>
      <c r="I1523" s="81" t="str">
        <f>IFERROR(IF(B1523="","",VLOOKUP(B1523,'Customer Orders Management'!B:AB,9,0)),"")</f>
        <v/>
      </c>
      <c r="J1523" s="81" t="str">
        <f>IFERROR(IF(B1523="","",VLOOKUP(B1523,'Customer Orders Management'!B:AB,10,0)),"")</f>
        <v/>
      </c>
      <c r="K1523" s="81" t="str">
        <f>IFERROR(IF(B1523="","",VLOOKUP(B1523,'Customer Orders Management'!B:AB,11,0)),"")</f>
        <v/>
      </c>
      <c r="L1523" s="81" t="str">
        <f>IFERROR(IF(VLOOKUP(B1523,'DIFOT Raw Data'!B:P,15,0)="","Not Delivered","Delivery"&amp;" "&amp;VLOOKUP(B1523,'DIFOT Raw Data'!B:P,15,0)),"")</f>
        <v/>
      </c>
    </row>
    <row r="1524" spans="5:12" x14ac:dyDescent="0.25">
      <c r="E1524" s="80" t="str">
        <f>IFERROR(IF(B1524="","",VLOOKUP(B1524,'Customer Orders Management'!B:AB,12,0)),"")</f>
        <v/>
      </c>
      <c r="F1524" s="80" t="str">
        <f>IFERROR(IF(B1524="","",VLOOKUP(B1524,'Customer Orders Management'!B:AB,13,0)),"")</f>
        <v/>
      </c>
      <c r="G1524" s="80" t="str">
        <f>IFERROR(IF(B1524="","",VLOOKUP(B1524,'Customer Orders Management'!B:AB,7,0)),"")</f>
        <v/>
      </c>
      <c r="H1524" s="80" t="str">
        <f>IFERROR(IF(B1524="","",VLOOKUP(B1524,'Customer Orders Management'!B:AB,8,0)),"")</f>
        <v/>
      </c>
      <c r="I1524" s="81" t="str">
        <f>IFERROR(IF(B1524="","",VLOOKUP(B1524,'Customer Orders Management'!B:AB,9,0)),"")</f>
        <v/>
      </c>
      <c r="J1524" s="81" t="str">
        <f>IFERROR(IF(B1524="","",VLOOKUP(B1524,'Customer Orders Management'!B:AB,10,0)),"")</f>
        <v/>
      </c>
      <c r="K1524" s="81" t="str">
        <f>IFERROR(IF(B1524="","",VLOOKUP(B1524,'Customer Orders Management'!B:AB,11,0)),"")</f>
        <v/>
      </c>
      <c r="L1524" s="81" t="str">
        <f>IFERROR(IF(VLOOKUP(B1524,'DIFOT Raw Data'!B:P,15,0)="","Not Delivered","Delivery"&amp;" "&amp;VLOOKUP(B1524,'DIFOT Raw Data'!B:P,15,0)),"")</f>
        <v/>
      </c>
    </row>
    <row r="1525" spans="5:12" x14ac:dyDescent="0.25">
      <c r="E1525" s="80" t="str">
        <f>IFERROR(IF(B1525="","",VLOOKUP(B1525,'Customer Orders Management'!B:AB,12,0)),"")</f>
        <v/>
      </c>
      <c r="F1525" s="80" t="str">
        <f>IFERROR(IF(B1525="","",VLOOKUP(B1525,'Customer Orders Management'!B:AB,13,0)),"")</f>
        <v/>
      </c>
      <c r="G1525" s="80" t="str">
        <f>IFERROR(IF(B1525="","",VLOOKUP(B1525,'Customer Orders Management'!B:AB,7,0)),"")</f>
        <v/>
      </c>
      <c r="H1525" s="80" t="str">
        <f>IFERROR(IF(B1525="","",VLOOKUP(B1525,'Customer Orders Management'!B:AB,8,0)),"")</f>
        <v/>
      </c>
      <c r="I1525" s="81" t="str">
        <f>IFERROR(IF(B1525="","",VLOOKUP(B1525,'Customer Orders Management'!B:AB,9,0)),"")</f>
        <v/>
      </c>
      <c r="J1525" s="81" t="str">
        <f>IFERROR(IF(B1525="","",VLOOKUP(B1525,'Customer Orders Management'!B:AB,10,0)),"")</f>
        <v/>
      </c>
      <c r="K1525" s="81" t="str">
        <f>IFERROR(IF(B1525="","",VLOOKUP(B1525,'Customer Orders Management'!B:AB,11,0)),"")</f>
        <v/>
      </c>
      <c r="L1525" s="81" t="str">
        <f>IFERROR(IF(VLOOKUP(B1525,'DIFOT Raw Data'!B:P,15,0)="","Not Delivered","Delivery"&amp;" "&amp;VLOOKUP(B1525,'DIFOT Raw Data'!B:P,15,0)),"")</f>
        <v/>
      </c>
    </row>
    <row r="1526" spans="5:12" x14ac:dyDescent="0.25">
      <c r="E1526" s="80" t="str">
        <f>IFERROR(IF(B1526="","",VLOOKUP(B1526,'Customer Orders Management'!B:AB,12,0)),"")</f>
        <v/>
      </c>
      <c r="F1526" s="80" t="str">
        <f>IFERROR(IF(B1526="","",VLOOKUP(B1526,'Customer Orders Management'!B:AB,13,0)),"")</f>
        <v/>
      </c>
      <c r="G1526" s="80" t="str">
        <f>IFERROR(IF(B1526="","",VLOOKUP(B1526,'Customer Orders Management'!B:AB,7,0)),"")</f>
        <v/>
      </c>
      <c r="H1526" s="80" t="str">
        <f>IFERROR(IF(B1526="","",VLOOKUP(B1526,'Customer Orders Management'!B:AB,8,0)),"")</f>
        <v/>
      </c>
      <c r="I1526" s="81" t="str">
        <f>IFERROR(IF(B1526="","",VLOOKUP(B1526,'Customer Orders Management'!B:AB,9,0)),"")</f>
        <v/>
      </c>
      <c r="J1526" s="81" t="str">
        <f>IFERROR(IF(B1526="","",VLOOKUP(B1526,'Customer Orders Management'!B:AB,10,0)),"")</f>
        <v/>
      </c>
      <c r="K1526" s="81" t="str">
        <f>IFERROR(IF(B1526="","",VLOOKUP(B1526,'Customer Orders Management'!B:AB,11,0)),"")</f>
        <v/>
      </c>
      <c r="L1526" s="81" t="str">
        <f>IFERROR(IF(VLOOKUP(B1526,'DIFOT Raw Data'!B:P,15,0)="","Not Delivered","Delivery"&amp;" "&amp;VLOOKUP(B1526,'DIFOT Raw Data'!B:P,15,0)),"")</f>
        <v/>
      </c>
    </row>
    <row r="1527" spans="5:12" x14ac:dyDescent="0.25">
      <c r="E1527" s="80" t="str">
        <f>IFERROR(IF(B1527="","",VLOOKUP(B1527,'Customer Orders Management'!B:AB,12,0)),"")</f>
        <v/>
      </c>
      <c r="F1527" s="80" t="str">
        <f>IFERROR(IF(B1527="","",VLOOKUP(B1527,'Customer Orders Management'!B:AB,13,0)),"")</f>
        <v/>
      </c>
      <c r="G1527" s="80" t="str">
        <f>IFERROR(IF(B1527="","",VLOOKUP(B1527,'Customer Orders Management'!B:AB,7,0)),"")</f>
        <v/>
      </c>
      <c r="H1527" s="80" t="str">
        <f>IFERROR(IF(B1527="","",VLOOKUP(B1527,'Customer Orders Management'!B:AB,8,0)),"")</f>
        <v/>
      </c>
      <c r="I1527" s="81" t="str">
        <f>IFERROR(IF(B1527="","",VLOOKUP(B1527,'Customer Orders Management'!B:AB,9,0)),"")</f>
        <v/>
      </c>
      <c r="J1527" s="81" t="str">
        <f>IFERROR(IF(B1527="","",VLOOKUP(B1527,'Customer Orders Management'!B:AB,10,0)),"")</f>
        <v/>
      </c>
      <c r="K1527" s="81" t="str">
        <f>IFERROR(IF(B1527="","",VLOOKUP(B1527,'Customer Orders Management'!B:AB,11,0)),"")</f>
        <v/>
      </c>
      <c r="L1527" s="81" t="str">
        <f>IFERROR(IF(VLOOKUP(B1527,'DIFOT Raw Data'!B:P,15,0)="","Not Delivered","Delivery"&amp;" "&amp;VLOOKUP(B1527,'DIFOT Raw Data'!B:P,15,0)),"")</f>
        <v/>
      </c>
    </row>
    <row r="1528" spans="5:12" x14ac:dyDescent="0.25">
      <c r="E1528" s="80" t="str">
        <f>IFERROR(IF(B1528="","",VLOOKUP(B1528,'Customer Orders Management'!B:AB,12,0)),"")</f>
        <v/>
      </c>
      <c r="F1528" s="80" t="str">
        <f>IFERROR(IF(B1528="","",VLOOKUP(B1528,'Customer Orders Management'!B:AB,13,0)),"")</f>
        <v/>
      </c>
      <c r="G1528" s="80" t="str">
        <f>IFERROR(IF(B1528="","",VLOOKUP(B1528,'Customer Orders Management'!B:AB,7,0)),"")</f>
        <v/>
      </c>
      <c r="H1528" s="80" t="str">
        <f>IFERROR(IF(B1528="","",VLOOKUP(B1528,'Customer Orders Management'!B:AB,8,0)),"")</f>
        <v/>
      </c>
      <c r="I1528" s="81" t="str">
        <f>IFERROR(IF(B1528="","",VLOOKUP(B1528,'Customer Orders Management'!B:AB,9,0)),"")</f>
        <v/>
      </c>
      <c r="J1528" s="81" t="str">
        <f>IFERROR(IF(B1528="","",VLOOKUP(B1528,'Customer Orders Management'!B:AB,10,0)),"")</f>
        <v/>
      </c>
      <c r="K1528" s="81" t="str">
        <f>IFERROR(IF(B1528="","",VLOOKUP(B1528,'Customer Orders Management'!B:AB,11,0)),"")</f>
        <v/>
      </c>
      <c r="L1528" s="81" t="str">
        <f>IFERROR(IF(VLOOKUP(B1528,'DIFOT Raw Data'!B:P,15,0)="","Not Delivered","Delivery"&amp;" "&amp;VLOOKUP(B1528,'DIFOT Raw Data'!B:P,15,0)),"")</f>
        <v/>
      </c>
    </row>
    <row r="1529" spans="5:12" x14ac:dyDescent="0.25">
      <c r="E1529" s="80" t="str">
        <f>IFERROR(IF(B1529="","",VLOOKUP(B1529,'Customer Orders Management'!B:AB,12,0)),"")</f>
        <v/>
      </c>
      <c r="F1529" s="80" t="str">
        <f>IFERROR(IF(B1529="","",VLOOKUP(B1529,'Customer Orders Management'!B:AB,13,0)),"")</f>
        <v/>
      </c>
      <c r="G1529" s="80" t="str">
        <f>IFERROR(IF(B1529="","",VLOOKUP(B1529,'Customer Orders Management'!B:AB,7,0)),"")</f>
        <v/>
      </c>
      <c r="H1529" s="80" t="str">
        <f>IFERROR(IF(B1529="","",VLOOKUP(B1529,'Customer Orders Management'!B:AB,8,0)),"")</f>
        <v/>
      </c>
      <c r="I1529" s="81" t="str">
        <f>IFERROR(IF(B1529="","",VLOOKUP(B1529,'Customer Orders Management'!B:AB,9,0)),"")</f>
        <v/>
      </c>
      <c r="J1529" s="81" t="str">
        <f>IFERROR(IF(B1529="","",VLOOKUP(B1529,'Customer Orders Management'!B:AB,10,0)),"")</f>
        <v/>
      </c>
      <c r="K1529" s="81" t="str">
        <f>IFERROR(IF(B1529="","",VLOOKUP(B1529,'Customer Orders Management'!B:AB,11,0)),"")</f>
        <v/>
      </c>
      <c r="L1529" s="81" t="str">
        <f>IFERROR(IF(VLOOKUP(B1529,'DIFOT Raw Data'!B:P,15,0)="","Not Delivered","Delivery"&amp;" "&amp;VLOOKUP(B1529,'DIFOT Raw Data'!B:P,15,0)),"")</f>
        <v/>
      </c>
    </row>
    <row r="1530" spans="5:12" x14ac:dyDescent="0.25">
      <c r="E1530" s="80" t="str">
        <f>IFERROR(IF(B1530="","",VLOOKUP(B1530,'Customer Orders Management'!B:AB,12,0)),"")</f>
        <v/>
      </c>
      <c r="F1530" s="80" t="str">
        <f>IFERROR(IF(B1530="","",VLOOKUP(B1530,'Customer Orders Management'!B:AB,13,0)),"")</f>
        <v/>
      </c>
      <c r="G1530" s="80" t="str">
        <f>IFERROR(IF(B1530="","",VLOOKUP(B1530,'Customer Orders Management'!B:AB,7,0)),"")</f>
        <v/>
      </c>
      <c r="H1530" s="80" t="str">
        <f>IFERROR(IF(B1530="","",VLOOKUP(B1530,'Customer Orders Management'!B:AB,8,0)),"")</f>
        <v/>
      </c>
      <c r="I1530" s="81" t="str">
        <f>IFERROR(IF(B1530="","",VLOOKUP(B1530,'Customer Orders Management'!B:AB,9,0)),"")</f>
        <v/>
      </c>
      <c r="J1530" s="81" t="str">
        <f>IFERROR(IF(B1530="","",VLOOKUP(B1530,'Customer Orders Management'!B:AB,10,0)),"")</f>
        <v/>
      </c>
      <c r="K1530" s="81" t="str">
        <f>IFERROR(IF(B1530="","",VLOOKUP(B1530,'Customer Orders Management'!B:AB,11,0)),"")</f>
        <v/>
      </c>
      <c r="L1530" s="81" t="str">
        <f>IFERROR(IF(VLOOKUP(B1530,'DIFOT Raw Data'!B:P,15,0)="","Not Delivered","Delivery"&amp;" "&amp;VLOOKUP(B1530,'DIFOT Raw Data'!B:P,15,0)),"")</f>
        <v/>
      </c>
    </row>
    <row r="1531" spans="5:12" x14ac:dyDescent="0.25">
      <c r="E1531" s="80" t="str">
        <f>IFERROR(IF(B1531="","",VLOOKUP(B1531,'Customer Orders Management'!B:AB,12,0)),"")</f>
        <v/>
      </c>
      <c r="F1531" s="80" t="str">
        <f>IFERROR(IF(B1531="","",VLOOKUP(B1531,'Customer Orders Management'!B:AB,13,0)),"")</f>
        <v/>
      </c>
      <c r="G1531" s="80" t="str">
        <f>IFERROR(IF(B1531="","",VLOOKUP(B1531,'Customer Orders Management'!B:AB,7,0)),"")</f>
        <v/>
      </c>
      <c r="H1531" s="80" t="str">
        <f>IFERROR(IF(B1531="","",VLOOKUP(B1531,'Customer Orders Management'!B:AB,8,0)),"")</f>
        <v/>
      </c>
      <c r="I1531" s="81" t="str">
        <f>IFERROR(IF(B1531="","",VLOOKUP(B1531,'Customer Orders Management'!B:AB,9,0)),"")</f>
        <v/>
      </c>
      <c r="J1531" s="81" t="str">
        <f>IFERROR(IF(B1531="","",VLOOKUP(B1531,'Customer Orders Management'!B:AB,10,0)),"")</f>
        <v/>
      </c>
      <c r="K1531" s="81" t="str">
        <f>IFERROR(IF(B1531="","",VLOOKUP(B1531,'Customer Orders Management'!B:AB,11,0)),"")</f>
        <v/>
      </c>
      <c r="L1531" s="81" t="str">
        <f>IFERROR(IF(VLOOKUP(B1531,'DIFOT Raw Data'!B:P,15,0)="","Not Delivered","Delivery"&amp;" "&amp;VLOOKUP(B1531,'DIFOT Raw Data'!B:P,15,0)),"")</f>
        <v/>
      </c>
    </row>
    <row r="1532" spans="5:12" x14ac:dyDescent="0.25">
      <c r="E1532" s="80" t="str">
        <f>IFERROR(IF(B1532="","",VLOOKUP(B1532,'Customer Orders Management'!B:AB,12,0)),"")</f>
        <v/>
      </c>
      <c r="F1532" s="80" t="str">
        <f>IFERROR(IF(B1532="","",VLOOKUP(B1532,'Customer Orders Management'!B:AB,13,0)),"")</f>
        <v/>
      </c>
      <c r="G1532" s="80" t="str">
        <f>IFERROR(IF(B1532="","",VLOOKUP(B1532,'Customer Orders Management'!B:AB,7,0)),"")</f>
        <v/>
      </c>
      <c r="H1532" s="80" t="str">
        <f>IFERROR(IF(B1532="","",VLOOKUP(B1532,'Customer Orders Management'!B:AB,8,0)),"")</f>
        <v/>
      </c>
      <c r="I1532" s="81" t="str">
        <f>IFERROR(IF(B1532="","",VLOOKUP(B1532,'Customer Orders Management'!B:AB,9,0)),"")</f>
        <v/>
      </c>
      <c r="J1532" s="81" t="str">
        <f>IFERROR(IF(B1532="","",VLOOKUP(B1532,'Customer Orders Management'!B:AB,10,0)),"")</f>
        <v/>
      </c>
      <c r="K1532" s="81" t="str">
        <f>IFERROR(IF(B1532="","",VLOOKUP(B1532,'Customer Orders Management'!B:AB,11,0)),"")</f>
        <v/>
      </c>
      <c r="L1532" s="81" t="str">
        <f>IFERROR(IF(VLOOKUP(B1532,'DIFOT Raw Data'!B:P,15,0)="","Not Delivered","Delivery"&amp;" "&amp;VLOOKUP(B1532,'DIFOT Raw Data'!B:P,15,0)),"")</f>
        <v/>
      </c>
    </row>
    <row r="1533" spans="5:12" x14ac:dyDescent="0.25">
      <c r="E1533" s="80" t="str">
        <f>IFERROR(IF(B1533="","",VLOOKUP(B1533,'Customer Orders Management'!B:AB,12,0)),"")</f>
        <v/>
      </c>
      <c r="F1533" s="80" t="str">
        <f>IFERROR(IF(B1533="","",VLOOKUP(B1533,'Customer Orders Management'!B:AB,13,0)),"")</f>
        <v/>
      </c>
      <c r="G1533" s="80" t="str">
        <f>IFERROR(IF(B1533="","",VLOOKUP(B1533,'Customer Orders Management'!B:AB,7,0)),"")</f>
        <v/>
      </c>
      <c r="H1533" s="80" t="str">
        <f>IFERROR(IF(B1533="","",VLOOKUP(B1533,'Customer Orders Management'!B:AB,8,0)),"")</f>
        <v/>
      </c>
      <c r="I1533" s="81" t="str">
        <f>IFERROR(IF(B1533="","",VLOOKUP(B1533,'Customer Orders Management'!B:AB,9,0)),"")</f>
        <v/>
      </c>
      <c r="J1533" s="81" t="str">
        <f>IFERROR(IF(B1533="","",VLOOKUP(B1533,'Customer Orders Management'!B:AB,10,0)),"")</f>
        <v/>
      </c>
      <c r="K1533" s="81" t="str">
        <f>IFERROR(IF(B1533="","",VLOOKUP(B1533,'Customer Orders Management'!B:AB,11,0)),"")</f>
        <v/>
      </c>
      <c r="L1533" s="81" t="str">
        <f>IFERROR(IF(VLOOKUP(B1533,'DIFOT Raw Data'!B:P,15,0)="","Not Delivered","Delivery"&amp;" "&amp;VLOOKUP(B1533,'DIFOT Raw Data'!B:P,15,0)),"")</f>
        <v/>
      </c>
    </row>
    <row r="1534" spans="5:12" x14ac:dyDescent="0.25">
      <c r="E1534" s="80" t="str">
        <f>IFERROR(IF(B1534="","",VLOOKUP(B1534,'Customer Orders Management'!B:AB,12,0)),"")</f>
        <v/>
      </c>
      <c r="F1534" s="80" t="str">
        <f>IFERROR(IF(B1534="","",VLOOKUP(B1534,'Customer Orders Management'!B:AB,13,0)),"")</f>
        <v/>
      </c>
      <c r="G1534" s="80" t="str">
        <f>IFERROR(IF(B1534="","",VLOOKUP(B1534,'Customer Orders Management'!B:AB,7,0)),"")</f>
        <v/>
      </c>
      <c r="H1534" s="80" t="str">
        <f>IFERROR(IF(B1534="","",VLOOKUP(B1534,'Customer Orders Management'!B:AB,8,0)),"")</f>
        <v/>
      </c>
      <c r="I1534" s="81" t="str">
        <f>IFERROR(IF(B1534="","",VLOOKUP(B1534,'Customer Orders Management'!B:AB,9,0)),"")</f>
        <v/>
      </c>
      <c r="J1534" s="81" t="str">
        <f>IFERROR(IF(B1534="","",VLOOKUP(B1534,'Customer Orders Management'!B:AB,10,0)),"")</f>
        <v/>
      </c>
      <c r="K1534" s="81" t="str">
        <f>IFERROR(IF(B1534="","",VLOOKUP(B1534,'Customer Orders Management'!B:AB,11,0)),"")</f>
        <v/>
      </c>
      <c r="L1534" s="81" t="str">
        <f>IFERROR(IF(VLOOKUP(B1534,'DIFOT Raw Data'!B:P,15,0)="","Not Delivered","Delivery"&amp;" "&amp;VLOOKUP(B1534,'DIFOT Raw Data'!B:P,15,0)),"")</f>
        <v/>
      </c>
    </row>
    <row r="1535" spans="5:12" x14ac:dyDescent="0.25">
      <c r="E1535" s="80" t="str">
        <f>IFERROR(IF(B1535="","",VLOOKUP(B1535,'Customer Orders Management'!B:AB,12,0)),"")</f>
        <v/>
      </c>
      <c r="F1535" s="80" t="str">
        <f>IFERROR(IF(B1535="","",VLOOKUP(B1535,'Customer Orders Management'!B:AB,13,0)),"")</f>
        <v/>
      </c>
      <c r="G1535" s="80" t="str">
        <f>IFERROR(IF(B1535="","",VLOOKUP(B1535,'Customer Orders Management'!B:AB,7,0)),"")</f>
        <v/>
      </c>
      <c r="H1535" s="80" t="str">
        <f>IFERROR(IF(B1535="","",VLOOKUP(B1535,'Customer Orders Management'!B:AB,8,0)),"")</f>
        <v/>
      </c>
      <c r="I1535" s="81" t="str">
        <f>IFERROR(IF(B1535="","",VLOOKUP(B1535,'Customer Orders Management'!B:AB,9,0)),"")</f>
        <v/>
      </c>
      <c r="J1535" s="81" t="str">
        <f>IFERROR(IF(B1535="","",VLOOKUP(B1535,'Customer Orders Management'!B:AB,10,0)),"")</f>
        <v/>
      </c>
      <c r="K1535" s="81" t="str">
        <f>IFERROR(IF(B1535="","",VLOOKUP(B1535,'Customer Orders Management'!B:AB,11,0)),"")</f>
        <v/>
      </c>
      <c r="L1535" s="81" t="str">
        <f>IFERROR(IF(VLOOKUP(B1535,'DIFOT Raw Data'!B:P,15,0)="","Not Delivered","Delivery"&amp;" "&amp;VLOOKUP(B1535,'DIFOT Raw Data'!B:P,15,0)),"")</f>
        <v/>
      </c>
    </row>
    <row r="1536" spans="5:12" x14ac:dyDescent="0.25">
      <c r="E1536" s="80" t="str">
        <f>IFERROR(IF(B1536="","",VLOOKUP(B1536,'Customer Orders Management'!B:AB,12,0)),"")</f>
        <v/>
      </c>
      <c r="F1536" s="80" t="str">
        <f>IFERROR(IF(B1536="","",VLOOKUP(B1536,'Customer Orders Management'!B:AB,13,0)),"")</f>
        <v/>
      </c>
      <c r="G1536" s="80" t="str">
        <f>IFERROR(IF(B1536="","",VLOOKUP(B1536,'Customer Orders Management'!B:AB,7,0)),"")</f>
        <v/>
      </c>
      <c r="H1536" s="80" t="str">
        <f>IFERROR(IF(B1536="","",VLOOKUP(B1536,'Customer Orders Management'!B:AB,8,0)),"")</f>
        <v/>
      </c>
      <c r="I1536" s="81" t="str">
        <f>IFERROR(IF(B1536="","",VLOOKUP(B1536,'Customer Orders Management'!B:AB,9,0)),"")</f>
        <v/>
      </c>
      <c r="J1536" s="81" t="str">
        <f>IFERROR(IF(B1536="","",VLOOKUP(B1536,'Customer Orders Management'!B:AB,10,0)),"")</f>
        <v/>
      </c>
      <c r="K1536" s="81" t="str">
        <f>IFERROR(IF(B1536="","",VLOOKUP(B1536,'Customer Orders Management'!B:AB,11,0)),"")</f>
        <v/>
      </c>
      <c r="L1536" s="81" t="str">
        <f>IFERROR(IF(VLOOKUP(B1536,'DIFOT Raw Data'!B:P,15,0)="","Not Delivered","Delivery"&amp;" "&amp;VLOOKUP(B1536,'DIFOT Raw Data'!B:P,15,0)),"")</f>
        <v/>
      </c>
    </row>
    <row r="1537" spans="5:12" x14ac:dyDescent="0.25">
      <c r="E1537" s="80" t="str">
        <f>IFERROR(IF(B1537="","",VLOOKUP(B1537,'Customer Orders Management'!B:AB,12,0)),"")</f>
        <v/>
      </c>
      <c r="F1537" s="80" t="str">
        <f>IFERROR(IF(B1537="","",VLOOKUP(B1537,'Customer Orders Management'!B:AB,13,0)),"")</f>
        <v/>
      </c>
      <c r="G1537" s="80" t="str">
        <f>IFERROR(IF(B1537="","",VLOOKUP(B1537,'Customer Orders Management'!B:AB,7,0)),"")</f>
        <v/>
      </c>
      <c r="H1537" s="80" t="str">
        <f>IFERROR(IF(B1537="","",VLOOKUP(B1537,'Customer Orders Management'!B:AB,8,0)),"")</f>
        <v/>
      </c>
      <c r="I1537" s="81" t="str">
        <f>IFERROR(IF(B1537="","",VLOOKUP(B1537,'Customer Orders Management'!B:AB,9,0)),"")</f>
        <v/>
      </c>
      <c r="J1537" s="81" t="str">
        <f>IFERROR(IF(B1537="","",VLOOKUP(B1537,'Customer Orders Management'!B:AB,10,0)),"")</f>
        <v/>
      </c>
      <c r="K1537" s="81" t="str">
        <f>IFERROR(IF(B1537="","",VLOOKUP(B1537,'Customer Orders Management'!B:AB,11,0)),"")</f>
        <v/>
      </c>
      <c r="L1537" s="81" t="str">
        <f>IFERROR(IF(VLOOKUP(B1537,'DIFOT Raw Data'!B:P,15,0)="","Not Delivered","Delivery"&amp;" "&amp;VLOOKUP(B1537,'DIFOT Raw Data'!B:P,15,0)),"")</f>
        <v/>
      </c>
    </row>
    <row r="1538" spans="5:12" x14ac:dyDescent="0.25">
      <c r="E1538" s="80" t="str">
        <f>IFERROR(IF(B1538="","",VLOOKUP(B1538,'Customer Orders Management'!B:AB,12,0)),"")</f>
        <v/>
      </c>
      <c r="F1538" s="80" t="str">
        <f>IFERROR(IF(B1538="","",VLOOKUP(B1538,'Customer Orders Management'!B:AB,13,0)),"")</f>
        <v/>
      </c>
      <c r="G1538" s="80" t="str">
        <f>IFERROR(IF(B1538="","",VLOOKUP(B1538,'Customer Orders Management'!B:AB,7,0)),"")</f>
        <v/>
      </c>
      <c r="H1538" s="80" t="str">
        <f>IFERROR(IF(B1538="","",VLOOKUP(B1538,'Customer Orders Management'!B:AB,8,0)),"")</f>
        <v/>
      </c>
      <c r="I1538" s="81" t="str">
        <f>IFERROR(IF(B1538="","",VLOOKUP(B1538,'Customer Orders Management'!B:AB,9,0)),"")</f>
        <v/>
      </c>
      <c r="J1538" s="81" t="str">
        <f>IFERROR(IF(B1538="","",VLOOKUP(B1538,'Customer Orders Management'!B:AB,10,0)),"")</f>
        <v/>
      </c>
      <c r="K1538" s="81" t="str">
        <f>IFERROR(IF(B1538="","",VLOOKUP(B1538,'Customer Orders Management'!B:AB,11,0)),"")</f>
        <v/>
      </c>
      <c r="L1538" s="81" t="str">
        <f>IFERROR(IF(VLOOKUP(B1538,'DIFOT Raw Data'!B:P,15,0)="","Not Delivered","Delivery"&amp;" "&amp;VLOOKUP(B1538,'DIFOT Raw Data'!B:P,15,0)),"")</f>
        <v/>
      </c>
    </row>
    <row r="1539" spans="5:12" x14ac:dyDescent="0.25">
      <c r="E1539" s="80" t="str">
        <f>IFERROR(IF(B1539="","",VLOOKUP(B1539,'Customer Orders Management'!B:AB,12,0)),"")</f>
        <v/>
      </c>
      <c r="F1539" s="80" t="str">
        <f>IFERROR(IF(B1539="","",VLOOKUP(B1539,'Customer Orders Management'!B:AB,13,0)),"")</f>
        <v/>
      </c>
      <c r="G1539" s="80" t="str">
        <f>IFERROR(IF(B1539="","",VLOOKUP(B1539,'Customer Orders Management'!B:AB,7,0)),"")</f>
        <v/>
      </c>
      <c r="H1539" s="80" t="str">
        <f>IFERROR(IF(B1539="","",VLOOKUP(B1539,'Customer Orders Management'!B:AB,8,0)),"")</f>
        <v/>
      </c>
      <c r="I1539" s="81" t="str">
        <f>IFERROR(IF(B1539="","",VLOOKUP(B1539,'Customer Orders Management'!B:AB,9,0)),"")</f>
        <v/>
      </c>
      <c r="J1539" s="81" t="str">
        <f>IFERROR(IF(B1539="","",VLOOKUP(B1539,'Customer Orders Management'!B:AB,10,0)),"")</f>
        <v/>
      </c>
      <c r="K1539" s="81" t="str">
        <f>IFERROR(IF(B1539="","",VLOOKUP(B1539,'Customer Orders Management'!B:AB,11,0)),"")</f>
        <v/>
      </c>
      <c r="L1539" s="81" t="str">
        <f>IFERROR(IF(VLOOKUP(B1539,'DIFOT Raw Data'!B:P,15,0)="","Not Delivered","Delivery"&amp;" "&amp;VLOOKUP(B1539,'DIFOT Raw Data'!B:P,15,0)),"")</f>
        <v/>
      </c>
    </row>
    <row r="1540" spans="5:12" x14ac:dyDescent="0.25">
      <c r="E1540" s="80" t="str">
        <f>IFERROR(IF(B1540="","",VLOOKUP(B1540,'Customer Orders Management'!B:AB,12,0)),"")</f>
        <v/>
      </c>
      <c r="F1540" s="80" t="str">
        <f>IFERROR(IF(B1540="","",VLOOKUP(B1540,'Customer Orders Management'!B:AB,13,0)),"")</f>
        <v/>
      </c>
      <c r="G1540" s="80" t="str">
        <f>IFERROR(IF(B1540="","",VLOOKUP(B1540,'Customer Orders Management'!B:AB,7,0)),"")</f>
        <v/>
      </c>
      <c r="H1540" s="80" t="str">
        <f>IFERROR(IF(B1540="","",VLOOKUP(B1540,'Customer Orders Management'!B:AB,8,0)),"")</f>
        <v/>
      </c>
      <c r="I1540" s="81" t="str">
        <f>IFERROR(IF(B1540="","",VLOOKUP(B1540,'Customer Orders Management'!B:AB,9,0)),"")</f>
        <v/>
      </c>
      <c r="J1540" s="81" t="str">
        <f>IFERROR(IF(B1540="","",VLOOKUP(B1540,'Customer Orders Management'!B:AB,10,0)),"")</f>
        <v/>
      </c>
      <c r="K1540" s="81" t="str">
        <f>IFERROR(IF(B1540="","",VLOOKUP(B1540,'Customer Orders Management'!B:AB,11,0)),"")</f>
        <v/>
      </c>
      <c r="L1540" s="81" t="str">
        <f>IFERROR(IF(VLOOKUP(B1540,'DIFOT Raw Data'!B:P,15,0)="","Not Delivered","Delivery"&amp;" "&amp;VLOOKUP(B1540,'DIFOT Raw Data'!B:P,15,0)),"")</f>
        <v/>
      </c>
    </row>
    <row r="1541" spans="5:12" x14ac:dyDescent="0.25">
      <c r="E1541" s="80" t="str">
        <f>IFERROR(IF(B1541="","",VLOOKUP(B1541,'Customer Orders Management'!B:AB,12,0)),"")</f>
        <v/>
      </c>
      <c r="F1541" s="80" t="str">
        <f>IFERROR(IF(B1541="","",VLOOKUP(B1541,'Customer Orders Management'!B:AB,13,0)),"")</f>
        <v/>
      </c>
      <c r="G1541" s="80" t="str">
        <f>IFERROR(IF(B1541="","",VLOOKUP(B1541,'Customer Orders Management'!B:AB,7,0)),"")</f>
        <v/>
      </c>
      <c r="H1541" s="80" t="str">
        <f>IFERROR(IF(B1541="","",VLOOKUP(B1541,'Customer Orders Management'!B:AB,8,0)),"")</f>
        <v/>
      </c>
      <c r="I1541" s="81" t="str">
        <f>IFERROR(IF(B1541="","",VLOOKUP(B1541,'Customer Orders Management'!B:AB,9,0)),"")</f>
        <v/>
      </c>
      <c r="J1541" s="81" t="str">
        <f>IFERROR(IF(B1541="","",VLOOKUP(B1541,'Customer Orders Management'!B:AB,10,0)),"")</f>
        <v/>
      </c>
      <c r="K1541" s="81" t="str">
        <f>IFERROR(IF(B1541="","",VLOOKUP(B1541,'Customer Orders Management'!B:AB,11,0)),"")</f>
        <v/>
      </c>
      <c r="L1541" s="81" t="str">
        <f>IFERROR(IF(VLOOKUP(B1541,'DIFOT Raw Data'!B:P,15,0)="","Not Delivered","Delivery"&amp;" "&amp;VLOOKUP(B1541,'DIFOT Raw Data'!B:P,15,0)),"")</f>
        <v/>
      </c>
    </row>
    <row r="1542" spans="5:12" x14ac:dyDescent="0.25">
      <c r="E1542" s="80" t="str">
        <f>IFERROR(IF(B1542="","",VLOOKUP(B1542,'Customer Orders Management'!B:AB,12,0)),"")</f>
        <v/>
      </c>
      <c r="F1542" s="80" t="str">
        <f>IFERROR(IF(B1542="","",VLOOKUP(B1542,'Customer Orders Management'!B:AB,13,0)),"")</f>
        <v/>
      </c>
      <c r="G1542" s="80" t="str">
        <f>IFERROR(IF(B1542="","",VLOOKUP(B1542,'Customer Orders Management'!B:AB,7,0)),"")</f>
        <v/>
      </c>
      <c r="H1542" s="80" t="str">
        <f>IFERROR(IF(B1542="","",VLOOKUP(B1542,'Customer Orders Management'!B:AB,8,0)),"")</f>
        <v/>
      </c>
      <c r="I1542" s="81" t="str">
        <f>IFERROR(IF(B1542="","",VLOOKUP(B1542,'Customer Orders Management'!B:AB,9,0)),"")</f>
        <v/>
      </c>
      <c r="J1542" s="81" t="str">
        <f>IFERROR(IF(B1542="","",VLOOKUP(B1542,'Customer Orders Management'!B:AB,10,0)),"")</f>
        <v/>
      </c>
      <c r="K1542" s="81" t="str">
        <f>IFERROR(IF(B1542="","",VLOOKUP(B1542,'Customer Orders Management'!B:AB,11,0)),"")</f>
        <v/>
      </c>
      <c r="L1542" s="81" t="str">
        <f>IFERROR(IF(VLOOKUP(B1542,'DIFOT Raw Data'!B:P,15,0)="","Not Delivered","Delivery"&amp;" "&amp;VLOOKUP(B1542,'DIFOT Raw Data'!B:P,15,0)),"")</f>
        <v/>
      </c>
    </row>
    <row r="1543" spans="5:12" x14ac:dyDescent="0.25">
      <c r="E1543" s="80" t="str">
        <f>IFERROR(IF(B1543="","",VLOOKUP(B1543,'Customer Orders Management'!B:AB,12,0)),"")</f>
        <v/>
      </c>
      <c r="F1543" s="80" t="str">
        <f>IFERROR(IF(B1543="","",VLOOKUP(B1543,'Customer Orders Management'!B:AB,13,0)),"")</f>
        <v/>
      </c>
      <c r="G1543" s="80" t="str">
        <f>IFERROR(IF(B1543="","",VLOOKUP(B1543,'Customer Orders Management'!B:AB,7,0)),"")</f>
        <v/>
      </c>
      <c r="H1543" s="80" t="str">
        <f>IFERROR(IF(B1543="","",VLOOKUP(B1543,'Customer Orders Management'!B:AB,8,0)),"")</f>
        <v/>
      </c>
      <c r="I1543" s="81" t="str">
        <f>IFERROR(IF(B1543="","",VLOOKUP(B1543,'Customer Orders Management'!B:AB,9,0)),"")</f>
        <v/>
      </c>
      <c r="J1543" s="81" t="str">
        <f>IFERROR(IF(B1543="","",VLOOKUP(B1543,'Customer Orders Management'!B:AB,10,0)),"")</f>
        <v/>
      </c>
      <c r="K1543" s="81" t="str">
        <f>IFERROR(IF(B1543="","",VLOOKUP(B1543,'Customer Orders Management'!B:AB,11,0)),"")</f>
        <v/>
      </c>
      <c r="L1543" s="81" t="str">
        <f>IFERROR(IF(VLOOKUP(B1543,'DIFOT Raw Data'!B:P,15,0)="","Not Delivered","Delivery"&amp;" "&amp;VLOOKUP(B1543,'DIFOT Raw Data'!B:P,15,0)),"")</f>
        <v/>
      </c>
    </row>
    <row r="1544" spans="5:12" x14ac:dyDescent="0.25">
      <c r="E1544" s="80" t="str">
        <f>IFERROR(IF(B1544="","",VLOOKUP(B1544,'Customer Orders Management'!B:AB,12,0)),"")</f>
        <v/>
      </c>
      <c r="F1544" s="80" t="str">
        <f>IFERROR(IF(B1544="","",VLOOKUP(B1544,'Customer Orders Management'!B:AB,13,0)),"")</f>
        <v/>
      </c>
      <c r="G1544" s="80" t="str">
        <f>IFERROR(IF(B1544="","",VLOOKUP(B1544,'Customer Orders Management'!B:AB,7,0)),"")</f>
        <v/>
      </c>
      <c r="H1544" s="80" t="str">
        <f>IFERROR(IF(B1544="","",VLOOKUP(B1544,'Customer Orders Management'!B:AB,8,0)),"")</f>
        <v/>
      </c>
      <c r="I1544" s="81" t="str">
        <f>IFERROR(IF(B1544="","",VLOOKUP(B1544,'Customer Orders Management'!B:AB,9,0)),"")</f>
        <v/>
      </c>
      <c r="J1544" s="81" t="str">
        <f>IFERROR(IF(B1544="","",VLOOKUP(B1544,'Customer Orders Management'!B:AB,10,0)),"")</f>
        <v/>
      </c>
      <c r="K1544" s="81" t="str">
        <f>IFERROR(IF(B1544="","",VLOOKUP(B1544,'Customer Orders Management'!B:AB,11,0)),"")</f>
        <v/>
      </c>
      <c r="L1544" s="81" t="str">
        <f>IFERROR(IF(VLOOKUP(B1544,'DIFOT Raw Data'!B:P,15,0)="","Not Delivered","Delivery"&amp;" "&amp;VLOOKUP(B1544,'DIFOT Raw Data'!B:P,15,0)),"")</f>
        <v/>
      </c>
    </row>
    <row r="1545" spans="5:12" x14ac:dyDescent="0.25">
      <c r="E1545" s="80" t="str">
        <f>IFERROR(IF(B1545="","",VLOOKUP(B1545,'Customer Orders Management'!B:AB,12,0)),"")</f>
        <v/>
      </c>
      <c r="F1545" s="80" t="str">
        <f>IFERROR(IF(B1545="","",VLOOKUP(B1545,'Customer Orders Management'!B:AB,13,0)),"")</f>
        <v/>
      </c>
      <c r="G1545" s="80" t="str">
        <f>IFERROR(IF(B1545="","",VLOOKUP(B1545,'Customer Orders Management'!B:AB,7,0)),"")</f>
        <v/>
      </c>
      <c r="H1545" s="80" t="str">
        <f>IFERROR(IF(B1545="","",VLOOKUP(B1545,'Customer Orders Management'!B:AB,8,0)),"")</f>
        <v/>
      </c>
      <c r="I1545" s="81" t="str">
        <f>IFERROR(IF(B1545="","",VLOOKUP(B1545,'Customer Orders Management'!B:AB,9,0)),"")</f>
        <v/>
      </c>
      <c r="J1545" s="81" t="str">
        <f>IFERROR(IF(B1545="","",VLOOKUP(B1545,'Customer Orders Management'!B:AB,10,0)),"")</f>
        <v/>
      </c>
      <c r="K1545" s="81" t="str">
        <f>IFERROR(IF(B1545="","",VLOOKUP(B1545,'Customer Orders Management'!B:AB,11,0)),"")</f>
        <v/>
      </c>
      <c r="L1545" s="81" t="str">
        <f>IFERROR(IF(VLOOKUP(B1545,'DIFOT Raw Data'!B:P,15,0)="","Not Delivered","Delivery"&amp;" "&amp;VLOOKUP(B1545,'DIFOT Raw Data'!B:P,15,0)),"")</f>
        <v/>
      </c>
    </row>
    <row r="1546" spans="5:12" x14ac:dyDescent="0.25">
      <c r="E1546" s="80" t="str">
        <f>IFERROR(IF(B1546="","",VLOOKUP(B1546,'Customer Orders Management'!B:AB,12,0)),"")</f>
        <v/>
      </c>
      <c r="F1546" s="80" t="str">
        <f>IFERROR(IF(B1546="","",VLOOKUP(B1546,'Customer Orders Management'!B:AB,13,0)),"")</f>
        <v/>
      </c>
      <c r="G1546" s="80" t="str">
        <f>IFERROR(IF(B1546="","",VLOOKUP(B1546,'Customer Orders Management'!B:AB,7,0)),"")</f>
        <v/>
      </c>
      <c r="H1546" s="80" t="str">
        <f>IFERROR(IF(B1546="","",VLOOKUP(B1546,'Customer Orders Management'!B:AB,8,0)),"")</f>
        <v/>
      </c>
      <c r="I1546" s="81" t="str">
        <f>IFERROR(IF(B1546="","",VLOOKUP(B1546,'Customer Orders Management'!B:AB,9,0)),"")</f>
        <v/>
      </c>
      <c r="J1546" s="81" t="str">
        <f>IFERROR(IF(B1546="","",VLOOKUP(B1546,'Customer Orders Management'!B:AB,10,0)),"")</f>
        <v/>
      </c>
      <c r="K1546" s="81" t="str">
        <f>IFERROR(IF(B1546="","",VLOOKUP(B1546,'Customer Orders Management'!B:AB,11,0)),"")</f>
        <v/>
      </c>
      <c r="L1546" s="81" t="str">
        <f>IFERROR(IF(VLOOKUP(B1546,'DIFOT Raw Data'!B:P,15,0)="","Not Delivered","Delivery"&amp;" "&amp;VLOOKUP(B1546,'DIFOT Raw Data'!B:P,15,0)),"")</f>
        <v/>
      </c>
    </row>
    <row r="1547" spans="5:12" x14ac:dyDescent="0.25">
      <c r="E1547" s="80" t="str">
        <f>IFERROR(IF(B1547="","",VLOOKUP(B1547,'Customer Orders Management'!B:AB,12,0)),"")</f>
        <v/>
      </c>
      <c r="F1547" s="80" t="str">
        <f>IFERROR(IF(B1547="","",VLOOKUP(B1547,'Customer Orders Management'!B:AB,13,0)),"")</f>
        <v/>
      </c>
      <c r="G1547" s="80" t="str">
        <f>IFERROR(IF(B1547="","",VLOOKUP(B1547,'Customer Orders Management'!B:AB,7,0)),"")</f>
        <v/>
      </c>
      <c r="H1547" s="80" t="str">
        <f>IFERROR(IF(B1547="","",VLOOKUP(B1547,'Customer Orders Management'!B:AB,8,0)),"")</f>
        <v/>
      </c>
      <c r="I1547" s="81" t="str">
        <f>IFERROR(IF(B1547="","",VLOOKUP(B1547,'Customer Orders Management'!B:AB,9,0)),"")</f>
        <v/>
      </c>
      <c r="J1547" s="81" t="str">
        <f>IFERROR(IF(B1547="","",VLOOKUP(B1547,'Customer Orders Management'!B:AB,10,0)),"")</f>
        <v/>
      </c>
      <c r="K1547" s="81" t="str">
        <f>IFERROR(IF(B1547="","",VLOOKUP(B1547,'Customer Orders Management'!B:AB,11,0)),"")</f>
        <v/>
      </c>
      <c r="L1547" s="81" t="str">
        <f>IFERROR(IF(VLOOKUP(B1547,'DIFOT Raw Data'!B:P,15,0)="","Not Delivered","Delivery"&amp;" "&amp;VLOOKUP(B1547,'DIFOT Raw Data'!B:P,15,0)),"")</f>
        <v/>
      </c>
    </row>
    <row r="1548" spans="5:12" x14ac:dyDescent="0.25">
      <c r="E1548" s="80" t="str">
        <f>IFERROR(IF(B1548="","",VLOOKUP(B1548,'Customer Orders Management'!B:AB,12,0)),"")</f>
        <v/>
      </c>
      <c r="F1548" s="80" t="str">
        <f>IFERROR(IF(B1548="","",VLOOKUP(B1548,'Customer Orders Management'!B:AB,13,0)),"")</f>
        <v/>
      </c>
      <c r="G1548" s="80" t="str">
        <f>IFERROR(IF(B1548="","",VLOOKUP(B1548,'Customer Orders Management'!B:AB,7,0)),"")</f>
        <v/>
      </c>
      <c r="H1548" s="80" t="str">
        <f>IFERROR(IF(B1548="","",VLOOKUP(B1548,'Customer Orders Management'!B:AB,8,0)),"")</f>
        <v/>
      </c>
      <c r="I1548" s="81" t="str">
        <f>IFERROR(IF(B1548="","",VLOOKUP(B1548,'Customer Orders Management'!B:AB,9,0)),"")</f>
        <v/>
      </c>
      <c r="J1548" s="81" t="str">
        <f>IFERROR(IF(B1548="","",VLOOKUP(B1548,'Customer Orders Management'!B:AB,10,0)),"")</f>
        <v/>
      </c>
      <c r="K1548" s="81" t="str">
        <f>IFERROR(IF(B1548="","",VLOOKUP(B1548,'Customer Orders Management'!B:AB,11,0)),"")</f>
        <v/>
      </c>
      <c r="L1548" s="81" t="str">
        <f>IFERROR(IF(VLOOKUP(B1548,'DIFOT Raw Data'!B:P,15,0)="","Not Delivered","Delivery"&amp;" "&amp;VLOOKUP(B1548,'DIFOT Raw Data'!B:P,15,0)),"")</f>
        <v/>
      </c>
    </row>
    <row r="1549" spans="5:12" x14ac:dyDescent="0.25">
      <c r="E1549" s="80" t="str">
        <f>IFERROR(IF(B1549="","",VLOOKUP(B1549,'Customer Orders Management'!B:AB,12,0)),"")</f>
        <v/>
      </c>
      <c r="F1549" s="80" t="str">
        <f>IFERROR(IF(B1549="","",VLOOKUP(B1549,'Customer Orders Management'!B:AB,13,0)),"")</f>
        <v/>
      </c>
      <c r="G1549" s="80" t="str">
        <f>IFERROR(IF(B1549="","",VLOOKUP(B1549,'Customer Orders Management'!B:AB,7,0)),"")</f>
        <v/>
      </c>
      <c r="H1549" s="80" t="str">
        <f>IFERROR(IF(B1549="","",VLOOKUP(B1549,'Customer Orders Management'!B:AB,8,0)),"")</f>
        <v/>
      </c>
      <c r="I1549" s="81" t="str">
        <f>IFERROR(IF(B1549="","",VLOOKUP(B1549,'Customer Orders Management'!B:AB,9,0)),"")</f>
        <v/>
      </c>
      <c r="J1549" s="81" t="str">
        <f>IFERROR(IF(B1549="","",VLOOKUP(B1549,'Customer Orders Management'!B:AB,10,0)),"")</f>
        <v/>
      </c>
      <c r="K1549" s="81" t="str">
        <f>IFERROR(IF(B1549="","",VLOOKUP(B1549,'Customer Orders Management'!B:AB,11,0)),"")</f>
        <v/>
      </c>
      <c r="L1549" s="81" t="str">
        <f>IFERROR(IF(VLOOKUP(B1549,'DIFOT Raw Data'!B:P,15,0)="","Not Delivered","Delivery"&amp;" "&amp;VLOOKUP(B1549,'DIFOT Raw Data'!B:P,15,0)),"")</f>
        <v/>
      </c>
    </row>
    <row r="1550" spans="5:12" x14ac:dyDescent="0.25">
      <c r="E1550" s="80" t="str">
        <f>IFERROR(IF(B1550="","",VLOOKUP(B1550,'Customer Orders Management'!B:AB,12,0)),"")</f>
        <v/>
      </c>
      <c r="F1550" s="80" t="str">
        <f>IFERROR(IF(B1550="","",VLOOKUP(B1550,'Customer Orders Management'!B:AB,13,0)),"")</f>
        <v/>
      </c>
      <c r="G1550" s="80" t="str">
        <f>IFERROR(IF(B1550="","",VLOOKUP(B1550,'Customer Orders Management'!B:AB,7,0)),"")</f>
        <v/>
      </c>
      <c r="H1550" s="80" t="str">
        <f>IFERROR(IF(B1550="","",VLOOKUP(B1550,'Customer Orders Management'!B:AB,8,0)),"")</f>
        <v/>
      </c>
      <c r="I1550" s="81" t="str">
        <f>IFERROR(IF(B1550="","",VLOOKUP(B1550,'Customer Orders Management'!B:AB,9,0)),"")</f>
        <v/>
      </c>
      <c r="J1550" s="81" t="str">
        <f>IFERROR(IF(B1550="","",VLOOKUP(B1550,'Customer Orders Management'!B:AB,10,0)),"")</f>
        <v/>
      </c>
      <c r="K1550" s="81" t="str">
        <f>IFERROR(IF(B1550="","",VLOOKUP(B1550,'Customer Orders Management'!B:AB,11,0)),"")</f>
        <v/>
      </c>
      <c r="L1550" s="81" t="str">
        <f>IFERROR(IF(VLOOKUP(B1550,'DIFOT Raw Data'!B:P,15,0)="","Not Delivered","Delivery"&amp;" "&amp;VLOOKUP(B1550,'DIFOT Raw Data'!B:P,15,0)),"")</f>
        <v/>
      </c>
    </row>
    <row r="1551" spans="5:12" x14ac:dyDescent="0.25">
      <c r="E1551" s="80" t="str">
        <f>IFERROR(IF(B1551="","",VLOOKUP(B1551,'Customer Orders Management'!B:AB,12,0)),"")</f>
        <v/>
      </c>
      <c r="F1551" s="80" t="str">
        <f>IFERROR(IF(B1551="","",VLOOKUP(B1551,'Customer Orders Management'!B:AB,13,0)),"")</f>
        <v/>
      </c>
      <c r="G1551" s="80" t="str">
        <f>IFERROR(IF(B1551="","",VLOOKUP(B1551,'Customer Orders Management'!B:AB,7,0)),"")</f>
        <v/>
      </c>
      <c r="H1551" s="80" t="str">
        <f>IFERROR(IF(B1551="","",VLOOKUP(B1551,'Customer Orders Management'!B:AB,8,0)),"")</f>
        <v/>
      </c>
      <c r="I1551" s="81" t="str">
        <f>IFERROR(IF(B1551="","",VLOOKUP(B1551,'Customer Orders Management'!B:AB,9,0)),"")</f>
        <v/>
      </c>
      <c r="J1551" s="81" t="str">
        <f>IFERROR(IF(B1551="","",VLOOKUP(B1551,'Customer Orders Management'!B:AB,10,0)),"")</f>
        <v/>
      </c>
      <c r="K1551" s="81" t="str">
        <f>IFERROR(IF(B1551="","",VLOOKUP(B1551,'Customer Orders Management'!B:AB,11,0)),"")</f>
        <v/>
      </c>
      <c r="L1551" s="81" t="str">
        <f>IFERROR(IF(VLOOKUP(B1551,'DIFOT Raw Data'!B:P,15,0)="","Not Delivered","Delivery"&amp;" "&amp;VLOOKUP(B1551,'DIFOT Raw Data'!B:P,15,0)),"")</f>
        <v/>
      </c>
    </row>
    <row r="1552" spans="5:12" x14ac:dyDescent="0.25">
      <c r="E1552" s="80" t="str">
        <f>IFERROR(IF(B1552="","",VLOOKUP(B1552,'Customer Orders Management'!B:AB,12,0)),"")</f>
        <v/>
      </c>
      <c r="F1552" s="80" t="str">
        <f>IFERROR(IF(B1552="","",VLOOKUP(B1552,'Customer Orders Management'!B:AB,13,0)),"")</f>
        <v/>
      </c>
      <c r="G1552" s="80" t="str">
        <f>IFERROR(IF(B1552="","",VLOOKUP(B1552,'Customer Orders Management'!B:AB,7,0)),"")</f>
        <v/>
      </c>
      <c r="H1552" s="80" t="str">
        <f>IFERROR(IF(B1552="","",VLOOKUP(B1552,'Customer Orders Management'!B:AB,8,0)),"")</f>
        <v/>
      </c>
      <c r="I1552" s="81" t="str">
        <f>IFERROR(IF(B1552="","",VLOOKUP(B1552,'Customer Orders Management'!B:AB,9,0)),"")</f>
        <v/>
      </c>
      <c r="J1552" s="81" t="str">
        <f>IFERROR(IF(B1552="","",VLOOKUP(B1552,'Customer Orders Management'!B:AB,10,0)),"")</f>
        <v/>
      </c>
      <c r="K1552" s="81" t="str">
        <f>IFERROR(IF(B1552="","",VLOOKUP(B1552,'Customer Orders Management'!B:AB,11,0)),"")</f>
        <v/>
      </c>
      <c r="L1552" s="81" t="str">
        <f>IFERROR(IF(VLOOKUP(B1552,'DIFOT Raw Data'!B:P,15,0)="","Not Delivered","Delivery"&amp;" "&amp;VLOOKUP(B1552,'DIFOT Raw Data'!B:P,15,0)),"")</f>
        <v/>
      </c>
    </row>
    <row r="1553" spans="5:12" x14ac:dyDescent="0.25">
      <c r="E1553" s="80" t="str">
        <f>IFERROR(IF(B1553="","",VLOOKUP(B1553,'Customer Orders Management'!B:AB,12,0)),"")</f>
        <v/>
      </c>
      <c r="F1553" s="80" t="str">
        <f>IFERROR(IF(B1553="","",VLOOKUP(B1553,'Customer Orders Management'!B:AB,13,0)),"")</f>
        <v/>
      </c>
      <c r="G1553" s="80" t="str">
        <f>IFERROR(IF(B1553="","",VLOOKUP(B1553,'Customer Orders Management'!B:AB,7,0)),"")</f>
        <v/>
      </c>
      <c r="H1553" s="80" t="str">
        <f>IFERROR(IF(B1553="","",VLOOKUP(B1553,'Customer Orders Management'!B:AB,8,0)),"")</f>
        <v/>
      </c>
      <c r="I1553" s="81" t="str">
        <f>IFERROR(IF(B1553="","",VLOOKUP(B1553,'Customer Orders Management'!B:AB,9,0)),"")</f>
        <v/>
      </c>
      <c r="J1553" s="81" t="str">
        <f>IFERROR(IF(B1553="","",VLOOKUP(B1553,'Customer Orders Management'!B:AB,10,0)),"")</f>
        <v/>
      </c>
      <c r="K1553" s="81" t="str">
        <f>IFERROR(IF(B1553="","",VLOOKUP(B1553,'Customer Orders Management'!B:AB,11,0)),"")</f>
        <v/>
      </c>
      <c r="L1553" s="81" t="str">
        <f>IFERROR(IF(VLOOKUP(B1553,'DIFOT Raw Data'!B:P,15,0)="","Not Delivered","Delivery"&amp;" "&amp;VLOOKUP(B1553,'DIFOT Raw Data'!B:P,15,0)),"")</f>
        <v/>
      </c>
    </row>
    <row r="1554" spans="5:12" x14ac:dyDescent="0.25">
      <c r="E1554" s="80" t="str">
        <f>IFERROR(IF(B1554="","",VLOOKUP(B1554,'Customer Orders Management'!B:AB,12,0)),"")</f>
        <v/>
      </c>
      <c r="F1554" s="80" t="str">
        <f>IFERROR(IF(B1554="","",VLOOKUP(B1554,'Customer Orders Management'!B:AB,13,0)),"")</f>
        <v/>
      </c>
      <c r="G1554" s="80" t="str">
        <f>IFERROR(IF(B1554="","",VLOOKUP(B1554,'Customer Orders Management'!B:AB,7,0)),"")</f>
        <v/>
      </c>
      <c r="H1554" s="80" t="str">
        <f>IFERROR(IF(B1554="","",VLOOKUP(B1554,'Customer Orders Management'!B:AB,8,0)),"")</f>
        <v/>
      </c>
      <c r="I1554" s="81" t="str">
        <f>IFERROR(IF(B1554="","",VLOOKUP(B1554,'Customer Orders Management'!B:AB,9,0)),"")</f>
        <v/>
      </c>
      <c r="J1554" s="81" t="str">
        <f>IFERROR(IF(B1554="","",VLOOKUP(B1554,'Customer Orders Management'!B:AB,10,0)),"")</f>
        <v/>
      </c>
      <c r="K1554" s="81" t="str">
        <f>IFERROR(IF(B1554="","",VLOOKUP(B1554,'Customer Orders Management'!B:AB,11,0)),"")</f>
        <v/>
      </c>
      <c r="L1554" s="81" t="str">
        <f>IFERROR(IF(VLOOKUP(B1554,'DIFOT Raw Data'!B:P,15,0)="","Not Delivered","Delivery"&amp;" "&amp;VLOOKUP(B1554,'DIFOT Raw Data'!B:P,15,0)),"")</f>
        <v/>
      </c>
    </row>
    <row r="1555" spans="5:12" x14ac:dyDescent="0.25">
      <c r="E1555" s="80" t="str">
        <f>IFERROR(IF(B1555="","",VLOOKUP(B1555,'Customer Orders Management'!B:AB,12,0)),"")</f>
        <v/>
      </c>
      <c r="F1555" s="80" t="str">
        <f>IFERROR(IF(B1555="","",VLOOKUP(B1555,'Customer Orders Management'!B:AB,13,0)),"")</f>
        <v/>
      </c>
      <c r="G1555" s="80" t="str">
        <f>IFERROR(IF(B1555="","",VLOOKUP(B1555,'Customer Orders Management'!B:AB,7,0)),"")</f>
        <v/>
      </c>
      <c r="H1555" s="80" t="str">
        <f>IFERROR(IF(B1555="","",VLOOKUP(B1555,'Customer Orders Management'!B:AB,8,0)),"")</f>
        <v/>
      </c>
      <c r="I1555" s="81" t="str">
        <f>IFERROR(IF(B1555="","",VLOOKUP(B1555,'Customer Orders Management'!B:AB,9,0)),"")</f>
        <v/>
      </c>
      <c r="J1555" s="81" t="str">
        <f>IFERROR(IF(B1555="","",VLOOKUP(B1555,'Customer Orders Management'!B:AB,10,0)),"")</f>
        <v/>
      </c>
      <c r="K1555" s="81" t="str">
        <f>IFERROR(IF(B1555="","",VLOOKUP(B1555,'Customer Orders Management'!B:AB,11,0)),"")</f>
        <v/>
      </c>
      <c r="L1555" s="81" t="str">
        <f>IFERROR(IF(VLOOKUP(B1555,'DIFOT Raw Data'!B:P,15,0)="","Not Delivered","Delivery"&amp;" "&amp;VLOOKUP(B1555,'DIFOT Raw Data'!B:P,15,0)),"")</f>
        <v/>
      </c>
    </row>
    <row r="1556" spans="5:12" x14ac:dyDescent="0.25">
      <c r="E1556" s="80" t="str">
        <f>IFERROR(IF(B1556="","",VLOOKUP(B1556,'Customer Orders Management'!B:AB,12,0)),"")</f>
        <v/>
      </c>
      <c r="F1556" s="80" t="str">
        <f>IFERROR(IF(B1556="","",VLOOKUP(B1556,'Customer Orders Management'!B:AB,13,0)),"")</f>
        <v/>
      </c>
      <c r="G1556" s="80" t="str">
        <f>IFERROR(IF(B1556="","",VLOOKUP(B1556,'Customer Orders Management'!B:AB,7,0)),"")</f>
        <v/>
      </c>
      <c r="H1556" s="80" t="str">
        <f>IFERROR(IF(B1556="","",VLOOKUP(B1556,'Customer Orders Management'!B:AB,8,0)),"")</f>
        <v/>
      </c>
      <c r="I1556" s="81" t="str">
        <f>IFERROR(IF(B1556="","",VLOOKUP(B1556,'Customer Orders Management'!B:AB,9,0)),"")</f>
        <v/>
      </c>
      <c r="J1556" s="81" t="str">
        <f>IFERROR(IF(B1556="","",VLOOKUP(B1556,'Customer Orders Management'!B:AB,10,0)),"")</f>
        <v/>
      </c>
      <c r="K1556" s="81" t="str">
        <f>IFERROR(IF(B1556="","",VLOOKUP(B1556,'Customer Orders Management'!B:AB,11,0)),"")</f>
        <v/>
      </c>
      <c r="L1556" s="81" t="str">
        <f>IFERROR(IF(VLOOKUP(B1556,'DIFOT Raw Data'!B:P,15,0)="","Not Delivered","Delivery"&amp;" "&amp;VLOOKUP(B1556,'DIFOT Raw Data'!B:P,15,0)),"")</f>
        <v/>
      </c>
    </row>
    <row r="1557" spans="5:12" x14ac:dyDescent="0.25">
      <c r="E1557" s="80" t="str">
        <f>IFERROR(IF(B1557="","",VLOOKUP(B1557,'Customer Orders Management'!B:AB,12,0)),"")</f>
        <v/>
      </c>
      <c r="F1557" s="80" t="str">
        <f>IFERROR(IF(B1557="","",VLOOKUP(B1557,'Customer Orders Management'!B:AB,13,0)),"")</f>
        <v/>
      </c>
      <c r="G1557" s="80" t="str">
        <f>IFERROR(IF(B1557="","",VLOOKUP(B1557,'Customer Orders Management'!B:AB,7,0)),"")</f>
        <v/>
      </c>
      <c r="H1557" s="80" t="str">
        <f>IFERROR(IF(B1557="","",VLOOKUP(B1557,'Customer Orders Management'!B:AB,8,0)),"")</f>
        <v/>
      </c>
      <c r="I1557" s="81" t="str">
        <f>IFERROR(IF(B1557="","",VLOOKUP(B1557,'Customer Orders Management'!B:AB,9,0)),"")</f>
        <v/>
      </c>
      <c r="J1557" s="81" t="str">
        <f>IFERROR(IF(B1557="","",VLOOKUP(B1557,'Customer Orders Management'!B:AB,10,0)),"")</f>
        <v/>
      </c>
      <c r="K1557" s="81" t="str">
        <f>IFERROR(IF(B1557="","",VLOOKUP(B1557,'Customer Orders Management'!B:AB,11,0)),"")</f>
        <v/>
      </c>
      <c r="L1557" s="81" t="str">
        <f>IFERROR(IF(VLOOKUP(B1557,'DIFOT Raw Data'!B:P,15,0)="","Not Delivered","Delivery"&amp;" "&amp;VLOOKUP(B1557,'DIFOT Raw Data'!B:P,15,0)),"")</f>
        <v/>
      </c>
    </row>
    <row r="1558" spans="5:12" x14ac:dyDescent="0.25">
      <c r="E1558" s="80" t="str">
        <f>IFERROR(IF(B1558="","",VLOOKUP(B1558,'Customer Orders Management'!B:AB,12,0)),"")</f>
        <v/>
      </c>
      <c r="F1558" s="80" t="str">
        <f>IFERROR(IF(B1558="","",VLOOKUP(B1558,'Customer Orders Management'!B:AB,13,0)),"")</f>
        <v/>
      </c>
      <c r="G1558" s="80" t="str">
        <f>IFERROR(IF(B1558="","",VLOOKUP(B1558,'Customer Orders Management'!B:AB,7,0)),"")</f>
        <v/>
      </c>
      <c r="H1558" s="80" t="str">
        <f>IFERROR(IF(B1558="","",VLOOKUP(B1558,'Customer Orders Management'!B:AB,8,0)),"")</f>
        <v/>
      </c>
      <c r="I1558" s="81" t="str">
        <f>IFERROR(IF(B1558="","",VLOOKUP(B1558,'Customer Orders Management'!B:AB,9,0)),"")</f>
        <v/>
      </c>
      <c r="J1558" s="81" t="str">
        <f>IFERROR(IF(B1558="","",VLOOKUP(B1558,'Customer Orders Management'!B:AB,10,0)),"")</f>
        <v/>
      </c>
      <c r="K1558" s="81" t="str">
        <f>IFERROR(IF(B1558="","",VLOOKUP(B1558,'Customer Orders Management'!B:AB,11,0)),"")</f>
        <v/>
      </c>
      <c r="L1558" s="81" t="str">
        <f>IFERROR(IF(VLOOKUP(B1558,'DIFOT Raw Data'!B:P,15,0)="","Not Delivered","Delivery"&amp;" "&amp;VLOOKUP(B1558,'DIFOT Raw Data'!B:P,15,0)),"")</f>
        <v/>
      </c>
    </row>
    <row r="1559" spans="5:12" x14ac:dyDescent="0.25">
      <c r="E1559" s="80" t="str">
        <f>IFERROR(IF(B1559="","",VLOOKUP(B1559,'Customer Orders Management'!B:AB,12,0)),"")</f>
        <v/>
      </c>
      <c r="F1559" s="80" t="str">
        <f>IFERROR(IF(B1559="","",VLOOKUP(B1559,'Customer Orders Management'!B:AB,13,0)),"")</f>
        <v/>
      </c>
      <c r="G1559" s="80" t="str">
        <f>IFERROR(IF(B1559="","",VLOOKUP(B1559,'Customer Orders Management'!B:AB,7,0)),"")</f>
        <v/>
      </c>
      <c r="H1559" s="80" t="str">
        <f>IFERROR(IF(B1559="","",VLOOKUP(B1559,'Customer Orders Management'!B:AB,8,0)),"")</f>
        <v/>
      </c>
      <c r="I1559" s="81" t="str">
        <f>IFERROR(IF(B1559="","",VLOOKUP(B1559,'Customer Orders Management'!B:AB,9,0)),"")</f>
        <v/>
      </c>
      <c r="J1559" s="81" t="str">
        <f>IFERROR(IF(B1559="","",VLOOKUP(B1559,'Customer Orders Management'!B:AB,10,0)),"")</f>
        <v/>
      </c>
      <c r="K1559" s="81" t="str">
        <f>IFERROR(IF(B1559="","",VLOOKUP(B1559,'Customer Orders Management'!B:AB,11,0)),"")</f>
        <v/>
      </c>
      <c r="L1559" s="81" t="str">
        <f>IFERROR(IF(VLOOKUP(B1559,'DIFOT Raw Data'!B:P,15,0)="","Not Delivered","Delivery"&amp;" "&amp;VLOOKUP(B1559,'DIFOT Raw Data'!B:P,15,0)),"")</f>
        <v/>
      </c>
    </row>
    <row r="1560" spans="5:12" x14ac:dyDescent="0.25">
      <c r="E1560" s="80" t="str">
        <f>IFERROR(IF(B1560="","",VLOOKUP(B1560,'Customer Orders Management'!B:AB,12,0)),"")</f>
        <v/>
      </c>
      <c r="F1560" s="80" t="str">
        <f>IFERROR(IF(B1560="","",VLOOKUP(B1560,'Customer Orders Management'!B:AB,13,0)),"")</f>
        <v/>
      </c>
      <c r="G1560" s="80" t="str">
        <f>IFERROR(IF(B1560="","",VLOOKUP(B1560,'Customer Orders Management'!B:AB,7,0)),"")</f>
        <v/>
      </c>
      <c r="H1560" s="80" t="str">
        <f>IFERROR(IF(B1560="","",VLOOKUP(B1560,'Customer Orders Management'!B:AB,8,0)),"")</f>
        <v/>
      </c>
      <c r="I1560" s="81" t="str">
        <f>IFERROR(IF(B1560="","",VLOOKUP(B1560,'Customer Orders Management'!B:AB,9,0)),"")</f>
        <v/>
      </c>
      <c r="J1560" s="81" t="str">
        <f>IFERROR(IF(B1560="","",VLOOKUP(B1560,'Customer Orders Management'!B:AB,10,0)),"")</f>
        <v/>
      </c>
      <c r="K1560" s="81" t="str">
        <f>IFERROR(IF(B1560="","",VLOOKUP(B1560,'Customer Orders Management'!B:AB,11,0)),"")</f>
        <v/>
      </c>
      <c r="L1560" s="81" t="str">
        <f>IFERROR(IF(VLOOKUP(B1560,'DIFOT Raw Data'!B:P,15,0)="","Not Delivered","Delivery"&amp;" "&amp;VLOOKUP(B1560,'DIFOT Raw Data'!B:P,15,0)),"")</f>
        <v/>
      </c>
    </row>
    <row r="1561" spans="5:12" x14ac:dyDescent="0.25">
      <c r="E1561" s="80" t="str">
        <f>IFERROR(IF(B1561="","",VLOOKUP(B1561,'Customer Orders Management'!B:AB,12,0)),"")</f>
        <v/>
      </c>
      <c r="F1561" s="80" t="str">
        <f>IFERROR(IF(B1561="","",VLOOKUP(B1561,'Customer Orders Management'!B:AB,13,0)),"")</f>
        <v/>
      </c>
      <c r="G1561" s="80" t="str">
        <f>IFERROR(IF(B1561="","",VLOOKUP(B1561,'Customer Orders Management'!B:AB,7,0)),"")</f>
        <v/>
      </c>
      <c r="H1561" s="80" t="str">
        <f>IFERROR(IF(B1561="","",VLOOKUP(B1561,'Customer Orders Management'!B:AB,8,0)),"")</f>
        <v/>
      </c>
      <c r="I1561" s="81" t="str">
        <f>IFERROR(IF(B1561="","",VLOOKUP(B1561,'Customer Orders Management'!B:AB,9,0)),"")</f>
        <v/>
      </c>
      <c r="J1561" s="81" t="str">
        <f>IFERROR(IF(B1561="","",VLOOKUP(B1561,'Customer Orders Management'!B:AB,10,0)),"")</f>
        <v/>
      </c>
      <c r="K1561" s="81" t="str">
        <f>IFERROR(IF(B1561="","",VLOOKUP(B1561,'Customer Orders Management'!B:AB,11,0)),"")</f>
        <v/>
      </c>
      <c r="L1561" s="81" t="str">
        <f>IFERROR(IF(VLOOKUP(B1561,'DIFOT Raw Data'!B:P,15,0)="","Not Delivered","Delivery"&amp;" "&amp;VLOOKUP(B1561,'DIFOT Raw Data'!B:P,15,0)),"")</f>
        <v/>
      </c>
    </row>
    <row r="1562" spans="5:12" x14ac:dyDescent="0.25">
      <c r="E1562" s="80" t="str">
        <f>IFERROR(IF(B1562="","",VLOOKUP(B1562,'Customer Orders Management'!B:AB,12,0)),"")</f>
        <v/>
      </c>
      <c r="F1562" s="80" t="str">
        <f>IFERROR(IF(B1562="","",VLOOKUP(B1562,'Customer Orders Management'!B:AB,13,0)),"")</f>
        <v/>
      </c>
      <c r="G1562" s="80" t="str">
        <f>IFERROR(IF(B1562="","",VLOOKUP(B1562,'Customer Orders Management'!B:AB,7,0)),"")</f>
        <v/>
      </c>
      <c r="H1562" s="80" t="str">
        <f>IFERROR(IF(B1562="","",VLOOKUP(B1562,'Customer Orders Management'!B:AB,8,0)),"")</f>
        <v/>
      </c>
      <c r="I1562" s="81" t="str">
        <f>IFERROR(IF(B1562="","",VLOOKUP(B1562,'Customer Orders Management'!B:AB,9,0)),"")</f>
        <v/>
      </c>
      <c r="J1562" s="81" t="str">
        <f>IFERROR(IF(B1562="","",VLOOKUP(B1562,'Customer Orders Management'!B:AB,10,0)),"")</f>
        <v/>
      </c>
      <c r="K1562" s="81" t="str">
        <f>IFERROR(IF(B1562="","",VLOOKUP(B1562,'Customer Orders Management'!B:AB,11,0)),"")</f>
        <v/>
      </c>
      <c r="L1562" s="81" t="str">
        <f>IFERROR(IF(VLOOKUP(B1562,'DIFOT Raw Data'!B:P,15,0)="","Not Delivered","Delivery"&amp;" "&amp;VLOOKUP(B1562,'DIFOT Raw Data'!B:P,15,0)),"")</f>
        <v/>
      </c>
    </row>
    <row r="1563" spans="5:12" x14ac:dyDescent="0.25">
      <c r="E1563" s="80" t="str">
        <f>IFERROR(IF(B1563="","",VLOOKUP(B1563,'Customer Orders Management'!B:AB,12,0)),"")</f>
        <v/>
      </c>
      <c r="F1563" s="80" t="str">
        <f>IFERROR(IF(B1563="","",VLOOKUP(B1563,'Customer Orders Management'!B:AB,13,0)),"")</f>
        <v/>
      </c>
      <c r="G1563" s="80" t="str">
        <f>IFERROR(IF(B1563="","",VLOOKUP(B1563,'Customer Orders Management'!B:AB,7,0)),"")</f>
        <v/>
      </c>
      <c r="H1563" s="80" t="str">
        <f>IFERROR(IF(B1563="","",VLOOKUP(B1563,'Customer Orders Management'!B:AB,8,0)),"")</f>
        <v/>
      </c>
      <c r="I1563" s="81" t="str">
        <f>IFERROR(IF(B1563="","",VLOOKUP(B1563,'Customer Orders Management'!B:AB,9,0)),"")</f>
        <v/>
      </c>
      <c r="J1563" s="81" t="str">
        <f>IFERROR(IF(B1563="","",VLOOKUP(B1563,'Customer Orders Management'!B:AB,10,0)),"")</f>
        <v/>
      </c>
      <c r="K1563" s="81" t="str">
        <f>IFERROR(IF(B1563="","",VLOOKUP(B1563,'Customer Orders Management'!B:AB,11,0)),"")</f>
        <v/>
      </c>
      <c r="L1563" s="81" t="str">
        <f>IFERROR(IF(VLOOKUP(B1563,'DIFOT Raw Data'!B:P,15,0)="","Not Delivered","Delivery"&amp;" "&amp;VLOOKUP(B1563,'DIFOT Raw Data'!B:P,15,0)),"")</f>
        <v/>
      </c>
    </row>
    <row r="1564" spans="5:12" x14ac:dyDescent="0.25">
      <c r="E1564" s="80" t="str">
        <f>IFERROR(IF(B1564="","",VLOOKUP(B1564,'Customer Orders Management'!B:AB,12,0)),"")</f>
        <v/>
      </c>
      <c r="F1564" s="80" t="str">
        <f>IFERROR(IF(B1564="","",VLOOKUP(B1564,'Customer Orders Management'!B:AB,13,0)),"")</f>
        <v/>
      </c>
      <c r="G1564" s="80" t="str">
        <f>IFERROR(IF(B1564="","",VLOOKUP(B1564,'Customer Orders Management'!B:AB,7,0)),"")</f>
        <v/>
      </c>
      <c r="H1564" s="80" t="str">
        <f>IFERROR(IF(B1564="","",VLOOKUP(B1564,'Customer Orders Management'!B:AB,8,0)),"")</f>
        <v/>
      </c>
      <c r="I1564" s="81" t="str">
        <f>IFERROR(IF(B1564="","",VLOOKUP(B1564,'Customer Orders Management'!B:AB,9,0)),"")</f>
        <v/>
      </c>
      <c r="J1564" s="81" t="str">
        <f>IFERROR(IF(B1564="","",VLOOKUP(B1564,'Customer Orders Management'!B:AB,10,0)),"")</f>
        <v/>
      </c>
      <c r="K1564" s="81" t="str">
        <f>IFERROR(IF(B1564="","",VLOOKUP(B1564,'Customer Orders Management'!B:AB,11,0)),"")</f>
        <v/>
      </c>
      <c r="L1564" s="81" t="str">
        <f>IFERROR(IF(VLOOKUP(B1564,'DIFOT Raw Data'!B:P,15,0)="","Not Delivered","Delivery"&amp;" "&amp;VLOOKUP(B1564,'DIFOT Raw Data'!B:P,15,0)),"")</f>
        <v/>
      </c>
    </row>
    <row r="1565" spans="5:12" x14ac:dyDescent="0.25">
      <c r="E1565" s="80" t="str">
        <f>IFERROR(IF(B1565="","",VLOOKUP(B1565,'Customer Orders Management'!B:AB,12,0)),"")</f>
        <v/>
      </c>
      <c r="F1565" s="80" t="str">
        <f>IFERROR(IF(B1565="","",VLOOKUP(B1565,'Customer Orders Management'!B:AB,13,0)),"")</f>
        <v/>
      </c>
      <c r="G1565" s="80" t="str">
        <f>IFERROR(IF(B1565="","",VLOOKUP(B1565,'Customer Orders Management'!B:AB,7,0)),"")</f>
        <v/>
      </c>
      <c r="H1565" s="80" t="str">
        <f>IFERROR(IF(B1565="","",VLOOKUP(B1565,'Customer Orders Management'!B:AB,8,0)),"")</f>
        <v/>
      </c>
      <c r="I1565" s="81" t="str">
        <f>IFERROR(IF(B1565="","",VLOOKUP(B1565,'Customer Orders Management'!B:AB,9,0)),"")</f>
        <v/>
      </c>
      <c r="J1565" s="81" t="str">
        <f>IFERROR(IF(B1565="","",VLOOKUP(B1565,'Customer Orders Management'!B:AB,10,0)),"")</f>
        <v/>
      </c>
      <c r="K1565" s="81" t="str">
        <f>IFERROR(IF(B1565="","",VLOOKUP(B1565,'Customer Orders Management'!B:AB,11,0)),"")</f>
        <v/>
      </c>
      <c r="L1565" s="81" t="str">
        <f>IFERROR(IF(VLOOKUP(B1565,'DIFOT Raw Data'!B:P,15,0)="","Not Delivered","Delivery"&amp;" "&amp;VLOOKUP(B1565,'DIFOT Raw Data'!B:P,15,0)),"")</f>
        <v/>
      </c>
    </row>
    <row r="1566" spans="5:12" x14ac:dyDescent="0.25">
      <c r="E1566" s="80" t="str">
        <f>IFERROR(IF(B1566="","",VLOOKUP(B1566,'Customer Orders Management'!B:AB,12,0)),"")</f>
        <v/>
      </c>
      <c r="F1566" s="80" t="str">
        <f>IFERROR(IF(B1566="","",VLOOKUP(B1566,'Customer Orders Management'!B:AB,13,0)),"")</f>
        <v/>
      </c>
      <c r="G1566" s="80" t="str">
        <f>IFERROR(IF(B1566="","",VLOOKUP(B1566,'Customer Orders Management'!B:AB,7,0)),"")</f>
        <v/>
      </c>
      <c r="H1566" s="80" t="str">
        <f>IFERROR(IF(B1566="","",VLOOKUP(B1566,'Customer Orders Management'!B:AB,8,0)),"")</f>
        <v/>
      </c>
      <c r="I1566" s="81" t="str">
        <f>IFERROR(IF(B1566="","",VLOOKUP(B1566,'Customer Orders Management'!B:AB,9,0)),"")</f>
        <v/>
      </c>
      <c r="J1566" s="81" t="str">
        <f>IFERROR(IF(B1566="","",VLOOKUP(B1566,'Customer Orders Management'!B:AB,10,0)),"")</f>
        <v/>
      </c>
      <c r="K1566" s="81" t="str">
        <f>IFERROR(IF(B1566="","",VLOOKUP(B1566,'Customer Orders Management'!B:AB,11,0)),"")</f>
        <v/>
      </c>
      <c r="L1566" s="81" t="str">
        <f>IFERROR(IF(VLOOKUP(B1566,'DIFOT Raw Data'!B:P,15,0)="","Not Delivered","Delivery"&amp;" "&amp;VLOOKUP(B1566,'DIFOT Raw Data'!B:P,15,0)),"")</f>
        <v/>
      </c>
    </row>
    <row r="1567" spans="5:12" x14ac:dyDescent="0.25">
      <c r="E1567" s="80" t="str">
        <f>IFERROR(IF(B1567="","",VLOOKUP(B1567,'Customer Orders Management'!B:AB,12,0)),"")</f>
        <v/>
      </c>
      <c r="F1567" s="80" t="str">
        <f>IFERROR(IF(B1567="","",VLOOKUP(B1567,'Customer Orders Management'!B:AB,13,0)),"")</f>
        <v/>
      </c>
      <c r="G1567" s="80" t="str">
        <f>IFERROR(IF(B1567="","",VLOOKUP(B1567,'Customer Orders Management'!B:AB,7,0)),"")</f>
        <v/>
      </c>
      <c r="H1567" s="80" t="str">
        <f>IFERROR(IF(B1567="","",VLOOKUP(B1567,'Customer Orders Management'!B:AB,8,0)),"")</f>
        <v/>
      </c>
      <c r="I1567" s="81" t="str">
        <f>IFERROR(IF(B1567="","",VLOOKUP(B1567,'Customer Orders Management'!B:AB,9,0)),"")</f>
        <v/>
      </c>
      <c r="J1567" s="81" t="str">
        <f>IFERROR(IF(B1567="","",VLOOKUP(B1567,'Customer Orders Management'!B:AB,10,0)),"")</f>
        <v/>
      </c>
      <c r="K1567" s="81" t="str">
        <f>IFERROR(IF(B1567="","",VLOOKUP(B1567,'Customer Orders Management'!B:AB,11,0)),"")</f>
        <v/>
      </c>
      <c r="L1567" s="81" t="str">
        <f>IFERROR(IF(VLOOKUP(B1567,'DIFOT Raw Data'!B:P,15,0)="","Not Delivered","Delivery"&amp;" "&amp;VLOOKUP(B1567,'DIFOT Raw Data'!B:P,15,0)),"")</f>
        <v/>
      </c>
    </row>
    <row r="1568" spans="5:12" x14ac:dyDescent="0.25">
      <c r="E1568" s="80" t="str">
        <f>IFERROR(IF(B1568="","",VLOOKUP(B1568,'Customer Orders Management'!B:AB,12,0)),"")</f>
        <v/>
      </c>
      <c r="F1568" s="80" t="str">
        <f>IFERROR(IF(B1568="","",VLOOKUP(B1568,'Customer Orders Management'!B:AB,13,0)),"")</f>
        <v/>
      </c>
      <c r="G1568" s="80" t="str">
        <f>IFERROR(IF(B1568="","",VLOOKUP(B1568,'Customer Orders Management'!B:AB,7,0)),"")</f>
        <v/>
      </c>
      <c r="H1568" s="80" t="str">
        <f>IFERROR(IF(B1568="","",VLOOKUP(B1568,'Customer Orders Management'!B:AB,8,0)),"")</f>
        <v/>
      </c>
      <c r="I1568" s="81" t="str">
        <f>IFERROR(IF(B1568="","",VLOOKUP(B1568,'Customer Orders Management'!B:AB,9,0)),"")</f>
        <v/>
      </c>
      <c r="J1568" s="81" t="str">
        <f>IFERROR(IF(B1568="","",VLOOKUP(B1568,'Customer Orders Management'!B:AB,10,0)),"")</f>
        <v/>
      </c>
      <c r="K1568" s="81" t="str">
        <f>IFERROR(IF(B1568="","",VLOOKUP(B1568,'Customer Orders Management'!B:AB,11,0)),"")</f>
        <v/>
      </c>
      <c r="L1568" s="81" t="str">
        <f>IFERROR(IF(VLOOKUP(B1568,'DIFOT Raw Data'!B:P,15,0)="","Not Delivered","Delivery"&amp;" "&amp;VLOOKUP(B1568,'DIFOT Raw Data'!B:P,15,0)),"")</f>
        <v/>
      </c>
    </row>
    <row r="1569" spans="5:12" x14ac:dyDescent="0.25">
      <c r="E1569" s="80" t="str">
        <f>IFERROR(IF(B1569="","",VLOOKUP(B1569,'Customer Orders Management'!B:AB,12,0)),"")</f>
        <v/>
      </c>
      <c r="F1569" s="80" t="str">
        <f>IFERROR(IF(B1569="","",VLOOKUP(B1569,'Customer Orders Management'!B:AB,13,0)),"")</f>
        <v/>
      </c>
      <c r="G1569" s="80" t="str">
        <f>IFERROR(IF(B1569="","",VLOOKUP(B1569,'Customer Orders Management'!B:AB,7,0)),"")</f>
        <v/>
      </c>
      <c r="H1569" s="80" t="str">
        <f>IFERROR(IF(B1569="","",VLOOKUP(B1569,'Customer Orders Management'!B:AB,8,0)),"")</f>
        <v/>
      </c>
      <c r="I1569" s="81" t="str">
        <f>IFERROR(IF(B1569="","",VLOOKUP(B1569,'Customer Orders Management'!B:AB,9,0)),"")</f>
        <v/>
      </c>
      <c r="J1569" s="81" t="str">
        <f>IFERROR(IF(B1569="","",VLOOKUP(B1569,'Customer Orders Management'!B:AB,10,0)),"")</f>
        <v/>
      </c>
      <c r="K1569" s="81" t="str">
        <f>IFERROR(IF(B1569="","",VLOOKUP(B1569,'Customer Orders Management'!B:AB,11,0)),"")</f>
        <v/>
      </c>
      <c r="L1569" s="81" t="str">
        <f>IFERROR(IF(VLOOKUP(B1569,'DIFOT Raw Data'!B:P,15,0)="","Not Delivered","Delivery"&amp;" "&amp;VLOOKUP(B1569,'DIFOT Raw Data'!B:P,15,0)),"")</f>
        <v/>
      </c>
    </row>
    <row r="1570" spans="5:12" x14ac:dyDescent="0.25">
      <c r="E1570" s="80" t="str">
        <f>IFERROR(IF(B1570="","",VLOOKUP(B1570,'Customer Orders Management'!B:AB,12,0)),"")</f>
        <v/>
      </c>
      <c r="F1570" s="80" t="str">
        <f>IFERROR(IF(B1570="","",VLOOKUP(B1570,'Customer Orders Management'!B:AB,13,0)),"")</f>
        <v/>
      </c>
      <c r="G1570" s="80" t="str">
        <f>IFERROR(IF(B1570="","",VLOOKUP(B1570,'Customer Orders Management'!B:AB,7,0)),"")</f>
        <v/>
      </c>
      <c r="H1570" s="80" t="str">
        <f>IFERROR(IF(B1570="","",VLOOKUP(B1570,'Customer Orders Management'!B:AB,8,0)),"")</f>
        <v/>
      </c>
      <c r="I1570" s="81" t="str">
        <f>IFERROR(IF(B1570="","",VLOOKUP(B1570,'Customer Orders Management'!B:AB,9,0)),"")</f>
        <v/>
      </c>
      <c r="J1570" s="81" t="str">
        <f>IFERROR(IF(B1570="","",VLOOKUP(B1570,'Customer Orders Management'!B:AB,10,0)),"")</f>
        <v/>
      </c>
      <c r="K1570" s="81" t="str">
        <f>IFERROR(IF(B1570="","",VLOOKUP(B1570,'Customer Orders Management'!B:AB,11,0)),"")</f>
        <v/>
      </c>
      <c r="L1570" s="81" t="str">
        <f>IFERROR(IF(VLOOKUP(B1570,'DIFOT Raw Data'!B:P,15,0)="","Not Delivered","Delivery"&amp;" "&amp;VLOOKUP(B1570,'DIFOT Raw Data'!B:P,15,0)),"")</f>
        <v/>
      </c>
    </row>
    <row r="1571" spans="5:12" x14ac:dyDescent="0.25">
      <c r="E1571" s="80" t="str">
        <f>IFERROR(IF(B1571="","",VLOOKUP(B1571,'Customer Orders Management'!B:AB,12,0)),"")</f>
        <v/>
      </c>
      <c r="F1571" s="80" t="str">
        <f>IFERROR(IF(B1571="","",VLOOKUP(B1571,'Customer Orders Management'!B:AB,13,0)),"")</f>
        <v/>
      </c>
      <c r="G1571" s="80" t="str">
        <f>IFERROR(IF(B1571="","",VLOOKUP(B1571,'Customer Orders Management'!B:AB,7,0)),"")</f>
        <v/>
      </c>
      <c r="H1571" s="80" t="str">
        <f>IFERROR(IF(B1571="","",VLOOKUP(B1571,'Customer Orders Management'!B:AB,8,0)),"")</f>
        <v/>
      </c>
      <c r="I1571" s="81" t="str">
        <f>IFERROR(IF(B1571="","",VLOOKUP(B1571,'Customer Orders Management'!B:AB,9,0)),"")</f>
        <v/>
      </c>
      <c r="J1571" s="81" t="str">
        <f>IFERROR(IF(B1571="","",VLOOKUP(B1571,'Customer Orders Management'!B:AB,10,0)),"")</f>
        <v/>
      </c>
      <c r="K1571" s="81" t="str">
        <f>IFERROR(IF(B1571="","",VLOOKUP(B1571,'Customer Orders Management'!B:AB,11,0)),"")</f>
        <v/>
      </c>
      <c r="L1571" s="81" t="str">
        <f>IFERROR(IF(VLOOKUP(B1571,'DIFOT Raw Data'!B:P,15,0)="","Not Delivered","Delivery"&amp;" "&amp;VLOOKUP(B1571,'DIFOT Raw Data'!B:P,15,0)),"")</f>
        <v/>
      </c>
    </row>
    <row r="1572" spans="5:12" x14ac:dyDescent="0.25">
      <c r="E1572" s="80" t="str">
        <f>IFERROR(IF(B1572="","",VLOOKUP(B1572,'Customer Orders Management'!B:AB,12,0)),"")</f>
        <v/>
      </c>
      <c r="F1572" s="80" t="str">
        <f>IFERROR(IF(B1572="","",VLOOKUP(B1572,'Customer Orders Management'!B:AB,13,0)),"")</f>
        <v/>
      </c>
      <c r="G1572" s="80" t="str">
        <f>IFERROR(IF(B1572="","",VLOOKUP(B1572,'Customer Orders Management'!B:AB,7,0)),"")</f>
        <v/>
      </c>
      <c r="H1572" s="80" t="str">
        <f>IFERROR(IF(B1572="","",VLOOKUP(B1572,'Customer Orders Management'!B:AB,8,0)),"")</f>
        <v/>
      </c>
      <c r="I1572" s="81" t="str">
        <f>IFERROR(IF(B1572="","",VLOOKUP(B1572,'Customer Orders Management'!B:AB,9,0)),"")</f>
        <v/>
      </c>
      <c r="J1572" s="81" t="str">
        <f>IFERROR(IF(B1572="","",VLOOKUP(B1572,'Customer Orders Management'!B:AB,10,0)),"")</f>
        <v/>
      </c>
      <c r="K1572" s="81" t="str">
        <f>IFERROR(IF(B1572="","",VLOOKUP(B1572,'Customer Orders Management'!B:AB,11,0)),"")</f>
        <v/>
      </c>
      <c r="L1572" s="81" t="str">
        <f>IFERROR(IF(VLOOKUP(B1572,'DIFOT Raw Data'!B:P,15,0)="","Not Delivered","Delivery"&amp;" "&amp;VLOOKUP(B1572,'DIFOT Raw Data'!B:P,15,0)),"")</f>
        <v/>
      </c>
    </row>
    <row r="1573" spans="5:12" x14ac:dyDescent="0.25">
      <c r="E1573" s="80" t="str">
        <f>IFERROR(IF(B1573="","",VLOOKUP(B1573,'Customer Orders Management'!B:AB,12,0)),"")</f>
        <v/>
      </c>
      <c r="F1573" s="80" t="str">
        <f>IFERROR(IF(B1573="","",VLOOKUP(B1573,'Customer Orders Management'!B:AB,13,0)),"")</f>
        <v/>
      </c>
      <c r="G1573" s="80" t="str">
        <f>IFERROR(IF(B1573="","",VLOOKUP(B1573,'Customer Orders Management'!B:AB,7,0)),"")</f>
        <v/>
      </c>
      <c r="H1573" s="80" t="str">
        <f>IFERROR(IF(B1573="","",VLOOKUP(B1573,'Customer Orders Management'!B:AB,8,0)),"")</f>
        <v/>
      </c>
      <c r="I1573" s="81" t="str">
        <f>IFERROR(IF(B1573="","",VLOOKUP(B1573,'Customer Orders Management'!B:AB,9,0)),"")</f>
        <v/>
      </c>
      <c r="J1573" s="81" t="str">
        <f>IFERROR(IF(B1573="","",VLOOKUP(B1573,'Customer Orders Management'!B:AB,10,0)),"")</f>
        <v/>
      </c>
      <c r="K1573" s="81" t="str">
        <f>IFERROR(IF(B1573="","",VLOOKUP(B1573,'Customer Orders Management'!B:AB,11,0)),"")</f>
        <v/>
      </c>
      <c r="L1573" s="81" t="str">
        <f>IFERROR(IF(VLOOKUP(B1573,'DIFOT Raw Data'!B:P,15,0)="","Not Delivered","Delivery"&amp;" "&amp;VLOOKUP(B1573,'DIFOT Raw Data'!B:P,15,0)),"")</f>
        <v/>
      </c>
    </row>
    <row r="1574" spans="5:12" x14ac:dyDescent="0.25">
      <c r="E1574" s="80" t="str">
        <f>IFERROR(IF(B1574="","",VLOOKUP(B1574,'Customer Orders Management'!B:AB,12,0)),"")</f>
        <v/>
      </c>
      <c r="F1574" s="80" t="str">
        <f>IFERROR(IF(B1574="","",VLOOKUP(B1574,'Customer Orders Management'!B:AB,13,0)),"")</f>
        <v/>
      </c>
      <c r="G1574" s="80" t="str">
        <f>IFERROR(IF(B1574="","",VLOOKUP(B1574,'Customer Orders Management'!B:AB,7,0)),"")</f>
        <v/>
      </c>
      <c r="H1574" s="80" t="str">
        <f>IFERROR(IF(B1574="","",VLOOKUP(B1574,'Customer Orders Management'!B:AB,8,0)),"")</f>
        <v/>
      </c>
      <c r="I1574" s="81" t="str">
        <f>IFERROR(IF(B1574="","",VLOOKUP(B1574,'Customer Orders Management'!B:AB,9,0)),"")</f>
        <v/>
      </c>
      <c r="J1574" s="81" t="str">
        <f>IFERROR(IF(B1574="","",VLOOKUP(B1574,'Customer Orders Management'!B:AB,10,0)),"")</f>
        <v/>
      </c>
      <c r="K1574" s="81" t="str">
        <f>IFERROR(IF(B1574="","",VLOOKUP(B1574,'Customer Orders Management'!B:AB,11,0)),"")</f>
        <v/>
      </c>
      <c r="L1574" s="81" t="str">
        <f>IFERROR(IF(VLOOKUP(B1574,'DIFOT Raw Data'!B:P,15,0)="","Not Delivered","Delivery"&amp;" "&amp;VLOOKUP(B1574,'DIFOT Raw Data'!B:P,15,0)),"")</f>
        <v/>
      </c>
    </row>
    <row r="1575" spans="5:12" x14ac:dyDescent="0.25">
      <c r="E1575" s="80" t="str">
        <f>IFERROR(IF(B1575="","",VLOOKUP(B1575,'Customer Orders Management'!B:AB,12,0)),"")</f>
        <v/>
      </c>
      <c r="F1575" s="80" t="str">
        <f>IFERROR(IF(B1575="","",VLOOKUP(B1575,'Customer Orders Management'!B:AB,13,0)),"")</f>
        <v/>
      </c>
      <c r="G1575" s="80" t="str">
        <f>IFERROR(IF(B1575="","",VLOOKUP(B1575,'Customer Orders Management'!B:AB,7,0)),"")</f>
        <v/>
      </c>
      <c r="H1575" s="80" t="str">
        <f>IFERROR(IF(B1575="","",VLOOKUP(B1575,'Customer Orders Management'!B:AB,8,0)),"")</f>
        <v/>
      </c>
      <c r="I1575" s="81" t="str">
        <f>IFERROR(IF(B1575="","",VLOOKUP(B1575,'Customer Orders Management'!B:AB,9,0)),"")</f>
        <v/>
      </c>
      <c r="J1575" s="81" t="str">
        <f>IFERROR(IF(B1575="","",VLOOKUP(B1575,'Customer Orders Management'!B:AB,10,0)),"")</f>
        <v/>
      </c>
      <c r="K1575" s="81" t="str">
        <f>IFERROR(IF(B1575="","",VLOOKUP(B1575,'Customer Orders Management'!B:AB,11,0)),"")</f>
        <v/>
      </c>
      <c r="L1575" s="81" t="str">
        <f>IFERROR(IF(VLOOKUP(B1575,'DIFOT Raw Data'!B:P,15,0)="","Not Delivered","Delivery"&amp;" "&amp;VLOOKUP(B1575,'DIFOT Raw Data'!B:P,15,0)),"")</f>
        <v/>
      </c>
    </row>
    <row r="1576" spans="5:12" x14ac:dyDescent="0.25">
      <c r="E1576" s="80" t="str">
        <f>IFERROR(IF(B1576="","",VLOOKUP(B1576,'Customer Orders Management'!B:AB,12,0)),"")</f>
        <v/>
      </c>
      <c r="F1576" s="80" t="str">
        <f>IFERROR(IF(B1576="","",VLOOKUP(B1576,'Customer Orders Management'!B:AB,13,0)),"")</f>
        <v/>
      </c>
      <c r="G1576" s="80" t="str">
        <f>IFERROR(IF(B1576="","",VLOOKUP(B1576,'Customer Orders Management'!B:AB,7,0)),"")</f>
        <v/>
      </c>
      <c r="H1576" s="80" t="str">
        <f>IFERROR(IF(B1576="","",VLOOKUP(B1576,'Customer Orders Management'!B:AB,8,0)),"")</f>
        <v/>
      </c>
      <c r="I1576" s="81" t="str">
        <f>IFERROR(IF(B1576="","",VLOOKUP(B1576,'Customer Orders Management'!B:AB,9,0)),"")</f>
        <v/>
      </c>
      <c r="J1576" s="81" t="str">
        <f>IFERROR(IF(B1576="","",VLOOKUP(B1576,'Customer Orders Management'!B:AB,10,0)),"")</f>
        <v/>
      </c>
      <c r="K1576" s="81" t="str">
        <f>IFERROR(IF(B1576="","",VLOOKUP(B1576,'Customer Orders Management'!B:AB,11,0)),"")</f>
        <v/>
      </c>
      <c r="L1576" s="81" t="str">
        <f>IFERROR(IF(VLOOKUP(B1576,'DIFOT Raw Data'!B:P,15,0)="","Not Delivered","Delivery"&amp;" "&amp;VLOOKUP(B1576,'DIFOT Raw Data'!B:P,15,0)),"")</f>
        <v/>
      </c>
    </row>
    <row r="1577" spans="5:12" x14ac:dyDescent="0.25">
      <c r="E1577" s="80" t="str">
        <f>IFERROR(IF(B1577="","",VLOOKUP(B1577,'Customer Orders Management'!B:AB,12,0)),"")</f>
        <v/>
      </c>
      <c r="F1577" s="80" t="str">
        <f>IFERROR(IF(B1577="","",VLOOKUP(B1577,'Customer Orders Management'!B:AB,13,0)),"")</f>
        <v/>
      </c>
      <c r="G1577" s="80" t="str">
        <f>IFERROR(IF(B1577="","",VLOOKUP(B1577,'Customer Orders Management'!B:AB,7,0)),"")</f>
        <v/>
      </c>
      <c r="H1577" s="80" t="str">
        <f>IFERROR(IF(B1577="","",VLOOKUP(B1577,'Customer Orders Management'!B:AB,8,0)),"")</f>
        <v/>
      </c>
      <c r="I1577" s="81" t="str">
        <f>IFERROR(IF(B1577="","",VLOOKUP(B1577,'Customer Orders Management'!B:AB,9,0)),"")</f>
        <v/>
      </c>
      <c r="J1577" s="81" t="str">
        <f>IFERROR(IF(B1577="","",VLOOKUP(B1577,'Customer Orders Management'!B:AB,10,0)),"")</f>
        <v/>
      </c>
      <c r="K1577" s="81" t="str">
        <f>IFERROR(IF(B1577="","",VLOOKUP(B1577,'Customer Orders Management'!B:AB,11,0)),"")</f>
        <v/>
      </c>
      <c r="L1577" s="81" t="str">
        <f>IFERROR(IF(VLOOKUP(B1577,'DIFOT Raw Data'!B:P,15,0)="","Not Delivered","Delivery"&amp;" "&amp;VLOOKUP(B1577,'DIFOT Raw Data'!B:P,15,0)),"")</f>
        <v/>
      </c>
    </row>
    <row r="1578" spans="5:12" x14ac:dyDescent="0.25">
      <c r="E1578" s="80" t="str">
        <f>IFERROR(IF(B1578="","",VLOOKUP(B1578,'Customer Orders Management'!B:AB,12,0)),"")</f>
        <v/>
      </c>
      <c r="F1578" s="80" t="str">
        <f>IFERROR(IF(B1578="","",VLOOKUP(B1578,'Customer Orders Management'!B:AB,13,0)),"")</f>
        <v/>
      </c>
      <c r="G1578" s="80" t="str">
        <f>IFERROR(IF(B1578="","",VLOOKUP(B1578,'Customer Orders Management'!B:AB,7,0)),"")</f>
        <v/>
      </c>
      <c r="H1578" s="80" t="str">
        <f>IFERROR(IF(B1578="","",VLOOKUP(B1578,'Customer Orders Management'!B:AB,8,0)),"")</f>
        <v/>
      </c>
      <c r="I1578" s="81" t="str">
        <f>IFERROR(IF(B1578="","",VLOOKUP(B1578,'Customer Orders Management'!B:AB,9,0)),"")</f>
        <v/>
      </c>
      <c r="J1578" s="81" t="str">
        <f>IFERROR(IF(B1578="","",VLOOKUP(B1578,'Customer Orders Management'!B:AB,10,0)),"")</f>
        <v/>
      </c>
      <c r="K1578" s="81" t="str">
        <f>IFERROR(IF(B1578="","",VLOOKUP(B1578,'Customer Orders Management'!B:AB,11,0)),"")</f>
        <v/>
      </c>
      <c r="L1578" s="81" t="str">
        <f>IFERROR(IF(VLOOKUP(B1578,'DIFOT Raw Data'!B:P,15,0)="","Not Delivered","Delivery"&amp;" "&amp;VLOOKUP(B1578,'DIFOT Raw Data'!B:P,15,0)),"")</f>
        <v/>
      </c>
    </row>
    <row r="1579" spans="5:12" x14ac:dyDescent="0.25">
      <c r="E1579" s="80" t="str">
        <f>IFERROR(IF(B1579="","",VLOOKUP(B1579,'Customer Orders Management'!B:AB,12,0)),"")</f>
        <v/>
      </c>
      <c r="F1579" s="80" t="str">
        <f>IFERROR(IF(B1579="","",VLOOKUP(B1579,'Customer Orders Management'!B:AB,13,0)),"")</f>
        <v/>
      </c>
      <c r="G1579" s="80" t="str">
        <f>IFERROR(IF(B1579="","",VLOOKUP(B1579,'Customer Orders Management'!B:AB,7,0)),"")</f>
        <v/>
      </c>
      <c r="H1579" s="80" t="str">
        <f>IFERROR(IF(B1579="","",VLOOKUP(B1579,'Customer Orders Management'!B:AB,8,0)),"")</f>
        <v/>
      </c>
      <c r="I1579" s="81" t="str">
        <f>IFERROR(IF(B1579="","",VLOOKUP(B1579,'Customer Orders Management'!B:AB,9,0)),"")</f>
        <v/>
      </c>
      <c r="J1579" s="81" t="str">
        <f>IFERROR(IF(B1579="","",VLOOKUP(B1579,'Customer Orders Management'!B:AB,10,0)),"")</f>
        <v/>
      </c>
      <c r="K1579" s="81" t="str">
        <f>IFERROR(IF(B1579="","",VLOOKUP(B1579,'Customer Orders Management'!B:AB,11,0)),"")</f>
        <v/>
      </c>
      <c r="L1579" s="81" t="str">
        <f>IFERROR(IF(VLOOKUP(B1579,'DIFOT Raw Data'!B:P,15,0)="","Not Delivered","Delivery"&amp;" "&amp;VLOOKUP(B1579,'DIFOT Raw Data'!B:P,15,0)),"")</f>
        <v/>
      </c>
    </row>
    <row r="1580" spans="5:12" x14ac:dyDescent="0.25">
      <c r="E1580" s="80" t="str">
        <f>IFERROR(IF(B1580="","",VLOOKUP(B1580,'Customer Orders Management'!B:AB,12,0)),"")</f>
        <v/>
      </c>
      <c r="F1580" s="80" t="str">
        <f>IFERROR(IF(B1580="","",VLOOKUP(B1580,'Customer Orders Management'!B:AB,13,0)),"")</f>
        <v/>
      </c>
      <c r="G1580" s="80" t="str">
        <f>IFERROR(IF(B1580="","",VLOOKUP(B1580,'Customer Orders Management'!B:AB,7,0)),"")</f>
        <v/>
      </c>
      <c r="H1580" s="80" t="str">
        <f>IFERROR(IF(B1580="","",VLOOKUP(B1580,'Customer Orders Management'!B:AB,8,0)),"")</f>
        <v/>
      </c>
      <c r="I1580" s="81" t="str">
        <f>IFERROR(IF(B1580="","",VLOOKUP(B1580,'Customer Orders Management'!B:AB,9,0)),"")</f>
        <v/>
      </c>
      <c r="J1580" s="81" t="str">
        <f>IFERROR(IF(B1580="","",VLOOKUP(B1580,'Customer Orders Management'!B:AB,10,0)),"")</f>
        <v/>
      </c>
      <c r="K1580" s="81" t="str">
        <f>IFERROR(IF(B1580="","",VLOOKUP(B1580,'Customer Orders Management'!B:AB,11,0)),"")</f>
        <v/>
      </c>
      <c r="L1580" s="81" t="str">
        <f>IFERROR(IF(VLOOKUP(B1580,'DIFOT Raw Data'!B:P,15,0)="","Not Delivered","Delivery"&amp;" "&amp;VLOOKUP(B1580,'DIFOT Raw Data'!B:P,15,0)),"")</f>
        <v/>
      </c>
    </row>
    <row r="1581" spans="5:12" x14ac:dyDescent="0.25">
      <c r="E1581" s="80" t="str">
        <f>IFERROR(IF(B1581="","",VLOOKUP(B1581,'Customer Orders Management'!B:AB,12,0)),"")</f>
        <v/>
      </c>
      <c r="F1581" s="80" t="str">
        <f>IFERROR(IF(B1581="","",VLOOKUP(B1581,'Customer Orders Management'!B:AB,13,0)),"")</f>
        <v/>
      </c>
      <c r="G1581" s="80" t="str">
        <f>IFERROR(IF(B1581="","",VLOOKUP(B1581,'Customer Orders Management'!B:AB,7,0)),"")</f>
        <v/>
      </c>
      <c r="H1581" s="80" t="str">
        <f>IFERROR(IF(B1581="","",VLOOKUP(B1581,'Customer Orders Management'!B:AB,8,0)),"")</f>
        <v/>
      </c>
      <c r="I1581" s="81" t="str">
        <f>IFERROR(IF(B1581="","",VLOOKUP(B1581,'Customer Orders Management'!B:AB,9,0)),"")</f>
        <v/>
      </c>
      <c r="J1581" s="81" t="str">
        <f>IFERROR(IF(B1581="","",VLOOKUP(B1581,'Customer Orders Management'!B:AB,10,0)),"")</f>
        <v/>
      </c>
      <c r="K1581" s="81" t="str">
        <f>IFERROR(IF(B1581="","",VLOOKUP(B1581,'Customer Orders Management'!B:AB,11,0)),"")</f>
        <v/>
      </c>
      <c r="L1581" s="81" t="str">
        <f>IFERROR(IF(VLOOKUP(B1581,'DIFOT Raw Data'!B:P,15,0)="","Not Delivered","Delivery"&amp;" "&amp;VLOOKUP(B1581,'DIFOT Raw Data'!B:P,15,0)),"")</f>
        <v/>
      </c>
    </row>
    <row r="1582" spans="5:12" x14ac:dyDescent="0.25">
      <c r="E1582" s="80" t="str">
        <f>IFERROR(IF(B1582="","",VLOOKUP(B1582,'Customer Orders Management'!B:AB,12,0)),"")</f>
        <v/>
      </c>
      <c r="F1582" s="80" t="str">
        <f>IFERROR(IF(B1582="","",VLOOKUP(B1582,'Customer Orders Management'!B:AB,13,0)),"")</f>
        <v/>
      </c>
      <c r="G1582" s="80" t="str">
        <f>IFERROR(IF(B1582="","",VLOOKUP(B1582,'Customer Orders Management'!B:AB,7,0)),"")</f>
        <v/>
      </c>
      <c r="H1582" s="80" t="str">
        <f>IFERROR(IF(B1582="","",VLOOKUP(B1582,'Customer Orders Management'!B:AB,8,0)),"")</f>
        <v/>
      </c>
      <c r="I1582" s="81" t="str">
        <f>IFERROR(IF(B1582="","",VLOOKUP(B1582,'Customer Orders Management'!B:AB,9,0)),"")</f>
        <v/>
      </c>
      <c r="J1582" s="81" t="str">
        <f>IFERROR(IF(B1582="","",VLOOKUP(B1582,'Customer Orders Management'!B:AB,10,0)),"")</f>
        <v/>
      </c>
      <c r="K1582" s="81" t="str">
        <f>IFERROR(IF(B1582="","",VLOOKUP(B1582,'Customer Orders Management'!B:AB,11,0)),"")</f>
        <v/>
      </c>
      <c r="L1582" s="81" t="str">
        <f>IFERROR(IF(VLOOKUP(B1582,'DIFOT Raw Data'!B:P,15,0)="","Not Delivered","Delivery"&amp;" "&amp;VLOOKUP(B1582,'DIFOT Raw Data'!B:P,15,0)),"")</f>
        <v/>
      </c>
    </row>
    <row r="1583" spans="5:12" x14ac:dyDescent="0.25">
      <c r="E1583" s="80" t="str">
        <f>IFERROR(IF(B1583="","",VLOOKUP(B1583,'Customer Orders Management'!B:AB,12,0)),"")</f>
        <v/>
      </c>
      <c r="F1583" s="80" t="str">
        <f>IFERROR(IF(B1583="","",VLOOKUP(B1583,'Customer Orders Management'!B:AB,13,0)),"")</f>
        <v/>
      </c>
      <c r="G1583" s="80" t="str">
        <f>IFERROR(IF(B1583="","",VLOOKUP(B1583,'Customer Orders Management'!B:AB,7,0)),"")</f>
        <v/>
      </c>
      <c r="H1583" s="80" t="str">
        <f>IFERROR(IF(B1583="","",VLOOKUP(B1583,'Customer Orders Management'!B:AB,8,0)),"")</f>
        <v/>
      </c>
      <c r="I1583" s="81" t="str">
        <f>IFERROR(IF(B1583="","",VLOOKUP(B1583,'Customer Orders Management'!B:AB,9,0)),"")</f>
        <v/>
      </c>
      <c r="J1583" s="81" t="str">
        <f>IFERROR(IF(B1583="","",VLOOKUP(B1583,'Customer Orders Management'!B:AB,10,0)),"")</f>
        <v/>
      </c>
      <c r="K1583" s="81" t="str">
        <f>IFERROR(IF(B1583="","",VLOOKUP(B1583,'Customer Orders Management'!B:AB,11,0)),"")</f>
        <v/>
      </c>
      <c r="L1583" s="81" t="str">
        <f>IFERROR(IF(VLOOKUP(B1583,'DIFOT Raw Data'!B:P,15,0)="","Not Delivered","Delivery"&amp;" "&amp;VLOOKUP(B1583,'DIFOT Raw Data'!B:P,15,0)),"")</f>
        <v/>
      </c>
    </row>
    <row r="1584" spans="5:12" x14ac:dyDescent="0.25">
      <c r="E1584" s="80" t="str">
        <f>IFERROR(IF(B1584="","",VLOOKUP(B1584,'Customer Orders Management'!B:AB,12,0)),"")</f>
        <v/>
      </c>
      <c r="F1584" s="80" t="str">
        <f>IFERROR(IF(B1584="","",VLOOKUP(B1584,'Customer Orders Management'!B:AB,13,0)),"")</f>
        <v/>
      </c>
      <c r="G1584" s="80" t="str">
        <f>IFERROR(IF(B1584="","",VLOOKUP(B1584,'Customer Orders Management'!B:AB,7,0)),"")</f>
        <v/>
      </c>
      <c r="H1584" s="80" t="str">
        <f>IFERROR(IF(B1584="","",VLOOKUP(B1584,'Customer Orders Management'!B:AB,8,0)),"")</f>
        <v/>
      </c>
      <c r="I1584" s="81" t="str">
        <f>IFERROR(IF(B1584="","",VLOOKUP(B1584,'Customer Orders Management'!B:AB,9,0)),"")</f>
        <v/>
      </c>
      <c r="J1584" s="81" t="str">
        <f>IFERROR(IF(B1584="","",VLOOKUP(B1584,'Customer Orders Management'!B:AB,10,0)),"")</f>
        <v/>
      </c>
      <c r="K1584" s="81" t="str">
        <f>IFERROR(IF(B1584="","",VLOOKUP(B1584,'Customer Orders Management'!B:AB,11,0)),"")</f>
        <v/>
      </c>
      <c r="L1584" s="81" t="str">
        <f>IFERROR(IF(VLOOKUP(B1584,'DIFOT Raw Data'!B:P,15,0)="","Not Delivered","Delivery"&amp;" "&amp;VLOOKUP(B1584,'DIFOT Raw Data'!B:P,15,0)),"")</f>
        <v/>
      </c>
    </row>
    <row r="1585" spans="5:12" x14ac:dyDescent="0.25">
      <c r="E1585" s="80" t="str">
        <f>IFERROR(IF(B1585="","",VLOOKUP(B1585,'Customer Orders Management'!B:AB,12,0)),"")</f>
        <v/>
      </c>
      <c r="F1585" s="80" t="str">
        <f>IFERROR(IF(B1585="","",VLOOKUP(B1585,'Customer Orders Management'!B:AB,13,0)),"")</f>
        <v/>
      </c>
      <c r="G1585" s="80" t="str">
        <f>IFERROR(IF(B1585="","",VLOOKUP(B1585,'Customer Orders Management'!B:AB,7,0)),"")</f>
        <v/>
      </c>
      <c r="H1585" s="80" t="str">
        <f>IFERROR(IF(B1585="","",VLOOKUP(B1585,'Customer Orders Management'!B:AB,8,0)),"")</f>
        <v/>
      </c>
      <c r="I1585" s="81" t="str">
        <f>IFERROR(IF(B1585="","",VLOOKUP(B1585,'Customer Orders Management'!B:AB,9,0)),"")</f>
        <v/>
      </c>
      <c r="J1585" s="81" t="str">
        <f>IFERROR(IF(B1585="","",VLOOKUP(B1585,'Customer Orders Management'!B:AB,10,0)),"")</f>
        <v/>
      </c>
      <c r="K1585" s="81" t="str">
        <f>IFERROR(IF(B1585="","",VLOOKUP(B1585,'Customer Orders Management'!B:AB,11,0)),"")</f>
        <v/>
      </c>
      <c r="L1585" s="81" t="str">
        <f>IFERROR(IF(VLOOKUP(B1585,'DIFOT Raw Data'!B:P,15,0)="","Not Delivered","Delivery"&amp;" "&amp;VLOOKUP(B1585,'DIFOT Raw Data'!B:P,15,0)),"")</f>
        <v/>
      </c>
    </row>
    <row r="1586" spans="5:12" x14ac:dyDescent="0.25">
      <c r="E1586" s="80" t="str">
        <f>IFERROR(IF(B1586="","",VLOOKUP(B1586,'Customer Orders Management'!B:AB,12,0)),"")</f>
        <v/>
      </c>
      <c r="F1586" s="80" t="str">
        <f>IFERROR(IF(B1586="","",VLOOKUP(B1586,'Customer Orders Management'!B:AB,13,0)),"")</f>
        <v/>
      </c>
      <c r="G1586" s="80" t="str">
        <f>IFERROR(IF(B1586="","",VLOOKUP(B1586,'Customer Orders Management'!B:AB,7,0)),"")</f>
        <v/>
      </c>
      <c r="H1586" s="80" t="str">
        <f>IFERROR(IF(B1586="","",VLOOKUP(B1586,'Customer Orders Management'!B:AB,8,0)),"")</f>
        <v/>
      </c>
      <c r="I1586" s="81" t="str">
        <f>IFERROR(IF(B1586="","",VLOOKUP(B1586,'Customer Orders Management'!B:AB,9,0)),"")</f>
        <v/>
      </c>
      <c r="J1586" s="81" t="str">
        <f>IFERROR(IF(B1586="","",VLOOKUP(B1586,'Customer Orders Management'!B:AB,10,0)),"")</f>
        <v/>
      </c>
      <c r="K1586" s="81" t="str">
        <f>IFERROR(IF(B1586="","",VLOOKUP(B1586,'Customer Orders Management'!B:AB,11,0)),"")</f>
        <v/>
      </c>
      <c r="L1586" s="81" t="str">
        <f>IFERROR(IF(VLOOKUP(B1586,'DIFOT Raw Data'!B:P,15,0)="","Not Delivered","Delivery"&amp;" "&amp;VLOOKUP(B1586,'DIFOT Raw Data'!B:P,15,0)),"")</f>
        <v/>
      </c>
    </row>
    <row r="1587" spans="5:12" x14ac:dyDescent="0.25">
      <c r="E1587" s="80" t="str">
        <f>IFERROR(IF(B1587="","",VLOOKUP(B1587,'Customer Orders Management'!B:AB,12,0)),"")</f>
        <v/>
      </c>
      <c r="F1587" s="80" t="str">
        <f>IFERROR(IF(B1587="","",VLOOKUP(B1587,'Customer Orders Management'!B:AB,13,0)),"")</f>
        <v/>
      </c>
      <c r="G1587" s="80" t="str">
        <f>IFERROR(IF(B1587="","",VLOOKUP(B1587,'Customer Orders Management'!B:AB,7,0)),"")</f>
        <v/>
      </c>
      <c r="H1587" s="80" t="str">
        <f>IFERROR(IF(B1587="","",VLOOKUP(B1587,'Customer Orders Management'!B:AB,8,0)),"")</f>
        <v/>
      </c>
      <c r="I1587" s="81" t="str">
        <f>IFERROR(IF(B1587="","",VLOOKUP(B1587,'Customer Orders Management'!B:AB,9,0)),"")</f>
        <v/>
      </c>
      <c r="J1587" s="81" t="str">
        <f>IFERROR(IF(B1587="","",VLOOKUP(B1587,'Customer Orders Management'!B:AB,10,0)),"")</f>
        <v/>
      </c>
      <c r="K1587" s="81" t="str">
        <f>IFERROR(IF(B1587="","",VLOOKUP(B1587,'Customer Orders Management'!B:AB,11,0)),"")</f>
        <v/>
      </c>
      <c r="L1587" s="81" t="str">
        <f>IFERROR(IF(VLOOKUP(B1587,'DIFOT Raw Data'!B:P,15,0)="","Not Delivered","Delivery"&amp;" "&amp;VLOOKUP(B1587,'DIFOT Raw Data'!B:P,15,0)),"")</f>
        <v/>
      </c>
    </row>
    <row r="1588" spans="5:12" x14ac:dyDescent="0.25">
      <c r="E1588" s="80" t="str">
        <f>IFERROR(IF(B1588="","",VLOOKUP(B1588,'Customer Orders Management'!B:AB,12,0)),"")</f>
        <v/>
      </c>
      <c r="F1588" s="80" t="str">
        <f>IFERROR(IF(B1588="","",VLOOKUP(B1588,'Customer Orders Management'!B:AB,13,0)),"")</f>
        <v/>
      </c>
      <c r="G1588" s="80" t="str">
        <f>IFERROR(IF(B1588="","",VLOOKUP(B1588,'Customer Orders Management'!B:AB,7,0)),"")</f>
        <v/>
      </c>
      <c r="H1588" s="80" t="str">
        <f>IFERROR(IF(B1588="","",VLOOKUP(B1588,'Customer Orders Management'!B:AB,8,0)),"")</f>
        <v/>
      </c>
      <c r="I1588" s="81" t="str">
        <f>IFERROR(IF(B1588="","",VLOOKUP(B1588,'Customer Orders Management'!B:AB,9,0)),"")</f>
        <v/>
      </c>
      <c r="J1588" s="81" t="str">
        <f>IFERROR(IF(B1588="","",VLOOKUP(B1588,'Customer Orders Management'!B:AB,10,0)),"")</f>
        <v/>
      </c>
      <c r="K1588" s="81" t="str">
        <f>IFERROR(IF(B1588="","",VLOOKUP(B1588,'Customer Orders Management'!B:AB,11,0)),"")</f>
        <v/>
      </c>
      <c r="L1588" s="81" t="str">
        <f>IFERROR(IF(VLOOKUP(B1588,'DIFOT Raw Data'!B:P,15,0)="","Not Delivered","Delivery"&amp;" "&amp;VLOOKUP(B1588,'DIFOT Raw Data'!B:P,15,0)),"")</f>
        <v/>
      </c>
    </row>
    <row r="1589" spans="5:12" x14ac:dyDescent="0.25">
      <c r="E1589" s="80" t="str">
        <f>IFERROR(IF(B1589="","",VLOOKUP(B1589,'Customer Orders Management'!B:AB,12,0)),"")</f>
        <v/>
      </c>
      <c r="F1589" s="80" t="str">
        <f>IFERROR(IF(B1589="","",VLOOKUP(B1589,'Customer Orders Management'!B:AB,13,0)),"")</f>
        <v/>
      </c>
      <c r="G1589" s="80" t="str">
        <f>IFERROR(IF(B1589="","",VLOOKUP(B1589,'Customer Orders Management'!B:AB,7,0)),"")</f>
        <v/>
      </c>
      <c r="H1589" s="80" t="str">
        <f>IFERROR(IF(B1589="","",VLOOKUP(B1589,'Customer Orders Management'!B:AB,8,0)),"")</f>
        <v/>
      </c>
      <c r="I1589" s="81" t="str">
        <f>IFERROR(IF(B1589="","",VLOOKUP(B1589,'Customer Orders Management'!B:AB,9,0)),"")</f>
        <v/>
      </c>
      <c r="J1589" s="81" t="str">
        <f>IFERROR(IF(B1589="","",VLOOKUP(B1589,'Customer Orders Management'!B:AB,10,0)),"")</f>
        <v/>
      </c>
      <c r="K1589" s="81" t="str">
        <f>IFERROR(IF(B1589="","",VLOOKUP(B1589,'Customer Orders Management'!B:AB,11,0)),"")</f>
        <v/>
      </c>
      <c r="L1589" s="81" t="str">
        <f>IFERROR(IF(VLOOKUP(B1589,'DIFOT Raw Data'!B:P,15,0)="","Not Delivered","Delivery"&amp;" "&amp;VLOOKUP(B1589,'DIFOT Raw Data'!B:P,15,0)),"")</f>
        <v/>
      </c>
    </row>
    <row r="1590" spans="5:12" x14ac:dyDescent="0.25">
      <c r="E1590" s="80" t="str">
        <f>IFERROR(IF(B1590="","",VLOOKUP(B1590,'Customer Orders Management'!B:AB,12,0)),"")</f>
        <v/>
      </c>
      <c r="F1590" s="80" t="str">
        <f>IFERROR(IF(B1590="","",VLOOKUP(B1590,'Customer Orders Management'!B:AB,13,0)),"")</f>
        <v/>
      </c>
      <c r="G1590" s="80" t="str">
        <f>IFERROR(IF(B1590="","",VLOOKUP(B1590,'Customer Orders Management'!B:AB,7,0)),"")</f>
        <v/>
      </c>
      <c r="H1590" s="80" t="str">
        <f>IFERROR(IF(B1590="","",VLOOKUP(B1590,'Customer Orders Management'!B:AB,8,0)),"")</f>
        <v/>
      </c>
      <c r="I1590" s="81" t="str">
        <f>IFERROR(IF(B1590="","",VLOOKUP(B1590,'Customer Orders Management'!B:AB,9,0)),"")</f>
        <v/>
      </c>
      <c r="J1590" s="81" t="str">
        <f>IFERROR(IF(B1590="","",VLOOKUP(B1590,'Customer Orders Management'!B:AB,10,0)),"")</f>
        <v/>
      </c>
      <c r="K1590" s="81" t="str">
        <f>IFERROR(IF(B1590="","",VLOOKUP(B1590,'Customer Orders Management'!B:AB,11,0)),"")</f>
        <v/>
      </c>
      <c r="L1590" s="81" t="str">
        <f>IFERROR(IF(VLOOKUP(B1590,'DIFOT Raw Data'!B:P,15,0)="","Not Delivered","Delivery"&amp;" "&amp;VLOOKUP(B1590,'DIFOT Raw Data'!B:P,15,0)),"")</f>
        <v/>
      </c>
    </row>
    <row r="1591" spans="5:12" x14ac:dyDescent="0.25">
      <c r="E1591" s="80" t="str">
        <f>IFERROR(IF(B1591="","",VLOOKUP(B1591,'Customer Orders Management'!B:AB,12,0)),"")</f>
        <v/>
      </c>
      <c r="F1591" s="80" t="str">
        <f>IFERROR(IF(B1591="","",VLOOKUP(B1591,'Customer Orders Management'!B:AB,13,0)),"")</f>
        <v/>
      </c>
      <c r="G1591" s="80" t="str">
        <f>IFERROR(IF(B1591="","",VLOOKUP(B1591,'Customer Orders Management'!B:AB,7,0)),"")</f>
        <v/>
      </c>
      <c r="H1591" s="80" t="str">
        <f>IFERROR(IF(B1591="","",VLOOKUP(B1591,'Customer Orders Management'!B:AB,8,0)),"")</f>
        <v/>
      </c>
      <c r="I1591" s="81" t="str">
        <f>IFERROR(IF(B1591="","",VLOOKUP(B1591,'Customer Orders Management'!B:AB,9,0)),"")</f>
        <v/>
      </c>
      <c r="J1591" s="81" t="str">
        <f>IFERROR(IF(B1591="","",VLOOKUP(B1591,'Customer Orders Management'!B:AB,10,0)),"")</f>
        <v/>
      </c>
      <c r="K1591" s="81" t="str">
        <f>IFERROR(IF(B1591="","",VLOOKUP(B1591,'Customer Orders Management'!B:AB,11,0)),"")</f>
        <v/>
      </c>
      <c r="L1591" s="81" t="str">
        <f>IFERROR(IF(VLOOKUP(B1591,'DIFOT Raw Data'!B:P,15,0)="","Not Delivered","Delivery"&amp;" "&amp;VLOOKUP(B1591,'DIFOT Raw Data'!B:P,15,0)),"")</f>
        <v/>
      </c>
    </row>
    <row r="1592" spans="5:12" x14ac:dyDescent="0.25">
      <c r="E1592" s="80" t="str">
        <f>IFERROR(IF(B1592="","",VLOOKUP(B1592,'Customer Orders Management'!B:AB,12,0)),"")</f>
        <v/>
      </c>
      <c r="F1592" s="80" t="str">
        <f>IFERROR(IF(B1592="","",VLOOKUP(B1592,'Customer Orders Management'!B:AB,13,0)),"")</f>
        <v/>
      </c>
      <c r="G1592" s="80" t="str">
        <f>IFERROR(IF(B1592="","",VLOOKUP(B1592,'Customer Orders Management'!B:AB,7,0)),"")</f>
        <v/>
      </c>
      <c r="H1592" s="80" t="str">
        <f>IFERROR(IF(B1592="","",VLOOKUP(B1592,'Customer Orders Management'!B:AB,8,0)),"")</f>
        <v/>
      </c>
      <c r="I1592" s="81" t="str">
        <f>IFERROR(IF(B1592="","",VLOOKUP(B1592,'Customer Orders Management'!B:AB,9,0)),"")</f>
        <v/>
      </c>
      <c r="J1592" s="81" t="str">
        <f>IFERROR(IF(B1592="","",VLOOKUP(B1592,'Customer Orders Management'!B:AB,10,0)),"")</f>
        <v/>
      </c>
      <c r="K1592" s="81" t="str">
        <f>IFERROR(IF(B1592="","",VLOOKUP(B1592,'Customer Orders Management'!B:AB,11,0)),"")</f>
        <v/>
      </c>
      <c r="L1592" s="81" t="str">
        <f>IFERROR(IF(VLOOKUP(B1592,'DIFOT Raw Data'!B:P,15,0)="","Not Delivered","Delivery"&amp;" "&amp;VLOOKUP(B1592,'DIFOT Raw Data'!B:P,15,0)),"")</f>
        <v/>
      </c>
    </row>
    <row r="1593" spans="5:12" x14ac:dyDescent="0.25">
      <c r="E1593" s="80" t="str">
        <f>IFERROR(IF(B1593="","",VLOOKUP(B1593,'Customer Orders Management'!B:AB,12,0)),"")</f>
        <v/>
      </c>
      <c r="F1593" s="80" t="str">
        <f>IFERROR(IF(B1593="","",VLOOKUP(B1593,'Customer Orders Management'!B:AB,13,0)),"")</f>
        <v/>
      </c>
      <c r="G1593" s="80" t="str">
        <f>IFERROR(IF(B1593="","",VLOOKUP(B1593,'Customer Orders Management'!B:AB,7,0)),"")</f>
        <v/>
      </c>
      <c r="H1593" s="80" t="str">
        <f>IFERROR(IF(B1593="","",VLOOKUP(B1593,'Customer Orders Management'!B:AB,8,0)),"")</f>
        <v/>
      </c>
      <c r="I1593" s="81" t="str">
        <f>IFERROR(IF(B1593="","",VLOOKUP(B1593,'Customer Orders Management'!B:AB,9,0)),"")</f>
        <v/>
      </c>
      <c r="J1593" s="81" t="str">
        <f>IFERROR(IF(B1593="","",VLOOKUP(B1593,'Customer Orders Management'!B:AB,10,0)),"")</f>
        <v/>
      </c>
      <c r="K1593" s="81" t="str">
        <f>IFERROR(IF(B1593="","",VLOOKUP(B1593,'Customer Orders Management'!B:AB,11,0)),"")</f>
        <v/>
      </c>
      <c r="L1593" s="81" t="str">
        <f>IFERROR(IF(VLOOKUP(B1593,'DIFOT Raw Data'!B:P,15,0)="","Not Delivered","Delivery"&amp;" "&amp;VLOOKUP(B1593,'DIFOT Raw Data'!B:P,15,0)),"")</f>
        <v/>
      </c>
    </row>
    <row r="1594" spans="5:12" x14ac:dyDescent="0.25">
      <c r="E1594" s="80" t="str">
        <f>IFERROR(IF(B1594="","",VLOOKUP(B1594,'Customer Orders Management'!B:AB,12,0)),"")</f>
        <v/>
      </c>
      <c r="F1594" s="80" t="str">
        <f>IFERROR(IF(B1594="","",VLOOKUP(B1594,'Customer Orders Management'!B:AB,13,0)),"")</f>
        <v/>
      </c>
      <c r="G1594" s="80" t="str">
        <f>IFERROR(IF(B1594="","",VLOOKUP(B1594,'Customer Orders Management'!B:AB,7,0)),"")</f>
        <v/>
      </c>
      <c r="H1594" s="80" t="str">
        <f>IFERROR(IF(B1594="","",VLOOKUP(B1594,'Customer Orders Management'!B:AB,8,0)),"")</f>
        <v/>
      </c>
      <c r="I1594" s="81" t="str">
        <f>IFERROR(IF(B1594="","",VLOOKUP(B1594,'Customer Orders Management'!B:AB,9,0)),"")</f>
        <v/>
      </c>
      <c r="J1594" s="81" t="str">
        <f>IFERROR(IF(B1594="","",VLOOKUP(B1594,'Customer Orders Management'!B:AB,10,0)),"")</f>
        <v/>
      </c>
      <c r="K1594" s="81" t="str">
        <f>IFERROR(IF(B1594="","",VLOOKUP(B1594,'Customer Orders Management'!B:AB,11,0)),"")</f>
        <v/>
      </c>
      <c r="L1594" s="81" t="str">
        <f>IFERROR(IF(VLOOKUP(B1594,'DIFOT Raw Data'!B:P,15,0)="","Not Delivered","Delivery"&amp;" "&amp;VLOOKUP(B1594,'DIFOT Raw Data'!B:P,15,0)),"")</f>
        <v/>
      </c>
    </row>
    <row r="1595" spans="5:12" x14ac:dyDescent="0.25">
      <c r="E1595" s="80" t="str">
        <f>IFERROR(IF(B1595="","",VLOOKUP(B1595,'Customer Orders Management'!B:AB,12,0)),"")</f>
        <v/>
      </c>
      <c r="F1595" s="80" t="str">
        <f>IFERROR(IF(B1595="","",VLOOKUP(B1595,'Customer Orders Management'!B:AB,13,0)),"")</f>
        <v/>
      </c>
      <c r="G1595" s="80" t="str">
        <f>IFERROR(IF(B1595="","",VLOOKUP(B1595,'Customer Orders Management'!B:AB,7,0)),"")</f>
        <v/>
      </c>
      <c r="H1595" s="80" t="str">
        <f>IFERROR(IF(B1595="","",VLOOKUP(B1595,'Customer Orders Management'!B:AB,8,0)),"")</f>
        <v/>
      </c>
      <c r="I1595" s="81" t="str">
        <f>IFERROR(IF(B1595="","",VLOOKUP(B1595,'Customer Orders Management'!B:AB,9,0)),"")</f>
        <v/>
      </c>
      <c r="J1595" s="81" t="str">
        <f>IFERROR(IF(B1595="","",VLOOKUP(B1595,'Customer Orders Management'!B:AB,10,0)),"")</f>
        <v/>
      </c>
      <c r="K1595" s="81" t="str">
        <f>IFERROR(IF(B1595="","",VLOOKUP(B1595,'Customer Orders Management'!B:AB,11,0)),"")</f>
        <v/>
      </c>
      <c r="L1595" s="81" t="str">
        <f>IFERROR(IF(VLOOKUP(B1595,'DIFOT Raw Data'!B:P,15,0)="","Not Delivered","Delivery"&amp;" "&amp;VLOOKUP(B1595,'DIFOT Raw Data'!B:P,15,0)),"")</f>
        <v/>
      </c>
    </row>
    <row r="1596" spans="5:12" x14ac:dyDescent="0.25">
      <c r="E1596" s="80" t="str">
        <f>IFERROR(IF(B1596="","",VLOOKUP(B1596,'Customer Orders Management'!B:AB,12,0)),"")</f>
        <v/>
      </c>
      <c r="F1596" s="80" t="str">
        <f>IFERROR(IF(B1596="","",VLOOKUP(B1596,'Customer Orders Management'!B:AB,13,0)),"")</f>
        <v/>
      </c>
      <c r="G1596" s="80" t="str">
        <f>IFERROR(IF(B1596="","",VLOOKUP(B1596,'Customer Orders Management'!B:AB,7,0)),"")</f>
        <v/>
      </c>
      <c r="H1596" s="80" t="str">
        <f>IFERROR(IF(B1596="","",VLOOKUP(B1596,'Customer Orders Management'!B:AB,8,0)),"")</f>
        <v/>
      </c>
      <c r="I1596" s="81" t="str">
        <f>IFERROR(IF(B1596="","",VLOOKUP(B1596,'Customer Orders Management'!B:AB,9,0)),"")</f>
        <v/>
      </c>
      <c r="J1596" s="81" t="str">
        <f>IFERROR(IF(B1596="","",VLOOKUP(B1596,'Customer Orders Management'!B:AB,10,0)),"")</f>
        <v/>
      </c>
      <c r="K1596" s="81" t="str">
        <f>IFERROR(IF(B1596="","",VLOOKUP(B1596,'Customer Orders Management'!B:AB,11,0)),"")</f>
        <v/>
      </c>
      <c r="L1596" s="81" t="str">
        <f>IFERROR(IF(VLOOKUP(B1596,'DIFOT Raw Data'!B:P,15,0)="","Not Delivered","Delivery"&amp;" "&amp;VLOOKUP(B1596,'DIFOT Raw Data'!B:P,15,0)),"")</f>
        <v/>
      </c>
    </row>
    <row r="1597" spans="5:12" x14ac:dyDescent="0.25">
      <c r="E1597" s="80" t="str">
        <f>IFERROR(IF(B1597="","",VLOOKUP(B1597,'Customer Orders Management'!B:AB,12,0)),"")</f>
        <v/>
      </c>
      <c r="F1597" s="80" t="str">
        <f>IFERROR(IF(B1597="","",VLOOKUP(B1597,'Customer Orders Management'!B:AB,13,0)),"")</f>
        <v/>
      </c>
      <c r="G1597" s="80" t="str">
        <f>IFERROR(IF(B1597="","",VLOOKUP(B1597,'Customer Orders Management'!B:AB,7,0)),"")</f>
        <v/>
      </c>
      <c r="H1597" s="80" t="str">
        <f>IFERROR(IF(B1597="","",VLOOKUP(B1597,'Customer Orders Management'!B:AB,8,0)),"")</f>
        <v/>
      </c>
      <c r="I1597" s="81" t="str">
        <f>IFERROR(IF(B1597="","",VLOOKUP(B1597,'Customer Orders Management'!B:AB,9,0)),"")</f>
        <v/>
      </c>
      <c r="J1597" s="81" t="str">
        <f>IFERROR(IF(B1597="","",VLOOKUP(B1597,'Customer Orders Management'!B:AB,10,0)),"")</f>
        <v/>
      </c>
      <c r="K1597" s="81" t="str">
        <f>IFERROR(IF(B1597="","",VLOOKUP(B1597,'Customer Orders Management'!B:AB,11,0)),"")</f>
        <v/>
      </c>
      <c r="L1597" s="81" t="str">
        <f>IFERROR(IF(VLOOKUP(B1597,'DIFOT Raw Data'!B:P,15,0)="","Not Delivered","Delivery"&amp;" "&amp;VLOOKUP(B1597,'DIFOT Raw Data'!B:P,15,0)),"")</f>
        <v/>
      </c>
    </row>
    <row r="1598" spans="5:12" x14ac:dyDescent="0.25">
      <c r="E1598" s="80" t="str">
        <f>IFERROR(IF(B1598="","",VLOOKUP(B1598,'Customer Orders Management'!B:AB,12,0)),"")</f>
        <v/>
      </c>
      <c r="F1598" s="80" t="str">
        <f>IFERROR(IF(B1598="","",VLOOKUP(B1598,'Customer Orders Management'!B:AB,13,0)),"")</f>
        <v/>
      </c>
      <c r="G1598" s="80" t="str">
        <f>IFERROR(IF(B1598="","",VLOOKUP(B1598,'Customer Orders Management'!B:AB,7,0)),"")</f>
        <v/>
      </c>
      <c r="H1598" s="80" t="str">
        <f>IFERROR(IF(B1598="","",VLOOKUP(B1598,'Customer Orders Management'!B:AB,8,0)),"")</f>
        <v/>
      </c>
      <c r="I1598" s="81" t="str">
        <f>IFERROR(IF(B1598="","",VLOOKUP(B1598,'Customer Orders Management'!B:AB,9,0)),"")</f>
        <v/>
      </c>
      <c r="J1598" s="81" t="str">
        <f>IFERROR(IF(B1598="","",VLOOKUP(B1598,'Customer Orders Management'!B:AB,10,0)),"")</f>
        <v/>
      </c>
      <c r="K1598" s="81" t="str">
        <f>IFERROR(IF(B1598="","",VLOOKUP(B1598,'Customer Orders Management'!B:AB,11,0)),"")</f>
        <v/>
      </c>
      <c r="L1598" s="81" t="str">
        <f>IFERROR(IF(VLOOKUP(B1598,'DIFOT Raw Data'!B:P,15,0)="","Not Delivered","Delivery"&amp;" "&amp;VLOOKUP(B1598,'DIFOT Raw Data'!B:P,15,0)),"")</f>
        <v/>
      </c>
    </row>
    <row r="1599" spans="5:12" x14ac:dyDescent="0.25">
      <c r="E1599" s="80" t="str">
        <f>IFERROR(IF(B1599="","",VLOOKUP(B1599,'Customer Orders Management'!B:AB,12,0)),"")</f>
        <v/>
      </c>
      <c r="F1599" s="80" t="str">
        <f>IFERROR(IF(B1599="","",VLOOKUP(B1599,'Customer Orders Management'!B:AB,13,0)),"")</f>
        <v/>
      </c>
      <c r="G1599" s="80" t="str">
        <f>IFERROR(IF(B1599="","",VLOOKUP(B1599,'Customer Orders Management'!B:AB,7,0)),"")</f>
        <v/>
      </c>
      <c r="H1599" s="80" t="str">
        <f>IFERROR(IF(B1599="","",VLOOKUP(B1599,'Customer Orders Management'!B:AB,8,0)),"")</f>
        <v/>
      </c>
      <c r="I1599" s="81" t="str">
        <f>IFERROR(IF(B1599="","",VLOOKUP(B1599,'Customer Orders Management'!B:AB,9,0)),"")</f>
        <v/>
      </c>
      <c r="J1599" s="81" t="str">
        <f>IFERROR(IF(B1599="","",VLOOKUP(B1599,'Customer Orders Management'!B:AB,10,0)),"")</f>
        <v/>
      </c>
      <c r="K1599" s="81" t="str">
        <f>IFERROR(IF(B1599="","",VLOOKUP(B1599,'Customer Orders Management'!B:AB,11,0)),"")</f>
        <v/>
      </c>
      <c r="L1599" s="81" t="str">
        <f>IFERROR(IF(VLOOKUP(B1599,'DIFOT Raw Data'!B:P,15,0)="","Not Delivered","Delivery"&amp;" "&amp;VLOOKUP(B1599,'DIFOT Raw Data'!B:P,15,0)),"")</f>
        <v/>
      </c>
    </row>
    <row r="1600" spans="5:12" x14ac:dyDescent="0.25">
      <c r="E1600" s="80" t="str">
        <f>IFERROR(IF(B1600="","",VLOOKUP(B1600,'Customer Orders Management'!B:AB,12,0)),"")</f>
        <v/>
      </c>
      <c r="F1600" s="80" t="str">
        <f>IFERROR(IF(B1600="","",VLOOKUP(B1600,'Customer Orders Management'!B:AB,13,0)),"")</f>
        <v/>
      </c>
      <c r="G1600" s="80" t="str">
        <f>IFERROR(IF(B1600="","",VLOOKUP(B1600,'Customer Orders Management'!B:AB,7,0)),"")</f>
        <v/>
      </c>
      <c r="H1600" s="80" t="str">
        <f>IFERROR(IF(B1600="","",VLOOKUP(B1600,'Customer Orders Management'!B:AB,8,0)),"")</f>
        <v/>
      </c>
      <c r="I1600" s="81" t="str">
        <f>IFERROR(IF(B1600="","",VLOOKUP(B1600,'Customer Orders Management'!B:AB,9,0)),"")</f>
        <v/>
      </c>
      <c r="J1600" s="81" t="str">
        <f>IFERROR(IF(B1600="","",VLOOKUP(B1600,'Customer Orders Management'!B:AB,10,0)),"")</f>
        <v/>
      </c>
      <c r="K1600" s="81" t="str">
        <f>IFERROR(IF(B1600="","",VLOOKUP(B1600,'Customer Orders Management'!B:AB,11,0)),"")</f>
        <v/>
      </c>
      <c r="L1600" s="81" t="str">
        <f>IFERROR(IF(VLOOKUP(B1600,'DIFOT Raw Data'!B:P,15,0)="","Not Delivered","Delivery"&amp;" "&amp;VLOOKUP(B1600,'DIFOT Raw Data'!B:P,15,0)),"")</f>
        <v/>
      </c>
    </row>
    <row r="1601" spans="5:12" x14ac:dyDescent="0.25">
      <c r="E1601" s="80" t="str">
        <f>IFERROR(IF(B1601="","",VLOOKUP(B1601,'Customer Orders Management'!B:AB,12,0)),"")</f>
        <v/>
      </c>
      <c r="F1601" s="80" t="str">
        <f>IFERROR(IF(B1601="","",VLOOKUP(B1601,'Customer Orders Management'!B:AB,13,0)),"")</f>
        <v/>
      </c>
      <c r="G1601" s="80" t="str">
        <f>IFERROR(IF(B1601="","",VLOOKUP(B1601,'Customer Orders Management'!B:AB,7,0)),"")</f>
        <v/>
      </c>
      <c r="H1601" s="80" t="str">
        <f>IFERROR(IF(B1601="","",VLOOKUP(B1601,'Customer Orders Management'!B:AB,8,0)),"")</f>
        <v/>
      </c>
      <c r="I1601" s="81" t="str">
        <f>IFERROR(IF(B1601="","",VLOOKUP(B1601,'Customer Orders Management'!B:AB,9,0)),"")</f>
        <v/>
      </c>
      <c r="J1601" s="81" t="str">
        <f>IFERROR(IF(B1601="","",VLOOKUP(B1601,'Customer Orders Management'!B:AB,10,0)),"")</f>
        <v/>
      </c>
      <c r="K1601" s="81" t="str">
        <f>IFERROR(IF(B1601="","",VLOOKUP(B1601,'Customer Orders Management'!B:AB,11,0)),"")</f>
        <v/>
      </c>
      <c r="L1601" s="81" t="str">
        <f>IFERROR(IF(VLOOKUP(B1601,'DIFOT Raw Data'!B:P,15,0)="","Not Delivered","Delivery"&amp;" "&amp;VLOOKUP(B1601,'DIFOT Raw Data'!B:P,15,0)),"")</f>
        <v/>
      </c>
    </row>
    <row r="1602" spans="5:12" x14ac:dyDescent="0.25">
      <c r="E1602" s="80" t="str">
        <f>IFERROR(IF(B1602="","",VLOOKUP(B1602,'Customer Orders Management'!B:AB,12,0)),"")</f>
        <v/>
      </c>
      <c r="F1602" s="80" t="str">
        <f>IFERROR(IF(B1602="","",VLOOKUP(B1602,'Customer Orders Management'!B:AB,13,0)),"")</f>
        <v/>
      </c>
      <c r="G1602" s="80" t="str">
        <f>IFERROR(IF(B1602="","",VLOOKUP(B1602,'Customer Orders Management'!B:AB,7,0)),"")</f>
        <v/>
      </c>
      <c r="H1602" s="80" t="str">
        <f>IFERROR(IF(B1602="","",VLOOKUP(B1602,'Customer Orders Management'!B:AB,8,0)),"")</f>
        <v/>
      </c>
      <c r="I1602" s="81" t="str">
        <f>IFERROR(IF(B1602="","",VLOOKUP(B1602,'Customer Orders Management'!B:AB,9,0)),"")</f>
        <v/>
      </c>
      <c r="J1602" s="81" t="str">
        <f>IFERROR(IF(B1602="","",VLOOKUP(B1602,'Customer Orders Management'!B:AB,10,0)),"")</f>
        <v/>
      </c>
      <c r="K1602" s="81" t="str">
        <f>IFERROR(IF(B1602="","",VLOOKUP(B1602,'Customer Orders Management'!B:AB,11,0)),"")</f>
        <v/>
      </c>
      <c r="L1602" s="81" t="str">
        <f>IFERROR(IF(VLOOKUP(B1602,'DIFOT Raw Data'!B:P,15,0)="","Not Delivered","Delivery"&amp;" "&amp;VLOOKUP(B1602,'DIFOT Raw Data'!B:P,15,0)),"")</f>
        <v/>
      </c>
    </row>
    <row r="1603" spans="5:12" x14ac:dyDescent="0.25">
      <c r="E1603" s="80" t="str">
        <f>IFERROR(IF(B1603="","",VLOOKUP(B1603,'Customer Orders Management'!B:AB,12,0)),"")</f>
        <v/>
      </c>
      <c r="F1603" s="80" t="str">
        <f>IFERROR(IF(B1603="","",VLOOKUP(B1603,'Customer Orders Management'!B:AB,13,0)),"")</f>
        <v/>
      </c>
      <c r="G1603" s="80" t="str">
        <f>IFERROR(IF(B1603="","",VLOOKUP(B1603,'Customer Orders Management'!B:AB,7,0)),"")</f>
        <v/>
      </c>
      <c r="H1603" s="80" t="str">
        <f>IFERROR(IF(B1603="","",VLOOKUP(B1603,'Customer Orders Management'!B:AB,8,0)),"")</f>
        <v/>
      </c>
      <c r="I1603" s="81" t="str">
        <f>IFERROR(IF(B1603="","",VLOOKUP(B1603,'Customer Orders Management'!B:AB,9,0)),"")</f>
        <v/>
      </c>
      <c r="J1603" s="81" t="str">
        <f>IFERROR(IF(B1603="","",VLOOKUP(B1603,'Customer Orders Management'!B:AB,10,0)),"")</f>
        <v/>
      </c>
      <c r="K1603" s="81" t="str">
        <f>IFERROR(IF(B1603="","",VLOOKUP(B1603,'Customer Orders Management'!B:AB,11,0)),"")</f>
        <v/>
      </c>
      <c r="L1603" s="81" t="str">
        <f>IFERROR(IF(VLOOKUP(B1603,'DIFOT Raw Data'!B:P,15,0)="","Not Delivered","Delivery"&amp;" "&amp;VLOOKUP(B1603,'DIFOT Raw Data'!B:P,15,0)),"")</f>
        <v/>
      </c>
    </row>
    <row r="1604" spans="5:12" x14ac:dyDescent="0.25">
      <c r="E1604" s="80" t="str">
        <f>IFERROR(IF(B1604="","",VLOOKUP(B1604,'Customer Orders Management'!B:AB,12,0)),"")</f>
        <v/>
      </c>
      <c r="F1604" s="80" t="str">
        <f>IFERROR(IF(B1604="","",VLOOKUP(B1604,'Customer Orders Management'!B:AB,13,0)),"")</f>
        <v/>
      </c>
      <c r="G1604" s="80" t="str">
        <f>IFERROR(IF(B1604="","",VLOOKUP(B1604,'Customer Orders Management'!B:AB,7,0)),"")</f>
        <v/>
      </c>
      <c r="H1604" s="80" t="str">
        <f>IFERROR(IF(B1604="","",VLOOKUP(B1604,'Customer Orders Management'!B:AB,8,0)),"")</f>
        <v/>
      </c>
      <c r="I1604" s="81" t="str">
        <f>IFERROR(IF(B1604="","",VLOOKUP(B1604,'Customer Orders Management'!B:AB,9,0)),"")</f>
        <v/>
      </c>
      <c r="J1604" s="81" t="str">
        <f>IFERROR(IF(B1604="","",VLOOKUP(B1604,'Customer Orders Management'!B:AB,10,0)),"")</f>
        <v/>
      </c>
      <c r="K1604" s="81" t="str">
        <f>IFERROR(IF(B1604="","",VLOOKUP(B1604,'Customer Orders Management'!B:AB,11,0)),"")</f>
        <v/>
      </c>
      <c r="L1604" s="81" t="str">
        <f>IFERROR(IF(VLOOKUP(B1604,'DIFOT Raw Data'!B:P,15,0)="","Not Delivered","Delivery"&amp;" "&amp;VLOOKUP(B1604,'DIFOT Raw Data'!B:P,15,0)),"")</f>
        <v/>
      </c>
    </row>
    <row r="1605" spans="5:12" x14ac:dyDescent="0.25">
      <c r="E1605" s="80" t="str">
        <f>IFERROR(IF(B1605="","",VLOOKUP(B1605,'Customer Orders Management'!B:AB,12,0)),"")</f>
        <v/>
      </c>
      <c r="F1605" s="80" t="str">
        <f>IFERROR(IF(B1605="","",VLOOKUP(B1605,'Customer Orders Management'!B:AB,13,0)),"")</f>
        <v/>
      </c>
      <c r="G1605" s="80" t="str">
        <f>IFERROR(IF(B1605="","",VLOOKUP(B1605,'Customer Orders Management'!B:AB,7,0)),"")</f>
        <v/>
      </c>
      <c r="H1605" s="80" t="str">
        <f>IFERROR(IF(B1605="","",VLOOKUP(B1605,'Customer Orders Management'!B:AB,8,0)),"")</f>
        <v/>
      </c>
      <c r="I1605" s="81" t="str">
        <f>IFERROR(IF(B1605="","",VLOOKUP(B1605,'Customer Orders Management'!B:AB,9,0)),"")</f>
        <v/>
      </c>
      <c r="J1605" s="81" t="str">
        <f>IFERROR(IF(B1605="","",VLOOKUP(B1605,'Customer Orders Management'!B:AB,10,0)),"")</f>
        <v/>
      </c>
      <c r="K1605" s="81" t="str">
        <f>IFERROR(IF(B1605="","",VLOOKUP(B1605,'Customer Orders Management'!B:AB,11,0)),"")</f>
        <v/>
      </c>
      <c r="L1605" s="81" t="str">
        <f>IFERROR(IF(VLOOKUP(B1605,'DIFOT Raw Data'!B:P,15,0)="","Not Delivered","Delivery"&amp;" "&amp;VLOOKUP(B1605,'DIFOT Raw Data'!B:P,15,0)),"")</f>
        <v/>
      </c>
    </row>
    <row r="1606" spans="5:12" x14ac:dyDescent="0.25">
      <c r="E1606" s="80" t="str">
        <f>IFERROR(IF(B1606="","",VLOOKUP(B1606,'Customer Orders Management'!B:AB,12,0)),"")</f>
        <v/>
      </c>
      <c r="F1606" s="80" t="str">
        <f>IFERROR(IF(B1606="","",VLOOKUP(B1606,'Customer Orders Management'!B:AB,13,0)),"")</f>
        <v/>
      </c>
      <c r="G1606" s="80" t="str">
        <f>IFERROR(IF(B1606="","",VLOOKUP(B1606,'Customer Orders Management'!B:AB,7,0)),"")</f>
        <v/>
      </c>
      <c r="H1606" s="80" t="str">
        <f>IFERROR(IF(B1606="","",VLOOKUP(B1606,'Customer Orders Management'!B:AB,8,0)),"")</f>
        <v/>
      </c>
      <c r="I1606" s="81" t="str">
        <f>IFERROR(IF(B1606="","",VLOOKUP(B1606,'Customer Orders Management'!B:AB,9,0)),"")</f>
        <v/>
      </c>
      <c r="J1606" s="81" t="str">
        <f>IFERROR(IF(B1606="","",VLOOKUP(B1606,'Customer Orders Management'!B:AB,10,0)),"")</f>
        <v/>
      </c>
      <c r="K1606" s="81" t="str">
        <f>IFERROR(IF(B1606="","",VLOOKUP(B1606,'Customer Orders Management'!B:AB,11,0)),"")</f>
        <v/>
      </c>
      <c r="L1606" s="81" t="str">
        <f>IFERROR(IF(VLOOKUP(B1606,'DIFOT Raw Data'!B:P,15,0)="","Not Delivered","Delivery"&amp;" "&amp;VLOOKUP(B1606,'DIFOT Raw Data'!B:P,15,0)),"")</f>
        <v/>
      </c>
    </row>
    <row r="1607" spans="5:12" x14ac:dyDescent="0.25">
      <c r="E1607" s="80" t="str">
        <f>IFERROR(IF(B1607="","",VLOOKUP(B1607,'Customer Orders Management'!B:AB,12,0)),"")</f>
        <v/>
      </c>
      <c r="F1607" s="80" t="str">
        <f>IFERROR(IF(B1607="","",VLOOKUP(B1607,'Customer Orders Management'!B:AB,13,0)),"")</f>
        <v/>
      </c>
      <c r="G1607" s="80" t="str">
        <f>IFERROR(IF(B1607="","",VLOOKUP(B1607,'Customer Orders Management'!B:AB,7,0)),"")</f>
        <v/>
      </c>
      <c r="H1607" s="80" t="str">
        <f>IFERROR(IF(B1607="","",VLOOKUP(B1607,'Customer Orders Management'!B:AB,8,0)),"")</f>
        <v/>
      </c>
      <c r="I1607" s="81" t="str">
        <f>IFERROR(IF(B1607="","",VLOOKUP(B1607,'Customer Orders Management'!B:AB,9,0)),"")</f>
        <v/>
      </c>
      <c r="J1607" s="81" t="str">
        <f>IFERROR(IF(B1607="","",VLOOKUP(B1607,'Customer Orders Management'!B:AB,10,0)),"")</f>
        <v/>
      </c>
      <c r="K1607" s="81" t="str">
        <f>IFERROR(IF(B1607="","",VLOOKUP(B1607,'Customer Orders Management'!B:AB,11,0)),"")</f>
        <v/>
      </c>
      <c r="L1607" s="81" t="str">
        <f>IFERROR(IF(VLOOKUP(B1607,'DIFOT Raw Data'!B:P,15,0)="","Not Delivered","Delivery"&amp;" "&amp;VLOOKUP(B1607,'DIFOT Raw Data'!B:P,15,0)),"")</f>
        <v/>
      </c>
    </row>
    <row r="1608" spans="5:12" x14ac:dyDescent="0.25">
      <c r="E1608" s="80" t="str">
        <f>IFERROR(IF(B1608="","",VLOOKUP(B1608,'Customer Orders Management'!B:AB,12,0)),"")</f>
        <v/>
      </c>
      <c r="F1608" s="80" t="str">
        <f>IFERROR(IF(B1608="","",VLOOKUP(B1608,'Customer Orders Management'!B:AB,13,0)),"")</f>
        <v/>
      </c>
      <c r="G1608" s="80" t="str">
        <f>IFERROR(IF(B1608="","",VLOOKUP(B1608,'Customer Orders Management'!B:AB,7,0)),"")</f>
        <v/>
      </c>
      <c r="H1608" s="80" t="str">
        <f>IFERROR(IF(B1608="","",VLOOKUP(B1608,'Customer Orders Management'!B:AB,8,0)),"")</f>
        <v/>
      </c>
      <c r="I1608" s="81" t="str">
        <f>IFERROR(IF(B1608="","",VLOOKUP(B1608,'Customer Orders Management'!B:AB,9,0)),"")</f>
        <v/>
      </c>
      <c r="J1608" s="81" t="str">
        <f>IFERROR(IF(B1608="","",VLOOKUP(B1608,'Customer Orders Management'!B:AB,10,0)),"")</f>
        <v/>
      </c>
      <c r="K1608" s="81" t="str">
        <f>IFERROR(IF(B1608="","",VLOOKUP(B1608,'Customer Orders Management'!B:AB,11,0)),"")</f>
        <v/>
      </c>
      <c r="L1608" s="81" t="str">
        <f>IFERROR(IF(VLOOKUP(B1608,'DIFOT Raw Data'!B:P,15,0)="","Not Delivered","Delivery"&amp;" "&amp;VLOOKUP(B1608,'DIFOT Raw Data'!B:P,15,0)),"")</f>
        <v/>
      </c>
    </row>
    <row r="1609" spans="5:12" x14ac:dyDescent="0.25">
      <c r="E1609" s="80" t="str">
        <f>IFERROR(IF(B1609="","",VLOOKUP(B1609,'Customer Orders Management'!B:AB,12,0)),"")</f>
        <v/>
      </c>
      <c r="F1609" s="80" t="str">
        <f>IFERROR(IF(B1609="","",VLOOKUP(B1609,'Customer Orders Management'!B:AB,13,0)),"")</f>
        <v/>
      </c>
      <c r="G1609" s="80" t="str">
        <f>IFERROR(IF(B1609="","",VLOOKUP(B1609,'Customer Orders Management'!B:AB,7,0)),"")</f>
        <v/>
      </c>
      <c r="H1609" s="80" t="str">
        <f>IFERROR(IF(B1609="","",VLOOKUP(B1609,'Customer Orders Management'!B:AB,8,0)),"")</f>
        <v/>
      </c>
      <c r="I1609" s="81" t="str">
        <f>IFERROR(IF(B1609="","",VLOOKUP(B1609,'Customer Orders Management'!B:AB,9,0)),"")</f>
        <v/>
      </c>
      <c r="J1609" s="81" t="str">
        <f>IFERROR(IF(B1609="","",VLOOKUP(B1609,'Customer Orders Management'!B:AB,10,0)),"")</f>
        <v/>
      </c>
      <c r="K1609" s="81" t="str">
        <f>IFERROR(IF(B1609="","",VLOOKUP(B1609,'Customer Orders Management'!B:AB,11,0)),"")</f>
        <v/>
      </c>
      <c r="L1609" s="81" t="str">
        <f>IFERROR(IF(VLOOKUP(B1609,'DIFOT Raw Data'!B:P,15,0)="","Not Delivered","Delivery"&amp;" "&amp;VLOOKUP(B1609,'DIFOT Raw Data'!B:P,15,0)),"")</f>
        <v/>
      </c>
    </row>
    <row r="1610" spans="5:12" x14ac:dyDescent="0.25">
      <c r="E1610" s="80" t="str">
        <f>IFERROR(IF(B1610="","",VLOOKUP(B1610,'Customer Orders Management'!B:AB,12,0)),"")</f>
        <v/>
      </c>
      <c r="F1610" s="80" t="str">
        <f>IFERROR(IF(B1610="","",VLOOKUP(B1610,'Customer Orders Management'!B:AB,13,0)),"")</f>
        <v/>
      </c>
      <c r="G1610" s="80" t="str">
        <f>IFERROR(IF(B1610="","",VLOOKUP(B1610,'Customer Orders Management'!B:AB,7,0)),"")</f>
        <v/>
      </c>
      <c r="H1610" s="80" t="str">
        <f>IFERROR(IF(B1610="","",VLOOKUP(B1610,'Customer Orders Management'!B:AB,8,0)),"")</f>
        <v/>
      </c>
      <c r="I1610" s="81" t="str">
        <f>IFERROR(IF(B1610="","",VLOOKUP(B1610,'Customer Orders Management'!B:AB,9,0)),"")</f>
        <v/>
      </c>
      <c r="J1610" s="81" t="str">
        <f>IFERROR(IF(B1610="","",VLOOKUP(B1610,'Customer Orders Management'!B:AB,10,0)),"")</f>
        <v/>
      </c>
      <c r="K1610" s="81" t="str">
        <f>IFERROR(IF(B1610="","",VLOOKUP(B1610,'Customer Orders Management'!B:AB,11,0)),"")</f>
        <v/>
      </c>
      <c r="L1610" s="81" t="str">
        <f>IFERROR(IF(VLOOKUP(B1610,'DIFOT Raw Data'!B:P,15,0)="","Not Delivered","Delivery"&amp;" "&amp;VLOOKUP(B1610,'DIFOT Raw Data'!B:P,15,0)),"")</f>
        <v/>
      </c>
    </row>
    <row r="1611" spans="5:12" x14ac:dyDescent="0.25">
      <c r="E1611" s="80" t="str">
        <f>IFERROR(IF(B1611="","",VLOOKUP(B1611,'Customer Orders Management'!B:AB,12,0)),"")</f>
        <v/>
      </c>
      <c r="F1611" s="80" t="str">
        <f>IFERROR(IF(B1611="","",VLOOKUP(B1611,'Customer Orders Management'!B:AB,13,0)),"")</f>
        <v/>
      </c>
      <c r="G1611" s="80" t="str">
        <f>IFERROR(IF(B1611="","",VLOOKUP(B1611,'Customer Orders Management'!B:AB,7,0)),"")</f>
        <v/>
      </c>
      <c r="H1611" s="80" t="str">
        <f>IFERROR(IF(B1611="","",VLOOKUP(B1611,'Customer Orders Management'!B:AB,8,0)),"")</f>
        <v/>
      </c>
      <c r="I1611" s="81" t="str">
        <f>IFERROR(IF(B1611="","",VLOOKUP(B1611,'Customer Orders Management'!B:AB,9,0)),"")</f>
        <v/>
      </c>
      <c r="J1611" s="81" t="str">
        <f>IFERROR(IF(B1611="","",VLOOKUP(B1611,'Customer Orders Management'!B:AB,10,0)),"")</f>
        <v/>
      </c>
      <c r="K1611" s="81" t="str">
        <f>IFERROR(IF(B1611="","",VLOOKUP(B1611,'Customer Orders Management'!B:AB,11,0)),"")</f>
        <v/>
      </c>
      <c r="L1611" s="81" t="str">
        <f>IFERROR(IF(VLOOKUP(B1611,'DIFOT Raw Data'!B:P,15,0)="","Not Delivered","Delivery"&amp;" "&amp;VLOOKUP(B1611,'DIFOT Raw Data'!B:P,15,0)),"")</f>
        <v/>
      </c>
    </row>
    <row r="1612" spans="5:12" x14ac:dyDescent="0.25">
      <c r="E1612" s="80" t="str">
        <f>IFERROR(IF(B1612="","",VLOOKUP(B1612,'Customer Orders Management'!B:AB,12,0)),"")</f>
        <v/>
      </c>
      <c r="F1612" s="80" t="str">
        <f>IFERROR(IF(B1612="","",VLOOKUP(B1612,'Customer Orders Management'!B:AB,13,0)),"")</f>
        <v/>
      </c>
      <c r="G1612" s="80" t="str">
        <f>IFERROR(IF(B1612="","",VLOOKUP(B1612,'Customer Orders Management'!B:AB,7,0)),"")</f>
        <v/>
      </c>
      <c r="H1612" s="80" t="str">
        <f>IFERROR(IF(B1612="","",VLOOKUP(B1612,'Customer Orders Management'!B:AB,8,0)),"")</f>
        <v/>
      </c>
      <c r="I1612" s="81" t="str">
        <f>IFERROR(IF(B1612="","",VLOOKUP(B1612,'Customer Orders Management'!B:AB,9,0)),"")</f>
        <v/>
      </c>
      <c r="J1612" s="81" t="str">
        <f>IFERROR(IF(B1612="","",VLOOKUP(B1612,'Customer Orders Management'!B:AB,10,0)),"")</f>
        <v/>
      </c>
      <c r="K1612" s="81" t="str">
        <f>IFERROR(IF(B1612="","",VLOOKUP(B1612,'Customer Orders Management'!B:AB,11,0)),"")</f>
        <v/>
      </c>
      <c r="L1612" s="81" t="str">
        <f>IFERROR(IF(VLOOKUP(B1612,'DIFOT Raw Data'!B:P,15,0)="","Not Delivered","Delivery"&amp;" "&amp;VLOOKUP(B1612,'DIFOT Raw Data'!B:P,15,0)),"")</f>
        <v/>
      </c>
    </row>
    <row r="1613" spans="5:12" x14ac:dyDescent="0.25">
      <c r="E1613" s="80" t="str">
        <f>IFERROR(IF(B1613="","",VLOOKUP(B1613,'Customer Orders Management'!B:AB,12,0)),"")</f>
        <v/>
      </c>
      <c r="F1613" s="80" t="str">
        <f>IFERROR(IF(B1613="","",VLOOKUP(B1613,'Customer Orders Management'!B:AB,13,0)),"")</f>
        <v/>
      </c>
      <c r="G1613" s="80" t="str">
        <f>IFERROR(IF(B1613="","",VLOOKUP(B1613,'Customer Orders Management'!B:AB,7,0)),"")</f>
        <v/>
      </c>
      <c r="H1613" s="80" t="str">
        <f>IFERROR(IF(B1613="","",VLOOKUP(B1613,'Customer Orders Management'!B:AB,8,0)),"")</f>
        <v/>
      </c>
      <c r="I1613" s="81" t="str">
        <f>IFERROR(IF(B1613="","",VLOOKUP(B1613,'Customer Orders Management'!B:AB,9,0)),"")</f>
        <v/>
      </c>
      <c r="J1613" s="81" t="str">
        <f>IFERROR(IF(B1613="","",VLOOKUP(B1613,'Customer Orders Management'!B:AB,10,0)),"")</f>
        <v/>
      </c>
      <c r="K1613" s="81" t="str">
        <f>IFERROR(IF(B1613="","",VLOOKUP(B1613,'Customer Orders Management'!B:AB,11,0)),"")</f>
        <v/>
      </c>
      <c r="L1613" s="81" t="str">
        <f>IFERROR(IF(VLOOKUP(B1613,'DIFOT Raw Data'!B:P,15,0)="","Not Delivered","Delivery"&amp;" "&amp;VLOOKUP(B1613,'DIFOT Raw Data'!B:P,15,0)),"")</f>
        <v/>
      </c>
    </row>
    <row r="1614" spans="5:12" x14ac:dyDescent="0.25">
      <c r="E1614" s="80" t="str">
        <f>IFERROR(IF(B1614="","",VLOOKUP(B1614,'Customer Orders Management'!B:AB,12,0)),"")</f>
        <v/>
      </c>
      <c r="F1614" s="80" t="str">
        <f>IFERROR(IF(B1614="","",VLOOKUP(B1614,'Customer Orders Management'!B:AB,13,0)),"")</f>
        <v/>
      </c>
      <c r="G1614" s="80" t="str">
        <f>IFERROR(IF(B1614="","",VLOOKUP(B1614,'Customer Orders Management'!B:AB,7,0)),"")</f>
        <v/>
      </c>
      <c r="H1614" s="80" t="str">
        <f>IFERROR(IF(B1614="","",VLOOKUP(B1614,'Customer Orders Management'!B:AB,8,0)),"")</f>
        <v/>
      </c>
      <c r="I1614" s="81" t="str">
        <f>IFERROR(IF(B1614="","",VLOOKUP(B1614,'Customer Orders Management'!B:AB,9,0)),"")</f>
        <v/>
      </c>
      <c r="J1614" s="81" t="str">
        <f>IFERROR(IF(B1614="","",VLOOKUP(B1614,'Customer Orders Management'!B:AB,10,0)),"")</f>
        <v/>
      </c>
      <c r="K1614" s="81" t="str">
        <f>IFERROR(IF(B1614="","",VLOOKUP(B1614,'Customer Orders Management'!B:AB,11,0)),"")</f>
        <v/>
      </c>
      <c r="L1614" s="81" t="str">
        <f>IFERROR(IF(VLOOKUP(B1614,'DIFOT Raw Data'!B:P,15,0)="","Not Delivered","Delivery"&amp;" "&amp;VLOOKUP(B1614,'DIFOT Raw Data'!B:P,15,0)),"")</f>
        <v/>
      </c>
    </row>
    <row r="1615" spans="5:12" x14ac:dyDescent="0.25">
      <c r="E1615" s="80" t="str">
        <f>IFERROR(IF(B1615="","",VLOOKUP(B1615,'Customer Orders Management'!B:AB,12,0)),"")</f>
        <v/>
      </c>
      <c r="F1615" s="80" t="str">
        <f>IFERROR(IF(B1615="","",VLOOKUP(B1615,'Customer Orders Management'!B:AB,13,0)),"")</f>
        <v/>
      </c>
      <c r="G1615" s="80" t="str">
        <f>IFERROR(IF(B1615="","",VLOOKUP(B1615,'Customer Orders Management'!B:AB,7,0)),"")</f>
        <v/>
      </c>
      <c r="H1615" s="80" t="str">
        <f>IFERROR(IF(B1615="","",VLOOKUP(B1615,'Customer Orders Management'!B:AB,8,0)),"")</f>
        <v/>
      </c>
      <c r="I1615" s="81" t="str">
        <f>IFERROR(IF(B1615="","",VLOOKUP(B1615,'Customer Orders Management'!B:AB,9,0)),"")</f>
        <v/>
      </c>
      <c r="J1615" s="81" t="str">
        <f>IFERROR(IF(B1615="","",VLOOKUP(B1615,'Customer Orders Management'!B:AB,10,0)),"")</f>
        <v/>
      </c>
      <c r="K1615" s="81" t="str">
        <f>IFERROR(IF(B1615="","",VLOOKUP(B1615,'Customer Orders Management'!B:AB,11,0)),"")</f>
        <v/>
      </c>
      <c r="L1615" s="81" t="str">
        <f>IFERROR(IF(VLOOKUP(B1615,'DIFOT Raw Data'!B:P,15,0)="","Not Delivered","Delivery"&amp;" "&amp;VLOOKUP(B1615,'DIFOT Raw Data'!B:P,15,0)),"")</f>
        <v/>
      </c>
    </row>
    <row r="1616" spans="5:12" x14ac:dyDescent="0.25">
      <c r="E1616" s="80" t="str">
        <f>IFERROR(IF(B1616="","",VLOOKUP(B1616,'Customer Orders Management'!B:AB,12,0)),"")</f>
        <v/>
      </c>
      <c r="F1616" s="80" t="str">
        <f>IFERROR(IF(B1616="","",VLOOKUP(B1616,'Customer Orders Management'!B:AB,13,0)),"")</f>
        <v/>
      </c>
      <c r="G1616" s="80" t="str">
        <f>IFERROR(IF(B1616="","",VLOOKUP(B1616,'Customer Orders Management'!B:AB,7,0)),"")</f>
        <v/>
      </c>
      <c r="H1616" s="80" t="str">
        <f>IFERROR(IF(B1616="","",VLOOKUP(B1616,'Customer Orders Management'!B:AB,8,0)),"")</f>
        <v/>
      </c>
      <c r="I1616" s="81" t="str">
        <f>IFERROR(IF(B1616="","",VLOOKUP(B1616,'Customer Orders Management'!B:AB,9,0)),"")</f>
        <v/>
      </c>
      <c r="J1616" s="81" t="str">
        <f>IFERROR(IF(B1616="","",VLOOKUP(B1616,'Customer Orders Management'!B:AB,10,0)),"")</f>
        <v/>
      </c>
      <c r="K1616" s="81" t="str">
        <f>IFERROR(IF(B1616="","",VLOOKUP(B1616,'Customer Orders Management'!B:AB,11,0)),"")</f>
        <v/>
      </c>
      <c r="L1616" s="81" t="str">
        <f>IFERROR(IF(VLOOKUP(B1616,'DIFOT Raw Data'!B:P,15,0)="","Not Delivered","Delivery"&amp;" "&amp;VLOOKUP(B1616,'DIFOT Raw Data'!B:P,15,0)),"")</f>
        <v/>
      </c>
    </row>
    <row r="1617" spans="5:12" x14ac:dyDescent="0.25">
      <c r="E1617" s="80" t="str">
        <f>IFERROR(IF(B1617="","",VLOOKUP(B1617,'Customer Orders Management'!B:AB,12,0)),"")</f>
        <v/>
      </c>
      <c r="F1617" s="80" t="str">
        <f>IFERROR(IF(B1617="","",VLOOKUP(B1617,'Customer Orders Management'!B:AB,13,0)),"")</f>
        <v/>
      </c>
      <c r="G1617" s="80" t="str">
        <f>IFERROR(IF(B1617="","",VLOOKUP(B1617,'Customer Orders Management'!B:AB,7,0)),"")</f>
        <v/>
      </c>
      <c r="H1617" s="80" t="str">
        <f>IFERROR(IF(B1617="","",VLOOKUP(B1617,'Customer Orders Management'!B:AB,8,0)),"")</f>
        <v/>
      </c>
      <c r="I1617" s="81" t="str">
        <f>IFERROR(IF(B1617="","",VLOOKUP(B1617,'Customer Orders Management'!B:AB,9,0)),"")</f>
        <v/>
      </c>
      <c r="J1617" s="81" t="str">
        <f>IFERROR(IF(B1617="","",VLOOKUP(B1617,'Customer Orders Management'!B:AB,10,0)),"")</f>
        <v/>
      </c>
      <c r="K1617" s="81" t="str">
        <f>IFERROR(IF(B1617="","",VLOOKUP(B1617,'Customer Orders Management'!B:AB,11,0)),"")</f>
        <v/>
      </c>
      <c r="L1617" s="81" t="str">
        <f>IFERROR(IF(VLOOKUP(B1617,'DIFOT Raw Data'!B:P,15,0)="","Not Delivered","Delivery"&amp;" "&amp;VLOOKUP(B1617,'DIFOT Raw Data'!B:P,15,0)),"")</f>
        <v/>
      </c>
    </row>
    <row r="1618" spans="5:12" x14ac:dyDescent="0.25">
      <c r="E1618" s="80" t="str">
        <f>IFERROR(IF(B1618="","",VLOOKUP(B1618,'Customer Orders Management'!B:AB,12,0)),"")</f>
        <v/>
      </c>
      <c r="F1618" s="80" t="str">
        <f>IFERROR(IF(B1618="","",VLOOKUP(B1618,'Customer Orders Management'!B:AB,13,0)),"")</f>
        <v/>
      </c>
      <c r="G1618" s="80" t="str">
        <f>IFERROR(IF(B1618="","",VLOOKUP(B1618,'Customer Orders Management'!B:AB,7,0)),"")</f>
        <v/>
      </c>
      <c r="H1618" s="80" t="str">
        <f>IFERROR(IF(B1618="","",VLOOKUP(B1618,'Customer Orders Management'!B:AB,8,0)),"")</f>
        <v/>
      </c>
      <c r="I1618" s="81" t="str">
        <f>IFERROR(IF(B1618="","",VLOOKUP(B1618,'Customer Orders Management'!B:AB,9,0)),"")</f>
        <v/>
      </c>
      <c r="J1618" s="81" t="str">
        <f>IFERROR(IF(B1618="","",VLOOKUP(B1618,'Customer Orders Management'!B:AB,10,0)),"")</f>
        <v/>
      </c>
      <c r="K1618" s="81" t="str">
        <f>IFERROR(IF(B1618="","",VLOOKUP(B1618,'Customer Orders Management'!B:AB,11,0)),"")</f>
        <v/>
      </c>
      <c r="L1618" s="81" t="str">
        <f>IFERROR(IF(VLOOKUP(B1618,'DIFOT Raw Data'!B:P,15,0)="","Not Delivered","Delivery"&amp;" "&amp;VLOOKUP(B1618,'DIFOT Raw Data'!B:P,15,0)),"")</f>
        <v/>
      </c>
    </row>
    <row r="1619" spans="5:12" x14ac:dyDescent="0.25">
      <c r="E1619" s="80" t="str">
        <f>IFERROR(IF(B1619="","",VLOOKUP(B1619,'Customer Orders Management'!B:AB,12,0)),"")</f>
        <v/>
      </c>
      <c r="F1619" s="80" t="str">
        <f>IFERROR(IF(B1619="","",VLOOKUP(B1619,'Customer Orders Management'!B:AB,13,0)),"")</f>
        <v/>
      </c>
      <c r="G1619" s="80" t="str">
        <f>IFERROR(IF(B1619="","",VLOOKUP(B1619,'Customer Orders Management'!B:AB,7,0)),"")</f>
        <v/>
      </c>
      <c r="H1619" s="80" t="str">
        <f>IFERROR(IF(B1619="","",VLOOKUP(B1619,'Customer Orders Management'!B:AB,8,0)),"")</f>
        <v/>
      </c>
      <c r="I1619" s="81" t="str">
        <f>IFERROR(IF(B1619="","",VLOOKUP(B1619,'Customer Orders Management'!B:AB,9,0)),"")</f>
        <v/>
      </c>
      <c r="J1619" s="81" t="str">
        <f>IFERROR(IF(B1619="","",VLOOKUP(B1619,'Customer Orders Management'!B:AB,10,0)),"")</f>
        <v/>
      </c>
      <c r="K1619" s="81" t="str">
        <f>IFERROR(IF(B1619="","",VLOOKUP(B1619,'Customer Orders Management'!B:AB,11,0)),"")</f>
        <v/>
      </c>
      <c r="L1619" s="81" t="str">
        <f>IFERROR(IF(VLOOKUP(B1619,'DIFOT Raw Data'!B:P,15,0)="","Not Delivered","Delivery"&amp;" "&amp;VLOOKUP(B1619,'DIFOT Raw Data'!B:P,15,0)),"")</f>
        <v/>
      </c>
    </row>
    <row r="1620" spans="5:12" x14ac:dyDescent="0.25">
      <c r="E1620" s="80" t="str">
        <f>IFERROR(IF(B1620="","",VLOOKUP(B1620,'Customer Orders Management'!B:AB,12,0)),"")</f>
        <v/>
      </c>
      <c r="F1620" s="80" t="str">
        <f>IFERROR(IF(B1620="","",VLOOKUP(B1620,'Customer Orders Management'!B:AB,13,0)),"")</f>
        <v/>
      </c>
      <c r="G1620" s="80" t="str">
        <f>IFERROR(IF(B1620="","",VLOOKUP(B1620,'Customer Orders Management'!B:AB,7,0)),"")</f>
        <v/>
      </c>
      <c r="H1620" s="80" t="str">
        <f>IFERROR(IF(B1620="","",VLOOKUP(B1620,'Customer Orders Management'!B:AB,8,0)),"")</f>
        <v/>
      </c>
      <c r="I1620" s="81" t="str">
        <f>IFERROR(IF(B1620="","",VLOOKUP(B1620,'Customer Orders Management'!B:AB,9,0)),"")</f>
        <v/>
      </c>
      <c r="J1620" s="81" t="str">
        <f>IFERROR(IF(B1620="","",VLOOKUP(B1620,'Customer Orders Management'!B:AB,10,0)),"")</f>
        <v/>
      </c>
      <c r="K1620" s="81" t="str">
        <f>IFERROR(IF(B1620="","",VLOOKUP(B1620,'Customer Orders Management'!B:AB,11,0)),"")</f>
        <v/>
      </c>
      <c r="L1620" s="81" t="str">
        <f>IFERROR(IF(VLOOKUP(B1620,'DIFOT Raw Data'!B:P,15,0)="","Not Delivered","Delivery"&amp;" "&amp;VLOOKUP(B1620,'DIFOT Raw Data'!B:P,15,0)),"")</f>
        <v/>
      </c>
    </row>
    <row r="1621" spans="5:12" x14ac:dyDescent="0.25">
      <c r="E1621" s="80" t="str">
        <f>IFERROR(IF(B1621="","",VLOOKUP(B1621,'Customer Orders Management'!B:AB,12,0)),"")</f>
        <v/>
      </c>
      <c r="F1621" s="80" t="str">
        <f>IFERROR(IF(B1621="","",VLOOKUP(B1621,'Customer Orders Management'!B:AB,13,0)),"")</f>
        <v/>
      </c>
      <c r="G1621" s="80" t="str">
        <f>IFERROR(IF(B1621="","",VLOOKUP(B1621,'Customer Orders Management'!B:AB,7,0)),"")</f>
        <v/>
      </c>
      <c r="H1621" s="80" t="str">
        <f>IFERROR(IF(B1621="","",VLOOKUP(B1621,'Customer Orders Management'!B:AB,8,0)),"")</f>
        <v/>
      </c>
      <c r="I1621" s="81" t="str">
        <f>IFERROR(IF(B1621="","",VLOOKUP(B1621,'Customer Orders Management'!B:AB,9,0)),"")</f>
        <v/>
      </c>
      <c r="J1621" s="81" t="str">
        <f>IFERROR(IF(B1621="","",VLOOKUP(B1621,'Customer Orders Management'!B:AB,10,0)),"")</f>
        <v/>
      </c>
      <c r="K1621" s="81" t="str">
        <f>IFERROR(IF(B1621="","",VLOOKUP(B1621,'Customer Orders Management'!B:AB,11,0)),"")</f>
        <v/>
      </c>
      <c r="L1621" s="81" t="str">
        <f>IFERROR(IF(VLOOKUP(B1621,'DIFOT Raw Data'!B:P,15,0)="","Not Delivered","Delivery"&amp;" "&amp;VLOOKUP(B1621,'DIFOT Raw Data'!B:P,15,0)),"")</f>
        <v/>
      </c>
    </row>
    <row r="1622" spans="5:12" x14ac:dyDescent="0.25">
      <c r="E1622" s="80" t="str">
        <f>IFERROR(IF(B1622="","",VLOOKUP(B1622,'Customer Orders Management'!B:AB,12,0)),"")</f>
        <v/>
      </c>
      <c r="F1622" s="80" t="str">
        <f>IFERROR(IF(B1622="","",VLOOKUP(B1622,'Customer Orders Management'!B:AB,13,0)),"")</f>
        <v/>
      </c>
      <c r="G1622" s="80" t="str">
        <f>IFERROR(IF(B1622="","",VLOOKUP(B1622,'Customer Orders Management'!B:AB,7,0)),"")</f>
        <v/>
      </c>
      <c r="H1622" s="80" t="str">
        <f>IFERROR(IF(B1622="","",VLOOKUP(B1622,'Customer Orders Management'!B:AB,8,0)),"")</f>
        <v/>
      </c>
      <c r="I1622" s="81" t="str">
        <f>IFERROR(IF(B1622="","",VLOOKUP(B1622,'Customer Orders Management'!B:AB,9,0)),"")</f>
        <v/>
      </c>
      <c r="J1622" s="81" t="str">
        <f>IFERROR(IF(B1622="","",VLOOKUP(B1622,'Customer Orders Management'!B:AB,10,0)),"")</f>
        <v/>
      </c>
      <c r="K1622" s="81" t="str">
        <f>IFERROR(IF(B1622="","",VLOOKUP(B1622,'Customer Orders Management'!B:AB,11,0)),"")</f>
        <v/>
      </c>
      <c r="L1622" s="81" t="str">
        <f>IFERROR(IF(VLOOKUP(B1622,'DIFOT Raw Data'!B:P,15,0)="","Not Delivered","Delivery"&amp;" "&amp;VLOOKUP(B1622,'DIFOT Raw Data'!B:P,15,0)),"")</f>
        <v/>
      </c>
    </row>
    <row r="1623" spans="5:12" x14ac:dyDescent="0.25">
      <c r="E1623" s="80" t="str">
        <f>IFERROR(IF(B1623="","",VLOOKUP(B1623,'Customer Orders Management'!B:AB,12,0)),"")</f>
        <v/>
      </c>
      <c r="F1623" s="80" t="str">
        <f>IFERROR(IF(B1623="","",VLOOKUP(B1623,'Customer Orders Management'!B:AB,13,0)),"")</f>
        <v/>
      </c>
      <c r="G1623" s="80" t="str">
        <f>IFERROR(IF(B1623="","",VLOOKUP(B1623,'Customer Orders Management'!B:AB,7,0)),"")</f>
        <v/>
      </c>
      <c r="H1623" s="80" t="str">
        <f>IFERROR(IF(B1623="","",VLOOKUP(B1623,'Customer Orders Management'!B:AB,8,0)),"")</f>
        <v/>
      </c>
      <c r="I1623" s="81" t="str">
        <f>IFERROR(IF(B1623="","",VLOOKUP(B1623,'Customer Orders Management'!B:AB,9,0)),"")</f>
        <v/>
      </c>
      <c r="J1623" s="81" t="str">
        <f>IFERROR(IF(B1623="","",VLOOKUP(B1623,'Customer Orders Management'!B:AB,10,0)),"")</f>
        <v/>
      </c>
      <c r="K1623" s="81" t="str">
        <f>IFERROR(IF(B1623="","",VLOOKUP(B1623,'Customer Orders Management'!B:AB,11,0)),"")</f>
        <v/>
      </c>
      <c r="L1623" s="81" t="str">
        <f>IFERROR(IF(VLOOKUP(B1623,'DIFOT Raw Data'!B:P,15,0)="","Not Delivered","Delivery"&amp;" "&amp;VLOOKUP(B1623,'DIFOT Raw Data'!B:P,15,0)),"")</f>
        <v/>
      </c>
    </row>
    <row r="1624" spans="5:12" x14ac:dyDescent="0.25">
      <c r="E1624" s="80" t="str">
        <f>IFERROR(IF(B1624="","",VLOOKUP(B1624,'Customer Orders Management'!B:AB,12,0)),"")</f>
        <v/>
      </c>
      <c r="F1624" s="80" t="str">
        <f>IFERROR(IF(B1624="","",VLOOKUP(B1624,'Customer Orders Management'!B:AB,13,0)),"")</f>
        <v/>
      </c>
      <c r="G1624" s="80" t="str">
        <f>IFERROR(IF(B1624="","",VLOOKUP(B1624,'Customer Orders Management'!B:AB,7,0)),"")</f>
        <v/>
      </c>
      <c r="H1624" s="80" t="str">
        <f>IFERROR(IF(B1624="","",VLOOKUP(B1624,'Customer Orders Management'!B:AB,8,0)),"")</f>
        <v/>
      </c>
      <c r="I1624" s="81" t="str">
        <f>IFERROR(IF(B1624="","",VLOOKUP(B1624,'Customer Orders Management'!B:AB,9,0)),"")</f>
        <v/>
      </c>
      <c r="J1624" s="81" t="str">
        <f>IFERROR(IF(B1624="","",VLOOKUP(B1624,'Customer Orders Management'!B:AB,10,0)),"")</f>
        <v/>
      </c>
      <c r="K1624" s="81" t="str">
        <f>IFERROR(IF(B1624="","",VLOOKUP(B1624,'Customer Orders Management'!B:AB,11,0)),"")</f>
        <v/>
      </c>
      <c r="L1624" s="81" t="str">
        <f>IFERROR(IF(VLOOKUP(B1624,'DIFOT Raw Data'!B:P,15,0)="","Not Delivered","Delivery"&amp;" "&amp;VLOOKUP(B1624,'DIFOT Raw Data'!B:P,15,0)),"")</f>
        <v/>
      </c>
    </row>
    <row r="1625" spans="5:12" x14ac:dyDescent="0.25">
      <c r="E1625" s="80" t="str">
        <f>IFERROR(IF(B1625="","",VLOOKUP(B1625,'Customer Orders Management'!B:AB,12,0)),"")</f>
        <v/>
      </c>
      <c r="F1625" s="80" t="str">
        <f>IFERROR(IF(B1625="","",VLOOKUP(B1625,'Customer Orders Management'!B:AB,13,0)),"")</f>
        <v/>
      </c>
      <c r="G1625" s="80" t="str">
        <f>IFERROR(IF(B1625="","",VLOOKUP(B1625,'Customer Orders Management'!B:AB,7,0)),"")</f>
        <v/>
      </c>
      <c r="H1625" s="80" t="str">
        <f>IFERROR(IF(B1625="","",VLOOKUP(B1625,'Customer Orders Management'!B:AB,8,0)),"")</f>
        <v/>
      </c>
      <c r="I1625" s="81" t="str">
        <f>IFERROR(IF(B1625="","",VLOOKUP(B1625,'Customer Orders Management'!B:AB,9,0)),"")</f>
        <v/>
      </c>
      <c r="J1625" s="81" t="str">
        <f>IFERROR(IF(B1625="","",VLOOKUP(B1625,'Customer Orders Management'!B:AB,10,0)),"")</f>
        <v/>
      </c>
      <c r="K1625" s="81" t="str">
        <f>IFERROR(IF(B1625="","",VLOOKUP(B1625,'Customer Orders Management'!B:AB,11,0)),"")</f>
        <v/>
      </c>
      <c r="L1625" s="81" t="str">
        <f>IFERROR(IF(VLOOKUP(B1625,'DIFOT Raw Data'!B:P,15,0)="","Not Delivered","Delivery"&amp;" "&amp;VLOOKUP(B1625,'DIFOT Raw Data'!B:P,15,0)),"")</f>
        <v/>
      </c>
    </row>
    <row r="1626" spans="5:12" x14ac:dyDescent="0.25">
      <c r="E1626" s="80" t="str">
        <f>IFERROR(IF(B1626="","",VLOOKUP(B1626,'Customer Orders Management'!B:AB,12,0)),"")</f>
        <v/>
      </c>
      <c r="F1626" s="80" t="str">
        <f>IFERROR(IF(B1626="","",VLOOKUP(B1626,'Customer Orders Management'!B:AB,13,0)),"")</f>
        <v/>
      </c>
      <c r="G1626" s="80" t="str">
        <f>IFERROR(IF(B1626="","",VLOOKUP(B1626,'Customer Orders Management'!B:AB,7,0)),"")</f>
        <v/>
      </c>
      <c r="H1626" s="80" t="str">
        <f>IFERROR(IF(B1626="","",VLOOKUP(B1626,'Customer Orders Management'!B:AB,8,0)),"")</f>
        <v/>
      </c>
      <c r="I1626" s="81" t="str">
        <f>IFERROR(IF(B1626="","",VLOOKUP(B1626,'Customer Orders Management'!B:AB,9,0)),"")</f>
        <v/>
      </c>
      <c r="J1626" s="81" t="str">
        <f>IFERROR(IF(B1626="","",VLOOKUP(B1626,'Customer Orders Management'!B:AB,10,0)),"")</f>
        <v/>
      </c>
      <c r="K1626" s="81" t="str">
        <f>IFERROR(IF(B1626="","",VLOOKUP(B1626,'Customer Orders Management'!B:AB,11,0)),"")</f>
        <v/>
      </c>
      <c r="L1626" s="81" t="str">
        <f>IFERROR(IF(VLOOKUP(B1626,'DIFOT Raw Data'!B:P,15,0)="","Not Delivered","Delivery"&amp;" "&amp;VLOOKUP(B1626,'DIFOT Raw Data'!B:P,15,0)),"")</f>
        <v/>
      </c>
    </row>
    <row r="1627" spans="5:12" x14ac:dyDescent="0.25">
      <c r="E1627" s="80" t="str">
        <f>IFERROR(IF(B1627="","",VLOOKUP(B1627,'Customer Orders Management'!B:AB,12,0)),"")</f>
        <v/>
      </c>
      <c r="F1627" s="80" t="str">
        <f>IFERROR(IF(B1627="","",VLOOKUP(B1627,'Customer Orders Management'!B:AB,13,0)),"")</f>
        <v/>
      </c>
      <c r="G1627" s="80" t="str">
        <f>IFERROR(IF(B1627="","",VLOOKUP(B1627,'Customer Orders Management'!B:AB,7,0)),"")</f>
        <v/>
      </c>
      <c r="H1627" s="80" t="str">
        <f>IFERROR(IF(B1627="","",VLOOKUP(B1627,'Customer Orders Management'!B:AB,8,0)),"")</f>
        <v/>
      </c>
      <c r="I1627" s="81" t="str">
        <f>IFERROR(IF(B1627="","",VLOOKUP(B1627,'Customer Orders Management'!B:AB,9,0)),"")</f>
        <v/>
      </c>
      <c r="J1627" s="81" t="str">
        <f>IFERROR(IF(B1627="","",VLOOKUP(B1627,'Customer Orders Management'!B:AB,10,0)),"")</f>
        <v/>
      </c>
      <c r="K1627" s="81" t="str">
        <f>IFERROR(IF(B1627="","",VLOOKUP(B1627,'Customer Orders Management'!B:AB,11,0)),"")</f>
        <v/>
      </c>
      <c r="L1627" s="81" t="str">
        <f>IFERROR(IF(VLOOKUP(B1627,'DIFOT Raw Data'!B:P,15,0)="","Not Delivered","Delivery"&amp;" "&amp;VLOOKUP(B1627,'DIFOT Raw Data'!B:P,15,0)),"")</f>
        <v/>
      </c>
    </row>
    <row r="1628" spans="5:12" x14ac:dyDescent="0.25">
      <c r="E1628" s="80" t="str">
        <f>IFERROR(IF(B1628="","",VLOOKUP(B1628,'Customer Orders Management'!B:AB,12,0)),"")</f>
        <v/>
      </c>
      <c r="F1628" s="80" t="str">
        <f>IFERROR(IF(B1628="","",VLOOKUP(B1628,'Customer Orders Management'!B:AB,13,0)),"")</f>
        <v/>
      </c>
      <c r="G1628" s="80" t="str">
        <f>IFERROR(IF(B1628="","",VLOOKUP(B1628,'Customer Orders Management'!B:AB,7,0)),"")</f>
        <v/>
      </c>
      <c r="H1628" s="80" t="str">
        <f>IFERROR(IF(B1628="","",VLOOKUP(B1628,'Customer Orders Management'!B:AB,8,0)),"")</f>
        <v/>
      </c>
      <c r="I1628" s="81" t="str">
        <f>IFERROR(IF(B1628="","",VLOOKUP(B1628,'Customer Orders Management'!B:AB,9,0)),"")</f>
        <v/>
      </c>
      <c r="J1628" s="81" t="str">
        <f>IFERROR(IF(B1628="","",VLOOKUP(B1628,'Customer Orders Management'!B:AB,10,0)),"")</f>
        <v/>
      </c>
      <c r="K1628" s="81" t="str">
        <f>IFERROR(IF(B1628="","",VLOOKUP(B1628,'Customer Orders Management'!B:AB,11,0)),"")</f>
        <v/>
      </c>
      <c r="L1628" s="81" t="str">
        <f>IFERROR(IF(VLOOKUP(B1628,'DIFOT Raw Data'!B:P,15,0)="","Not Delivered","Delivery"&amp;" "&amp;VLOOKUP(B1628,'DIFOT Raw Data'!B:P,15,0)),"")</f>
        <v/>
      </c>
    </row>
    <row r="1629" spans="5:12" x14ac:dyDescent="0.25">
      <c r="E1629" s="80" t="str">
        <f>IFERROR(IF(B1629="","",VLOOKUP(B1629,'Customer Orders Management'!B:AB,12,0)),"")</f>
        <v/>
      </c>
      <c r="F1629" s="80" t="str">
        <f>IFERROR(IF(B1629="","",VLOOKUP(B1629,'Customer Orders Management'!B:AB,13,0)),"")</f>
        <v/>
      </c>
      <c r="G1629" s="80" t="str">
        <f>IFERROR(IF(B1629="","",VLOOKUP(B1629,'Customer Orders Management'!B:AB,7,0)),"")</f>
        <v/>
      </c>
      <c r="H1629" s="80" t="str">
        <f>IFERROR(IF(B1629="","",VLOOKUP(B1629,'Customer Orders Management'!B:AB,8,0)),"")</f>
        <v/>
      </c>
      <c r="I1629" s="81" t="str">
        <f>IFERROR(IF(B1629="","",VLOOKUP(B1629,'Customer Orders Management'!B:AB,9,0)),"")</f>
        <v/>
      </c>
      <c r="J1629" s="81" t="str">
        <f>IFERROR(IF(B1629="","",VLOOKUP(B1629,'Customer Orders Management'!B:AB,10,0)),"")</f>
        <v/>
      </c>
      <c r="K1629" s="81" t="str">
        <f>IFERROR(IF(B1629="","",VLOOKUP(B1629,'Customer Orders Management'!B:AB,11,0)),"")</f>
        <v/>
      </c>
      <c r="L1629" s="81" t="str">
        <f>IFERROR(IF(VLOOKUP(B1629,'DIFOT Raw Data'!B:P,15,0)="","Not Delivered","Delivery"&amp;" "&amp;VLOOKUP(B1629,'DIFOT Raw Data'!B:P,15,0)),"")</f>
        <v/>
      </c>
    </row>
    <row r="1630" spans="5:12" x14ac:dyDescent="0.25">
      <c r="E1630" s="80" t="str">
        <f>IFERROR(IF(B1630="","",VLOOKUP(B1630,'Customer Orders Management'!B:AB,12,0)),"")</f>
        <v/>
      </c>
      <c r="F1630" s="80" t="str">
        <f>IFERROR(IF(B1630="","",VLOOKUP(B1630,'Customer Orders Management'!B:AB,13,0)),"")</f>
        <v/>
      </c>
      <c r="G1630" s="80" t="str">
        <f>IFERROR(IF(B1630="","",VLOOKUP(B1630,'Customer Orders Management'!B:AB,7,0)),"")</f>
        <v/>
      </c>
      <c r="H1630" s="80" t="str">
        <f>IFERROR(IF(B1630="","",VLOOKUP(B1630,'Customer Orders Management'!B:AB,8,0)),"")</f>
        <v/>
      </c>
      <c r="I1630" s="81" t="str">
        <f>IFERROR(IF(B1630="","",VLOOKUP(B1630,'Customer Orders Management'!B:AB,9,0)),"")</f>
        <v/>
      </c>
      <c r="J1630" s="81" t="str">
        <f>IFERROR(IF(B1630="","",VLOOKUP(B1630,'Customer Orders Management'!B:AB,10,0)),"")</f>
        <v/>
      </c>
      <c r="K1630" s="81" t="str">
        <f>IFERROR(IF(B1630="","",VLOOKUP(B1630,'Customer Orders Management'!B:AB,11,0)),"")</f>
        <v/>
      </c>
      <c r="L1630" s="81" t="str">
        <f>IFERROR(IF(VLOOKUP(B1630,'DIFOT Raw Data'!B:P,15,0)="","Not Delivered","Delivery"&amp;" "&amp;VLOOKUP(B1630,'DIFOT Raw Data'!B:P,15,0)),"")</f>
        <v/>
      </c>
    </row>
    <row r="1631" spans="5:12" x14ac:dyDescent="0.25">
      <c r="E1631" s="80" t="str">
        <f>IFERROR(IF(B1631="","",VLOOKUP(B1631,'Customer Orders Management'!B:AB,12,0)),"")</f>
        <v/>
      </c>
      <c r="F1631" s="80" t="str">
        <f>IFERROR(IF(B1631="","",VLOOKUP(B1631,'Customer Orders Management'!B:AB,13,0)),"")</f>
        <v/>
      </c>
      <c r="G1631" s="80" t="str">
        <f>IFERROR(IF(B1631="","",VLOOKUP(B1631,'Customer Orders Management'!B:AB,7,0)),"")</f>
        <v/>
      </c>
      <c r="H1631" s="80" t="str">
        <f>IFERROR(IF(B1631="","",VLOOKUP(B1631,'Customer Orders Management'!B:AB,8,0)),"")</f>
        <v/>
      </c>
      <c r="I1631" s="81" t="str">
        <f>IFERROR(IF(B1631="","",VLOOKUP(B1631,'Customer Orders Management'!B:AB,9,0)),"")</f>
        <v/>
      </c>
      <c r="J1631" s="81" t="str">
        <f>IFERROR(IF(B1631="","",VLOOKUP(B1631,'Customer Orders Management'!B:AB,10,0)),"")</f>
        <v/>
      </c>
      <c r="K1631" s="81" t="str">
        <f>IFERROR(IF(B1631="","",VLOOKUP(B1631,'Customer Orders Management'!B:AB,11,0)),"")</f>
        <v/>
      </c>
      <c r="L1631" s="81" t="str">
        <f>IFERROR(IF(VLOOKUP(B1631,'DIFOT Raw Data'!B:P,15,0)="","Not Delivered","Delivery"&amp;" "&amp;VLOOKUP(B1631,'DIFOT Raw Data'!B:P,15,0)),"")</f>
        <v/>
      </c>
    </row>
    <row r="1632" spans="5:12" x14ac:dyDescent="0.25">
      <c r="E1632" s="80" t="str">
        <f>IFERROR(IF(B1632="","",VLOOKUP(B1632,'Customer Orders Management'!B:AB,12,0)),"")</f>
        <v/>
      </c>
      <c r="F1632" s="80" t="str">
        <f>IFERROR(IF(B1632="","",VLOOKUP(B1632,'Customer Orders Management'!B:AB,13,0)),"")</f>
        <v/>
      </c>
      <c r="G1632" s="80" t="str">
        <f>IFERROR(IF(B1632="","",VLOOKUP(B1632,'Customer Orders Management'!B:AB,7,0)),"")</f>
        <v/>
      </c>
      <c r="H1632" s="80" t="str">
        <f>IFERROR(IF(B1632="","",VLOOKUP(B1632,'Customer Orders Management'!B:AB,8,0)),"")</f>
        <v/>
      </c>
      <c r="I1632" s="81" t="str">
        <f>IFERROR(IF(B1632="","",VLOOKUP(B1632,'Customer Orders Management'!B:AB,9,0)),"")</f>
        <v/>
      </c>
      <c r="J1632" s="81" t="str">
        <f>IFERROR(IF(B1632="","",VLOOKUP(B1632,'Customer Orders Management'!B:AB,10,0)),"")</f>
        <v/>
      </c>
      <c r="K1632" s="81" t="str">
        <f>IFERROR(IF(B1632="","",VLOOKUP(B1632,'Customer Orders Management'!B:AB,11,0)),"")</f>
        <v/>
      </c>
      <c r="L1632" s="81" t="str">
        <f>IFERROR(IF(VLOOKUP(B1632,'DIFOT Raw Data'!B:P,15,0)="","Not Delivered","Delivery"&amp;" "&amp;VLOOKUP(B1632,'DIFOT Raw Data'!B:P,15,0)),"")</f>
        <v/>
      </c>
    </row>
    <row r="1633" spans="5:12" x14ac:dyDescent="0.25">
      <c r="E1633" s="80" t="str">
        <f>IFERROR(IF(B1633="","",VLOOKUP(B1633,'Customer Orders Management'!B:AB,12,0)),"")</f>
        <v/>
      </c>
      <c r="F1633" s="80" t="str">
        <f>IFERROR(IF(B1633="","",VLOOKUP(B1633,'Customer Orders Management'!B:AB,13,0)),"")</f>
        <v/>
      </c>
      <c r="G1633" s="80" t="str">
        <f>IFERROR(IF(B1633="","",VLOOKUP(B1633,'Customer Orders Management'!B:AB,7,0)),"")</f>
        <v/>
      </c>
      <c r="H1633" s="80" t="str">
        <f>IFERROR(IF(B1633="","",VLOOKUP(B1633,'Customer Orders Management'!B:AB,8,0)),"")</f>
        <v/>
      </c>
      <c r="I1633" s="81" t="str">
        <f>IFERROR(IF(B1633="","",VLOOKUP(B1633,'Customer Orders Management'!B:AB,9,0)),"")</f>
        <v/>
      </c>
      <c r="J1633" s="81" t="str">
        <f>IFERROR(IF(B1633="","",VLOOKUP(B1633,'Customer Orders Management'!B:AB,10,0)),"")</f>
        <v/>
      </c>
      <c r="K1633" s="81" t="str">
        <f>IFERROR(IF(B1633="","",VLOOKUP(B1633,'Customer Orders Management'!B:AB,11,0)),"")</f>
        <v/>
      </c>
      <c r="L1633" s="81" t="str">
        <f>IFERROR(IF(VLOOKUP(B1633,'DIFOT Raw Data'!B:P,15,0)="","Not Delivered","Delivery"&amp;" "&amp;VLOOKUP(B1633,'DIFOT Raw Data'!B:P,15,0)),"")</f>
        <v/>
      </c>
    </row>
    <row r="1634" spans="5:12" x14ac:dyDescent="0.25">
      <c r="E1634" s="80" t="str">
        <f>IFERROR(IF(B1634="","",VLOOKUP(B1634,'Customer Orders Management'!B:AB,12,0)),"")</f>
        <v/>
      </c>
      <c r="F1634" s="80" t="str">
        <f>IFERROR(IF(B1634="","",VLOOKUP(B1634,'Customer Orders Management'!B:AB,13,0)),"")</f>
        <v/>
      </c>
      <c r="G1634" s="80" t="str">
        <f>IFERROR(IF(B1634="","",VLOOKUP(B1634,'Customer Orders Management'!B:AB,7,0)),"")</f>
        <v/>
      </c>
      <c r="H1634" s="80" t="str">
        <f>IFERROR(IF(B1634="","",VLOOKUP(B1634,'Customer Orders Management'!B:AB,8,0)),"")</f>
        <v/>
      </c>
      <c r="I1634" s="81" t="str">
        <f>IFERROR(IF(B1634="","",VLOOKUP(B1634,'Customer Orders Management'!B:AB,9,0)),"")</f>
        <v/>
      </c>
      <c r="J1634" s="81" t="str">
        <f>IFERROR(IF(B1634="","",VLOOKUP(B1634,'Customer Orders Management'!B:AB,10,0)),"")</f>
        <v/>
      </c>
      <c r="K1634" s="81" t="str">
        <f>IFERROR(IF(B1634="","",VLOOKUP(B1634,'Customer Orders Management'!B:AB,11,0)),"")</f>
        <v/>
      </c>
      <c r="L1634" s="81" t="str">
        <f>IFERROR(IF(VLOOKUP(B1634,'DIFOT Raw Data'!B:P,15,0)="","Not Delivered","Delivery"&amp;" "&amp;VLOOKUP(B1634,'DIFOT Raw Data'!B:P,15,0)),"")</f>
        <v/>
      </c>
    </row>
    <row r="1635" spans="5:12" x14ac:dyDescent="0.25">
      <c r="E1635" s="80" t="str">
        <f>IFERROR(IF(B1635="","",VLOOKUP(B1635,'Customer Orders Management'!B:AB,12,0)),"")</f>
        <v/>
      </c>
      <c r="F1635" s="80" t="str">
        <f>IFERROR(IF(B1635="","",VLOOKUP(B1635,'Customer Orders Management'!B:AB,13,0)),"")</f>
        <v/>
      </c>
      <c r="G1635" s="80" t="str">
        <f>IFERROR(IF(B1635="","",VLOOKUP(B1635,'Customer Orders Management'!B:AB,7,0)),"")</f>
        <v/>
      </c>
      <c r="H1635" s="80" t="str">
        <f>IFERROR(IF(B1635="","",VLOOKUP(B1635,'Customer Orders Management'!B:AB,8,0)),"")</f>
        <v/>
      </c>
      <c r="I1635" s="81" t="str">
        <f>IFERROR(IF(B1635="","",VLOOKUP(B1635,'Customer Orders Management'!B:AB,9,0)),"")</f>
        <v/>
      </c>
      <c r="J1635" s="81" t="str">
        <f>IFERROR(IF(B1635="","",VLOOKUP(B1635,'Customer Orders Management'!B:AB,10,0)),"")</f>
        <v/>
      </c>
      <c r="K1635" s="81" t="str">
        <f>IFERROR(IF(B1635="","",VLOOKUP(B1635,'Customer Orders Management'!B:AB,11,0)),"")</f>
        <v/>
      </c>
      <c r="L1635" s="81" t="str">
        <f>IFERROR(IF(VLOOKUP(B1635,'DIFOT Raw Data'!B:P,15,0)="","Not Delivered","Delivery"&amp;" "&amp;VLOOKUP(B1635,'DIFOT Raw Data'!B:P,15,0)),"")</f>
        <v/>
      </c>
    </row>
    <row r="1636" spans="5:12" x14ac:dyDescent="0.25">
      <c r="E1636" s="80" t="str">
        <f>IFERROR(IF(B1636="","",VLOOKUP(B1636,'Customer Orders Management'!B:AB,12,0)),"")</f>
        <v/>
      </c>
      <c r="F1636" s="80" t="str">
        <f>IFERROR(IF(B1636="","",VLOOKUP(B1636,'Customer Orders Management'!B:AB,13,0)),"")</f>
        <v/>
      </c>
      <c r="G1636" s="80" t="str">
        <f>IFERROR(IF(B1636="","",VLOOKUP(B1636,'Customer Orders Management'!B:AB,7,0)),"")</f>
        <v/>
      </c>
      <c r="H1636" s="80" t="str">
        <f>IFERROR(IF(B1636="","",VLOOKUP(B1636,'Customer Orders Management'!B:AB,8,0)),"")</f>
        <v/>
      </c>
      <c r="I1636" s="81" t="str">
        <f>IFERROR(IF(B1636="","",VLOOKUP(B1636,'Customer Orders Management'!B:AB,9,0)),"")</f>
        <v/>
      </c>
      <c r="J1636" s="81" t="str">
        <f>IFERROR(IF(B1636="","",VLOOKUP(B1636,'Customer Orders Management'!B:AB,10,0)),"")</f>
        <v/>
      </c>
      <c r="K1636" s="81" t="str">
        <f>IFERROR(IF(B1636="","",VLOOKUP(B1636,'Customer Orders Management'!B:AB,11,0)),"")</f>
        <v/>
      </c>
      <c r="L1636" s="81" t="str">
        <f>IFERROR(IF(VLOOKUP(B1636,'DIFOT Raw Data'!B:P,15,0)="","Not Delivered","Delivery"&amp;" "&amp;VLOOKUP(B1636,'DIFOT Raw Data'!B:P,15,0)),"")</f>
        <v/>
      </c>
    </row>
    <row r="1637" spans="5:12" x14ac:dyDescent="0.25">
      <c r="E1637" s="80" t="str">
        <f>IFERROR(IF(B1637="","",VLOOKUP(B1637,'Customer Orders Management'!B:AB,12,0)),"")</f>
        <v/>
      </c>
      <c r="F1637" s="80" t="str">
        <f>IFERROR(IF(B1637="","",VLOOKUP(B1637,'Customer Orders Management'!B:AB,13,0)),"")</f>
        <v/>
      </c>
      <c r="G1637" s="80" t="str">
        <f>IFERROR(IF(B1637="","",VLOOKUP(B1637,'Customer Orders Management'!B:AB,7,0)),"")</f>
        <v/>
      </c>
      <c r="H1637" s="80" t="str">
        <f>IFERROR(IF(B1637="","",VLOOKUP(B1637,'Customer Orders Management'!B:AB,8,0)),"")</f>
        <v/>
      </c>
      <c r="I1637" s="81" t="str">
        <f>IFERROR(IF(B1637="","",VLOOKUP(B1637,'Customer Orders Management'!B:AB,9,0)),"")</f>
        <v/>
      </c>
      <c r="J1637" s="81" t="str">
        <f>IFERROR(IF(B1637="","",VLOOKUP(B1637,'Customer Orders Management'!B:AB,10,0)),"")</f>
        <v/>
      </c>
      <c r="K1637" s="81" t="str">
        <f>IFERROR(IF(B1637="","",VLOOKUP(B1637,'Customer Orders Management'!B:AB,11,0)),"")</f>
        <v/>
      </c>
      <c r="L1637" s="81" t="str">
        <f>IFERROR(IF(VLOOKUP(B1637,'DIFOT Raw Data'!B:P,15,0)="","Not Delivered","Delivery"&amp;" "&amp;VLOOKUP(B1637,'DIFOT Raw Data'!B:P,15,0)),"")</f>
        <v/>
      </c>
    </row>
    <row r="1638" spans="5:12" x14ac:dyDescent="0.25">
      <c r="E1638" s="80" t="str">
        <f>IFERROR(IF(B1638="","",VLOOKUP(B1638,'Customer Orders Management'!B:AB,12,0)),"")</f>
        <v/>
      </c>
      <c r="F1638" s="80" t="str">
        <f>IFERROR(IF(B1638="","",VLOOKUP(B1638,'Customer Orders Management'!B:AB,13,0)),"")</f>
        <v/>
      </c>
      <c r="G1638" s="80" t="str">
        <f>IFERROR(IF(B1638="","",VLOOKUP(B1638,'Customer Orders Management'!B:AB,7,0)),"")</f>
        <v/>
      </c>
      <c r="H1638" s="80" t="str">
        <f>IFERROR(IF(B1638="","",VLOOKUP(B1638,'Customer Orders Management'!B:AB,8,0)),"")</f>
        <v/>
      </c>
      <c r="I1638" s="81" t="str">
        <f>IFERROR(IF(B1638="","",VLOOKUP(B1638,'Customer Orders Management'!B:AB,9,0)),"")</f>
        <v/>
      </c>
      <c r="J1638" s="81" t="str">
        <f>IFERROR(IF(B1638="","",VLOOKUP(B1638,'Customer Orders Management'!B:AB,10,0)),"")</f>
        <v/>
      </c>
      <c r="K1638" s="81" t="str">
        <f>IFERROR(IF(B1638="","",VLOOKUP(B1638,'Customer Orders Management'!B:AB,11,0)),"")</f>
        <v/>
      </c>
      <c r="L1638" s="81" t="str">
        <f>IFERROR(IF(VLOOKUP(B1638,'DIFOT Raw Data'!B:P,15,0)="","Not Delivered","Delivery"&amp;" "&amp;VLOOKUP(B1638,'DIFOT Raw Data'!B:P,15,0)),"")</f>
        <v/>
      </c>
    </row>
    <row r="1639" spans="5:12" x14ac:dyDescent="0.25">
      <c r="E1639" s="80" t="str">
        <f>IFERROR(IF(B1639="","",VLOOKUP(B1639,'Customer Orders Management'!B:AB,12,0)),"")</f>
        <v/>
      </c>
      <c r="F1639" s="80" t="str">
        <f>IFERROR(IF(B1639="","",VLOOKUP(B1639,'Customer Orders Management'!B:AB,13,0)),"")</f>
        <v/>
      </c>
      <c r="G1639" s="80" t="str">
        <f>IFERROR(IF(B1639="","",VLOOKUP(B1639,'Customer Orders Management'!B:AB,7,0)),"")</f>
        <v/>
      </c>
      <c r="H1639" s="80" t="str">
        <f>IFERROR(IF(B1639="","",VLOOKUP(B1639,'Customer Orders Management'!B:AB,8,0)),"")</f>
        <v/>
      </c>
      <c r="I1639" s="81" t="str">
        <f>IFERROR(IF(B1639="","",VLOOKUP(B1639,'Customer Orders Management'!B:AB,9,0)),"")</f>
        <v/>
      </c>
      <c r="J1639" s="81" t="str">
        <f>IFERROR(IF(B1639="","",VLOOKUP(B1639,'Customer Orders Management'!B:AB,10,0)),"")</f>
        <v/>
      </c>
      <c r="K1639" s="81" t="str">
        <f>IFERROR(IF(B1639="","",VLOOKUP(B1639,'Customer Orders Management'!B:AB,11,0)),"")</f>
        <v/>
      </c>
      <c r="L1639" s="81" t="str">
        <f>IFERROR(IF(VLOOKUP(B1639,'DIFOT Raw Data'!B:P,15,0)="","Not Delivered","Delivery"&amp;" "&amp;VLOOKUP(B1639,'DIFOT Raw Data'!B:P,15,0)),"")</f>
        <v/>
      </c>
    </row>
    <row r="1640" spans="5:12" x14ac:dyDescent="0.25">
      <c r="E1640" s="80" t="str">
        <f>IFERROR(IF(B1640="","",VLOOKUP(B1640,'Customer Orders Management'!B:AB,12,0)),"")</f>
        <v/>
      </c>
      <c r="F1640" s="80" t="str">
        <f>IFERROR(IF(B1640="","",VLOOKUP(B1640,'Customer Orders Management'!B:AB,13,0)),"")</f>
        <v/>
      </c>
      <c r="G1640" s="80" t="str">
        <f>IFERROR(IF(B1640="","",VLOOKUP(B1640,'Customer Orders Management'!B:AB,7,0)),"")</f>
        <v/>
      </c>
      <c r="H1640" s="80" t="str">
        <f>IFERROR(IF(B1640="","",VLOOKUP(B1640,'Customer Orders Management'!B:AB,8,0)),"")</f>
        <v/>
      </c>
      <c r="I1640" s="81" t="str">
        <f>IFERROR(IF(B1640="","",VLOOKUP(B1640,'Customer Orders Management'!B:AB,9,0)),"")</f>
        <v/>
      </c>
      <c r="J1640" s="81" t="str">
        <f>IFERROR(IF(B1640="","",VLOOKUP(B1640,'Customer Orders Management'!B:AB,10,0)),"")</f>
        <v/>
      </c>
      <c r="K1640" s="81" t="str">
        <f>IFERROR(IF(B1640="","",VLOOKUP(B1640,'Customer Orders Management'!B:AB,11,0)),"")</f>
        <v/>
      </c>
      <c r="L1640" s="81" t="str">
        <f>IFERROR(IF(VLOOKUP(B1640,'DIFOT Raw Data'!B:P,15,0)="","Not Delivered","Delivery"&amp;" "&amp;VLOOKUP(B1640,'DIFOT Raw Data'!B:P,15,0)),"")</f>
        <v/>
      </c>
    </row>
    <row r="1641" spans="5:12" x14ac:dyDescent="0.25">
      <c r="E1641" s="80" t="str">
        <f>IFERROR(IF(B1641="","",VLOOKUP(B1641,'Customer Orders Management'!B:AB,12,0)),"")</f>
        <v/>
      </c>
      <c r="F1641" s="80" t="str">
        <f>IFERROR(IF(B1641="","",VLOOKUP(B1641,'Customer Orders Management'!B:AB,13,0)),"")</f>
        <v/>
      </c>
      <c r="G1641" s="80" t="str">
        <f>IFERROR(IF(B1641="","",VLOOKUP(B1641,'Customer Orders Management'!B:AB,7,0)),"")</f>
        <v/>
      </c>
      <c r="H1641" s="80" t="str">
        <f>IFERROR(IF(B1641="","",VLOOKUP(B1641,'Customer Orders Management'!B:AB,8,0)),"")</f>
        <v/>
      </c>
      <c r="I1641" s="81" t="str">
        <f>IFERROR(IF(B1641="","",VLOOKUP(B1641,'Customer Orders Management'!B:AB,9,0)),"")</f>
        <v/>
      </c>
      <c r="J1641" s="81" t="str">
        <f>IFERROR(IF(B1641="","",VLOOKUP(B1641,'Customer Orders Management'!B:AB,10,0)),"")</f>
        <v/>
      </c>
      <c r="K1641" s="81" t="str">
        <f>IFERROR(IF(B1641="","",VLOOKUP(B1641,'Customer Orders Management'!B:AB,11,0)),"")</f>
        <v/>
      </c>
      <c r="L1641" s="81" t="str">
        <f>IFERROR(IF(VLOOKUP(B1641,'DIFOT Raw Data'!B:P,15,0)="","Not Delivered","Delivery"&amp;" "&amp;VLOOKUP(B1641,'DIFOT Raw Data'!B:P,15,0)),"")</f>
        <v/>
      </c>
    </row>
    <row r="1642" spans="5:12" x14ac:dyDescent="0.25">
      <c r="E1642" s="80" t="str">
        <f>IFERROR(IF(B1642="","",VLOOKUP(B1642,'Customer Orders Management'!B:AB,12,0)),"")</f>
        <v/>
      </c>
      <c r="F1642" s="80" t="str">
        <f>IFERROR(IF(B1642="","",VLOOKUP(B1642,'Customer Orders Management'!B:AB,13,0)),"")</f>
        <v/>
      </c>
      <c r="G1642" s="80" t="str">
        <f>IFERROR(IF(B1642="","",VLOOKUP(B1642,'Customer Orders Management'!B:AB,7,0)),"")</f>
        <v/>
      </c>
      <c r="H1642" s="80" t="str">
        <f>IFERROR(IF(B1642="","",VLOOKUP(B1642,'Customer Orders Management'!B:AB,8,0)),"")</f>
        <v/>
      </c>
      <c r="I1642" s="81" t="str">
        <f>IFERROR(IF(B1642="","",VLOOKUP(B1642,'Customer Orders Management'!B:AB,9,0)),"")</f>
        <v/>
      </c>
      <c r="J1642" s="81" t="str">
        <f>IFERROR(IF(B1642="","",VLOOKUP(B1642,'Customer Orders Management'!B:AB,10,0)),"")</f>
        <v/>
      </c>
      <c r="K1642" s="81" t="str">
        <f>IFERROR(IF(B1642="","",VLOOKUP(B1642,'Customer Orders Management'!B:AB,11,0)),"")</f>
        <v/>
      </c>
      <c r="L1642" s="81" t="str">
        <f>IFERROR(IF(VLOOKUP(B1642,'DIFOT Raw Data'!B:P,15,0)="","Not Delivered","Delivery"&amp;" "&amp;VLOOKUP(B1642,'DIFOT Raw Data'!B:P,15,0)),"")</f>
        <v/>
      </c>
    </row>
    <row r="1643" spans="5:12" x14ac:dyDescent="0.25">
      <c r="E1643" s="80" t="str">
        <f>IFERROR(IF(B1643="","",VLOOKUP(B1643,'Customer Orders Management'!B:AB,12,0)),"")</f>
        <v/>
      </c>
      <c r="F1643" s="80" t="str">
        <f>IFERROR(IF(B1643="","",VLOOKUP(B1643,'Customer Orders Management'!B:AB,13,0)),"")</f>
        <v/>
      </c>
      <c r="G1643" s="80" t="str">
        <f>IFERROR(IF(B1643="","",VLOOKUP(B1643,'Customer Orders Management'!B:AB,7,0)),"")</f>
        <v/>
      </c>
      <c r="H1643" s="80" t="str">
        <f>IFERROR(IF(B1643="","",VLOOKUP(B1643,'Customer Orders Management'!B:AB,8,0)),"")</f>
        <v/>
      </c>
      <c r="I1643" s="81" t="str">
        <f>IFERROR(IF(B1643="","",VLOOKUP(B1643,'Customer Orders Management'!B:AB,9,0)),"")</f>
        <v/>
      </c>
      <c r="J1643" s="81" t="str">
        <f>IFERROR(IF(B1643="","",VLOOKUP(B1643,'Customer Orders Management'!B:AB,10,0)),"")</f>
        <v/>
      </c>
      <c r="K1643" s="81" t="str">
        <f>IFERROR(IF(B1643="","",VLOOKUP(B1643,'Customer Orders Management'!B:AB,11,0)),"")</f>
        <v/>
      </c>
      <c r="L1643" s="81" t="str">
        <f>IFERROR(IF(VLOOKUP(B1643,'DIFOT Raw Data'!B:P,15,0)="","Not Delivered","Delivery"&amp;" "&amp;VLOOKUP(B1643,'DIFOT Raw Data'!B:P,15,0)),"")</f>
        <v/>
      </c>
    </row>
    <row r="1644" spans="5:12" x14ac:dyDescent="0.25">
      <c r="E1644" s="80" t="str">
        <f>IFERROR(IF(B1644="","",VLOOKUP(B1644,'Customer Orders Management'!B:AB,12,0)),"")</f>
        <v/>
      </c>
      <c r="F1644" s="80" t="str">
        <f>IFERROR(IF(B1644="","",VLOOKUP(B1644,'Customer Orders Management'!B:AB,13,0)),"")</f>
        <v/>
      </c>
      <c r="G1644" s="80" t="str">
        <f>IFERROR(IF(B1644="","",VLOOKUP(B1644,'Customer Orders Management'!B:AB,7,0)),"")</f>
        <v/>
      </c>
      <c r="H1644" s="80" t="str">
        <f>IFERROR(IF(B1644="","",VLOOKUP(B1644,'Customer Orders Management'!B:AB,8,0)),"")</f>
        <v/>
      </c>
      <c r="I1644" s="81" t="str">
        <f>IFERROR(IF(B1644="","",VLOOKUP(B1644,'Customer Orders Management'!B:AB,9,0)),"")</f>
        <v/>
      </c>
      <c r="J1644" s="81" t="str">
        <f>IFERROR(IF(B1644="","",VLOOKUP(B1644,'Customer Orders Management'!B:AB,10,0)),"")</f>
        <v/>
      </c>
      <c r="K1644" s="81" t="str">
        <f>IFERROR(IF(B1644="","",VLOOKUP(B1644,'Customer Orders Management'!B:AB,11,0)),"")</f>
        <v/>
      </c>
      <c r="L1644" s="81" t="str">
        <f>IFERROR(IF(VLOOKUP(B1644,'DIFOT Raw Data'!B:P,15,0)="","Not Delivered","Delivery"&amp;" "&amp;VLOOKUP(B1644,'DIFOT Raw Data'!B:P,15,0)),"")</f>
        <v/>
      </c>
    </row>
    <row r="1645" spans="5:12" x14ac:dyDescent="0.25">
      <c r="E1645" s="80" t="str">
        <f>IFERROR(IF(B1645="","",VLOOKUP(B1645,'Customer Orders Management'!B:AB,12,0)),"")</f>
        <v/>
      </c>
      <c r="F1645" s="80" t="str">
        <f>IFERROR(IF(B1645="","",VLOOKUP(B1645,'Customer Orders Management'!B:AB,13,0)),"")</f>
        <v/>
      </c>
      <c r="G1645" s="80" t="str">
        <f>IFERROR(IF(B1645="","",VLOOKUP(B1645,'Customer Orders Management'!B:AB,7,0)),"")</f>
        <v/>
      </c>
      <c r="H1645" s="80" t="str">
        <f>IFERROR(IF(B1645="","",VLOOKUP(B1645,'Customer Orders Management'!B:AB,8,0)),"")</f>
        <v/>
      </c>
      <c r="I1645" s="81" t="str">
        <f>IFERROR(IF(B1645="","",VLOOKUP(B1645,'Customer Orders Management'!B:AB,9,0)),"")</f>
        <v/>
      </c>
      <c r="J1645" s="81" t="str">
        <f>IFERROR(IF(B1645="","",VLOOKUP(B1645,'Customer Orders Management'!B:AB,10,0)),"")</f>
        <v/>
      </c>
      <c r="K1645" s="81" t="str">
        <f>IFERROR(IF(B1645="","",VLOOKUP(B1645,'Customer Orders Management'!B:AB,11,0)),"")</f>
        <v/>
      </c>
      <c r="L1645" s="81" t="str">
        <f>IFERROR(IF(VLOOKUP(B1645,'DIFOT Raw Data'!B:P,15,0)="","Not Delivered","Delivery"&amp;" "&amp;VLOOKUP(B1645,'DIFOT Raw Data'!B:P,15,0)),"")</f>
        <v/>
      </c>
    </row>
    <row r="1646" spans="5:12" x14ac:dyDescent="0.25">
      <c r="E1646" s="80" t="str">
        <f>IFERROR(IF(B1646="","",VLOOKUP(B1646,'Customer Orders Management'!B:AB,12,0)),"")</f>
        <v/>
      </c>
      <c r="F1646" s="80" t="str">
        <f>IFERROR(IF(B1646="","",VLOOKUP(B1646,'Customer Orders Management'!B:AB,13,0)),"")</f>
        <v/>
      </c>
      <c r="G1646" s="80" t="str">
        <f>IFERROR(IF(B1646="","",VLOOKUP(B1646,'Customer Orders Management'!B:AB,7,0)),"")</f>
        <v/>
      </c>
      <c r="H1646" s="80" t="str">
        <f>IFERROR(IF(B1646="","",VLOOKUP(B1646,'Customer Orders Management'!B:AB,8,0)),"")</f>
        <v/>
      </c>
      <c r="I1646" s="81" t="str">
        <f>IFERROR(IF(B1646="","",VLOOKUP(B1646,'Customer Orders Management'!B:AB,9,0)),"")</f>
        <v/>
      </c>
      <c r="J1646" s="81" t="str">
        <f>IFERROR(IF(B1646="","",VLOOKUP(B1646,'Customer Orders Management'!B:AB,10,0)),"")</f>
        <v/>
      </c>
      <c r="K1646" s="81" t="str">
        <f>IFERROR(IF(B1646="","",VLOOKUP(B1646,'Customer Orders Management'!B:AB,11,0)),"")</f>
        <v/>
      </c>
      <c r="L1646" s="81" t="str">
        <f>IFERROR(IF(VLOOKUP(B1646,'DIFOT Raw Data'!B:P,15,0)="","Not Delivered","Delivery"&amp;" "&amp;VLOOKUP(B1646,'DIFOT Raw Data'!B:P,15,0)),"")</f>
        <v/>
      </c>
    </row>
    <row r="1647" spans="5:12" x14ac:dyDescent="0.25">
      <c r="E1647" s="80" t="str">
        <f>IFERROR(IF(B1647="","",VLOOKUP(B1647,'Customer Orders Management'!B:AB,12,0)),"")</f>
        <v/>
      </c>
      <c r="F1647" s="80" t="str">
        <f>IFERROR(IF(B1647="","",VLOOKUP(B1647,'Customer Orders Management'!B:AB,13,0)),"")</f>
        <v/>
      </c>
      <c r="G1647" s="80" t="str">
        <f>IFERROR(IF(B1647="","",VLOOKUP(B1647,'Customer Orders Management'!B:AB,7,0)),"")</f>
        <v/>
      </c>
      <c r="H1647" s="80" t="str">
        <f>IFERROR(IF(B1647="","",VLOOKUP(B1647,'Customer Orders Management'!B:AB,8,0)),"")</f>
        <v/>
      </c>
      <c r="I1647" s="81" t="str">
        <f>IFERROR(IF(B1647="","",VLOOKUP(B1647,'Customer Orders Management'!B:AB,9,0)),"")</f>
        <v/>
      </c>
      <c r="J1647" s="81" t="str">
        <f>IFERROR(IF(B1647="","",VLOOKUP(B1647,'Customer Orders Management'!B:AB,10,0)),"")</f>
        <v/>
      </c>
      <c r="K1647" s="81" t="str">
        <f>IFERROR(IF(B1647="","",VLOOKUP(B1647,'Customer Orders Management'!B:AB,11,0)),"")</f>
        <v/>
      </c>
      <c r="L1647" s="81" t="str">
        <f>IFERROR(IF(VLOOKUP(B1647,'DIFOT Raw Data'!B:P,15,0)="","Not Delivered","Delivery"&amp;" "&amp;VLOOKUP(B1647,'DIFOT Raw Data'!B:P,15,0)),"")</f>
        <v/>
      </c>
    </row>
    <row r="1648" spans="5:12" x14ac:dyDescent="0.25">
      <c r="E1648" s="80" t="str">
        <f>IFERROR(IF(B1648="","",VLOOKUP(B1648,'Customer Orders Management'!B:AB,12,0)),"")</f>
        <v/>
      </c>
      <c r="F1648" s="80" t="str">
        <f>IFERROR(IF(B1648="","",VLOOKUP(B1648,'Customer Orders Management'!B:AB,13,0)),"")</f>
        <v/>
      </c>
      <c r="G1648" s="80" t="str">
        <f>IFERROR(IF(B1648="","",VLOOKUP(B1648,'Customer Orders Management'!B:AB,7,0)),"")</f>
        <v/>
      </c>
      <c r="H1648" s="80" t="str">
        <f>IFERROR(IF(B1648="","",VLOOKUP(B1648,'Customer Orders Management'!B:AB,8,0)),"")</f>
        <v/>
      </c>
      <c r="I1648" s="81" t="str">
        <f>IFERROR(IF(B1648="","",VLOOKUP(B1648,'Customer Orders Management'!B:AB,9,0)),"")</f>
        <v/>
      </c>
      <c r="J1648" s="81" t="str">
        <f>IFERROR(IF(B1648="","",VLOOKUP(B1648,'Customer Orders Management'!B:AB,10,0)),"")</f>
        <v/>
      </c>
      <c r="K1648" s="81" t="str">
        <f>IFERROR(IF(B1648="","",VLOOKUP(B1648,'Customer Orders Management'!B:AB,11,0)),"")</f>
        <v/>
      </c>
      <c r="L1648" s="81" t="str">
        <f>IFERROR(IF(VLOOKUP(B1648,'DIFOT Raw Data'!B:P,15,0)="","Not Delivered","Delivery"&amp;" "&amp;VLOOKUP(B1648,'DIFOT Raw Data'!B:P,15,0)),"")</f>
        <v/>
      </c>
    </row>
    <row r="1649" spans="5:12" x14ac:dyDescent="0.25">
      <c r="E1649" s="80" t="str">
        <f>IFERROR(IF(B1649="","",VLOOKUP(B1649,'Customer Orders Management'!B:AB,12,0)),"")</f>
        <v/>
      </c>
      <c r="F1649" s="80" t="str">
        <f>IFERROR(IF(B1649="","",VLOOKUP(B1649,'Customer Orders Management'!B:AB,13,0)),"")</f>
        <v/>
      </c>
      <c r="G1649" s="80" t="str">
        <f>IFERROR(IF(B1649="","",VLOOKUP(B1649,'Customer Orders Management'!B:AB,7,0)),"")</f>
        <v/>
      </c>
      <c r="H1649" s="80" t="str">
        <f>IFERROR(IF(B1649="","",VLOOKUP(B1649,'Customer Orders Management'!B:AB,8,0)),"")</f>
        <v/>
      </c>
      <c r="I1649" s="81" t="str">
        <f>IFERROR(IF(B1649="","",VLOOKUP(B1649,'Customer Orders Management'!B:AB,9,0)),"")</f>
        <v/>
      </c>
      <c r="J1649" s="81" t="str">
        <f>IFERROR(IF(B1649="","",VLOOKUP(B1649,'Customer Orders Management'!B:AB,10,0)),"")</f>
        <v/>
      </c>
      <c r="K1649" s="81" t="str">
        <f>IFERROR(IF(B1649="","",VLOOKUP(B1649,'Customer Orders Management'!B:AB,11,0)),"")</f>
        <v/>
      </c>
      <c r="L1649" s="81" t="str">
        <f>IFERROR(IF(VLOOKUP(B1649,'DIFOT Raw Data'!B:P,15,0)="","Not Delivered","Delivery"&amp;" "&amp;VLOOKUP(B1649,'DIFOT Raw Data'!B:P,15,0)),"")</f>
        <v/>
      </c>
    </row>
    <row r="1650" spans="5:12" x14ac:dyDescent="0.25">
      <c r="E1650" s="80" t="str">
        <f>IFERROR(IF(B1650="","",VLOOKUP(B1650,'Customer Orders Management'!B:AB,12,0)),"")</f>
        <v/>
      </c>
      <c r="F1650" s="80" t="str">
        <f>IFERROR(IF(B1650="","",VLOOKUP(B1650,'Customer Orders Management'!B:AB,13,0)),"")</f>
        <v/>
      </c>
      <c r="G1650" s="80" t="str">
        <f>IFERROR(IF(B1650="","",VLOOKUP(B1650,'Customer Orders Management'!B:AB,7,0)),"")</f>
        <v/>
      </c>
      <c r="H1650" s="80" t="str">
        <f>IFERROR(IF(B1650="","",VLOOKUP(B1650,'Customer Orders Management'!B:AB,8,0)),"")</f>
        <v/>
      </c>
      <c r="I1650" s="81" t="str">
        <f>IFERROR(IF(B1650="","",VLOOKUP(B1650,'Customer Orders Management'!B:AB,9,0)),"")</f>
        <v/>
      </c>
      <c r="J1650" s="81" t="str">
        <f>IFERROR(IF(B1650="","",VLOOKUP(B1650,'Customer Orders Management'!B:AB,10,0)),"")</f>
        <v/>
      </c>
      <c r="K1650" s="81" t="str">
        <f>IFERROR(IF(B1650="","",VLOOKUP(B1650,'Customer Orders Management'!B:AB,11,0)),"")</f>
        <v/>
      </c>
      <c r="L1650" s="81" t="str">
        <f>IFERROR(IF(VLOOKUP(B1650,'DIFOT Raw Data'!B:P,15,0)="","Not Delivered","Delivery"&amp;" "&amp;VLOOKUP(B1650,'DIFOT Raw Data'!B:P,15,0)),"")</f>
        <v/>
      </c>
    </row>
    <row r="1651" spans="5:12" x14ac:dyDescent="0.25">
      <c r="E1651" s="80" t="str">
        <f>IFERROR(IF(B1651="","",VLOOKUP(B1651,'Customer Orders Management'!B:AB,12,0)),"")</f>
        <v/>
      </c>
      <c r="F1651" s="80" t="str">
        <f>IFERROR(IF(B1651="","",VLOOKUP(B1651,'Customer Orders Management'!B:AB,13,0)),"")</f>
        <v/>
      </c>
      <c r="G1651" s="80" t="str">
        <f>IFERROR(IF(B1651="","",VLOOKUP(B1651,'Customer Orders Management'!B:AB,7,0)),"")</f>
        <v/>
      </c>
      <c r="H1651" s="80" t="str">
        <f>IFERROR(IF(B1651="","",VLOOKUP(B1651,'Customer Orders Management'!B:AB,8,0)),"")</f>
        <v/>
      </c>
      <c r="I1651" s="81" t="str">
        <f>IFERROR(IF(B1651="","",VLOOKUP(B1651,'Customer Orders Management'!B:AB,9,0)),"")</f>
        <v/>
      </c>
      <c r="J1651" s="81" t="str">
        <f>IFERROR(IF(B1651="","",VLOOKUP(B1651,'Customer Orders Management'!B:AB,10,0)),"")</f>
        <v/>
      </c>
      <c r="K1651" s="81" t="str">
        <f>IFERROR(IF(B1651="","",VLOOKUP(B1651,'Customer Orders Management'!B:AB,11,0)),"")</f>
        <v/>
      </c>
      <c r="L1651" s="81" t="str">
        <f>IFERROR(IF(VLOOKUP(B1651,'DIFOT Raw Data'!B:P,15,0)="","Not Delivered","Delivery"&amp;" "&amp;VLOOKUP(B1651,'DIFOT Raw Data'!B:P,15,0)),"")</f>
        <v/>
      </c>
    </row>
    <row r="1652" spans="5:12" x14ac:dyDescent="0.25">
      <c r="E1652" s="80" t="str">
        <f>IFERROR(IF(B1652="","",VLOOKUP(B1652,'Customer Orders Management'!B:AB,12,0)),"")</f>
        <v/>
      </c>
      <c r="F1652" s="80" t="str">
        <f>IFERROR(IF(B1652="","",VLOOKUP(B1652,'Customer Orders Management'!B:AB,13,0)),"")</f>
        <v/>
      </c>
      <c r="G1652" s="80" t="str">
        <f>IFERROR(IF(B1652="","",VLOOKUP(B1652,'Customer Orders Management'!B:AB,7,0)),"")</f>
        <v/>
      </c>
      <c r="H1652" s="80" t="str">
        <f>IFERROR(IF(B1652="","",VLOOKUP(B1652,'Customer Orders Management'!B:AB,8,0)),"")</f>
        <v/>
      </c>
      <c r="I1652" s="81" t="str">
        <f>IFERROR(IF(B1652="","",VLOOKUP(B1652,'Customer Orders Management'!B:AB,9,0)),"")</f>
        <v/>
      </c>
      <c r="J1652" s="81" t="str">
        <f>IFERROR(IF(B1652="","",VLOOKUP(B1652,'Customer Orders Management'!B:AB,10,0)),"")</f>
        <v/>
      </c>
      <c r="K1652" s="81" t="str">
        <f>IFERROR(IF(B1652="","",VLOOKUP(B1652,'Customer Orders Management'!B:AB,11,0)),"")</f>
        <v/>
      </c>
      <c r="L1652" s="81" t="str">
        <f>IFERROR(IF(VLOOKUP(B1652,'DIFOT Raw Data'!B:P,15,0)="","Not Delivered","Delivery"&amp;" "&amp;VLOOKUP(B1652,'DIFOT Raw Data'!B:P,15,0)),"")</f>
        <v/>
      </c>
    </row>
    <row r="1653" spans="5:12" x14ac:dyDescent="0.25">
      <c r="E1653" s="80" t="str">
        <f>IFERROR(IF(B1653="","",VLOOKUP(B1653,'Customer Orders Management'!B:AB,12,0)),"")</f>
        <v/>
      </c>
      <c r="F1653" s="80" t="str">
        <f>IFERROR(IF(B1653="","",VLOOKUP(B1653,'Customer Orders Management'!B:AB,13,0)),"")</f>
        <v/>
      </c>
      <c r="G1653" s="80" t="str">
        <f>IFERROR(IF(B1653="","",VLOOKUP(B1653,'Customer Orders Management'!B:AB,7,0)),"")</f>
        <v/>
      </c>
      <c r="H1653" s="80" t="str">
        <f>IFERROR(IF(B1653="","",VLOOKUP(B1653,'Customer Orders Management'!B:AB,8,0)),"")</f>
        <v/>
      </c>
      <c r="I1653" s="81" t="str">
        <f>IFERROR(IF(B1653="","",VLOOKUP(B1653,'Customer Orders Management'!B:AB,9,0)),"")</f>
        <v/>
      </c>
      <c r="J1653" s="81" t="str">
        <f>IFERROR(IF(B1653="","",VLOOKUP(B1653,'Customer Orders Management'!B:AB,10,0)),"")</f>
        <v/>
      </c>
      <c r="K1653" s="81" t="str">
        <f>IFERROR(IF(B1653="","",VLOOKUP(B1653,'Customer Orders Management'!B:AB,11,0)),"")</f>
        <v/>
      </c>
      <c r="L1653" s="81" t="str">
        <f>IFERROR(IF(VLOOKUP(B1653,'DIFOT Raw Data'!B:P,15,0)="","Not Delivered","Delivery"&amp;" "&amp;VLOOKUP(B1653,'DIFOT Raw Data'!B:P,15,0)),"")</f>
        <v/>
      </c>
    </row>
    <row r="1654" spans="5:12" x14ac:dyDescent="0.25">
      <c r="E1654" s="80" t="str">
        <f>IFERROR(IF(B1654="","",VLOOKUP(B1654,'Customer Orders Management'!B:AB,12,0)),"")</f>
        <v/>
      </c>
      <c r="F1654" s="80" t="str">
        <f>IFERROR(IF(B1654="","",VLOOKUP(B1654,'Customer Orders Management'!B:AB,13,0)),"")</f>
        <v/>
      </c>
      <c r="G1654" s="80" t="str">
        <f>IFERROR(IF(B1654="","",VLOOKUP(B1654,'Customer Orders Management'!B:AB,7,0)),"")</f>
        <v/>
      </c>
      <c r="H1654" s="80" t="str">
        <f>IFERROR(IF(B1654="","",VLOOKUP(B1654,'Customer Orders Management'!B:AB,8,0)),"")</f>
        <v/>
      </c>
      <c r="I1654" s="81" t="str">
        <f>IFERROR(IF(B1654="","",VLOOKUP(B1654,'Customer Orders Management'!B:AB,9,0)),"")</f>
        <v/>
      </c>
      <c r="J1654" s="81" t="str">
        <f>IFERROR(IF(B1654="","",VLOOKUP(B1654,'Customer Orders Management'!B:AB,10,0)),"")</f>
        <v/>
      </c>
      <c r="K1654" s="81" t="str">
        <f>IFERROR(IF(B1654="","",VLOOKUP(B1654,'Customer Orders Management'!B:AB,11,0)),"")</f>
        <v/>
      </c>
      <c r="L1654" s="81" t="str">
        <f>IFERROR(IF(VLOOKUP(B1654,'DIFOT Raw Data'!B:P,15,0)="","Not Delivered","Delivery"&amp;" "&amp;VLOOKUP(B1654,'DIFOT Raw Data'!B:P,15,0)),"")</f>
        <v/>
      </c>
    </row>
    <row r="1655" spans="5:12" x14ac:dyDescent="0.25">
      <c r="E1655" s="80" t="str">
        <f>IFERROR(IF(B1655="","",VLOOKUP(B1655,'Customer Orders Management'!B:AB,12,0)),"")</f>
        <v/>
      </c>
      <c r="F1655" s="80" t="str">
        <f>IFERROR(IF(B1655="","",VLOOKUP(B1655,'Customer Orders Management'!B:AB,13,0)),"")</f>
        <v/>
      </c>
      <c r="G1655" s="80" t="str">
        <f>IFERROR(IF(B1655="","",VLOOKUP(B1655,'Customer Orders Management'!B:AB,7,0)),"")</f>
        <v/>
      </c>
      <c r="H1655" s="80" t="str">
        <f>IFERROR(IF(B1655="","",VLOOKUP(B1655,'Customer Orders Management'!B:AB,8,0)),"")</f>
        <v/>
      </c>
      <c r="I1655" s="81" t="str">
        <f>IFERROR(IF(B1655="","",VLOOKUP(B1655,'Customer Orders Management'!B:AB,9,0)),"")</f>
        <v/>
      </c>
      <c r="J1655" s="81" t="str">
        <f>IFERROR(IF(B1655="","",VLOOKUP(B1655,'Customer Orders Management'!B:AB,10,0)),"")</f>
        <v/>
      </c>
      <c r="K1655" s="81" t="str">
        <f>IFERROR(IF(B1655="","",VLOOKUP(B1655,'Customer Orders Management'!B:AB,11,0)),"")</f>
        <v/>
      </c>
      <c r="L1655" s="81" t="str">
        <f>IFERROR(IF(VLOOKUP(B1655,'DIFOT Raw Data'!B:P,15,0)="","Not Delivered","Delivery"&amp;" "&amp;VLOOKUP(B1655,'DIFOT Raw Data'!B:P,15,0)),"")</f>
        <v/>
      </c>
    </row>
    <row r="1656" spans="5:12" x14ac:dyDescent="0.25">
      <c r="E1656" s="80" t="str">
        <f>IFERROR(IF(B1656="","",VLOOKUP(B1656,'Customer Orders Management'!B:AB,12,0)),"")</f>
        <v/>
      </c>
      <c r="F1656" s="80" t="str">
        <f>IFERROR(IF(B1656="","",VLOOKUP(B1656,'Customer Orders Management'!B:AB,13,0)),"")</f>
        <v/>
      </c>
      <c r="G1656" s="80" t="str">
        <f>IFERROR(IF(B1656="","",VLOOKUP(B1656,'Customer Orders Management'!B:AB,7,0)),"")</f>
        <v/>
      </c>
      <c r="H1656" s="80" t="str">
        <f>IFERROR(IF(B1656="","",VLOOKUP(B1656,'Customer Orders Management'!B:AB,8,0)),"")</f>
        <v/>
      </c>
      <c r="I1656" s="81" t="str">
        <f>IFERROR(IF(B1656="","",VLOOKUP(B1656,'Customer Orders Management'!B:AB,9,0)),"")</f>
        <v/>
      </c>
      <c r="J1656" s="81" t="str">
        <f>IFERROR(IF(B1656="","",VLOOKUP(B1656,'Customer Orders Management'!B:AB,10,0)),"")</f>
        <v/>
      </c>
      <c r="K1656" s="81" t="str">
        <f>IFERROR(IF(B1656="","",VLOOKUP(B1656,'Customer Orders Management'!B:AB,11,0)),"")</f>
        <v/>
      </c>
      <c r="L1656" s="81" t="str">
        <f>IFERROR(IF(VLOOKUP(B1656,'DIFOT Raw Data'!B:P,15,0)="","Not Delivered","Delivery"&amp;" "&amp;VLOOKUP(B1656,'DIFOT Raw Data'!B:P,15,0)),"")</f>
        <v/>
      </c>
    </row>
    <row r="1657" spans="5:12" x14ac:dyDescent="0.25">
      <c r="E1657" s="80" t="str">
        <f>IFERROR(IF(B1657="","",VLOOKUP(B1657,'Customer Orders Management'!B:AB,12,0)),"")</f>
        <v/>
      </c>
      <c r="F1657" s="80" t="str">
        <f>IFERROR(IF(B1657="","",VLOOKUP(B1657,'Customer Orders Management'!B:AB,13,0)),"")</f>
        <v/>
      </c>
      <c r="G1657" s="80" t="str">
        <f>IFERROR(IF(B1657="","",VLOOKUP(B1657,'Customer Orders Management'!B:AB,7,0)),"")</f>
        <v/>
      </c>
      <c r="H1657" s="80" t="str">
        <f>IFERROR(IF(B1657="","",VLOOKUP(B1657,'Customer Orders Management'!B:AB,8,0)),"")</f>
        <v/>
      </c>
      <c r="I1657" s="81" t="str">
        <f>IFERROR(IF(B1657="","",VLOOKUP(B1657,'Customer Orders Management'!B:AB,9,0)),"")</f>
        <v/>
      </c>
      <c r="J1657" s="81" t="str">
        <f>IFERROR(IF(B1657="","",VLOOKUP(B1657,'Customer Orders Management'!B:AB,10,0)),"")</f>
        <v/>
      </c>
      <c r="K1657" s="81" t="str">
        <f>IFERROR(IF(B1657="","",VLOOKUP(B1657,'Customer Orders Management'!B:AB,11,0)),"")</f>
        <v/>
      </c>
      <c r="L1657" s="81" t="str">
        <f>IFERROR(IF(VLOOKUP(B1657,'DIFOT Raw Data'!B:P,15,0)="","Not Delivered","Delivery"&amp;" "&amp;VLOOKUP(B1657,'DIFOT Raw Data'!B:P,15,0)),"")</f>
        <v/>
      </c>
    </row>
    <row r="1658" spans="5:12" x14ac:dyDescent="0.25">
      <c r="E1658" s="80" t="str">
        <f>IFERROR(IF(B1658="","",VLOOKUP(B1658,'Customer Orders Management'!B:AB,12,0)),"")</f>
        <v/>
      </c>
      <c r="F1658" s="80" t="str">
        <f>IFERROR(IF(B1658="","",VLOOKUP(B1658,'Customer Orders Management'!B:AB,13,0)),"")</f>
        <v/>
      </c>
      <c r="G1658" s="80" t="str">
        <f>IFERROR(IF(B1658="","",VLOOKUP(B1658,'Customer Orders Management'!B:AB,7,0)),"")</f>
        <v/>
      </c>
      <c r="H1658" s="80" t="str">
        <f>IFERROR(IF(B1658="","",VLOOKUP(B1658,'Customer Orders Management'!B:AB,8,0)),"")</f>
        <v/>
      </c>
      <c r="I1658" s="81" t="str">
        <f>IFERROR(IF(B1658="","",VLOOKUP(B1658,'Customer Orders Management'!B:AB,9,0)),"")</f>
        <v/>
      </c>
      <c r="J1658" s="81" t="str">
        <f>IFERROR(IF(B1658="","",VLOOKUP(B1658,'Customer Orders Management'!B:AB,10,0)),"")</f>
        <v/>
      </c>
      <c r="K1658" s="81" t="str">
        <f>IFERROR(IF(B1658="","",VLOOKUP(B1658,'Customer Orders Management'!B:AB,11,0)),"")</f>
        <v/>
      </c>
      <c r="L1658" s="81" t="str">
        <f>IFERROR(IF(VLOOKUP(B1658,'DIFOT Raw Data'!B:P,15,0)="","Not Delivered","Delivery"&amp;" "&amp;VLOOKUP(B1658,'DIFOT Raw Data'!B:P,15,0)),"")</f>
        <v/>
      </c>
    </row>
    <row r="1659" spans="5:12" x14ac:dyDescent="0.25">
      <c r="E1659" s="80" t="str">
        <f>IFERROR(IF(B1659="","",VLOOKUP(B1659,'Customer Orders Management'!B:AB,12,0)),"")</f>
        <v/>
      </c>
      <c r="F1659" s="80" t="str">
        <f>IFERROR(IF(B1659="","",VLOOKUP(B1659,'Customer Orders Management'!B:AB,13,0)),"")</f>
        <v/>
      </c>
      <c r="G1659" s="80" t="str">
        <f>IFERROR(IF(B1659="","",VLOOKUP(B1659,'Customer Orders Management'!B:AB,7,0)),"")</f>
        <v/>
      </c>
      <c r="H1659" s="80" t="str">
        <f>IFERROR(IF(B1659="","",VLOOKUP(B1659,'Customer Orders Management'!B:AB,8,0)),"")</f>
        <v/>
      </c>
      <c r="I1659" s="81" t="str">
        <f>IFERROR(IF(B1659="","",VLOOKUP(B1659,'Customer Orders Management'!B:AB,9,0)),"")</f>
        <v/>
      </c>
      <c r="J1659" s="81" t="str">
        <f>IFERROR(IF(B1659="","",VLOOKUP(B1659,'Customer Orders Management'!B:AB,10,0)),"")</f>
        <v/>
      </c>
      <c r="K1659" s="81" t="str">
        <f>IFERROR(IF(B1659="","",VLOOKUP(B1659,'Customer Orders Management'!B:AB,11,0)),"")</f>
        <v/>
      </c>
      <c r="L1659" s="81" t="str">
        <f>IFERROR(IF(VLOOKUP(B1659,'DIFOT Raw Data'!B:P,15,0)="","Not Delivered","Delivery"&amp;" "&amp;VLOOKUP(B1659,'DIFOT Raw Data'!B:P,15,0)),"")</f>
        <v/>
      </c>
    </row>
    <row r="1660" spans="5:12" x14ac:dyDescent="0.25">
      <c r="E1660" s="80" t="str">
        <f>IFERROR(IF(B1660="","",VLOOKUP(B1660,'Customer Orders Management'!B:AB,12,0)),"")</f>
        <v/>
      </c>
      <c r="F1660" s="80" t="str">
        <f>IFERROR(IF(B1660="","",VLOOKUP(B1660,'Customer Orders Management'!B:AB,13,0)),"")</f>
        <v/>
      </c>
      <c r="G1660" s="80" t="str">
        <f>IFERROR(IF(B1660="","",VLOOKUP(B1660,'Customer Orders Management'!B:AB,7,0)),"")</f>
        <v/>
      </c>
      <c r="H1660" s="80" t="str">
        <f>IFERROR(IF(B1660="","",VLOOKUP(B1660,'Customer Orders Management'!B:AB,8,0)),"")</f>
        <v/>
      </c>
      <c r="I1660" s="81" t="str">
        <f>IFERROR(IF(B1660="","",VLOOKUP(B1660,'Customer Orders Management'!B:AB,9,0)),"")</f>
        <v/>
      </c>
      <c r="J1660" s="81" t="str">
        <f>IFERROR(IF(B1660="","",VLOOKUP(B1660,'Customer Orders Management'!B:AB,10,0)),"")</f>
        <v/>
      </c>
      <c r="K1660" s="81" t="str">
        <f>IFERROR(IF(B1660="","",VLOOKUP(B1660,'Customer Orders Management'!B:AB,11,0)),"")</f>
        <v/>
      </c>
      <c r="L1660" s="81" t="str">
        <f>IFERROR(IF(VLOOKUP(B1660,'DIFOT Raw Data'!B:P,15,0)="","Not Delivered","Delivery"&amp;" "&amp;VLOOKUP(B1660,'DIFOT Raw Data'!B:P,15,0)),"")</f>
        <v/>
      </c>
    </row>
    <row r="1661" spans="5:12" x14ac:dyDescent="0.25">
      <c r="E1661" s="80" t="str">
        <f>IFERROR(IF(B1661="","",VLOOKUP(B1661,'Customer Orders Management'!B:AB,12,0)),"")</f>
        <v/>
      </c>
      <c r="F1661" s="80" t="str">
        <f>IFERROR(IF(B1661="","",VLOOKUP(B1661,'Customer Orders Management'!B:AB,13,0)),"")</f>
        <v/>
      </c>
      <c r="G1661" s="80" t="str">
        <f>IFERROR(IF(B1661="","",VLOOKUP(B1661,'Customer Orders Management'!B:AB,7,0)),"")</f>
        <v/>
      </c>
      <c r="H1661" s="80" t="str">
        <f>IFERROR(IF(B1661="","",VLOOKUP(B1661,'Customer Orders Management'!B:AB,8,0)),"")</f>
        <v/>
      </c>
      <c r="I1661" s="81" t="str">
        <f>IFERROR(IF(B1661="","",VLOOKUP(B1661,'Customer Orders Management'!B:AB,9,0)),"")</f>
        <v/>
      </c>
      <c r="J1661" s="81" t="str">
        <f>IFERROR(IF(B1661="","",VLOOKUP(B1661,'Customer Orders Management'!B:AB,10,0)),"")</f>
        <v/>
      </c>
      <c r="K1661" s="81" t="str">
        <f>IFERROR(IF(B1661="","",VLOOKUP(B1661,'Customer Orders Management'!B:AB,11,0)),"")</f>
        <v/>
      </c>
      <c r="L1661" s="81" t="str">
        <f>IFERROR(IF(VLOOKUP(B1661,'DIFOT Raw Data'!B:P,15,0)="","Not Delivered","Delivery"&amp;" "&amp;VLOOKUP(B1661,'DIFOT Raw Data'!B:P,15,0)),"")</f>
        <v/>
      </c>
    </row>
    <row r="1662" spans="5:12" x14ac:dyDescent="0.25">
      <c r="E1662" s="80" t="str">
        <f>IFERROR(IF(B1662="","",VLOOKUP(B1662,'Customer Orders Management'!B:AB,12,0)),"")</f>
        <v/>
      </c>
      <c r="F1662" s="80" t="str">
        <f>IFERROR(IF(B1662="","",VLOOKUP(B1662,'Customer Orders Management'!B:AB,13,0)),"")</f>
        <v/>
      </c>
      <c r="G1662" s="80" t="str">
        <f>IFERROR(IF(B1662="","",VLOOKUP(B1662,'Customer Orders Management'!B:AB,7,0)),"")</f>
        <v/>
      </c>
      <c r="H1662" s="80" t="str">
        <f>IFERROR(IF(B1662="","",VLOOKUP(B1662,'Customer Orders Management'!B:AB,8,0)),"")</f>
        <v/>
      </c>
      <c r="I1662" s="81" t="str">
        <f>IFERROR(IF(B1662="","",VLOOKUP(B1662,'Customer Orders Management'!B:AB,9,0)),"")</f>
        <v/>
      </c>
      <c r="J1662" s="81" t="str">
        <f>IFERROR(IF(B1662="","",VLOOKUP(B1662,'Customer Orders Management'!B:AB,10,0)),"")</f>
        <v/>
      </c>
      <c r="K1662" s="81" t="str">
        <f>IFERROR(IF(B1662="","",VLOOKUP(B1662,'Customer Orders Management'!B:AB,11,0)),"")</f>
        <v/>
      </c>
      <c r="L1662" s="81" t="str">
        <f>IFERROR(IF(VLOOKUP(B1662,'DIFOT Raw Data'!B:P,15,0)="","Not Delivered","Delivery"&amp;" "&amp;VLOOKUP(B1662,'DIFOT Raw Data'!B:P,15,0)),"")</f>
        <v/>
      </c>
    </row>
    <row r="1663" spans="5:12" x14ac:dyDescent="0.25">
      <c r="E1663" s="80" t="str">
        <f>IFERROR(IF(B1663="","",VLOOKUP(B1663,'Customer Orders Management'!B:AB,12,0)),"")</f>
        <v/>
      </c>
      <c r="F1663" s="80" t="str">
        <f>IFERROR(IF(B1663="","",VLOOKUP(B1663,'Customer Orders Management'!B:AB,13,0)),"")</f>
        <v/>
      </c>
      <c r="G1663" s="80" t="str">
        <f>IFERROR(IF(B1663="","",VLOOKUP(B1663,'Customer Orders Management'!B:AB,7,0)),"")</f>
        <v/>
      </c>
      <c r="H1663" s="80" t="str">
        <f>IFERROR(IF(B1663="","",VLOOKUP(B1663,'Customer Orders Management'!B:AB,8,0)),"")</f>
        <v/>
      </c>
      <c r="I1663" s="81" t="str">
        <f>IFERROR(IF(B1663="","",VLOOKUP(B1663,'Customer Orders Management'!B:AB,9,0)),"")</f>
        <v/>
      </c>
      <c r="J1663" s="81" t="str">
        <f>IFERROR(IF(B1663="","",VLOOKUP(B1663,'Customer Orders Management'!B:AB,10,0)),"")</f>
        <v/>
      </c>
      <c r="K1663" s="81" t="str">
        <f>IFERROR(IF(B1663="","",VLOOKUP(B1663,'Customer Orders Management'!B:AB,11,0)),"")</f>
        <v/>
      </c>
      <c r="L1663" s="81" t="str">
        <f>IFERROR(IF(VLOOKUP(B1663,'DIFOT Raw Data'!B:P,15,0)="","Not Delivered","Delivery"&amp;" "&amp;VLOOKUP(B1663,'DIFOT Raw Data'!B:P,15,0)),"")</f>
        <v/>
      </c>
    </row>
    <row r="1664" spans="5:12" x14ac:dyDescent="0.25">
      <c r="E1664" s="80" t="str">
        <f>IFERROR(IF(B1664="","",VLOOKUP(B1664,'Customer Orders Management'!B:AB,12,0)),"")</f>
        <v/>
      </c>
      <c r="F1664" s="80" t="str">
        <f>IFERROR(IF(B1664="","",VLOOKUP(B1664,'Customer Orders Management'!B:AB,13,0)),"")</f>
        <v/>
      </c>
      <c r="G1664" s="80" t="str">
        <f>IFERROR(IF(B1664="","",VLOOKUP(B1664,'Customer Orders Management'!B:AB,7,0)),"")</f>
        <v/>
      </c>
      <c r="H1664" s="80" t="str">
        <f>IFERROR(IF(B1664="","",VLOOKUP(B1664,'Customer Orders Management'!B:AB,8,0)),"")</f>
        <v/>
      </c>
      <c r="I1664" s="81" t="str">
        <f>IFERROR(IF(B1664="","",VLOOKUP(B1664,'Customer Orders Management'!B:AB,9,0)),"")</f>
        <v/>
      </c>
      <c r="J1664" s="81" t="str">
        <f>IFERROR(IF(B1664="","",VLOOKUP(B1664,'Customer Orders Management'!B:AB,10,0)),"")</f>
        <v/>
      </c>
      <c r="K1664" s="81" t="str">
        <f>IFERROR(IF(B1664="","",VLOOKUP(B1664,'Customer Orders Management'!B:AB,11,0)),"")</f>
        <v/>
      </c>
      <c r="L1664" s="81" t="str">
        <f>IFERROR(IF(VLOOKUP(B1664,'DIFOT Raw Data'!B:P,15,0)="","Not Delivered","Delivery"&amp;" "&amp;VLOOKUP(B1664,'DIFOT Raw Data'!B:P,15,0)),"")</f>
        <v/>
      </c>
    </row>
    <row r="1665" spans="5:12" x14ac:dyDescent="0.25">
      <c r="E1665" s="80" t="str">
        <f>IFERROR(IF(B1665="","",VLOOKUP(B1665,'Customer Orders Management'!B:AB,12,0)),"")</f>
        <v/>
      </c>
      <c r="F1665" s="80" t="str">
        <f>IFERROR(IF(B1665="","",VLOOKUP(B1665,'Customer Orders Management'!B:AB,13,0)),"")</f>
        <v/>
      </c>
      <c r="G1665" s="80" t="str">
        <f>IFERROR(IF(B1665="","",VLOOKUP(B1665,'Customer Orders Management'!B:AB,7,0)),"")</f>
        <v/>
      </c>
      <c r="H1665" s="80" t="str">
        <f>IFERROR(IF(B1665="","",VLOOKUP(B1665,'Customer Orders Management'!B:AB,8,0)),"")</f>
        <v/>
      </c>
      <c r="I1665" s="81" t="str">
        <f>IFERROR(IF(B1665="","",VLOOKUP(B1665,'Customer Orders Management'!B:AB,9,0)),"")</f>
        <v/>
      </c>
      <c r="J1665" s="81" t="str">
        <f>IFERROR(IF(B1665="","",VLOOKUP(B1665,'Customer Orders Management'!B:AB,10,0)),"")</f>
        <v/>
      </c>
      <c r="K1665" s="81" t="str">
        <f>IFERROR(IF(B1665="","",VLOOKUP(B1665,'Customer Orders Management'!B:AB,11,0)),"")</f>
        <v/>
      </c>
      <c r="L1665" s="81" t="str">
        <f>IFERROR(IF(VLOOKUP(B1665,'DIFOT Raw Data'!B:P,15,0)="","Not Delivered","Delivery"&amp;" "&amp;VLOOKUP(B1665,'DIFOT Raw Data'!B:P,15,0)),"")</f>
        <v/>
      </c>
    </row>
    <row r="1666" spans="5:12" x14ac:dyDescent="0.25">
      <c r="E1666" s="80" t="str">
        <f>IFERROR(IF(B1666="","",VLOOKUP(B1666,'Customer Orders Management'!B:AB,12,0)),"")</f>
        <v/>
      </c>
      <c r="F1666" s="80" t="str">
        <f>IFERROR(IF(B1666="","",VLOOKUP(B1666,'Customer Orders Management'!B:AB,13,0)),"")</f>
        <v/>
      </c>
      <c r="G1666" s="80" t="str">
        <f>IFERROR(IF(B1666="","",VLOOKUP(B1666,'Customer Orders Management'!B:AB,7,0)),"")</f>
        <v/>
      </c>
      <c r="H1666" s="80" t="str">
        <f>IFERROR(IF(B1666="","",VLOOKUP(B1666,'Customer Orders Management'!B:AB,8,0)),"")</f>
        <v/>
      </c>
      <c r="I1666" s="81" t="str">
        <f>IFERROR(IF(B1666="","",VLOOKUP(B1666,'Customer Orders Management'!B:AB,9,0)),"")</f>
        <v/>
      </c>
      <c r="J1666" s="81" t="str">
        <f>IFERROR(IF(B1666="","",VLOOKUP(B1666,'Customer Orders Management'!B:AB,10,0)),"")</f>
        <v/>
      </c>
      <c r="K1666" s="81" t="str">
        <f>IFERROR(IF(B1666="","",VLOOKUP(B1666,'Customer Orders Management'!B:AB,11,0)),"")</f>
        <v/>
      </c>
      <c r="L1666" s="81" t="str">
        <f>IFERROR(IF(VLOOKUP(B1666,'DIFOT Raw Data'!B:P,15,0)="","Not Delivered","Delivery"&amp;" "&amp;VLOOKUP(B1666,'DIFOT Raw Data'!B:P,15,0)),"")</f>
        <v/>
      </c>
    </row>
    <row r="1667" spans="5:12" x14ac:dyDescent="0.25">
      <c r="E1667" s="80" t="str">
        <f>IFERROR(IF(B1667="","",VLOOKUP(B1667,'Customer Orders Management'!B:AB,12,0)),"")</f>
        <v/>
      </c>
      <c r="F1667" s="80" t="str">
        <f>IFERROR(IF(B1667="","",VLOOKUP(B1667,'Customer Orders Management'!B:AB,13,0)),"")</f>
        <v/>
      </c>
      <c r="G1667" s="80" t="str">
        <f>IFERROR(IF(B1667="","",VLOOKUP(B1667,'Customer Orders Management'!B:AB,7,0)),"")</f>
        <v/>
      </c>
      <c r="H1667" s="80" t="str">
        <f>IFERROR(IF(B1667="","",VLOOKUP(B1667,'Customer Orders Management'!B:AB,8,0)),"")</f>
        <v/>
      </c>
      <c r="I1667" s="81" t="str">
        <f>IFERROR(IF(B1667="","",VLOOKUP(B1667,'Customer Orders Management'!B:AB,9,0)),"")</f>
        <v/>
      </c>
      <c r="J1667" s="81" t="str">
        <f>IFERROR(IF(B1667="","",VLOOKUP(B1667,'Customer Orders Management'!B:AB,10,0)),"")</f>
        <v/>
      </c>
      <c r="K1667" s="81" t="str">
        <f>IFERROR(IF(B1667="","",VLOOKUP(B1667,'Customer Orders Management'!B:AB,11,0)),"")</f>
        <v/>
      </c>
      <c r="L1667" s="81" t="str">
        <f>IFERROR(IF(VLOOKUP(B1667,'DIFOT Raw Data'!B:P,15,0)="","Not Delivered","Delivery"&amp;" "&amp;VLOOKUP(B1667,'DIFOT Raw Data'!B:P,15,0)),"")</f>
        <v/>
      </c>
    </row>
    <row r="1668" spans="5:12" x14ac:dyDescent="0.25">
      <c r="E1668" s="80" t="str">
        <f>IFERROR(IF(B1668="","",VLOOKUP(B1668,'Customer Orders Management'!B:AB,12,0)),"")</f>
        <v/>
      </c>
      <c r="F1668" s="80" t="str">
        <f>IFERROR(IF(B1668="","",VLOOKUP(B1668,'Customer Orders Management'!B:AB,13,0)),"")</f>
        <v/>
      </c>
      <c r="G1668" s="80" t="str">
        <f>IFERROR(IF(B1668="","",VLOOKUP(B1668,'Customer Orders Management'!B:AB,7,0)),"")</f>
        <v/>
      </c>
      <c r="H1668" s="80" t="str">
        <f>IFERROR(IF(B1668="","",VLOOKUP(B1668,'Customer Orders Management'!B:AB,8,0)),"")</f>
        <v/>
      </c>
      <c r="I1668" s="81" t="str">
        <f>IFERROR(IF(B1668="","",VLOOKUP(B1668,'Customer Orders Management'!B:AB,9,0)),"")</f>
        <v/>
      </c>
      <c r="J1668" s="81" t="str">
        <f>IFERROR(IF(B1668="","",VLOOKUP(B1668,'Customer Orders Management'!B:AB,10,0)),"")</f>
        <v/>
      </c>
      <c r="K1668" s="81" t="str">
        <f>IFERROR(IF(B1668="","",VLOOKUP(B1668,'Customer Orders Management'!B:AB,11,0)),"")</f>
        <v/>
      </c>
      <c r="L1668" s="81" t="str">
        <f>IFERROR(IF(VLOOKUP(B1668,'DIFOT Raw Data'!B:P,15,0)="","Not Delivered","Delivery"&amp;" "&amp;VLOOKUP(B1668,'DIFOT Raw Data'!B:P,15,0)),"")</f>
        <v/>
      </c>
    </row>
    <row r="1669" spans="5:12" x14ac:dyDescent="0.25">
      <c r="E1669" s="80" t="str">
        <f>IFERROR(IF(B1669="","",VLOOKUP(B1669,'Customer Orders Management'!B:AB,12,0)),"")</f>
        <v/>
      </c>
      <c r="F1669" s="80" t="str">
        <f>IFERROR(IF(B1669="","",VLOOKUP(B1669,'Customer Orders Management'!B:AB,13,0)),"")</f>
        <v/>
      </c>
      <c r="G1669" s="80" t="str">
        <f>IFERROR(IF(B1669="","",VLOOKUP(B1669,'Customer Orders Management'!B:AB,7,0)),"")</f>
        <v/>
      </c>
      <c r="H1669" s="80" t="str">
        <f>IFERROR(IF(B1669="","",VLOOKUP(B1669,'Customer Orders Management'!B:AB,8,0)),"")</f>
        <v/>
      </c>
      <c r="I1669" s="81" t="str">
        <f>IFERROR(IF(B1669="","",VLOOKUP(B1669,'Customer Orders Management'!B:AB,9,0)),"")</f>
        <v/>
      </c>
      <c r="J1669" s="81" t="str">
        <f>IFERROR(IF(B1669="","",VLOOKUP(B1669,'Customer Orders Management'!B:AB,10,0)),"")</f>
        <v/>
      </c>
      <c r="K1669" s="81" t="str">
        <f>IFERROR(IF(B1669="","",VLOOKUP(B1669,'Customer Orders Management'!B:AB,11,0)),"")</f>
        <v/>
      </c>
      <c r="L1669" s="81" t="str">
        <f>IFERROR(IF(VLOOKUP(B1669,'DIFOT Raw Data'!B:P,15,0)="","Not Delivered","Delivery"&amp;" "&amp;VLOOKUP(B1669,'DIFOT Raw Data'!B:P,15,0)),"")</f>
        <v/>
      </c>
    </row>
    <row r="1670" spans="5:12" x14ac:dyDescent="0.25">
      <c r="E1670" s="80" t="str">
        <f>IFERROR(IF(B1670="","",VLOOKUP(B1670,'Customer Orders Management'!B:AB,12,0)),"")</f>
        <v/>
      </c>
      <c r="F1670" s="80" t="str">
        <f>IFERROR(IF(B1670="","",VLOOKUP(B1670,'Customer Orders Management'!B:AB,13,0)),"")</f>
        <v/>
      </c>
      <c r="G1670" s="80" t="str">
        <f>IFERROR(IF(B1670="","",VLOOKUP(B1670,'Customer Orders Management'!B:AB,7,0)),"")</f>
        <v/>
      </c>
      <c r="H1670" s="80" t="str">
        <f>IFERROR(IF(B1670="","",VLOOKUP(B1670,'Customer Orders Management'!B:AB,8,0)),"")</f>
        <v/>
      </c>
      <c r="I1670" s="81" t="str">
        <f>IFERROR(IF(B1670="","",VLOOKUP(B1670,'Customer Orders Management'!B:AB,9,0)),"")</f>
        <v/>
      </c>
      <c r="J1670" s="81" t="str">
        <f>IFERROR(IF(B1670="","",VLOOKUP(B1670,'Customer Orders Management'!B:AB,10,0)),"")</f>
        <v/>
      </c>
      <c r="K1670" s="81" t="str">
        <f>IFERROR(IF(B1670="","",VLOOKUP(B1670,'Customer Orders Management'!B:AB,11,0)),"")</f>
        <v/>
      </c>
      <c r="L1670" s="81" t="str">
        <f>IFERROR(IF(VLOOKUP(B1670,'DIFOT Raw Data'!B:P,15,0)="","Not Delivered","Delivery"&amp;" "&amp;VLOOKUP(B1670,'DIFOT Raw Data'!B:P,15,0)),"")</f>
        <v/>
      </c>
    </row>
    <row r="1671" spans="5:12" x14ac:dyDescent="0.25">
      <c r="E1671" s="80" t="str">
        <f>IFERROR(IF(B1671="","",VLOOKUP(B1671,'Customer Orders Management'!B:AB,12,0)),"")</f>
        <v/>
      </c>
      <c r="F1671" s="80" t="str">
        <f>IFERROR(IF(B1671="","",VLOOKUP(B1671,'Customer Orders Management'!B:AB,13,0)),"")</f>
        <v/>
      </c>
      <c r="G1671" s="80" t="str">
        <f>IFERROR(IF(B1671="","",VLOOKUP(B1671,'Customer Orders Management'!B:AB,7,0)),"")</f>
        <v/>
      </c>
      <c r="H1671" s="80" t="str">
        <f>IFERROR(IF(B1671="","",VLOOKUP(B1671,'Customer Orders Management'!B:AB,8,0)),"")</f>
        <v/>
      </c>
      <c r="I1671" s="81" t="str">
        <f>IFERROR(IF(B1671="","",VLOOKUP(B1671,'Customer Orders Management'!B:AB,9,0)),"")</f>
        <v/>
      </c>
      <c r="J1671" s="81" t="str">
        <f>IFERROR(IF(B1671="","",VLOOKUP(B1671,'Customer Orders Management'!B:AB,10,0)),"")</f>
        <v/>
      </c>
      <c r="K1671" s="81" t="str">
        <f>IFERROR(IF(B1671="","",VLOOKUP(B1671,'Customer Orders Management'!B:AB,11,0)),"")</f>
        <v/>
      </c>
      <c r="L1671" s="81" t="str">
        <f>IFERROR(IF(VLOOKUP(B1671,'DIFOT Raw Data'!B:P,15,0)="","Not Delivered","Delivery"&amp;" "&amp;VLOOKUP(B1671,'DIFOT Raw Data'!B:P,15,0)),"")</f>
        <v/>
      </c>
    </row>
    <row r="1672" spans="5:12" x14ac:dyDescent="0.25">
      <c r="E1672" s="80" t="str">
        <f>IFERROR(IF(B1672="","",VLOOKUP(B1672,'Customer Orders Management'!B:AB,12,0)),"")</f>
        <v/>
      </c>
      <c r="F1672" s="80" t="str">
        <f>IFERROR(IF(B1672="","",VLOOKUP(B1672,'Customer Orders Management'!B:AB,13,0)),"")</f>
        <v/>
      </c>
      <c r="G1672" s="80" t="str">
        <f>IFERROR(IF(B1672="","",VLOOKUP(B1672,'Customer Orders Management'!B:AB,7,0)),"")</f>
        <v/>
      </c>
      <c r="H1672" s="80" t="str">
        <f>IFERROR(IF(B1672="","",VLOOKUP(B1672,'Customer Orders Management'!B:AB,8,0)),"")</f>
        <v/>
      </c>
      <c r="I1672" s="81" t="str">
        <f>IFERROR(IF(B1672="","",VLOOKUP(B1672,'Customer Orders Management'!B:AB,9,0)),"")</f>
        <v/>
      </c>
      <c r="J1672" s="81" t="str">
        <f>IFERROR(IF(B1672="","",VLOOKUP(B1672,'Customer Orders Management'!B:AB,10,0)),"")</f>
        <v/>
      </c>
      <c r="K1672" s="81" t="str">
        <f>IFERROR(IF(B1672="","",VLOOKUP(B1672,'Customer Orders Management'!B:AB,11,0)),"")</f>
        <v/>
      </c>
      <c r="L1672" s="81" t="str">
        <f>IFERROR(IF(VLOOKUP(B1672,'DIFOT Raw Data'!B:P,15,0)="","Not Delivered","Delivery"&amp;" "&amp;VLOOKUP(B1672,'DIFOT Raw Data'!B:P,15,0)),"")</f>
        <v/>
      </c>
    </row>
    <row r="1673" spans="5:12" x14ac:dyDescent="0.25">
      <c r="E1673" s="80" t="str">
        <f>IFERROR(IF(B1673="","",VLOOKUP(B1673,'Customer Orders Management'!B:AB,12,0)),"")</f>
        <v/>
      </c>
      <c r="F1673" s="80" t="str">
        <f>IFERROR(IF(B1673="","",VLOOKUP(B1673,'Customer Orders Management'!B:AB,13,0)),"")</f>
        <v/>
      </c>
      <c r="G1673" s="80" t="str">
        <f>IFERROR(IF(B1673="","",VLOOKUP(B1673,'Customer Orders Management'!B:AB,7,0)),"")</f>
        <v/>
      </c>
      <c r="H1673" s="80" t="str">
        <f>IFERROR(IF(B1673="","",VLOOKUP(B1673,'Customer Orders Management'!B:AB,8,0)),"")</f>
        <v/>
      </c>
      <c r="I1673" s="81" t="str">
        <f>IFERROR(IF(B1673="","",VLOOKUP(B1673,'Customer Orders Management'!B:AB,9,0)),"")</f>
        <v/>
      </c>
      <c r="J1673" s="81" t="str">
        <f>IFERROR(IF(B1673="","",VLOOKUP(B1673,'Customer Orders Management'!B:AB,10,0)),"")</f>
        <v/>
      </c>
      <c r="K1673" s="81" t="str">
        <f>IFERROR(IF(B1673="","",VLOOKUP(B1673,'Customer Orders Management'!B:AB,11,0)),"")</f>
        <v/>
      </c>
      <c r="L1673" s="81" t="str">
        <f>IFERROR(IF(VLOOKUP(B1673,'DIFOT Raw Data'!B:P,15,0)="","Not Delivered","Delivery"&amp;" "&amp;VLOOKUP(B1673,'DIFOT Raw Data'!B:P,15,0)),"")</f>
        <v/>
      </c>
    </row>
    <row r="1674" spans="5:12" x14ac:dyDescent="0.25">
      <c r="E1674" s="80" t="str">
        <f>IFERROR(IF(B1674="","",VLOOKUP(B1674,'Customer Orders Management'!B:AB,12,0)),"")</f>
        <v/>
      </c>
      <c r="F1674" s="80" t="str">
        <f>IFERROR(IF(B1674="","",VLOOKUP(B1674,'Customer Orders Management'!B:AB,13,0)),"")</f>
        <v/>
      </c>
      <c r="G1674" s="80" t="str">
        <f>IFERROR(IF(B1674="","",VLOOKUP(B1674,'Customer Orders Management'!B:AB,7,0)),"")</f>
        <v/>
      </c>
      <c r="H1674" s="80" t="str">
        <f>IFERROR(IF(B1674="","",VLOOKUP(B1674,'Customer Orders Management'!B:AB,8,0)),"")</f>
        <v/>
      </c>
      <c r="I1674" s="81" t="str">
        <f>IFERROR(IF(B1674="","",VLOOKUP(B1674,'Customer Orders Management'!B:AB,9,0)),"")</f>
        <v/>
      </c>
      <c r="J1674" s="81" t="str">
        <f>IFERROR(IF(B1674="","",VLOOKUP(B1674,'Customer Orders Management'!B:AB,10,0)),"")</f>
        <v/>
      </c>
      <c r="K1674" s="81" t="str">
        <f>IFERROR(IF(B1674="","",VLOOKUP(B1674,'Customer Orders Management'!B:AB,11,0)),"")</f>
        <v/>
      </c>
      <c r="L1674" s="81" t="str">
        <f>IFERROR(IF(VLOOKUP(B1674,'DIFOT Raw Data'!B:P,15,0)="","Not Delivered","Delivery"&amp;" "&amp;VLOOKUP(B1674,'DIFOT Raw Data'!B:P,15,0)),"")</f>
        <v/>
      </c>
    </row>
    <row r="1675" spans="5:12" x14ac:dyDescent="0.25">
      <c r="E1675" s="80" t="str">
        <f>IFERROR(IF(B1675="","",VLOOKUP(B1675,'Customer Orders Management'!B:AB,12,0)),"")</f>
        <v/>
      </c>
      <c r="F1675" s="80" t="str">
        <f>IFERROR(IF(B1675="","",VLOOKUP(B1675,'Customer Orders Management'!B:AB,13,0)),"")</f>
        <v/>
      </c>
      <c r="G1675" s="80" t="str">
        <f>IFERROR(IF(B1675="","",VLOOKUP(B1675,'Customer Orders Management'!B:AB,7,0)),"")</f>
        <v/>
      </c>
      <c r="H1675" s="80" t="str">
        <f>IFERROR(IF(B1675="","",VLOOKUP(B1675,'Customer Orders Management'!B:AB,8,0)),"")</f>
        <v/>
      </c>
      <c r="I1675" s="81" t="str">
        <f>IFERROR(IF(B1675="","",VLOOKUP(B1675,'Customer Orders Management'!B:AB,9,0)),"")</f>
        <v/>
      </c>
      <c r="J1675" s="81" t="str">
        <f>IFERROR(IF(B1675="","",VLOOKUP(B1675,'Customer Orders Management'!B:AB,10,0)),"")</f>
        <v/>
      </c>
      <c r="K1675" s="81" t="str">
        <f>IFERROR(IF(B1675="","",VLOOKUP(B1675,'Customer Orders Management'!B:AB,11,0)),"")</f>
        <v/>
      </c>
      <c r="L1675" s="81" t="str">
        <f>IFERROR(IF(VLOOKUP(B1675,'DIFOT Raw Data'!B:P,15,0)="","Not Delivered","Delivery"&amp;" "&amp;VLOOKUP(B1675,'DIFOT Raw Data'!B:P,15,0)),"")</f>
        <v/>
      </c>
    </row>
    <row r="1676" spans="5:12" x14ac:dyDescent="0.25">
      <c r="E1676" s="80" t="str">
        <f>IFERROR(IF(B1676="","",VLOOKUP(B1676,'Customer Orders Management'!B:AB,12,0)),"")</f>
        <v/>
      </c>
      <c r="F1676" s="80" t="str">
        <f>IFERROR(IF(B1676="","",VLOOKUP(B1676,'Customer Orders Management'!B:AB,13,0)),"")</f>
        <v/>
      </c>
      <c r="G1676" s="80" t="str">
        <f>IFERROR(IF(B1676="","",VLOOKUP(B1676,'Customer Orders Management'!B:AB,7,0)),"")</f>
        <v/>
      </c>
      <c r="H1676" s="80" t="str">
        <f>IFERROR(IF(B1676="","",VLOOKUP(B1676,'Customer Orders Management'!B:AB,8,0)),"")</f>
        <v/>
      </c>
      <c r="I1676" s="81" t="str">
        <f>IFERROR(IF(B1676="","",VLOOKUP(B1676,'Customer Orders Management'!B:AB,9,0)),"")</f>
        <v/>
      </c>
      <c r="J1676" s="81" t="str">
        <f>IFERROR(IF(B1676="","",VLOOKUP(B1676,'Customer Orders Management'!B:AB,10,0)),"")</f>
        <v/>
      </c>
      <c r="K1676" s="81" t="str">
        <f>IFERROR(IF(B1676="","",VLOOKUP(B1676,'Customer Orders Management'!B:AB,11,0)),"")</f>
        <v/>
      </c>
      <c r="L1676" s="81" t="str">
        <f>IFERROR(IF(VLOOKUP(B1676,'DIFOT Raw Data'!B:P,15,0)="","Not Delivered","Delivery"&amp;" "&amp;VLOOKUP(B1676,'DIFOT Raw Data'!B:P,15,0)),"")</f>
        <v/>
      </c>
    </row>
    <row r="1677" spans="5:12" x14ac:dyDescent="0.25">
      <c r="E1677" s="80" t="str">
        <f>IFERROR(IF(B1677="","",VLOOKUP(B1677,'Customer Orders Management'!B:AB,12,0)),"")</f>
        <v/>
      </c>
      <c r="F1677" s="80" t="str">
        <f>IFERROR(IF(B1677="","",VLOOKUP(B1677,'Customer Orders Management'!B:AB,13,0)),"")</f>
        <v/>
      </c>
      <c r="G1677" s="80" t="str">
        <f>IFERROR(IF(B1677="","",VLOOKUP(B1677,'Customer Orders Management'!B:AB,7,0)),"")</f>
        <v/>
      </c>
      <c r="H1677" s="80" t="str">
        <f>IFERROR(IF(B1677="","",VLOOKUP(B1677,'Customer Orders Management'!B:AB,8,0)),"")</f>
        <v/>
      </c>
      <c r="I1677" s="81" t="str">
        <f>IFERROR(IF(B1677="","",VLOOKUP(B1677,'Customer Orders Management'!B:AB,9,0)),"")</f>
        <v/>
      </c>
      <c r="J1677" s="81" t="str">
        <f>IFERROR(IF(B1677="","",VLOOKUP(B1677,'Customer Orders Management'!B:AB,10,0)),"")</f>
        <v/>
      </c>
      <c r="K1677" s="81" t="str">
        <f>IFERROR(IF(B1677="","",VLOOKUP(B1677,'Customer Orders Management'!B:AB,11,0)),"")</f>
        <v/>
      </c>
      <c r="L1677" s="81" t="str">
        <f>IFERROR(IF(VLOOKUP(B1677,'DIFOT Raw Data'!B:P,15,0)="","Not Delivered","Delivery"&amp;" "&amp;VLOOKUP(B1677,'DIFOT Raw Data'!B:P,15,0)),"")</f>
        <v/>
      </c>
    </row>
    <row r="1678" spans="5:12" x14ac:dyDescent="0.25">
      <c r="E1678" s="80" t="str">
        <f>IFERROR(IF(B1678="","",VLOOKUP(B1678,'Customer Orders Management'!B:AB,12,0)),"")</f>
        <v/>
      </c>
      <c r="F1678" s="80" t="str">
        <f>IFERROR(IF(B1678="","",VLOOKUP(B1678,'Customer Orders Management'!B:AB,13,0)),"")</f>
        <v/>
      </c>
      <c r="G1678" s="80" t="str">
        <f>IFERROR(IF(B1678="","",VLOOKUP(B1678,'Customer Orders Management'!B:AB,7,0)),"")</f>
        <v/>
      </c>
      <c r="H1678" s="80" t="str">
        <f>IFERROR(IF(B1678="","",VLOOKUP(B1678,'Customer Orders Management'!B:AB,8,0)),"")</f>
        <v/>
      </c>
      <c r="I1678" s="81" t="str">
        <f>IFERROR(IF(B1678="","",VLOOKUP(B1678,'Customer Orders Management'!B:AB,9,0)),"")</f>
        <v/>
      </c>
      <c r="J1678" s="81" t="str">
        <f>IFERROR(IF(B1678="","",VLOOKUP(B1678,'Customer Orders Management'!B:AB,10,0)),"")</f>
        <v/>
      </c>
      <c r="K1678" s="81" t="str">
        <f>IFERROR(IF(B1678="","",VLOOKUP(B1678,'Customer Orders Management'!B:AB,11,0)),"")</f>
        <v/>
      </c>
      <c r="L1678" s="81" t="str">
        <f>IFERROR(IF(VLOOKUP(B1678,'DIFOT Raw Data'!B:P,15,0)="","Not Delivered","Delivery"&amp;" "&amp;VLOOKUP(B1678,'DIFOT Raw Data'!B:P,15,0)),"")</f>
        <v/>
      </c>
    </row>
    <row r="1679" spans="5:12" x14ac:dyDescent="0.25">
      <c r="E1679" s="80" t="str">
        <f>IFERROR(IF(B1679="","",VLOOKUP(B1679,'Customer Orders Management'!B:AB,12,0)),"")</f>
        <v/>
      </c>
      <c r="F1679" s="80" t="str">
        <f>IFERROR(IF(B1679="","",VLOOKUP(B1679,'Customer Orders Management'!B:AB,13,0)),"")</f>
        <v/>
      </c>
      <c r="G1679" s="80" t="str">
        <f>IFERROR(IF(B1679="","",VLOOKUP(B1679,'Customer Orders Management'!B:AB,7,0)),"")</f>
        <v/>
      </c>
      <c r="H1679" s="80" t="str">
        <f>IFERROR(IF(B1679="","",VLOOKUP(B1679,'Customer Orders Management'!B:AB,8,0)),"")</f>
        <v/>
      </c>
      <c r="I1679" s="81" t="str">
        <f>IFERROR(IF(B1679="","",VLOOKUP(B1679,'Customer Orders Management'!B:AB,9,0)),"")</f>
        <v/>
      </c>
      <c r="J1679" s="81" t="str">
        <f>IFERROR(IF(B1679="","",VLOOKUP(B1679,'Customer Orders Management'!B:AB,10,0)),"")</f>
        <v/>
      </c>
      <c r="K1679" s="81" t="str">
        <f>IFERROR(IF(B1679="","",VLOOKUP(B1679,'Customer Orders Management'!B:AB,11,0)),"")</f>
        <v/>
      </c>
      <c r="L1679" s="81" t="str">
        <f>IFERROR(IF(VLOOKUP(B1679,'DIFOT Raw Data'!B:P,15,0)="","Not Delivered","Delivery"&amp;" "&amp;VLOOKUP(B1679,'DIFOT Raw Data'!B:P,15,0)),"")</f>
        <v/>
      </c>
    </row>
    <row r="1680" spans="5:12" x14ac:dyDescent="0.25">
      <c r="E1680" s="80" t="str">
        <f>IFERROR(IF(B1680="","",VLOOKUP(B1680,'Customer Orders Management'!B:AB,12,0)),"")</f>
        <v/>
      </c>
      <c r="F1680" s="80" t="str">
        <f>IFERROR(IF(B1680="","",VLOOKUP(B1680,'Customer Orders Management'!B:AB,13,0)),"")</f>
        <v/>
      </c>
      <c r="G1680" s="80" t="str">
        <f>IFERROR(IF(B1680="","",VLOOKUP(B1680,'Customer Orders Management'!B:AB,7,0)),"")</f>
        <v/>
      </c>
      <c r="H1680" s="80" t="str">
        <f>IFERROR(IF(B1680="","",VLOOKUP(B1680,'Customer Orders Management'!B:AB,8,0)),"")</f>
        <v/>
      </c>
      <c r="I1680" s="81" t="str">
        <f>IFERROR(IF(B1680="","",VLOOKUP(B1680,'Customer Orders Management'!B:AB,9,0)),"")</f>
        <v/>
      </c>
      <c r="J1680" s="81" t="str">
        <f>IFERROR(IF(B1680="","",VLOOKUP(B1680,'Customer Orders Management'!B:AB,10,0)),"")</f>
        <v/>
      </c>
      <c r="K1680" s="81" t="str">
        <f>IFERROR(IF(B1680="","",VLOOKUP(B1680,'Customer Orders Management'!B:AB,11,0)),"")</f>
        <v/>
      </c>
      <c r="L1680" s="81" t="str">
        <f>IFERROR(IF(VLOOKUP(B1680,'DIFOT Raw Data'!B:P,15,0)="","Not Delivered","Delivery"&amp;" "&amp;VLOOKUP(B1680,'DIFOT Raw Data'!B:P,15,0)),"")</f>
        <v/>
      </c>
    </row>
    <row r="1681" spans="5:12" x14ac:dyDescent="0.25">
      <c r="E1681" s="80" t="str">
        <f>IFERROR(IF(B1681="","",VLOOKUP(B1681,'Customer Orders Management'!B:AB,12,0)),"")</f>
        <v/>
      </c>
      <c r="F1681" s="80" t="str">
        <f>IFERROR(IF(B1681="","",VLOOKUP(B1681,'Customer Orders Management'!B:AB,13,0)),"")</f>
        <v/>
      </c>
      <c r="G1681" s="80" t="str">
        <f>IFERROR(IF(B1681="","",VLOOKUP(B1681,'Customer Orders Management'!B:AB,7,0)),"")</f>
        <v/>
      </c>
      <c r="H1681" s="80" t="str">
        <f>IFERROR(IF(B1681="","",VLOOKUP(B1681,'Customer Orders Management'!B:AB,8,0)),"")</f>
        <v/>
      </c>
      <c r="I1681" s="81" t="str">
        <f>IFERROR(IF(B1681="","",VLOOKUP(B1681,'Customer Orders Management'!B:AB,9,0)),"")</f>
        <v/>
      </c>
      <c r="J1681" s="81" t="str">
        <f>IFERROR(IF(B1681="","",VLOOKUP(B1681,'Customer Orders Management'!B:AB,10,0)),"")</f>
        <v/>
      </c>
      <c r="K1681" s="81" t="str">
        <f>IFERROR(IF(B1681="","",VLOOKUP(B1681,'Customer Orders Management'!B:AB,11,0)),"")</f>
        <v/>
      </c>
      <c r="L1681" s="81" t="str">
        <f>IFERROR(IF(VLOOKUP(B1681,'DIFOT Raw Data'!B:P,15,0)="","Not Delivered","Delivery"&amp;" "&amp;VLOOKUP(B1681,'DIFOT Raw Data'!B:P,15,0)),"")</f>
        <v/>
      </c>
    </row>
    <row r="1682" spans="5:12" x14ac:dyDescent="0.25">
      <c r="E1682" s="80" t="str">
        <f>IFERROR(IF(B1682="","",VLOOKUP(B1682,'Customer Orders Management'!B:AB,12,0)),"")</f>
        <v/>
      </c>
      <c r="F1682" s="80" t="str">
        <f>IFERROR(IF(B1682="","",VLOOKUP(B1682,'Customer Orders Management'!B:AB,13,0)),"")</f>
        <v/>
      </c>
      <c r="G1682" s="80" t="str">
        <f>IFERROR(IF(B1682="","",VLOOKUP(B1682,'Customer Orders Management'!B:AB,7,0)),"")</f>
        <v/>
      </c>
      <c r="H1682" s="80" t="str">
        <f>IFERROR(IF(B1682="","",VLOOKUP(B1682,'Customer Orders Management'!B:AB,8,0)),"")</f>
        <v/>
      </c>
      <c r="I1682" s="81" t="str">
        <f>IFERROR(IF(B1682="","",VLOOKUP(B1682,'Customer Orders Management'!B:AB,9,0)),"")</f>
        <v/>
      </c>
      <c r="J1682" s="81" t="str">
        <f>IFERROR(IF(B1682="","",VLOOKUP(B1682,'Customer Orders Management'!B:AB,10,0)),"")</f>
        <v/>
      </c>
      <c r="K1682" s="81" t="str">
        <f>IFERROR(IF(B1682="","",VLOOKUP(B1682,'Customer Orders Management'!B:AB,11,0)),"")</f>
        <v/>
      </c>
      <c r="L1682" s="81" t="str">
        <f>IFERROR(IF(VLOOKUP(B1682,'DIFOT Raw Data'!B:P,15,0)="","Not Delivered","Delivery"&amp;" "&amp;VLOOKUP(B1682,'DIFOT Raw Data'!B:P,15,0)),"")</f>
        <v/>
      </c>
    </row>
    <row r="1683" spans="5:12" x14ac:dyDescent="0.25">
      <c r="E1683" s="80" t="str">
        <f>IFERROR(IF(B1683="","",VLOOKUP(B1683,'Customer Orders Management'!B:AB,12,0)),"")</f>
        <v/>
      </c>
      <c r="F1683" s="80" t="str">
        <f>IFERROR(IF(B1683="","",VLOOKUP(B1683,'Customer Orders Management'!B:AB,13,0)),"")</f>
        <v/>
      </c>
      <c r="G1683" s="80" t="str">
        <f>IFERROR(IF(B1683="","",VLOOKUP(B1683,'Customer Orders Management'!B:AB,7,0)),"")</f>
        <v/>
      </c>
      <c r="H1683" s="80" t="str">
        <f>IFERROR(IF(B1683="","",VLOOKUP(B1683,'Customer Orders Management'!B:AB,8,0)),"")</f>
        <v/>
      </c>
      <c r="I1683" s="81" t="str">
        <f>IFERROR(IF(B1683="","",VLOOKUP(B1683,'Customer Orders Management'!B:AB,9,0)),"")</f>
        <v/>
      </c>
      <c r="J1683" s="81" t="str">
        <f>IFERROR(IF(B1683="","",VLOOKUP(B1683,'Customer Orders Management'!B:AB,10,0)),"")</f>
        <v/>
      </c>
      <c r="K1683" s="81" t="str">
        <f>IFERROR(IF(B1683="","",VLOOKUP(B1683,'Customer Orders Management'!B:AB,11,0)),"")</f>
        <v/>
      </c>
      <c r="L1683" s="81" t="str">
        <f>IFERROR(IF(VLOOKUP(B1683,'DIFOT Raw Data'!B:P,15,0)="","Not Delivered","Delivery"&amp;" "&amp;VLOOKUP(B1683,'DIFOT Raw Data'!B:P,15,0)),"")</f>
        <v/>
      </c>
    </row>
    <row r="1684" spans="5:12" x14ac:dyDescent="0.25">
      <c r="E1684" s="80" t="str">
        <f>IFERROR(IF(B1684="","",VLOOKUP(B1684,'Customer Orders Management'!B:AB,12,0)),"")</f>
        <v/>
      </c>
      <c r="F1684" s="80" t="str">
        <f>IFERROR(IF(B1684="","",VLOOKUP(B1684,'Customer Orders Management'!B:AB,13,0)),"")</f>
        <v/>
      </c>
      <c r="G1684" s="80" t="str">
        <f>IFERROR(IF(B1684="","",VLOOKUP(B1684,'Customer Orders Management'!B:AB,7,0)),"")</f>
        <v/>
      </c>
      <c r="H1684" s="80" t="str">
        <f>IFERROR(IF(B1684="","",VLOOKUP(B1684,'Customer Orders Management'!B:AB,8,0)),"")</f>
        <v/>
      </c>
      <c r="I1684" s="81" t="str">
        <f>IFERROR(IF(B1684="","",VLOOKUP(B1684,'Customer Orders Management'!B:AB,9,0)),"")</f>
        <v/>
      </c>
      <c r="J1684" s="81" t="str">
        <f>IFERROR(IF(B1684="","",VLOOKUP(B1684,'Customer Orders Management'!B:AB,10,0)),"")</f>
        <v/>
      </c>
      <c r="K1684" s="81" t="str">
        <f>IFERROR(IF(B1684="","",VLOOKUP(B1684,'Customer Orders Management'!B:AB,11,0)),"")</f>
        <v/>
      </c>
      <c r="L1684" s="81" t="str">
        <f>IFERROR(IF(VLOOKUP(B1684,'DIFOT Raw Data'!B:P,15,0)="","Not Delivered","Delivery"&amp;" "&amp;VLOOKUP(B1684,'DIFOT Raw Data'!B:P,15,0)),"")</f>
        <v/>
      </c>
    </row>
    <row r="1685" spans="5:12" x14ac:dyDescent="0.25">
      <c r="E1685" s="80" t="str">
        <f>IFERROR(IF(B1685="","",VLOOKUP(B1685,'Customer Orders Management'!B:AB,12,0)),"")</f>
        <v/>
      </c>
      <c r="F1685" s="80" t="str">
        <f>IFERROR(IF(B1685="","",VLOOKUP(B1685,'Customer Orders Management'!B:AB,13,0)),"")</f>
        <v/>
      </c>
      <c r="G1685" s="80" t="str">
        <f>IFERROR(IF(B1685="","",VLOOKUP(B1685,'Customer Orders Management'!B:AB,7,0)),"")</f>
        <v/>
      </c>
      <c r="H1685" s="80" t="str">
        <f>IFERROR(IF(B1685="","",VLOOKUP(B1685,'Customer Orders Management'!B:AB,8,0)),"")</f>
        <v/>
      </c>
      <c r="I1685" s="81" t="str">
        <f>IFERROR(IF(B1685="","",VLOOKUP(B1685,'Customer Orders Management'!B:AB,9,0)),"")</f>
        <v/>
      </c>
      <c r="J1685" s="81" t="str">
        <f>IFERROR(IF(B1685="","",VLOOKUP(B1685,'Customer Orders Management'!B:AB,10,0)),"")</f>
        <v/>
      </c>
      <c r="K1685" s="81" t="str">
        <f>IFERROR(IF(B1685="","",VLOOKUP(B1685,'Customer Orders Management'!B:AB,11,0)),"")</f>
        <v/>
      </c>
      <c r="L1685" s="81" t="str">
        <f>IFERROR(IF(VLOOKUP(B1685,'DIFOT Raw Data'!B:P,15,0)="","Not Delivered","Delivery"&amp;" "&amp;VLOOKUP(B1685,'DIFOT Raw Data'!B:P,15,0)),"")</f>
        <v/>
      </c>
    </row>
    <row r="1686" spans="5:12" x14ac:dyDescent="0.25">
      <c r="E1686" s="80" t="str">
        <f>IFERROR(IF(B1686="","",VLOOKUP(B1686,'Customer Orders Management'!B:AB,12,0)),"")</f>
        <v/>
      </c>
      <c r="F1686" s="80" t="str">
        <f>IFERROR(IF(B1686="","",VLOOKUP(B1686,'Customer Orders Management'!B:AB,13,0)),"")</f>
        <v/>
      </c>
      <c r="G1686" s="80" t="str">
        <f>IFERROR(IF(B1686="","",VLOOKUP(B1686,'Customer Orders Management'!B:AB,7,0)),"")</f>
        <v/>
      </c>
      <c r="H1686" s="80" t="str">
        <f>IFERROR(IF(B1686="","",VLOOKUP(B1686,'Customer Orders Management'!B:AB,8,0)),"")</f>
        <v/>
      </c>
      <c r="I1686" s="81" t="str">
        <f>IFERROR(IF(B1686="","",VLOOKUP(B1686,'Customer Orders Management'!B:AB,9,0)),"")</f>
        <v/>
      </c>
      <c r="J1686" s="81" t="str">
        <f>IFERROR(IF(B1686="","",VLOOKUP(B1686,'Customer Orders Management'!B:AB,10,0)),"")</f>
        <v/>
      </c>
      <c r="K1686" s="81" t="str">
        <f>IFERROR(IF(B1686="","",VLOOKUP(B1686,'Customer Orders Management'!B:AB,11,0)),"")</f>
        <v/>
      </c>
      <c r="L1686" s="81" t="str">
        <f>IFERROR(IF(VLOOKUP(B1686,'DIFOT Raw Data'!B:P,15,0)="","Not Delivered","Delivery"&amp;" "&amp;VLOOKUP(B1686,'DIFOT Raw Data'!B:P,15,0)),"")</f>
        <v/>
      </c>
    </row>
    <row r="1687" spans="5:12" x14ac:dyDescent="0.25">
      <c r="E1687" s="80" t="str">
        <f>IFERROR(IF(B1687="","",VLOOKUP(B1687,'Customer Orders Management'!B:AB,12,0)),"")</f>
        <v/>
      </c>
      <c r="F1687" s="80" t="str">
        <f>IFERROR(IF(B1687="","",VLOOKUP(B1687,'Customer Orders Management'!B:AB,13,0)),"")</f>
        <v/>
      </c>
      <c r="G1687" s="80" t="str">
        <f>IFERROR(IF(B1687="","",VLOOKUP(B1687,'Customer Orders Management'!B:AB,7,0)),"")</f>
        <v/>
      </c>
      <c r="H1687" s="80" t="str">
        <f>IFERROR(IF(B1687="","",VLOOKUP(B1687,'Customer Orders Management'!B:AB,8,0)),"")</f>
        <v/>
      </c>
      <c r="I1687" s="81" t="str">
        <f>IFERROR(IF(B1687="","",VLOOKUP(B1687,'Customer Orders Management'!B:AB,9,0)),"")</f>
        <v/>
      </c>
      <c r="J1687" s="81" t="str">
        <f>IFERROR(IF(B1687="","",VLOOKUP(B1687,'Customer Orders Management'!B:AB,10,0)),"")</f>
        <v/>
      </c>
      <c r="K1687" s="81" t="str">
        <f>IFERROR(IF(B1687="","",VLOOKUP(B1687,'Customer Orders Management'!B:AB,11,0)),"")</f>
        <v/>
      </c>
      <c r="L1687" s="81" t="str">
        <f>IFERROR(IF(VLOOKUP(B1687,'DIFOT Raw Data'!B:P,15,0)="","Not Delivered","Delivery"&amp;" "&amp;VLOOKUP(B1687,'DIFOT Raw Data'!B:P,15,0)),"")</f>
        <v/>
      </c>
    </row>
    <row r="1688" spans="5:12" x14ac:dyDescent="0.25">
      <c r="E1688" s="80" t="str">
        <f>IFERROR(IF(B1688="","",VLOOKUP(B1688,'Customer Orders Management'!B:AB,12,0)),"")</f>
        <v/>
      </c>
      <c r="F1688" s="80" t="str">
        <f>IFERROR(IF(B1688="","",VLOOKUP(B1688,'Customer Orders Management'!B:AB,13,0)),"")</f>
        <v/>
      </c>
      <c r="G1688" s="80" t="str">
        <f>IFERROR(IF(B1688="","",VLOOKUP(B1688,'Customer Orders Management'!B:AB,7,0)),"")</f>
        <v/>
      </c>
      <c r="H1688" s="80" t="str">
        <f>IFERROR(IF(B1688="","",VLOOKUP(B1688,'Customer Orders Management'!B:AB,8,0)),"")</f>
        <v/>
      </c>
      <c r="I1688" s="81" t="str">
        <f>IFERROR(IF(B1688="","",VLOOKUP(B1688,'Customer Orders Management'!B:AB,9,0)),"")</f>
        <v/>
      </c>
      <c r="J1688" s="81" t="str">
        <f>IFERROR(IF(B1688="","",VLOOKUP(B1688,'Customer Orders Management'!B:AB,10,0)),"")</f>
        <v/>
      </c>
      <c r="K1688" s="81" t="str">
        <f>IFERROR(IF(B1688="","",VLOOKUP(B1688,'Customer Orders Management'!B:AB,11,0)),"")</f>
        <v/>
      </c>
      <c r="L1688" s="81" t="str">
        <f>IFERROR(IF(VLOOKUP(B1688,'DIFOT Raw Data'!B:P,15,0)="","Not Delivered","Delivery"&amp;" "&amp;VLOOKUP(B1688,'DIFOT Raw Data'!B:P,15,0)),"")</f>
        <v/>
      </c>
    </row>
    <row r="1689" spans="5:12" x14ac:dyDescent="0.25">
      <c r="E1689" s="80" t="str">
        <f>IFERROR(IF(B1689="","",VLOOKUP(B1689,'Customer Orders Management'!B:AB,12,0)),"")</f>
        <v/>
      </c>
      <c r="F1689" s="80" t="str">
        <f>IFERROR(IF(B1689="","",VLOOKUP(B1689,'Customer Orders Management'!B:AB,13,0)),"")</f>
        <v/>
      </c>
      <c r="G1689" s="80" t="str">
        <f>IFERROR(IF(B1689="","",VLOOKUP(B1689,'Customer Orders Management'!B:AB,7,0)),"")</f>
        <v/>
      </c>
      <c r="H1689" s="80" t="str">
        <f>IFERROR(IF(B1689="","",VLOOKUP(B1689,'Customer Orders Management'!B:AB,8,0)),"")</f>
        <v/>
      </c>
      <c r="I1689" s="81" t="str">
        <f>IFERROR(IF(B1689="","",VLOOKUP(B1689,'Customer Orders Management'!B:AB,9,0)),"")</f>
        <v/>
      </c>
      <c r="J1689" s="81" t="str">
        <f>IFERROR(IF(B1689="","",VLOOKUP(B1689,'Customer Orders Management'!B:AB,10,0)),"")</f>
        <v/>
      </c>
      <c r="K1689" s="81" t="str">
        <f>IFERROR(IF(B1689="","",VLOOKUP(B1689,'Customer Orders Management'!B:AB,11,0)),"")</f>
        <v/>
      </c>
      <c r="L1689" s="81" t="str">
        <f>IFERROR(IF(VLOOKUP(B1689,'DIFOT Raw Data'!B:P,15,0)="","Not Delivered","Delivery"&amp;" "&amp;VLOOKUP(B1689,'DIFOT Raw Data'!B:P,15,0)),"")</f>
        <v/>
      </c>
    </row>
    <row r="1690" spans="5:12" x14ac:dyDescent="0.25">
      <c r="E1690" s="80" t="str">
        <f>IFERROR(IF(B1690="","",VLOOKUP(B1690,'Customer Orders Management'!B:AB,12,0)),"")</f>
        <v/>
      </c>
      <c r="F1690" s="80" t="str">
        <f>IFERROR(IF(B1690="","",VLOOKUP(B1690,'Customer Orders Management'!B:AB,13,0)),"")</f>
        <v/>
      </c>
      <c r="G1690" s="80" t="str">
        <f>IFERROR(IF(B1690="","",VLOOKUP(B1690,'Customer Orders Management'!B:AB,7,0)),"")</f>
        <v/>
      </c>
      <c r="H1690" s="80" t="str">
        <f>IFERROR(IF(B1690="","",VLOOKUP(B1690,'Customer Orders Management'!B:AB,8,0)),"")</f>
        <v/>
      </c>
      <c r="I1690" s="81" t="str">
        <f>IFERROR(IF(B1690="","",VLOOKUP(B1690,'Customer Orders Management'!B:AB,9,0)),"")</f>
        <v/>
      </c>
      <c r="J1690" s="81" t="str">
        <f>IFERROR(IF(B1690="","",VLOOKUP(B1690,'Customer Orders Management'!B:AB,10,0)),"")</f>
        <v/>
      </c>
      <c r="K1690" s="81" t="str">
        <f>IFERROR(IF(B1690="","",VLOOKUP(B1690,'Customer Orders Management'!B:AB,11,0)),"")</f>
        <v/>
      </c>
      <c r="L1690" s="81" t="str">
        <f>IFERROR(IF(VLOOKUP(B1690,'DIFOT Raw Data'!B:P,15,0)="","Not Delivered","Delivery"&amp;" "&amp;VLOOKUP(B1690,'DIFOT Raw Data'!B:P,15,0)),"")</f>
        <v/>
      </c>
    </row>
    <row r="1691" spans="5:12" x14ac:dyDescent="0.25">
      <c r="E1691" s="80" t="str">
        <f>IFERROR(IF(B1691="","",VLOOKUP(B1691,'Customer Orders Management'!B:AB,12,0)),"")</f>
        <v/>
      </c>
      <c r="F1691" s="80" t="str">
        <f>IFERROR(IF(B1691="","",VLOOKUP(B1691,'Customer Orders Management'!B:AB,13,0)),"")</f>
        <v/>
      </c>
      <c r="G1691" s="80" t="str">
        <f>IFERROR(IF(B1691="","",VLOOKUP(B1691,'Customer Orders Management'!B:AB,7,0)),"")</f>
        <v/>
      </c>
      <c r="H1691" s="80" t="str">
        <f>IFERROR(IF(B1691="","",VLOOKUP(B1691,'Customer Orders Management'!B:AB,8,0)),"")</f>
        <v/>
      </c>
      <c r="I1691" s="81" t="str">
        <f>IFERROR(IF(B1691="","",VLOOKUP(B1691,'Customer Orders Management'!B:AB,9,0)),"")</f>
        <v/>
      </c>
      <c r="J1691" s="81" t="str">
        <f>IFERROR(IF(B1691="","",VLOOKUP(B1691,'Customer Orders Management'!B:AB,10,0)),"")</f>
        <v/>
      </c>
      <c r="K1691" s="81" t="str">
        <f>IFERROR(IF(B1691="","",VLOOKUP(B1691,'Customer Orders Management'!B:AB,11,0)),"")</f>
        <v/>
      </c>
      <c r="L1691" s="81" t="str">
        <f>IFERROR(IF(VLOOKUP(B1691,'DIFOT Raw Data'!B:P,15,0)="","Not Delivered","Delivery"&amp;" "&amp;VLOOKUP(B1691,'DIFOT Raw Data'!B:P,15,0)),"")</f>
        <v/>
      </c>
    </row>
    <row r="1692" spans="5:12" x14ac:dyDescent="0.25">
      <c r="E1692" s="80" t="str">
        <f>IFERROR(IF(B1692="","",VLOOKUP(B1692,'Customer Orders Management'!B:AB,12,0)),"")</f>
        <v/>
      </c>
      <c r="F1692" s="80" t="str">
        <f>IFERROR(IF(B1692="","",VLOOKUP(B1692,'Customer Orders Management'!B:AB,13,0)),"")</f>
        <v/>
      </c>
      <c r="G1692" s="80" t="str">
        <f>IFERROR(IF(B1692="","",VLOOKUP(B1692,'Customer Orders Management'!B:AB,7,0)),"")</f>
        <v/>
      </c>
      <c r="H1692" s="80" t="str">
        <f>IFERROR(IF(B1692="","",VLOOKUP(B1692,'Customer Orders Management'!B:AB,8,0)),"")</f>
        <v/>
      </c>
      <c r="I1692" s="81" t="str">
        <f>IFERROR(IF(B1692="","",VLOOKUP(B1692,'Customer Orders Management'!B:AB,9,0)),"")</f>
        <v/>
      </c>
      <c r="J1692" s="81" t="str">
        <f>IFERROR(IF(B1692="","",VLOOKUP(B1692,'Customer Orders Management'!B:AB,10,0)),"")</f>
        <v/>
      </c>
      <c r="K1692" s="81" t="str">
        <f>IFERROR(IF(B1692="","",VLOOKUP(B1692,'Customer Orders Management'!B:AB,11,0)),"")</f>
        <v/>
      </c>
      <c r="L1692" s="81" t="str">
        <f>IFERROR(IF(VLOOKUP(B1692,'DIFOT Raw Data'!B:P,15,0)="","Not Delivered","Delivery"&amp;" "&amp;VLOOKUP(B1692,'DIFOT Raw Data'!B:P,15,0)),"")</f>
        <v/>
      </c>
    </row>
    <row r="1693" spans="5:12" x14ac:dyDescent="0.25">
      <c r="E1693" s="80" t="str">
        <f>IFERROR(IF(B1693="","",VLOOKUP(B1693,'Customer Orders Management'!B:AB,12,0)),"")</f>
        <v/>
      </c>
      <c r="F1693" s="80" t="str">
        <f>IFERROR(IF(B1693="","",VLOOKUP(B1693,'Customer Orders Management'!B:AB,13,0)),"")</f>
        <v/>
      </c>
      <c r="G1693" s="80" t="str">
        <f>IFERROR(IF(B1693="","",VLOOKUP(B1693,'Customer Orders Management'!B:AB,7,0)),"")</f>
        <v/>
      </c>
      <c r="H1693" s="80" t="str">
        <f>IFERROR(IF(B1693="","",VLOOKUP(B1693,'Customer Orders Management'!B:AB,8,0)),"")</f>
        <v/>
      </c>
      <c r="I1693" s="81" t="str">
        <f>IFERROR(IF(B1693="","",VLOOKUP(B1693,'Customer Orders Management'!B:AB,9,0)),"")</f>
        <v/>
      </c>
      <c r="J1693" s="81" t="str">
        <f>IFERROR(IF(B1693="","",VLOOKUP(B1693,'Customer Orders Management'!B:AB,10,0)),"")</f>
        <v/>
      </c>
      <c r="K1693" s="81" t="str">
        <f>IFERROR(IF(B1693="","",VLOOKUP(B1693,'Customer Orders Management'!B:AB,11,0)),"")</f>
        <v/>
      </c>
      <c r="L1693" s="81" t="str">
        <f>IFERROR(IF(VLOOKUP(B1693,'DIFOT Raw Data'!B:P,15,0)="","Not Delivered","Delivery"&amp;" "&amp;VLOOKUP(B1693,'DIFOT Raw Data'!B:P,15,0)),"")</f>
        <v/>
      </c>
    </row>
    <row r="1694" spans="5:12" x14ac:dyDescent="0.25">
      <c r="E1694" s="80" t="str">
        <f>IFERROR(IF(B1694="","",VLOOKUP(B1694,'Customer Orders Management'!B:AB,12,0)),"")</f>
        <v/>
      </c>
      <c r="F1694" s="80" t="str">
        <f>IFERROR(IF(B1694="","",VLOOKUP(B1694,'Customer Orders Management'!B:AB,13,0)),"")</f>
        <v/>
      </c>
      <c r="G1694" s="80" t="str">
        <f>IFERROR(IF(B1694="","",VLOOKUP(B1694,'Customer Orders Management'!B:AB,7,0)),"")</f>
        <v/>
      </c>
      <c r="H1694" s="80" t="str">
        <f>IFERROR(IF(B1694="","",VLOOKUP(B1694,'Customer Orders Management'!B:AB,8,0)),"")</f>
        <v/>
      </c>
      <c r="I1694" s="81" t="str">
        <f>IFERROR(IF(B1694="","",VLOOKUP(B1694,'Customer Orders Management'!B:AB,9,0)),"")</f>
        <v/>
      </c>
      <c r="J1694" s="81" t="str">
        <f>IFERROR(IF(B1694="","",VLOOKUP(B1694,'Customer Orders Management'!B:AB,10,0)),"")</f>
        <v/>
      </c>
      <c r="K1694" s="81" t="str">
        <f>IFERROR(IF(B1694="","",VLOOKUP(B1694,'Customer Orders Management'!B:AB,11,0)),"")</f>
        <v/>
      </c>
      <c r="L1694" s="81" t="str">
        <f>IFERROR(IF(VLOOKUP(B1694,'DIFOT Raw Data'!B:P,15,0)="","Not Delivered","Delivery"&amp;" "&amp;VLOOKUP(B1694,'DIFOT Raw Data'!B:P,15,0)),"")</f>
        <v/>
      </c>
    </row>
    <row r="1695" spans="5:12" x14ac:dyDescent="0.25">
      <c r="E1695" s="80" t="str">
        <f>IFERROR(IF(B1695="","",VLOOKUP(B1695,'Customer Orders Management'!B:AB,12,0)),"")</f>
        <v/>
      </c>
      <c r="F1695" s="80" t="str">
        <f>IFERROR(IF(B1695="","",VLOOKUP(B1695,'Customer Orders Management'!B:AB,13,0)),"")</f>
        <v/>
      </c>
      <c r="G1695" s="80" t="str">
        <f>IFERROR(IF(B1695="","",VLOOKUP(B1695,'Customer Orders Management'!B:AB,7,0)),"")</f>
        <v/>
      </c>
      <c r="H1695" s="80" t="str">
        <f>IFERROR(IF(B1695="","",VLOOKUP(B1695,'Customer Orders Management'!B:AB,8,0)),"")</f>
        <v/>
      </c>
      <c r="I1695" s="81" t="str">
        <f>IFERROR(IF(B1695="","",VLOOKUP(B1695,'Customer Orders Management'!B:AB,9,0)),"")</f>
        <v/>
      </c>
      <c r="J1695" s="81" t="str">
        <f>IFERROR(IF(B1695="","",VLOOKUP(B1695,'Customer Orders Management'!B:AB,10,0)),"")</f>
        <v/>
      </c>
      <c r="K1695" s="81" t="str">
        <f>IFERROR(IF(B1695="","",VLOOKUP(B1695,'Customer Orders Management'!B:AB,11,0)),"")</f>
        <v/>
      </c>
      <c r="L1695" s="81" t="str">
        <f>IFERROR(IF(VLOOKUP(B1695,'DIFOT Raw Data'!B:P,15,0)="","Not Delivered","Delivery"&amp;" "&amp;VLOOKUP(B1695,'DIFOT Raw Data'!B:P,15,0)),"")</f>
        <v/>
      </c>
    </row>
    <row r="1696" spans="5:12" x14ac:dyDescent="0.25">
      <c r="E1696" s="80" t="str">
        <f>IFERROR(IF(B1696="","",VLOOKUP(B1696,'Customer Orders Management'!B:AB,12,0)),"")</f>
        <v/>
      </c>
      <c r="F1696" s="80" t="str">
        <f>IFERROR(IF(B1696="","",VLOOKUP(B1696,'Customer Orders Management'!B:AB,13,0)),"")</f>
        <v/>
      </c>
      <c r="G1696" s="80" t="str">
        <f>IFERROR(IF(B1696="","",VLOOKUP(B1696,'Customer Orders Management'!B:AB,7,0)),"")</f>
        <v/>
      </c>
      <c r="H1696" s="80" t="str">
        <f>IFERROR(IF(B1696="","",VLOOKUP(B1696,'Customer Orders Management'!B:AB,8,0)),"")</f>
        <v/>
      </c>
      <c r="I1696" s="81" t="str">
        <f>IFERROR(IF(B1696="","",VLOOKUP(B1696,'Customer Orders Management'!B:AB,9,0)),"")</f>
        <v/>
      </c>
      <c r="J1696" s="81" t="str">
        <f>IFERROR(IF(B1696="","",VLOOKUP(B1696,'Customer Orders Management'!B:AB,10,0)),"")</f>
        <v/>
      </c>
      <c r="K1696" s="81" t="str">
        <f>IFERROR(IF(B1696="","",VLOOKUP(B1696,'Customer Orders Management'!B:AB,11,0)),"")</f>
        <v/>
      </c>
      <c r="L1696" s="81" t="str">
        <f>IFERROR(IF(VLOOKUP(B1696,'DIFOT Raw Data'!B:P,15,0)="","Not Delivered","Delivery"&amp;" "&amp;VLOOKUP(B1696,'DIFOT Raw Data'!B:P,15,0)),"")</f>
        <v/>
      </c>
    </row>
    <row r="1697" spans="5:12" x14ac:dyDescent="0.25">
      <c r="E1697" s="80" t="str">
        <f>IFERROR(IF(B1697="","",VLOOKUP(B1697,'Customer Orders Management'!B:AB,12,0)),"")</f>
        <v/>
      </c>
      <c r="F1697" s="80" t="str">
        <f>IFERROR(IF(B1697="","",VLOOKUP(B1697,'Customer Orders Management'!B:AB,13,0)),"")</f>
        <v/>
      </c>
      <c r="G1697" s="80" t="str">
        <f>IFERROR(IF(B1697="","",VLOOKUP(B1697,'Customer Orders Management'!B:AB,7,0)),"")</f>
        <v/>
      </c>
      <c r="H1697" s="80" t="str">
        <f>IFERROR(IF(B1697="","",VLOOKUP(B1697,'Customer Orders Management'!B:AB,8,0)),"")</f>
        <v/>
      </c>
      <c r="I1697" s="81" t="str">
        <f>IFERROR(IF(B1697="","",VLOOKUP(B1697,'Customer Orders Management'!B:AB,9,0)),"")</f>
        <v/>
      </c>
      <c r="J1697" s="81" t="str">
        <f>IFERROR(IF(B1697="","",VLOOKUP(B1697,'Customer Orders Management'!B:AB,10,0)),"")</f>
        <v/>
      </c>
      <c r="K1697" s="81" t="str">
        <f>IFERROR(IF(B1697="","",VLOOKUP(B1697,'Customer Orders Management'!B:AB,11,0)),"")</f>
        <v/>
      </c>
      <c r="L1697" s="81" t="str">
        <f>IFERROR(IF(VLOOKUP(B1697,'DIFOT Raw Data'!B:P,15,0)="","Not Delivered","Delivery"&amp;" "&amp;VLOOKUP(B1697,'DIFOT Raw Data'!B:P,15,0)),"")</f>
        <v/>
      </c>
    </row>
    <row r="1698" spans="5:12" x14ac:dyDescent="0.25">
      <c r="E1698" s="80" t="str">
        <f>IFERROR(IF(B1698="","",VLOOKUP(B1698,'Customer Orders Management'!B:AB,12,0)),"")</f>
        <v/>
      </c>
      <c r="F1698" s="80" t="str">
        <f>IFERROR(IF(B1698="","",VLOOKUP(B1698,'Customer Orders Management'!B:AB,13,0)),"")</f>
        <v/>
      </c>
      <c r="G1698" s="80" t="str">
        <f>IFERROR(IF(B1698="","",VLOOKUP(B1698,'Customer Orders Management'!B:AB,7,0)),"")</f>
        <v/>
      </c>
      <c r="H1698" s="80" t="str">
        <f>IFERROR(IF(B1698="","",VLOOKUP(B1698,'Customer Orders Management'!B:AB,8,0)),"")</f>
        <v/>
      </c>
      <c r="I1698" s="81" t="str">
        <f>IFERROR(IF(B1698="","",VLOOKUP(B1698,'Customer Orders Management'!B:AB,9,0)),"")</f>
        <v/>
      </c>
      <c r="J1698" s="81" t="str">
        <f>IFERROR(IF(B1698="","",VLOOKUP(B1698,'Customer Orders Management'!B:AB,10,0)),"")</f>
        <v/>
      </c>
      <c r="K1698" s="81" t="str">
        <f>IFERROR(IF(B1698="","",VLOOKUP(B1698,'Customer Orders Management'!B:AB,11,0)),"")</f>
        <v/>
      </c>
      <c r="L1698" s="81" t="str">
        <f>IFERROR(IF(VLOOKUP(B1698,'DIFOT Raw Data'!B:P,15,0)="","Not Delivered","Delivery"&amp;" "&amp;VLOOKUP(B1698,'DIFOT Raw Data'!B:P,15,0)),"")</f>
        <v/>
      </c>
    </row>
    <row r="1699" spans="5:12" x14ac:dyDescent="0.25">
      <c r="E1699" s="80" t="str">
        <f>IFERROR(IF(B1699="","",VLOOKUP(B1699,'Customer Orders Management'!B:AB,12,0)),"")</f>
        <v/>
      </c>
      <c r="F1699" s="80" t="str">
        <f>IFERROR(IF(B1699="","",VLOOKUP(B1699,'Customer Orders Management'!B:AB,13,0)),"")</f>
        <v/>
      </c>
      <c r="G1699" s="80" t="str">
        <f>IFERROR(IF(B1699="","",VLOOKUP(B1699,'Customer Orders Management'!B:AB,7,0)),"")</f>
        <v/>
      </c>
      <c r="H1699" s="80" t="str">
        <f>IFERROR(IF(B1699="","",VLOOKUP(B1699,'Customer Orders Management'!B:AB,8,0)),"")</f>
        <v/>
      </c>
      <c r="I1699" s="81" t="str">
        <f>IFERROR(IF(B1699="","",VLOOKUP(B1699,'Customer Orders Management'!B:AB,9,0)),"")</f>
        <v/>
      </c>
      <c r="J1699" s="81" t="str">
        <f>IFERROR(IF(B1699="","",VLOOKUP(B1699,'Customer Orders Management'!B:AB,10,0)),"")</f>
        <v/>
      </c>
      <c r="K1699" s="81" t="str">
        <f>IFERROR(IF(B1699="","",VLOOKUP(B1699,'Customer Orders Management'!B:AB,11,0)),"")</f>
        <v/>
      </c>
      <c r="L1699" s="81" t="str">
        <f>IFERROR(IF(VLOOKUP(B1699,'DIFOT Raw Data'!B:P,15,0)="","Not Delivered","Delivery"&amp;" "&amp;VLOOKUP(B1699,'DIFOT Raw Data'!B:P,15,0)),"")</f>
        <v/>
      </c>
    </row>
    <row r="1700" spans="5:12" x14ac:dyDescent="0.25">
      <c r="E1700" s="80" t="str">
        <f>IFERROR(IF(B1700="","",VLOOKUP(B1700,'Customer Orders Management'!B:AB,12,0)),"")</f>
        <v/>
      </c>
      <c r="F1700" s="80" t="str">
        <f>IFERROR(IF(B1700="","",VLOOKUP(B1700,'Customer Orders Management'!B:AB,13,0)),"")</f>
        <v/>
      </c>
      <c r="G1700" s="80" t="str">
        <f>IFERROR(IF(B1700="","",VLOOKUP(B1700,'Customer Orders Management'!B:AB,7,0)),"")</f>
        <v/>
      </c>
      <c r="H1700" s="80" t="str">
        <f>IFERROR(IF(B1700="","",VLOOKUP(B1700,'Customer Orders Management'!B:AB,8,0)),"")</f>
        <v/>
      </c>
      <c r="I1700" s="81" t="str">
        <f>IFERROR(IF(B1700="","",VLOOKUP(B1700,'Customer Orders Management'!B:AB,9,0)),"")</f>
        <v/>
      </c>
      <c r="J1700" s="81" t="str">
        <f>IFERROR(IF(B1700="","",VLOOKUP(B1700,'Customer Orders Management'!B:AB,10,0)),"")</f>
        <v/>
      </c>
      <c r="K1700" s="81" t="str">
        <f>IFERROR(IF(B1700="","",VLOOKUP(B1700,'Customer Orders Management'!B:AB,11,0)),"")</f>
        <v/>
      </c>
      <c r="L1700" s="81" t="str">
        <f>IFERROR(IF(VLOOKUP(B1700,'DIFOT Raw Data'!B:P,15,0)="","Not Delivered","Delivery"&amp;" "&amp;VLOOKUP(B1700,'DIFOT Raw Data'!B:P,15,0)),"")</f>
        <v/>
      </c>
    </row>
    <row r="1701" spans="5:12" x14ac:dyDescent="0.25">
      <c r="E1701" s="80" t="str">
        <f>IFERROR(IF(B1701="","",VLOOKUP(B1701,'Customer Orders Management'!B:AB,12,0)),"")</f>
        <v/>
      </c>
      <c r="F1701" s="80" t="str">
        <f>IFERROR(IF(B1701="","",VLOOKUP(B1701,'Customer Orders Management'!B:AB,13,0)),"")</f>
        <v/>
      </c>
      <c r="G1701" s="80" t="str">
        <f>IFERROR(IF(B1701="","",VLOOKUP(B1701,'Customer Orders Management'!B:AB,7,0)),"")</f>
        <v/>
      </c>
      <c r="H1701" s="80" t="str">
        <f>IFERROR(IF(B1701="","",VLOOKUP(B1701,'Customer Orders Management'!B:AB,8,0)),"")</f>
        <v/>
      </c>
      <c r="I1701" s="81" t="str">
        <f>IFERROR(IF(B1701="","",VLOOKUP(B1701,'Customer Orders Management'!B:AB,9,0)),"")</f>
        <v/>
      </c>
      <c r="J1701" s="81" t="str">
        <f>IFERROR(IF(B1701="","",VLOOKUP(B1701,'Customer Orders Management'!B:AB,10,0)),"")</f>
        <v/>
      </c>
      <c r="K1701" s="81" t="str">
        <f>IFERROR(IF(B1701="","",VLOOKUP(B1701,'Customer Orders Management'!B:AB,11,0)),"")</f>
        <v/>
      </c>
      <c r="L1701" s="81" t="str">
        <f>IFERROR(IF(VLOOKUP(B1701,'DIFOT Raw Data'!B:P,15,0)="","Not Delivered","Delivery"&amp;" "&amp;VLOOKUP(B1701,'DIFOT Raw Data'!B:P,15,0)),"")</f>
        <v/>
      </c>
    </row>
    <row r="1702" spans="5:12" x14ac:dyDescent="0.25">
      <c r="E1702" s="80" t="str">
        <f>IFERROR(IF(B1702="","",VLOOKUP(B1702,'Customer Orders Management'!B:AB,12,0)),"")</f>
        <v/>
      </c>
      <c r="F1702" s="80" t="str">
        <f>IFERROR(IF(B1702="","",VLOOKUP(B1702,'Customer Orders Management'!B:AB,13,0)),"")</f>
        <v/>
      </c>
      <c r="G1702" s="80" t="str">
        <f>IFERROR(IF(B1702="","",VLOOKUP(B1702,'Customer Orders Management'!B:AB,7,0)),"")</f>
        <v/>
      </c>
      <c r="H1702" s="80" t="str">
        <f>IFERROR(IF(B1702="","",VLOOKUP(B1702,'Customer Orders Management'!B:AB,8,0)),"")</f>
        <v/>
      </c>
      <c r="I1702" s="81" t="str">
        <f>IFERROR(IF(B1702="","",VLOOKUP(B1702,'Customer Orders Management'!B:AB,9,0)),"")</f>
        <v/>
      </c>
      <c r="J1702" s="81" t="str">
        <f>IFERROR(IF(B1702="","",VLOOKUP(B1702,'Customer Orders Management'!B:AB,10,0)),"")</f>
        <v/>
      </c>
      <c r="K1702" s="81" t="str">
        <f>IFERROR(IF(B1702="","",VLOOKUP(B1702,'Customer Orders Management'!B:AB,11,0)),"")</f>
        <v/>
      </c>
      <c r="L1702" s="81" t="str">
        <f>IFERROR(IF(VLOOKUP(B1702,'DIFOT Raw Data'!B:P,15,0)="","Not Delivered","Delivery"&amp;" "&amp;VLOOKUP(B1702,'DIFOT Raw Data'!B:P,15,0)),"")</f>
        <v/>
      </c>
    </row>
    <row r="1703" spans="5:12" x14ac:dyDescent="0.25">
      <c r="E1703" s="80" t="str">
        <f>IFERROR(IF(B1703="","",VLOOKUP(B1703,'Customer Orders Management'!B:AB,12,0)),"")</f>
        <v/>
      </c>
      <c r="F1703" s="80" t="str">
        <f>IFERROR(IF(B1703="","",VLOOKUP(B1703,'Customer Orders Management'!B:AB,13,0)),"")</f>
        <v/>
      </c>
      <c r="G1703" s="80" t="str">
        <f>IFERROR(IF(B1703="","",VLOOKUP(B1703,'Customer Orders Management'!B:AB,7,0)),"")</f>
        <v/>
      </c>
      <c r="H1703" s="80" t="str">
        <f>IFERROR(IF(B1703="","",VLOOKUP(B1703,'Customer Orders Management'!B:AB,8,0)),"")</f>
        <v/>
      </c>
      <c r="I1703" s="81" t="str">
        <f>IFERROR(IF(B1703="","",VLOOKUP(B1703,'Customer Orders Management'!B:AB,9,0)),"")</f>
        <v/>
      </c>
      <c r="J1703" s="81" t="str">
        <f>IFERROR(IF(B1703="","",VLOOKUP(B1703,'Customer Orders Management'!B:AB,10,0)),"")</f>
        <v/>
      </c>
      <c r="K1703" s="81" t="str">
        <f>IFERROR(IF(B1703="","",VLOOKUP(B1703,'Customer Orders Management'!B:AB,11,0)),"")</f>
        <v/>
      </c>
      <c r="L1703" s="81" t="str">
        <f>IFERROR(IF(VLOOKUP(B1703,'DIFOT Raw Data'!B:P,15,0)="","Not Delivered","Delivery"&amp;" "&amp;VLOOKUP(B1703,'DIFOT Raw Data'!B:P,15,0)),"")</f>
        <v/>
      </c>
    </row>
    <row r="1704" spans="5:12" x14ac:dyDescent="0.25">
      <c r="E1704" s="80" t="str">
        <f>IFERROR(IF(B1704="","",VLOOKUP(B1704,'Customer Orders Management'!B:AB,12,0)),"")</f>
        <v/>
      </c>
      <c r="F1704" s="80" t="str">
        <f>IFERROR(IF(B1704="","",VLOOKUP(B1704,'Customer Orders Management'!B:AB,13,0)),"")</f>
        <v/>
      </c>
      <c r="G1704" s="80" t="str">
        <f>IFERROR(IF(B1704="","",VLOOKUP(B1704,'Customer Orders Management'!B:AB,7,0)),"")</f>
        <v/>
      </c>
      <c r="H1704" s="80" t="str">
        <f>IFERROR(IF(B1704="","",VLOOKUP(B1704,'Customer Orders Management'!B:AB,8,0)),"")</f>
        <v/>
      </c>
      <c r="I1704" s="81" t="str">
        <f>IFERROR(IF(B1704="","",VLOOKUP(B1704,'Customer Orders Management'!B:AB,9,0)),"")</f>
        <v/>
      </c>
      <c r="J1704" s="81" t="str">
        <f>IFERROR(IF(B1704="","",VLOOKUP(B1704,'Customer Orders Management'!B:AB,10,0)),"")</f>
        <v/>
      </c>
      <c r="K1704" s="81" t="str">
        <f>IFERROR(IF(B1704="","",VLOOKUP(B1704,'Customer Orders Management'!B:AB,11,0)),"")</f>
        <v/>
      </c>
      <c r="L1704" s="81" t="str">
        <f>IFERROR(IF(VLOOKUP(B1704,'DIFOT Raw Data'!B:P,15,0)="","Not Delivered","Delivery"&amp;" "&amp;VLOOKUP(B1704,'DIFOT Raw Data'!B:P,15,0)),"")</f>
        <v/>
      </c>
    </row>
    <row r="1705" spans="5:12" x14ac:dyDescent="0.25">
      <c r="E1705" s="80" t="str">
        <f>IFERROR(IF(B1705="","",VLOOKUP(B1705,'Customer Orders Management'!B:AB,12,0)),"")</f>
        <v/>
      </c>
      <c r="F1705" s="80" t="str">
        <f>IFERROR(IF(B1705="","",VLOOKUP(B1705,'Customer Orders Management'!B:AB,13,0)),"")</f>
        <v/>
      </c>
      <c r="G1705" s="80" t="str">
        <f>IFERROR(IF(B1705="","",VLOOKUP(B1705,'Customer Orders Management'!B:AB,7,0)),"")</f>
        <v/>
      </c>
      <c r="H1705" s="80" t="str">
        <f>IFERROR(IF(B1705="","",VLOOKUP(B1705,'Customer Orders Management'!B:AB,8,0)),"")</f>
        <v/>
      </c>
      <c r="I1705" s="81" t="str">
        <f>IFERROR(IF(B1705="","",VLOOKUP(B1705,'Customer Orders Management'!B:AB,9,0)),"")</f>
        <v/>
      </c>
      <c r="J1705" s="81" t="str">
        <f>IFERROR(IF(B1705="","",VLOOKUP(B1705,'Customer Orders Management'!B:AB,10,0)),"")</f>
        <v/>
      </c>
      <c r="K1705" s="81" t="str">
        <f>IFERROR(IF(B1705="","",VLOOKUP(B1705,'Customer Orders Management'!B:AB,11,0)),"")</f>
        <v/>
      </c>
      <c r="L1705" s="81" t="str">
        <f>IFERROR(IF(VLOOKUP(B1705,'DIFOT Raw Data'!B:P,15,0)="","Not Delivered","Delivery"&amp;" "&amp;VLOOKUP(B1705,'DIFOT Raw Data'!B:P,15,0)),"")</f>
        <v/>
      </c>
    </row>
    <row r="1706" spans="5:12" x14ac:dyDescent="0.25">
      <c r="E1706" s="80" t="str">
        <f>IFERROR(IF(B1706="","",VLOOKUP(B1706,'Customer Orders Management'!B:AB,12,0)),"")</f>
        <v/>
      </c>
      <c r="F1706" s="80" t="str">
        <f>IFERROR(IF(B1706="","",VLOOKUP(B1706,'Customer Orders Management'!B:AB,13,0)),"")</f>
        <v/>
      </c>
      <c r="G1706" s="80" t="str">
        <f>IFERROR(IF(B1706="","",VLOOKUP(B1706,'Customer Orders Management'!B:AB,7,0)),"")</f>
        <v/>
      </c>
      <c r="H1706" s="80" t="str">
        <f>IFERROR(IF(B1706="","",VLOOKUP(B1706,'Customer Orders Management'!B:AB,8,0)),"")</f>
        <v/>
      </c>
      <c r="I1706" s="81" t="str">
        <f>IFERROR(IF(B1706="","",VLOOKUP(B1706,'Customer Orders Management'!B:AB,9,0)),"")</f>
        <v/>
      </c>
      <c r="J1706" s="81" t="str">
        <f>IFERROR(IF(B1706="","",VLOOKUP(B1706,'Customer Orders Management'!B:AB,10,0)),"")</f>
        <v/>
      </c>
      <c r="K1706" s="81" t="str">
        <f>IFERROR(IF(B1706="","",VLOOKUP(B1706,'Customer Orders Management'!B:AB,11,0)),"")</f>
        <v/>
      </c>
      <c r="L1706" s="81" t="str">
        <f>IFERROR(IF(VLOOKUP(B1706,'DIFOT Raw Data'!B:P,15,0)="","Not Delivered","Delivery"&amp;" "&amp;VLOOKUP(B1706,'DIFOT Raw Data'!B:P,15,0)),"")</f>
        <v/>
      </c>
    </row>
    <row r="1707" spans="5:12" x14ac:dyDescent="0.25">
      <c r="E1707" s="80" t="str">
        <f>IFERROR(IF(B1707="","",VLOOKUP(B1707,'Customer Orders Management'!B:AB,12,0)),"")</f>
        <v/>
      </c>
      <c r="F1707" s="80" t="str">
        <f>IFERROR(IF(B1707="","",VLOOKUP(B1707,'Customer Orders Management'!B:AB,13,0)),"")</f>
        <v/>
      </c>
      <c r="G1707" s="80" t="str">
        <f>IFERROR(IF(B1707="","",VLOOKUP(B1707,'Customer Orders Management'!B:AB,7,0)),"")</f>
        <v/>
      </c>
      <c r="H1707" s="80" t="str">
        <f>IFERROR(IF(B1707="","",VLOOKUP(B1707,'Customer Orders Management'!B:AB,8,0)),"")</f>
        <v/>
      </c>
      <c r="I1707" s="81" t="str">
        <f>IFERROR(IF(B1707="","",VLOOKUP(B1707,'Customer Orders Management'!B:AB,9,0)),"")</f>
        <v/>
      </c>
      <c r="J1707" s="81" t="str">
        <f>IFERROR(IF(B1707="","",VLOOKUP(B1707,'Customer Orders Management'!B:AB,10,0)),"")</f>
        <v/>
      </c>
      <c r="K1707" s="81" t="str">
        <f>IFERROR(IF(B1707="","",VLOOKUP(B1707,'Customer Orders Management'!B:AB,11,0)),"")</f>
        <v/>
      </c>
      <c r="L1707" s="81" t="str">
        <f>IFERROR(IF(VLOOKUP(B1707,'DIFOT Raw Data'!B:P,15,0)="","Not Delivered","Delivery"&amp;" "&amp;VLOOKUP(B1707,'DIFOT Raw Data'!B:P,15,0)),"")</f>
        <v/>
      </c>
    </row>
    <row r="1708" spans="5:12" x14ac:dyDescent="0.25">
      <c r="E1708" s="80" t="str">
        <f>IFERROR(IF(B1708="","",VLOOKUP(B1708,'Customer Orders Management'!B:AB,12,0)),"")</f>
        <v/>
      </c>
      <c r="F1708" s="80" t="str">
        <f>IFERROR(IF(B1708="","",VLOOKUP(B1708,'Customer Orders Management'!B:AB,13,0)),"")</f>
        <v/>
      </c>
      <c r="G1708" s="80" t="str">
        <f>IFERROR(IF(B1708="","",VLOOKUP(B1708,'Customer Orders Management'!B:AB,7,0)),"")</f>
        <v/>
      </c>
      <c r="H1708" s="80" t="str">
        <f>IFERROR(IF(B1708="","",VLOOKUP(B1708,'Customer Orders Management'!B:AB,8,0)),"")</f>
        <v/>
      </c>
      <c r="I1708" s="81" t="str">
        <f>IFERROR(IF(B1708="","",VLOOKUP(B1708,'Customer Orders Management'!B:AB,9,0)),"")</f>
        <v/>
      </c>
      <c r="J1708" s="81" t="str">
        <f>IFERROR(IF(B1708="","",VLOOKUP(B1708,'Customer Orders Management'!B:AB,10,0)),"")</f>
        <v/>
      </c>
      <c r="K1708" s="81" t="str">
        <f>IFERROR(IF(B1708="","",VLOOKUP(B1708,'Customer Orders Management'!B:AB,11,0)),"")</f>
        <v/>
      </c>
      <c r="L1708" s="81" t="str">
        <f>IFERROR(IF(VLOOKUP(B1708,'DIFOT Raw Data'!B:P,15,0)="","Not Delivered","Delivery"&amp;" "&amp;VLOOKUP(B1708,'DIFOT Raw Data'!B:P,15,0)),"")</f>
        <v/>
      </c>
    </row>
    <row r="1709" spans="5:12" x14ac:dyDescent="0.25">
      <c r="E1709" s="80" t="str">
        <f>IFERROR(IF(B1709="","",VLOOKUP(B1709,'Customer Orders Management'!B:AB,12,0)),"")</f>
        <v/>
      </c>
      <c r="F1709" s="80" t="str">
        <f>IFERROR(IF(B1709="","",VLOOKUP(B1709,'Customer Orders Management'!B:AB,13,0)),"")</f>
        <v/>
      </c>
      <c r="G1709" s="80" t="str">
        <f>IFERROR(IF(B1709="","",VLOOKUP(B1709,'Customer Orders Management'!B:AB,7,0)),"")</f>
        <v/>
      </c>
      <c r="H1709" s="80" t="str">
        <f>IFERROR(IF(B1709="","",VLOOKUP(B1709,'Customer Orders Management'!B:AB,8,0)),"")</f>
        <v/>
      </c>
      <c r="I1709" s="81" t="str">
        <f>IFERROR(IF(B1709="","",VLOOKUP(B1709,'Customer Orders Management'!B:AB,9,0)),"")</f>
        <v/>
      </c>
      <c r="J1709" s="81" t="str">
        <f>IFERROR(IF(B1709="","",VLOOKUP(B1709,'Customer Orders Management'!B:AB,10,0)),"")</f>
        <v/>
      </c>
      <c r="K1709" s="81" t="str">
        <f>IFERROR(IF(B1709="","",VLOOKUP(B1709,'Customer Orders Management'!B:AB,11,0)),"")</f>
        <v/>
      </c>
      <c r="L1709" s="81" t="str">
        <f>IFERROR(IF(VLOOKUP(B1709,'DIFOT Raw Data'!B:P,15,0)="","Not Delivered","Delivery"&amp;" "&amp;VLOOKUP(B1709,'DIFOT Raw Data'!B:P,15,0)),"")</f>
        <v/>
      </c>
    </row>
    <row r="1710" spans="5:12" x14ac:dyDescent="0.25">
      <c r="E1710" s="80" t="str">
        <f>IFERROR(IF(B1710="","",VLOOKUP(B1710,'Customer Orders Management'!B:AB,12,0)),"")</f>
        <v/>
      </c>
      <c r="F1710" s="80" t="str">
        <f>IFERROR(IF(B1710="","",VLOOKUP(B1710,'Customer Orders Management'!B:AB,13,0)),"")</f>
        <v/>
      </c>
      <c r="G1710" s="80" t="str">
        <f>IFERROR(IF(B1710="","",VLOOKUP(B1710,'Customer Orders Management'!B:AB,7,0)),"")</f>
        <v/>
      </c>
      <c r="H1710" s="80" t="str">
        <f>IFERROR(IF(B1710="","",VLOOKUP(B1710,'Customer Orders Management'!B:AB,8,0)),"")</f>
        <v/>
      </c>
      <c r="I1710" s="81" t="str">
        <f>IFERROR(IF(B1710="","",VLOOKUP(B1710,'Customer Orders Management'!B:AB,9,0)),"")</f>
        <v/>
      </c>
      <c r="J1710" s="81" t="str">
        <f>IFERROR(IF(B1710="","",VLOOKUP(B1710,'Customer Orders Management'!B:AB,10,0)),"")</f>
        <v/>
      </c>
      <c r="K1710" s="81" t="str">
        <f>IFERROR(IF(B1710="","",VLOOKUP(B1710,'Customer Orders Management'!B:AB,11,0)),"")</f>
        <v/>
      </c>
      <c r="L1710" s="81" t="str">
        <f>IFERROR(IF(VLOOKUP(B1710,'DIFOT Raw Data'!B:P,15,0)="","Not Delivered","Delivery"&amp;" "&amp;VLOOKUP(B1710,'DIFOT Raw Data'!B:P,15,0)),"")</f>
        <v/>
      </c>
    </row>
    <row r="1711" spans="5:12" x14ac:dyDescent="0.25">
      <c r="E1711" s="80" t="str">
        <f>IFERROR(IF(B1711="","",VLOOKUP(B1711,'Customer Orders Management'!B:AB,12,0)),"")</f>
        <v/>
      </c>
      <c r="F1711" s="80" t="str">
        <f>IFERROR(IF(B1711="","",VLOOKUP(B1711,'Customer Orders Management'!B:AB,13,0)),"")</f>
        <v/>
      </c>
      <c r="G1711" s="80" t="str">
        <f>IFERROR(IF(B1711="","",VLOOKUP(B1711,'Customer Orders Management'!B:AB,7,0)),"")</f>
        <v/>
      </c>
      <c r="H1711" s="80" t="str">
        <f>IFERROR(IF(B1711="","",VLOOKUP(B1711,'Customer Orders Management'!B:AB,8,0)),"")</f>
        <v/>
      </c>
      <c r="I1711" s="81" t="str">
        <f>IFERROR(IF(B1711="","",VLOOKUP(B1711,'Customer Orders Management'!B:AB,9,0)),"")</f>
        <v/>
      </c>
      <c r="J1711" s="81" t="str">
        <f>IFERROR(IF(B1711="","",VLOOKUP(B1711,'Customer Orders Management'!B:AB,10,0)),"")</f>
        <v/>
      </c>
      <c r="K1711" s="81" t="str">
        <f>IFERROR(IF(B1711="","",VLOOKUP(B1711,'Customer Orders Management'!B:AB,11,0)),"")</f>
        <v/>
      </c>
      <c r="L1711" s="81" t="str">
        <f>IFERROR(IF(VLOOKUP(B1711,'DIFOT Raw Data'!B:P,15,0)="","Not Delivered","Delivery"&amp;" "&amp;VLOOKUP(B1711,'DIFOT Raw Data'!B:P,15,0)),"")</f>
        <v/>
      </c>
    </row>
    <row r="1712" spans="5:12" x14ac:dyDescent="0.25">
      <c r="E1712" s="80" t="str">
        <f>IFERROR(IF(B1712="","",VLOOKUP(B1712,'Customer Orders Management'!B:AB,12,0)),"")</f>
        <v/>
      </c>
      <c r="F1712" s="80" t="str">
        <f>IFERROR(IF(B1712="","",VLOOKUP(B1712,'Customer Orders Management'!B:AB,13,0)),"")</f>
        <v/>
      </c>
      <c r="G1712" s="80" t="str">
        <f>IFERROR(IF(B1712="","",VLOOKUP(B1712,'Customer Orders Management'!B:AB,7,0)),"")</f>
        <v/>
      </c>
      <c r="H1712" s="80" t="str">
        <f>IFERROR(IF(B1712="","",VLOOKUP(B1712,'Customer Orders Management'!B:AB,8,0)),"")</f>
        <v/>
      </c>
      <c r="I1712" s="81" t="str">
        <f>IFERROR(IF(B1712="","",VLOOKUP(B1712,'Customer Orders Management'!B:AB,9,0)),"")</f>
        <v/>
      </c>
      <c r="J1712" s="81" t="str">
        <f>IFERROR(IF(B1712="","",VLOOKUP(B1712,'Customer Orders Management'!B:AB,10,0)),"")</f>
        <v/>
      </c>
      <c r="K1712" s="81" t="str">
        <f>IFERROR(IF(B1712="","",VLOOKUP(B1712,'Customer Orders Management'!B:AB,11,0)),"")</f>
        <v/>
      </c>
      <c r="L1712" s="81" t="str">
        <f>IFERROR(IF(VLOOKUP(B1712,'DIFOT Raw Data'!B:P,15,0)="","Not Delivered","Delivery"&amp;" "&amp;VLOOKUP(B1712,'DIFOT Raw Data'!B:P,15,0)),"")</f>
        <v/>
      </c>
    </row>
    <row r="1713" spans="5:12" x14ac:dyDescent="0.25">
      <c r="E1713" s="80" t="str">
        <f>IFERROR(IF(B1713="","",VLOOKUP(B1713,'Customer Orders Management'!B:AB,12,0)),"")</f>
        <v/>
      </c>
      <c r="F1713" s="80" t="str">
        <f>IFERROR(IF(B1713="","",VLOOKUP(B1713,'Customer Orders Management'!B:AB,13,0)),"")</f>
        <v/>
      </c>
      <c r="G1713" s="80" t="str">
        <f>IFERROR(IF(B1713="","",VLOOKUP(B1713,'Customer Orders Management'!B:AB,7,0)),"")</f>
        <v/>
      </c>
      <c r="H1713" s="80" t="str">
        <f>IFERROR(IF(B1713="","",VLOOKUP(B1713,'Customer Orders Management'!B:AB,8,0)),"")</f>
        <v/>
      </c>
      <c r="I1713" s="81" t="str">
        <f>IFERROR(IF(B1713="","",VLOOKUP(B1713,'Customer Orders Management'!B:AB,9,0)),"")</f>
        <v/>
      </c>
      <c r="J1713" s="81" t="str">
        <f>IFERROR(IF(B1713="","",VLOOKUP(B1713,'Customer Orders Management'!B:AB,10,0)),"")</f>
        <v/>
      </c>
      <c r="K1713" s="81" t="str">
        <f>IFERROR(IF(B1713="","",VLOOKUP(B1713,'Customer Orders Management'!B:AB,11,0)),"")</f>
        <v/>
      </c>
      <c r="L1713" s="81" t="str">
        <f>IFERROR(IF(VLOOKUP(B1713,'DIFOT Raw Data'!B:P,15,0)="","Not Delivered","Delivery"&amp;" "&amp;VLOOKUP(B1713,'DIFOT Raw Data'!B:P,15,0)),"")</f>
        <v/>
      </c>
    </row>
    <row r="1714" spans="5:12" x14ac:dyDescent="0.25">
      <c r="E1714" s="80" t="str">
        <f>IFERROR(IF(B1714="","",VLOOKUP(B1714,'Customer Orders Management'!B:AB,12,0)),"")</f>
        <v/>
      </c>
      <c r="F1714" s="80" t="str">
        <f>IFERROR(IF(B1714="","",VLOOKUP(B1714,'Customer Orders Management'!B:AB,13,0)),"")</f>
        <v/>
      </c>
      <c r="G1714" s="80" t="str">
        <f>IFERROR(IF(B1714="","",VLOOKUP(B1714,'Customer Orders Management'!B:AB,7,0)),"")</f>
        <v/>
      </c>
      <c r="H1714" s="80" t="str">
        <f>IFERROR(IF(B1714="","",VLOOKUP(B1714,'Customer Orders Management'!B:AB,8,0)),"")</f>
        <v/>
      </c>
      <c r="I1714" s="81" t="str">
        <f>IFERROR(IF(B1714="","",VLOOKUP(B1714,'Customer Orders Management'!B:AB,9,0)),"")</f>
        <v/>
      </c>
      <c r="J1714" s="81" t="str">
        <f>IFERROR(IF(B1714="","",VLOOKUP(B1714,'Customer Orders Management'!B:AB,10,0)),"")</f>
        <v/>
      </c>
      <c r="K1714" s="81" t="str">
        <f>IFERROR(IF(B1714="","",VLOOKUP(B1714,'Customer Orders Management'!B:AB,11,0)),"")</f>
        <v/>
      </c>
      <c r="L1714" s="81" t="str">
        <f>IFERROR(IF(VLOOKUP(B1714,'DIFOT Raw Data'!B:P,15,0)="","Not Delivered","Delivery"&amp;" "&amp;VLOOKUP(B1714,'DIFOT Raw Data'!B:P,15,0)),"")</f>
        <v/>
      </c>
    </row>
    <row r="1715" spans="5:12" x14ac:dyDescent="0.25">
      <c r="E1715" s="80" t="str">
        <f>IFERROR(IF(B1715="","",VLOOKUP(B1715,'Customer Orders Management'!B:AB,12,0)),"")</f>
        <v/>
      </c>
      <c r="F1715" s="80" t="str">
        <f>IFERROR(IF(B1715="","",VLOOKUP(B1715,'Customer Orders Management'!B:AB,13,0)),"")</f>
        <v/>
      </c>
      <c r="G1715" s="80" t="str">
        <f>IFERROR(IF(B1715="","",VLOOKUP(B1715,'Customer Orders Management'!B:AB,7,0)),"")</f>
        <v/>
      </c>
      <c r="H1715" s="80" t="str">
        <f>IFERROR(IF(B1715="","",VLOOKUP(B1715,'Customer Orders Management'!B:AB,8,0)),"")</f>
        <v/>
      </c>
      <c r="I1715" s="81" t="str">
        <f>IFERROR(IF(B1715="","",VLOOKUP(B1715,'Customer Orders Management'!B:AB,9,0)),"")</f>
        <v/>
      </c>
      <c r="J1715" s="81" t="str">
        <f>IFERROR(IF(B1715="","",VLOOKUP(B1715,'Customer Orders Management'!B:AB,10,0)),"")</f>
        <v/>
      </c>
      <c r="K1715" s="81" t="str">
        <f>IFERROR(IF(B1715="","",VLOOKUP(B1715,'Customer Orders Management'!B:AB,11,0)),"")</f>
        <v/>
      </c>
      <c r="L1715" s="81" t="str">
        <f>IFERROR(IF(VLOOKUP(B1715,'DIFOT Raw Data'!B:P,15,0)="","Not Delivered","Delivery"&amp;" "&amp;VLOOKUP(B1715,'DIFOT Raw Data'!B:P,15,0)),"")</f>
        <v/>
      </c>
    </row>
    <row r="1716" spans="5:12" x14ac:dyDescent="0.25">
      <c r="E1716" s="80" t="str">
        <f>IFERROR(IF(B1716="","",VLOOKUP(B1716,'Customer Orders Management'!B:AB,12,0)),"")</f>
        <v/>
      </c>
      <c r="F1716" s="80" t="str">
        <f>IFERROR(IF(B1716="","",VLOOKUP(B1716,'Customer Orders Management'!B:AB,13,0)),"")</f>
        <v/>
      </c>
      <c r="G1716" s="80" t="str">
        <f>IFERROR(IF(B1716="","",VLOOKUP(B1716,'Customer Orders Management'!B:AB,7,0)),"")</f>
        <v/>
      </c>
      <c r="H1716" s="80" t="str">
        <f>IFERROR(IF(B1716="","",VLOOKUP(B1716,'Customer Orders Management'!B:AB,8,0)),"")</f>
        <v/>
      </c>
      <c r="I1716" s="81" t="str">
        <f>IFERROR(IF(B1716="","",VLOOKUP(B1716,'Customer Orders Management'!B:AB,9,0)),"")</f>
        <v/>
      </c>
      <c r="J1716" s="81" t="str">
        <f>IFERROR(IF(B1716="","",VLOOKUP(B1716,'Customer Orders Management'!B:AB,10,0)),"")</f>
        <v/>
      </c>
      <c r="K1716" s="81" t="str">
        <f>IFERROR(IF(B1716="","",VLOOKUP(B1716,'Customer Orders Management'!B:AB,11,0)),"")</f>
        <v/>
      </c>
      <c r="L1716" s="81" t="str">
        <f>IFERROR(IF(VLOOKUP(B1716,'DIFOT Raw Data'!B:P,15,0)="","Not Delivered","Delivery"&amp;" "&amp;VLOOKUP(B1716,'DIFOT Raw Data'!B:P,15,0)),"")</f>
        <v/>
      </c>
    </row>
    <row r="1717" spans="5:12" x14ac:dyDescent="0.25">
      <c r="E1717" s="80" t="str">
        <f>IFERROR(IF(B1717="","",VLOOKUP(B1717,'Customer Orders Management'!B:AB,12,0)),"")</f>
        <v/>
      </c>
      <c r="F1717" s="80" t="str">
        <f>IFERROR(IF(B1717="","",VLOOKUP(B1717,'Customer Orders Management'!B:AB,13,0)),"")</f>
        <v/>
      </c>
      <c r="G1717" s="80" t="str">
        <f>IFERROR(IF(B1717="","",VLOOKUP(B1717,'Customer Orders Management'!B:AB,7,0)),"")</f>
        <v/>
      </c>
      <c r="H1717" s="80" t="str">
        <f>IFERROR(IF(B1717="","",VLOOKUP(B1717,'Customer Orders Management'!B:AB,8,0)),"")</f>
        <v/>
      </c>
      <c r="I1717" s="81" t="str">
        <f>IFERROR(IF(B1717="","",VLOOKUP(B1717,'Customer Orders Management'!B:AB,9,0)),"")</f>
        <v/>
      </c>
      <c r="J1717" s="81" t="str">
        <f>IFERROR(IF(B1717="","",VLOOKUP(B1717,'Customer Orders Management'!B:AB,10,0)),"")</f>
        <v/>
      </c>
      <c r="K1717" s="81" t="str">
        <f>IFERROR(IF(B1717="","",VLOOKUP(B1717,'Customer Orders Management'!B:AB,11,0)),"")</f>
        <v/>
      </c>
      <c r="L1717" s="81" t="str">
        <f>IFERROR(IF(VLOOKUP(B1717,'DIFOT Raw Data'!B:P,15,0)="","Not Delivered","Delivery"&amp;" "&amp;VLOOKUP(B1717,'DIFOT Raw Data'!B:P,15,0)),"")</f>
        <v/>
      </c>
    </row>
    <row r="1718" spans="5:12" x14ac:dyDescent="0.25">
      <c r="E1718" s="80" t="str">
        <f>IFERROR(IF(B1718="","",VLOOKUP(B1718,'Customer Orders Management'!B:AB,12,0)),"")</f>
        <v/>
      </c>
      <c r="F1718" s="80" t="str">
        <f>IFERROR(IF(B1718="","",VLOOKUP(B1718,'Customer Orders Management'!B:AB,13,0)),"")</f>
        <v/>
      </c>
      <c r="G1718" s="80" t="str">
        <f>IFERROR(IF(B1718="","",VLOOKUP(B1718,'Customer Orders Management'!B:AB,7,0)),"")</f>
        <v/>
      </c>
      <c r="H1718" s="80" t="str">
        <f>IFERROR(IF(B1718="","",VLOOKUP(B1718,'Customer Orders Management'!B:AB,8,0)),"")</f>
        <v/>
      </c>
      <c r="I1718" s="81" t="str">
        <f>IFERROR(IF(B1718="","",VLOOKUP(B1718,'Customer Orders Management'!B:AB,9,0)),"")</f>
        <v/>
      </c>
      <c r="J1718" s="81" t="str">
        <f>IFERROR(IF(B1718="","",VLOOKUP(B1718,'Customer Orders Management'!B:AB,10,0)),"")</f>
        <v/>
      </c>
      <c r="K1718" s="81" t="str">
        <f>IFERROR(IF(B1718="","",VLOOKUP(B1718,'Customer Orders Management'!B:AB,11,0)),"")</f>
        <v/>
      </c>
      <c r="L1718" s="81" t="str">
        <f>IFERROR(IF(VLOOKUP(B1718,'DIFOT Raw Data'!B:P,15,0)="","Not Delivered","Delivery"&amp;" "&amp;VLOOKUP(B1718,'DIFOT Raw Data'!B:P,15,0)),"")</f>
        <v/>
      </c>
    </row>
    <row r="1719" spans="5:12" x14ac:dyDescent="0.25">
      <c r="E1719" s="80" t="str">
        <f>IFERROR(IF(B1719="","",VLOOKUP(B1719,'Customer Orders Management'!B:AB,12,0)),"")</f>
        <v/>
      </c>
      <c r="F1719" s="80" t="str">
        <f>IFERROR(IF(B1719="","",VLOOKUP(B1719,'Customer Orders Management'!B:AB,13,0)),"")</f>
        <v/>
      </c>
      <c r="G1719" s="80" t="str">
        <f>IFERROR(IF(B1719="","",VLOOKUP(B1719,'Customer Orders Management'!B:AB,7,0)),"")</f>
        <v/>
      </c>
      <c r="H1719" s="80" t="str">
        <f>IFERROR(IF(B1719="","",VLOOKUP(B1719,'Customer Orders Management'!B:AB,8,0)),"")</f>
        <v/>
      </c>
      <c r="I1719" s="81" t="str">
        <f>IFERROR(IF(B1719="","",VLOOKUP(B1719,'Customer Orders Management'!B:AB,9,0)),"")</f>
        <v/>
      </c>
      <c r="J1719" s="81" t="str">
        <f>IFERROR(IF(B1719="","",VLOOKUP(B1719,'Customer Orders Management'!B:AB,10,0)),"")</f>
        <v/>
      </c>
      <c r="K1719" s="81" t="str">
        <f>IFERROR(IF(B1719="","",VLOOKUP(B1719,'Customer Orders Management'!B:AB,11,0)),"")</f>
        <v/>
      </c>
      <c r="L1719" s="81" t="str">
        <f>IFERROR(IF(VLOOKUP(B1719,'DIFOT Raw Data'!B:P,15,0)="","Not Delivered","Delivery"&amp;" "&amp;VLOOKUP(B1719,'DIFOT Raw Data'!B:P,15,0)),"")</f>
        <v/>
      </c>
    </row>
    <row r="1720" spans="5:12" x14ac:dyDescent="0.25">
      <c r="E1720" s="80" t="str">
        <f>IFERROR(IF(B1720="","",VLOOKUP(B1720,'Customer Orders Management'!B:AB,12,0)),"")</f>
        <v/>
      </c>
      <c r="F1720" s="80" t="str">
        <f>IFERROR(IF(B1720="","",VLOOKUP(B1720,'Customer Orders Management'!B:AB,13,0)),"")</f>
        <v/>
      </c>
      <c r="G1720" s="80" t="str">
        <f>IFERROR(IF(B1720="","",VLOOKUP(B1720,'Customer Orders Management'!B:AB,7,0)),"")</f>
        <v/>
      </c>
      <c r="H1720" s="80" t="str">
        <f>IFERROR(IF(B1720="","",VLOOKUP(B1720,'Customer Orders Management'!B:AB,8,0)),"")</f>
        <v/>
      </c>
      <c r="I1720" s="81" t="str">
        <f>IFERROR(IF(B1720="","",VLOOKUP(B1720,'Customer Orders Management'!B:AB,9,0)),"")</f>
        <v/>
      </c>
      <c r="J1720" s="81" t="str">
        <f>IFERROR(IF(B1720="","",VLOOKUP(B1720,'Customer Orders Management'!B:AB,10,0)),"")</f>
        <v/>
      </c>
      <c r="K1720" s="81" t="str">
        <f>IFERROR(IF(B1720="","",VLOOKUP(B1720,'Customer Orders Management'!B:AB,11,0)),"")</f>
        <v/>
      </c>
      <c r="L1720" s="81" t="str">
        <f>IFERROR(IF(VLOOKUP(B1720,'DIFOT Raw Data'!B:P,15,0)="","Not Delivered","Delivery"&amp;" "&amp;VLOOKUP(B1720,'DIFOT Raw Data'!B:P,15,0)),"")</f>
        <v/>
      </c>
    </row>
    <row r="1721" spans="5:12" x14ac:dyDescent="0.25">
      <c r="E1721" s="80" t="str">
        <f>IFERROR(IF(B1721="","",VLOOKUP(B1721,'Customer Orders Management'!B:AB,12,0)),"")</f>
        <v/>
      </c>
      <c r="F1721" s="80" t="str">
        <f>IFERROR(IF(B1721="","",VLOOKUP(B1721,'Customer Orders Management'!B:AB,13,0)),"")</f>
        <v/>
      </c>
      <c r="G1721" s="80" t="str">
        <f>IFERROR(IF(B1721="","",VLOOKUP(B1721,'Customer Orders Management'!B:AB,7,0)),"")</f>
        <v/>
      </c>
      <c r="H1721" s="80" t="str">
        <f>IFERROR(IF(B1721="","",VLOOKUP(B1721,'Customer Orders Management'!B:AB,8,0)),"")</f>
        <v/>
      </c>
      <c r="I1721" s="81" t="str">
        <f>IFERROR(IF(B1721="","",VLOOKUP(B1721,'Customer Orders Management'!B:AB,9,0)),"")</f>
        <v/>
      </c>
      <c r="J1721" s="81" t="str">
        <f>IFERROR(IF(B1721="","",VLOOKUP(B1721,'Customer Orders Management'!B:AB,10,0)),"")</f>
        <v/>
      </c>
      <c r="K1721" s="81" t="str">
        <f>IFERROR(IF(B1721="","",VLOOKUP(B1721,'Customer Orders Management'!B:AB,11,0)),"")</f>
        <v/>
      </c>
      <c r="L1721" s="81" t="str">
        <f>IFERROR(IF(VLOOKUP(B1721,'DIFOT Raw Data'!B:P,15,0)="","Not Delivered","Delivery"&amp;" "&amp;VLOOKUP(B1721,'DIFOT Raw Data'!B:P,15,0)),"")</f>
        <v/>
      </c>
    </row>
    <row r="1722" spans="5:12" x14ac:dyDescent="0.25">
      <c r="E1722" s="80" t="str">
        <f>IFERROR(IF(B1722="","",VLOOKUP(B1722,'Customer Orders Management'!B:AB,12,0)),"")</f>
        <v/>
      </c>
      <c r="F1722" s="80" t="str">
        <f>IFERROR(IF(B1722="","",VLOOKUP(B1722,'Customer Orders Management'!B:AB,13,0)),"")</f>
        <v/>
      </c>
      <c r="G1722" s="80" t="str">
        <f>IFERROR(IF(B1722="","",VLOOKUP(B1722,'Customer Orders Management'!B:AB,7,0)),"")</f>
        <v/>
      </c>
      <c r="H1722" s="80" t="str">
        <f>IFERROR(IF(B1722="","",VLOOKUP(B1722,'Customer Orders Management'!B:AB,8,0)),"")</f>
        <v/>
      </c>
      <c r="I1722" s="81" t="str">
        <f>IFERROR(IF(B1722="","",VLOOKUP(B1722,'Customer Orders Management'!B:AB,9,0)),"")</f>
        <v/>
      </c>
      <c r="J1722" s="81" t="str">
        <f>IFERROR(IF(B1722="","",VLOOKUP(B1722,'Customer Orders Management'!B:AB,10,0)),"")</f>
        <v/>
      </c>
      <c r="K1722" s="81" t="str">
        <f>IFERROR(IF(B1722="","",VLOOKUP(B1722,'Customer Orders Management'!B:AB,11,0)),"")</f>
        <v/>
      </c>
      <c r="L1722" s="81" t="str">
        <f>IFERROR(IF(VLOOKUP(B1722,'DIFOT Raw Data'!B:P,15,0)="","Not Delivered","Delivery"&amp;" "&amp;VLOOKUP(B1722,'DIFOT Raw Data'!B:P,15,0)),"")</f>
        <v/>
      </c>
    </row>
    <row r="1723" spans="5:12" x14ac:dyDescent="0.25">
      <c r="E1723" s="80" t="str">
        <f>IFERROR(IF(B1723="","",VLOOKUP(B1723,'Customer Orders Management'!B:AB,12,0)),"")</f>
        <v/>
      </c>
      <c r="F1723" s="80" t="str">
        <f>IFERROR(IF(B1723="","",VLOOKUP(B1723,'Customer Orders Management'!B:AB,13,0)),"")</f>
        <v/>
      </c>
      <c r="G1723" s="80" t="str">
        <f>IFERROR(IF(B1723="","",VLOOKUP(B1723,'Customer Orders Management'!B:AB,7,0)),"")</f>
        <v/>
      </c>
      <c r="H1723" s="80" t="str">
        <f>IFERROR(IF(B1723="","",VLOOKUP(B1723,'Customer Orders Management'!B:AB,8,0)),"")</f>
        <v/>
      </c>
      <c r="I1723" s="81" t="str">
        <f>IFERROR(IF(B1723="","",VLOOKUP(B1723,'Customer Orders Management'!B:AB,9,0)),"")</f>
        <v/>
      </c>
      <c r="J1723" s="81" t="str">
        <f>IFERROR(IF(B1723="","",VLOOKUP(B1723,'Customer Orders Management'!B:AB,10,0)),"")</f>
        <v/>
      </c>
      <c r="K1723" s="81" t="str">
        <f>IFERROR(IF(B1723="","",VLOOKUP(B1723,'Customer Orders Management'!B:AB,11,0)),"")</f>
        <v/>
      </c>
      <c r="L1723" s="81" t="str">
        <f>IFERROR(IF(VLOOKUP(B1723,'DIFOT Raw Data'!B:P,15,0)="","Not Delivered","Delivery"&amp;" "&amp;VLOOKUP(B1723,'DIFOT Raw Data'!B:P,15,0)),"")</f>
        <v/>
      </c>
    </row>
    <row r="1724" spans="5:12" x14ac:dyDescent="0.25">
      <c r="E1724" s="80" t="str">
        <f>IFERROR(IF(B1724="","",VLOOKUP(B1724,'Customer Orders Management'!B:AB,12,0)),"")</f>
        <v/>
      </c>
      <c r="F1724" s="80" t="str">
        <f>IFERROR(IF(B1724="","",VLOOKUP(B1724,'Customer Orders Management'!B:AB,13,0)),"")</f>
        <v/>
      </c>
      <c r="G1724" s="80" t="str">
        <f>IFERROR(IF(B1724="","",VLOOKUP(B1724,'Customer Orders Management'!B:AB,7,0)),"")</f>
        <v/>
      </c>
      <c r="H1724" s="80" t="str">
        <f>IFERROR(IF(B1724="","",VLOOKUP(B1724,'Customer Orders Management'!B:AB,8,0)),"")</f>
        <v/>
      </c>
      <c r="I1724" s="81" t="str">
        <f>IFERROR(IF(B1724="","",VLOOKUP(B1724,'Customer Orders Management'!B:AB,9,0)),"")</f>
        <v/>
      </c>
      <c r="J1724" s="81" t="str">
        <f>IFERROR(IF(B1724="","",VLOOKUP(B1724,'Customer Orders Management'!B:AB,10,0)),"")</f>
        <v/>
      </c>
      <c r="K1724" s="81" t="str">
        <f>IFERROR(IF(B1724="","",VLOOKUP(B1724,'Customer Orders Management'!B:AB,11,0)),"")</f>
        <v/>
      </c>
      <c r="L1724" s="81" t="str">
        <f>IFERROR(IF(VLOOKUP(B1724,'DIFOT Raw Data'!B:P,15,0)="","Not Delivered","Delivery"&amp;" "&amp;VLOOKUP(B1724,'DIFOT Raw Data'!B:P,15,0)),"")</f>
        <v/>
      </c>
    </row>
    <row r="1725" spans="5:12" x14ac:dyDescent="0.25">
      <c r="E1725" s="80" t="str">
        <f>IFERROR(IF(B1725="","",VLOOKUP(B1725,'Customer Orders Management'!B:AB,12,0)),"")</f>
        <v/>
      </c>
      <c r="F1725" s="80" t="str">
        <f>IFERROR(IF(B1725="","",VLOOKUP(B1725,'Customer Orders Management'!B:AB,13,0)),"")</f>
        <v/>
      </c>
      <c r="G1725" s="80" t="str">
        <f>IFERROR(IF(B1725="","",VLOOKUP(B1725,'Customer Orders Management'!B:AB,7,0)),"")</f>
        <v/>
      </c>
      <c r="H1725" s="80" t="str">
        <f>IFERROR(IF(B1725="","",VLOOKUP(B1725,'Customer Orders Management'!B:AB,8,0)),"")</f>
        <v/>
      </c>
      <c r="I1725" s="81" t="str">
        <f>IFERROR(IF(B1725="","",VLOOKUP(B1725,'Customer Orders Management'!B:AB,9,0)),"")</f>
        <v/>
      </c>
      <c r="J1725" s="81" t="str">
        <f>IFERROR(IF(B1725="","",VLOOKUP(B1725,'Customer Orders Management'!B:AB,10,0)),"")</f>
        <v/>
      </c>
      <c r="K1725" s="81" t="str">
        <f>IFERROR(IF(B1725="","",VLOOKUP(B1725,'Customer Orders Management'!B:AB,11,0)),"")</f>
        <v/>
      </c>
      <c r="L1725" s="81" t="str">
        <f>IFERROR(IF(VLOOKUP(B1725,'DIFOT Raw Data'!B:P,15,0)="","Not Delivered","Delivery"&amp;" "&amp;VLOOKUP(B1725,'DIFOT Raw Data'!B:P,15,0)),"")</f>
        <v/>
      </c>
    </row>
    <row r="1726" spans="5:12" x14ac:dyDescent="0.25">
      <c r="E1726" s="80" t="str">
        <f>IFERROR(IF(B1726="","",VLOOKUP(B1726,'Customer Orders Management'!B:AB,12,0)),"")</f>
        <v/>
      </c>
      <c r="F1726" s="80" t="str">
        <f>IFERROR(IF(B1726="","",VLOOKUP(B1726,'Customer Orders Management'!B:AB,13,0)),"")</f>
        <v/>
      </c>
      <c r="G1726" s="80" t="str">
        <f>IFERROR(IF(B1726="","",VLOOKUP(B1726,'Customer Orders Management'!B:AB,7,0)),"")</f>
        <v/>
      </c>
      <c r="H1726" s="80" t="str">
        <f>IFERROR(IF(B1726="","",VLOOKUP(B1726,'Customer Orders Management'!B:AB,8,0)),"")</f>
        <v/>
      </c>
      <c r="I1726" s="81" t="str">
        <f>IFERROR(IF(B1726="","",VLOOKUP(B1726,'Customer Orders Management'!B:AB,9,0)),"")</f>
        <v/>
      </c>
      <c r="J1726" s="81" t="str">
        <f>IFERROR(IF(B1726="","",VLOOKUP(B1726,'Customer Orders Management'!B:AB,10,0)),"")</f>
        <v/>
      </c>
      <c r="K1726" s="81" t="str">
        <f>IFERROR(IF(B1726="","",VLOOKUP(B1726,'Customer Orders Management'!B:AB,11,0)),"")</f>
        <v/>
      </c>
      <c r="L1726" s="81" t="str">
        <f>IFERROR(IF(VLOOKUP(B1726,'DIFOT Raw Data'!B:P,15,0)="","Not Delivered","Delivery"&amp;" "&amp;VLOOKUP(B1726,'DIFOT Raw Data'!B:P,15,0)),"")</f>
        <v/>
      </c>
    </row>
    <row r="1727" spans="5:12" x14ac:dyDescent="0.25">
      <c r="E1727" s="80" t="str">
        <f>IFERROR(IF(B1727="","",VLOOKUP(B1727,'Customer Orders Management'!B:AB,12,0)),"")</f>
        <v/>
      </c>
      <c r="F1727" s="80" t="str">
        <f>IFERROR(IF(B1727="","",VLOOKUP(B1727,'Customer Orders Management'!B:AB,13,0)),"")</f>
        <v/>
      </c>
      <c r="G1727" s="80" t="str">
        <f>IFERROR(IF(B1727="","",VLOOKUP(B1727,'Customer Orders Management'!B:AB,7,0)),"")</f>
        <v/>
      </c>
      <c r="H1727" s="80" t="str">
        <f>IFERROR(IF(B1727="","",VLOOKUP(B1727,'Customer Orders Management'!B:AB,8,0)),"")</f>
        <v/>
      </c>
      <c r="I1727" s="81" t="str">
        <f>IFERROR(IF(B1727="","",VLOOKUP(B1727,'Customer Orders Management'!B:AB,9,0)),"")</f>
        <v/>
      </c>
      <c r="J1727" s="81" t="str">
        <f>IFERROR(IF(B1727="","",VLOOKUP(B1727,'Customer Orders Management'!B:AB,10,0)),"")</f>
        <v/>
      </c>
      <c r="K1727" s="81" t="str">
        <f>IFERROR(IF(B1727="","",VLOOKUP(B1727,'Customer Orders Management'!B:AB,11,0)),"")</f>
        <v/>
      </c>
      <c r="L1727" s="81" t="str">
        <f>IFERROR(IF(VLOOKUP(B1727,'DIFOT Raw Data'!B:P,15,0)="","Not Delivered","Delivery"&amp;" "&amp;VLOOKUP(B1727,'DIFOT Raw Data'!B:P,15,0)),"")</f>
        <v/>
      </c>
    </row>
    <row r="1728" spans="5:12" x14ac:dyDescent="0.25">
      <c r="E1728" s="80" t="str">
        <f>IFERROR(IF(B1728="","",VLOOKUP(B1728,'Customer Orders Management'!B:AB,12,0)),"")</f>
        <v/>
      </c>
      <c r="F1728" s="80" t="str">
        <f>IFERROR(IF(B1728="","",VLOOKUP(B1728,'Customer Orders Management'!B:AB,13,0)),"")</f>
        <v/>
      </c>
      <c r="G1728" s="80" t="str">
        <f>IFERROR(IF(B1728="","",VLOOKUP(B1728,'Customer Orders Management'!B:AB,7,0)),"")</f>
        <v/>
      </c>
      <c r="H1728" s="80" t="str">
        <f>IFERROR(IF(B1728="","",VLOOKUP(B1728,'Customer Orders Management'!B:AB,8,0)),"")</f>
        <v/>
      </c>
      <c r="I1728" s="81" t="str">
        <f>IFERROR(IF(B1728="","",VLOOKUP(B1728,'Customer Orders Management'!B:AB,9,0)),"")</f>
        <v/>
      </c>
      <c r="J1728" s="81" t="str">
        <f>IFERROR(IF(B1728="","",VLOOKUP(B1728,'Customer Orders Management'!B:AB,10,0)),"")</f>
        <v/>
      </c>
      <c r="K1728" s="81" t="str">
        <f>IFERROR(IF(B1728="","",VLOOKUP(B1728,'Customer Orders Management'!B:AB,11,0)),"")</f>
        <v/>
      </c>
      <c r="L1728" s="81" t="str">
        <f>IFERROR(IF(VLOOKUP(B1728,'DIFOT Raw Data'!B:P,15,0)="","Not Delivered","Delivery"&amp;" "&amp;VLOOKUP(B1728,'DIFOT Raw Data'!B:P,15,0)),"")</f>
        <v/>
      </c>
    </row>
    <row r="1729" spans="5:12" x14ac:dyDescent="0.25">
      <c r="E1729" s="80" t="str">
        <f>IFERROR(IF(B1729="","",VLOOKUP(B1729,'Customer Orders Management'!B:AB,12,0)),"")</f>
        <v/>
      </c>
      <c r="F1729" s="80" t="str">
        <f>IFERROR(IF(B1729="","",VLOOKUP(B1729,'Customer Orders Management'!B:AB,13,0)),"")</f>
        <v/>
      </c>
      <c r="G1729" s="80" t="str">
        <f>IFERROR(IF(B1729="","",VLOOKUP(B1729,'Customer Orders Management'!B:AB,7,0)),"")</f>
        <v/>
      </c>
      <c r="H1729" s="80" t="str">
        <f>IFERROR(IF(B1729="","",VLOOKUP(B1729,'Customer Orders Management'!B:AB,8,0)),"")</f>
        <v/>
      </c>
      <c r="I1729" s="81" t="str">
        <f>IFERROR(IF(B1729="","",VLOOKUP(B1729,'Customer Orders Management'!B:AB,9,0)),"")</f>
        <v/>
      </c>
      <c r="J1729" s="81" t="str">
        <f>IFERROR(IF(B1729="","",VLOOKUP(B1729,'Customer Orders Management'!B:AB,10,0)),"")</f>
        <v/>
      </c>
      <c r="K1729" s="81" t="str">
        <f>IFERROR(IF(B1729="","",VLOOKUP(B1729,'Customer Orders Management'!B:AB,11,0)),"")</f>
        <v/>
      </c>
      <c r="L1729" s="81" t="str">
        <f>IFERROR(IF(VLOOKUP(B1729,'DIFOT Raw Data'!B:P,15,0)="","Not Delivered","Delivery"&amp;" "&amp;VLOOKUP(B1729,'DIFOT Raw Data'!B:P,15,0)),"")</f>
        <v/>
      </c>
    </row>
    <row r="1730" spans="5:12" x14ac:dyDescent="0.25">
      <c r="E1730" s="80" t="str">
        <f>IFERROR(IF(B1730="","",VLOOKUP(B1730,'Customer Orders Management'!B:AB,12,0)),"")</f>
        <v/>
      </c>
      <c r="F1730" s="80" t="str">
        <f>IFERROR(IF(B1730="","",VLOOKUP(B1730,'Customer Orders Management'!B:AB,13,0)),"")</f>
        <v/>
      </c>
      <c r="G1730" s="80" t="str">
        <f>IFERROR(IF(B1730="","",VLOOKUP(B1730,'Customer Orders Management'!B:AB,7,0)),"")</f>
        <v/>
      </c>
      <c r="H1730" s="80" t="str">
        <f>IFERROR(IF(B1730="","",VLOOKUP(B1730,'Customer Orders Management'!B:AB,8,0)),"")</f>
        <v/>
      </c>
      <c r="I1730" s="81" t="str">
        <f>IFERROR(IF(B1730="","",VLOOKUP(B1730,'Customer Orders Management'!B:AB,9,0)),"")</f>
        <v/>
      </c>
      <c r="J1730" s="81" t="str">
        <f>IFERROR(IF(B1730="","",VLOOKUP(B1730,'Customer Orders Management'!B:AB,10,0)),"")</f>
        <v/>
      </c>
      <c r="K1730" s="81" t="str">
        <f>IFERROR(IF(B1730="","",VLOOKUP(B1730,'Customer Orders Management'!B:AB,11,0)),"")</f>
        <v/>
      </c>
      <c r="L1730" s="81" t="str">
        <f>IFERROR(IF(VLOOKUP(B1730,'DIFOT Raw Data'!B:P,15,0)="","Not Delivered","Delivery"&amp;" "&amp;VLOOKUP(B1730,'DIFOT Raw Data'!B:P,15,0)),"")</f>
        <v/>
      </c>
    </row>
    <row r="1731" spans="5:12" x14ac:dyDescent="0.25">
      <c r="E1731" s="80" t="str">
        <f>IFERROR(IF(B1731="","",VLOOKUP(B1731,'Customer Orders Management'!B:AB,12,0)),"")</f>
        <v/>
      </c>
      <c r="F1731" s="80" t="str">
        <f>IFERROR(IF(B1731="","",VLOOKUP(B1731,'Customer Orders Management'!B:AB,13,0)),"")</f>
        <v/>
      </c>
      <c r="G1731" s="80" t="str">
        <f>IFERROR(IF(B1731="","",VLOOKUP(B1731,'Customer Orders Management'!B:AB,7,0)),"")</f>
        <v/>
      </c>
      <c r="H1731" s="80" t="str">
        <f>IFERROR(IF(B1731="","",VLOOKUP(B1731,'Customer Orders Management'!B:AB,8,0)),"")</f>
        <v/>
      </c>
      <c r="I1731" s="81" t="str">
        <f>IFERROR(IF(B1731="","",VLOOKUP(B1731,'Customer Orders Management'!B:AB,9,0)),"")</f>
        <v/>
      </c>
      <c r="J1731" s="81" t="str">
        <f>IFERROR(IF(B1731="","",VLOOKUP(B1731,'Customer Orders Management'!B:AB,10,0)),"")</f>
        <v/>
      </c>
      <c r="K1731" s="81" t="str">
        <f>IFERROR(IF(B1731="","",VLOOKUP(B1731,'Customer Orders Management'!B:AB,11,0)),"")</f>
        <v/>
      </c>
      <c r="L1731" s="81" t="str">
        <f>IFERROR(IF(VLOOKUP(B1731,'DIFOT Raw Data'!B:P,15,0)="","Not Delivered","Delivery"&amp;" "&amp;VLOOKUP(B1731,'DIFOT Raw Data'!B:P,15,0)),"")</f>
        <v/>
      </c>
    </row>
    <row r="1732" spans="5:12" x14ac:dyDescent="0.25">
      <c r="E1732" s="80" t="str">
        <f>IFERROR(IF(B1732="","",VLOOKUP(B1732,'Customer Orders Management'!B:AB,12,0)),"")</f>
        <v/>
      </c>
      <c r="F1732" s="80" t="str">
        <f>IFERROR(IF(B1732="","",VLOOKUP(B1732,'Customer Orders Management'!B:AB,13,0)),"")</f>
        <v/>
      </c>
      <c r="G1732" s="80" t="str">
        <f>IFERROR(IF(B1732="","",VLOOKUP(B1732,'Customer Orders Management'!B:AB,7,0)),"")</f>
        <v/>
      </c>
      <c r="H1732" s="80" t="str">
        <f>IFERROR(IF(B1732="","",VLOOKUP(B1732,'Customer Orders Management'!B:AB,8,0)),"")</f>
        <v/>
      </c>
      <c r="I1732" s="81" t="str">
        <f>IFERROR(IF(B1732="","",VLOOKUP(B1732,'Customer Orders Management'!B:AB,9,0)),"")</f>
        <v/>
      </c>
      <c r="J1732" s="81" t="str">
        <f>IFERROR(IF(B1732="","",VLOOKUP(B1732,'Customer Orders Management'!B:AB,10,0)),"")</f>
        <v/>
      </c>
      <c r="K1732" s="81" t="str">
        <f>IFERROR(IF(B1732="","",VLOOKUP(B1732,'Customer Orders Management'!B:AB,11,0)),"")</f>
        <v/>
      </c>
      <c r="L1732" s="81" t="str">
        <f>IFERROR(IF(VLOOKUP(B1732,'DIFOT Raw Data'!B:P,15,0)="","Not Delivered","Delivery"&amp;" "&amp;VLOOKUP(B1732,'DIFOT Raw Data'!B:P,15,0)),"")</f>
        <v/>
      </c>
    </row>
    <row r="1733" spans="5:12" x14ac:dyDescent="0.25">
      <c r="E1733" s="80" t="str">
        <f>IFERROR(IF(B1733="","",VLOOKUP(B1733,'Customer Orders Management'!B:AB,12,0)),"")</f>
        <v/>
      </c>
      <c r="F1733" s="80" t="str">
        <f>IFERROR(IF(B1733="","",VLOOKUP(B1733,'Customer Orders Management'!B:AB,13,0)),"")</f>
        <v/>
      </c>
      <c r="G1733" s="80" t="str">
        <f>IFERROR(IF(B1733="","",VLOOKUP(B1733,'Customer Orders Management'!B:AB,7,0)),"")</f>
        <v/>
      </c>
      <c r="H1733" s="80" t="str">
        <f>IFERROR(IF(B1733="","",VLOOKUP(B1733,'Customer Orders Management'!B:AB,8,0)),"")</f>
        <v/>
      </c>
      <c r="I1733" s="81" t="str">
        <f>IFERROR(IF(B1733="","",VLOOKUP(B1733,'Customer Orders Management'!B:AB,9,0)),"")</f>
        <v/>
      </c>
      <c r="J1733" s="81" t="str">
        <f>IFERROR(IF(B1733="","",VLOOKUP(B1733,'Customer Orders Management'!B:AB,10,0)),"")</f>
        <v/>
      </c>
      <c r="K1733" s="81" t="str">
        <f>IFERROR(IF(B1733="","",VLOOKUP(B1733,'Customer Orders Management'!B:AB,11,0)),"")</f>
        <v/>
      </c>
      <c r="L1733" s="81" t="str">
        <f>IFERROR(IF(VLOOKUP(B1733,'DIFOT Raw Data'!B:P,15,0)="","Not Delivered","Delivery"&amp;" "&amp;VLOOKUP(B1733,'DIFOT Raw Data'!B:P,15,0)),"")</f>
        <v/>
      </c>
    </row>
    <row r="1734" spans="5:12" x14ac:dyDescent="0.25">
      <c r="E1734" s="80" t="str">
        <f>IFERROR(IF(B1734="","",VLOOKUP(B1734,'Customer Orders Management'!B:AB,12,0)),"")</f>
        <v/>
      </c>
      <c r="F1734" s="80" t="str">
        <f>IFERROR(IF(B1734="","",VLOOKUP(B1734,'Customer Orders Management'!B:AB,13,0)),"")</f>
        <v/>
      </c>
      <c r="G1734" s="80" t="str">
        <f>IFERROR(IF(B1734="","",VLOOKUP(B1734,'Customer Orders Management'!B:AB,7,0)),"")</f>
        <v/>
      </c>
      <c r="H1734" s="80" t="str">
        <f>IFERROR(IF(B1734="","",VLOOKUP(B1734,'Customer Orders Management'!B:AB,8,0)),"")</f>
        <v/>
      </c>
      <c r="I1734" s="81" t="str">
        <f>IFERROR(IF(B1734="","",VLOOKUP(B1734,'Customer Orders Management'!B:AB,9,0)),"")</f>
        <v/>
      </c>
      <c r="J1734" s="81" t="str">
        <f>IFERROR(IF(B1734="","",VLOOKUP(B1734,'Customer Orders Management'!B:AB,10,0)),"")</f>
        <v/>
      </c>
      <c r="K1734" s="81" t="str">
        <f>IFERROR(IF(B1734="","",VLOOKUP(B1734,'Customer Orders Management'!B:AB,11,0)),"")</f>
        <v/>
      </c>
      <c r="L1734" s="81" t="str">
        <f>IFERROR(IF(VLOOKUP(B1734,'DIFOT Raw Data'!B:P,15,0)="","Not Delivered","Delivery"&amp;" "&amp;VLOOKUP(B1734,'DIFOT Raw Data'!B:P,15,0)),"")</f>
        <v/>
      </c>
    </row>
    <row r="1735" spans="5:12" x14ac:dyDescent="0.25">
      <c r="E1735" s="80" t="str">
        <f>IFERROR(IF(B1735="","",VLOOKUP(B1735,'Customer Orders Management'!B:AB,12,0)),"")</f>
        <v/>
      </c>
      <c r="F1735" s="80" t="str">
        <f>IFERROR(IF(B1735="","",VLOOKUP(B1735,'Customer Orders Management'!B:AB,13,0)),"")</f>
        <v/>
      </c>
      <c r="G1735" s="80" t="str">
        <f>IFERROR(IF(B1735="","",VLOOKUP(B1735,'Customer Orders Management'!B:AB,7,0)),"")</f>
        <v/>
      </c>
      <c r="H1735" s="80" t="str">
        <f>IFERROR(IF(B1735="","",VLOOKUP(B1735,'Customer Orders Management'!B:AB,8,0)),"")</f>
        <v/>
      </c>
      <c r="I1735" s="81" t="str">
        <f>IFERROR(IF(B1735="","",VLOOKUP(B1735,'Customer Orders Management'!B:AB,9,0)),"")</f>
        <v/>
      </c>
      <c r="J1735" s="81" t="str">
        <f>IFERROR(IF(B1735="","",VLOOKUP(B1735,'Customer Orders Management'!B:AB,10,0)),"")</f>
        <v/>
      </c>
      <c r="K1735" s="81" t="str">
        <f>IFERROR(IF(B1735="","",VLOOKUP(B1735,'Customer Orders Management'!B:AB,11,0)),"")</f>
        <v/>
      </c>
      <c r="L1735" s="81" t="str">
        <f>IFERROR(IF(VLOOKUP(B1735,'DIFOT Raw Data'!B:P,15,0)="","Not Delivered","Delivery"&amp;" "&amp;VLOOKUP(B1735,'DIFOT Raw Data'!B:P,15,0)),"")</f>
        <v/>
      </c>
    </row>
    <row r="1736" spans="5:12" x14ac:dyDescent="0.25">
      <c r="E1736" s="80" t="str">
        <f>IFERROR(IF(B1736="","",VLOOKUP(B1736,'Customer Orders Management'!B:AB,12,0)),"")</f>
        <v/>
      </c>
      <c r="F1736" s="80" t="str">
        <f>IFERROR(IF(B1736="","",VLOOKUP(B1736,'Customer Orders Management'!B:AB,13,0)),"")</f>
        <v/>
      </c>
      <c r="G1736" s="80" t="str">
        <f>IFERROR(IF(B1736="","",VLOOKUP(B1736,'Customer Orders Management'!B:AB,7,0)),"")</f>
        <v/>
      </c>
      <c r="H1736" s="80" t="str">
        <f>IFERROR(IF(B1736="","",VLOOKUP(B1736,'Customer Orders Management'!B:AB,8,0)),"")</f>
        <v/>
      </c>
      <c r="I1736" s="81" t="str">
        <f>IFERROR(IF(B1736="","",VLOOKUP(B1736,'Customer Orders Management'!B:AB,9,0)),"")</f>
        <v/>
      </c>
      <c r="J1736" s="81" t="str">
        <f>IFERROR(IF(B1736="","",VLOOKUP(B1736,'Customer Orders Management'!B:AB,10,0)),"")</f>
        <v/>
      </c>
      <c r="K1736" s="81" t="str">
        <f>IFERROR(IF(B1736="","",VLOOKUP(B1736,'Customer Orders Management'!B:AB,11,0)),"")</f>
        <v/>
      </c>
      <c r="L1736" s="81" t="str">
        <f>IFERROR(IF(VLOOKUP(B1736,'DIFOT Raw Data'!B:P,15,0)="","Not Delivered","Delivery"&amp;" "&amp;VLOOKUP(B1736,'DIFOT Raw Data'!B:P,15,0)),"")</f>
        <v/>
      </c>
    </row>
    <row r="1737" spans="5:12" x14ac:dyDescent="0.25">
      <c r="E1737" s="80" t="str">
        <f>IFERROR(IF(B1737="","",VLOOKUP(B1737,'Customer Orders Management'!B:AB,12,0)),"")</f>
        <v/>
      </c>
      <c r="F1737" s="80" t="str">
        <f>IFERROR(IF(B1737="","",VLOOKUP(B1737,'Customer Orders Management'!B:AB,13,0)),"")</f>
        <v/>
      </c>
      <c r="G1737" s="80" t="str">
        <f>IFERROR(IF(B1737="","",VLOOKUP(B1737,'Customer Orders Management'!B:AB,7,0)),"")</f>
        <v/>
      </c>
      <c r="H1737" s="80" t="str">
        <f>IFERROR(IF(B1737="","",VLOOKUP(B1737,'Customer Orders Management'!B:AB,8,0)),"")</f>
        <v/>
      </c>
      <c r="I1737" s="81" t="str">
        <f>IFERROR(IF(B1737="","",VLOOKUP(B1737,'Customer Orders Management'!B:AB,9,0)),"")</f>
        <v/>
      </c>
      <c r="J1737" s="81" t="str">
        <f>IFERROR(IF(B1737="","",VLOOKUP(B1737,'Customer Orders Management'!B:AB,10,0)),"")</f>
        <v/>
      </c>
      <c r="K1737" s="81" t="str">
        <f>IFERROR(IF(B1737="","",VLOOKUP(B1737,'Customer Orders Management'!B:AB,11,0)),"")</f>
        <v/>
      </c>
      <c r="L1737" s="81" t="str">
        <f>IFERROR(IF(VLOOKUP(B1737,'DIFOT Raw Data'!B:P,15,0)="","Not Delivered","Delivery"&amp;" "&amp;VLOOKUP(B1737,'DIFOT Raw Data'!B:P,15,0)),"")</f>
        <v/>
      </c>
    </row>
    <row r="1738" spans="5:12" x14ac:dyDescent="0.25">
      <c r="E1738" s="80" t="str">
        <f>IFERROR(IF(B1738="","",VLOOKUP(B1738,'Customer Orders Management'!B:AB,12,0)),"")</f>
        <v/>
      </c>
      <c r="F1738" s="80" t="str">
        <f>IFERROR(IF(B1738="","",VLOOKUP(B1738,'Customer Orders Management'!B:AB,13,0)),"")</f>
        <v/>
      </c>
      <c r="G1738" s="80" t="str">
        <f>IFERROR(IF(B1738="","",VLOOKUP(B1738,'Customer Orders Management'!B:AB,7,0)),"")</f>
        <v/>
      </c>
      <c r="H1738" s="80" t="str">
        <f>IFERROR(IF(B1738="","",VLOOKUP(B1738,'Customer Orders Management'!B:AB,8,0)),"")</f>
        <v/>
      </c>
      <c r="I1738" s="81" t="str">
        <f>IFERROR(IF(B1738="","",VLOOKUP(B1738,'Customer Orders Management'!B:AB,9,0)),"")</f>
        <v/>
      </c>
      <c r="J1738" s="81" t="str">
        <f>IFERROR(IF(B1738="","",VLOOKUP(B1738,'Customer Orders Management'!B:AB,10,0)),"")</f>
        <v/>
      </c>
      <c r="K1738" s="81" t="str">
        <f>IFERROR(IF(B1738="","",VLOOKUP(B1738,'Customer Orders Management'!B:AB,11,0)),"")</f>
        <v/>
      </c>
      <c r="L1738" s="81" t="str">
        <f>IFERROR(IF(VLOOKUP(B1738,'DIFOT Raw Data'!B:P,15,0)="","Not Delivered","Delivery"&amp;" "&amp;VLOOKUP(B1738,'DIFOT Raw Data'!B:P,15,0)),"")</f>
        <v/>
      </c>
    </row>
    <row r="1739" spans="5:12" x14ac:dyDescent="0.25">
      <c r="E1739" s="80" t="str">
        <f>IFERROR(IF(B1739="","",VLOOKUP(B1739,'Customer Orders Management'!B:AB,12,0)),"")</f>
        <v/>
      </c>
      <c r="F1739" s="80" t="str">
        <f>IFERROR(IF(B1739="","",VLOOKUP(B1739,'Customer Orders Management'!B:AB,13,0)),"")</f>
        <v/>
      </c>
      <c r="G1739" s="80" t="str">
        <f>IFERROR(IF(B1739="","",VLOOKUP(B1739,'Customer Orders Management'!B:AB,7,0)),"")</f>
        <v/>
      </c>
      <c r="H1739" s="80" t="str">
        <f>IFERROR(IF(B1739="","",VLOOKUP(B1739,'Customer Orders Management'!B:AB,8,0)),"")</f>
        <v/>
      </c>
      <c r="I1739" s="81" t="str">
        <f>IFERROR(IF(B1739="","",VLOOKUP(B1739,'Customer Orders Management'!B:AB,9,0)),"")</f>
        <v/>
      </c>
      <c r="J1739" s="81" t="str">
        <f>IFERROR(IF(B1739="","",VLOOKUP(B1739,'Customer Orders Management'!B:AB,10,0)),"")</f>
        <v/>
      </c>
      <c r="K1739" s="81" t="str">
        <f>IFERROR(IF(B1739="","",VLOOKUP(B1739,'Customer Orders Management'!B:AB,11,0)),"")</f>
        <v/>
      </c>
      <c r="L1739" s="81" t="str">
        <f>IFERROR(IF(VLOOKUP(B1739,'DIFOT Raw Data'!B:P,15,0)="","Not Delivered","Delivery"&amp;" "&amp;VLOOKUP(B1739,'DIFOT Raw Data'!B:P,15,0)),"")</f>
        <v/>
      </c>
    </row>
    <row r="1740" spans="5:12" x14ac:dyDescent="0.25">
      <c r="E1740" s="80" t="str">
        <f>IFERROR(IF(B1740="","",VLOOKUP(B1740,'Customer Orders Management'!B:AB,12,0)),"")</f>
        <v/>
      </c>
      <c r="F1740" s="80" t="str">
        <f>IFERROR(IF(B1740="","",VLOOKUP(B1740,'Customer Orders Management'!B:AB,13,0)),"")</f>
        <v/>
      </c>
      <c r="G1740" s="80" t="str">
        <f>IFERROR(IF(B1740="","",VLOOKUP(B1740,'Customer Orders Management'!B:AB,7,0)),"")</f>
        <v/>
      </c>
      <c r="H1740" s="80" t="str">
        <f>IFERROR(IF(B1740="","",VLOOKUP(B1740,'Customer Orders Management'!B:AB,8,0)),"")</f>
        <v/>
      </c>
      <c r="I1740" s="81" t="str">
        <f>IFERROR(IF(B1740="","",VLOOKUP(B1740,'Customer Orders Management'!B:AB,9,0)),"")</f>
        <v/>
      </c>
      <c r="J1740" s="81" t="str">
        <f>IFERROR(IF(B1740="","",VLOOKUP(B1740,'Customer Orders Management'!B:AB,10,0)),"")</f>
        <v/>
      </c>
      <c r="K1740" s="81" t="str">
        <f>IFERROR(IF(B1740="","",VLOOKUP(B1740,'Customer Orders Management'!B:AB,11,0)),"")</f>
        <v/>
      </c>
      <c r="L1740" s="81" t="str">
        <f>IFERROR(IF(VLOOKUP(B1740,'DIFOT Raw Data'!B:P,15,0)="","Not Delivered","Delivery"&amp;" "&amp;VLOOKUP(B1740,'DIFOT Raw Data'!B:P,15,0)),"")</f>
        <v/>
      </c>
    </row>
    <row r="1741" spans="5:12" x14ac:dyDescent="0.25">
      <c r="E1741" s="80" t="str">
        <f>IFERROR(IF(B1741="","",VLOOKUP(B1741,'Customer Orders Management'!B:AB,12,0)),"")</f>
        <v/>
      </c>
      <c r="F1741" s="80" t="str">
        <f>IFERROR(IF(B1741="","",VLOOKUP(B1741,'Customer Orders Management'!B:AB,13,0)),"")</f>
        <v/>
      </c>
      <c r="G1741" s="80" t="str">
        <f>IFERROR(IF(B1741="","",VLOOKUP(B1741,'Customer Orders Management'!B:AB,7,0)),"")</f>
        <v/>
      </c>
      <c r="H1741" s="80" t="str">
        <f>IFERROR(IF(B1741="","",VLOOKUP(B1741,'Customer Orders Management'!B:AB,8,0)),"")</f>
        <v/>
      </c>
      <c r="I1741" s="81" t="str">
        <f>IFERROR(IF(B1741="","",VLOOKUP(B1741,'Customer Orders Management'!B:AB,9,0)),"")</f>
        <v/>
      </c>
      <c r="J1741" s="81" t="str">
        <f>IFERROR(IF(B1741="","",VLOOKUP(B1741,'Customer Orders Management'!B:AB,10,0)),"")</f>
        <v/>
      </c>
      <c r="K1741" s="81" t="str">
        <f>IFERROR(IF(B1741="","",VLOOKUP(B1741,'Customer Orders Management'!B:AB,11,0)),"")</f>
        <v/>
      </c>
      <c r="L1741" s="81" t="str">
        <f>IFERROR(IF(VLOOKUP(B1741,'DIFOT Raw Data'!B:P,15,0)="","Not Delivered","Delivery"&amp;" "&amp;VLOOKUP(B1741,'DIFOT Raw Data'!B:P,15,0)),"")</f>
        <v/>
      </c>
    </row>
    <row r="1742" spans="5:12" x14ac:dyDescent="0.25">
      <c r="E1742" s="80" t="str">
        <f>IFERROR(IF(B1742="","",VLOOKUP(B1742,'Customer Orders Management'!B:AB,12,0)),"")</f>
        <v/>
      </c>
      <c r="F1742" s="80" t="str">
        <f>IFERROR(IF(B1742="","",VLOOKUP(B1742,'Customer Orders Management'!B:AB,13,0)),"")</f>
        <v/>
      </c>
      <c r="G1742" s="80" t="str">
        <f>IFERROR(IF(B1742="","",VLOOKUP(B1742,'Customer Orders Management'!B:AB,7,0)),"")</f>
        <v/>
      </c>
      <c r="H1742" s="80" t="str">
        <f>IFERROR(IF(B1742="","",VLOOKUP(B1742,'Customer Orders Management'!B:AB,8,0)),"")</f>
        <v/>
      </c>
      <c r="I1742" s="81" t="str">
        <f>IFERROR(IF(B1742="","",VLOOKUP(B1742,'Customer Orders Management'!B:AB,9,0)),"")</f>
        <v/>
      </c>
      <c r="J1742" s="81" t="str">
        <f>IFERROR(IF(B1742="","",VLOOKUP(B1742,'Customer Orders Management'!B:AB,10,0)),"")</f>
        <v/>
      </c>
      <c r="K1742" s="81" t="str">
        <f>IFERROR(IF(B1742="","",VLOOKUP(B1742,'Customer Orders Management'!B:AB,11,0)),"")</f>
        <v/>
      </c>
      <c r="L1742" s="81" t="str">
        <f>IFERROR(IF(VLOOKUP(B1742,'DIFOT Raw Data'!B:P,15,0)="","Not Delivered","Delivery"&amp;" "&amp;VLOOKUP(B1742,'DIFOT Raw Data'!B:P,15,0)),"")</f>
        <v/>
      </c>
    </row>
    <row r="1743" spans="5:12" x14ac:dyDescent="0.25">
      <c r="E1743" s="80" t="str">
        <f>IFERROR(IF(B1743="","",VLOOKUP(B1743,'Customer Orders Management'!B:AB,12,0)),"")</f>
        <v/>
      </c>
      <c r="F1743" s="80" t="str">
        <f>IFERROR(IF(B1743="","",VLOOKUP(B1743,'Customer Orders Management'!B:AB,13,0)),"")</f>
        <v/>
      </c>
      <c r="G1743" s="80" t="str">
        <f>IFERROR(IF(B1743="","",VLOOKUP(B1743,'Customer Orders Management'!B:AB,7,0)),"")</f>
        <v/>
      </c>
      <c r="H1743" s="80" t="str">
        <f>IFERROR(IF(B1743="","",VLOOKUP(B1743,'Customer Orders Management'!B:AB,8,0)),"")</f>
        <v/>
      </c>
      <c r="I1743" s="81" t="str">
        <f>IFERROR(IF(B1743="","",VLOOKUP(B1743,'Customer Orders Management'!B:AB,9,0)),"")</f>
        <v/>
      </c>
      <c r="J1743" s="81" t="str">
        <f>IFERROR(IF(B1743="","",VLOOKUP(B1743,'Customer Orders Management'!B:AB,10,0)),"")</f>
        <v/>
      </c>
      <c r="K1743" s="81" t="str">
        <f>IFERROR(IF(B1743="","",VLOOKUP(B1743,'Customer Orders Management'!B:AB,11,0)),"")</f>
        <v/>
      </c>
      <c r="L1743" s="81" t="str">
        <f>IFERROR(IF(VLOOKUP(B1743,'DIFOT Raw Data'!B:P,15,0)="","Not Delivered","Delivery"&amp;" "&amp;VLOOKUP(B1743,'DIFOT Raw Data'!B:P,15,0)),"")</f>
        <v/>
      </c>
    </row>
    <row r="1744" spans="5:12" x14ac:dyDescent="0.25">
      <c r="E1744" s="80" t="str">
        <f>IFERROR(IF(B1744="","",VLOOKUP(B1744,'Customer Orders Management'!B:AB,12,0)),"")</f>
        <v/>
      </c>
      <c r="F1744" s="80" t="str">
        <f>IFERROR(IF(B1744="","",VLOOKUP(B1744,'Customer Orders Management'!B:AB,13,0)),"")</f>
        <v/>
      </c>
      <c r="G1744" s="80" t="str">
        <f>IFERROR(IF(B1744="","",VLOOKUP(B1744,'Customer Orders Management'!B:AB,7,0)),"")</f>
        <v/>
      </c>
      <c r="H1744" s="80" t="str">
        <f>IFERROR(IF(B1744="","",VLOOKUP(B1744,'Customer Orders Management'!B:AB,8,0)),"")</f>
        <v/>
      </c>
      <c r="I1744" s="81" t="str">
        <f>IFERROR(IF(B1744="","",VLOOKUP(B1744,'Customer Orders Management'!B:AB,9,0)),"")</f>
        <v/>
      </c>
      <c r="J1744" s="81" t="str">
        <f>IFERROR(IF(B1744="","",VLOOKUP(B1744,'Customer Orders Management'!B:AB,10,0)),"")</f>
        <v/>
      </c>
      <c r="K1744" s="81" t="str">
        <f>IFERROR(IF(B1744="","",VLOOKUP(B1744,'Customer Orders Management'!B:AB,11,0)),"")</f>
        <v/>
      </c>
      <c r="L1744" s="81" t="str">
        <f>IFERROR(IF(VLOOKUP(B1744,'DIFOT Raw Data'!B:P,15,0)="","Not Delivered","Delivery"&amp;" "&amp;VLOOKUP(B1744,'DIFOT Raw Data'!B:P,15,0)),"")</f>
        <v/>
      </c>
    </row>
    <row r="1745" spans="5:12" x14ac:dyDescent="0.25">
      <c r="E1745" s="80" t="str">
        <f>IFERROR(IF(B1745="","",VLOOKUP(B1745,'Customer Orders Management'!B:AB,12,0)),"")</f>
        <v/>
      </c>
      <c r="F1745" s="80" t="str">
        <f>IFERROR(IF(B1745="","",VLOOKUP(B1745,'Customer Orders Management'!B:AB,13,0)),"")</f>
        <v/>
      </c>
      <c r="G1745" s="80" t="str">
        <f>IFERROR(IF(B1745="","",VLOOKUP(B1745,'Customer Orders Management'!B:AB,7,0)),"")</f>
        <v/>
      </c>
      <c r="H1745" s="80" t="str">
        <f>IFERROR(IF(B1745="","",VLOOKUP(B1745,'Customer Orders Management'!B:AB,8,0)),"")</f>
        <v/>
      </c>
      <c r="I1745" s="81" t="str">
        <f>IFERROR(IF(B1745="","",VLOOKUP(B1745,'Customer Orders Management'!B:AB,9,0)),"")</f>
        <v/>
      </c>
      <c r="J1745" s="81" t="str">
        <f>IFERROR(IF(B1745="","",VLOOKUP(B1745,'Customer Orders Management'!B:AB,10,0)),"")</f>
        <v/>
      </c>
      <c r="K1745" s="81" t="str">
        <f>IFERROR(IF(B1745="","",VLOOKUP(B1745,'Customer Orders Management'!B:AB,11,0)),"")</f>
        <v/>
      </c>
      <c r="L1745" s="81" t="str">
        <f>IFERROR(IF(VLOOKUP(B1745,'DIFOT Raw Data'!B:P,15,0)="","Not Delivered","Delivery"&amp;" "&amp;VLOOKUP(B1745,'DIFOT Raw Data'!B:P,15,0)),"")</f>
        <v/>
      </c>
    </row>
    <row r="1746" spans="5:12" x14ac:dyDescent="0.25">
      <c r="E1746" s="80" t="str">
        <f>IFERROR(IF(B1746="","",VLOOKUP(B1746,'Customer Orders Management'!B:AB,12,0)),"")</f>
        <v/>
      </c>
      <c r="F1746" s="80" t="str">
        <f>IFERROR(IF(B1746="","",VLOOKUP(B1746,'Customer Orders Management'!B:AB,13,0)),"")</f>
        <v/>
      </c>
      <c r="G1746" s="80" t="str">
        <f>IFERROR(IF(B1746="","",VLOOKUP(B1746,'Customer Orders Management'!B:AB,7,0)),"")</f>
        <v/>
      </c>
      <c r="H1746" s="80" t="str">
        <f>IFERROR(IF(B1746="","",VLOOKUP(B1746,'Customer Orders Management'!B:AB,8,0)),"")</f>
        <v/>
      </c>
      <c r="I1746" s="81" t="str">
        <f>IFERROR(IF(B1746="","",VLOOKUP(B1746,'Customer Orders Management'!B:AB,9,0)),"")</f>
        <v/>
      </c>
      <c r="J1746" s="81" t="str">
        <f>IFERROR(IF(B1746="","",VLOOKUP(B1746,'Customer Orders Management'!B:AB,10,0)),"")</f>
        <v/>
      </c>
      <c r="K1746" s="81" t="str">
        <f>IFERROR(IF(B1746="","",VLOOKUP(B1746,'Customer Orders Management'!B:AB,11,0)),"")</f>
        <v/>
      </c>
      <c r="L1746" s="81" t="str">
        <f>IFERROR(IF(VLOOKUP(B1746,'DIFOT Raw Data'!B:P,15,0)="","Not Delivered","Delivery"&amp;" "&amp;VLOOKUP(B1746,'DIFOT Raw Data'!B:P,15,0)),"")</f>
        <v/>
      </c>
    </row>
    <row r="1747" spans="5:12" x14ac:dyDescent="0.25">
      <c r="E1747" s="80" t="str">
        <f>IFERROR(IF(B1747="","",VLOOKUP(B1747,'Customer Orders Management'!B:AB,12,0)),"")</f>
        <v/>
      </c>
      <c r="F1747" s="80" t="str">
        <f>IFERROR(IF(B1747="","",VLOOKUP(B1747,'Customer Orders Management'!B:AB,13,0)),"")</f>
        <v/>
      </c>
      <c r="G1747" s="80" t="str">
        <f>IFERROR(IF(B1747="","",VLOOKUP(B1747,'Customer Orders Management'!B:AB,7,0)),"")</f>
        <v/>
      </c>
      <c r="H1747" s="80" t="str">
        <f>IFERROR(IF(B1747="","",VLOOKUP(B1747,'Customer Orders Management'!B:AB,8,0)),"")</f>
        <v/>
      </c>
      <c r="I1747" s="81" t="str">
        <f>IFERROR(IF(B1747="","",VLOOKUP(B1747,'Customer Orders Management'!B:AB,9,0)),"")</f>
        <v/>
      </c>
      <c r="J1747" s="81" t="str">
        <f>IFERROR(IF(B1747="","",VLOOKUP(B1747,'Customer Orders Management'!B:AB,10,0)),"")</f>
        <v/>
      </c>
      <c r="K1747" s="81" t="str">
        <f>IFERROR(IF(B1747="","",VLOOKUP(B1747,'Customer Orders Management'!B:AB,11,0)),"")</f>
        <v/>
      </c>
      <c r="L1747" s="81" t="str">
        <f>IFERROR(IF(VLOOKUP(B1747,'DIFOT Raw Data'!B:P,15,0)="","Not Delivered","Delivery"&amp;" "&amp;VLOOKUP(B1747,'DIFOT Raw Data'!B:P,15,0)),"")</f>
        <v/>
      </c>
    </row>
    <row r="1748" spans="5:12" x14ac:dyDescent="0.25">
      <c r="E1748" s="80" t="str">
        <f>IFERROR(IF(B1748="","",VLOOKUP(B1748,'Customer Orders Management'!B:AB,12,0)),"")</f>
        <v/>
      </c>
      <c r="F1748" s="80" t="str">
        <f>IFERROR(IF(B1748="","",VLOOKUP(B1748,'Customer Orders Management'!B:AB,13,0)),"")</f>
        <v/>
      </c>
      <c r="G1748" s="80" t="str">
        <f>IFERROR(IF(B1748="","",VLOOKUP(B1748,'Customer Orders Management'!B:AB,7,0)),"")</f>
        <v/>
      </c>
      <c r="H1748" s="80" t="str">
        <f>IFERROR(IF(B1748="","",VLOOKUP(B1748,'Customer Orders Management'!B:AB,8,0)),"")</f>
        <v/>
      </c>
      <c r="I1748" s="81" t="str">
        <f>IFERROR(IF(B1748="","",VLOOKUP(B1748,'Customer Orders Management'!B:AB,9,0)),"")</f>
        <v/>
      </c>
      <c r="J1748" s="81" t="str">
        <f>IFERROR(IF(B1748="","",VLOOKUP(B1748,'Customer Orders Management'!B:AB,10,0)),"")</f>
        <v/>
      </c>
      <c r="K1748" s="81" t="str">
        <f>IFERROR(IF(B1748="","",VLOOKUP(B1748,'Customer Orders Management'!B:AB,11,0)),"")</f>
        <v/>
      </c>
      <c r="L1748" s="81" t="str">
        <f>IFERROR(IF(VLOOKUP(B1748,'DIFOT Raw Data'!B:P,15,0)="","Not Delivered","Delivery"&amp;" "&amp;VLOOKUP(B1748,'DIFOT Raw Data'!B:P,15,0)),"")</f>
        <v/>
      </c>
    </row>
    <row r="1749" spans="5:12" x14ac:dyDescent="0.25">
      <c r="E1749" s="80" t="str">
        <f>IFERROR(IF(B1749="","",VLOOKUP(B1749,'Customer Orders Management'!B:AB,12,0)),"")</f>
        <v/>
      </c>
      <c r="F1749" s="80" t="str">
        <f>IFERROR(IF(B1749="","",VLOOKUP(B1749,'Customer Orders Management'!B:AB,13,0)),"")</f>
        <v/>
      </c>
      <c r="G1749" s="80" t="str">
        <f>IFERROR(IF(B1749="","",VLOOKUP(B1749,'Customer Orders Management'!B:AB,7,0)),"")</f>
        <v/>
      </c>
      <c r="H1749" s="80" t="str">
        <f>IFERROR(IF(B1749="","",VLOOKUP(B1749,'Customer Orders Management'!B:AB,8,0)),"")</f>
        <v/>
      </c>
      <c r="I1749" s="81" t="str">
        <f>IFERROR(IF(B1749="","",VLOOKUP(B1749,'Customer Orders Management'!B:AB,9,0)),"")</f>
        <v/>
      </c>
      <c r="J1749" s="81" t="str">
        <f>IFERROR(IF(B1749="","",VLOOKUP(B1749,'Customer Orders Management'!B:AB,10,0)),"")</f>
        <v/>
      </c>
      <c r="K1749" s="81" t="str">
        <f>IFERROR(IF(B1749="","",VLOOKUP(B1749,'Customer Orders Management'!B:AB,11,0)),"")</f>
        <v/>
      </c>
      <c r="L1749" s="81" t="str">
        <f>IFERROR(IF(VLOOKUP(B1749,'DIFOT Raw Data'!B:P,15,0)="","Not Delivered","Delivery"&amp;" "&amp;VLOOKUP(B1749,'DIFOT Raw Data'!B:P,15,0)),"")</f>
        <v/>
      </c>
    </row>
    <row r="1750" spans="5:12" x14ac:dyDescent="0.25">
      <c r="E1750" s="80" t="str">
        <f>IFERROR(IF(B1750="","",VLOOKUP(B1750,'Customer Orders Management'!B:AB,12,0)),"")</f>
        <v/>
      </c>
      <c r="F1750" s="80" t="str">
        <f>IFERROR(IF(B1750="","",VLOOKUP(B1750,'Customer Orders Management'!B:AB,13,0)),"")</f>
        <v/>
      </c>
      <c r="G1750" s="80" t="str">
        <f>IFERROR(IF(B1750="","",VLOOKUP(B1750,'Customer Orders Management'!B:AB,7,0)),"")</f>
        <v/>
      </c>
      <c r="H1750" s="80" t="str">
        <f>IFERROR(IF(B1750="","",VLOOKUP(B1750,'Customer Orders Management'!B:AB,8,0)),"")</f>
        <v/>
      </c>
      <c r="I1750" s="81" t="str">
        <f>IFERROR(IF(B1750="","",VLOOKUP(B1750,'Customer Orders Management'!B:AB,9,0)),"")</f>
        <v/>
      </c>
      <c r="J1750" s="81" t="str">
        <f>IFERROR(IF(B1750="","",VLOOKUP(B1750,'Customer Orders Management'!B:AB,10,0)),"")</f>
        <v/>
      </c>
      <c r="K1750" s="81" t="str">
        <f>IFERROR(IF(B1750="","",VLOOKUP(B1750,'Customer Orders Management'!B:AB,11,0)),"")</f>
        <v/>
      </c>
      <c r="L1750" s="81" t="str">
        <f>IFERROR(IF(VLOOKUP(B1750,'DIFOT Raw Data'!B:P,15,0)="","Not Delivered","Delivery"&amp;" "&amp;VLOOKUP(B1750,'DIFOT Raw Data'!B:P,15,0)),"")</f>
        <v/>
      </c>
    </row>
    <row r="1751" spans="5:12" x14ac:dyDescent="0.25">
      <c r="E1751" s="80" t="str">
        <f>IFERROR(IF(B1751="","",VLOOKUP(B1751,'Customer Orders Management'!B:AB,12,0)),"")</f>
        <v/>
      </c>
      <c r="F1751" s="80" t="str">
        <f>IFERROR(IF(B1751="","",VLOOKUP(B1751,'Customer Orders Management'!B:AB,13,0)),"")</f>
        <v/>
      </c>
      <c r="G1751" s="80" t="str">
        <f>IFERROR(IF(B1751="","",VLOOKUP(B1751,'Customer Orders Management'!B:AB,7,0)),"")</f>
        <v/>
      </c>
      <c r="H1751" s="80" t="str">
        <f>IFERROR(IF(B1751="","",VLOOKUP(B1751,'Customer Orders Management'!B:AB,8,0)),"")</f>
        <v/>
      </c>
      <c r="I1751" s="81" t="str">
        <f>IFERROR(IF(B1751="","",VLOOKUP(B1751,'Customer Orders Management'!B:AB,9,0)),"")</f>
        <v/>
      </c>
      <c r="J1751" s="81" t="str">
        <f>IFERROR(IF(B1751="","",VLOOKUP(B1751,'Customer Orders Management'!B:AB,10,0)),"")</f>
        <v/>
      </c>
      <c r="K1751" s="81" t="str">
        <f>IFERROR(IF(B1751="","",VLOOKUP(B1751,'Customer Orders Management'!B:AB,11,0)),"")</f>
        <v/>
      </c>
      <c r="L1751" s="81" t="str">
        <f>IFERROR(IF(VLOOKUP(B1751,'DIFOT Raw Data'!B:P,15,0)="","Not Delivered","Delivery"&amp;" "&amp;VLOOKUP(B1751,'DIFOT Raw Data'!B:P,15,0)),"")</f>
        <v/>
      </c>
    </row>
    <row r="1752" spans="5:12" x14ac:dyDescent="0.25">
      <c r="E1752" s="80" t="str">
        <f>IFERROR(IF(B1752="","",VLOOKUP(B1752,'Customer Orders Management'!B:AB,12,0)),"")</f>
        <v/>
      </c>
      <c r="F1752" s="80" t="str">
        <f>IFERROR(IF(B1752="","",VLOOKUP(B1752,'Customer Orders Management'!B:AB,13,0)),"")</f>
        <v/>
      </c>
      <c r="G1752" s="80" t="str">
        <f>IFERROR(IF(B1752="","",VLOOKUP(B1752,'Customer Orders Management'!B:AB,7,0)),"")</f>
        <v/>
      </c>
      <c r="H1752" s="80" t="str">
        <f>IFERROR(IF(B1752="","",VLOOKUP(B1752,'Customer Orders Management'!B:AB,8,0)),"")</f>
        <v/>
      </c>
      <c r="I1752" s="81" t="str">
        <f>IFERROR(IF(B1752="","",VLOOKUP(B1752,'Customer Orders Management'!B:AB,9,0)),"")</f>
        <v/>
      </c>
      <c r="J1752" s="81" t="str">
        <f>IFERROR(IF(B1752="","",VLOOKUP(B1752,'Customer Orders Management'!B:AB,10,0)),"")</f>
        <v/>
      </c>
      <c r="K1752" s="81" t="str">
        <f>IFERROR(IF(B1752="","",VLOOKUP(B1752,'Customer Orders Management'!B:AB,11,0)),"")</f>
        <v/>
      </c>
      <c r="L1752" s="81" t="str">
        <f>IFERROR(IF(VLOOKUP(B1752,'DIFOT Raw Data'!B:P,15,0)="","Not Delivered","Delivery"&amp;" "&amp;VLOOKUP(B1752,'DIFOT Raw Data'!B:P,15,0)),"")</f>
        <v/>
      </c>
    </row>
    <row r="1753" spans="5:12" x14ac:dyDescent="0.25">
      <c r="E1753" s="80" t="str">
        <f>IFERROR(IF(B1753="","",VLOOKUP(B1753,'Customer Orders Management'!B:AB,12,0)),"")</f>
        <v/>
      </c>
      <c r="F1753" s="80" t="str">
        <f>IFERROR(IF(B1753="","",VLOOKUP(B1753,'Customer Orders Management'!B:AB,13,0)),"")</f>
        <v/>
      </c>
      <c r="G1753" s="80" t="str">
        <f>IFERROR(IF(B1753="","",VLOOKUP(B1753,'Customer Orders Management'!B:AB,7,0)),"")</f>
        <v/>
      </c>
      <c r="H1753" s="80" t="str">
        <f>IFERROR(IF(B1753="","",VLOOKUP(B1753,'Customer Orders Management'!B:AB,8,0)),"")</f>
        <v/>
      </c>
      <c r="I1753" s="81" t="str">
        <f>IFERROR(IF(B1753="","",VLOOKUP(B1753,'Customer Orders Management'!B:AB,9,0)),"")</f>
        <v/>
      </c>
      <c r="J1753" s="81" t="str">
        <f>IFERROR(IF(B1753="","",VLOOKUP(B1753,'Customer Orders Management'!B:AB,10,0)),"")</f>
        <v/>
      </c>
      <c r="K1753" s="81" t="str">
        <f>IFERROR(IF(B1753="","",VLOOKUP(B1753,'Customer Orders Management'!B:AB,11,0)),"")</f>
        <v/>
      </c>
      <c r="L1753" s="81" t="str">
        <f>IFERROR(IF(VLOOKUP(B1753,'DIFOT Raw Data'!B:P,15,0)="","Not Delivered","Delivery"&amp;" "&amp;VLOOKUP(B1753,'DIFOT Raw Data'!B:P,15,0)),"")</f>
        <v/>
      </c>
    </row>
    <row r="1754" spans="5:12" x14ac:dyDescent="0.25">
      <c r="E1754" s="80" t="str">
        <f>IFERROR(IF(B1754="","",VLOOKUP(B1754,'Customer Orders Management'!B:AB,12,0)),"")</f>
        <v/>
      </c>
      <c r="F1754" s="80" t="str">
        <f>IFERROR(IF(B1754="","",VLOOKUP(B1754,'Customer Orders Management'!B:AB,13,0)),"")</f>
        <v/>
      </c>
      <c r="G1754" s="80" t="str">
        <f>IFERROR(IF(B1754="","",VLOOKUP(B1754,'Customer Orders Management'!B:AB,7,0)),"")</f>
        <v/>
      </c>
      <c r="H1754" s="80" t="str">
        <f>IFERROR(IF(B1754="","",VLOOKUP(B1754,'Customer Orders Management'!B:AB,8,0)),"")</f>
        <v/>
      </c>
      <c r="I1754" s="81" t="str">
        <f>IFERROR(IF(B1754="","",VLOOKUP(B1754,'Customer Orders Management'!B:AB,9,0)),"")</f>
        <v/>
      </c>
      <c r="J1754" s="81" t="str">
        <f>IFERROR(IF(B1754="","",VLOOKUP(B1754,'Customer Orders Management'!B:AB,10,0)),"")</f>
        <v/>
      </c>
      <c r="K1754" s="81" t="str">
        <f>IFERROR(IF(B1754="","",VLOOKUP(B1754,'Customer Orders Management'!B:AB,11,0)),"")</f>
        <v/>
      </c>
      <c r="L1754" s="81" t="str">
        <f>IFERROR(IF(VLOOKUP(B1754,'DIFOT Raw Data'!B:P,15,0)="","Not Delivered","Delivery"&amp;" "&amp;VLOOKUP(B1754,'DIFOT Raw Data'!B:P,15,0)),"")</f>
        <v/>
      </c>
    </row>
    <row r="1755" spans="5:12" x14ac:dyDescent="0.25">
      <c r="E1755" s="80" t="str">
        <f>IFERROR(IF(B1755="","",VLOOKUP(B1755,'Customer Orders Management'!B:AB,12,0)),"")</f>
        <v/>
      </c>
      <c r="F1755" s="80" t="str">
        <f>IFERROR(IF(B1755="","",VLOOKUP(B1755,'Customer Orders Management'!B:AB,13,0)),"")</f>
        <v/>
      </c>
      <c r="G1755" s="80" t="str">
        <f>IFERROR(IF(B1755="","",VLOOKUP(B1755,'Customer Orders Management'!B:AB,7,0)),"")</f>
        <v/>
      </c>
      <c r="H1755" s="80" t="str">
        <f>IFERROR(IF(B1755="","",VLOOKUP(B1755,'Customer Orders Management'!B:AB,8,0)),"")</f>
        <v/>
      </c>
      <c r="I1755" s="81" t="str">
        <f>IFERROR(IF(B1755="","",VLOOKUP(B1755,'Customer Orders Management'!B:AB,9,0)),"")</f>
        <v/>
      </c>
      <c r="J1755" s="81" t="str">
        <f>IFERROR(IF(B1755="","",VLOOKUP(B1755,'Customer Orders Management'!B:AB,10,0)),"")</f>
        <v/>
      </c>
      <c r="K1755" s="81" t="str">
        <f>IFERROR(IF(B1755="","",VLOOKUP(B1755,'Customer Orders Management'!B:AB,11,0)),"")</f>
        <v/>
      </c>
      <c r="L1755" s="81" t="str">
        <f>IFERROR(IF(VLOOKUP(B1755,'DIFOT Raw Data'!B:P,15,0)="","Not Delivered","Delivery"&amp;" "&amp;VLOOKUP(B1755,'DIFOT Raw Data'!B:P,15,0)),"")</f>
        <v/>
      </c>
    </row>
    <row r="1756" spans="5:12" x14ac:dyDescent="0.25">
      <c r="E1756" s="80" t="str">
        <f>IFERROR(IF(B1756="","",VLOOKUP(B1756,'Customer Orders Management'!B:AB,12,0)),"")</f>
        <v/>
      </c>
      <c r="F1756" s="80" t="str">
        <f>IFERROR(IF(B1756="","",VLOOKUP(B1756,'Customer Orders Management'!B:AB,13,0)),"")</f>
        <v/>
      </c>
      <c r="G1756" s="80" t="str">
        <f>IFERROR(IF(B1756="","",VLOOKUP(B1756,'Customer Orders Management'!B:AB,7,0)),"")</f>
        <v/>
      </c>
      <c r="H1756" s="80" t="str">
        <f>IFERROR(IF(B1756="","",VLOOKUP(B1756,'Customer Orders Management'!B:AB,8,0)),"")</f>
        <v/>
      </c>
      <c r="I1756" s="81" t="str">
        <f>IFERROR(IF(B1756="","",VLOOKUP(B1756,'Customer Orders Management'!B:AB,9,0)),"")</f>
        <v/>
      </c>
      <c r="J1756" s="81" t="str">
        <f>IFERROR(IF(B1756="","",VLOOKUP(B1756,'Customer Orders Management'!B:AB,10,0)),"")</f>
        <v/>
      </c>
      <c r="K1756" s="81" t="str">
        <f>IFERROR(IF(B1756="","",VLOOKUP(B1756,'Customer Orders Management'!B:AB,11,0)),"")</f>
        <v/>
      </c>
      <c r="L1756" s="81" t="str">
        <f>IFERROR(IF(VLOOKUP(B1756,'DIFOT Raw Data'!B:P,15,0)="","Not Delivered","Delivery"&amp;" "&amp;VLOOKUP(B1756,'DIFOT Raw Data'!B:P,15,0)),"")</f>
        <v/>
      </c>
    </row>
    <row r="1757" spans="5:12" x14ac:dyDescent="0.25">
      <c r="E1757" s="80" t="str">
        <f>IFERROR(IF(B1757="","",VLOOKUP(B1757,'Customer Orders Management'!B:AB,12,0)),"")</f>
        <v/>
      </c>
      <c r="F1757" s="80" t="str">
        <f>IFERROR(IF(B1757="","",VLOOKUP(B1757,'Customer Orders Management'!B:AB,13,0)),"")</f>
        <v/>
      </c>
      <c r="G1757" s="80" t="str">
        <f>IFERROR(IF(B1757="","",VLOOKUP(B1757,'Customer Orders Management'!B:AB,7,0)),"")</f>
        <v/>
      </c>
      <c r="H1757" s="80" t="str">
        <f>IFERROR(IF(B1757="","",VLOOKUP(B1757,'Customer Orders Management'!B:AB,8,0)),"")</f>
        <v/>
      </c>
      <c r="I1757" s="81" t="str">
        <f>IFERROR(IF(B1757="","",VLOOKUP(B1757,'Customer Orders Management'!B:AB,9,0)),"")</f>
        <v/>
      </c>
      <c r="J1757" s="81" t="str">
        <f>IFERROR(IF(B1757="","",VLOOKUP(B1757,'Customer Orders Management'!B:AB,10,0)),"")</f>
        <v/>
      </c>
      <c r="K1757" s="81" t="str">
        <f>IFERROR(IF(B1757="","",VLOOKUP(B1757,'Customer Orders Management'!B:AB,11,0)),"")</f>
        <v/>
      </c>
      <c r="L1757" s="81" t="str">
        <f>IFERROR(IF(VLOOKUP(B1757,'DIFOT Raw Data'!B:P,15,0)="","Not Delivered","Delivery"&amp;" "&amp;VLOOKUP(B1757,'DIFOT Raw Data'!B:P,15,0)),"")</f>
        <v/>
      </c>
    </row>
    <row r="1758" spans="5:12" x14ac:dyDescent="0.25">
      <c r="E1758" s="80" t="str">
        <f>IFERROR(IF(B1758="","",VLOOKUP(B1758,'Customer Orders Management'!B:AB,12,0)),"")</f>
        <v/>
      </c>
      <c r="F1758" s="80" t="str">
        <f>IFERROR(IF(B1758="","",VLOOKUP(B1758,'Customer Orders Management'!B:AB,13,0)),"")</f>
        <v/>
      </c>
      <c r="G1758" s="80" t="str">
        <f>IFERROR(IF(B1758="","",VLOOKUP(B1758,'Customer Orders Management'!B:AB,7,0)),"")</f>
        <v/>
      </c>
      <c r="H1758" s="80" t="str">
        <f>IFERROR(IF(B1758="","",VLOOKUP(B1758,'Customer Orders Management'!B:AB,8,0)),"")</f>
        <v/>
      </c>
      <c r="I1758" s="81" t="str">
        <f>IFERROR(IF(B1758="","",VLOOKUP(B1758,'Customer Orders Management'!B:AB,9,0)),"")</f>
        <v/>
      </c>
      <c r="J1758" s="81" t="str">
        <f>IFERROR(IF(B1758="","",VLOOKUP(B1758,'Customer Orders Management'!B:AB,10,0)),"")</f>
        <v/>
      </c>
      <c r="K1758" s="81" t="str">
        <f>IFERROR(IF(B1758="","",VLOOKUP(B1758,'Customer Orders Management'!B:AB,11,0)),"")</f>
        <v/>
      </c>
      <c r="L1758" s="81" t="str">
        <f>IFERROR(IF(VLOOKUP(B1758,'DIFOT Raw Data'!B:P,15,0)="","Not Delivered","Delivery"&amp;" "&amp;VLOOKUP(B1758,'DIFOT Raw Data'!B:P,15,0)),"")</f>
        <v/>
      </c>
    </row>
    <row r="1759" spans="5:12" x14ac:dyDescent="0.25">
      <c r="E1759" s="80" t="str">
        <f>IFERROR(IF(B1759="","",VLOOKUP(B1759,'Customer Orders Management'!B:AB,12,0)),"")</f>
        <v/>
      </c>
      <c r="F1759" s="80" t="str">
        <f>IFERROR(IF(B1759="","",VLOOKUP(B1759,'Customer Orders Management'!B:AB,13,0)),"")</f>
        <v/>
      </c>
      <c r="G1759" s="80" t="str">
        <f>IFERROR(IF(B1759="","",VLOOKUP(B1759,'Customer Orders Management'!B:AB,7,0)),"")</f>
        <v/>
      </c>
      <c r="H1759" s="80" t="str">
        <f>IFERROR(IF(B1759="","",VLOOKUP(B1759,'Customer Orders Management'!B:AB,8,0)),"")</f>
        <v/>
      </c>
      <c r="I1759" s="81" t="str">
        <f>IFERROR(IF(B1759="","",VLOOKUP(B1759,'Customer Orders Management'!B:AB,9,0)),"")</f>
        <v/>
      </c>
      <c r="J1759" s="81" t="str">
        <f>IFERROR(IF(B1759="","",VLOOKUP(B1759,'Customer Orders Management'!B:AB,10,0)),"")</f>
        <v/>
      </c>
      <c r="K1759" s="81" t="str">
        <f>IFERROR(IF(B1759="","",VLOOKUP(B1759,'Customer Orders Management'!B:AB,11,0)),"")</f>
        <v/>
      </c>
      <c r="L1759" s="81" t="str">
        <f>IFERROR(IF(VLOOKUP(B1759,'DIFOT Raw Data'!B:P,15,0)="","Not Delivered","Delivery"&amp;" "&amp;VLOOKUP(B1759,'DIFOT Raw Data'!B:P,15,0)),"")</f>
        <v/>
      </c>
    </row>
    <row r="1760" spans="5:12" x14ac:dyDescent="0.25">
      <c r="E1760" s="80" t="str">
        <f>IFERROR(IF(B1760="","",VLOOKUP(B1760,'Customer Orders Management'!B:AB,12,0)),"")</f>
        <v/>
      </c>
      <c r="F1760" s="80" t="str">
        <f>IFERROR(IF(B1760="","",VLOOKUP(B1760,'Customer Orders Management'!B:AB,13,0)),"")</f>
        <v/>
      </c>
      <c r="G1760" s="80" t="str">
        <f>IFERROR(IF(B1760="","",VLOOKUP(B1760,'Customer Orders Management'!B:AB,7,0)),"")</f>
        <v/>
      </c>
      <c r="H1760" s="80" t="str">
        <f>IFERROR(IF(B1760="","",VLOOKUP(B1760,'Customer Orders Management'!B:AB,8,0)),"")</f>
        <v/>
      </c>
      <c r="I1760" s="81" t="str">
        <f>IFERROR(IF(B1760="","",VLOOKUP(B1760,'Customer Orders Management'!B:AB,9,0)),"")</f>
        <v/>
      </c>
      <c r="J1760" s="81" t="str">
        <f>IFERROR(IF(B1760="","",VLOOKUP(B1760,'Customer Orders Management'!B:AB,10,0)),"")</f>
        <v/>
      </c>
      <c r="K1760" s="81" t="str">
        <f>IFERROR(IF(B1760="","",VLOOKUP(B1760,'Customer Orders Management'!B:AB,11,0)),"")</f>
        <v/>
      </c>
      <c r="L1760" s="81" t="str">
        <f>IFERROR(IF(VLOOKUP(B1760,'DIFOT Raw Data'!B:P,15,0)="","Not Delivered","Delivery"&amp;" "&amp;VLOOKUP(B1760,'DIFOT Raw Data'!B:P,15,0)),"")</f>
        <v/>
      </c>
    </row>
    <row r="1761" spans="5:12" x14ac:dyDescent="0.25">
      <c r="E1761" s="80" t="str">
        <f>IFERROR(IF(B1761="","",VLOOKUP(B1761,'Customer Orders Management'!B:AB,12,0)),"")</f>
        <v/>
      </c>
      <c r="F1761" s="80" t="str">
        <f>IFERROR(IF(B1761="","",VLOOKUP(B1761,'Customer Orders Management'!B:AB,13,0)),"")</f>
        <v/>
      </c>
      <c r="G1761" s="80" t="str">
        <f>IFERROR(IF(B1761="","",VLOOKUP(B1761,'Customer Orders Management'!B:AB,7,0)),"")</f>
        <v/>
      </c>
      <c r="H1761" s="80" t="str">
        <f>IFERROR(IF(B1761="","",VLOOKUP(B1761,'Customer Orders Management'!B:AB,8,0)),"")</f>
        <v/>
      </c>
      <c r="I1761" s="81" t="str">
        <f>IFERROR(IF(B1761="","",VLOOKUP(B1761,'Customer Orders Management'!B:AB,9,0)),"")</f>
        <v/>
      </c>
      <c r="J1761" s="81" t="str">
        <f>IFERROR(IF(B1761="","",VLOOKUP(B1761,'Customer Orders Management'!B:AB,10,0)),"")</f>
        <v/>
      </c>
      <c r="K1761" s="81" t="str">
        <f>IFERROR(IF(B1761="","",VLOOKUP(B1761,'Customer Orders Management'!B:AB,11,0)),"")</f>
        <v/>
      </c>
      <c r="L1761" s="81" t="str">
        <f>IFERROR(IF(VLOOKUP(B1761,'DIFOT Raw Data'!B:P,15,0)="","Not Delivered","Delivery"&amp;" "&amp;VLOOKUP(B1761,'DIFOT Raw Data'!B:P,15,0)),"")</f>
        <v/>
      </c>
    </row>
    <row r="1762" spans="5:12" x14ac:dyDescent="0.25">
      <c r="E1762" s="80" t="str">
        <f>IFERROR(IF(B1762="","",VLOOKUP(B1762,'Customer Orders Management'!B:AB,12,0)),"")</f>
        <v/>
      </c>
      <c r="F1762" s="80" t="str">
        <f>IFERROR(IF(B1762="","",VLOOKUP(B1762,'Customer Orders Management'!B:AB,13,0)),"")</f>
        <v/>
      </c>
      <c r="G1762" s="80" t="str">
        <f>IFERROR(IF(B1762="","",VLOOKUP(B1762,'Customer Orders Management'!B:AB,7,0)),"")</f>
        <v/>
      </c>
      <c r="H1762" s="80" t="str">
        <f>IFERROR(IF(B1762="","",VLOOKUP(B1762,'Customer Orders Management'!B:AB,8,0)),"")</f>
        <v/>
      </c>
      <c r="I1762" s="81" t="str">
        <f>IFERROR(IF(B1762="","",VLOOKUP(B1762,'Customer Orders Management'!B:AB,9,0)),"")</f>
        <v/>
      </c>
      <c r="J1762" s="81" t="str">
        <f>IFERROR(IF(B1762="","",VLOOKUP(B1762,'Customer Orders Management'!B:AB,10,0)),"")</f>
        <v/>
      </c>
      <c r="K1762" s="81" t="str">
        <f>IFERROR(IF(B1762="","",VLOOKUP(B1762,'Customer Orders Management'!B:AB,11,0)),"")</f>
        <v/>
      </c>
      <c r="L1762" s="81" t="str">
        <f>IFERROR(IF(VLOOKUP(B1762,'DIFOT Raw Data'!B:P,15,0)="","Not Delivered","Delivery"&amp;" "&amp;VLOOKUP(B1762,'DIFOT Raw Data'!B:P,15,0)),"")</f>
        <v/>
      </c>
    </row>
    <row r="1763" spans="5:12" x14ac:dyDescent="0.25">
      <c r="E1763" s="80" t="str">
        <f>IFERROR(IF(B1763="","",VLOOKUP(B1763,'Customer Orders Management'!B:AB,12,0)),"")</f>
        <v/>
      </c>
      <c r="F1763" s="80" t="str">
        <f>IFERROR(IF(B1763="","",VLOOKUP(B1763,'Customer Orders Management'!B:AB,13,0)),"")</f>
        <v/>
      </c>
      <c r="G1763" s="80" t="str">
        <f>IFERROR(IF(B1763="","",VLOOKUP(B1763,'Customer Orders Management'!B:AB,7,0)),"")</f>
        <v/>
      </c>
      <c r="H1763" s="80" t="str">
        <f>IFERROR(IF(B1763="","",VLOOKUP(B1763,'Customer Orders Management'!B:AB,8,0)),"")</f>
        <v/>
      </c>
      <c r="I1763" s="81" t="str">
        <f>IFERROR(IF(B1763="","",VLOOKUP(B1763,'Customer Orders Management'!B:AB,9,0)),"")</f>
        <v/>
      </c>
      <c r="J1763" s="81" t="str">
        <f>IFERROR(IF(B1763="","",VLOOKUP(B1763,'Customer Orders Management'!B:AB,10,0)),"")</f>
        <v/>
      </c>
      <c r="K1763" s="81" t="str">
        <f>IFERROR(IF(B1763="","",VLOOKUP(B1763,'Customer Orders Management'!B:AB,11,0)),"")</f>
        <v/>
      </c>
      <c r="L1763" s="81" t="str">
        <f>IFERROR(IF(VLOOKUP(B1763,'DIFOT Raw Data'!B:P,15,0)="","Not Delivered","Delivery"&amp;" "&amp;VLOOKUP(B1763,'DIFOT Raw Data'!B:P,15,0)),"")</f>
        <v/>
      </c>
    </row>
    <row r="1764" spans="5:12" x14ac:dyDescent="0.25">
      <c r="E1764" s="80" t="str">
        <f>IFERROR(IF(B1764="","",VLOOKUP(B1764,'Customer Orders Management'!B:AB,12,0)),"")</f>
        <v/>
      </c>
      <c r="F1764" s="80" t="str">
        <f>IFERROR(IF(B1764="","",VLOOKUP(B1764,'Customer Orders Management'!B:AB,13,0)),"")</f>
        <v/>
      </c>
      <c r="G1764" s="80" t="str">
        <f>IFERROR(IF(B1764="","",VLOOKUP(B1764,'Customer Orders Management'!B:AB,7,0)),"")</f>
        <v/>
      </c>
      <c r="H1764" s="80" t="str">
        <f>IFERROR(IF(B1764="","",VLOOKUP(B1764,'Customer Orders Management'!B:AB,8,0)),"")</f>
        <v/>
      </c>
      <c r="I1764" s="81" t="str">
        <f>IFERROR(IF(B1764="","",VLOOKUP(B1764,'Customer Orders Management'!B:AB,9,0)),"")</f>
        <v/>
      </c>
      <c r="J1764" s="81" t="str">
        <f>IFERROR(IF(B1764="","",VLOOKUP(B1764,'Customer Orders Management'!B:AB,10,0)),"")</f>
        <v/>
      </c>
      <c r="K1764" s="81" t="str">
        <f>IFERROR(IF(B1764="","",VLOOKUP(B1764,'Customer Orders Management'!B:AB,11,0)),"")</f>
        <v/>
      </c>
      <c r="L1764" s="81" t="str">
        <f>IFERROR(IF(VLOOKUP(B1764,'DIFOT Raw Data'!B:P,15,0)="","Not Delivered","Delivery"&amp;" "&amp;VLOOKUP(B1764,'DIFOT Raw Data'!B:P,15,0)),"")</f>
        <v/>
      </c>
    </row>
    <row r="1765" spans="5:12" x14ac:dyDescent="0.25">
      <c r="E1765" s="80" t="str">
        <f>IFERROR(IF(B1765="","",VLOOKUP(B1765,'Customer Orders Management'!B:AB,12,0)),"")</f>
        <v/>
      </c>
      <c r="F1765" s="80" t="str">
        <f>IFERROR(IF(B1765="","",VLOOKUP(B1765,'Customer Orders Management'!B:AB,13,0)),"")</f>
        <v/>
      </c>
      <c r="G1765" s="80" t="str">
        <f>IFERROR(IF(B1765="","",VLOOKUP(B1765,'Customer Orders Management'!B:AB,7,0)),"")</f>
        <v/>
      </c>
      <c r="H1765" s="80" t="str">
        <f>IFERROR(IF(B1765="","",VLOOKUP(B1765,'Customer Orders Management'!B:AB,8,0)),"")</f>
        <v/>
      </c>
      <c r="I1765" s="81" t="str">
        <f>IFERROR(IF(B1765="","",VLOOKUP(B1765,'Customer Orders Management'!B:AB,9,0)),"")</f>
        <v/>
      </c>
      <c r="J1765" s="81" t="str">
        <f>IFERROR(IF(B1765="","",VLOOKUP(B1765,'Customer Orders Management'!B:AB,10,0)),"")</f>
        <v/>
      </c>
      <c r="K1765" s="81" t="str">
        <f>IFERROR(IF(B1765="","",VLOOKUP(B1765,'Customer Orders Management'!B:AB,11,0)),"")</f>
        <v/>
      </c>
      <c r="L1765" s="81" t="str">
        <f>IFERROR(IF(VLOOKUP(B1765,'DIFOT Raw Data'!B:P,15,0)="","Not Delivered","Delivery"&amp;" "&amp;VLOOKUP(B1765,'DIFOT Raw Data'!B:P,15,0)),"")</f>
        <v/>
      </c>
    </row>
    <row r="1766" spans="5:12" x14ac:dyDescent="0.25">
      <c r="E1766" s="80" t="str">
        <f>IFERROR(IF(B1766="","",VLOOKUP(B1766,'Customer Orders Management'!B:AB,12,0)),"")</f>
        <v/>
      </c>
      <c r="F1766" s="80" t="str">
        <f>IFERROR(IF(B1766="","",VLOOKUP(B1766,'Customer Orders Management'!B:AB,13,0)),"")</f>
        <v/>
      </c>
      <c r="G1766" s="80" t="str">
        <f>IFERROR(IF(B1766="","",VLOOKUP(B1766,'Customer Orders Management'!B:AB,7,0)),"")</f>
        <v/>
      </c>
      <c r="H1766" s="80" t="str">
        <f>IFERROR(IF(B1766="","",VLOOKUP(B1766,'Customer Orders Management'!B:AB,8,0)),"")</f>
        <v/>
      </c>
      <c r="I1766" s="81" t="str">
        <f>IFERROR(IF(B1766="","",VLOOKUP(B1766,'Customer Orders Management'!B:AB,9,0)),"")</f>
        <v/>
      </c>
      <c r="J1766" s="81" t="str">
        <f>IFERROR(IF(B1766="","",VLOOKUP(B1766,'Customer Orders Management'!B:AB,10,0)),"")</f>
        <v/>
      </c>
      <c r="K1766" s="81" t="str">
        <f>IFERROR(IF(B1766="","",VLOOKUP(B1766,'Customer Orders Management'!B:AB,11,0)),"")</f>
        <v/>
      </c>
      <c r="L1766" s="81" t="str">
        <f>IFERROR(IF(VLOOKUP(B1766,'DIFOT Raw Data'!B:P,15,0)="","Not Delivered","Delivery"&amp;" "&amp;VLOOKUP(B1766,'DIFOT Raw Data'!B:P,15,0)),"")</f>
        <v/>
      </c>
    </row>
    <row r="1767" spans="5:12" x14ac:dyDescent="0.25">
      <c r="E1767" s="80" t="str">
        <f>IFERROR(IF(B1767="","",VLOOKUP(B1767,'Customer Orders Management'!B:AB,12,0)),"")</f>
        <v/>
      </c>
      <c r="F1767" s="80" t="str">
        <f>IFERROR(IF(B1767="","",VLOOKUP(B1767,'Customer Orders Management'!B:AB,13,0)),"")</f>
        <v/>
      </c>
      <c r="G1767" s="80" t="str">
        <f>IFERROR(IF(B1767="","",VLOOKUP(B1767,'Customer Orders Management'!B:AB,7,0)),"")</f>
        <v/>
      </c>
      <c r="H1767" s="80" t="str">
        <f>IFERROR(IF(B1767="","",VLOOKUP(B1767,'Customer Orders Management'!B:AB,8,0)),"")</f>
        <v/>
      </c>
      <c r="I1767" s="81" t="str">
        <f>IFERROR(IF(B1767="","",VLOOKUP(B1767,'Customer Orders Management'!B:AB,9,0)),"")</f>
        <v/>
      </c>
      <c r="J1767" s="81" t="str">
        <f>IFERROR(IF(B1767="","",VLOOKUP(B1767,'Customer Orders Management'!B:AB,10,0)),"")</f>
        <v/>
      </c>
      <c r="K1767" s="81" t="str">
        <f>IFERROR(IF(B1767="","",VLOOKUP(B1767,'Customer Orders Management'!B:AB,11,0)),"")</f>
        <v/>
      </c>
      <c r="L1767" s="81" t="str">
        <f>IFERROR(IF(VLOOKUP(B1767,'DIFOT Raw Data'!B:P,15,0)="","Not Delivered","Delivery"&amp;" "&amp;VLOOKUP(B1767,'DIFOT Raw Data'!B:P,15,0)),"")</f>
        <v/>
      </c>
    </row>
    <row r="1768" spans="5:12" x14ac:dyDescent="0.25">
      <c r="E1768" s="80" t="str">
        <f>IFERROR(IF(B1768="","",VLOOKUP(B1768,'Customer Orders Management'!B:AB,12,0)),"")</f>
        <v/>
      </c>
      <c r="F1768" s="80" t="str">
        <f>IFERROR(IF(B1768="","",VLOOKUP(B1768,'Customer Orders Management'!B:AB,13,0)),"")</f>
        <v/>
      </c>
      <c r="G1768" s="80" t="str">
        <f>IFERROR(IF(B1768="","",VLOOKUP(B1768,'Customer Orders Management'!B:AB,7,0)),"")</f>
        <v/>
      </c>
      <c r="H1768" s="80" t="str">
        <f>IFERROR(IF(B1768="","",VLOOKUP(B1768,'Customer Orders Management'!B:AB,8,0)),"")</f>
        <v/>
      </c>
      <c r="I1768" s="81" t="str">
        <f>IFERROR(IF(B1768="","",VLOOKUP(B1768,'Customer Orders Management'!B:AB,9,0)),"")</f>
        <v/>
      </c>
      <c r="J1768" s="81" t="str">
        <f>IFERROR(IF(B1768="","",VLOOKUP(B1768,'Customer Orders Management'!B:AB,10,0)),"")</f>
        <v/>
      </c>
      <c r="K1768" s="81" t="str">
        <f>IFERROR(IF(B1768="","",VLOOKUP(B1768,'Customer Orders Management'!B:AB,11,0)),"")</f>
        <v/>
      </c>
      <c r="L1768" s="81" t="str">
        <f>IFERROR(IF(VLOOKUP(B1768,'DIFOT Raw Data'!B:P,15,0)="","Not Delivered","Delivery"&amp;" "&amp;VLOOKUP(B1768,'DIFOT Raw Data'!B:P,15,0)),"")</f>
        <v/>
      </c>
    </row>
    <row r="1769" spans="5:12" x14ac:dyDescent="0.25">
      <c r="E1769" s="80" t="str">
        <f>IFERROR(IF(B1769="","",VLOOKUP(B1769,'Customer Orders Management'!B:AB,12,0)),"")</f>
        <v/>
      </c>
      <c r="F1769" s="80" t="str">
        <f>IFERROR(IF(B1769="","",VLOOKUP(B1769,'Customer Orders Management'!B:AB,13,0)),"")</f>
        <v/>
      </c>
      <c r="G1769" s="80" t="str">
        <f>IFERROR(IF(B1769="","",VLOOKUP(B1769,'Customer Orders Management'!B:AB,7,0)),"")</f>
        <v/>
      </c>
      <c r="H1769" s="80" t="str">
        <f>IFERROR(IF(B1769="","",VLOOKUP(B1769,'Customer Orders Management'!B:AB,8,0)),"")</f>
        <v/>
      </c>
      <c r="I1769" s="81" t="str">
        <f>IFERROR(IF(B1769="","",VLOOKUP(B1769,'Customer Orders Management'!B:AB,9,0)),"")</f>
        <v/>
      </c>
      <c r="J1769" s="81" t="str">
        <f>IFERROR(IF(B1769="","",VLOOKUP(B1769,'Customer Orders Management'!B:AB,10,0)),"")</f>
        <v/>
      </c>
      <c r="K1769" s="81" t="str">
        <f>IFERROR(IF(B1769="","",VLOOKUP(B1769,'Customer Orders Management'!B:AB,11,0)),"")</f>
        <v/>
      </c>
      <c r="L1769" s="81" t="str">
        <f>IFERROR(IF(VLOOKUP(B1769,'DIFOT Raw Data'!B:P,15,0)="","Not Delivered","Delivery"&amp;" "&amp;VLOOKUP(B1769,'DIFOT Raw Data'!B:P,15,0)),"")</f>
        <v/>
      </c>
    </row>
    <row r="1770" spans="5:12" x14ac:dyDescent="0.25">
      <c r="E1770" s="80" t="str">
        <f>IFERROR(IF(B1770="","",VLOOKUP(B1770,'Customer Orders Management'!B:AB,12,0)),"")</f>
        <v/>
      </c>
      <c r="F1770" s="80" t="str">
        <f>IFERROR(IF(B1770="","",VLOOKUP(B1770,'Customer Orders Management'!B:AB,13,0)),"")</f>
        <v/>
      </c>
      <c r="G1770" s="80" t="str">
        <f>IFERROR(IF(B1770="","",VLOOKUP(B1770,'Customer Orders Management'!B:AB,7,0)),"")</f>
        <v/>
      </c>
      <c r="H1770" s="80" t="str">
        <f>IFERROR(IF(B1770="","",VLOOKUP(B1770,'Customer Orders Management'!B:AB,8,0)),"")</f>
        <v/>
      </c>
      <c r="I1770" s="81" t="str">
        <f>IFERROR(IF(B1770="","",VLOOKUP(B1770,'Customer Orders Management'!B:AB,9,0)),"")</f>
        <v/>
      </c>
      <c r="J1770" s="81" t="str">
        <f>IFERROR(IF(B1770="","",VLOOKUP(B1770,'Customer Orders Management'!B:AB,10,0)),"")</f>
        <v/>
      </c>
      <c r="K1770" s="81" t="str">
        <f>IFERROR(IF(B1770="","",VLOOKUP(B1770,'Customer Orders Management'!B:AB,11,0)),"")</f>
        <v/>
      </c>
      <c r="L1770" s="81" t="str">
        <f>IFERROR(IF(VLOOKUP(B1770,'DIFOT Raw Data'!B:P,15,0)="","Not Delivered","Delivery"&amp;" "&amp;VLOOKUP(B1770,'DIFOT Raw Data'!B:P,15,0)),"")</f>
        <v/>
      </c>
    </row>
    <row r="1771" spans="5:12" x14ac:dyDescent="0.25">
      <c r="E1771" s="80" t="str">
        <f>IFERROR(IF(B1771="","",VLOOKUP(B1771,'Customer Orders Management'!B:AB,12,0)),"")</f>
        <v/>
      </c>
      <c r="F1771" s="80" t="str">
        <f>IFERROR(IF(B1771="","",VLOOKUP(B1771,'Customer Orders Management'!B:AB,13,0)),"")</f>
        <v/>
      </c>
      <c r="G1771" s="80" t="str">
        <f>IFERROR(IF(B1771="","",VLOOKUP(B1771,'Customer Orders Management'!B:AB,7,0)),"")</f>
        <v/>
      </c>
      <c r="H1771" s="80" t="str">
        <f>IFERROR(IF(B1771="","",VLOOKUP(B1771,'Customer Orders Management'!B:AB,8,0)),"")</f>
        <v/>
      </c>
      <c r="I1771" s="81" t="str">
        <f>IFERROR(IF(B1771="","",VLOOKUP(B1771,'Customer Orders Management'!B:AB,9,0)),"")</f>
        <v/>
      </c>
      <c r="J1771" s="81" t="str">
        <f>IFERROR(IF(B1771="","",VLOOKUP(B1771,'Customer Orders Management'!B:AB,10,0)),"")</f>
        <v/>
      </c>
      <c r="K1771" s="81" t="str">
        <f>IFERROR(IF(B1771="","",VLOOKUP(B1771,'Customer Orders Management'!B:AB,11,0)),"")</f>
        <v/>
      </c>
      <c r="L1771" s="81" t="str">
        <f>IFERROR(IF(VLOOKUP(B1771,'DIFOT Raw Data'!B:P,15,0)="","Not Delivered","Delivery"&amp;" "&amp;VLOOKUP(B1771,'DIFOT Raw Data'!B:P,15,0)),"")</f>
        <v/>
      </c>
    </row>
    <row r="1772" spans="5:12" x14ac:dyDescent="0.25">
      <c r="E1772" s="80" t="str">
        <f>IFERROR(IF(B1772="","",VLOOKUP(B1772,'Customer Orders Management'!B:AB,12,0)),"")</f>
        <v/>
      </c>
      <c r="F1772" s="80" t="str">
        <f>IFERROR(IF(B1772="","",VLOOKUP(B1772,'Customer Orders Management'!B:AB,13,0)),"")</f>
        <v/>
      </c>
      <c r="G1772" s="80" t="str">
        <f>IFERROR(IF(B1772="","",VLOOKUP(B1772,'Customer Orders Management'!B:AB,7,0)),"")</f>
        <v/>
      </c>
      <c r="H1772" s="80" t="str">
        <f>IFERROR(IF(B1772="","",VLOOKUP(B1772,'Customer Orders Management'!B:AB,8,0)),"")</f>
        <v/>
      </c>
      <c r="I1772" s="81" t="str">
        <f>IFERROR(IF(B1772="","",VLOOKUP(B1772,'Customer Orders Management'!B:AB,9,0)),"")</f>
        <v/>
      </c>
      <c r="J1772" s="81" t="str">
        <f>IFERROR(IF(B1772="","",VLOOKUP(B1772,'Customer Orders Management'!B:AB,10,0)),"")</f>
        <v/>
      </c>
      <c r="K1772" s="81" t="str">
        <f>IFERROR(IF(B1772="","",VLOOKUP(B1772,'Customer Orders Management'!B:AB,11,0)),"")</f>
        <v/>
      </c>
      <c r="L1772" s="81" t="str">
        <f>IFERROR(IF(VLOOKUP(B1772,'DIFOT Raw Data'!B:P,15,0)="","Not Delivered","Delivery"&amp;" "&amp;VLOOKUP(B1772,'DIFOT Raw Data'!B:P,15,0)),"")</f>
        <v/>
      </c>
    </row>
    <row r="1773" spans="5:12" x14ac:dyDescent="0.25">
      <c r="E1773" s="80" t="str">
        <f>IFERROR(IF(B1773="","",VLOOKUP(B1773,'Customer Orders Management'!B:AB,12,0)),"")</f>
        <v/>
      </c>
      <c r="F1773" s="80" t="str">
        <f>IFERROR(IF(B1773="","",VLOOKUP(B1773,'Customer Orders Management'!B:AB,13,0)),"")</f>
        <v/>
      </c>
      <c r="G1773" s="80" t="str">
        <f>IFERROR(IF(B1773="","",VLOOKUP(B1773,'Customer Orders Management'!B:AB,7,0)),"")</f>
        <v/>
      </c>
      <c r="H1773" s="80" t="str">
        <f>IFERROR(IF(B1773="","",VLOOKUP(B1773,'Customer Orders Management'!B:AB,8,0)),"")</f>
        <v/>
      </c>
      <c r="I1773" s="81" t="str">
        <f>IFERROR(IF(B1773="","",VLOOKUP(B1773,'Customer Orders Management'!B:AB,9,0)),"")</f>
        <v/>
      </c>
      <c r="J1773" s="81" t="str">
        <f>IFERROR(IF(B1773="","",VLOOKUP(B1773,'Customer Orders Management'!B:AB,10,0)),"")</f>
        <v/>
      </c>
      <c r="K1773" s="81" t="str">
        <f>IFERROR(IF(B1773="","",VLOOKUP(B1773,'Customer Orders Management'!B:AB,11,0)),"")</f>
        <v/>
      </c>
      <c r="L1773" s="81" t="str">
        <f>IFERROR(IF(VLOOKUP(B1773,'DIFOT Raw Data'!B:P,15,0)="","Not Delivered","Delivery"&amp;" "&amp;VLOOKUP(B1773,'DIFOT Raw Data'!B:P,15,0)),"")</f>
        <v/>
      </c>
    </row>
    <row r="1774" spans="5:12" x14ac:dyDescent="0.25">
      <c r="E1774" s="80" t="str">
        <f>IFERROR(IF(B1774="","",VLOOKUP(B1774,'Customer Orders Management'!B:AB,12,0)),"")</f>
        <v/>
      </c>
      <c r="F1774" s="80" t="str">
        <f>IFERROR(IF(B1774="","",VLOOKUP(B1774,'Customer Orders Management'!B:AB,13,0)),"")</f>
        <v/>
      </c>
      <c r="G1774" s="80" t="str">
        <f>IFERROR(IF(B1774="","",VLOOKUP(B1774,'Customer Orders Management'!B:AB,7,0)),"")</f>
        <v/>
      </c>
      <c r="H1774" s="80" t="str">
        <f>IFERROR(IF(B1774="","",VLOOKUP(B1774,'Customer Orders Management'!B:AB,8,0)),"")</f>
        <v/>
      </c>
      <c r="I1774" s="81" t="str">
        <f>IFERROR(IF(B1774="","",VLOOKUP(B1774,'Customer Orders Management'!B:AB,9,0)),"")</f>
        <v/>
      </c>
      <c r="J1774" s="81" t="str">
        <f>IFERROR(IF(B1774="","",VLOOKUP(B1774,'Customer Orders Management'!B:AB,10,0)),"")</f>
        <v/>
      </c>
      <c r="K1774" s="81" t="str">
        <f>IFERROR(IF(B1774="","",VLOOKUP(B1774,'Customer Orders Management'!B:AB,11,0)),"")</f>
        <v/>
      </c>
      <c r="L1774" s="81" t="str">
        <f>IFERROR(IF(VLOOKUP(B1774,'DIFOT Raw Data'!B:P,15,0)="","Not Delivered","Delivery"&amp;" "&amp;VLOOKUP(B1774,'DIFOT Raw Data'!B:P,15,0)),"")</f>
        <v/>
      </c>
    </row>
    <row r="1775" spans="5:12" x14ac:dyDescent="0.25">
      <c r="E1775" s="80" t="str">
        <f>IFERROR(IF(B1775="","",VLOOKUP(B1775,'Customer Orders Management'!B:AB,12,0)),"")</f>
        <v/>
      </c>
      <c r="F1775" s="80" t="str">
        <f>IFERROR(IF(B1775="","",VLOOKUP(B1775,'Customer Orders Management'!B:AB,13,0)),"")</f>
        <v/>
      </c>
      <c r="G1775" s="80" t="str">
        <f>IFERROR(IF(B1775="","",VLOOKUP(B1775,'Customer Orders Management'!B:AB,7,0)),"")</f>
        <v/>
      </c>
      <c r="H1775" s="80" t="str">
        <f>IFERROR(IF(B1775="","",VLOOKUP(B1775,'Customer Orders Management'!B:AB,8,0)),"")</f>
        <v/>
      </c>
      <c r="I1775" s="81" t="str">
        <f>IFERROR(IF(B1775="","",VLOOKUP(B1775,'Customer Orders Management'!B:AB,9,0)),"")</f>
        <v/>
      </c>
      <c r="J1775" s="81" t="str">
        <f>IFERROR(IF(B1775="","",VLOOKUP(B1775,'Customer Orders Management'!B:AB,10,0)),"")</f>
        <v/>
      </c>
      <c r="K1775" s="81" t="str">
        <f>IFERROR(IF(B1775="","",VLOOKUP(B1775,'Customer Orders Management'!B:AB,11,0)),"")</f>
        <v/>
      </c>
      <c r="L1775" s="81" t="str">
        <f>IFERROR(IF(VLOOKUP(B1775,'DIFOT Raw Data'!B:P,15,0)="","Not Delivered","Delivery"&amp;" "&amp;VLOOKUP(B1775,'DIFOT Raw Data'!B:P,15,0)),"")</f>
        <v/>
      </c>
    </row>
    <row r="1776" spans="5:12" x14ac:dyDescent="0.25">
      <c r="E1776" s="80" t="str">
        <f>IFERROR(IF(B1776="","",VLOOKUP(B1776,'Customer Orders Management'!B:AB,12,0)),"")</f>
        <v/>
      </c>
      <c r="F1776" s="80" t="str">
        <f>IFERROR(IF(B1776="","",VLOOKUP(B1776,'Customer Orders Management'!B:AB,13,0)),"")</f>
        <v/>
      </c>
      <c r="G1776" s="80" t="str">
        <f>IFERROR(IF(B1776="","",VLOOKUP(B1776,'Customer Orders Management'!B:AB,7,0)),"")</f>
        <v/>
      </c>
      <c r="H1776" s="80" t="str">
        <f>IFERROR(IF(B1776="","",VLOOKUP(B1776,'Customer Orders Management'!B:AB,8,0)),"")</f>
        <v/>
      </c>
      <c r="I1776" s="81" t="str">
        <f>IFERROR(IF(B1776="","",VLOOKUP(B1776,'Customer Orders Management'!B:AB,9,0)),"")</f>
        <v/>
      </c>
      <c r="J1776" s="81" t="str">
        <f>IFERROR(IF(B1776="","",VLOOKUP(B1776,'Customer Orders Management'!B:AB,10,0)),"")</f>
        <v/>
      </c>
      <c r="K1776" s="81" t="str">
        <f>IFERROR(IF(B1776="","",VLOOKUP(B1776,'Customer Orders Management'!B:AB,11,0)),"")</f>
        <v/>
      </c>
      <c r="L1776" s="81" t="str">
        <f>IFERROR(IF(VLOOKUP(B1776,'DIFOT Raw Data'!B:P,15,0)="","Not Delivered","Delivery"&amp;" "&amp;VLOOKUP(B1776,'DIFOT Raw Data'!B:P,15,0)),"")</f>
        <v/>
      </c>
    </row>
    <row r="1777" spans="5:12" x14ac:dyDescent="0.25">
      <c r="E1777" s="80" t="str">
        <f>IFERROR(IF(B1777="","",VLOOKUP(B1777,'Customer Orders Management'!B:AB,12,0)),"")</f>
        <v/>
      </c>
      <c r="F1777" s="80" t="str">
        <f>IFERROR(IF(B1777="","",VLOOKUP(B1777,'Customer Orders Management'!B:AB,13,0)),"")</f>
        <v/>
      </c>
      <c r="G1777" s="80" t="str">
        <f>IFERROR(IF(B1777="","",VLOOKUP(B1777,'Customer Orders Management'!B:AB,7,0)),"")</f>
        <v/>
      </c>
      <c r="H1777" s="80" t="str">
        <f>IFERROR(IF(B1777="","",VLOOKUP(B1777,'Customer Orders Management'!B:AB,8,0)),"")</f>
        <v/>
      </c>
      <c r="I1777" s="81" t="str">
        <f>IFERROR(IF(B1777="","",VLOOKUP(B1777,'Customer Orders Management'!B:AB,9,0)),"")</f>
        <v/>
      </c>
      <c r="J1777" s="81" t="str">
        <f>IFERROR(IF(B1777="","",VLOOKUP(B1777,'Customer Orders Management'!B:AB,10,0)),"")</f>
        <v/>
      </c>
      <c r="K1777" s="81" t="str">
        <f>IFERROR(IF(B1777="","",VLOOKUP(B1777,'Customer Orders Management'!B:AB,11,0)),"")</f>
        <v/>
      </c>
      <c r="L1777" s="81" t="str">
        <f>IFERROR(IF(VLOOKUP(B1777,'DIFOT Raw Data'!B:P,15,0)="","Not Delivered","Delivery"&amp;" "&amp;VLOOKUP(B1777,'DIFOT Raw Data'!B:P,15,0)),"")</f>
        <v/>
      </c>
    </row>
    <row r="1778" spans="5:12" x14ac:dyDescent="0.25">
      <c r="E1778" s="80" t="str">
        <f>IFERROR(IF(B1778="","",VLOOKUP(B1778,'Customer Orders Management'!B:AB,12,0)),"")</f>
        <v/>
      </c>
      <c r="F1778" s="80" t="str">
        <f>IFERROR(IF(B1778="","",VLOOKUP(B1778,'Customer Orders Management'!B:AB,13,0)),"")</f>
        <v/>
      </c>
      <c r="G1778" s="80" t="str">
        <f>IFERROR(IF(B1778="","",VLOOKUP(B1778,'Customer Orders Management'!B:AB,7,0)),"")</f>
        <v/>
      </c>
      <c r="H1778" s="80" t="str">
        <f>IFERROR(IF(B1778="","",VLOOKUP(B1778,'Customer Orders Management'!B:AB,8,0)),"")</f>
        <v/>
      </c>
      <c r="I1778" s="81" t="str">
        <f>IFERROR(IF(B1778="","",VLOOKUP(B1778,'Customer Orders Management'!B:AB,9,0)),"")</f>
        <v/>
      </c>
      <c r="J1778" s="81" t="str">
        <f>IFERROR(IF(B1778="","",VLOOKUP(B1778,'Customer Orders Management'!B:AB,10,0)),"")</f>
        <v/>
      </c>
      <c r="K1778" s="81" t="str">
        <f>IFERROR(IF(B1778="","",VLOOKUP(B1778,'Customer Orders Management'!B:AB,11,0)),"")</f>
        <v/>
      </c>
      <c r="L1778" s="81" t="str">
        <f>IFERROR(IF(VLOOKUP(B1778,'DIFOT Raw Data'!B:P,15,0)="","Not Delivered","Delivery"&amp;" "&amp;VLOOKUP(B1778,'DIFOT Raw Data'!B:P,15,0)),"")</f>
        <v/>
      </c>
    </row>
    <row r="1779" spans="5:12" x14ac:dyDescent="0.25">
      <c r="E1779" s="80" t="str">
        <f>IFERROR(IF(B1779="","",VLOOKUP(B1779,'Customer Orders Management'!B:AB,12,0)),"")</f>
        <v/>
      </c>
      <c r="F1779" s="80" t="str">
        <f>IFERROR(IF(B1779="","",VLOOKUP(B1779,'Customer Orders Management'!B:AB,13,0)),"")</f>
        <v/>
      </c>
      <c r="G1779" s="80" t="str">
        <f>IFERROR(IF(B1779="","",VLOOKUP(B1779,'Customer Orders Management'!B:AB,7,0)),"")</f>
        <v/>
      </c>
      <c r="H1779" s="80" t="str">
        <f>IFERROR(IF(B1779="","",VLOOKUP(B1779,'Customer Orders Management'!B:AB,8,0)),"")</f>
        <v/>
      </c>
      <c r="I1779" s="81" t="str">
        <f>IFERROR(IF(B1779="","",VLOOKUP(B1779,'Customer Orders Management'!B:AB,9,0)),"")</f>
        <v/>
      </c>
      <c r="J1779" s="81" t="str">
        <f>IFERROR(IF(B1779="","",VLOOKUP(B1779,'Customer Orders Management'!B:AB,10,0)),"")</f>
        <v/>
      </c>
      <c r="K1779" s="81" t="str">
        <f>IFERROR(IF(B1779="","",VLOOKUP(B1779,'Customer Orders Management'!B:AB,11,0)),"")</f>
        <v/>
      </c>
      <c r="L1779" s="81" t="str">
        <f>IFERROR(IF(VLOOKUP(B1779,'DIFOT Raw Data'!B:P,15,0)="","Not Delivered","Delivery"&amp;" "&amp;VLOOKUP(B1779,'DIFOT Raw Data'!B:P,15,0)),"")</f>
        <v/>
      </c>
    </row>
    <row r="1780" spans="5:12" x14ac:dyDescent="0.25">
      <c r="E1780" s="80" t="str">
        <f>IFERROR(IF(B1780="","",VLOOKUP(B1780,'Customer Orders Management'!B:AB,12,0)),"")</f>
        <v/>
      </c>
      <c r="F1780" s="80" t="str">
        <f>IFERROR(IF(B1780="","",VLOOKUP(B1780,'Customer Orders Management'!B:AB,13,0)),"")</f>
        <v/>
      </c>
      <c r="G1780" s="80" t="str">
        <f>IFERROR(IF(B1780="","",VLOOKUP(B1780,'Customer Orders Management'!B:AB,7,0)),"")</f>
        <v/>
      </c>
      <c r="H1780" s="80" t="str">
        <f>IFERROR(IF(B1780="","",VLOOKUP(B1780,'Customer Orders Management'!B:AB,8,0)),"")</f>
        <v/>
      </c>
      <c r="I1780" s="81" t="str">
        <f>IFERROR(IF(B1780="","",VLOOKUP(B1780,'Customer Orders Management'!B:AB,9,0)),"")</f>
        <v/>
      </c>
      <c r="J1780" s="81" t="str">
        <f>IFERROR(IF(B1780="","",VLOOKUP(B1780,'Customer Orders Management'!B:AB,10,0)),"")</f>
        <v/>
      </c>
      <c r="K1780" s="81" t="str">
        <f>IFERROR(IF(B1780="","",VLOOKUP(B1780,'Customer Orders Management'!B:AB,11,0)),"")</f>
        <v/>
      </c>
      <c r="L1780" s="81" t="str">
        <f>IFERROR(IF(VLOOKUP(B1780,'DIFOT Raw Data'!B:P,15,0)="","Not Delivered","Delivery"&amp;" "&amp;VLOOKUP(B1780,'DIFOT Raw Data'!B:P,15,0)),"")</f>
        <v/>
      </c>
    </row>
    <row r="1781" spans="5:12" x14ac:dyDescent="0.25">
      <c r="E1781" s="80" t="str">
        <f>IFERROR(IF(B1781="","",VLOOKUP(B1781,'Customer Orders Management'!B:AB,12,0)),"")</f>
        <v/>
      </c>
      <c r="F1781" s="80" t="str">
        <f>IFERROR(IF(B1781="","",VLOOKUP(B1781,'Customer Orders Management'!B:AB,13,0)),"")</f>
        <v/>
      </c>
      <c r="G1781" s="80" t="str">
        <f>IFERROR(IF(B1781="","",VLOOKUP(B1781,'Customer Orders Management'!B:AB,7,0)),"")</f>
        <v/>
      </c>
      <c r="H1781" s="80" t="str">
        <f>IFERROR(IF(B1781="","",VLOOKUP(B1781,'Customer Orders Management'!B:AB,8,0)),"")</f>
        <v/>
      </c>
      <c r="I1781" s="81" t="str">
        <f>IFERROR(IF(B1781="","",VLOOKUP(B1781,'Customer Orders Management'!B:AB,9,0)),"")</f>
        <v/>
      </c>
      <c r="J1781" s="81" t="str">
        <f>IFERROR(IF(B1781="","",VLOOKUP(B1781,'Customer Orders Management'!B:AB,10,0)),"")</f>
        <v/>
      </c>
      <c r="K1781" s="81" t="str">
        <f>IFERROR(IF(B1781="","",VLOOKUP(B1781,'Customer Orders Management'!B:AB,11,0)),"")</f>
        <v/>
      </c>
      <c r="L1781" s="81" t="str">
        <f>IFERROR(IF(VLOOKUP(B1781,'DIFOT Raw Data'!B:P,15,0)="","Not Delivered","Delivery"&amp;" "&amp;VLOOKUP(B1781,'DIFOT Raw Data'!B:P,15,0)),"")</f>
        <v/>
      </c>
    </row>
    <row r="1782" spans="5:12" x14ac:dyDescent="0.25">
      <c r="E1782" s="80" t="str">
        <f>IFERROR(IF(B1782="","",VLOOKUP(B1782,'Customer Orders Management'!B:AB,12,0)),"")</f>
        <v/>
      </c>
      <c r="F1782" s="80" t="str">
        <f>IFERROR(IF(B1782="","",VLOOKUP(B1782,'Customer Orders Management'!B:AB,13,0)),"")</f>
        <v/>
      </c>
      <c r="G1782" s="80" t="str">
        <f>IFERROR(IF(B1782="","",VLOOKUP(B1782,'Customer Orders Management'!B:AB,7,0)),"")</f>
        <v/>
      </c>
      <c r="H1782" s="80" t="str">
        <f>IFERROR(IF(B1782="","",VLOOKUP(B1782,'Customer Orders Management'!B:AB,8,0)),"")</f>
        <v/>
      </c>
      <c r="I1782" s="81" t="str">
        <f>IFERROR(IF(B1782="","",VLOOKUP(B1782,'Customer Orders Management'!B:AB,9,0)),"")</f>
        <v/>
      </c>
      <c r="J1782" s="81" t="str">
        <f>IFERROR(IF(B1782="","",VLOOKUP(B1782,'Customer Orders Management'!B:AB,10,0)),"")</f>
        <v/>
      </c>
      <c r="K1782" s="81" t="str">
        <f>IFERROR(IF(B1782="","",VLOOKUP(B1782,'Customer Orders Management'!B:AB,11,0)),"")</f>
        <v/>
      </c>
      <c r="L1782" s="81" t="str">
        <f>IFERROR(IF(VLOOKUP(B1782,'DIFOT Raw Data'!B:P,15,0)="","Not Delivered","Delivery"&amp;" "&amp;VLOOKUP(B1782,'DIFOT Raw Data'!B:P,15,0)),"")</f>
        <v/>
      </c>
    </row>
    <row r="1783" spans="5:12" x14ac:dyDescent="0.25">
      <c r="E1783" s="80" t="str">
        <f>IFERROR(IF(B1783="","",VLOOKUP(B1783,'Customer Orders Management'!B:AB,12,0)),"")</f>
        <v/>
      </c>
      <c r="F1783" s="80" t="str">
        <f>IFERROR(IF(B1783="","",VLOOKUP(B1783,'Customer Orders Management'!B:AB,13,0)),"")</f>
        <v/>
      </c>
      <c r="G1783" s="80" t="str">
        <f>IFERROR(IF(B1783="","",VLOOKUP(B1783,'Customer Orders Management'!B:AB,7,0)),"")</f>
        <v/>
      </c>
      <c r="H1783" s="80" t="str">
        <f>IFERROR(IF(B1783="","",VLOOKUP(B1783,'Customer Orders Management'!B:AB,8,0)),"")</f>
        <v/>
      </c>
      <c r="I1783" s="81" t="str">
        <f>IFERROR(IF(B1783="","",VLOOKUP(B1783,'Customer Orders Management'!B:AB,9,0)),"")</f>
        <v/>
      </c>
      <c r="J1783" s="81" t="str">
        <f>IFERROR(IF(B1783="","",VLOOKUP(B1783,'Customer Orders Management'!B:AB,10,0)),"")</f>
        <v/>
      </c>
      <c r="K1783" s="81" t="str">
        <f>IFERROR(IF(B1783="","",VLOOKUP(B1783,'Customer Orders Management'!B:AB,11,0)),"")</f>
        <v/>
      </c>
      <c r="L1783" s="81" t="str">
        <f>IFERROR(IF(VLOOKUP(B1783,'DIFOT Raw Data'!B:P,15,0)="","Not Delivered","Delivery"&amp;" "&amp;VLOOKUP(B1783,'DIFOT Raw Data'!B:P,15,0)),"")</f>
        <v/>
      </c>
    </row>
    <row r="1784" spans="5:12" x14ac:dyDescent="0.25">
      <c r="E1784" s="80" t="str">
        <f>IFERROR(IF(B1784="","",VLOOKUP(B1784,'Customer Orders Management'!B:AB,12,0)),"")</f>
        <v/>
      </c>
      <c r="F1784" s="80" t="str">
        <f>IFERROR(IF(B1784="","",VLOOKUP(B1784,'Customer Orders Management'!B:AB,13,0)),"")</f>
        <v/>
      </c>
      <c r="G1784" s="80" t="str">
        <f>IFERROR(IF(B1784="","",VLOOKUP(B1784,'Customer Orders Management'!B:AB,7,0)),"")</f>
        <v/>
      </c>
      <c r="H1784" s="80" t="str">
        <f>IFERROR(IF(B1784="","",VLOOKUP(B1784,'Customer Orders Management'!B:AB,8,0)),"")</f>
        <v/>
      </c>
      <c r="I1784" s="81" t="str">
        <f>IFERROR(IF(B1784="","",VLOOKUP(B1784,'Customer Orders Management'!B:AB,9,0)),"")</f>
        <v/>
      </c>
      <c r="J1784" s="81" t="str">
        <f>IFERROR(IF(B1784="","",VLOOKUP(B1784,'Customer Orders Management'!B:AB,10,0)),"")</f>
        <v/>
      </c>
      <c r="K1784" s="81" t="str">
        <f>IFERROR(IF(B1784="","",VLOOKUP(B1784,'Customer Orders Management'!B:AB,11,0)),"")</f>
        <v/>
      </c>
      <c r="L1784" s="81" t="str">
        <f>IFERROR(IF(VLOOKUP(B1784,'DIFOT Raw Data'!B:P,15,0)="","Not Delivered","Delivery"&amp;" "&amp;VLOOKUP(B1784,'DIFOT Raw Data'!B:P,15,0)),"")</f>
        <v/>
      </c>
    </row>
    <row r="1785" spans="5:12" x14ac:dyDescent="0.25">
      <c r="E1785" s="80" t="str">
        <f>IFERROR(IF(B1785="","",VLOOKUP(B1785,'Customer Orders Management'!B:AB,12,0)),"")</f>
        <v/>
      </c>
      <c r="F1785" s="80" t="str">
        <f>IFERROR(IF(B1785="","",VLOOKUP(B1785,'Customer Orders Management'!B:AB,13,0)),"")</f>
        <v/>
      </c>
      <c r="G1785" s="80" t="str">
        <f>IFERROR(IF(B1785="","",VLOOKUP(B1785,'Customer Orders Management'!B:AB,7,0)),"")</f>
        <v/>
      </c>
      <c r="H1785" s="80" t="str">
        <f>IFERROR(IF(B1785="","",VLOOKUP(B1785,'Customer Orders Management'!B:AB,8,0)),"")</f>
        <v/>
      </c>
      <c r="I1785" s="81" t="str">
        <f>IFERROR(IF(B1785="","",VLOOKUP(B1785,'Customer Orders Management'!B:AB,9,0)),"")</f>
        <v/>
      </c>
      <c r="J1785" s="81" t="str">
        <f>IFERROR(IF(B1785="","",VLOOKUP(B1785,'Customer Orders Management'!B:AB,10,0)),"")</f>
        <v/>
      </c>
      <c r="K1785" s="81" t="str">
        <f>IFERROR(IF(B1785="","",VLOOKUP(B1785,'Customer Orders Management'!B:AB,11,0)),"")</f>
        <v/>
      </c>
      <c r="L1785" s="81" t="str">
        <f>IFERROR(IF(VLOOKUP(B1785,'DIFOT Raw Data'!B:P,15,0)="","Not Delivered","Delivery"&amp;" "&amp;VLOOKUP(B1785,'DIFOT Raw Data'!B:P,15,0)),"")</f>
        <v/>
      </c>
    </row>
    <row r="1786" spans="5:12" x14ac:dyDescent="0.25">
      <c r="E1786" s="80" t="str">
        <f>IFERROR(IF(B1786="","",VLOOKUP(B1786,'Customer Orders Management'!B:AB,12,0)),"")</f>
        <v/>
      </c>
      <c r="F1786" s="80" t="str">
        <f>IFERROR(IF(B1786="","",VLOOKUP(B1786,'Customer Orders Management'!B:AB,13,0)),"")</f>
        <v/>
      </c>
      <c r="G1786" s="80" t="str">
        <f>IFERROR(IF(B1786="","",VLOOKUP(B1786,'Customer Orders Management'!B:AB,7,0)),"")</f>
        <v/>
      </c>
      <c r="H1786" s="80" t="str">
        <f>IFERROR(IF(B1786="","",VLOOKUP(B1786,'Customer Orders Management'!B:AB,8,0)),"")</f>
        <v/>
      </c>
      <c r="I1786" s="81" t="str">
        <f>IFERROR(IF(B1786="","",VLOOKUP(B1786,'Customer Orders Management'!B:AB,9,0)),"")</f>
        <v/>
      </c>
      <c r="J1786" s="81" t="str">
        <f>IFERROR(IF(B1786="","",VLOOKUP(B1786,'Customer Orders Management'!B:AB,10,0)),"")</f>
        <v/>
      </c>
      <c r="K1786" s="81" t="str">
        <f>IFERROR(IF(B1786="","",VLOOKUP(B1786,'Customer Orders Management'!B:AB,11,0)),"")</f>
        <v/>
      </c>
      <c r="L1786" s="81" t="str">
        <f>IFERROR(IF(VLOOKUP(B1786,'DIFOT Raw Data'!B:P,15,0)="","Not Delivered","Delivery"&amp;" "&amp;VLOOKUP(B1786,'DIFOT Raw Data'!B:P,15,0)),"")</f>
        <v/>
      </c>
    </row>
    <row r="1787" spans="5:12" x14ac:dyDescent="0.25">
      <c r="E1787" s="80" t="str">
        <f>IFERROR(IF(B1787="","",VLOOKUP(B1787,'Customer Orders Management'!B:AB,12,0)),"")</f>
        <v/>
      </c>
      <c r="F1787" s="80" t="str">
        <f>IFERROR(IF(B1787="","",VLOOKUP(B1787,'Customer Orders Management'!B:AB,13,0)),"")</f>
        <v/>
      </c>
      <c r="G1787" s="80" t="str">
        <f>IFERROR(IF(B1787="","",VLOOKUP(B1787,'Customer Orders Management'!B:AB,7,0)),"")</f>
        <v/>
      </c>
      <c r="H1787" s="80" t="str">
        <f>IFERROR(IF(B1787="","",VLOOKUP(B1787,'Customer Orders Management'!B:AB,8,0)),"")</f>
        <v/>
      </c>
      <c r="I1787" s="81" t="str">
        <f>IFERROR(IF(B1787="","",VLOOKUP(B1787,'Customer Orders Management'!B:AB,9,0)),"")</f>
        <v/>
      </c>
      <c r="J1787" s="81" t="str">
        <f>IFERROR(IF(B1787="","",VLOOKUP(B1787,'Customer Orders Management'!B:AB,10,0)),"")</f>
        <v/>
      </c>
      <c r="K1787" s="81" t="str">
        <f>IFERROR(IF(B1787="","",VLOOKUP(B1787,'Customer Orders Management'!B:AB,11,0)),"")</f>
        <v/>
      </c>
      <c r="L1787" s="81" t="str">
        <f>IFERROR(IF(VLOOKUP(B1787,'DIFOT Raw Data'!B:P,15,0)="","Not Delivered","Delivery"&amp;" "&amp;VLOOKUP(B1787,'DIFOT Raw Data'!B:P,15,0)),"")</f>
        <v/>
      </c>
    </row>
    <row r="1788" spans="5:12" x14ac:dyDescent="0.25">
      <c r="E1788" s="80" t="str">
        <f>IFERROR(IF(B1788="","",VLOOKUP(B1788,'Customer Orders Management'!B:AB,12,0)),"")</f>
        <v/>
      </c>
      <c r="F1788" s="80" t="str">
        <f>IFERROR(IF(B1788="","",VLOOKUP(B1788,'Customer Orders Management'!B:AB,13,0)),"")</f>
        <v/>
      </c>
      <c r="G1788" s="80" t="str">
        <f>IFERROR(IF(B1788="","",VLOOKUP(B1788,'Customer Orders Management'!B:AB,7,0)),"")</f>
        <v/>
      </c>
      <c r="H1788" s="80" t="str">
        <f>IFERROR(IF(B1788="","",VLOOKUP(B1788,'Customer Orders Management'!B:AB,8,0)),"")</f>
        <v/>
      </c>
      <c r="I1788" s="81" t="str">
        <f>IFERROR(IF(B1788="","",VLOOKUP(B1788,'Customer Orders Management'!B:AB,9,0)),"")</f>
        <v/>
      </c>
      <c r="J1788" s="81" t="str">
        <f>IFERROR(IF(B1788="","",VLOOKUP(B1788,'Customer Orders Management'!B:AB,10,0)),"")</f>
        <v/>
      </c>
      <c r="K1788" s="81" t="str">
        <f>IFERROR(IF(B1788="","",VLOOKUP(B1788,'Customer Orders Management'!B:AB,11,0)),"")</f>
        <v/>
      </c>
      <c r="L1788" s="81" t="str">
        <f>IFERROR(IF(VLOOKUP(B1788,'DIFOT Raw Data'!B:P,15,0)="","Not Delivered","Delivery"&amp;" "&amp;VLOOKUP(B1788,'DIFOT Raw Data'!B:P,15,0)),"")</f>
        <v/>
      </c>
    </row>
    <row r="1789" spans="5:12" x14ac:dyDescent="0.25">
      <c r="E1789" s="80" t="str">
        <f>IFERROR(IF(B1789="","",VLOOKUP(B1789,'Customer Orders Management'!B:AB,12,0)),"")</f>
        <v/>
      </c>
      <c r="F1789" s="80" t="str">
        <f>IFERROR(IF(B1789="","",VLOOKUP(B1789,'Customer Orders Management'!B:AB,13,0)),"")</f>
        <v/>
      </c>
      <c r="G1789" s="80" t="str">
        <f>IFERROR(IF(B1789="","",VLOOKUP(B1789,'Customer Orders Management'!B:AB,7,0)),"")</f>
        <v/>
      </c>
      <c r="H1789" s="80" t="str">
        <f>IFERROR(IF(B1789="","",VLOOKUP(B1789,'Customer Orders Management'!B:AB,8,0)),"")</f>
        <v/>
      </c>
      <c r="I1789" s="81" t="str">
        <f>IFERROR(IF(B1789="","",VLOOKUP(B1789,'Customer Orders Management'!B:AB,9,0)),"")</f>
        <v/>
      </c>
      <c r="J1789" s="81" t="str">
        <f>IFERROR(IF(B1789="","",VLOOKUP(B1789,'Customer Orders Management'!B:AB,10,0)),"")</f>
        <v/>
      </c>
      <c r="K1789" s="81" t="str">
        <f>IFERROR(IF(B1789="","",VLOOKUP(B1789,'Customer Orders Management'!B:AB,11,0)),"")</f>
        <v/>
      </c>
      <c r="L1789" s="81" t="str">
        <f>IFERROR(IF(VLOOKUP(B1789,'DIFOT Raw Data'!B:P,15,0)="","Not Delivered","Delivery"&amp;" "&amp;VLOOKUP(B1789,'DIFOT Raw Data'!B:P,15,0)),"")</f>
        <v/>
      </c>
    </row>
    <row r="1790" spans="5:12" x14ac:dyDescent="0.25">
      <c r="E1790" s="80" t="str">
        <f>IFERROR(IF(B1790="","",VLOOKUP(B1790,'Customer Orders Management'!B:AB,12,0)),"")</f>
        <v/>
      </c>
      <c r="F1790" s="80" t="str">
        <f>IFERROR(IF(B1790="","",VLOOKUP(B1790,'Customer Orders Management'!B:AB,13,0)),"")</f>
        <v/>
      </c>
      <c r="G1790" s="80" t="str">
        <f>IFERROR(IF(B1790="","",VLOOKUP(B1790,'Customer Orders Management'!B:AB,7,0)),"")</f>
        <v/>
      </c>
      <c r="H1790" s="80" t="str">
        <f>IFERROR(IF(B1790="","",VLOOKUP(B1790,'Customer Orders Management'!B:AB,8,0)),"")</f>
        <v/>
      </c>
      <c r="I1790" s="81" t="str">
        <f>IFERROR(IF(B1790="","",VLOOKUP(B1790,'Customer Orders Management'!B:AB,9,0)),"")</f>
        <v/>
      </c>
      <c r="J1790" s="81" t="str">
        <f>IFERROR(IF(B1790="","",VLOOKUP(B1790,'Customer Orders Management'!B:AB,10,0)),"")</f>
        <v/>
      </c>
      <c r="K1790" s="81" t="str">
        <f>IFERROR(IF(B1790="","",VLOOKUP(B1790,'Customer Orders Management'!B:AB,11,0)),"")</f>
        <v/>
      </c>
      <c r="L1790" s="81" t="str">
        <f>IFERROR(IF(VLOOKUP(B1790,'DIFOT Raw Data'!B:P,15,0)="","Not Delivered","Delivery"&amp;" "&amp;VLOOKUP(B1790,'DIFOT Raw Data'!B:P,15,0)),"")</f>
        <v/>
      </c>
    </row>
    <row r="1791" spans="5:12" x14ac:dyDescent="0.25">
      <c r="E1791" s="80" t="str">
        <f>IFERROR(IF(B1791="","",VLOOKUP(B1791,'Customer Orders Management'!B:AB,12,0)),"")</f>
        <v/>
      </c>
      <c r="F1791" s="80" t="str">
        <f>IFERROR(IF(B1791="","",VLOOKUP(B1791,'Customer Orders Management'!B:AB,13,0)),"")</f>
        <v/>
      </c>
      <c r="G1791" s="80" t="str">
        <f>IFERROR(IF(B1791="","",VLOOKUP(B1791,'Customer Orders Management'!B:AB,7,0)),"")</f>
        <v/>
      </c>
      <c r="H1791" s="80" t="str">
        <f>IFERROR(IF(B1791="","",VLOOKUP(B1791,'Customer Orders Management'!B:AB,8,0)),"")</f>
        <v/>
      </c>
      <c r="I1791" s="81" t="str">
        <f>IFERROR(IF(B1791="","",VLOOKUP(B1791,'Customer Orders Management'!B:AB,9,0)),"")</f>
        <v/>
      </c>
      <c r="J1791" s="81" t="str">
        <f>IFERROR(IF(B1791="","",VLOOKUP(B1791,'Customer Orders Management'!B:AB,10,0)),"")</f>
        <v/>
      </c>
      <c r="K1791" s="81" t="str">
        <f>IFERROR(IF(B1791="","",VLOOKUP(B1791,'Customer Orders Management'!B:AB,11,0)),"")</f>
        <v/>
      </c>
      <c r="L1791" s="81" t="str">
        <f>IFERROR(IF(VLOOKUP(B1791,'DIFOT Raw Data'!B:P,15,0)="","Not Delivered","Delivery"&amp;" "&amp;VLOOKUP(B1791,'DIFOT Raw Data'!B:P,15,0)),"")</f>
        <v/>
      </c>
    </row>
    <row r="1792" spans="5:12" x14ac:dyDescent="0.25">
      <c r="E1792" s="80" t="str">
        <f>IFERROR(IF(B1792="","",VLOOKUP(B1792,'Customer Orders Management'!B:AB,12,0)),"")</f>
        <v/>
      </c>
      <c r="F1792" s="80" t="str">
        <f>IFERROR(IF(B1792="","",VLOOKUP(B1792,'Customer Orders Management'!B:AB,13,0)),"")</f>
        <v/>
      </c>
      <c r="G1792" s="80" t="str">
        <f>IFERROR(IF(B1792="","",VLOOKUP(B1792,'Customer Orders Management'!B:AB,7,0)),"")</f>
        <v/>
      </c>
      <c r="H1792" s="80" t="str">
        <f>IFERROR(IF(B1792="","",VLOOKUP(B1792,'Customer Orders Management'!B:AB,8,0)),"")</f>
        <v/>
      </c>
      <c r="I1792" s="81" t="str">
        <f>IFERROR(IF(B1792="","",VLOOKUP(B1792,'Customer Orders Management'!B:AB,9,0)),"")</f>
        <v/>
      </c>
      <c r="J1792" s="81" t="str">
        <f>IFERROR(IF(B1792="","",VLOOKUP(B1792,'Customer Orders Management'!B:AB,10,0)),"")</f>
        <v/>
      </c>
      <c r="K1792" s="81" t="str">
        <f>IFERROR(IF(B1792="","",VLOOKUP(B1792,'Customer Orders Management'!B:AB,11,0)),"")</f>
        <v/>
      </c>
      <c r="L1792" s="81" t="str">
        <f>IFERROR(IF(VLOOKUP(B1792,'DIFOT Raw Data'!B:P,15,0)="","Not Delivered","Delivery"&amp;" "&amp;VLOOKUP(B1792,'DIFOT Raw Data'!B:P,15,0)),"")</f>
        <v/>
      </c>
    </row>
    <row r="1793" spans="5:12" x14ac:dyDescent="0.25">
      <c r="E1793" s="80" t="str">
        <f>IFERROR(IF(B1793="","",VLOOKUP(B1793,'Customer Orders Management'!B:AB,12,0)),"")</f>
        <v/>
      </c>
      <c r="F1793" s="80" t="str">
        <f>IFERROR(IF(B1793="","",VLOOKUP(B1793,'Customer Orders Management'!B:AB,13,0)),"")</f>
        <v/>
      </c>
      <c r="G1793" s="80" t="str">
        <f>IFERROR(IF(B1793="","",VLOOKUP(B1793,'Customer Orders Management'!B:AB,7,0)),"")</f>
        <v/>
      </c>
      <c r="H1793" s="80" t="str">
        <f>IFERROR(IF(B1793="","",VLOOKUP(B1793,'Customer Orders Management'!B:AB,8,0)),"")</f>
        <v/>
      </c>
      <c r="I1793" s="81" t="str">
        <f>IFERROR(IF(B1793="","",VLOOKUP(B1793,'Customer Orders Management'!B:AB,9,0)),"")</f>
        <v/>
      </c>
      <c r="J1793" s="81" t="str">
        <f>IFERROR(IF(B1793="","",VLOOKUP(B1793,'Customer Orders Management'!B:AB,10,0)),"")</f>
        <v/>
      </c>
      <c r="K1793" s="81" t="str">
        <f>IFERROR(IF(B1793="","",VLOOKUP(B1793,'Customer Orders Management'!B:AB,11,0)),"")</f>
        <v/>
      </c>
      <c r="L1793" s="81" t="str">
        <f>IFERROR(IF(VLOOKUP(B1793,'DIFOT Raw Data'!B:P,15,0)="","Not Delivered","Delivery"&amp;" "&amp;VLOOKUP(B1793,'DIFOT Raw Data'!B:P,15,0)),"")</f>
        <v/>
      </c>
    </row>
    <row r="1794" spans="5:12" x14ac:dyDescent="0.25">
      <c r="E1794" s="80" t="str">
        <f>IFERROR(IF(B1794="","",VLOOKUP(B1794,'Customer Orders Management'!B:AB,12,0)),"")</f>
        <v/>
      </c>
      <c r="F1794" s="80" t="str">
        <f>IFERROR(IF(B1794="","",VLOOKUP(B1794,'Customer Orders Management'!B:AB,13,0)),"")</f>
        <v/>
      </c>
      <c r="G1794" s="80" t="str">
        <f>IFERROR(IF(B1794="","",VLOOKUP(B1794,'Customer Orders Management'!B:AB,7,0)),"")</f>
        <v/>
      </c>
      <c r="H1794" s="80" t="str">
        <f>IFERROR(IF(B1794="","",VLOOKUP(B1794,'Customer Orders Management'!B:AB,8,0)),"")</f>
        <v/>
      </c>
      <c r="I1794" s="81" t="str">
        <f>IFERROR(IF(B1794="","",VLOOKUP(B1794,'Customer Orders Management'!B:AB,9,0)),"")</f>
        <v/>
      </c>
      <c r="J1794" s="81" t="str">
        <f>IFERROR(IF(B1794="","",VLOOKUP(B1794,'Customer Orders Management'!B:AB,10,0)),"")</f>
        <v/>
      </c>
      <c r="K1794" s="81" t="str">
        <f>IFERROR(IF(B1794="","",VLOOKUP(B1794,'Customer Orders Management'!B:AB,11,0)),"")</f>
        <v/>
      </c>
      <c r="L1794" s="81" t="str">
        <f>IFERROR(IF(VLOOKUP(B1794,'DIFOT Raw Data'!B:P,15,0)="","Not Delivered","Delivery"&amp;" "&amp;VLOOKUP(B1794,'DIFOT Raw Data'!B:P,15,0)),"")</f>
        <v/>
      </c>
    </row>
    <row r="1795" spans="5:12" x14ac:dyDescent="0.25">
      <c r="E1795" s="80" t="str">
        <f>IFERROR(IF(B1795="","",VLOOKUP(B1795,'Customer Orders Management'!B:AB,12,0)),"")</f>
        <v/>
      </c>
      <c r="F1795" s="80" t="str">
        <f>IFERROR(IF(B1795="","",VLOOKUP(B1795,'Customer Orders Management'!B:AB,13,0)),"")</f>
        <v/>
      </c>
      <c r="G1795" s="80" t="str">
        <f>IFERROR(IF(B1795="","",VLOOKUP(B1795,'Customer Orders Management'!B:AB,7,0)),"")</f>
        <v/>
      </c>
      <c r="H1795" s="80" t="str">
        <f>IFERROR(IF(B1795="","",VLOOKUP(B1795,'Customer Orders Management'!B:AB,8,0)),"")</f>
        <v/>
      </c>
      <c r="I1795" s="81" t="str">
        <f>IFERROR(IF(B1795="","",VLOOKUP(B1795,'Customer Orders Management'!B:AB,9,0)),"")</f>
        <v/>
      </c>
      <c r="J1795" s="81" t="str">
        <f>IFERROR(IF(B1795="","",VLOOKUP(B1795,'Customer Orders Management'!B:AB,10,0)),"")</f>
        <v/>
      </c>
      <c r="K1795" s="81" t="str">
        <f>IFERROR(IF(B1795="","",VLOOKUP(B1795,'Customer Orders Management'!B:AB,11,0)),"")</f>
        <v/>
      </c>
      <c r="L1795" s="81" t="str">
        <f>IFERROR(IF(VLOOKUP(B1795,'DIFOT Raw Data'!B:P,15,0)="","Not Delivered","Delivery"&amp;" "&amp;VLOOKUP(B1795,'DIFOT Raw Data'!B:P,15,0)),"")</f>
        <v/>
      </c>
    </row>
    <row r="1796" spans="5:12" x14ac:dyDescent="0.25">
      <c r="E1796" s="80" t="str">
        <f>IFERROR(IF(B1796="","",VLOOKUP(B1796,'Customer Orders Management'!B:AB,12,0)),"")</f>
        <v/>
      </c>
      <c r="F1796" s="80" t="str">
        <f>IFERROR(IF(B1796="","",VLOOKUP(B1796,'Customer Orders Management'!B:AB,13,0)),"")</f>
        <v/>
      </c>
      <c r="G1796" s="80" t="str">
        <f>IFERROR(IF(B1796="","",VLOOKUP(B1796,'Customer Orders Management'!B:AB,7,0)),"")</f>
        <v/>
      </c>
      <c r="H1796" s="80" t="str">
        <f>IFERROR(IF(B1796="","",VLOOKUP(B1796,'Customer Orders Management'!B:AB,8,0)),"")</f>
        <v/>
      </c>
      <c r="I1796" s="81" t="str">
        <f>IFERROR(IF(B1796="","",VLOOKUP(B1796,'Customer Orders Management'!B:AB,9,0)),"")</f>
        <v/>
      </c>
      <c r="J1796" s="81" t="str">
        <f>IFERROR(IF(B1796="","",VLOOKUP(B1796,'Customer Orders Management'!B:AB,10,0)),"")</f>
        <v/>
      </c>
      <c r="K1796" s="81" t="str">
        <f>IFERROR(IF(B1796="","",VLOOKUP(B1796,'Customer Orders Management'!B:AB,11,0)),"")</f>
        <v/>
      </c>
      <c r="L1796" s="81" t="str">
        <f>IFERROR(IF(VLOOKUP(B1796,'DIFOT Raw Data'!B:P,15,0)="","Not Delivered","Delivery"&amp;" "&amp;VLOOKUP(B1796,'DIFOT Raw Data'!B:P,15,0)),"")</f>
        <v/>
      </c>
    </row>
    <row r="1797" spans="5:12" x14ac:dyDescent="0.25">
      <c r="E1797" s="80" t="str">
        <f>IFERROR(IF(B1797="","",VLOOKUP(B1797,'Customer Orders Management'!B:AB,12,0)),"")</f>
        <v/>
      </c>
      <c r="F1797" s="80" t="str">
        <f>IFERROR(IF(B1797="","",VLOOKUP(B1797,'Customer Orders Management'!B:AB,13,0)),"")</f>
        <v/>
      </c>
      <c r="G1797" s="80" t="str">
        <f>IFERROR(IF(B1797="","",VLOOKUP(B1797,'Customer Orders Management'!B:AB,7,0)),"")</f>
        <v/>
      </c>
      <c r="H1797" s="80" t="str">
        <f>IFERROR(IF(B1797="","",VLOOKUP(B1797,'Customer Orders Management'!B:AB,8,0)),"")</f>
        <v/>
      </c>
      <c r="I1797" s="81" t="str">
        <f>IFERROR(IF(B1797="","",VLOOKUP(B1797,'Customer Orders Management'!B:AB,9,0)),"")</f>
        <v/>
      </c>
      <c r="J1797" s="81" t="str">
        <f>IFERROR(IF(B1797="","",VLOOKUP(B1797,'Customer Orders Management'!B:AB,10,0)),"")</f>
        <v/>
      </c>
      <c r="K1797" s="81" t="str">
        <f>IFERROR(IF(B1797="","",VLOOKUP(B1797,'Customer Orders Management'!B:AB,11,0)),"")</f>
        <v/>
      </c>
      <c r="L1797" s="81" t="str">
        <f>IFERROR(IF(VLOOKUP(B1797,'DIFOT Raw Data'!B:P,15,0)="","Not Delivered","Delivery"&amp;" "&amp;VLOOKUP(B1797,'DIFOT Raw Data'!B:P,15,0)),"")</f>
        <v/>
      </c>
    </row>
    <row r="1798" spans="5:12" x14ac:dyDescent="0.25">
      <c r="E1798" s="80" t="str">
        <f>IFERROR(IF(B1798="","",VLOOKUP(B1798,'Customer Orders Management'!B:AB,12,0)),"")</f>
        <v/>
      </c>
      <c r="F1798" s="80" t="str">
        <f>IFERROR(IF(B1798="","",VLOOKUP(B1798,'Customer Orders Management'!B:AB,13,0)),"")</f>
        <v/>
      </c>
      <c r="G1798" s="80" t="str">
        <f>IFERROR(IF(B1798="","",VLOOKUP(B1798,'Customer Orders Management'!B:AB,7,0)),"")</f>
        <v/>
      </c>
      <c r="H1798" s="80" t="str">
        <f>IFERROR(IF(B1798="","",VLOOKUP(B1798,'Customer Orders Management'!B:AB,8,0)),"")</f>
        <v/>
      </c>
      <c r="I1798" s="81" t="str">
        <f>IFERROR(IF(B1798="","",VLOOKUP(B1798,'Customer Orders Management'!B:AB,9,0)),"")</f>
        <v/>
      </c>
      <c r="J1798" s="81" t="str">
        <f>IFERROR(IF(B1798="","",VLOOKUP(B1798,'Customer Orders Management'!B:AB,10,0)),"")</f>
        <v/>
      </c>
      <c r="K1798" s="81" t="str">
        <f>IFERROR(IF(B1798="","",VLOOKUP(B1798,'Customer Orders Management'!B:AB,11,0)),"")</f>
        <v/>
      </c>
      <c r="L1798" s="81" t="str">
        <f>IFERROR(IF(VLOOKUP(B1798,'DIFOT Raw Data'!B:P,15,0)="","Not Delivered","Delivery"&amp;" "&amp;VLOOKUP(B1798,'DIFOT Raw Data'!B:P,15,0)),"")</f>
        <v/>
      </c>
    </row>
    <row r="1799" spans="5:12" x14ac:dyDescent="0.25">
      <c r="E1799" s="80" t="str">
        <f>IFERROR(IF(B1799="","",VLOOKUP(B1799,'Customer Orders Management'!B:AB,12,0)),"")</f>
        <v/>
      </c>
      <c r="F1799" s="80" t="str">
        <f>IFERROR(IF(B1799="","",VLOOKUP(B1799,'Customer Orders Management'!B:AB,13,0)),"")</f>
        <v/>
      </c>
      <c r="G1799" s="80" t="str">
        <f>IFERROR(IF(B1799="","",VLOOKUP(B1799,'Customer Orders Management'!B:AB,7,0)),"")</f>
        <v/>
      </c>
      <c r="H1799" s="80" t="str">
        <f>IFERROR(IF(B1799="","",VLOOKUP(B1799,'Customer Orders Management'!B:AB,8,0)),"")</f>
        <v/>
      </c>
      <c r="I1799" s="81" t="str">
        <f>IFERROR(IF(B1799="","",VLOOKUP(B1799,'Customer Orders Management'!B:AB,9,0)),"")</f>
        <v/>
      </c>
      <c r="J1799" s="81" t="str">
        <f>IFERROR(IF(B1799="","",VLOOKUP(B1799,'Customer Orders Management'!B:AB,10,0)),"")</f>
        <v/>
      </c>
      <c r="K1799" s="81" t="str">
        <f>IFERROR(IF(B1799="","",VLOOKUP(B1799,'Customer Orders Management'!B:AB,11,0)),"")</f>
        <v/>
      </c>
      <c r="L1799" s="81" t="str">
        <f>IFERROR(IF(VLOOKUP(B1799,'DIFOT Raw Data'!B:P,15,0)="","Not Delivered","Delivery"&amp;" "&amp;VLOOKUP(B1799,'DIFOT Raw Data'!B:P,15,0)),"")</f>
        <v/>
      </c>
    </row>
    <row r="1800" spans="5:12" x14ac:dyDescent="0.25">
      <c r="E1800" s="80" t="str">
        <f>IFERROR(IF(B1800="","",VLOOKUP(B1800,'Customer Orders Management'!B:AB,12,0)),"")</f>
        <v/>
      </c>
      <c r="F1800" s="80" t="str">
        <f>IFERROR(IF(B1800="","",VLOOKUP(B1800,'Customer Orders Management'!B:AB,13,0)),"")</f>
        <v/>
      </c>
      <c r="G1800" s="80" t="str">
        <f>IFERROR(IF(B1800="","",VLOOKUP(B1800,'Customer Orders Management'!B:AB,7,0)),"")</f>
        <v/>
      </c>
      <c r="H1800" s="80" t="str">
        <f>IFERROR(IF(B1800="","",VLOOKUP(B1800,'Customer Orders Management'!B:AB,8,0)),"")</f>
        <v/>
      </c>
      <c r="I1800" s="81" t="str">
        <f>IFERROR(IF(B1800="","",VLOOKUP(B1800,'Customer Orders Management'!B:AB,9,0)),"")</f>
        <v/>
      </c>
      <c r="J1800" s="81" t="str">
        <f>IFERROR(IF(B1800="","",VLOOKUP(B1800,'Customer Orders Management'!B:AB,10,0)),"")</f>
        <v/>
      </c>
      <c r="K1800" s="81" t="str">
        <f>IFERROR(IF(B1800="","",VLOOKUP(B1800,'Customer Orders Management'!B:AB,11,0)),"")</f>
        <v/>
      </c>
      <c r="L1800" s="81" t="str">
        <f>IFERROR(IF(VLOOKUP(B1800,'DIFOT Raw Data'!B:P,15,0)="","Not Delivered","Delivery"&amp;" "&amp;VLOOKUP(B1800,'DIFOT Raw Data'!B:P,15,0)),"")</f>
        <v/>
      </c>
    </row>
    <row r="1801" spans="5:12" x14ac:dyDescent="0.25">
      <c r="E1801" s="80" t="str">
        <f>IFERROR(IF(B1801="","",VLOOKUP(B1801,'Customer Orders Management'!B:AB,12,0)),"")</f>
        <v/>
      </c>
      <c r="F1801" s="80" t="str">
        <f>IFERROR(IF(B1801="","",VLOOKUP(B1801,'Customer Orders Management'!B:AB,13,0)),"")</f>
        <v/>
      </c>
      <c r="G1801" s="80" t="str">
        <f>IFERROR(IF(B1801="","",VLOOKUP(B1801,'Customer Orders Management'!B:AB,7,0)),"")</f>
        <v/>
      </c>
      <c r="H1801" s="80" t="str">
        <f>IFERROR(IF(B1801="","",VLOOKUP(B1801,'Customer Orders Management'!B:AB,8,0)),"")</f>
        <v/>
      </c>
      <c r="I1801" s="81" t="str">
        <f>IFERROR(IF(B1801="","",VLOOKUP(B1801,'Customer Orders Management'!B:AB,9,0)),"")</f>
        <v/>
      </c>
      <c r="J1801" s="81" t="str">
        <f>IFERROR(IF(B1801="","",VLOOKUP(B1801,'Customer Orders Management'!B:AB,10,0)),"")</f>
        <v/>
      </c>
      <c r="K1801" s="81" t="str">
        <f>IFERROR(IF(B1801="","",VLOOKUP(B1801,'Customer Orders Management'!B:AB,11,0)),"")</f>
        <v/>
      </c>
      <c r="L1801" s="81" t="str">
        <f>IFERROR(IF(VLOOKUP(B1801,'DIFOT Raw Data'!B:P,15,0)="","Not Delivered","Delivery"&amp;" "&amp;VLOOKUP(B1801,'DIFOT Raw Data'!B:P,15,0)),"")</f>
        <v/>
      </c>
    </row>
    <row r="1802" spans="5:12" x14ac:dyDescent="0.25">
      <c r="E1802" s="80" t="str">
        <f>IFERROR(IF(B1802="","",VLOOKUP(B1802,'Customer Orders Management'!B:AB,12,0)),"")</f>
        <v/>
      </c>
      <c r="F1802" s="80" t="str">
        <f>IFERROR(IF(B1802="","",VLOOKUP(B1802,'Customer Orders Management'!B:AB,13,0)),"")</f>
        <v/>
      </c>
      <c r="G1802" s="80" t="str">
        <f>IFERROR(IF(B1802="","",VLOOKUP(B1802,'Customer Orders Management'!B:AB,7,0)),"")</f>
        <v/>
      </c>
      <c r="H1802" s="80" t="str">
        <f>IFERROR(IF(B1802="","",VLOOKUP(B1802,'Customer Orders Management'!B:AB,8,0)),"")</f>
        <v/>
      </c>
      <c r="I1802" s="81" t="str">
        <f>IFERROR(IF(B1802="","",VLOOKUP(B1802,'Customer Orders Management'!B:AB,9,0)),"")</f>
        <v/>
      </c>
      <c r="J1802" s="81" t="str">
        <f>IFERROR(IF(B1802="","",VLOOKUP(B1802,'Customer Orders Management'!B:AB,10,0)),"")</f>
        <v/>
      </c>
      <c r="K1802" s="81" t="str">
        <f>IFERROR(IF(B1802="","",VLOOKUP(B1802,'Customer Orders Management'!B:AB,11,0)),"")</f>
        <v/>
      </c>
      <c r="L1802" s="81" t="str">
        <f>IFERROR(IF(VLOOKUP(B1802,'DIFOT Raw Data'!B:P,15,0)="","Not Delivered","Delivery"&amp;" "&amp;VLOOKUP(B1802,'DIFOT Raw Data'!B:P,15,0)),"")</f>
        <v/>
      </c>
    </row>
    <row r="1803" spans="5:12" x14ac:dyDescent="0.25">
      <c r="E1803" s="80" t="str">
        <f>IFERROR(IF(B1803="","",VLOOKUP(B1803,'Customer Orders Management'!B:AB,12,0)),"")</f>
        <v/>
      </c>
      <c r="F1803" s="80" t="str">
        <f>IFERROR(IF(B1803="","",VLOOKUP(B1803,'Customer Orders Management'!B:AB,13,0)),"")</f>
        <v/>
      </c>
      <c r="G1803" s="80" t="str">
        <f>IFERROR(IF(B1803="","",VLOOKUP(B1803,'Customer Orders Management'!B:AB,7,0)),"")</f>
        <v/>
      </c>
      <c r="H1803" s="80" t="str">
        <f>IFERROR(IF(B1803="","",VLOOKUP(B1803,'Customer Orders Management'!B:AB,8,0)),"")</f>
        <v/>
      </c>
      <c r="I1803" s="81" t="str">
        <f>IFERROR(IF(B1803="","",VLOOKUP(B1803,'Customer Orders Management'!B:AB,9,0)),"")</f>
        <v/>
      </c>
      <c r="J1803" s="81" t="str">
        <f>IFERROR(IF(B1803="","",VLOOKUP(B1803,'Customer Orders Management'!B:AB,10,0)),"")</f>
        <v/>
      </c>
      <c r="K1803" s="81" t="str">
        <f>IFERROR(IF(B1803="","",VLOOKUP(B1803,'Customer Orders Management'!B:AB,11,0)),"")</f>
        <v/>
      </c>
      <c r="L1803" s="81" t="str">
        <f>IFERROR(IF(VLOOKUP(B1803,'DIFOT Raw Data'!B:P,15,0)="","Not Delivered","Delivery"&amp;" "&amp;VLOOKUP(B1803,'DIFOT Raw Data'!B:P,15,0)),"")</f>
        <v/>
      </c>
    </row>
    <row r="1804" spans="5:12" x14ac:dyDescent="0.25">
      <c r="E1804" s="80" t="str">
        <f>IFERROR(IF(B1804="","",VLOOKUP(B1804,'Customer Orders Management'!B:AB,12,0)),"")</f>
        <v/>
      </c>
      <c r="F1804" s="80" t="str">
        <f>IFERROR(IF(B1804="","",VLOOKUP(B1804,'Customer Orders Management'!B:AB,13,0)),"")</f>
        <v/>
      </c>
      <c r="G1804" s="80" t="str">
        <f>IFERROR(IF(B1804="","",VLOOKUP(B1804,'Customer Orders Management'!B:AB,7,0)),"")</f>
        <v/>
      </c>
      <c r="H1804" s="80" t="str">
        <f>IFERROR(IF(B1804="","",VLOOKUP(B1804,'Customer Orders Management'!B:AB,8,0)),"")</f>
        <v/>
      </c>
      <c r="I1804" s="81" t="str">
        <f>IFERROR(IF(B1804="","",VLOOKUP(B1804,'Customer Orders Management'!B:AB,9,0)),"")</f>
        <v/>
      </c>
      <c r="J1804" s="81" t="str">
        <f>IFERROR(IF(B1804="","",VLOOKUP(B1804,'Customer Orders Management'!B:AB,10,0)),"")</f>
        <v/>
      </c>
      <c r="K1804" s="81" t="str">
        <f>IFERROR(IF(B1804="","",VLOOKUP(B1804,'Customer Orders Management'!B:AB,11,0)),"")</f>
        <v/>
      </c>
      <c r="L1804" s="81" t="str">
        <f>IFERROR(IF(VLOOKUP(B1804,'DIFOT Raw Data'!B:P,15,0)="","Not Delivered","Delivery"&amp;" "&amp;VLOOKUP(B1804,'DIFOT Raw Data'!B:P,15,0)),"")</f>
        <v/>
      </c>
    </row>
    <row r="1805" spans="5:12" x14ac:dyDescent="0.25">
      <c r="E1805" s="80" t="str">
        <f>IFERROR(IF(B1805="","",VLOOKUP(B1805,'Customer Orders Management'!B:AB,12,0)),"")</f>
        <v/>
      </c>
      <c r="F1805" s="80" t="str">
        <f>IFERROR(IF(B1805="","",VLOOKUP(B1805,'Customer Orders Management'!B:AB,13,0)),"")</f>
        <v/>
      </c>
      <c r="G1805" s="80" t="str">
        <f>IFERROR(IF(B1805="","",VLOOKUP(B1805,'Customer Orders Management'!B:AB,7,0)),"")</f>
        <v/>
      </c>
      <c r="H1805" s="80" t="str">
        <f>IFERROR(IF(B1805="","",VLOOKUP(B1805,'Customer Orders Management'!B:AB,8,0)),"")</f>
        <v/>
      </c>
      <c r="I1805" s="81" t="str">
        <f>IFERROR(IF(B1805="","",VLOOKUP(B1805,'Customer Orders Management'!B:AB,9,0)),"")</f>
        <v/>
      </c>
      <c r="J1805" s="81" t="str">
        <f>IFERROR(IF(B1805="","",VLOOKUP(B1805,'Customer Orders Management'!B:AB,10,0)),"")</f>
        <v/>
      </c>
      <c r="K1805" s="81" t="str">
        <f>IFERROR(IF(B1805="","",VLOOKUP(B1805,'Customer Orders Management'!B:AB,11,0)),"")</f>
        <v/>
      </c>
      <c r="L1805" s="81" t="str">
        <f>IFERROR(IF(VLOOKUP(B1805,'DIFOT Raw Data'!B:P,15,0)="","Not Delivered","Delivery"&amp;" "&amp;VLOOKUP(B1805,'DIFOT Raw Data'!B:P,15,0)),"")</f>
        <v/>
      </c>
    </row>
    <row r="1806" spans="5:12" x14ac:dyDescent="0.25">
      <c r="E1806" s="80" t="str">
        <f>IFERROR(IF(B1806="","",VLOOKUP(B1806,'Customer Orders Management'!B:AB,12,0)),"")</f>
        <v/>
      </c>
      <c r="F1806" s="80" t="str">
        <f>IFERROR(IF(B1806="","",VLOOKUP(B1806,'Customer Orders Management'!B:AB,13,0)),"")</f>
        <v/>
      </c>
      <c r="G1806" s="80" t="str">
        <f>IFERROR(IF(B1806="","",VLOOKUP(B1806,'Customer Orders Management'!B:AB,7,0)),"")</f>
        <v/>
      </c>
      <c r="H1806" s="80" t="str">
        <f>IFERROR(IF(B1806="","",VLOOKUP(B1806,'Customer Orders Management'!B:AB,8,0)),"")</f>
        <v/>
      </c>
      <c r="I1806" s="81" t="str">
        <f>IFERROR(IF(B1806="","",VLOOKUP(B1806,'Customer Orders Management'!B:AB,9,0)),"")</f>
        <v/>
      </c>
      <c r="J1806" s="81" t="str">
        <f>IFERROR(IF(B1806="","",VLOOKUP(B1806,'Customer Orders Management'!B:AB,10,0)),"")</f>
        <v/>
      </c>
      <c r="K1806" s="81" t="str">
        <f>IFERROR(IF(B1806="","",VLOOKUP(B1806,'Customer Orders Management'!B:AB,11,0)),"")</f>
        <v/>
      </c>
      <c r="L1806" s="81" t="str">
        <f>IFERROR(IF(VLOOKUP(B1806,'DIFOT Raw Data'!B:P,15,0)="","Not Delivered","Delivery"&amp;" "&amp;VLOOKUP(B1806,'DIFOT Raw Data'!B:P,15,0)),"")</f>
        <v/>
      </c>
    </row>
    <row r="1807" spans="5:12" x14ac:dyDescent="0.25">
      <c r="E1807" s="80" t="str">
        <f>IFERROR(IF(B1807="","",VLOOKUP(B1807,'Customer Orders Management'!B:AB,12,0)),"")</f>
        <v/>
      </c>
      <c r="F1807" s="80" t="str">
        <f>IFERROR(IF(B1807="","",VLOOKUP(B1807,'Customer Orders Management'!B:AB,13,0)),"")</f>
        <v/>
      </c>
      <c r="G1807" s="80" t="str">
        <f>IFERROR(IF(B1807="","",VLOOKUP(B1807,'Customer Orders Management'!B:AB,7,0)),"")</f>
        <v/>
      </c>
      <c r="H1807" s="80" t="str">
        <f>IFERROR(IF(B1807="","",VLOOKUP(B1807,'Customer Orders Management'!B:AB,8,0)),"")</f>
        <v/>
      </c>
      <c r="I1807" s="81" t="str">
        <f>IFERROR(IF(B1807="","",VLOOKUP(B1807,'Customer Orders Management'!B:AB,9,0)),"")</f>
        <v/>
      </c>
      <c r="J1807" s="81" t="str">
        <f>IFERROR(IF(B1807="","",VLOOKUP(B1807,'Customer Orders Management'!B:AB,10,0)),"")</f>
        <v/>
      </c>
      <c r="K1807" s="81" t="str">
        <f>IFERROR(IF(B1807="","",VLOOKUP(B1807,'Customer Orders Management'!B:AB,11,0)),"")</f>
        <v/>
      </c>
      <c r="L1807" s="81" t="str">
        <f>IFERROR(IF(VLOOKUP(B1807,'DIFOT Raw Data'!B:P,15,0)="","Not Delivered","Delivery"&amp;" "&amp;VLOOKUP(B1807,'DIFOT Raw Data'!B:P,15,0)),"")</f>
        <v/>
      </c>
    </row>
    <row r="1808" spans="5:12" x14ac:dyDescent="0.25">
      <c r="E1808" s="80" t="str">
        <f>IFERROR(IF(B1808="","",VLOOKUP(B1808,'Customer Orders Management'!B:AB,12,0)),"")</f>
        <v/>
      </c>
      <c r="F1808" s="80" t="str">
        <f>IFERROR(IF(B1808="","",VLOOKUP(B1808,'Customer Orders Management'!B:AB,13,0)),"")</f>
        <v/>
      </c>
      <c r="G1808" s="80" t="str">
        <f>IFERROR(IF(B1808="","",VLOOKUP(B1808,'Customer Orders Management'!B:AB,7,0)),"")</f>
        <v/>
      </c>
      <c r="H1808" s="80" t="str">
        <f>IFERROR(IF(B1808="","",VLOOKUP(B1808,'Customer Orders Management'!B:AB,8,0)),"")</f>
        <v/>
      </c>
      <c r="I1808" s="81" t="str">
        <f>IFERROR(IF(B1808="","",VLOOKUP(B1808,'Customer Orders Management'!B:AB,9,0)),"")</f>
        <v/>
      </c>
      <c r="J1808" s="81" t="str">
        <f>IFERROR(IF(B1808="","",VLOOKUP(B1808,'Customer Orders Management'!B:AB,10,0)),"")</f>
        <v/>
      </c>
      <c r="K1808" s="81" t="str">
        <f>IFERROR(IF(B1808="","",VLOOKUP(B1808,'Customer Orders Management'!B:AB,11,0)),"")</f>
        <v/>
      </c>
      <c r="L1808" s="81" t="str">
        <f>IFERROR(IF(VLOOKUP(B1808,'DIFOT Raw Data'!B:P,15,0)="","Not Delivered","Delivery"&amp;" "&amp;VLOOKUP(B1808,'DIFOT Raw Data'!B:P,15,0)),"")</f>
        <v/>
      </c>
    </row>
    <row r="1809" spans="5:12" x14ac:dyDescent="0.25">
      <c r="E1809" s="80" t="str">
        <f>IFERROR(IF(B1809="","",VLOOKUP(B1809,'Customer Orders Management'!B:AB,12,0)),"")</f>
        <v/>
      </c>
      <c r="F1809" s="80" t="str">
        <f>IFERROR(IF(B1809="","",VLOOKUP(B1809,'Customer Orders Management'!B:AB,13,0)),"")</f>
        <v/>
      </c>
      <c r="G1809" s="80" t="str">
        <f>IFERROR(IF(B1809="","",VLOOKUP(B1809,'Customer Orders Management'!B:AB,7,0)),"")</f>
        <v/>
      </c>
      <c r="H1809" s="80" t="str">
        <f>IFERROR(IF(B1809="","",VLOOKUP(B1809,'Customer Orders Management'!B:AB,8,0)),"")</f>
        <v/>
      </c>
      <c r="I1809" s="81" t="str">
        <f>IFERROR(IF(B1809="","",VLOOKUP(B1809,'Customer Orders Management'!B:AB,9,0)),"")</f>
        <v/>
      </c>
      <c r="J1809" s="81" t="str">
        <f>IFERROR(IF(B1809="","",VLOOKUP(B1809,'Customer Orders Management'!B:AB,10,0)),"")</f>
        <v/>
      </c>
      <c r="K1809" s="81" t="str">
        <f>IFERROR(IF(B1809="","",VLOOKUP(B1809,'Customer Orders Management'!B:AB,11,0)),"")</f>
        <v/>
      </c>
      <c r="L1809" s="81" t="str">
        <f>IFERROR(IF(VLOOKUP(B1809,'DIFOT Raw Data'!B:P,15,0)="","Not Delivered","Delivery"&amp;" "&amp;VLOOKUP(B1809,'DIFOT Raw Data'!B:P,15,0)),"")</f>
        <v/>
      </c>
    </row>
    <row r="1810" spans="5:12" x14ac:dyDescent="0.25">
      <c r="E1810" s="80" t="str">
        <f>IFERROR(IF(B1810="","",VLOOKUP(B1810,'Customer Orders Management'!B:AB,12,0)),"")</f>
        <v/>
      </c>
      <c r="F1810" s="80" t="str">
        <f>IFERROR(IF(B1810="","",VLOOKUP(B1810,'Customer Orders Management'!B:AB,13,0)),"")</f>
        <v/>
      </c>
      <c r="G1810" s="80" t="str">
        <f>IFERROR(IF(B1810="","",VLOOKUP(B1810,'Customer Orders Management'!B:AB,7,0)),"")</f>
        <v/>
      </c>
      <c r="H1810" s="80" t="str">
        <f>IFERROR(IF(B1810="","",VLOOKUP(B1810,'Customer Orders Management'!B:AB,8,0)),"")</f>
        <v/>
      </c>
      <c r="I1810" s="81" t="str">
        <f>IFERROR(IF(B1810="","",VLOOKUP(B1810,'Customer Orders Management'!B:AB,9,0)),"")</f>
        <v/>
      </c>
      <c r="J1810" s="81" t="str">
        <f>IFERROR(IF(B1810="","",VLOOKUP(B1810,'Customer Orders Management'!B:AB,10,0)),"")</f>
        <v/>
      </c>
      <c r="K1810" s="81" t="str">
        <f>IFERROR(IF(B1810="","",VLOOKUP(B1810,'Customer Orders Management'!B:AB,11,0)),"")</f>
        <v/>
      </c>
      <c r="L1810" s="81" t="str">
        <f>IFERROR(IF(VLOOKUP(B1810,'DIFOT Raw Data'!B:P,15,0)="","Not Delivered","Delivery"&amp;" "&amp;VLOOKUP(B1810,'DIFOT Raw Data'!B:P,15,0)),"")</f>
        <v/>
      </c>
    </row>
    <row r="1811" spans="5:12" x14ac:dyDescent="0.25">
      <c r="E1811" s="80" t="str">
        <f>IFERROR(IF(B1811="","",VLOOKUP(B1811,'Customer Orders Management'!B:AB,12,0)),"")</f>
        <v/>
      </c>
      <c r="F1811" s="80" t="str">
        <f>IFERROR(IF(B1811="","",VLOOKUP(B1811,'Customer Orders Management'!B:AB,13,0)),"")</f>
        <v/>
      </c>
      <c r="G1811" s="80" t="str">
        <f>IFERROR(IF(B1811="","",VLOOKUP(B1811,'Customer Orders Management'!B:AB,7,0)),"")</f>
        <v/>
      </c>
      <c r="H1811" s="80" t="str">
        <f>IFERROR(IF(B1811="","",VLOOKUP(B1811,'Customer Orders Management'!B:AB,8,0)),"")</f>
        <v/>
      </c>
      <c r="I1811" s="81" t="str">
        <f>IFERROR(IF(B1811="","",VLOOKUP(B1811,'Customer Orders Management'!B:AB,9,0)),"")</f>
        <v/>
      </c>
      <c r="J1811" s="81" t="str">
        <f>IFERROR(IF(B1811="","",VLOOKUP(B1811,'Customer Orders Management'!B:AB,10,0)),"")</f>
        <v/>
      </c>
      <c r="K1811" s="81" t="str">
        <f>IFERROR(IF(B1811="","",VLOOKUP(B1811,'Customer Orders Management'!B:AB,11,0)),"")</f>
        <v/>
      </c>
      <c r="L1811" s="81" t="str">
        <f>IFERROR(IF(VLOOKUP(B1811,'DIFOT Raw Data'!B:P,15,0)="","Not Delivered","Delivery"&amp;" "&amp;VLOOKUP(B1811,'DIFOT Raw Data'!B:P,15,0)),"")</f>
        <v/>
      </c>
    </row>
    <row r="1812" spans="5:12" x14ac:dyDescent="0.25">
      <c r="E1812" s="80" t="str">
        <f>IFERROR(IF(B1812="","",VLOOKUP(B1812,'Customer Orders Management'!B:AB,12,0)),"")</f>
        <v/>
      </c>
      <c r="F1812" s="80" t="str">
        <f>IFERROR(IF(B1812="","",VLOOKUP(B1812,'Customer Orders Management'!B:AB,13,0)),"")</f>
        <v/>
      </c>
      <c r="G1812" s="80" t="str">
        <f>IFERROR(IF(B1812="","",VLOOKUP(B1812,'Customer Orders Management'!B:AB,7,0)),"")</f>
        <v/>
      </c>
      <c r="H1812" s="80" t="str">
        <f>IFERROR(IF(B1812="","",VLOOKUP(B1812,'Customer Orders Management'!B:AB,8,0)),"")</f>
        <v/>
      </c>
      <c r="I1812" s="81" t="str">
        <f>IFERROR(IF(B1812="","",VLOOKUP(B1812,'Customer Orders Management'!B:AB,9,0)),"")</f>
        <v/>
      </c>
      <c r="J1812" s="81" t="str">
        <f>IFERROR(IF(B1812="","",VLOOKUP(B1812,'Customer Orders Management'!B:AB,10,0)),"")</f>
        <v/>
      </c>
      <c r="K1812" s="81" t="str">
        <f>IFERROR(IF(B1812="","",VLOOKUP(B1812,'Customer Orders Management'!B:AB,11,0)),"")</f>
        <v/>
      </c>
      <c r="L1812" s="81" t="str">
        <f>IFERROR(IF(VLOOKUP(B1812,'DIFOT Raw Data'!B:P,15,0)="","Not Delivered","Delivery"&amp;" "&amp;VLOOKUP(B1812,'DIFOT Raw Data'!B:P,15,0)),"")</f>
        <v/>
      </c>
    </row>
    <row r="1813" spans="5:12" x14ac:dyDescent="0.25">
      <c r="E1813" s="80" t="str">
        <f>IFERROR(IF(B1813="","",VLOOKUP(B1813,'Customer Orders Management'!B:AB,12,0)),"")</f>
        <v/>
      </c>
      <c r="F1813" s="80" t="str">
        <f>IFERROR(IF(B1813="","",VLOOKUP(B1813,'Customer Orders Management'!B:AB,13,0)),"")</f>
        <v/>
      </c>
      <c r="G1813" s="80" t="str">
        <f>IFERROR(IF(B1813="","",VLOOKUP(B1813,'Customer Orders Management'!B:AB,7,0)),"")</f>
        <v/>
      </c>
      <c r="H1813" s="80" t="str">
        <f>IFERROR(IF(B1813="","",VLOOKUP(B1813,'Customer Orders Management'!B:AB,8,0)),"")</f>
        <v/>
      </c>
      <c r="I1813" s="81" t="str">
        <f>IFERROR(IF(B1813="","",VLOOKUP(B1813,'Customer Orders Management'!B:AB,9,0)),"")</f>
        <v/>
      </c>
      <c r="J1813" s="81" t="str">
        <f>IFERROR(IF(B1813="","",VLOOKUP(B1813,'Customer Orders Management'!B:AB,10,0)),"")</f>
        <v/>
      </c>
      <c r="K1813" s="81" t="str">
        <f>IFERROR(IF(B1813="","",VLOOKUP(B1813,'Customer Orders Management'!B:AB,11,0)),"")</f>
        <v/>
      </c>
      <c r="L1813" s="81" t="str">
        <f>IFERROR(IF(VLOOKUP(B1813,'DIFOT Raw Data'!B:P,15,0)="","Not Delivered","Delivery"&amp;" "&amp;VLOOKUP(B1813,'DIFOT Raw Data'!B:P,15,0)),"")</f>
        <v/>
      </c>
    </row>
    <row r="1814" spans="5:12" x14ac:dyDescent="0.25">
      <c r="E1814" s="80" t="str">
        <f>IFERROR(IF(B1814="","",VLOOKUP(B1814,'Customer Orders Management'!B:AB,12,0)),"")</f>
        <v/>
      </c>
      <c r="F1814" s="80" t="str">
        <f>IFERROR(IF(B1814="","",VLOOKUP(B1814,'Customer Orders Management'!B:AB,13,0)),"")</f>
        <v/>
      </c>
      <c r="G1814" s="80" t="str">
        <f>IFERROR(IF(B1814="","",VLOOKUP(B1814,'Customer Orders Management'!B:AB,7,0)),"")</f>
        <v/>
      </c>
      <c r="H1814" s="80" t="str">
        <f>IFERROR(IF(B1814="","",VLOOKUP(B1814,'Customer Orders Management'!B:AB,8,0)),"")</f>
        <v/>
      </c>
      <c r="I1814" s="81" t="str">
        <f>IFERROR(IF(B1814="","",VLOOKUP(B1814,'Customer Orders Management'!B:AB,9,0)),"")</f>
        <v/>
      </c>
      <c r="J1814" s="81" t="str">
        <f>IFERROR(IF(B1814="","",VLOOKUP(B1814,'Customer Orders Management'!B:AB,10,0)),"")</f>
        <v/>
      </c>
      <c r="K1814" s="81" t="str">
        <f>IFERROR(IF(B1814="","",VLOOKUP(B1814,'Customer Orders Management'!B:AB,11,0)),"")</f>
        <v/>
      </c>
      <c r="L1814" s="81" t="str">
        <f>IFERROR(IF(VLOOKUP(B1814,'DIFOT Raw Data'!B:P,15,0)="","Not Delivered","Delivery"&amp;" "&amp;VLOOKUP(B1814,'DIFOT Raw Data'!B:P,15,0)),"")</f>
        <v/>
      </c>
    </row>
    <row r="1815" spans="5:12" x14ac:dyDescent="0.25">
      <c r="E1815" s="80" t="str">
        <f>IFERROR(IF(B1815="","",VLOOKUP(B1815,'Customer Orders Management'!B:AB,12,0)),"")</f>
        <v/>
      </c>
      <c r="F1815" s="80" t="str">
        <f>IFERROR(IF(B1815="","",VLOOKUP(B1815,'Customer Orders Management'!B:AB,13,0)),"")</f>
        <v/>
      </c>
      <c r="G1815" s="80" t="str">
        <f>IFERROR(IF(B1815="","",VLOOKUP(B1815,'Customer Orders Management'!B:AB,7,0)),"")</f>
        <v/>
      </c>
      <c r="H1815" s="80" t="str">
        <f>IFERROR(IF(B1815="","",VLOOKUP(B1815,'Customer Orders Management'!B:AB,8,0)),"")</f>
        <v/>
      </c>
      <c r="I1815" s="81" t="str">
        <f>IFERROR(IF(B1815="","",VLOOKUP(B1815,'Customer Orders Management'!B:AB,9,0)),"")</f>
        <v/>
      </c>
      <c r="J1815" s="81" t="str">
        <f>IFERROR(IF(B1815="","",VLOOKUP(B1815,'Customer Orders Management'!B:AB,10,0)),"")</f>
        <v/>
      </c>
      <c r="K1815" s="81" t="str">
        <f>IFERROR(IF(B1815="","",VLOOKUP(B1815,'Customer Orders Management'!B:AB,11,0)),"")</f>
        <v/>
      </c>
      <c r="L1815" s="81" t="str">
        <f>IFERROR(IF(VLOOKUP(B1815,'DIFOT Raw Data'!B:P,15,0)="","Not Delivered","Delivery"&amp;" "&amp;VLOOKUP(B1815,'DIFOT Raw Data'!B:P,15,0)),"")</f>
        <v/>
      </c>
    </row>
    <row r="1816" spans="5:12" x14ac:dyDescent="0.25">
      <c r="E1816" s="80" t="str">
        <f>IFERROR(IF(B1816="","",VLOOKUP(B1816,'Customer Orders Management'!B:AB,12,0)),"")</f>
        <v/>
      </c>
      <c r="F1816" s="80" t="str">
        <f>IFERROR(IF(B1816="","",VLOOKUP(B1816,'Customer Orders Management'!B:AB,13,0)),"")</f>
        <v/>
      </c>
      <c r="G1816" s="80" t="str">
        <f>IFERROR(IF(B1816="","",VLOOKUP(B1816,'Customer Orders Management'!B:AB,7,0)),"")</f>
        <v/>
      </c>
      <c r="H1816" s="80" t="str">
        <f>IFERROR(IF(B1816="","",VLOOKUP(B1816,'Customer Orders Management'!B:AB,8,0)),"")</f>
        <v/>
      </c>
      <c r="I1816" s="81" t="str">
        <f>IFERROR(IF(B1816="","",VLOOKUP(B1816,'Customer Orders Management'!B:AB,9,0)),"")</f>
        <v/>
      </c>
      <c r="J1816" s="81" t="str">
        <f>IFERROR(IF(B1816="","",VLOOKUP(B1816,'Customer Orders Management'!B:AB,10,0)),"")</f>
        <v/>
      </c>
      <c r="K1816" s="81" t="str">
        <f>IFERROR(IF(B1816="","",VLOOKUP(B1816,'Customer Orders Management'!B:AB,11,0)),"")</f>
        <v/>
      </c>
      <c r="L1816" s="81" t="str">
        <f>IFERROR(IF(VLOOKUP(B1816,'DIFOT Raw Data'!B:P,15,0)="","Not Delivered","Delivery"&amp;" "&amp;VLOOKUP(B1816,'DIFOT Raw Data'!B:P,15,0)),"")</f>
        <v/>
      </c>
    </row>
    <row r="1817" spans="5:12" x14ac:dyDescent="0.25">
      <c r="E1817" s="80" t="str">
        <f>IFERROR(IF(B1817="","",VLOOKUP(B1817,'Customer Orders Management'!B:AB,12,0)),"")</f>
        <v/>
      </c>
      <c r="F1817" s="80" t="str">
        <f>IFERROR(IF(B1817="","",VLOOKUP(B1817,'Customer Orders Management'!B:AB,13,0)),"")</f>
        <v/>
      </c>
      <c r="G1817" s="80" t="str">
        <f>IFERROR(IF(B1817="","",VLOOKUP(B1817,'Customer Orders Management'!B:AB,7,0)),"")</f>
        <v/>
      </c>
      <c r="H1817" s="80" t="str">
        <f>IFERROR(IF(B1817="","",VLOOKUP(B1817,'Customer Orders Management'!B:AB,8,0)),"")</f>
        <v/>
      </c>
      <c r="I1817" s="81" t="str">
        <f>IFERROR(IF(B1817="","",VLOOKUP(B1817,'Customer Orders Management'!B:AB,9,0)),"")</f>
        <v/>
      </c>
      <c r="J1817" s="81" t="str">
        <f>IFERROR(IF(B1817="","",VLOOKUP(B1817,'Customer Orders Management'!B:AB,10,0)),"")</f>
        <v/>
      </c>
      <c r="K1817" s="81" t="str">
        <f>IFERROR(IF(B1817="","",VLOOKUP(B1817,'Customer Orders Management'!B:AB,11,0)),"")</f>
        <v/>
      </c>
      <c r="L1817" s="81" t="str">
        <f>IFERROR(IF(VLOOKUP(B1817,'DIFOT Raw Data'!B:P,15,0)="","Not Delivered","Delivery"&amp;" "&amp;VLOOKUP(B1817,'DIFOT Raw Data'!B:P,15,0)),"")</f>
        <v/>
      </c>
    </row>
    <row r="1818" spans="5:12" x14ac:dyDescent="0.25">
      <c r="E1818" s="80" t="str">
        <f>IFERROR(IF(B1818="","",VLOOKUP(B1818,'Customer Orders Management'!B:AB,12,0)),"")</f>
        <v/>
      </c>
      <c r="F1818" s="80" t="str">
        <f>IFERROR(IF(B1818="","",VLOOKUP(B1818,'Customer Orders Management'!B:AB,13,0)),"")</f>
        <v/>
      </c>
      <c r="G1818" s="80" t="str">
        <f>IFERROR(IF(B1818="","",VLOOKUP(B1818,'Customer Orders Management'!B:AB,7,0)),"")</f>
        <v/>
      </c>
      <c r="H1818" s="80" t="str">
        <f>IFERROR(IF(B1818="","",VLOOKUP(B1818,'Customer Orders Management'!B:AB,8,0)),"")</f>
        <v/>
      </c>
      <c r="I1818" s="81" t="str">
        <f>IFERROR(IF(B1818="","",VLOOKUP(B1818,'Customer Orders Management'!B:AB,9,0)),"")</f>
        <v/>
      </c>
      <c r="J1818" s="81" t="str">
        <f>IFERROR(IF(B1818="","",VLOOKUP(B1818,'Customer Orders Management'!B:AB,10,0)),"")</f>
        <v/>
      </c>
      <c r="K1818" s="81" t="str">
        <f>IFERROR(IF(B1818="","",VLOOKUP(B1818,'Customer Orders Management'!B:AB,11,0)),"")</f>
        <v/>
      </c>
      <c r="L1818" s="81" t="str">
        <f>IFERROR(IF(VLOOKUP(B1818,'DIFOT Raw Data'!B:P,15,0)="","Not Delivered","Delivery"&amp;" "&amp;VLOOKUP(B1818,'DIFOT Raw Data'!B:P,15,0)),"")</f>
        <v/>
      </c>
    </row>
    <row r="1819" spans="5:12" x14ac:dyDescent="0.25">
      <c r="E1819" s="80" t="str">
        <f>IFERROR(IF(B1819="","",VLOOKUP(B1819,'Customer Orders Management'!B:AB,12,0)),"")</f>
        <v/>
      </c>
      <c r="F1819" s="80" t="str">
        <f>IFERROR(IF(B1819="","",VLOOKUP(B1819,'Customer Orders Management'!B:AB,13,0)),"")</f>
        <v/>
      </c>
      <c r="G1819" s="80" t="str">
        <f>IFERROR(IF(B1819="","",VLOOKUP(B1819,'Customer Orders Management'!B:AB,7,0)),"")</f>
        <v/>
      </c>
      <c r="H1819" s="80" t="str">
        <f>IFERROR(IF(B1819="","",VLOOKUP(B1819,'Customer Orders Management'!B:AB,8,0)),"")</f>
        <v/>
      </c>
      <c r="I1819" s="81" t="str">
        <f>IFERROR(IF(B1819="","",VLOOKUP(B1819,'Customer Orders Management'!B:AB,9,0)),"")</f>
        <v/>
      </c>
      <c r="J1819" s="81" t="str">
        <f>IFERROR(IF(B1819="","",VLOOKUP(B1819,'Customer Orders Management'!B:AB,10,0)),"")</f>
        <v/>
      </c>
      <c r="K1819" s="81" t="str">
        <f>IFERROR(IF(B1819="","",VLOOKUP(B1819,'Customer Orders Management'!B:AB,11,0)),"")</f>
        <v/>
      </c>
      <c r="L1819" s="81" t="str">
        <f>IFERROR(IF(VLOOKUP(B1819,'DIFOT Raw Data'!B:P,15,0)="","Not Delivered","Delivery"&amp;" "&amp;VLOOKUP(B1819,'DIFOT Raw Data'!B:P,15,0)),"")</f>
        <v/>
      </c>
    </row>
    <row r="1820" spans="5:12" x14ac:dyDescent="0.25">
      <c r="E1820" s="80" t="str">
        <f>IFERROR(IF(B1820="","",VLOOKUP(B1820,'Customer Orders Management'!B:AB,12,0)),"")</f>
        <v/>
      </c>
      <c r="F1820" s="80" t="str">
        <f>IFERROR(IF(B1820="","",VLOOKUP(B1820,'Customer Orders Management'!B:AB,13,0)),"")</f>
        <v/>
      </c>
      <c r="G1820" s="80" t="str">
        <f>IFERROR(IF(B1820="","",VLOOKUP(B1820,'Customer Orders Management'!B:AB,7,0)),"")</f>
        <v/>
      </c>
      <c r="H1820" s="80" t="str">
        <f>IFERROR(IF(B1820="","",VLOOKUP(B1820,'Customer Orders Management'!B:AB,8,0)),"")</f>
        <v/>
      </c>
      <c r="I1820" s="81" t="str">
        <f>IFERROR(IF(B1820="","",VLOOKUP(B1820,'Customer Orders Management'!B:AB,9,0)),"")</f>
        <v/>
      </c>
      <c r="J1820" s="81" t="str">
        <f>IFERROR(IF(B1820="","",VLOOKUP(B1820,'Customer Orders Management'!B:AB,10,0)),"")</f>
        <v/>
      </c>
      <c r="K1820" s="81" t="str">
        <f>IFERROR(IF(B1820="","",VLOOKUP(B1820,'Customer Orders Management'!B:AB,11,0)),"")</f>
        <v/>
      </c>
      <c r="L1820" s="81" t="str">
        <f>IFERROR(IF(VLOOKUP(B1820,'DIFOT Raw Data'!B:P,15,0)="","Not Delivered","Delivery"&amp;" "&amp;VLOOKUP(B1820,'DIFOT Raw Data'!B:P,15,0)),"")</f>
        <v/>
      </c>
    </row>
    <row r="1821" spans="5:12" x14ac:dyDescent="0.25">
      <c r="E1821" s="80" t="str">
        <f>IFERROR(IF(B1821="","",VLOOKUP(B1821,'Customer Orders Management'!B:AB,12,0)),"")</f>
        <v/>
      </c>
      <c r="F1821" s="80" t="str">
        <f>IFERROR(IF(B1821="","",VLOOKUP(B1821,'Customer Orders Management'!B:AB,13,0)),"")</f>
        <v/>
      </c>
      <c r="G1821" s="80" t="str">
        <f>IFERROR(IF(B1821="","",VLOOKUP(B1821,'Customer Orders Management'!B:AB,7,0)),"")</f>
        <v/>
      </c>
      <c r="H1821" s="80" t="str">
        <f>IFERROR(IF(B1821="","",VLOOKUP(B1821,'Customer Orders Management'!B:AB,8,0)),"")</f>
        <v/>
      </c>
      <c r="I1821" s="81" t="str">
        <f>IFERROR(IF(B1821="","",VLOOKUP(B1821,'Customer Orders Management'!B:AB,9,0)),"")</f>
        <v/>
      </c>
      <c r="J1821" s="81" t="str">
        <f>IFERROR(IF(B1821="","",VLOOKUP(B1821,'Customer Orders Management'!B:AB,10,0)),"")</f>
        <v/>
      </c>
      <c r="K1821" s="81" t="str">
        <f>IFERROR(IF(B1821="","",VLOOKUP(B1821,'Customer Orders Management'!B:AB,11,0)),"")</f>
        <v/>
      </c>
      <c r="L1821" s="81" t="str">
        <f>IFERROR(IF(VLOOKUP(B1821,'DIFOT Raw Data'!B:P,15,0)="","Not Delivered","Delivery"&amp;" "&amp;VLOOKUP(B1821,'DIFOT Raw Data'!B:P,15,0)),"")</f>
        <v/>
      </c>
    </row>
    <row r="1822" spans="5:12" x14ac:dyDescent="0.25">
      <c r="E1822" s="80" t="str">
        <f>IFERROR(IF(B1822="","",VLOOKUP(B1822,'Customer Orders Management'!B:AB,12,0)),"")</f>
        <v/>
      </c>
      <c r="F1822" s="80" t="str">
        <f>IFERROR(IF(B1822="","",VLOOKUP(B1822,'Customer Orders Management'!B:AB,13,0)),"")</f>
        <v/>
      </c>
      <c r="G1822" s="80" t="str">
        <f>IFERROR(IF(B1822="","",VLOOKUP(B1822,'Customer Orders Management'!B:AB,7,0)),"")</f>
        <v/>
      </c>
      <c r="H1822" s="80" t="str">
        <f>IFERROR(IF(B1822="","",VLOOKUP(B1822,'Customer Orders Management'!B:AB,8,0)),"")</f>
        <v/>
      </c>
      <c r="I1822" s="81" t="str">
        <f>IFERROR(IF(B1822="","",VLOOKUP(B1822,'Customer Orders Management'!B:AB,9,0)),"")</f>
        <v/>
      </c>
      <c r="J1822" s="81" t="str">
        <f>IFERROR(IF(B1822="","",VLOOKUP(B1822,'Customer Orders Management'!B:AB,10,0)),"")</f>
        <v/>
      </c>
      <c r="K1822" s="81" t="str">
        <f>IFERROR(IF(B1822="","",VLOOKUP(B1822,'Customer Orders Management'!B:AB,11,0)),"")</f>
        <v/>
      </c>
      <c r="L1822" s="81" t="str">
        <f>IFERROR(IF(VLOOKUP(B1822,'DIFOT Raw Data'!B:P,15,0)="","Not Delivered","Delivery"&amp;" "&amp;VLOOKUP(B1822,'DIFOT Raw Data'!B:P,15,0)),"")</f>
        <v/>
      </c>
    </row>
    <row r="1823" spans="5:12" x14ac:dyDescent="0.25">
      <c r="E1823" s="80" t="str">
        <f>IFERROR(IF(B1823="","",VLOOKUP(B1823,'Customer Orders Management'!B:AB,12,0)),"")</f>
        <v/>
      </c>
      <c r="F1823" s="80" t="str">
        <f>IFERROR(IF(B1823="","",VLOOKUP(B1823,'Customer Orders Management'!B:AB,13,0)),"")</f>
        <v/>
      </c>
      <c r="G1823" s="80" t="str">
        <f>IFERROR(IF(B1823="","",VLOOKUP(B1823,'Customer Orders Management'!B:AB,7,0)),"")</f>
        <v/>
      </c>
      <c r="H1823" s="80" t="str">
        <f>IFERROR(IF(B1823="","",VLOOKUP(B1823,'Customer Orders Management'!B:AB,8,0)),"")</f>
        <v/>
      </c>
      <c r="I1823" s="81" t="str">
        <f>IFERROR(IF(B1823="","",VLOOKUP(B1823,'Customer Orders Management'!B:AB,9,0)),"")</f>
        <v/>
      </c>
      <c r="J1823" s="81" t="str">
        <f>IFERROR(IF(B1823="","",VLOOKUP(B1823,'Customer Orders Management'!B:AB,10,0)),"")</f>
        <v/>
      </c>
      <c r="K1823" s="81" t="str">
        <f>IFERROR(IF(B1823="","",VLOOKUP(B1823,'Customer Orders Management'!B:AB,11,0)),"")</f>
        <v/>
      </c>
      <c r="L1823" s="81" t="str">
        <f>IFERROR(IF(VLOOKUP(B1823,'DIFOT Raw Data'!B:P,15,0)="","Not Delivered","Delivery"&amp;" "&amp;VLOOKUP(B1823,'DIFOT Raw Data'!B:P,15,0)),"")</f>
        <v/>
      </c>
    </row>
    <row r="1824" spans="5:12" x14ac:dyDescent="0.25">
      <c r="E1824" s="80" t="str">
        <f>IFERROR(IF(B1824="","",VLOOKUP(B1824,'Customer Orders Management'!B:AB,12,0)),"")</f>
        <v/>
      </c>
      <c r="F1824" s="80" t="str">
        <f>IFERROR(IF(B1824="","",VLOOKUP(B1824,'Customer Orders Management'!B:AB,13,0)),"")</f>
        <v/>
      </c>
      <c r="G1824" s="80" t="str">
        <f>IFERROR(IF(B1824="","",VLOOKUP(B1824,'Customer Orders Management'!B:AB,7,0)),"")</f>
        <v/>
      </c>
      <c r="H1824" s="80" t="str">
        <f>IFERROR(IF(B1824="","",VLOOKUP(B1824,'Customer Orders Management'!B:AB,8,0)),"")</f>
        <v/>
      </c>
      <c r="I1824" s="81" t="str">
        <f>IFERROR(IF(B1824="","",VLOOKUP(B1824,'Customer Orders Management'!B:AB,9,0)),"")</f>
        <v/>
      </c>
      <c r="J1824" s="81" t="str">
        <f>IFERROR(IF(B1824="","",VLOOKUP(B1824,'Customer Orders Management'!B:AB,10,0)),"")</f>
        <v/>
      </c>
      <c r="K1824" s="81" t="str">
        <f>IFERROR(IF(B1824="","",VLOOKUP(B1824,'Customer Orders Management'!B:AB,11,0)),"")</f>
        <v/>
      </c>
      <c r="L1824" s="81" t="str">
        <f>IFERROR(IF(VLOOKUP(B1824,'DIFOT Raw Data'!B:P,15,0)="","Not Delivered","Delivery"&amp;" "&amp;VLOOKUP(B1824,'DIFOT Raw Data'!B:P,15,0)),"")</f>
        <v/>
      </c>
    </row>
    <row r="1825" spans="5:12" x14ac:dyDescent="0.25">
      <c r="E1825" s="80" t="str">
        <f>IFERROR(IF(B1825="","",VLOOKUP(B1825,'Customer Orders Management'!B:AB,12,0)),"")</f>
        <v/>
      </c>
      <c r="F1825" s="80" t="str">
        <f>IFERROR(IF(B1825="","",VLOOKUP(B1825,'Customer Orders Management'!B:AB,13,0)),"")</f>
        <v/>
      </c>
      <c r="G1825" s="80" t="str">
        <f>IFERROR(IF(B1825="","",VLOOKUP(B1825,'Customer Orders Management'!B:AB,7,0)),"")</f>
        <v/>
      </c>
      <c r="H1825" s="80" t="str">
        <f>IFERROR(IF(B1825="","",VLOOKUP(B1825,'Customer Orders Management'!B:AB,8,0)),"")</f>
        <v/>
      </c>
      <c r="I1825" s="81" t="str">
        <f>IFERROR(IF(B1825="","",VLOOKUP(B1825,'Customer Orders Management'!B:AB,9,0)),"")</f>
        <v/>
      </c>
      <c r="J1825" s="81" t="str">
        <f>IFERROR(IF(B1825="","",VLOOKUP(B1825,'Customer Orders Management'!B:AB,10,0)),"")</f>
        <v/>
      </c>
      <c r="K1825" s="81" t="str">
        <f>IFERROR(IF(B1825="","",VLOOKUP(B1825,'Customer Orders Management'!B:AB,11,0)),"")</f>
        <v/>
      </c>
      <c r="L1825" s="81" t="str">
        <f>IFERROR(IF(VLOOKUP(B1825,'DIFOT Raw Data'!B:P,15,0)="","Not Delivered","Delivery"&amp;" "&amp;VLOOKUP(B1825,'DIFOT Raw Data'!B:P,15,0)),"")</f>
        <v/>
      </c>
    </row>
    <row r="1826" spans="5:12" x14ac:dyDescent="0.25">
      <c r="E1826" s="80" t="str">
        <f>IFERROR(IF(B1826="","",VLOOKUP(B1826,'Customer Orders Management'!B:AB,12,0)),"")</f>
        <v/>
      </c>
      <c r="F1826" s="80" t="str">
        <f>IFERROR(IF(B1826="","",VLOOKUP(B1826,'Customer Orders Management'!B:AB,13,0)),"")</f>
        <v/>
      </c>
      <c r="G1826" s="80" t="str">
        <f>IFERROR(IF(B1826="","",VLOOKUP(B1826,'Customer Orders Management'!B:AB,7,0)),"")</f>
        <v/>
      </c>
      <c r="H1826" s="80" t="str">
        <f>IFERROR(IF(B1826="","",VLOOKUP(B1826,'Customer Orders Management'!B:AB,8,0)),"")</f>
        <v/>
      </c>
      <c r="I1826" s="81" t="str">
        <f>IFERROR(IF(B1826="","",VLOOKUP(B1826,'Customer Orders Management'!B:AB,9,0)),"")</f>
        <v/>
      </c>
      <c r="J1826" s="81" t="str">
        <f>IFERROR(IF(B1826="","",VLOOKUP(B1826,'Customer Orders Management'!B:AB,10,0)),"")</f>
        <v/>
      </c>
      <c r="K1826" s="81" t="str">
        <f>IFERROR(IF(B1826="","",VLOOKUP(B1826,'Customer Orders Management'!B:AB,11,0)),"")</f>
        <v/>
      </c>
      <c r="L1826" s="81" t="str">
        <f>IFERROR(IF(VLOOKUP(B1826,'DIFOT Raw Data'!B:P,15,0)="","Not Delivered","Delivery"&amp;" "&amp;VLOOKUP(B1826,'DIFOT Raw Data'!B:P,15,0)),"")</f>
        <v/>
      </c>
    </row>
    <row r="1827" spans="5:12" x14ac:dyDescent="0.25">
      <c r="E1827" s="80" t="str">
        <f>IFERROR(IF(B1827="","",VLOOKUP(B1827,'Customer Orders Management'!B:AB,12,0)),"")</f>
        <v/>
      </c>
      <c r="F1827" s="80" t="str">
        <f>IFERROR(IF(B1827="","",VLOOKUP(B1827,'Customer Orders Management'!B:AB,13,0)),"")</f>
        <v/>
      </c>
      <c r="G1827" s="80" t="str">
        <f>IFERROR(IF(B1827="","",VLOOKUP(B1827,'Customer Orders Management'!B:AB,7,0)),"")</f>
        <v/>
      </c>
      <c r="H1827" s="80" t="str">
        <f>IFERROR(IF(B1827="","",VLOOKUP(B1827,'Customer Orders Management'!B:AB,8,0)),"")</f>
        <v/>
      </c>
      <c r="I1827" s="81" t="str">
        <f>IFERROR(IF(B1827="","",VLOOKUP(B1827,'Customer Orders Management'!B:AB,9,0)),"")</f>
        <v/>
      </c>
      <c r="J1827" s="81" t="str">
        <f>IFERROR(IF(B1827="","",VLOOKUP(B1827,'Customer Orders Management'!B:AB,10,0)),"")</f>
        <v/>
      </c>
      <c r="K1827" s="81" t="str">
        <f>IFERROR(IF(B1827="","",VLOOKUP(B1827,'Customer Orders Management'!B:AB,11,0)),"")</f>
        <v/>
      </c>
      <c r="L1827" s="81" t="str">
        <f>IFERROR(IF(VLOOKUP(B1827,'DIFOT Raw Data'!B:P,15,0)="","Not Delivered","Delivery"&amp;" "&amp;VLOOKUP(B1827,'DIFOT Raw Data'!B:P,15,0)),"")</f>
        <v/>
      </c>
    </row>
    <row r="1828" spans="5:12" x14ac:dyDescent="0.25">
      <c r="E1828" s="80" t="str">
        <f>IFERROR(IF(B1828="","",VLOOKUP(B1828,'Customer Orders Management'!B:AB,12,0)),"")</f>
        <v/>
      </c>
      <c r="F1828" s="80" t="str">
        <f>IFERROR(IF(B1828="","",VLOOKUP(B1828,'Customer Orders Management'!B:AB,13,0)),"")</f>
        <v/>
      </c>
      <c r="G1828" s="80" t="str">
        <f>IFERROR(IF(B1828="","",VLOOKUP(B1828,'Customer Orders Management'!B:AB,7,0)),"")</f>
        <v/>
      </c>
      <c r="H1828" s="80" t="str">
        <f>IFERROR(IF(B1828="","",VLOOKUP(B1828,'Customer Orders Management'!B:AB,8,0)),"")</f>
        <v/>
      </c>
      <c r="I1828" s="81" t="str">
        <f>IFERROR(IF(B1828="","",VLOOKUP(B1828,'Customer Orders Management'!B:AB,9,0)),"")</f>
        <v/>
      </c>
      <c r="J1828" s="81" t="str">
        <f>IFERROR(IF(B1828="","",VLOOKUP(B1828,'Customer Orders Management'!B:AB,10,0)),"")</f>
        <v/>
      </c>
      <c r="K1828" s="81" t="str">
        <f>IFERROR(IF(B1828="","",VLOOKUP(B1828,'Customer Orders Management'!B:AB,11,0)),"")</f>
        <v/>
      </c>
      <c r="L1828" s="81" t="str">
        <f>IFERROR(IF(VLOOKUP(B1828,'DIFOT Raw Data'!B:P,15,0)="","Not Delivered","Delivery"&amp;" "&amp;VLOOKUP(B1828,'DIFOT Raw Data'!B:P,15,0)),"")</f>
        <v/>
      </c>
    </row>
    <row r="1829" spans="5:12" x14ac:dyDescent="0.25">
      <c r="E1829" s="80" t="str">
        <f>IFERROR(IF(B1829="","",VLOOKUP(B1829,'Customer Orders Management'!B:AB,12,0)),"")</f>
        <v/>
      </c>
      <c r="F1829" s="80" t="str">
        <f>IFERROR(IF(B1829="","",VLOOKUP(B1829,'Customer Orders Management'!B:AB,13,0)),"")</f>
        <v/>
      </c>
      <c r="G1829" s="80" t="str">
        <f>IFERROR(IF(B1829="","",VLOOKUP(B1829,'Customer Orders Management'!B:AB,7,0)),"")</f>
        <v/>
      </c>
      <c r="H1829" s="80" t="str">
        <f>IFERROR(IF(B1829="","",VLOOKUP(B1829,'Customer Orders Management'!B:AB,8,0)),"")</f>
        <v/>
      </c>
      <c r="I1829" s="81" t="str">
        <f>IFERROR(IF(B1829="","",VLOOKUP(B1829,'Customer Orders Management'!B:AB,9,0)),"")</f>
        <v/>
      </c>
      <c r="J1829" s="81" t="str">
        <f>IFERROR(IF(B1829="","",VLOOKUP(B1829,'Customer Orders Management'!B:AB,10,0)),"")</f>
        <v/>
      </c>
      <c r="K1829" s="81" t="str">
        <f>IFERROR(IF(B1829="","",VLOOKUP(B1829,'Customer Orders Management'!B:AB,11,0)),"")</f>
        <v/>
      </c>
      <c r="L1829" s="81" t="str">
        <f>IFERROR(IF(VLOOKUP(B1829,'DIFOT Raw Data'!B:P,15,0)="","Not Delivered","Delivery"&amp;" "&amp;VLOOKUP(B1829,'DIFOT Raw Data'!B:P,15,0)),"")</f>
        <v/>
      </c>
    </row>
    <row r="1830" spans="5:12" x14ac:dyDescent="0.25">
      <c r="E1830" s="80" t="str">
        <f>IFERROR(IF(B1830="","",VLOOKUP(B1830,'Customer Orders Management'!B:AB,12,0)),"")</f>
        <v/>
      </c>
      <c r="F1830" s="80" t="str">
        <f>IFERROR(IF(B1830="","",VLOOKUP(B1830,'Customer Orders Management'!B:AB,13,0)),"")</f>
        <v/>
      </c>
      <c r="G1830" s="80" t="str">
        <f>IFERROR(IF(B1830="","",VLOOKUP(B1830,'Customer Orders Management'!B:AB,7,0)),"")</f>
        <v/>
      </c>
      <c r="H1830" s="80" t="str">
        <f>IFERROR(IF(B1830="","",VLOOKUP(B1830,'Customer Orders Management'!B:AB,8,0)),"")</f>
        <v/>
      </c>
      <c r="I1830" s="81" t="str">
        <f>IFERROR(IF(B1830="","",VLOOKUP(B1830,'Customer Orders Management'!B:AB,9,0)),"")</f>
        <v/>
      </c>
      <c r="J1830" s="81" t="str">
        <f>IFERROR(IF(B1830="","",VLOOKUP(B1830,'Customer Orders Management'!B:AB,10,0)),"")</f>
        <v/>
      </c>
      <c r="K1830" s="81" t="str">
        <f>IFERROR(IF(B1830="","",VLOOKUP(B1830,'Customer Orders Management'!B:AB,11,0)),"")</f>
        <v/>
      </c>
      <c r="L1830" s="81" t="str">
        <f>IFERROR(IF(VLOOKUP(B1830,'DIFOT Raw Data'!B:P,15,0)="","Not Delivered","Delivery"&amp;" "&amp;VLOOKUP(B1830,'DIFOT Raw Data'!B:P,15,0)),"")</f>
        <v/>
      </c>
    </row>
    <row r="1831" spans="5:12" x14ac:dyDescent="0.25">
      <c r="E1831" s="80" t="str">
        <f>IFERROR(IF(B1831="","",VLOOKUP(B1831,'Customer Orders Management'!B:AB,12,0)),"")</f>
        <v/>
      </c>
      <c r="F1831" s="80" t="str">
        <f>IFERROR(IF(B1831="","",VLOOKUP(B1831,'Customer Orders Management'!B:AB,13,0)),"")</f>
        <v/>
      </c>
      <c r="G1831" s="80" t="str">
        <f>IFERROR(IF(B1831="","",VLOOKUP(B1831,'Customer Orders Management'!B:AB,7,0)),"")</f>
        <v/>
      </c>
      <c r="H1831" s="80" t="str">
        <f>IFERROR(IF(B1831="","",VLOOKUP(B1831,'Customer Orders Management'!B:AB,8,0)),"")</f>
        <v/>
      </c>
      <c r="I1831" s="81" t="str">
        <f>IFERROR(IF(B1831="","",VLOOKUP(B1831,'Customer Orders Management'!B:AB,9,0)),"")</f>
        <v/>
      </c>
      <c r="J1831" s="81" t="str">
        <f>IFERROR(IF(B1831="","",VLOOKUP(B1831,'Customer Orders Management'!B:AB,10,0)),"")</f>
        <v/>
      </c>
      <c r="K1831" s="81" t="str">
        <f>IFERROR(IF(B1831="","",VLOOKUP(B1831,'Customer Orders Management'!B:AB,11,0)),"")</f>
        <v/>
      </c>
      <c r="L1831" s="81" t="str">
        <f>IFERROR(IF(VLOOKUP(B1831,'DIFOT Raw Data'!B:P,15,0)="","Not Delivered","Delivery"&amp;" "&amp;VLOOKUP(B1831,'DIFOT Raw Data'!B:P,15,0)),"")</f>
        <v/>
      </c>
    </row>
    <row r="1832" spans="5:12" x14ac:dyDescent="0.25">
      <c r="E1832" s="80" t="str">
        <f>IFERROR(IF(B1832="","",VLOOKUP(B1832,'Customer Orders Management'!B:AB,12,0)),"")</f>
        <v/>
      </c>
      <c r="F1832" s="80" t="str">
        <f>IFERROR(IF(B1832="","",VLOOKUP(B1832,'Customer Orders Management'!B:AB,13,0)),"")</f>
        <v/>
      </c>
      <c r="G1832" s="80" t="str">
        <f>IFERROR(IF(B1832="","",VLOOKUP(B1832,'Customer Orders Management'!B:AB,7,0)),"")</f>
        <v/>
      </c>
      <c r="H1832" s="80" t="str">
        <f>IFERROR(IF(B1832="","",VLOOKUP(B1832,'Customer Orders Management'!B:AB,8,0)),"")</f>
        <v/>
      </c>
      <c r="I1832" s="81" t="str">
        <f>IFERROR(IF(B1832="","",VLOOKUP(B1832,'Customer Orders Management'!B:AB,9,0)),"")</f>
        <v/>
      </c>
      <c r="J1832" s="81" t="str">
        <f>IFERROR(IF(B1832="","",VLOOKUP(B1832,'Customer Orders Management'!B:AB,10,0)),"")</f>
        <v/>
      </c>
      <c r="K1832" s="81" t="str">
        <f>IFERROR(IF(B1832="","",VLOOKUP(B1832,'Customer Orders Management'!B:AB,11,0)),"")</f>
        <v/>
      </c>
      <c r="L1832" s="81" t="str">
        <f>IFERROR(IF(VLOOKUP(B1832,'DIFOT Raw Data'!B:P,15,0)="","Not Delivered","Delivery"&amp;" "&amp;VLOOKUP(B1832,'DIFOT Raw Data'!B:P,15,0)),"")</f>
        <v/>
      </c>
    </row>
    <row r="1833" spans="5:12" x14ac:dyDescent="0.25">
      <c r="E1833" s="80" t="str">
        <f>IFERROR(IF(B1833="","",VLOOKUP(B1833,'Customer Orders Management'!B:AB,12,0)),"")</f>
        <v/>
      </c>
      <c r="F1833" s="80" t="str">
        <f>IFERROR(IF(B1833="","",VLOOKUP(B1833,'Customer Orders Management'!B:AB,13,0)),"")</f>
        <v/>
      </c>
      <c r="G1833" s="80" t="str">
        <f>IFERROR(IF(B1833="","",VLOOKUP(B1833,'Customer Orders Management'!B:AB,7,0)),"")</f>
        <v/>
      </c>
      <c r="H1833" s="80" t="str">
        <f>IFERROR(IF(B1833="","",VLOOKUP(B1833,'Customer Orders Management'!B:AB,8,0)),"")</f>
        <v/>
      </c>
      <c r="I1833" s="81" t="str">
        <f>IFERROR(IF(B1833="","",VLOOKUP(B1833,'Customer Orders Management'!B:AB,9,0)),"")</f>
        <v/>
      </c>
      <c r="J1833" s="81" t="str">
        <f>IFERROR(IF(B1833="","",VLOOKUP(B1833,'Customer Orders Management'!B:AB,10,0)),"")</f>
        <v/>
      </c>
      <c r="K1833" s="81" t="str">
        <f>IFERROR(IF(B1833="","",VLOOKUP(B1833,'Customer Orders Management'!B:AB,11,0)),"")</f>
        <v/>
      </c>
      <c r="L1833" s="81" t="str">
        <f>IFERROR(IF(VLOOKUP(B1833,'DIFOT Raw Data'!B:P,15,0)="","Not Delivered","Delivery"&amp;" "&amp;VLOOKUP(B1833,'DIFOT Raw Data'!B:P,15,0)),"")</f>
        <v/>
      </c>
    </row>
    <row r="1834" spans="5:12" x14ac:dyDescent="0.25">
      <c r="E1834" s="80" t="str">
        <f>IFERROR(IF(B1834="","",VLOOKUP(B1834,'Customer Orders Management'!B:AB,12,0)),"")</f>
        <v/>
      </c>
      <c r="F1834" s="80" t="str">
        <f>IFERROR(IF(B1834="","",VLOOKUP(B1834,'Customer Orders Management'!B:AB,13,0)),"")</f>
        <v/>
      </c>
      <c r="G1834" s="80" t="str">
        <f>IFERROR(IF(B1834="","",VLOOKUP(B1834,'Customer Orders Management'!B:AB,7,0)),"")</f>
        <v/>
      </c>
      <c r="H1834" s="80" t="str">
        <f>IFERROR(IF(B1834="","",VLOOKUP(B1834,'Customer Orders Management'!B:AB,8,0)),"")</f>
        <v/>
      </c>
      <c r="I1834" s="81" t="str">
        <f>IFERROR(IF(B1834="","",VLOOKUP(B1834,'Customer Orders Management'!B:AB,9,0)),"")</f>
        <v/>
      </c>
      <c r="J1834" s="81" t="str">
        <f>IFERROR(IF(B1834="","",VLOOKUP(B1834,'Customer Orders Management'!B:AB,10,0)),"")</f>
        <v/>
      </c>
      <c r="K1834" s="81" t="str">
        <f>IFERROR(IF(B1834="","",VLOOKUP(B1834,'Customer Orders Management'!B:AB,11,0)),"")</f>
        <v/>
      </c>
      <c r="L1834" s="81" t="str">
        <f>IFERROR(IF(VLOOKUP(B1834,'DIFOT Raw Data'!B:P,15,0)="","Not Delivered","Delivery"&amp;" "&amp;VLOOKUP(B1834,'DIFOT Raw Data'!B:P,15,0)),"")</f>
        <v/>
      </c>
    </row>
    <row r="1835" spans="5:12" x14ac:dyDescent="0.25">
      <c r="E1835" s="80" t="str">
        <f>IFERROR(IF(B1835="","",VLOOKUP(B1835,'Customer Orders Management'!B:AB,12,0)),"")</f>
        <v/>
      </c>
      <c r="F1835" s="80" t="str">
        <f>IFERROR(IF(B1835="","",VLOOKUP(B1835,'Customer Orders Management'!B:AB,13,0)),"")</f>
        <v/>
      </c>
      <c r="G1835" s="80" t="str">
        <f>IFERROR(IF(B1835="","",VLOOKUP(B1835,'Customer Orders Management'!B:AB,7,0)),"")</f>
        <v/>
      </c>
      <c r="H1835" s="80" t="str">
        <f>IFERROR(IF(B1835="","",VLOOKUP(B1835,'Customer Orders Management'!B:AB,8,0)),"")</f>
        <v/>
      </c>
      <c r="I1835" s="81" t="str">
        <f>IFERROR(IF(B1835="","",VLOOKUP(B1835,'Customer Orders Management'!B:AB,9,0)),"")</f>
        <v/>
      </c>
      <c r="J1835" s="81" t="str">
        <f>IFERROR(IF(B1835="","",VLOOKUP(B1835,'Customer Orders Management'!B:AB,10,0)),"")</f>
        <v/>
      </c>
      <c r="K1835" s="81" t="str">
        <f>IFERROR(IF(B1835="","",VLOOKUP(B1835,'Customer Orders Management'!B:AB,11,0)),"")</f>
        <v/>
      </c>
      <c r="L1835" s="81" t="str">
        <f>IFERROR(IF(VLOOKUP(B1835,'DIFOT Raw Data'!B:P,15,0)="","Not Delivered","Delivery"&amp;" "&amp;VLOOKUP(B1835,'DIFOT Raw Data'!B:P,15,0)),"")</f>
        <v/>
      </c>
    </row>
    <row r="1836" spans="5:12" x14ac:dyDescent="0.25">
      <c r="E1836" s="80" t="str">
        <f>IFERROR(IF(B1836="","",VLOOKUP(B1836,'Customer Orders Management'!B:AB,12,0)),"")</f>
        <v/>
      </c>
      <c r="F1836" s="80" t="str">
        <f>IFERROR(IF(B1836="","",VLOOKUP(B1836,'Customer Orders Management'!B:AB,13,0)),"")</f>
        <v/>
      </c>
      <c r="G1836" s="80" t="str">
        <f>IFERROR(IF(B1836="","",VLOOKUP(B1836,'Customer Orders Management'!B:AB,7,0)),"")</f>
        <v/>
      </c>
      <c r="H1836" s="80" t="str">
        <f>IFERROR(IF(B1836="","",VLOOKUP(B1836,'Customer Orders Management'!B:AB,8,0)),"")</f>
        <v/>
      </c>
      <c r="I1836" s="81" t="str">
        <f>IFERROR(IF(B1836="","",VLOOKUP(B1836,'Customer Orders Management'!B:AB,9,0)),"")</f>
        <v/>
      </c>
      <c r="J1836" s="81" t="str">
        <f>IFERROR(IF(B1836="","",VLOOKUP(B1836,'Customer Orders Management'!B:AB,10,0)),"")</f>
        <v/>
      </c>
      <c r="K1836" s="81" t="str">
        <f>IFERROR(IF(B1836="","",VLOOKUP(B1836,'Customer Orders Management'!B:AB,11,0)),"")</f>
        <v/>
      </c>
      <c r="L1836" s="81" t="str">
        <f>IFERROR(IF(VLOOKUP(B1836,'DIFOT Raw Data'!B:P,15,0)="","Not Delivered","Delivery"&amp;" "&amp;VLOOKUP(B1836,'DIFOT Raw Data'!B:P,15,0)),"")</f>
        <v/>
      </c>
    </row>
    <row r="1837" spans="5:12" x14ac:dyDescent="0.25">
      <c r="E1837" s="80" t="str">
        <f>IFERROR(IF(B1837="","",VLOOKUP(B1837,'Customer Orders Management'!B:AB,12,0)),"")</f>
        <v/>
      </c>
      <c r="F1837" s="80" t="str">
        <f>IFERROR(IF(B1837="","",VLOOKUP(B1837,'Customer Orders Management'!B:AB,13,0)),"")</f>
        <v/>
      </c>
      <c r="G1837" s="80" t="str">
        <f>IFERROR(IF(B1837="","",VLOOKUP(B1837,'Customer Orders Management'!B:AB,7,0)),"")</f>
        <v/>
      </c>
      <c r="H1837" s="80" t="str">
        <f>IFERROR(IF(B1837="","",VLOOKUP(B1837,'Customer Orders Management'!B:AB,8,0)),"")</f>
        <v/>
      </c>
      <c r="I1837" s="81" t="str">
        <f>IFERROR(IF(B1837="","",VLOOKUP(B1837,'Customer Orders Management'!B:AB,9,0)),"")</f>
        <v/>
      </c>
      <c r="J1837" s="81" t="str">
        <f>IFERROR(IF(B1837="","",VLOOKUP(B1837,'Customer Orders Management'!B:AB,10,0)),"")</f>
        <v/>
      </c>
      <c r="K1837" s="81" t="str">
        <f>IFERROR(IF(B1837="","",VLOOKUP(B1837,'Customer Orders Management'!B:AB,11,0)),"")</f>
        <v/>
      </c>
      <c r="L1837" s="81" t="str">
        <f>IFERROR(IF(VLOOKUP(B1837,'DIFOT Raw Data'!B:P,15,0)="","Not Delivered","Delivery"&amp;" "&amp;VLOOKUP(B1837,'DIFOT Raw Data'!B:P,15,0)),"")</f>
        <v/>
      </c>
    </row>
    <row r="1838" spans="5:12" x14ac:dyDescent="0.25">
      <c r="E1838" s="80" t="str">
        <f>IFERROR(IF(B1838="","",VLOOKUP(B1838,'Customer Orders Management'!B:AB,12,0)),"")</f>
        <v/>
      </c>
      <c r="F1838" s="80" t="str">
        <f>IFERROR(IF(B1838="","",VLOOKUP(B1838,'Customer Orders Management'!B:AB,13,0)),"")</f>
        <v/>
      </c>
      <c r="G1838" s="80" t="str">
        <f>IFERROR(IF(B1838="","",VLOOKUP(B1838,'Customer Orders Management'!B:AB,7,0)),"")</f>
        <v/>
      </c>
      <c r="H1838" s="80" t="str">
        <f>IFERROR(IF(B1838="","",VLOOKUP(B1838,'Customer Orders Management'!B:AB,8,0)),"")</f>
        <v/>
      </c>
      <c r="I1838" s="81" t="str">
        <f>IFERROR(IF(B1838="","",VLOOKUP(B1838,'Customer Orders Management'!B:AB,9,0)),"")</f>
        <v/>
      </c>
      <c r="J1838" s="81" t="str">
        <f>IFERROR(IF(B1838="","",VLOOKUP(B1838,'Customer Orders Management'!B:AB,10,0)),"")</f>
        <v/>
      </c>
      <c r="K1838" s="81" t="str">
        <f>IFERROR(IF(B1838="","",VLOOKUP(B1838,'Customer Orders Management'!B:AB,11,0)),"")</f>
        <v/>
      </c>
      <c r="L1838" s="81" t="str">
        <f>IFERROR(IF(VLOOKUP(B1838,'DIFOT Raw Data'!B:P,15,0)="","Not Delivered","Delivery"&amp;" "&amp;VLOOKUP(B1838,'DIFOT Raw Data'!B:P,15,0)),"")</f>
        <v/>
      </c>
    </row>
    <row r="1839" spans="5:12" x14ac:dyDescent="0.25">
      <c r="E1839" s="80" t="str">
        <f>IFERROR(IF(B1839="","",VLOOKUP(B1839,'Customer Orders Management'!B:AB,12,0)),"")</f>
        <v/>
      </c>
      <c r="F1839" s="80" t="str">
        <f>IFERROR(IF(B1839="","",VLOOKUP(B1839,'Customer Orders Management'!B:AB,13,0)),"")</f>
        <v/>
      </c>
      <c r="G1839" s="80" t="str">
        <f>IFERROR(IF(B1839="","",VLOOKUP(B1839,'Customer Orders Management'!B:AB,7,0)),"")</f>
        <v/>
      </c>
      <c r="H1839" s="80" t="str">
        <f>IFERROR(IF(B1839="","",VLOOKUP(B1839,'Customer Orders Management'!B:AB,8,0)),"")</f>
        <v/>
      </c>
      <c r="I1839" s="81" t="str">
        <f>IFERROR(IF(B1839="","",VLOOKUP(B1839,'Customer Orders Management'!B:AB,9,0)),"")</f>
        <v/>
      </c>
      <c r="J1839" s="81" t="str">
        <f>IFERROR(IF(B1839="","",VLOOKUP(B1839,'Customer Orders Management'!B:AB,10,0)),"")</f>
        <v/>
      </c>
      <c r="K1839" s="81" t="str">
        <f>IFERROR(IF(B1839="","",VLOOKUP(B1839,'Customer Orders Management'!B:AB,11,0)),"")</f>
        <v/>
      </c>
      <c r="L1839" s="81" t="str">
        <f>IFERROR(IF(VLOOKUP(B1839,'DIFOT Raw Data'!B:P,15,0)="","Not Delivered","Delivery"&amp;" "&amp;VLOOKUP(B1839,'DIFOT Raw Data'!B:P,15,0)),"")</f>
        <v/>
      </c>
    </row>
    <row r="1840" spans="5:12" x14ac:dyDescent="0.25">
      <c r="E1840" s="80" t="str">
        <f>IFERROR(IF(B1840="","",VLOOKUP(B1840,'Customer Orders Management'!B:AB,12,0)),"")</f>
        <v/>
      </c>
      <c r="F1840" s="80" t="str">
        <f>IFERROR(IF(B1840="","",VLOOKUP(B1840,'Customer Orders Management'!B:AB,13,0)),"")</f>
        <v/>
      </c>
      <c r="G1840" s="80" t="str">
        <f>IFERROR(IF(B1840="","",VLOOKUP(B1840,'Customer Orders Management'!B:AB,7,0)),"")</f>
        <v/>
      </c>
      <c r="H1840" s="80" t="str">
        <f>IFERROR(IF(B1840="","",VLOOKUP(B1840,'Customer Orders Management'!B:AB,8,0)),"")</f>
        <v/>
      </c>
      <c r="I1840" s="81" t="str">
        <f>IFERROR(IF(B1840="","",VLOOKUP(B1840,'Customer Orders Management'!B:AB,9,0)),"")</f>
        <v/>
      </c>
      <c r="J1840" s="81" t="str">
        <f>IFERROR(IF(B1840="","",VLOOKUP(B1840,'Customer Orders Management'!B:AB,10,0)),"")</f>
        <v/>
      </c>
      <c r="K1840" s="81" t="str">
        <f>IFERROR(IF(B1840="","",VLOOKUP(B1840,'Customer Orders Management'!B:AB,11,0)),"")</f>
        <v/>
      </c>
      <c r="L1840" s="81" t="str">
        <f>IFERROR(IF(VLOOKUP(B1840,'DIFOT Raw Data'!B:P,15,0)="","Not Delivered","Delivery"&amp;" "&amp;VLOOKUP(B1840,'DIFOT Raw Data'!B:P,15,0)),"")</f>
        <v/>
      </c>
    </row>
    <row r="1841" spans="5:12" x14ac:dyDescent="0.25">
      <c r="E1841" s="80" t="str">
        <f>IFERROR(IF(B1841="","",VLOOKUP(B1841,'Customer Orders Management'!B:AB,12,0)),"")</f>
        <v/>
      </c>
      <c r="F1841" s="80" t="str">
        <f>IFERROR(IF(B1841="","",VLOOKUP(B1841,'Customer Orders Management'!B:AB,13,0)),"")</f>
        <v/>
      </c>
      <c r="G1841" s="80" t="str">
        <f>IFERROR(IF(B1841="","",VLOOKUP(B1841,'Customer Orders Management'!B:AB,7,0)),"")</f>
        <v/>
      </c>
      <c r="H1841" s="80" t="str">
        <f>IFERROR(IF(B1841="","",VLOOKUP(B1841,'Customer Orders Management'!B:AB,8,0)),"")</f>
        <v/>
      </c>
      <c r="I1841" s="81" t="str">
        <f>IFERROR(IF(B1841="","",VLOOKUP(B1841,'Customer Orders Management'!B:AB,9,0)),"")</f>
        <v/>
      </c>
      <c r="J1841" s="81" t="str">
        <f>IFERROR(IF(B1841="","",VLOOKUP(B1841,'Customer Orders Management'!B:AB,10,0)),"")</f>
        <v/>
      </c>
      <c r="K1841" s="81" t="str">
        <f>IFERROR(IF(B1841="","",VLOOKUP(B1841,'Customer Orders Management'!B:AB,11,0)),"")</f>
        <v/>
      </c>
      <c r="L1841" s="81" t="str">
        <f>IFERROR(IF(VLOOKUP(B1841,'DIFOT Raw Data'!B:P,15,0)="","Not Delivered","Delivery"&amp;" "&amp;VLOOKUP(B1841,'DIFOT Raw Data'!B:P,15,0)),"")</f>
        <v/>
      </c>
    </row>
    <row r="1842" spans="5:12" x14ac:dyDescent="0.25">
      <c r="E1842" s="80" t="str">
        <f>IFERROR(IF(B1842="","",VLOOKUP(B1842,'Customer Orders Management'!B:AB,12,0)),"")</f>
        <v/>
      </c>
      <c r="F1842" s="80" t="str">
        <f>IFERROR(IF(B1842="","",VLOOKUP(B1842,'Customer Orders Management'!B:AB,13,0)),"")</f>
        <v/>
      </c>
      <c r="G1842" s="80" t="str">
        <f>IFERROR(IF(B1842="","",VLOOKUP(B1842,'Customer Orders Management'!B:AB,7,0)),"")</f>
        <v/>
      </c>
      <c r="H1842" s="80" t="str">
        <f>IFERROR(IF(B1842="","",VLOOKUP(B1842,'Customer Orders Management'!B:AB,8,0)),"")</f>
        <v/>
      </c>
      <c r="I1842" s="81" t="str">
        <f>IFERROR(IF(B1842="","",VLOOKUP(B1842,'Customer Orders Management'!B:AB,9,0)),"")</f>
        <v/>
      </c>
      <c r="J1842" s="81" t="str">
        <f>IFERROR(IF(B1842="","",VLOOKUP(B1842,'Customer Orders Management'!B:AB,10,0)),"")</f>
        <v/>
      </c>
      <c r="K1842" s="81" t="str">
        <f>IFERROR(IF(B1842="","",VLOOKUP(B1842,'Customer Orders Management'!B:AB,11,0)),"")</f>
        <v/>
      </c>
      <c r="L1842" s="81" t="str">
        <f>IFERROR(IF(VLOOKUP(B1842,'DIFOT Raw Data'!B:P,15,0)="","Not Delivered","Delivery"&amp;" "&amp;VLOOKUP(B1842,'DIFOT Raw Data'!B:P,15,0)),"")</f>
        <v/>
      </c>
    </row>
    <row r="1843" spans="5:12" x14ac:dyDescent="0.25">
      <c r="E1843" s="80" t="str">
        <f>IFERROR(IF(B1843="","",VLOOKUP(B1843,'Customer Orders Management'!B:AB,12,0)),"")</f>
        <v/>
      </c>
      <c r="F1843" s="80" t="str">
        <f>IFERROR(IF(B1843="","",VLOOKUP(B1843,'Customer Orders Management'!B:AB,13,0)),"")</f>
        <v/>
      </c>
      <c r="G1843" s="80" t="str">
        <f>IFERROR(IF(B1843="","",VLOOKUP(B1843,'Customer Orders Management'!B:AB,7,0)),"")</f>
        <v/>
      </c>
      <c r="H1843" s="80" t="str">
        <f>IFERROR(IF(B1843="","",VLOOKUP(B1843,'Customer Orders Management'!B:AB,8,0)),"")</f>
        <v/>
      </c>
      <c r="I1843" s="81" t="str">
        <f>IFERROR(IF(B1843="","",VLOOKUP(B1843,'Customer Orders Management'!B:AB,9,0)),"")</f>
        <v/>
      </c>
      <c r="J1843" s="81" t="str">
        <f>IFERROR(IF(B1843="","",VLOOKUP(B1843,'Customer Orders Management'!B:AB,10,0)),"")</f>
        <v/>
      </c>
      <c r="K1843" s="81" t="str">
        <f>IFERROR(IF(B1843="","",VLOOKUP(B1843,'Customer Orders Management'!B:AB,11,0)),"")</f>
        <v/>
      </c>
      <c r="L1843" s="81" t="str">
        <f>IFERROR(IF(VLOOKUP(B1843,'DIFOT Raw Data'!B:P,15,0)="","Not Delivered","Delivery"&amp;" "&amp;VLOOKUP(B1843,'DIFOT Raw Data'!B:P,15,0)),"")</f>
        <v/>
      </c>
    </row>
    <row r="1844" spans="5:12" x14ac:dyDescent="0.25">
      <c r="E1844" s="80" t="str">
        <f>IFERROR(IF(B1844="","",VLOOKUP(B1844,'Customer Orders Management'!B:AB,12,0)),"")</f>
        <v/>
      </c>
      <c r="F1844" s="80" t="str">
        <f>IFERROR(IF(B1844="","",VLOOKUP(B1844,'Customer Orders Management'!B:AB,13,0)),"")</f>
        <v/>
      </c>
      <c r="G1844" s="80" t="str">
        <f>IFERROR(IF(B1844="","",VLOOKUP(B1844,'Customer Orders Management'!B:AB,7,0)),"")</f>
        <v/>
      </c>
      <c r="H1844" s="80" t="str">
        <f>IFERROR(IF(B1844="","",VLOOKUP(B1844,'Customer Orders Management'!B:AB,8,0)),"")</f>
        <v/>
      </c>
      <c r="I1844" s="81" t="str">
        <f>IFERROR(IF(B1844="","",VLOOKUP(B1844,'Customer Orders Management'!B:AB,9,0)),"")</f>
        <v/>
      </c>
      <c r="J1844" s="81" t="str">
        <f>IFERROR(IF(B1844="","",VLOOKUP(B1844,'Customer Orders Management'!B:AB,10,0)),"")</f>
        <v/>
      </c>
      <c r="K1844" s="81" t="str">
        <f>IFERROR(IF(B1844="","",VLOOKUP(B1844,'Customer Orders Management'!B:AB,11,0)),"")</f>
        <v/>
      </c>
      <c r="L1844" s="81" t="str">
        <f>IFERROR(IF(VLOOKUP(B1844,'DIFOT Raw Data'!B:P,15,0)="","Not Delivered","Delivery"&amp;" "&amp;VLOOKUP(B1844,'DIFOT Raw Data'!B:P,15,0)),"")</f>
        <v/>
      </c>
    </row>
    <row r="1845" spans="5:12" x14ac:dyDescent="0.25">
      <c r="E1845" s="80" t="str">
        <f>IFERROR(IF(B1845="","",VLOOKUP(B1845,'Customer Orders Management'!B:AB,12,0)),"")</f>
        <v/>
      </c>
      <c r="F1845" s="80" t="str">
        <f>IFERROR(IF(B1845="","",VLOOKUP(B1845,'Customer Orders Management'!B:AB,13,0)),"")</f>
        <v/>
      </c>
      <c r="G1845" s="80" t="str">
        <f>IFERROR(IF(B1845="","",VLOOKUP(B1845,'Customer Orders Management'!B:AB,7,0)),"")</f>
        <v/>
      </c>
      <c r="H1845" s="80" t="str">
        <f>IFERROR(IF(B1845="","",VLOOKUP(B1845,'Customer Orders Management'!B:AB,8,0)),"")</f>
        <v/>
      </c>
      <c r="I1845" s="81" t="str">
        <f>IFERROR(IF(B1845="","",VLOOKUP(B1845,'Customer Orders Management'!B:AB,9,0)),"")</f>
        <v/>
      </c>
      <c r="J1845" s="81" t="str">
        <f>IFERROR(IF(B1845="","",VLOOKUP(B1845,'Customer Orders Management'!B:AB,10,0)),"")</f>
        <v/>
      </c>
      <c r="K1845" s="81" t="str">
        <f>IFERROR(IF(B1845="","",VLOOKUP(B1845,'Customer Orders Management'!B:AB,11,0)),"")</f>
        <v/>
      </c>
      <c r="L1845" s="81" t="str">
        <f>IFERROR(IF(VLOOKUP(B1845,'DIFOT Raw Data'!B:P,15,0)="","Not Delivered","Delivery"&amp;" "&amp;VLOOKUP(B1845,'DIFOT Raw Data'!B:P,15,0)),"")</f>
        <v/>
      </c>
    </row>
    <row r="1846" spans="5:12" x14ac:dyDescent="0.25">
      <c r="E1846" s="80" t="str">
        <f>IFERROR(IF(B1846="","",VLOOKUP(B1846,'Customer Orders Management'!B:AB,12,0)),"")</f>
        <v/>
      </c>
      <c r="F1846" s="80" t="str">
        <f>IFERROR(IF(B1846="","",VLOOKUP(B1846,'Customer Orders Management'!B:AB,13,0)),"")</f>
        <v/>
      </c>
      <c r="G1846" s="80" t="str">
        <f>IFERROR(IF(B1846="","",VLOOKUP(B1846,'Customer Orders Management'!B:AB,7,0)),"")</f>
        <v/>
      </c>
      <c r="H1846" s="80" t="str">
        <f>IFERROR(IF(B1846="","",VLOOKUP(B1846,'Customer Orders Management'!B:AB,8,0)),"")</f>
        <v/>
      </c>
      <c r="I1846" s="81" t="str">
        <f>IFERROR(IF(B1846="","",VLOOKUP(B1846,'Customer Orders Management'!B:AB,9,0)),"")</f>
        <v/>
      </c>
      <c r="J1846" s="81" t="str">
        <f>IFERROR(IF(B1846="","",VLOOKUP(B1846,'Customer Orders Management'!B:AB,10,0)),"")</f>
        <v/>
      </c>
      <c r="K1846" s="81" t="str">
        <f>IFERROR(IF(B1846="","",VLOOKUP(B1846,'Customer Orders Management'!B:AB,11,0)),"")</f>
        <v/>
      </c>
      <c r="L1846" s="81" t="str">
        <f>IFERROR(IF(VLOOKUP(B1846,'DIFOT Raw Data'!B:P,15,0)="","Not Delivered","Delivery"&amp;" "&amp;VLOOKUP(B1846,'DIFOT Raw Data'!B:P,15,0)),"")</f>
        <v/>
      </c>
    </row>
    <row r="1847" spans="5:12" x14ac:dyDescent="0.25">
      <c r="E1847" s="80" t="str">
        <f>IFERROR(IF(B1847="","",VLOOKUP(B1847,'Customer Orders Management'!B:AB,12,0)),"")</f>
        <v/>
      </c>
      <c r="F1847" s="80" t="str">
        <f>IFERROR(IF(B1847="","",VLOOKUP(B1847,'Customer Orders Management'!B:AB,13,0)),"")</f>
        <v/>
      </c>
      <c r="G1847" s="80" t="str">
        <f>IFERROR(IF(B1847="","",VLOOKUP(B1847,'Customer Orders Management'!B:AB,7,0)),"")</f>
        <v/>
      </c>
      <c r="H1847" s="80" t="str">
        <f>IFERROR(IF(B1847="","",VLOOKUP(B1847,'Customer Orders Management'!B:AB,8,0)),"")</f>
        <v/>
      </c>
      <c r="I1847" s="81" t="str">
        <f>IFERROR(IF(B1847="","",VLOOKUP(B1847,'Customer Orders Management'!B:AB,9,0)),"")</f>
        <v/>
      </c>
      <c r="J1847" s="81" t="str">
        <f>IFERROR(IF(B1847="","",VLOOKUP(B1847,'Customer Orders Management'!B:AB,10,0)),"")</f>
        <v/>
      </c>
      <c r="K1847" s="81" t="str">
        <f>IFERROR(IF(B1847="","",VLOOKUP(B1847,'Customer Orders Management'!B:AB,11,0)),"")</f>
        <v/>
      </c>
      <c r="L1847" s="81" t="str">
        <f>IFERROR(IF(VLOOKUP(B1847,'DIFOT Raw Data'!B:P,15,0)="","Not Delivered","Delivery"&amp;" "&amp;VLOOKUP(B1847,'DIFOT Raw Data'!B:P,15,0)),"")</f>
        <v/>
      </c>
    </row>
    <row r="1848" spans="5:12" x14ac:dyDescent="0.25">
      <c r="E1848" s="80" t="str">
        <f>IFERROR(IF(B1848="","",VLOOKUP(B1848,'Customer Orders Management'!B:AB,12,0)),"")</f>
        <v/>
      </c>
      <c r="F1848" s="80" t="str">
        <f>IFERROR(IF(B1848="","",VLOOKUP(B1848,'Customer Orders Management'!B:AB,13,0)),"")</f>
        <v/>
      </c>
      <c r="G1848" s="80" t="str">
        <f>IFERROR(IF(B1848="","",VLOOKUP(B1848,'Customer Orders Management'!B:AB,7,0)),"")</f>
        <v/>
      </c>
      <c r="H1848" s="80" t="str">
        <f>IFERROR(IF(B1848="","",VLOOKUP(B1848,'Customer Orders Management'!B:AB,8,0)),"")</f>
        <v/>
      </c>
      <c r="I1848" s="81" t="str">
        <f>IFERROR(IF(B1848="","",VLOOKUP(B1848,'Customer Orders Management'!B:AB,9,0)),"")</f>
        <v/>
      </c>
      <c r="J1848" s="81" t="str">
        <f>IFERROR(IF(B1848="","",VLOOKUP(B1848,'Customer Orders Management'!B:AB,10,0)),"")</f>
        <v/>
      </c>
      <c r="K1848" s="81" t="str">
        <f>IFERROR(IF(B1848="","",VLOOKUP(B1848,'Customer Orders Management'!B:AB,11,0)),"")</f>
        <v/>
      </c>
      <c r="L1848" s="81" t="str">
        <f>IFERROR(IF(VLOOKUP(B1848,'DIFOT Raw Data'!B:P,15,0)="","Not Delivered","Delivery"&amp;" "&amp;VLOOKUP(B1848,'DIFOT Raw Data'!B:P,15,0)),"")</f>
        <v/>
      </c>
    </row>
    <row r="1849" spans="5:12" x14ac:dyDescent="0.25">
      <c r="E1849" s="80" t="str">
        <f>IFERROR(IF(B1849="","",VLOOKUP(B1849,'Customer Orders Management'!B:AB,12,0)),"")</f>
        <v/>
      </c>
      <c r="F1849" s="80" t="str">
        <f>IFERROR(IF(B1849="","",VLOOKUP(B1849,'Customer Orders Management'!B:AB,13,0)),"")</f>
        <v/>
      </c>
      <c r="G1849" s="80" t="str">
        <f>IFERROR(IF(B1849="","",VLOOKUP(B1849,'Customer Orders Management'!B:AB,7,0)),"")</f>
        <v/>
      </c>
      <c r="H1849" s="80" t="str">
        <f>IFERROR(IF(B1849="","",VLOOKUP(B1849,'Customer Orders Management'!B:AB,8,0)),"")</f>
        <v/>
      </c>
      <c r="I1849" s="81" t="str">
        <f>IFERROR(IF(B1849="","",VLOOKUP(B1849,'Customer Orders Management'!B:AB,9,0)),"")</f>
        <v/>
      </c>
      <c r="J1849" s="81" t="str">
        <f>IFERROR(IF(B1849="","",VLOOKUP(B1849,'Customer Orders Management'!B:AB,10,0)),"")</f>
        <v/>
      </c>
      <c r="K1849" s="81" t="str">
        <f>IFERROR(IF(B1849="","",VLOOKUP(B1849,'Customer Orders Management'!B:AB,11,0)),"")</f>
        <v/>
      </c>
      <c r="L1849" s="81" t="str">
        <f>IFERROR(IF(VLOOKUP(B1849,'DIFOT Raw Data'!B:P,15,0)="","Not Delivered","Delivery"&amp;" "&amp;VLOOKUP(B1849,'DIFOT Raw Data'!B:P,15,0)),"")</f>
        <v/>
      </c>
    </row>
    <row r="1850" spans="5:12" x14ac:dyDescent="0.25">
      <c r="E1850" s="80" t="str">
        <f>IFERROR(IF(B1850="","",VLOOKUP(B1850,'Customer Orders Management'!B:AB,12,0)),"")</f>
        <v/>
      </c>
      <c r="F1850" s="80" t="str">
        <f>IFERROR(IF(B1850="","",VLOOKUP(B1850,'Customer Orders Management'!B:AB,13,0)),"")</f>
        <v/>
      </c>
      <c r="G1850" s="80" t="str">
        <f>IFERROR(IF(B1850="","",VLOOKUP(B1850,'Customer Orders Management'!B:AB,7,0)),"")</f>
        <v/>
      </c>
      <c r="H1850" s="80" t="str">
        <f>IFERROR(IF(B1850="","",VLOOKUP(B1850,'Customer Orders Management'!B:AB,8,0)),"")</f>
        <v/>
      </c>
      <c r="I1850" s="81" t="str">
        <f>IFERROR(IF(B1850="","",VLOOKUP(B1850,'Customer Orders Management'!B:AB,9,0)),"")</f>
        <v/>
      </c>
      <c r="J1850" s="81" t="str">
        <f>IFERROR(IF(B1850="","",VLOOKUP(B1850,'Customer Orders Management'!B:AB,10,0)),"")</f>
        <v/>
      </c>
      <c r="K1850" s="81" t="str">
        <f>IFERROR(IF(B1850="","",VLOOKUP(B1850,'Customer Orders Management'!B:AB,11,0)),"")</f>
        <v/>
      </c>
      <c r="L1850" s="81" t="str">
        <f>IFERROR(IF(VLOOKUP(B1850,'DIFOT Raw Data'!B:P,15,0)="","Not Delivered","Delivery"&amp;" "&amp;VLOOKUP(B1850,'DIFOT Raw Data'!B:P,15,0)),"")</f>
        <v/>
      </c>
    </row>
    <row r="1851" spans="5:12" x14ac:dyDescent="0.25">
      <c r="E1851" s="80" t="str">
        <f>IFERROR(IF(B1851="","",VLOOKUP(B1851,'Customer Orders Management'!B:AB,12,0)),"")</f>
        <v/>
      </c>
      <c r="F1851" s="80" t="str">
        <f>IFERROR(IF(B1851="","",VLOOKUP(B1851,'Customer Orders Management'!B:AB,13,0)),"")</f>
        <v/>
      </c>
      <c r="G1851" s="80" t="str">
        <f>IFERROR(IF(B1851="","",VLOOKUP(B1851,'Customer Orders Management'!B:AB,7,0)),"")</f>
        <v/>
      </c>
      <c r="H1851" s="80" t="str">
        <f>IFERROR(IF(B1851="","",VLOOKUP(B1851,'Customer Orders Management'!B:AB,8,0)),"")</f>
        <v/>
      </c>
      <c r="I1851" s="81" t="str">
        <f>IFERROR(IF(B1851="","",VLOOKUP(B1851,'Customer Orders Management'!B:AB,9,0)),"")</f>
        <v/>
      </c>
      <c r="J1851" s="81" t="str">
        <f>IFERROR(IF(B1851="","",VLOOKUP(B1851,'Customer Orders Management'!B:AB,10,0)),"")</f>
        <v/>
      </c>
      <c r="K1851" s="81" t="str">
        <f>IFERROR(IF(B1851="","",VLOOKUP(B1851,'Customer Orders Management'!B:AB,11,0)),"")</f>
        <v/>
      </c>
      <c r="L1851" s="81" t="str">
        <f>IFERROR(IF(VLOOKUP(B1851,'DIFOT Raw Data'!B:P,15,0)="","Not Delivered","Delivery"&amp;" "&amp;VLOOKUP(B1851,'DIFOT Raw Data'!B:P,15,0)),"")</f>
        <v/>
      </c>
    </row>
    <row r="1852" spans="5:12" x14ac:dyDescent="0.25">
      <c r="E1852" s="80" t="str">
        <f>IFERROR(IF(B1852="","",VLOOKUP(B1852,'Customer Orders Management'!B:AB,12,0)),"")</f>
        <v/>
      </c>
      <c r="F1852" s="80" t="str">
        <f>IFERROR(IF(B1852="","",VLOOKUP(B1852,'Customer Orders Management'!B:AB,13,0)),"")</f>
        <v/>
      </c>
      <c r="G1852" s="80" t="str">
        <f>IFERROR(IF(B1852="","",VLOOKUP(B1852,'Customer Orders Management'!B:AB,7,0)),"")</f>
        <v/>
      </c>
      <c r="H1852" s="80" t="str">
        <f>IFERROR(IF(B1852="","",VLOOKUP(B1852,'Customer Orders Management'!B:AB,8,0)),"")</f>
        <v/>
      </c>
      <c r="I1852" s="81" t="str">
        <f>IFERROR(IF(B1852="","",VLOOKUP(B1852,'Customer Orders Management'!B:AB,9,0)),"")</f>
        <v/>
      </c>
      <c r="J1852" s="81" t="str">
        <f>IFERROR(IF(B1852="","",VLOOKUP(B1852,'Customer Orders Management'!B:AB,10,0)),"")</f>
        <v/>
      </c>
      <c r="K1852" s="81" t="str">
        <f>IFERROR(IF(B1852="","",VLOOKUP(B1852,'Customer Orders Management'!B:AB,11,0)),"")</f>
        <v/>
      </c>
      <c r="L1852" s="81" t="str">
        <f>IFERROR(IF(VLOOKUP(B1852,'DIFOT Raw Data'!B:P,15,0)="","Not Delivered","Delivery"&amp;" "&amp;VLOOKUP(B1852,'DIFOT Raw Data'!B:P,15,0)),"")</f>
        <v/>
      </c>
    </row>
    <row r="1853" spans="5:12" x14ac:dyDescent="0.25">
      <c r="E1853" s="80" t="str">
        <f>IFERROR(IF(B1853="","",VLOOKUP(B1853,'Customer Orders Management'!B:AB,12,0)),"")</f>
        <v/>
      </c>
      <c r="F1853" s="80" t="str">
        <f>IFERROR(IF(B1853="","",VLOOKUP(B1853,'Customer Orders Management'!B:AB,13,0)),"")</f>
        <v/>
      </c>
      <c r="G1853" s="80" t="str">
        <f>IFERROR(IF(B1853="","",VLOOKUP(B1853,'Customer Orders Management'!B:AB,7,0)),"")</f>
        <v/>
      </c>
      <c r="H1853" s="80" t="str">
        <f>IFERROR(IF(B1853="","",VLOOKUP(B1853,'Customer Orders Management'!B:AB,8,0)),"")</f>
        <v/>
      </c>
      <c r="I1853" s="81" t="str">
        <f>IFERROR(IF(B1853="","",VLOOKUP(B1853,'Customer Orders Management'!B:AB,9,0)),"")</f>
        <v/>
      </c>
      <c r="J1853" s="81" t="str">
        <f>IFERROR(IF(B1853="","",VLOOKUP(B1853,'Customer Orders Management'!B:AB,10,0)),"")</f>
        <v/>
      </c>
      <c r="K1853" s="81" t="str">
        <f>IFERROR(IF(B1853="","",VLOOKUP(B1853,'Customer Orders Management'!B:AB,11,0)),"")</f>
        <v/>
      </c>
      <c r="L1853" s="81" t="str">
        <f>IFERROR(IF(VLOOKUP(B1853,'DIFOT Raw Data'!B:P,15,0)="","Not Delivered","Delivery"&amp;" "&amp;VLOOKUP(B1853,'DIFOT Raw Data'!B:P,15,0)),"")</f>
        <v/>
      </c>
    </row>
    <row r="1854" spans="5:12" x14ac:dyDescent="0.25">
      <c r="E1854" s="80" t="str">
        <f>IFERROR(IF(B1854="","",VLOOKUP(B1854,'Customer Orders Management'!B:AB,12,0)),"")</f>
        <v/>
      </c>
      <c r="F1854" s="80" t="str">
        <f>IFERROR(IF(B1854="","",VLOOKUP(B1854,'Customer Orders Management'!B:AB,13,0)),"")</f>
        <v/>
      </c>
      <c r="G1854" s="80" t="str">
        <f>IFERROR(IF(B1854="","",VLOOKUP(B1854,'Customer Orders Management'!B:AB,7,0)),"")</f>
        <v/>
      </c>
      <c r="H1854" s="80" t="str">
        <f>IFERROR(IF(B1854="","",VLOOKUP(B1854,'Customer Orders Management'!B:AB,8,0)),"")</f>
        <v/>
      </c>
      <c r="I1854" s="81" t="str">
        <f>IFERROR(IF(B1854="","",VLOOKUP(B1854,'Customer Orders Management'!B:AB,9,0)),"")</f>
        <v/>
      </c>
      <c r="J1854" s="81" t="str">
        <f>IFERROR(IF(B1854="","",VLOOKUP(B1854,'Customer Orders Management'!B:AB,10,0)),"")</f>
        <v/>
      </c>
      <c r="K1854" s="81" t="str">
        <f>IFERROR(IF(B1854="","",VLOOKUP(B1854,'Customer Orders Management'!B:AB,11,0)),"")</f>
        <v/>
      </c>
      <c r="L1854" s="81" t="str">
        <f>IFERROR(IF(VLOOKUP(B1854,'DIFOT Raw Data'!B:P,15,0)="","Not Delivered","Delivery"&amp;" "&amp;VLOOKUP(B1854,'DIFOT Raw Data'!B:P,15,0)),"")</f>
        <v/>
      </c>
    </row>
    <row r="1855" spans="5:12" x14ac:dyDescent="0.25">
      <c r="E1855" s="80" t="str">
        <f>IFERROR(IF(B1855="","",VLOOKUP(B1855,'Customer Orders Management'!B:AB,12,0)),"")</f>
        <v/>
      </c>
      <c r="F1855" s="80" t="str">
        <f>IFERROR(IF(B1855="","",VLOOKUP(B1855,'Customer Orders Management'!B:AB,13,0)),"")</f>
        <v/>
      </c>
      <c r="G1855" s="80" t="str">
        <f>IFERROR(IF(B1855="","",VLOOKUP(B1855,'Customer Orders Management'!B:AB,7,0)),"")</f>
        <v/>
      </c>
      <c r="H1855" s="80" t="str">
        <f>IFERROR(IF(B1855="","",VLOOKUP(B1855,'Customer Orders Management'!B:AB,8,0)),"")</f>
        <v/>
      </c>
      <c r="I1855" s="81" t="str">
        <f>IFERROR(IF(B1855="","",VLOOKUP(B1855,'Customer Orders Management'!B:AB,9,0)),"")</f>
        <v/>
      </c>
      <c r="J1855" s="81" t="str">
        <f>IFERROR(IF(B1855="","",VLOOKUP(B1855,'Customer Orders Management'!B:AB,10,0)),"")</f>
        <v/>
      </c>
      <c r="K1855" s="81" t="str">
        <f>IFERROR(IF(B1855="","",VLOOKUP(B1855,'Customer Orders Management'!B:AB,11,0)),"")</f>
        <v/>
      </c>
      <c r="L1855" s="81" t="str">
        <f>IFERROR(IF(VLOOKUP(B1855,'DIFOT Raw Data'!B:P,15,0)="","Not Delivered","Delivery"&amp;" "&amp;VLOOKUP(B1855,'DIFOT Raw Data'!B:P,15,0)),"")</f>
        <v/>
      </c>
    </row>
    <row r="1856" spans="5:12" x14ac:dyDescent="0.25">
      <c r="E1856" s="80" t="str">
        <f>IFERROR(IF(B1856="","",VLOOKUP(B1856,'Customer Orders Management'!B:AB,12,0)),"")</f>
        <v/>
      </c>
      <c r="F1856" s="80" t="str">
        <f>IFERROR(IF(B1856="","",VLOOKUP(B1856,'Customer Orders Management'!B:AB,13,0)),"")</f>
        <v/>
      </c>
      <c r="G1856" s="80" t="str">
        <f>IFERROR(IF(B1856="","",VLOOKUP(B1856,'Customer Orders Management'!B:AB,7,0)),"")</f>
        <v/>
      </c>
      <c r="H1856" s="80" t="str">
        <f>IFERROR(IF(B1856="","",VLOOKUP(B1856,'Customer Orders Management'!B:AB,8,0)),"")</f>
        <v/>
      </c>
      <c r="I1856" s="81" t="str">
        <f>IFERROR(IF(B1856="","",VLOOKUP(B1856,'Customer Orders Management'!B:AB,9,0)),"")</f>
        <v/>
      </c>
      <c r="J1856" s="81" t="str">
        <f>IFERROR(IF(B1856="","",VLOOKUP(B1856,'Customer Orders Management'!B:AB,10,0)),"")</f>
        <v/>
      </c>
      <c r="K1856" s="81" t="str">
        <f>IFERROR(IF(B1856="","",VLOOKUP(B1856,'Customer Orders Management'!B:AB,11,0)),"")</f>
        <v/>
      </c>
      <c r="L1856" s="81" t="str">
        <f>IFERROR(IF(VLOOKUP(B1856,'DIFOT Raw Data'!B:P,15,0)="","Not Delivered","Delivery"&amp;" "&amp;VLOOKUP(B1856,'DIFOT Raw Data'!B:P,15,0)),"")</f>
        <v/>
      </c>
    </row>
    <row r="1857" spans="5:12" x14ac:dyDescent="0.25">
      <c r="E1857" s="80" t="str">
        <f>IFERROR(IF(B1857="","",VLOOKUP(B1857,'Customer Orders Management'!B:AB,12,0)),"")</f>
        <v/>
      </c>
      <c r="F1857" s="80" t="str">
        <f>IFERROR(IF(B1857="","",VLOOKUP(B1857,'Customer Orders Management'!B:AB,13,0)),"")</f>
        <v/>
      </c>
      <c r="G1857" s="80" t="str">
        <f>IFERROR(IF(B1857="","",VLOOKUP(B1857,'Customer Orders Management'!B:AB,7,0)),"")</f>
        <v/>
      </c>
      <c r="H1857" s="80" t="str">
        <f>IFERROR(IF(B1857="","",VLOOKUP(B1857,'Customer Orders Management'!B:AB,8,0)),"")</f>
        <v/>
      </c>
      <c r="I1857" s="81" t="str">
        <f>IFERROR(IF(B1857="","",VLOOKUP(B1857,'Customer Orders Management'!B:AB,9,0)),"")</f>
        <v/>
      </c>
      <c r="J1857" s="81" t="str">
        <f>IFERROR(IF(B1857="","",VLOOKUP(B1857,'Customer Orders Management'!B:AB,10,0)),"")</f>
        <v/>
      </c>
      <c r="K1857" s="81" t="str">
        <f>IFERROR(IF(B1857="","",VLOOKUP(B1857,'Customer Orders Management'!B:AB,11,0)),"")</f>
        <v/>
      </c>
      <c r="L1857" s="81" t="str">
        <f>IFERROR(IF(VLOOKUP(B1857,'DIFOT Raw Data'!B:P,15,0)="","Not Delivered","Delivery"&amp;" "&amp;VLOOKUP(B1857,'DIFOT Raw Data'!B:P,15,0)),"")</f>
        <v/>
      </c>
    </row>
    <row r="1858" spans="5:12" x14ac:dyDescent="0.25">
      <c r="E1858" s="80" t="str">
        <f>IFERROR(IF(B1858="","",VLOOKUP(B1858,'Customer Orders Management'!B:AB,12,0)),"")</f>
        <v/>
      </c>
      <c r="F1858" s="80" t="str">
        <f>IFERROR(IF(B1858="","",VLOOKUP(B1858,'Customer Orders Management'!B:AB,13,0)),"")</f>
        <v/>
      </c>
      <c r="G1858" s="80" t="str">
        <f>IFERROR(IF(B1858="","",VLOOKUP(B1858,'Customer Orders Management'!B:AB,7,0)),"")</f>
        <v/>
      </c>
      <c r="H1858" s="80" t="str">
        <f>IFERROR(IF(B1858="","",VLOOKUP(B1858,'Customer Orders Management'!B:AB,8,0)),"")</f>
        <v/>
      </c>
      <c r="I1858" s="81" t="str">
        <f>IFERROR(IF(B1858="","",VLOOKUP(B1858,'Customer Orders Management'!B:AB,9,0)),"")</f>
        <v/>
      </c>
      <c r="J1858" s="81" t="str">
        <f>IFERROR(IF(B1858="","",VLOOKUP(B1858,'Customer Orders Management'!B:AB,10,0)),"")</f>
        <v/>
      </c>
      <c r="K1858" s="81" t="str">
        <f>IFERROR(IF(B1858="","",VLOOKUP(B1858,'Customer Orders Management'!B:AB,11,0)),"")</f>
        <v/>
      </c>
      <c r="L1858" s="81" t="str">
        <f>IFERROR(IF(VLOOKUP(B1858,'DIFOT Raw Data'!B:P,15,0)="","Not Delivered","Delivery"&amp;" "&amp;VLOOKUP(B1858,'DIFOT Raw Data'!B:P,15,0)),"")</f>
        <v/>
      </c>
    </row>
    <row r="1859" spans="5:12" x14ac:dyDescent="0.25">
      <c r="E1859" s="80" t="str">
        <f>IFERROR(IF(B1859="","",VLOOKUP(B1859,'Customer Orders Management'!B:AB,12,0)),"")</f>
        <v/>
      </c>
      <c r="F1859" s="80" t="str">
        <f>IFERROR(IF(B1859="","",VLOOKUP(B1859,'Customer Orders Management'!B:AB,13,0)),"")</f>
        <v/>
      </c>
      <c r="G1859" s="80" t="str">
        <f>IFERROR(IF(B1859="","",VLOOKUP(B1859,'Customer Orders Management'!B:AB,7,0)),"")</f>
        <v/>
      </c>
      <c r="H1859" s="80" t="str">
        <f>IFERROR(IF(B1859="","",VLOOKUP(B1859,'Customer Orders Management'!B:AB,8,0)),"")</f>
        <v/>
      </c>
      <c r="I1859" s="81" t="str">
        <f>IFERROR(IF(B1859="","",VLOOKUP(B1859,'Customer Orders Management'!B:AB,9,0)),"")</f>
        <v/>
      </c>
      <c r="J1859" s="81" t="str">
        <f>IFERROR(IF(B1859="","",VLOOKUP(B1859,'Customer Orders Management'!B:AB,10,0)),"")</f>
        <v/>
      </c>
      <c r="K1859" s="81" t="str">
        <f>IFERROR(IF(B1859="","",VLOOKUP(B1859,'Customer Orders Management'!B:AB,11,0)),"")</f>
        <v/>
      </c>
      <c r="L1859" s="81" t="str">
        <f>IFERROR(IF(VLOOKUP(B1859,'DIFOT Raw Data'!B:P,15,0)="","Not Delivered","Delivery"&amp;" "&amp;VLOOKUP(B1859,'DIFOT Raw Data'!B:P,15,0)),"")</f>
        <v/>
      </c>
    </row>
    <row r="1860" spans="5:12" x14ac:dyDescent="0.25">
      <c r="E1860" s="80" t="str">
        <f>IFERROR(IF(B1860="","",VLOOKUP(B1860,'Customer Orders Management'!B:AB,12,0)),"")</f>
        <v/>
      </c>
      <c r="F1860" s="80" t="str">
        <f>IFERROR(IF(B1860="","",VLOOKUP(B1860,'Customer Orders Management'!B:AB,13,0)),"")</f>
        <v/>
      </c>
      <c r="G1860" s="80" t="str">
        <f>IFERROR(IF(B1860="","",VLOOKUP(B1860,'Customer Orders Management'!B:AB,7,0)),"")</f>
        <v/>
      </c>
      <c r="H1860" s="80" t="str">
        <f>IFERROR(IF(B1860="","",VLOOKUP(B1860,'Customer Orders Management'!B:AB,8,0)),"")</f>
        <v/>
      </c>
      <c r="I1860" s="81" t="str">
        <f>IFERROR(IF(B1860="","",VLOOKUP(B1860,'Customer Orders Management'!B:AB,9,0)),"")</f>
        <v/>
      </c>
      <c r="J1860" s="81" t="str">
        <f>IFERROR(IF(B1860="","",VLOOKUP(B1860,'Customer Orders Management'!B:AB,10,0)),"")</f>
        <v/>
      </c>
      <c r="K1860" s="81" t="str">
        <f>IFERROR(IF(B1860="","",VLOOKUP(B1860,'Customer Orders Management'!B:AB,11,0)),"")</f>
        <v/>
      </c>
      <c r="L1860" s="81" t="str">
        <f>IFERROR(IF(VLOOKUP(B1860,'DIFOT Raw Data'!B:P,15,0)="","Not Delivered","Delivery"&amp;" "&amp;VLOOKUP(B1860,'DIFOT Raw Data'!B:P,15,0)),"")</f>
        <v/>
      </c>
    </row>
    <row r="1861" spans="5:12" x14ac:dyDescent="0.25">
      <c r="E1861" s="80" t="str">
        <f>IFERROR(IF(B1861="","",VLOOKUP(B1861,'Customer Orders Management'!B:AB,12,0)),"")</f>
        <v/>
      </c>
      <c r="F1861" s="80" t="str">
        <f>IFERROR(IF(B1861="","",VLOOKUP(B1861,'Customer Orders Management'!B:AB,13,0)),"")</f>
        <v/>
      </c>
      <c r="G1861" s="80" t="str">
        <f>IFERROR(IF(B1861="","",VLOOKUP(B1861,'Customer Orders Management'!B:AB,7,0)),"")</f>
        <v/>
      </c>
      <c r="H1861" s="80" t="str">
        <f>IFERROR(IF(B1861="","",VLOOKUP(B1861,'Customer Orders Management'!B:AB,8,0)),"")</f>
        <v/>
      </c>
      <c r="I1861" s="81" t="str">
        <f>IFERROR(IF(B1861="","",VLOOKUP(B1861,'Customer Orders Management'!B:AB,9,0)),"")</f>
        <v/>
      </c>
      <c r="J1861" s="81" t="str">
        <f>IFERROR(IF(B1861="","",VLOOKUP(B1861,'Customer Orders Management'!B:AB,10,0)),"")</f>
        <v/>
      </c>
      <c r="K1861" s="81" t="str">
        <f>IFERROR(IF(B1861="","",VLOOKUP(B1861,'Customer Orders Management'!B:AB,11,0)),"")</f>
        <v/>
      </c>
      <c r="L1861" s="81" t="str">
        <f>IFERROR(IF(VLOOKUP(B1861,'DIFOT Raw Data'!B:P,15,0)="","Not Delivered","Delivery"&amp;" "&amp;VLOOKUP(B1861,'DIFOT Raw Data'!B:P,15,0)),"")</f>
        <v/>
      </c>
    </row>
    <row r="1862" spans="5:12" x14ac:dyDescent="0.25">
      <c r="E1862" s="80" t="str">
        <f>IFERROR(IF(B1862="","",VLOOKUP(B1862,'Customer Orders Management'!B:AB,12,0)),"")</f>
        <v/>
      </c>
      <c r="F1862" s="80" t="str">
        <f>IFERROR(IF(B1862="","",VLOOKUP(B1862,'Customer Orders Management'!B:AB,13,0)),"")</f>
        <v/>
      </c>
      <c r="G1862" s="80" t="str">
        <f>IFERROR(IF(B1862="","",VLOOKUP(B1862,'Customer Orders Management'!B:AB,7,0)),"")</f>
        <v/>
      </c>
      <c r="H1862" s="80" t="str">
        <f>IFERROR(IF(B1862="","",VLOOKUP(B1862,'Customer Orders Management'!B:AB,8,0)),"")</f>
        <v/>
      </c>
      <c r="I1862" s="81" t="str">
        <f>IFERROR(IF(B1862="","",VLOOKUP(B1862,'Customer Orders Management'!B:AB,9,0)),"")</f>
        <v/>
      </c>
      <c r="J1862" s="81" t="str">
        <f>IFERROR(IF(B1862="","",VLOOKUP(B1862,'Customer Orders Management'!B:AB,10,0)),"")</f>
        <v/>
      </c>
      <c r="K1862" s="81" t="str">
        <f>IFERROR(IF(B1862="","",VLOOKUP(B1862,'Customer Orders Management'!B:AB,11,0)),"")</f>
        <v/>
      </c>
      <c r="L1862" s="81" t="str">
        <f>IFERROR(IF(VLOOKUP(B1862,'DIFOT Raw Data'!B:P,15,0)="","Not Delivered","Delivery"&amp;" "&amp;VLOOKUP(B1862,'DIFOT Raw Data'!B:P,15,0)),"")</f>
        <v/>
      </c>
    </row>
    <row r="1863" spans="5:12" x14ac:dyDescent="0.25">
      <c r="E1863" s="80" t="str">
        <f>IFERROR(IF(B1863="","",VLOOKUP(B1863,'Customer Orders Management'!B:AB,12,0)),"")</f>
        <v/>
      </c>
      <c r="F1863" s="80" t="str">
        <f>IFERROR(IF(B1863="","",VLOOKUP(B1863,'Customer Orders Management'!B:AB,13,0)),"")</f>
        <v/>
      </c>
      <c r="G1863" s="80" t="str">
        <f>IFERROR(IF(B1863="","",VLOOKUP(B1863,'Customer Orders Management'!B:AB,7,0)),"")</f>
        <v/>
      </c>
      <c r="H1863" s="80" t="str">
        <f>IFERROR(IF(B1863="","",VLOOKUP(B1863,'Customer Orders Management'!B:AB,8,0)),"")</f>
        <v/>
      </c>
      <c r="I1863" s="81" t="str">
        <f>IFERROR(IF(B1863="","",VLOOKUP(B1863,'Customer Orders Management'!B:AB,9,0)),"")</f>
        <v/>
      </c>
      <c r="J1863" s="81" t="str">
        <f>IFERROR(IF(B1863="","",VLOOKUP(B1863,'Customer Orders Management'!B:AB,10,0)),"")</f>
        <v/>
      </c>
      <c r="K1863" s="81" t="str">
        <f>IFERROR(IF(B1863="","",VLOOKUP(B1863,'Customer Orders Management'!B:AB,11,0)),"")</f>
        <v/>
      </c>
      <c r="L1863" s="81" t="str">
        <f>IFERROR(IF(VLOOKUP(B1863,'DIFOT Raw Data'!B:P,15,0)="","Not Delivered","Delivery"&amp;" "&amp;VLOOKUP(B1863,'DIFOT Raw Data'!B:P,15,0)),"")</f>
        <v/>
      </c>
    </row>
    <row r="1864" spans="5:12" x14ac:dyDescent="0.25">
      <c r="E1864" s="80" t="str">
        <f>IFERROR(IF(B1864="","",VLOOKUP(B1864,'Customer Orders Management'!B:AB,12,0)),"")</f>
        <v/>
      </c>
      <c r="F1864" s="80" t="str">
        <f>IFERROR(IF(B1864="","",VLOOKUP(B1864,'Customer Orders Management'!B:AB,13,0)),"")</f>
        <v/>
      </c>
      <c r="G1864" s="80" t="str">
        <f>IFERROR(IF(B1864="","",VLOOKUP(B1864,'Customer Orders Management'!B:AB,7,0)),"")</f>
        <v/>
      </c>
      <c r="H1864" s="80" t="str">
        <f>IFERROR(IF(B1864="","",VLOOKUP(B1864,'Customer Orders Management'!B:AB,8,0)),"")</f>
        <v/>
      </c>
      <c r="I1864" s="81" t="str">
        <f>IFERROR(IF(B1864="","",VLOOKUP(B1864,'Customer Orders Management'!B:AB,9,0)),"")</f>
        <v/>
      </c>
      <c r="J1864" s="81" t="str">
        <f>IFERROR(IF(B1864="","",VLOOKUP(B1864,'Customer Orders Management'!B:AB,10,0)),"")</f>
        <v/>
      </c>
      <c r="K1864" s="81" t="str">
        <f>IFERROR(IF(B1864="","",VLOOKUP(B1864,'Customer Orders Management'!B:AB,11,0)),"")</f>
        <v/>
      </c>
      <c r="L1864" s="81" t="str">
        <f>IFERROR(IF(VLOOKUP(B1864,'DIFOT Raw Data'!B:P,15,0)="","Not Delivered","Delivery"&amp;" "&amp;VLOOKUP(B1864,'DIFOT Raw Data'!B:P,15,0)),"")</f>
        <v/>
      </c>
    </row>
    <row r="1865" spans="5:12" x14ac:dyDescent="0.25">
      <c r="E1865" s="80" t="str">
        <f>IFERROR(IF(B1865="","",VLOOKUP(B1865,'Customer Orders Management'!B:AB,12,0)),"")</f>
        <v/>
      </c>
      <c r="F1865" s="80" t="str">
        <f>IFERROR(IF(B1865="","",VLOOKUP(B1865,'Customer Orders Management'!B:AB,13,0)),"")</f>
        <v/>
      </c>
      <c r="G1865" s="80" t="str">
        <f>IFERROR(IF(B1865="","",VLOOKUP(B1865,'Customer Orders Management'!B:AB,7,0)),"")</f>
        <v/>
      </c>
      <c r="H1865" s="80" t="str">
        <f>IFERROR(IF(B1865="","",VLOOKUP(B1865,'Customer Orders Management'!B:AB,8,0)),"")</f>
        <v/>
      </c>
      <c r="I1865" s="81" t="str">
        <f>IFERROR(IF(B1865="","",VLOOKUP(B1865,'Customer Orders Management'!B:AB,9,0)),"")</f>
        <v/>
      </c>
      <c r="J1865" s="81" t="str">
        <f>IFERROR(IF(B1865="","",VLOOKUP(B1865,'Customer Orders Management'!B:AB,10,0)),"")</f>
        <v/>
      </c>
      <c r="K1865" s="81" t="str">
        <f>IFERROR(IF(B1865="","",VLOOKUP(B1865,'Customer Orders Management'!B:AB,11,0)),"")</f>
        <v/>
      </c>
      <c r="L1865" s="81" t="str">
        <f>IFERROR(IF(VLOOKUP(B1865,'DIFOT Raw Data'!B:P,15,0)="","Not Delivered","Delivery"&amp;" "&amp;VLOOKUP(B1865,'DIFOT Raw Data'!B:P,15,0)),"")</f>
        <v/>
      </c>
    </row>
    <row r="1866" spans="5:12" x14ac:dyDescent="0.25">
      <c r="E1866" s="80" t="str">
        <f>IFERROR(IF(B1866="","",VLOOKUP(B1866,'Customer Orders Management'!B:AB,12,0)),"")</f>
        <v/>
      </c>
      <c r="F1866" s="80" t="str">
        <f>IFERROR(IF(B1866="","",VLOOKUP(B1866,'Customer Orders Management'!B:AB,13,0)),"")</f>
        <v/>
      </c>
      <c r="G1866" s="80" t="str">
        <f>IFERROR(IF(B1866="","",VLOOKUP(B1866,'Customer Orders Management'!B:AB,7,0)),"")</f>
        <v/>
      </c>
      <c r="H1866" s="80" t="str">
        <f>IFERROR(IF(B1866="","",VLOOKUP(B1866,'Customer Orders Management'!B:AB,8,0)),"")</f>
        <v/>
      </c>
      <c r="I1866" s="81" t="str">
        <f>IFERROR(IF(B1866="","",VLOOKUP(B1866,'Customer Orders Management'!B:AB,9,0)),"")</f>
        <v/>
      </c>
      <c r="J1866" s="81" t="str">
        <f>IFERROR(IF(B1866="","",VLOOKUP(B1866,'Customer Orders Management'!B:AB,10,0)),"")</f>
        <v/>
      </c>
      <c r="K1866" s="81" t="str">
        <f>IFERROR(IF(B1866="","",VLOOKUP(B1866,'Customer Orders Management'!B:AB,11,0)),"")</f>
        <v/>
      </c>
      <c r="L1866" s="81" t="str">
        <f>IFERROR(IF(VLOOKUP(B1866,'DIFOT Raw Data'!B:P,15,0)="","Not Delivered","Delivery"&amp;" "&amp;VLOOKUP(B1866,'DIFOT Raw Data'!B:P,15,0)),"")</f>
        <v/>
      </c>
    </row>
    <row r="1867" spans="5:12" x14ac:dyDescent="0.25">
      <c r="E1867" s="80" t="str">
        <f>IFERROR(IF(B1867="","",VLOOKUP(B1867,'Customer Orders Management'!B:AB,12,0)),"")</f>
        <v/>
      </c>
      <c r="F1867" s="80" t="str">
        <f>IFERROR(IF(B1867="","",VLOOKUP(B1867,'Customer Orders Management'!B:AB,13,0)),"")</f>
        <v/>
      </c>
      <c r="G1867" s="80" t="str">
        <f>IFERROR(IF(B1867="","",VLOOKUP(B1867,'Customer Orders Management'!B:AB,7,0)),"")</f>
        <v/>
      </c>
      <c r="H1867" s="80" t="str">
        <f>IFERROR(IF(B1867="","",VLOOKUP(B1867,'Customer Orders Management'!B:AB,8,0)),"")</f>
        <v/>
      </c>
      <c r="I1867" s="81" t="str">
        <f>IFERROR(IF(B1867="","",VLOOKUP(B1867,'Customer Orders Management'!B:AB,9,0)),"")</f>
        <v/>
      </c>
      <c r="J1867" s="81" t="str">
        <f>IFERROR(IF(B1867="","",VLOOKUP(B1867,'Customer Orders Management'!B:AB,10,0)),"")</f>
        <v/>
      </c>
      <c r="K1867" s="81" t="str">
        <f>IFERROR(IF(B1867="","",VLOOKUP(B1867,'Customer Orders Management'!B:AB,11,0)),"")</f>
        <v/>
      </c>
      <c r="L1867" s="81" t="str">
        <f>IFERROR(IF(VLOOKUP(B1867,'DIFOT Raw Data'!B:P,15,0)="","Not Delivered","Delivery"&amp;" "&amp;VLOOKUP(B1867,'DIFOT Raw Data'!B:P,15,0)),"")</f>
        <v/>
      </c>
    </row>
    <row r="1868" spans="5:12" x14ac:dyDescent="0.25">
      <c r="E1868" s="80" t="str">
        <f>IFERROR(IF(B1868="","",VLOOKUP(B1868,'Customer Orders Management'!B:AB,12,0)),"")</f>
        <v/>
      </c>
      <c r="F1868" s="80" t="str">
        <f>IFERROR(IF(B1868="","",VLOOKUP(B1868,'Customer Orders Management'!B:AB,13,0)),"")</f>
        <v/>
      </c>
      <c r="G1868" s="80" t="str">
        <f>IFERROR(IF(B1868="","",VLOOKUP(B1868,'Customer Orders Management'!B:AB,7,0)),"")</f>
        <v/>
      </c>
      <c r="H1868" s="80" t="str">
        <f>IFERROR(IF(B1868="","",VLOOKUP(B1868,'Customer Orders Management'!B:AB,8,0)),"")</f>
        <v/>
      </c>
      <c r="I1868" s="81" t="str">
        <f>IFERROR(IF(B1868="","",VLOOKUP(B1868,'Customer Orders Management'!B:AB,9,0)),"")</f>
        <v/>
      </c>
      <c r="J1868" s="81" t="str">
        <f>IFERROR(IF(B1868="","",VLOOKUP(B1868,'Customer Orders Management'!B:AB,10,0)),"")</f>
        <v/>
      </c>
      <c r="K1868" s="81" t="str">
        <f>IFERROR(IF(B1868="","",VLOOKUP(B1868,'Customer Orders Management'!B:AB,11,0)),"")</f>
        <v/>
      </c>
      <c r="L1868" s="81" t="str">
        <f>IFERROR(IF(VLOOKUP(B1868,'DIFOT Raw Data'!B:P,15,0)="","Not Delivered","Delivery"&amp;" "&amp;VLOOKUP(B1868,'DIFOT Raw Data'!B:P,15,0)),"")</f>
        <v/>
      </c>
    </row>
    <row r="1869" spans="5:12" x14ac:dyDescent="0.25">
      <c r="E1869" s="80" t="str">
        <f>IFERROR(IF(B1869="","",VLOOKUP(B1869,'Customer Orders Management'!B:AB,12,0)),"")</f>
        <v/>
      </c>
      <c r="F1869" s="80" t="str">
        <f>IFERROR(IF(B1869="","",VLOOKUP(B1869,'Customer Orders Management'!B:AB,13,0)),"")</f>
        <v/>
      </c>
      <c r="G1869" s="80" t="str">
        <f>IFERROR(IF(B1869="","",VLOOKUP(B1869,'Customer Orders Management'!B:AB,7,0)),"")</f>
        <v/>
      </c>
      <c r="H1869" s="80" t="str">
        <f>IFERROR(IF(B1869="","",VLOOKUP(B1869,'Customer Orders Management'!B:AB,8,0)),"")</f>
        <v/>
      </c>
      <c r="I1869" s="81" t="str">
        <f>IFERROR(IF(B1869="","",VLOOKUP(B1869,'Customer Orders Management'!B:AB,9,0)),"")</f>
        <v/>
      </c>
      <c r="J1869" s="81" t="str">
        <f>IFERROR(IF(B1869="","",VLOOKUP(B1869,'Customer Orders Management'!B:AB,10,0)),"")</f>
        <v/>
      </c>
      <c r="K1869" s="81" t="str">
        <f>IFERROR(IF(B1869="","",VLOOKUP(B1869,'Customer Orders Management'!B:AB,11,0)),"")</f>
        <v/>
      </c>
      <c r="L1869" s="81" t="str">
        <f>IFERROR(IF(VLOOKUP(B1869,'DIFOT Raw Data'!B:P,15,0)="","Not Delivered","Delivery"&amp;" "&amp;VLOOKUP(B1869,'DIFOT Raw Data'!B:P,15,0)),"")</f>
        <v/>
      </c>
    </row>
    <row r="1870" spans="5:12" x14ac:dyDescent="0.25">
      <c r="E1870" s="80" t="str">
        <f>IFERROR(IF(B1870="","",VLOOKUP(B1870,'Customer Orders Management'!B:AB,12,0)),"")</f>
        <v/>
      </c>
      <c r="F1870" s="80" t="str">
        <f>IFERROR(IF(B1870="","",VLOOKUP(B1870,'Customer Orders Management'!B:AB,13,0)),"")</f>
        <v/>
      </c>
      <c r="G1870" s="80" t="str">
        <f>IFERROR(IF(B1870="","",VLOOKUP(B1870,'Customer Orders Management'!B:AB,7,0)),"")</f>
        <v/>
      </c>
      <c r="H1870" s="80" t="str">
        <f>IFERROR(IF(B1870="","",VLOOKUP(B1870,'Customer Orders Management'!B:AB,8,0)),"")</f>
        <v/>
      </c>
      <c r="I1870" s="81" t="str">
        <f>IFERROR(IF(B1870="","",VLOOKUP(B1870,'Customer Orders Management'!B:AB,9,0)),"")</f>
        <v/>
      </c>
      <c r="J1870" s="81" t="str">
        <f>IFERROR(IF(B1870="","",VLOOKUP(B1870,'Customer Orders Management'!B:AB,10,0)),"")</f>
        <v/>
      </c>
      <c r="K1870" s="81" t="str">
        <f>IFERROR(IF(B1870="","",VLOOKUP(B1870,'Customer Orders Management'!B:AB,11,0)),"")</f>
        <v/>
      </c>
      <c r="L1870" s="81" t="str">
        <f>IFERROR(IF(VLOOKUP(B1870,'DIFOT Raw Data'!B:P,15,0)="","Not Delivered","Delivery"&amp;" "&amp;VLOOKUP(B1870,'DIFOT Raw Data'!B:P,15,0)),"")</f>
        <v/>
      </c>
    </row>
    <row r="1871" spans="5:12" x14ac:dyDescent="0.25">
      <c r="E1871" s="80" t="str">
        <f>IFERROR(IF(B1871="","",VLOOKUP(B1871,'Customer Orders Management'!B:AB,12,0)),"")</f>
        <v/>
      </c>
      <c r="F1871" s="80" t="str">
        <f>IFERROR(IF(B1871="","",VLOOKUP(B1871,'Customer Orders Management'!B:AB,13,0)),"")</f>
        <v/>
      </c>
      <c r="G1871" s="80" t="str">
        <f>IFERROR(IF(B1871="","",VLOOKUP(B1871,'Customer Orders Management'!B:AB,7,0)),"")</f>
        <v/>
      </c>
      <c r="H1871" s="80" t="str">
        <f>IFERROR(IF(B1871="","",VLOOKUP(B1871,'Customer Orders Management'!B:AB,8,0)),"")</f>
        <v/>
      </c>
      <c r="I1871" s="81" t="str">
        <f>IFERROR(IF(B1871="","",VLOOKUP(B1871,'Customer Orders Management'!B:AB,9,0)),"")</f>
        <v/>
      </c>
      <c r="J1871" s="81" t="str">
        <f>IFERROR(IF(B1871="","",VLOOKUP(B1871,'Customer Orders Management'!B:AB,10,0)),"")</f>
        <v/>
      </c>
      <c r="K1871" s="81" t="str">
        <f>IFERROR(IF(B1871="","",VLOOKUP(B1871,'Customer Orders Management'!B:AB,11,0)),"")</f>
        <v/>
      </c>
      <c r="L1871" s="81" t="str">
        <f>IFERROR(IF(VLOOKUP(B1871,'DIFOT Raw Data'!B:P,15,0)="","Not Delivered","Delivery"&amp;" "&amp;VLOOKUP(B1871,'DIFOT Raw Data'!B:P,15,0)),"")</f>
        <v/>
      </c>
    </row>
    <row r="1872" spans="5:12" x14ac:dyDescent="0.25">
      <c r="E1872" s="80" t="str">
        <f>IFERROR(IF(B1872="","",VLOOKUP(B1872,'Customer Orders Management'!B:AB,12,0)),"")</f>
        <v/>
      </c>
      <c r="F1872" s="80" t="str">
        <f>IFERROR(IF(B1872="","",VLOOKUP(B1872,'Customer Orders Management'!B:AB,13,0)),"")</f>
        <v/>
      </c>
      <c r="G1872" s="80" t="str">
        <f>IFERROR(IF(B1872="","",VLOOKUP(B1872,'Customer Orders Management'!B:AB,7,0)),"")</f>
        <v/>
      </c>
      <c r="H1872" s="80" t="str">
        <f>IFERROR(IF(B1872="","",VLOOKUP(B1872,'Customer Orders Management'!B:AB,8,0)),"")</f>
        <v/>
      </c>
      <c r="I1872" s="81" t="str">
        <f>IFERROR(IF(B1872="","",VLOOKUP(B1872,'Customer Orders Management'!B:AB,9,0)),"")</f>
        <v/>
      </c>
      <c r="J1872" s="81" t="str">
        <f>IFERROR(IF(B1872="","",VLOOKUP(B1872,'Customer Orders Management'!B:AB,10,0)),"")</f>
        <v/>
      </c>
      <c r="K1872" s="81" t="str">
        <f>IFERROR(IF(B1872="","",VLOOKUP(B1872,'Customer Orders Management'!B:AB,11,0)),"")</f>
        <v/>
      </c>
      <c r="L1872" s="81" t="str">
        <f>IFERROR(IF(VLOOKUP(B1872,'DIFOT Raw Data'!B:P,15,0)="","Not Delivered","Delivery"&amp;" "&amp;VLOOKUP(B1872,'DIFOT Raw Data'!B:P,15,0)),"")</f>
        <v/>
      </c>
    </row>
    <row r="1873" spans="5:12" x14ac:dyDescent="0.25">
      <c r="E1873" s="80" t="str">
        <f>IFERROR(IF(B1873="","",VLOOKUP(B1873,'Customer Orders Management'!B:AB,12,0)),"")</f>
        <v/>
      </c>
      <c r="F1873" s="80" t="str">
        <f>IFERROR(IF(B1873="","",VLOOKUP(B1873,'Customer Orders Management'!B:AB,13,0)),"")</f>
        <v/>
      </c>
      <c r="G1873" s="80" t="str">
        <f>IFERROR(IF(B1873="","",VLOOKUP(B1873,'Customer Orders Management'!B:AB,7,0)),"")</f>
        <v/>
      </c>
      <c r="H1873" s="80" t="str">
        <f>IFERROR(IF(B1873="","",VLOOKUP(B1873,'Customer Orders Management'!B:AB,8,0)),"")</f>
        <v/>
      </c>
      <c r="I1873" s="81" t="str">
        <f>IFERROR(IF(B1873="","",VLOOKUP(B1873,'Customer Orders Management'!B:AB,9,0)),"")</f>
        <v/>
      </c>
      <c r="J1873" s="81" t="str">
        <f>IFERROR(IF(B1873="","",VLOOKUP(B1873,'Customer Orders Management'!B:AB,10,0)),"")</f>
        <v/>
      </c>
      <c r="K1873" s="81" t="str">
        <f>IFERROR(IF(B1873="","",VLOOKUP(B1873,'Customer Orders Management'!B:AB,11,0)),"")</f>
        <v/>
      </c>
      <c r="L1873" s="81" t="str">
        <f>IFERROR(IF(VLOOKUP(B1873,'DIFOT Raw Data'!B:P,15,0)="","Not Delivered","Delivery"&amp;" "&amp;VLOOKUP(B1873,'DIFOT Raw Data'!B:P,15,0)),"")</f>
        <v/>
      </c>
    </row>
    <row r="1874" spans="5:12" x14ac:dyDescent="0.25">
      <c r="E1874" s="80" t="str">
        <f>IFERROR(IF(B1874="","",VLOOKUP(B1874,'Customer Orders Management'!B:AB,12,0)),"")</f>
        <v/>
      </c>
      <c r="F1874" s="80" t="str">
        <f>IFERROR(IF(B1874="","",VLOOKUP(B1874,'Customer Orders Management'!B:AB,13,0)),"")</f>
        <v/>
      </c>
      <c r="G1874" s="80" t="str">
        <f>IFERROR(IF(B1874="","",VLOOKUP(B1874,'Customer Orders Management'!B:AB,7,0)),"")</f>
        <v/>
      </c>
      <c r="H1874" s="80" t="str">
        <f>IFERROR(IF(B1874="","",VLOOKUP(B1874,'Customer Orders Management'!B:AB,8,0)),"")</f>
        <v/>
      </c>
      <c r="I1874" s="81" t="str">
        <f>IFERROR(IF(B1874="","",VLOOKUP(B1874,'Customer Orders Management'!B:AB,9,0)),"")</f>
        <v/>
      </c>
      <c r="J1874" s="81" t="str">
        <f>IFERROR(IF(B1874="","",VLOOKUP(B1874,'Customer Orders Management'!B:AB,10,0)),"")</f>
        <v/>
      </c>
      <c r="K1874" s="81" t="str">
        <f>IFERROR(IF(B1874="","",VLOOKUP(B1874,'Customer Orders Management'!B:AB,11,0)),"")</f>
        <v/>
      </c>
      <c r="L1874" s="81" t="str">
        <f>IFERROR(IF(VLOOKUP(B1874,'DIFOT Raw Data'!B:P,15,0)="","Not Delivered","Delivery"&amp;" "&amp;VLOOKUP(B1874,'DIFOT Raw Data'!B:P,15,0)),"")</f>
        <v/>
      </c>
    </row>
    <row r="1875" spans="5:12" x14ac:dyDescent="0.25">
      <c r="E1875" s="80" t="str">
        <f>IFERROR(IF(B1875="","",VLOOKUP(B1875,'Customer Orders Management'!B:AB,12,0)),"")</f>
        <v/>
      </c>
      <c r="F1875" s="80" t="str">
        <f>IFERROR(IF(B1875="","",VLOOKUP(B1875,'Customer Orders Management'!B:AB,13,0)),"")</f>
        <v/>
      </c>
      <c r="G1875" s="80" t="str">
        <f>IFERROR(IF(B1875="","",VLOOKUP(B1875,'Customer Orders Management'!B:AB,7,0)),"")</f>
        <v/>
      </c>
      <c r="H1875" s="80" t="str">
        <f>IFERROR(IF(B1875="","",VLOOKUP(B1875,'Customer Orders Management'!B:AB,8,0)),"")</f>
        <v/>
      </c>
      <c r="I1875" s="81" t="str">
        <f>IFERROR(IF(B1875="","",VLOOKUP(B1875,'Customer Orders Management'!B:AB,9,0)),"")</f>
        <v/>
      </c>
      <c r="J1875" s="81" t="str">
        <f>IFERROR(IF(B1875="","",VLOOKUP(B1875,'Customer Orders Management'!B:AB,10,0)),"")</f>
        <v/>
      </c>
      <c r="K1875" s="81" t="str">
        <f>IFERROR(IF(B1875="","",VLOOKUP(B1875,'Customer Orders Management'!B:AB,11,0)),"")</f>
        <v/>
      </c>
      <c r="L1875" s="81" t="str">
        <f>IFERROR(IF(VLOOKUP(B1875,'DIFOT Raw Data'!B:P,15,0)="","Not Delivered","Delivery"&amp;" "&amp;VLOOKUP(B1875,'DIFOT Raw Data'!B:P,15,0)),"")</f>
        <v/>
      </c>
    </row>
    <row r="1876" spans="5:12" x14ac:dyDescent="0.25">
      <c r="E1876" s="80" t="str">
        <f>IFERROR(IF(B1876="","",VLOOKUP(B1876,'Customer Orders Management'!B:AB,12,0)),"")</f>
        <v/>
      </c>
      <c r="F1876" s="80" t="str">
        <f>IFERROR(IF(B1876="","",VLOOKUP(B1876,'Customer Orders Management'!B:AB,13,0)),"")</f>
        <v/>
      </c>
      <c r="G1876" s="80" t="str">
        <f>IFERROR(IF(B1876="","",VLOOKUP(B1876,'Customer Orders Management'!B:AB,7,0)),"")</f>
        <v/>
      </c>
      <c r="H1876" s="80" t="str">
        <f>IFERROR(IF(B1876="","",VLOOKUP(B1876,'Customer Orders Management'!B:AB,8,0)),"")</f>
        <v/>
      </c>
      <c r="I1876" s="81" t="str">
        <f>IFERROR(IF(B1876="","",VLOOKUP(B1876,'Customer Orders Management'!B:AB,9,0)),"")</f>
        <v/>
      </c>
      <c r="J1876" s="81" t="str">
        <f>IFERROR(IF(B1876="","",VLOOKUP(B1876,'Customer Orders Management'!B:AB,10,0)),"")</f>
        <v/>
      </c>
      <c r="K1876" s="81" t="str">
        <f>IFERROR(IF(B1876="","",VLOOKUP(B1876,'Customer Orders Management'!B:AB,11,0)),"")</f>
        <v/>
      </c>
      <c r="L1876" s="81" t="str">
        <f>IFERROR(IF(VLOOKUP(B1876,'DIFOT Raw Data'!B:P,15,0)="","Not Delivered","Delivery"&amp;" "&amp;VLOOKUP(B1876,'DIFOT Raw Data'!B:P,15,0)),"")</f>
        <v/>
      </c>
    </row>
    <row r="1877" spans="5:12" x14ac:dyDescent="0.25">
      <c r="E1877" s="80" t="str">
        <f>IFERROR(IF(B1877="","",VLOOKUP(B1877,'Customer Orders Management'!B:AB,12,0)),"")</f>
        <v/>
      </c>
      <c r="F1877" s="80" t="str">
        <f>IFERROR(IF(B1877="","",VLOOKUP(B1877,'Customer Orders Management'!B:AB,13,0)),"")</f>
        <v/>
      </c>
      <c r="G1877" s="80" t="str">
        <f>IFERROR(IF(B1877="","",VLOOKUP(B1877,'Customer Orders Management'!B:AB,7,0)),"")</f>
        <v/>
      </c>
      <c r="H1877" s="80" t="str">
        <f>IFERROR(IF(B1877="","",VLOOKUP(B1877,'Customer Orders Management'!B:AB,8,0)),"")</f>
        <v/>
      </c>
      <c r="I1877" s="81" t="str">
        <f>IFERROR(IF(B1877="","",VLOOKUP(B1877,'Customer Orders Management'!B:AB,9,0)),"")</f>
        <v/>
      </c>
      <c r="J1877" s="81" t="str">
        <f>IFERROR(IF(B1877="","",VLOOKUP(B1877,'Customer Orders Management'!B:AB,10,0)),"")</f>
        <v/>
      </c>
      <c r="K1877" s="81" t="str">
        <f>IFERROR(IF(B1877="","",VLOOKUP(B1877,'Customer Orders Management'!B:AB,11,0)),"")</f>
        <v/>
      </c>
      <c r="L1877" s="81" t="str">
        <f>IFERROR(IF(VLOOKUP(B1877,'DIFOT Raw Data'!B:P,15,0)="","Not Delivered","Delivery"&amp;" "&amp;VLOOKUP(B1877,'DIFOT Raw Data'!B:P,15,0)),"")</f>
        <v/>
      </c>
    </row>
    <row r="1878" spans="5:12" x14ac:dyDescent="0.25">
      <c r="E1878" s="80" t="str">
        <f>IFERROR(IF(B1878="","",VLOOKUP(B1878,'Customer Orders Management'!B:AB,12,0)),"")</f>
        <v/>
      </c>
      <c r="F1878" s="80" t="str">
        <f>IFERROR(IF(B1878="","",VLOOKUP(B1878,'Customer Orders Management'!B:AB,13,0)),"")</f>
        <v/>
      </c>
      <c r="G1878" s="80" t="str">
        <f>IFERROR(IF(B1878="","",VLOOKUP(B1878,'Customer Orders Management'!B:AB,7,0)),"")</f>
        <v/>
      </c>
      <c r="H1878" s="80" t="str">
        <f>IFERROR(IF(B1878="","",VLOOKUP(B1878,'Customer Orders Management'!B:AB,8,0)),"")</f>
        <v/>
      </c>
      <c r="I1878" s="81" t="str">
        <f>IFERROR(IF(B1878="","",VLOOKUP(B1878,'Customer Orders Management'!B:AB,9,0)),"")</f>
        <v/>
      </c>
      <c r="J1878" s="81" t="str">
        <f>IFERROR(IF(B1878="","",VLOOKUP(B1878,'Customer Orders Management'!B:AB,10,0)),"")</f>
        <v/>
      </c>
      <c r="K1878" s="81" t="str">
        <f>IFERROR(IF(B1878="","",VLOOKUP(B1878,'Customer Orders Management'!B:AB,11,0)),"")</f>
        <v/>
      </c>
      <c r="L1878" s="81" t="str">
        <f>IFERROR(IF(VLOOKUP(B1878,'DIFOT Raw Data'!B:P,15,0)="","Not Delivered","Delivery"&amp;" "&amp;VLOOKUP(B1878,'DIFOT Raw Data'!B:P,15,0)),"")</f>
        <v/>
      </c>
    </row>
    <row r="1879" spans="5:12" x14ac:dyDescent="0.25">
      <c r="E1879" s="80" t="str">
        <f>IFERROR(IF(B1879="","",VLOOKUP(B1879,'Customer Orders Management'!B:AB,12,0)),"")</f>
        <v/>
      </c>
      <c r="F1879" s="80" t="str">
        <f>IFERROR(IF(B1879="","",VLOOKUP(B1879,'Customer Orders Management'!B:AB,13,0)),"")</f>
        <v/>
      </c>
      <c r="G1879" s="80" t="str">
        <f>IFERROR(IF(B1879="","",VLOOKUP(B1879,'Customer Orders Management'!B:AB,7,0)),"")</f>
        <v/>
      </c>
      <c r="H1879" s="80" t="str">
        <f>IFERROR(IF(B1879="","",VLOOKUP(B1879,'Customer Orders Management'!B:AB,8,0)),"")</f>
        <v/>
      </c>
      <c r="I1879" s="81" t="str">
        <f>IFERROR(IF(B1879="","",VLOOKUP(B1879,'Customer Orders Management'!B:AB,9,0)),"")</f>
        <v/>
      </c>
      <c r="J1879" s="81" t="str">
        <f>IFERROR(IF(B1879="","",VLOOKUP(B1879,'Customer Orders Management'!B:AB,10,0)),"")</f>
        <v/>
      </c>
      <c r="K1879" s="81" t="str">
        <f>IFERROR(IF(B1879="","",VLOOKUP(B1879,'Customer Orders Management'!B:AB,11,0)),"")</f>
        <v/>
      </c>
      <c r="L1879" s="81" t="str">
        <f>IFERROR(IF(VLOOKUP(B1879,'DIFOT Raw Data'!B:P,15,0)="","Not Delivered","Delivery"&amp;" "&amp;VLOOKUP(B1879,'DIFOT Raw Data'!B:P,15,0)),"")</f>
        <v/>
      </c>
    </row>
    <row r="1880" spans="5:12" x14ac:dyDescent="0.25">
      <c r="E1880" s="80" t="str">
        <f>IFERROR(IF(B1880="","",VLOOKUP(B1880,'Customer Orders Management'!B:AB,12,0)),"")</f>
        <v/>
      </c>
      <c r="F1880" s="80" t="str">
        <f>IFERROR(IF(B1880="","",VLOOKUP(B1880,'Customer Orders Management'!B:AB,13,0)),"")</f>
        <v/>
      </c>
      <c r="G1880" s="80" t="str">
        <f>IFERROR(IF(B1880="","",VLOOKUP(B1880,'Customer Orders Management'!B:AB,7,0)),"")</f>
        <v/>
      </c>
      <c r="H1880" s="80" t="str">
        <f>IFERROR(IF(B1880="","",VLOOKUP(B1880,'Customer Orders Management'!B:AB,8,0)),"")</f>
        <v/>
      </c>
      <c r="I1880" s="81" t="str">
        <f>IFERROR(IF(B1880="","",VLOOKUP(B1880,'Customer Orders Management'!B:AB,9,0)),"")</f>
        <v/>
      </c>
      <c r="J1880" s="81" t="str">
        <f>IFERROR(IF(B1880="","",VLOOKUP(B1880,'Customer Orders Management'!B:AB,10,0)),"")</f>
        <v/>
      </c>
      <c r="K1880" s="81" t="str">
        <f>IFERROR(IF(B1880="","",VLOOKUP(B1880,'Customer Orders Management'!B:AB,11,0)),"")</f>
        <v/>
      </c>
      <c r="L1880" s="81" t="str">
        <f>IFERROR(IF(VLOOKUP(B1880,'DIFOT Raw Data'!B:P,15,0)="","Not Delivered","Delivery"&amp;" "&amp;VLOOKUP(B1880,'DIFOT Raw Data'!B:P,15,0)),"")</f>
        <v/>
      </c>
    </row>
    <row r="1881" spans="5:12" x14ac:dyDescent="0.25">
      <c r="E1881" s="80" t="str">
        <f>IFERROR(IF(B1881="","",VLOOKUP(B1881,'Customer Orders Management'!B:AB,12,0)),"")</f>
        <v/>
      </c>
      <c r="F1881" s="80" t="str">
        <f>IFERROR(IF(B1881="","",VLOOKUP(B1881,'Customer Orders Management'!B:AB,13,0)),"")</f>
        <v/>
      </c>
      <c r="G1881" s="80" t="str">
        <f>IFERROR(IF(B1881="","",VLOOKUP(B1881,'Customer Orders Management'!B:AB,7,0)),"")</f>
        <v/>
      </c>
      <c r="H1881" s="80" t="str">
        <f>IFERROR(IF(B1881="","",VLOOKUP(B1881,'Customer Orders Management'!B:AB,8,0)),"")</f>
        <v/>
      </c>
      <c r="I1881" s="81" t="str">
        <f>IFERROR(IF(B1881="","",VLOOKUP(B1881,'Customer Orders Management'!B:AB,9,0)),"")</f>
        <v/>
      </c>
      <c r="J1881" s="81" t="str">
        <f>IFERROR(IF(B1881="","",VLOOKUP(B1881,'Customer Orders Management'!B:AB,10,0)),"")</f>
        <v/>
      </c>
      <c r="K1881" s="81" t="str">
        <f>IFERROR(IF(B1881="","",VLOOKUP(B1881,'Customer Orders Management'!B:AB,11,0)),"")</f>
        <v/>
      </c>
      <c r="L1881" s="81" t="str">
        <f>IFERROR(IF(VLOOKUP(B1881,'DIFOT Raw Data'!B:P,15,0)="","Not Delivered","Delivery"&amp;" "&amp;VLOOKUP(B1881,'DIFOT Raw Data'!B:P,15,0)),"")</f>
        <v/>
      </c>
    </row>
    <row r="1882" spans="5:12" x14ac:dyDescent="0.25">
      <c r="E1882" s="80" t="str">
        <f>IFERROR(IF(B1882="","",VLOOKUP(B1882,'Customer Orders Management'!B:AB,12,0)),"")</f>
        <v/>
      </c>
      <c r="F1882" s="80" t="str">
        <f>IFERROR(IF(B1882="","",VLOOKUP(B1882,'Customer Orders Management'!B:AB,13,0)),"")</f>
        <v/>
      </c>
      <c r="G1882" s="80" t="str">
        <f>IFERROR(IF(B1882="","",VLOOKUP(B1882,'Customer Orders Management'!B:AB,7,0)),"")</f>
        <v/>
      </c>
      <c r="H1882" s="80" t="str">
        <f>IFERROR(IF(B1882="","",VLOOKUP(B1882,'Customer Orders Management'!B:AB,8,0)),"")</f>
        <v/>
      </c>
      <c r="I1882" s="81" t="str">
        <f>IFERROR(IF(B1882="","",VLOOKUP(B1882,'Customer Orders Management'!B:AB,9,0)),"")</f>
        <v/>
      </c>
      <c r="J1882" s="81" t="str">
        <f>IFERROR(IF(B1882="","",VLOOKUP(B1882,'Customer Orders Management'!B:AB,10,0)),"")</f>
        <v/>
      </c>
      <c r="K1882" s="81" t="str">
        <f>IFERROR(IF(B1882="","",VLOOKUP(B1882,'Customer Orders Management'!B:AB,11,0)),"")</f>
        <v/>
      </c>
      <c r="L1882" s="81" t="str">
        <f>IFERROR(IF(VLOOKUP(B1882,'DIFOT Raw Data'!B:P,15,0)="","Not Delivered","Delivery"&amp;" "&amp;VLOOKUP(B1882,'DIFOT Raw Data'!B:P,15,0)),"")</f>
        <v/>
      </c>
    </row>
    <row r="1883" spans="5:12" x14ac:dyDescent="0.25">
      <c r="E1883" s="80" t="str">
        <f>IFERROR(IF(B1883="","",VLOOKUP(B1883,'Customer Orders Management'!B:AB,12,0)),"")</f>
        <v/>
      </c>
      <c r="F1883" s="80" t="str">
        <f>IFERROR(IF(B1883="","",VLOOKUP(B1883,'Customer Orders Management'!B:AB,13,0)),"")</f>
        <v/>
      </c>
      <c r="G1883" s="80" t="str">
        <f>IFERROR(IF(B1883="","",VLOOKUP(B1883,'Customer Orders Management'!B:AB,7,0)),"")</f>
        <v/>
      </c>
      <c r="H1883" s="80" t="str">
        <f>IFERROR(IF(B1883="","",VLOOKUP(B1883,'Customer Orders Management'!B:AB,8,0)),"")</f>
        <v/>
      </c>
      <c r="I1883" s="81" t="str">
        <f>IFERROR(IF(B1883="","",VLOOKUP(B1883,'Customer Orders Management'!B:AB,9,0)),"")</f>
        <v/>
      </c>
      <c r="J1883" s="81" t="str">
        <f>IFERROR(IF(B1883="","",VLOOKUP(B1883,'Customer Orders Management'!B:AB,10,0)),"")</f>
        <v/>
      </c>
      <c r="K1883" s="81" t="str">
        <f>IFERROR(IF(B1883="","",VLOOKUP(B1883,'Customer Orders Management'!B:AB,11,0)),"")</f>
        <v/>
      </c>
      <c r="L1883" s="81" t="str">
        <f>IFERROR(IF(VLOOKUP(B1883,'DIFOT Raw Data'!B:P,15,0)="","Not Delivered","Delivery"&amp;" "&amp;VLOOKUP(B1883,'DIFOT Raw Data'!B:P,15,0)),"")</f>
        <v/>
      </c>
    </row>
    <row r="1884" spans="5:12" x14ac:dyDescent="0.25">
      <c r="E1884" s="80" t="str">
        <f>IFERROR(IF(B1884="","",VLOOKUP(B1884,'Customer Orders Management'!B:AB,12,0)),"")</f>
        <v/>
      </c>
      <c r="F1884" s="80" t="str">
        <f>IFERROR(IF(B1884="","",VLOOKUP(B1884,'Customer Orders Management'!B:AB,13,0)),"")</f>
        <v/>
      </c>
      <c r="G1884" s="80" t="str">
        <f>IFERROR(IF(B1884="","",VLOOKUP(B1884,'Customer Orders Management'!B:AB,7,0)),"")</f>
        <v/>
      </c>
      <c r="H1884" s="80" t="str">
        <f>IFERROR(IF(B1884="","",VLOOKUP(B1884,'Customer Orders Management'!B:AB,8,0)),"")</f>
        <v/>
      </c>
      <c r="I1884" s="81" t="str">
        <f>IFERROR(IF(B1884="","",VLOOKUP(B1884,'Customer Orders Management'!B:AB,9,0)),"")</f>
        <v/>
      </c>
      <c r="J1884" s="81" t="str">
        <f>IFERROR(IF(B1884="","",VLOOKUP(B1884,'Customer Orders Management'!B:AB,10,0)),"")</f>
        <v/>
      </c>
      <c r="K1884" s="81" t="str">
        <f>IFERROR(IF(B1884="","",VLOOKUP(B1884,'Customer Orders Management'!B:AB,11,0)),"")</f>
        <v/>
      </c>
      <c r="L1884" s="81" t="str">
        <f>IFERROR(IF(VLOOKUP(B1884,'DIFOT Raw Data'!B:P,15,0)="","Not Delivered","Delivery"&amp;" "&amp;VLOOKUP(B1884,'DIFOT Raw Data'!B:P,15,0)),"")</f>
        <v/>
      </c>
    </row>
    <row r="1885" spans="5:12" x14ac:dyDescent="0.25">
      <c r="E1885" s="80" t="str">
        <f>IFERROR(IF(B1885="","",VLOOKUP(B1885,'Customer Orders Management'!B:AB,12,0)),"")</f>
        <v/>
      </c>
      <c r="F1885" s="80" t="str">
        <f>IFERROR(IF(B1885="","",VLOOKUP(B1885,'Customer Orders Management'!B:AB,13,0)),"")</f>
        <v/>
      </c>
      <c r="G1885" s="80" t="str">
        <f>IFERROR(IF(B1885="","",VLOOKUP(B1885,'Customer Orders Management'!B:AB,7,0)),"")</f>
        <v/>
      </c>
      <c r="H1885" s="80" t="str">
        <f>IFERROR(IF(B1885="","",VLOOKUP(B1885,'Customer Orders Management'!B:AB,8,0)),"")</f>
        <v/>
      </c>
      <c r="I1885" s="81" t="str">
        <f>IFERROR(IF(B1885="","",VLOOKUP(B1885,'Customer Orders Management'!B:AB,9,0)),"")</f>
        <v/>
      </c>
      <c r="J1885" s="81" t="str">
        <f>IFERROR(IF(B1885="","",VLOOKUP(B1885,'Customer Orders Management'!B:AB,10,0)),"")</f>
        <v/>
      </c>
      <c r="K1885" s="81" t="str">
        <f>IFERROR(IF(B1885="","",VLOOKUP(B1885,'Customer Orders Management'!B:AB,11,0)),"")</f>
        <v/>
      </c>
      <c r="L1885" s="81" t="str">
        <f>IFERROR(IF(VLOOKUP(B1885,'DIFOT Raw Data'!B:P,15,0)="","Not Delivered","Delivery"&amp;" "&amp;VLOOKUP(B1885,'DIFOT Raw Data'!B:P,15,0)),"")</f>
        <v/>
      </c>
    </row>
    <row r="1886" spans="5:12" x14ac:dyDescent="0.25">
      <c r="E1886" s="80" t="str">
        <f>IFERROR(IF(B1886="","",VLOOKUP(B1886,'Customer Orders Management'!B:AB,12,0)),"")</f>
        <v/>
      </c>
      <c r="F1886" s="80" t="str">
        <f>IFERROR(IF(B1886="","",VLOOKUP(B1886,'Customer Orders Management'!B:AB,13,0)),"")</f>
        <v/>
      </c>
      <c r="G1886" s="80" t="str">
        <f>IFERROR(IF(B1886="","",VLOOKUP(B1886,'Customer Orders Management'!B:AB,7,0)),"")</f>
        <v/>
      </c>
      <c r="H1886" s="80" t="str">
        <f>IFERROR(IF(B1886="","",VLOOKUP(B1886,'Customer Orders Management'!B:AB,8,0)),"")</f>
        <v/>
      </c>
      <c r="I1886" s="81" t="str">
        <f>IFERROR(IF(B1886="","",VLOOKUP(B1886,'Customer Orders Management'!B:AB,9,0)),"")</f>
        <v/>
      </c>
      <c r="J1886" s="81" t="str">
        <f>IFERROR(IF(B1886="","",VLOOKUP(B1886,'Customer Orders Management'!B:AB,10,0)),"")</f>
        <v/>
      </c>
      <c r="K1886" s="81" t="str">
        <f>IFERROR(IF(B1886="","",VLOOKUP(B1886,'Customer Orders Management'!B:AB,11,0)),"")</f>
        <v/>
      </c>
      <c r="L1886" s="81" t="str">
        <f>IFERROR(IF(VLOOKUP(B1886,'DIFOT Raw Data'!B:P,15,0)="","Not Delivered","Delivery"&amp;" "&amp;VLOOKUP(B1886,'DIFOT Raw Data'!B:P,15,0)),"")</f>
        <v/>
      </c>
    </row>
    <row r="1887" spans="5:12" x14ac:dyDescent="0.25">
      <c r="E1887" s="80" t="str">
        <f>IFERROR(IF(B1887="","",VLOOKUP(B1887,'Customer Orders Management'!B:AB,12,0)),"")</f>
        <v/>
      </c>
      <c r="F1887" s="80" t="str">
        <f>IFERROR(IF(B1887="","",VLOOKUP(B1887,'Customer Orders Management'!B:AB,13,0)),"")</f>
        <v/>
      </c>
      <c r="G1887" s="80" t="str">
        <f>IFERROR(IF(B1887="","",VLOOKUP(B1887,'Customer Orders Management'!B:AB,7,0)),"")</f>
        <v/>
      </c>
      <c r="H1887" s="80" t="str">
        <f>IFERROR(IF(B1887="","",VLOOKUP(B1887,'Customer Orders Management'!B:AB,8,0)),"")</f>
        <v/>
      </c>
      <c r="I1887" s="81" t="str">
        <f>IFERROR(IF(B1887="","",VLOOKUP(B1887,'Customer Orders Management'!B:AB,9,0)),"")</f>
        <v/>
      </c>
      <c r="J1887" s="81" t="str">
        <f>IFERROR(IF(B1887="","",VLOOKUP(B1887,'Customer Orders Management'!B:AB,10,0)),"")</f>
        <v/>
      </c>
      <c r="K1887" s="81" t="str">
        <f>IFERROR(IF(B1887="","",VLOOKUP(B1887,'Customer Orders Management'!B:AB,11,0)),"")</f>
        <v/>
      </c>
      <c r="L1887" s="81" t="str">
        <f>IFERROR(IF(VLOOKUP(B1887,'DIFOT Raw Data'!B:P,15,0)="","Not Delivered","Delivery"&amp;" "&amp;VLOOKUP(B1887,'DIFOT Raw Data'!B:P,15,0)),"")</f>
        <v/>
      </c>
    </row>
    <row r="1888" spans="5:12" x14ac:dyDescent="0.25">
      <c r="E1888" s="80" t="str">
        <f>IFERROR(IF(B1888="","",VLOOKUP(B1888,'Customer Orders Management'!B:AB,12,0)),"")</f>
        <v/>
      </c>
      <c r="F1888" s="80" t="str">
        <f>IFERROR(IF(B1888="","",VLOOKUP(B1888,'Customer Orders Management'!B:AB,13,0)),"")</f>
        <v/>
      </c>
      <c r="G1888" s="80" t="str">
        <f>IFERROR(IF(B1888="","",VLOOKUP(B1888,'Customer Orders Management'!B:AB,7,0)),"")</f>
        <v/>
      </c>
      <c r="H1888" s="80" t="str">
        <f>IFERROR(IF(B1888="","",VLOOKUP(B1888,'Customer Orders Management'!B:AB,8,0)),"")</f>
        <v/>
      </c>
      <c r="I1888" s="81" t="str">
        <f>IFERROR(IF(B1888="","",VLOOKUP(B1888,'Customer Orders Management'!B:AB,9,0)),"")</f>
        <v/>
      </c>
      <c r="J1888" s="81" t="str">
        <f>IFERROR(IF(B1888="","",VLOOKUP(B1888,'Customer Orders Management'!B:AB,10,0)),"")</f>
        <v/>
      </c>
      <c r="K1888" s="81" t="str">
        <f>IFERROR(IF(B1888="","",VLOOKUP(B1888,'Customer Orders Management'!B:AB,11,0)),"")</f>
        <v/>
      </c>
      <c r="L1888" s="81" t="str">
        <f>IFERROR(IF(VLOOKUP(B1888,'DIFOT Raw Data'!B:P,15,0)="","Not Delivered","Delivery"&amp;" "&amp;VLOOKUP(B1888,'DIFOT Raw Data'!B:P,15,0)),"")</f>
        <v/>
      </c>
    </row>
    <row r="1889" spans="5:12" x14ac:dyDescent="0.25">
      <c r="E1889" s="80" t="str">
        <f>IFERROR(IF(B1889="","",VLOOKUP(B1889,'Customer Orders Management'!B:AB,12,0)),"")</f>
        <v/>
      </c>
      <c r="F1889" s="80" t="str">
        <f>IFERROR(IF(B1889="","",VLOOKUP(B1889,'Customer Orders Management'!B:AB,13,0)),"")</f>
        <v/>
      </c>
      <c r="G1889" s="80" t="str">
        <f>IFERROR(IF(B1889="","",VLOOKUP(B1889,'Customer Orders Management'!B:AB,7,0)),"")</f>
        <v/>
      </c>
      <c r="H1889" s="80" t="str">
        <f>IFERROR(IF(B1889="","",VLOOKUP(B1889,'Customer Orders Management'!B:AB,8,0)),"")</f>
        <v/>
      </c>
      <c r="I1889" s="81" t="str">
        <f>IFERROR(IF(B1889="","",VLOOKUP(B1889,'Customer Orders Management'!B:AB,9,0)),"")</f>
        <v/>
      </c>
      <c r="J1889" s="81" t="str">
        <f>IFERROR(IF(B1889="","",VLOOKUP(B1889,'Customer Orders Management'!B:AB,10,0)),"")</f>
        <v/>
      </c>
      <c r="K1889" s="81" t="str">
        <f>IFERROR(IF(B1889="","",VLOOKUP(B1889,'Customer Orders Management'!B:AB,11,0)),"")</f>
        <v/>
      </c>
      <c r="L1889" s="81" t="str">
        <f>IFERROR(IF(VLOOKUP(B1889,'DIFOT Raw Data'!B:P,15,0)="","Not Delivered","Delivery"&amp;" "&amp;VLOOKUP(B1889,'DIFOT Raw Data'!B:P,15,0)),"")</f>
        <v/>
      </c>
    </row>
    <row r="1890" spans="5:12" x14ac:dyDescent="0.25">
      <c r="E1890" s="80" t="str">
        <f>IFERROR(IF(B1890="","",VLOOKUP(B1890,'Customer Orders Management'!B:AB,12,0)),"")</f>
        <v/>
      </c>
      <c r="F1890" s="80" t="str">
        <f>IFERROR(IF(B1890="","",VLOOKUP(B1890,'Customer Orders Management'!B:AB,13,0)),"")</f>
        <v/>
      </c>
      <c r="G1890" s="80" t="str">
        <f>IFERROR(IF(B1890="","",VLOOKUP(B1890,'Customer Orders Management'!B:AB,7,0)),"")</f>
        <v/>
      </c>
      <c r="H1890" s="80" t="str">
        <f>IFERROR(IF(B1890="","",VLOOKUP(B1890,'Customer Orders Management'!B:AB,8,0)),"")</f>
        <v/>
      </c>
      <c r="I1890" s="81" t="str">
        <f>IFERROR(IF(B1890="","",VLOOKUP(B1890,'Customer Orders Management'!B:AB,9,0)),"")</f>
        <v/>
      </c>
      <c r="J1890" s="81" t="str">
        <f>IFERROR(IF(B1890="","",VLOOKUP(B1890,'Customer Orders Management'!B:AB,10,0)),"")</f>
        <v/>
      </c>
      <c r="K1890" s="81" t="str">
        <f>IFERROR(IF(B1890="","",VLOOKUP(B1890,'Customer Orders Management'!B:AB,11,0)),"")</f>
        <v/>
      </c>
      <c r="L1890" s="81" t="str">
        <f>IFERROR(IF(VLOOKUP(B1890,'DIFOT Raw Data'!B:P,15,0)="","Not Delivered","Delivery"&amp;" "&amp;VLOOKUP(B1890,'DIFOT Raw Data'!B:P,15,0)),"")</f>
        <v/>
      </c>
    </row>
    <row r="1891" spans="5:12" x14ac:dyDescent="0.25">
      <c r="E1891" s="80" t="str">
        <f>IFERROR(IF(B1891="","",VLOOKUP(B1891,'Customer Orders Management'!B:AB,12,0)),"")</f>
        <v/>
      </c>
      <c r="F1891" s="80" t="str">
        <f>IFERROR(IF(B1891="","",VLOOKUP(B1891,'Customer Orders Management'!B:AB,13,0)),"")</f>
        <v/>
      </c>
      <c r="G1891" s="80" t="str">
        <f>IFERROR(IF(B1891="","",VLOOKUP(B1891,'Customer Orders Management'!B:AB,7,0)),"")</f>
        <v/>
      </c>
      <c r="H1891" s="80" t="str">
        <f>IFERROR(IF(B1891="","",VLOOKUP(B1891,'Customer Orders Management'!B:AB,8,0)),"")</f>
        <v/>
      </c>
      <c r="I1891" s="81" t="str">
        <f>IFERROR(IF(B1891="","",VLOOKUP(B1891,'Customer Orders Management'!B:AB,9,0)),"")</f>
        <v/>
      </c>
      <c r="J1891" s="81" t="str">
        <f>IFERROR(IF(B1891="","",VLOOKUP(B1891,'Customer Orders Management'!B:AB,10,0)),"")</f>
        <v/>
      </c>
      <c r="K1891" s="81" t="str">
        <f>IFERROR(IF(B1891="","",VLOOKUP(B1891,'Customer Orders Management'!B:AB,11,0)),"")</f>
        <v/>
      </c>
      <c r="L1891" s="81" t="str">
        <f>IFERROR(IF(VLOOKUP(B1891,'DIFOT Raw Data'!B:P,15,0)="","Not Delivered","Delivery"&amp;" "&amp;VLOOKUP(B1891,'DIFOT Raw Data'!B:P,15,0)),"")</f>
        <v/>
      </c>
    </row>
    <row r="1892" spans="5:12" x14ac:dyDescent="0.25">
      <c r="E1892" s="80" t="str">
        <f>IFERROR(IF(B1892="","",VLOOKUP(B1892,'Customer Orders Management'!B:AB,12,0)),"")</f>
        <v/>
      </c>
      <c r="F1892" s="80" t="str">
        <f>IFERROR(IF(B1892="","",VLOOKUP(B1892,'Customer Orders Management'!B:AB,13,0)),"")</f>
        <v/>
      </c>
      <c r="G1892" s="80" t="str">
        <f>IFERROR(IF(B1892="","",VLOOKUP(B1892,'Customer Orders Management'!B:AB,7,0)),"")</f>
        <v/>
      </c>
      <c r="H1892" s="80" t="str">
        <f>IFERROR(IF(B1892="","",VLOOKUP(B1892,'Customer Orders Management'!B:AB,8,0)),"")</f>
        <v/>
      </c>
      <c r="I1892" s="81" t="str">
        <f>IFERROR(IF(B1892="","",VLOOKUP(B1892,'Customer Orders Management'!B:AB,9,0)),"")</f>
        <v/>
      </c>
      <c r="J1892" s="81" t="str">
        <f>IFERROR(IF(B1892="","",VLOOKUP(B1892,'Customer Orders Management'!B:AB,10,0)),"")</f>
        <v/>
      </c>
      <c r="K1892" s="81" t="str">
        <f>IFERROR(IF(B1892="","",VLOOKUP(B1892,'Customer Orders Management'!B:AB,11,0)),"")</f>
        <v/>
      </c>
      <c r="L1892" s="81" t="str">
        <f>IFERROR(IF(VLOOKUP(B1892,'DIFOT Raw Data'!B:P,15,0)="","Not Delivered","Delivery"&amp;" "&amp;VLOOKUP(B1892,'DIFOT Raw Data'!B:P,15,0)),"")</f>
        <v/>
      </c>
    </row>
    <row r="1893" spans="5:12" x14ac:dyDescent="0.25">
      <c r="E1893" s="80" t="str">
        <f>IFERROR(IF(B1893="","",VLOOKUP(B1893,'Customer Orders Management'!B:AB,12,0)),"")</f>
        <v/>
      </c>
      <c r="F1893" s="80" t="str">
        <f>IFERROR(IF(B1893="","",VLOOKUP(B1893,'Customer Orders Management'!B:AB,13,0)),"")</f>
        <v/>
      </c>
      <c r="G1893" s="80" t="str">
        <f>IFERROR(IF(B1893="","",VLOOKUP(B1893,'Customer Orders Management'!B:AB,7,0)),"")</f>
        <v/>
      </c>
      <c r="H1893" s="80" t="str">
        <f>IFERROR(IF(B1893="","",VLOOKUP(B1893,'Customer Orders Management'!B:AB,8,0)),"")</f>
        <v/>
      </c>
      <c r="I1893" s="81" t="str">
        <f>IFERROR(IF(B1893="","",VLOOKUP(B1893,'Customer Orders Management'!B:AB,9,0)),"")</f>
        <v/>
      </c>
      <c r="J1893" s="81" t="str">
        <f>IFERROR(IF(B1893="","",VLOOKUP(B1893,'Customer Orders Management'!B:AB,10,0)),"")</f>
        <v/>
      </c>
      <c r="K1893" s="81" t="str">
        <f>IFERROR(IF(B1893="","",VLOOKUP(B1893,'Customer Orders Management'!B:AB,11,0)),"")</f>
        <v/>
      </c>
      <c r="L1893" s="81" t="str">
        <f>IFERROR(IF(VLOOKUP(B1893,'DIFOT Raw Data'!B:P,15,0)="","Not Delivered","Delivery"&amp;" "&amp;VLOOKUP(B1893,'DIFOT Raw Data'!B:P,15,0)),"")</f>
        <v/>
      </c>
    </row>
    <row r="1894" spans="5:12" x14ac:dyDescent="0.25">
      <c r="E1894" s="80" t="str">
        <f>IFERROR(IF(B1894="","",VLOOKUP(B1894,'Customer Orders Management'!B:AB,12,0)),"")</f>
        <v/>
      </c>
      <c r="F1894" s="80" t="str">
        <f>IFERROR(IF(B1894="","",VLOOKUP(B1894,'Customer Orders Management'!B:AB,13,0)),"")</f>
        <v/>
      </c>
      <c r="G1894" s="80" t="str">
        <f>IFERROR(IF(B1894="","",VLOOKUP(B1894,'Customer Orders Management'!B:AB,7,0)),"")</f>
        <v/>
      </c>
      <c r="H1894" s="80" t="str">
        <f>IFERROR(IF(B1894="","",VLOOKUP(B1894,'Customer Orders Management'!B:AB,8,0)),"")</f>
        <v/>
      </c>
      <c r="I1894" s="81" t="str">
        <f>IFERROR(IF(B1894="","",VLOOKUP(B1894,'Customer Orders Management'!B:AB,9,0)),"")</f>
        <v/>
      </c>
      <c r="J1894" s="81" t="str">
        <f>IFERROR(IF(B1894="","",VLOOKUP(B1894,'Customer Orders Management'!B:AB,10,0)),"")</f>
        <v/>
      </c>
      <c r="K1894" s="81" t="str">
        <f>IFERROR(IF(B1894="","",VLOOKUP(B1894,'Customer Orders Management'!B:AB,11,0)),"")</f>
        <v/>
      </c>
      <c r="L1894" s="81" t="str">
        <f>IFERROR(IF(VLOOKUP(B1894,'DIFOT Raw Data'!B:P,15,0)="","Not Delivered","Delivery"&amp;" "&amp;VLOOKUP(B1894,'DIFOT Raw Data'!B:P,15,0)),"")</f>
        <v/>
      </c>
    </row>
    <row r="1895" spans="5:12" x14ac:dyDescent="0.25">
      <c r="E1895" s="80" t="str">
        <f>IFERROR(IF(B1895="","",VLOOKUP(B1895,'Customer Orders Management'!B:AB,12,0)),"")</f>
        <v/>
      </c>
      <c r="F1895" s="80" t="str">
        <f>IFERROR(IF(B1895="","",VLOOKUP(B1895,'Customer Orders Management'!B:AB,13,0)),"")</f>
        <v/>
      </c>
      <c r="G1895" s="80" t="str">
        <f>IFERROR(IF(B1895="","",VLOOKUP(B1895,'Customer Orders Management'!B:AB,7,0)),"")</f>
        <v/>
      </c>
      <c r="H1895" s="80" t="str">
        <f>IFERROR(IF(B1895="","",VLOOKUP(B1895,'Customer Orders Management'!B:AB,8,0)),"")</f>
        <v/>
      </c>
      <c r="I1895" s="81" t="str">
        <f>IFERROR(IF(B1895="","",VLOOKUP(B1895,'Customer Orders Management'!B:AB,9,0)),"")</f>
        <v/>
      </c>
      <c r="J1895" s="81" t="str">
        <f>IFERROR(IF(B1895="","",VLOOKUP(B1895,'Customer Orders Management'!B:AB,10,0)),"")</f>
        <v/>
      </c>
      <c r="K1895" s="81" t="str">
        <f>IFERROR(IF(B1895="","",VLOOKUP(B1895,'Customer Orders Management'!B:AB,11,0)),"")</f>
        <v/>
      </c>
      <c r="L1895" s="81" t="str">
        <f>IFERROR(IF(VLOOKUP(B1895,'DIFOT Raw Data'!B:P,15,0)="","Not Delivered","Delivery"&amp;" "&amp;VLOOKUP(B1895,'DIFOT Raw Data'!B:P,15,0)),"")</f>
        <v/>
      </c>
    </row>
    <row r="1896" spans="5:12" x14ac:dyDescent="0.25">
      <c r="E1896" s="80" t="str">
        <f>IFERROR(IF(B1896="","",VLOOKUP(B1896,'Customer Orders Management'!B:AB,12,0)),"")</f>
        <v/>
      </c>
      <c r="F1896" s="80" t="str">
        <f>IFERROR(IF(B1896="","",VLOOKUP(B1896,'Customer Orders Management'!B:AB,13,0)),"")</f>
        <v/>
      </c>
      <c r="G1896" s="80" t="str">
        <f>IFERROR(IF(B1896="","",VLOOKUP(B1896,'Customer Orders Management'!B:AB,7,0)),"")</f>
        <v/>
      </c>
      <c r="H1896" s="80" t="str">
        <f>IFERROR(IF(B1896="","",VLOOKUP(B1896,'Customer Orders Management'!B:AB,8,0)),"")</f>
        <v/>
      </c>
      <c r="I1896" s="81" t="str">
        <f>IFERROR(IF(B1896="","",VLOOKUP(B1896,'Customer Orders Management'!B:AB,9,0)),"")</f>
        <v/>
      </c>
      <c r="J1896" s="81" t="str">
        <f>IFERROR(IF(B1896="","",VLOOKUP(B1896,'Customer Orders Management'!B:AB,10,0)),"")</f>
        <v/>
      </c>
      <c r="K1896" s="81" t="str">
        <f>IFERROR(IF(B1896="","",VLOOKUP(B1896,'Customer Orders Management'!B:AB,11,0)),"")</f>
        <v/>
      </c>
      <c r="L1896" s="81" t="str">
        <f>IFERROR(IF(VLOOKUP(B1896,'DIFOT Raw Data'!B:P,15,0)="","Not Delivered","Delivery"&amp;" "&amp;VLOOKUP(B1896,'DIFOT Raw Data'!B:P,15,0)),"")</f>
        <v/>
      </c>
    </row>
    <row r="1897" spans="5:12" x14ac:dyDescent="0.25">
      <c r="E1897" s="80" t="str">
        <f>IFERROR(IF(B1897="","",VLOOKUP(B1897,'Customer Orders Management'!B:AB,12,0)),"")</f>
        <v/>
      </c>
      <c r="F1897" s="80" t="str">
        <f>IFERROR(IF(B1897="","",VLOOKUP(B1897,'Customer Orders Management'!B:AB,13,0)),"")</f>
        <v/>
      </c>
      <c r="G1897" s="80" t="str">
        <f>IFERROR(IF(B1897="","",VLOOKUP(B1897,'Customer Orders Management'!B:AB,7,0)),"")</f>
        <v/>
      </c>
      <c r="H1897" s="80" t="str">
        <f>IFERROR(IF(B1897="","",VLOOKUP(B1897,'Customer Orders Management'!B:AB,8,0)),"")</f>
        <v/>
      </c>
      <c r="I1897" s="81" t="str">
        <f>IFERROR(IF(B1897="","",VLOOKUP(B1897,'Customer Orders Management'!B:AB,9,0)),"")</f>
        <v/>
      </c>
      <c r="J1897" s="81" t="str">
        <f>IFERROR(IF(B1897="","",VLOOKUP(B1897,'Customer Orders Management'!B:AB,10,0)),"")</f>
        <v/>
      </c>
      <c r="K1897" s="81" t="str">
        <f>IFERROR(IF(B1897="","",VLOOKUP(B1897,'Customer Orders Management'!B:AB,11,0)),"")</f>
        <v/>
      </c>
      <c r="L1897" s="81" t="str">
        <f>IFERROR(IF(VLOOKUP(B1897,'DIFOT Raw Data'!B:P,15,0)="","Not Delivered","Delivery"&amp;" "&amp;VLOOKUP(B1897,'DIFOT Raw Data'!B:P,15,0)),"")</f>
        <v/>
      </c>
    </row>
    <row r="1898" spans="5:12" x14ac:dyDescent="0.25">
      <c r="E1898" s="80" t="str">
        <f>IFERROR(IF(B1898="","",VLOOKUP(B1898,'Customer Orders Management'!B:AB,12,0)),"")</f>
        <v/>
      </c>
      <c r="F1898" s="80" t="str">
        <f>IFERROR(IF(B1898="","",VLOOKUP(B1898,'Customer Orders Management'!B:AB,13,0)),"")</f>
        <v/>
      </c>
      <c r="G1898" s="80" t="str">
        <f>IFERROR(IF(B1898="","",VLOOKUP(B1898,'Customer Orders Management'!B:AB,7,0)),"")</f>
        <v/>
      </c>
      <c r="H1898" s="80" t="str">
        <f>IFERROR(IF(B1898="","",VLOOKUP(B1898,'Customer Orders Management'!B:AB,8,0)),"")</f>
        <v/>
      </c>
      <c r="I1898" s="81" t="str">
        <f>IFERROR(IF(B1898="","",VLOOKUP(B1898,'Customer Orders Management'!B:AB,9,0)),"")</f>
        <v/>
      </c>
      <c r="J1898" s="81" t="str">
        <f>IFERROR(IF(B1898="","",VLOOKUP(B1898,'Customer Orders Management'!B:AB,10,0)),"")</f>
        <v/>
      </c>
      <c r="K1898" s="81" t="str">
        <f>IFERROR(IF(B1898="","",VLOOKUP(B1898,'Customer Orders Management'!B:AB,11,0)),"")</f>
        <v/>
      </c>
      <c r="L1898" s="81" t="str">
        <f>IFERROR(IF(VLOOKUP(B1898,'DIFOT Raw Data'!B:P,15,0)="","Not Delivered","Delivery"&amp;" "&amp;VLOOKUP(B1898,'DIFOT Raw Data'!B:P,15,0)),"")</f>
        <v/>
      </c>
    </row>
    <row r="1899" spans="5:12" x14ac:dyDescent="0.25">
      <c r="E1899" s="80" t="str">
        <f>IFERROR(IF(B1899="","",VLOOKUP(B1899,'Customer Orders Management'!B:AB,12,0)),"")</f>
        <v/>
      </c>
      <c r="F1899" s="80" t="str">
        <f>IFERROR(IF(B1899="","",VLOOKUP(B1899,'Customer Orders Management'!B:AB,13,0)),"")</f>
        <v/>
      </c>
      <c r="G1899" s="80" t="str">
        <f>IFERROR(IF(B1899="","",VLOOKUP(B1899,'Customer Orders Management'!B:AB,7,0)),"")</f>
        <v/>
      </c>
      <c r="H1899" s="80" t="str">
        <f>IFERROR(IF(B1899="","",VLOOKUP(B1899,'Customer Orders Management'!B:AB,8,0)),"")</f>
        <v/>
      </c>
      <c r="I1899" s="81" t="str">
        <f>IFERROR(IF(B1899="","",VLOOKUP(B1899,'Customer Orders Management'!B:AB,9,0)),"")</f>
        <v/>
      </c>
      <c r="J1899" s="81" t="str">
        <f>IFERROR(IF(B1899="","",VLOOKUP(B1899,'Customer Orders Management'!B:AB,10,0)),"")</f>
        <v/>
      </c>
      <c r="K1899" s="81" t="str">
        <f>IFERROR(IF(B1899="","",VLOOKUP(B1899,'Customer Orders Management'!B:AB,11,0)),"")</f>
        <v/>
      </c>
      <c r="L1899" s="81" t="str">
        <f>IFERROR(IF(VLOOKUP(B1899,'DIFOT Raw Data'!B:P,15,0)="","Not Delivered","Delivery"&amp;" "&amp;VLOOKUP(B1899,'DIFOT Raw Data'!B:P,15,0)),"")</f>
        <v/>
      </c>
    </row>
    <row r="1900" spans="5:12" x14ac:dyDescent="0.25">
      <c r="E1900" s="80" t="str">
        <f>IFERROR(IF(B1900="","",VLOOKUP(B1900,'Customer Orders Management'!B:AB,12,0)),"")</f>
        <v/>
      </c>
      <c r="F1900" s="80" t="str">
        <f>IFERROR(IF(B1900="","",VLOOKUP(B1900,'Customer Orders Management'!B:AB,13,0)),"")</f>
        <v/>
      </c>
      <c r="G1900" s="80" t="str">
        <f>IFERROR(IF(B1900="","",VLOOKUP(B1900,'Customer Orders Management'!B:AB,7,0)),"")</f>
        <v/>
      </c>
      <c r="H1900" s="80" t="str">
        <f>IFERROR(IF(B1900="","",VLOOKUP(B1900,'Customer Orders Management'!B:AB,8,0)),"")</f>
        <v/>
      </c>
      <c r="I1900" s="81" t="str">
        <f>IFERROR(IF(B1900="","",VLOOKUP(B1900,'Customer Orders Management'!B:AB,9,0)),"")</f>
        <v/>
      </c>
      <c r="J1900" s="81" t="str">
        <f>IFERROR(IF(B1900="","",VLOOKUP(B1900,'Customer Orders Management'!B:AB,10,0)),"")</f>
        <v/>
      </c>
      <c r="K1900" s="81" t="str">
        <f>IFERROR(IF(B1900="","",VLOOKUP(B1900,'Customer Orders Management'!B:AB,11,0)),"")</f>
        <v/>
      </c>
      <c r="L1900" s="81" t="str">
        <f>IFERROR(IF(VLOOKUP(B1900,'DIFOT Raw Data'!B:P,15,0)="","Not Delivered","Delivery"&amp;" "&amp;VLOOKUP(B1900,'DIFOT Raw Data'!B:P,15,0)),"")</f>
        <v/>
      </c>
    </row>
    <row r="1901" spans="5:12" x14ac:dyDescent="0.25">
      <c r="E1901" s="80" t="str">
        <f>IFERROR(IF(B1901="","",VLOOKUP(B1901,'Customer Orders Management'!B:AB,12,0)),"")</f>
        <v/>
      </c>
      <c r="F1901" s="80" t="str">
        <f>IFERROR(IF(B1901="","",VLOOKUP(B1901,'Customer Orders Management'!B:AB,13,0)),"")</f>
        <v/>
      </c>
      <c r="G1901" s="80" t="str">
        <f>IFERROR(IF(B1901="","",VLOOKUP(B1901,'Customer Orders Management'!B:AB,7,0)),"")</f>
        <v/>
      </c>
      <c r="H1901" s="80" t="str">
        <f>IFERROR(IF(B1901="","",VLOOKUP(B1901,'Customer Orders Management'!B:AB,8,0)),"")</f>
        <v/>
      </c>
      <c r="I1901" s="81" t="str">
        <f>IFERROR(IF(B1901="","",VLOOKUP(B1901,'Customer Orders Management'!B:AB,9,0)),"")</f>
        <v/>
      </c>
      <c r="J1901" s="81" t="str">
        <f>IFERROR(IF(B1901="","",VLOOKUP(B1901,'Customer Orders Management'!B:AB,10,0)),"")</f>
        <v/>
      </c>
      <c r="K1901" s="81" t="str">
        <f>IFERROR(IF(B1901="","",VLOOKUP(B1901,'Customer Orders Management'!B:AB,11,0)),"")</f>
        <v/>
      </c>
      <c r="L1901" s="81" t="str">
        <f>IFERROR(IF(VLOOKUP(B1901,'DIFOT Raw Data'!B:P,15,0)="","Not Delivered","Delivery"&amp;" "&amp;VLOOKUP(B1901,'DIFOT Raw Data'!B:P,15,0)),"")</f>
        <v/>
      </c>
    </row>
    <row r="1902" spans="5:12" x14ac:dyDescent="0.25">
      <c r="E1902" s="80" t="str">
        <f>IFERROR(IF(B1902="","",VLOOKUP(B1902,'Customer Orders Management'!B:AB,12,0)),"")</f>
        <v/>
      </c>
      <c r="F1902" s="80" t="str">
        <f>IFERROR(IF(B1902="","",VLOOKUP(B1902,'Customer Orders Management'!B:AB,13,0)),"")</f>
        <v/>
      </c>
      <c r="G1902" s="80" t="str">
        <f>IFERROR(IF(B1902="","",VLOOKUP(B1902,'Customer Orders Management'!B:AB,7,0)),"")</f>
        <v/>
      </c>
      <c r="H1902" s="80" t="str">
        <f>IFERROR(IF(B1902="","",VLOOKUP(B1902,'Customer Orders Management'!B:AB,8,0)),"")</f>
        <v/>
      </c>
      <c r="I1902" s="81" t="str">
        <f>IFERROR(IF(B1902="","",VLOOKUP(B1902,'Customer Orders Management'!B:AB,9,0)),"")</f>
        <v/>
      </c>
      <c r="J1902" s="81" t="str">
        <f>IFERROR(IF(B1902="","",VLOOKUP(B1902,'Customer Orders Management'!B:AB,10,0)),"")</f>
        <v/>
      </c>
      <c r="K1902" s="81" t="str">
        <f>IFERROR(IF(B1902="","",VLOOKUP(B1902,'Customer Orders Management'!B:AB,11,0)),"")</f>
        <v/>
      </c>
      <c r="L1902" s="81" t="str">
        <f>IFERROR(IF(VLOOKUP(B1902,'DIFOT Raw Data'!B:P,15,0)="","Not Delivered","Delivery"&amp;" "&amp;VLOOKUP(B1902,'DIFOT Raw Data'!B:P,15,0)),"")</f>
        <v/>
      </c>
    </row>
    <row r="1903" spans="5:12" x14ac:dyDescent="0.25">
      <c r="E1903" s="80" t="str">
        <f>IFERROR(IF(B1903="","",VLOOKUP(B1903,'Customer Orders Management'!B:AB,12,0)),"")</f>
        <v/>
      </c>
      <c r="F1903" s="80" t="str">
        <f>IFERROR(IF(B1903="","",VLOOKUP(B1903,'Customer Orders Management'!B:AB,13,0)),"")</f>
        <v/>
      </c>
      <c r="G1903" s="80" t="str">
        <f>IFERROR(IF(B1903="","",VLOOKUP(B1903,'Customer Orders Management'!B:AB,7,0)),"")</f>
        <v/>
      </c>
      <c r="H1903" s="80" t="str">
        <f>IFERROR(IF(B1903="","",VLOOKUP(B1903,'Customer Orders Management'!B:AB,8,0)),"")</f>
        <v/>
      </c>
      <c r="I1903" s="81" t="str">
        <f>IFERROR(IF(B1903="","",VLOOKUP(B1903,'Customer Orders Management'!B:AB,9,0)),"")</f>
        <v/>
      </c>
      <c r="J1903" s="81" t="str">
        <f>IFERROR(IF(B1903="","",VLOOKUP(B1903,'Customer Orders Management'!B:AB,10,0)),"")</f>
        <v/>
      </c>
      <c r="K1903" s="81" t="str">
        <f>IFERROR(IF(B1903="","",VLOOKUP(B1903,'Customer Orders Management'!B:AB,11,0)),"")</f>
        <v/>
      </c>
      <c r="L1903" s="81" t="str">
        <f>IFERROR(IF(VLOOKUP(B1903,'DIFOT Raw Data'!B:P,15,0)="","Not Delivered","Delivery"&amp;" "&amp;VLOOKUP(B1903,'DIFOT Raw Data'!B:P,15,0)),"")</f>
        <v/>
      </c>
    </row>
    <row r="1904" spans="5:12" x14ac:dyDescent="0.25">
      <c r="E1904" s="80" t="str">
        <f>IFERROR(IF(B1904="","",VLOOKUP(B1904,'Customer Orders Management'!B:AB,12,0)),"")</f>
        <v/>
      </c>
      <c r="F1904" s="80" t="str">
        <f>IFERROR(IF(B1904="","",VLOOKUP(B1904,'Customer Orders Management'!B:AB,13,0)),"")</f>
        <v/>
      </c>
      <c r="G1904" s="80" t="str">
        <f>IFERROR(IF(B1904="","",VLOOKUP(B1904,'Customer Orders Management'!B:AB,7,0)),"")</f>
        <v/>
      </c>
      <c r="H1904" s="80" t="str">
        <f>IFERROR(IF(B1904="","",VLOOKUP(B1904,'Customer Orders Management'!B:AB,8,0)),"")</f>
        <v/>
      </c>
      <c r="I1904" s="81" t="str">
        <f>IFERROR(IF(B1904="","",VLOOKUP(B1904,'Customer Orders Management'!B:AB,9,0)),"")</f>
        <v/>
      </c>
      <c r="J1904" s="81" t="str">
        <f>IFERROR(IF(B1904="","",VLOOKUP(B1904,'Customer Orders Management'!B:AB,10,0)),"")</f>
        <v/>
      </c>
      <c r="K1904" s="81" t="str">
        <f>IFERROR(IF(B1904="","",VLOOKUP(B1904,'Customer Orders Management'!B:AB,11,0)),"")</f>
        <v/>
      </c>
      <c r="L1904" s="81" t="str">
        <f>IFERROR(IF(VLOOKUP(B1904,'DIFOT Raw Data'!B:P,15,0)="","Not Delivered","Delivery"&amp;" "&amp;VLOOKUP(B1904,'DIFOT Raw Data'!B:P,15,0)),"")</f>
        <v/>
      </c>
    </row>
    <row r="1905" spans="5:12" x14ac:dyDescent="0.25">
      <c r="E1905" s="80" t="str">
        <f>IFERROR(IF(B1905="","",VLOOKUP(B1905,'Customer Orders Management'!B:AB,12,0)),"")</f>
        <v/>
      </c>
      <c r="F1905" s="80" t="str">
        <f>IFERROR(IF(B1905="","",VLOOKUP(B1905,'Customer Orders Management'!B:AB,13,0)),"")</f>
        <v/>
      </c>
      <c r="G1905" s="80" t="str">
        <f>IFERROR(IF(B1905="","",VLOOKUP(B1905,'Customer Orders Management'!B:AB,7,0)),"")</f>
        <v/>
      </c>
      <c r="H1905" s="80" t="str">
        <f>IFERROR(IF(B1905="","",VLOOKUP(B1905,'Customer Orders Management'!B:AB,8,0)),"")</f>
        <v/>
      </c>
      <c r="I1905" s="81" t="str">
        <f>IFERROR(IF(B1905="","",VLOOKUP(B1905,'Customer Orders Management'!B:AB,9,0)),"")</f>
        <v/>
      </c>
      <c r="J1905" s="81" t="str">
        <f>IFERROR(IF(B1905="","",VLOOKUP(B1905,'Customer Orders Management'!B:AB,10,0)),"")</f>
        <v/>
      </c>
      <c r="K1905" s="81" t="str">
        <f>IFERROR(IF(B1905="","",VLOOKUP(B1905,'Customer Orders Management'!B:AB,11,0)),"")</f>
        <v/>
      </c>
      <c r="L1905" s="81" t="str">
        <f>IFERROR(IF(VLOOKUP(B1905,'DIFOT Raw Data'!B:P,15,0)="","Not Delivered","Delivery"&amp;" "&amp;VLOOKUP(B1905,'DIFOT Raw Data'!B:P,15,0)),"")</f>
        <v/>
      </c>
    </row>
    <row r="1906" spans="5:12" x14ac:dyDescent="0.25">
      <c r="E1906" s="80" t="str">
        <f>IFERROR(IF(B1906="","",VLOOKUP(B1906,'Customer Orders Management'!B:AB,12,0)),"")</f>
        <v/>
      </c>
      <c r="F1906" s="80" t="str">
        <f>IFERROR(IF(B1906="","",VLOOKUP(B1906,'Customer Orders Management'!B:AB,13,0)),"")</f>
        <v/>
      </c>
      <c r="G1906" s="80" t="str">
        <f>IFERROR(IF(B1906="","",VLOOKUP(B1906,'Customer Orders Management'!B:AB,7,0)),"")</f>
        <v/>
      </c>
      <c r="H1906" s="80" t="str">
        <f>IFERROR(IF(B1906="","",VLOOKUP(B1906,'Customer Orders Management'!B:AB,8,0)),"")</f>
        <v/>
      </c>
      <c r="I1906" s="81" t="str">
        <f>IFERROR(IF(B1906="","",VLOOKUP(B1906,'Customer Orders Management'!B:AB,9,0)),"")</f>
        <v/>
      </c>
      <c r="J1906" s="81" t="str">
        <f>IFERROR(IF(B1906="","",VLOOKUP(B1906,'Customer Orders Management'!B:AB,10,0)),"")</f>
        <v/>
      </c>
      <c r="K1906" s="81" t="str">
        <f>IFERROR(IF(B1906="","",VLOOKUP(B1906,'Customer Orders Management'!B:AB,11,0)),"")</f>
        <v/>
      </c>
      <c r="L1906" s="81" t="str">
        <f>IFERROR(IF(VLOOKUP(B1906,'DIFOT Raw Data'!B:P,15,0)="","Not Delivered","Delivery"&amp;" "&amp;VLOOKUP(B1906,'DIFOT Raw Data'!B:P,15,0)),"")</f>
        <v/>
      </c>
    </row>
    <row r="1907" spans="5:12" x14ac:dyDescent="0.25">
      <c r="E1907" s="80" t="str">
        <f>IFERROR(IF(B1907="","",VLOOKUP(B1907,'Customer Orders Management'!B:AB,12,0)),"")</f>
        <v/>
      </c>
      <c r="F1907" s="80" t="str">
        <f>IFERROR(IF(B1907="","",VLOOKUP(B1907,'Customer Orders Management'!B:AB,13,0)),"")</f>
        <v/>
      </c>
      <c r="G1907" s="80" t="str">
        <f>IFERROR(IF(B1907="","",VLOOKUP(B1907,'Customer Orders Management'!B:AB,7,0)),"")</f>
        <v/>
      </c>
      <c r="H1907" s="80" t="str">
        <f>IFERROR(IF(B1907="","",VLOOKUP(B1907,'Customer Orders Management'!B:AB,8,0)),"")</f>
        <v/>
      </c>
      <c r="I1907" s="81" t="str">
        <f>IFERROR(IF(B1907="","",VLOOKUP(B1907,'Customer Orders Management'!B:AB,9,0)),"")</f>
        <v/>
      </c>
      <c r="J1907" s="81" t="str">
        <f>IFERROR(IF(B1907="","",VLOOKUP(B1907,'Customer Orders Management'!B:AB,10,0)),"")</f>
        <v/>
      </c>
      <c r="K1907" s="81" t="str">
        <f>IFERROR(IF(B1907="","",VLOOKUP(B1907,'Customer Orders Management'!B:AB,11,0)),"")</f>
        <v/>
      </c>
      <c r="L1907" s="81" t="str">
        <f>IFERROR(IF(VLOOKUP(B1907,'DIFOT Raw Data'!B:P,15,0)="","Not Delivered","Delivery"&amp;" "&amp;VLOOKUP(B1907,'DIFOT Raw Data'!B:P,15,0)),"")</f>
        <v/>
      </c>
    </row>
    <row r="1908" spans="5:12" x14ac:dyDescent="0.25">
      <c r="E1908" s="80" t="str">
        <f>IFERROR(IF(B1908="","",VLOOKUP(B1908,'Customer Orders Management'!B:AB,12,0)),"")</f>
        <v/>
      </c>
      <c r="F1908" s="80" t="str">
        <f>IFERROR(IF(B1908="","",VLOOKUP(B1908,'Customer Orders Management'!B:AB,13,0)),"")</f>
        <v/>
      </c>
      <c r="G1908" s="80" t="str">
        <f>IFERROR(IF(B1908="","",VLOOKUP(B1908,'Customer Orders Management'!B:AB,7,0)),"")</f>
        <v/>
      </c>
      <c r="H1908" s="80" t="str">
        <f>IFERROR(IF(B1908="","",VLOOKUP(B1908,'Customer Orders Management'!B:AB,8,0)),"")</f>
        <v/>
      </c>
      <c r="I1908" s="81" t="str">
        <f>IFERROR(IF(B1908="","",VLOOKUP(B1908,'Customer Orders Management'!B:AB,9,0)),"")</f>
        <v/>
      </c>
      <c r="J1908" s="81" t="str">
        <f>IFERROR(IF(B1908="","",VLOOKUP(B1908,'Customer Orders Management'!B:AB,10,0)),"")</f>
        <v/>
      </c>
      <c r="K1908" s="81" t="str">
        <f>IFERROR(IF(B1908="","",VLOOKUP(B1908,'Customer Orders Management'!B:AB,11,0)),"")</f>
        <v/>
      </c>
      <c r="L1908" s="81" t="str">
        <f>IFERROR(IF(VLOOKUP(B1908,'DIFOT Raw Data'!B:P,15,0)="","Not Delivered","Delivery"&amp;" "&amp;VLOOKUP(B1908,'DIFOT Raw Data'!B:P,15,0)),"")</f>
        <v/>
      </c>
    </row>
    <row r="1909" spans="5:12" x14ac:dyDescent="0.25">
      <c r="E1909" s="80" t="str">
        <f>IFERROR(IF(B1909="","",VLOOKUP(B1909,'Customer Orders Management'!B:AB,12,0)),"")</f>
        <v/>
      </c>
      <c r="F1909" s="80" t="str">
        <f>IFERROR(IF(B1909="","",VLOOKUP(B1909,'Customer Orders Management'!B:AB,13,0)),"")</f>
        <v/>
      </c>
      <c r="G1909" s="80" t="str">
        <f>IFERROR(IF(B1909="","",VLOOKUP(B1909,'Customer Orders Management'!B:AB,7,0)),"")</f>
        <v/>
      </c>
      <c r="H1909" s="80" t="str">
        <f>IFERROR(IF(B1909="","",VLOOKUP(B1909,'Customer Orders Management'!B:AB,8,0)),"")</f>
        <v/>
      </c>
      <c r="I1909" s="81" t="str">
        <f>IFERROR(IF(B1909="","",VLOOKUP(B1909,'Customer Orders Management'!B:AB,9,0)),"")</f>
        <v/>
      </c>
      <c r="J1909" s="81" t="str">
        <f>IFERROR(IF(B1909="","",VLOOKUP(B1909,'Customer Orders Management'!B:AB,10,0)),"")</f>
        <v/>
      </c>
      <c r="K1909" s="81" t="str">
        <f>IFERROR(IF(B1909="","",VLOOKUP(B1909,'Customer Orders Management'!B:AB,11,0)),"")</f>
        <v/>
      </c>
      <c r="L1909" s="81" t="str">
        <f>IFERROR(IF(VLOOKUP(B1909,'DIFOT Raw Data'!B:P,15,0)="","Not Delivered","Delivery"&amp;" "&amp;VLOOKUP(B1909,'DIFOT Raw Data'!B:P,15,0)),"")</f>
        <v/>
      </c>
    </row>
    <row r="1910" spans="5:12" x14ac:dyDescent="0.25">
      <c r="E1910" s="80" t="str">
        <f>IFERROR(IF(B1910="","",VLOOKUP(B1910,'Customer Orders Management'!B:AB,12,0)),"")</f>
        <v/>
      </c>
      <c r="F1910" s="80" t="str">
        <f>IFERROR(IF(B1910="","",VLOOKUP(B1910,'Customer Orders Management'!B:AB,13,0)),"")</f>
        <v/>
      </c>
      <c r="G1910" s="80" t="str">
        <f>IFERROR(IF(B1910="","",VLOOKUP(B1910,'Customer Orders Management'!B:AB,7,0)),"")</f>
        <v/>
      </c>
      <c r="H1910" s="80" t="str">
        <f>IFERROR(IF(B1910="","",VLOOKUP(B1910,'Customer Orders Management'!B:AB,8,0)),"")</f>
        <v/>
      </c>
      <c r="I1910" s="81" t="str">
        <f>IFERROR(IF(B1910="","",VLOOKUP(B1910,'Customer Orders Management'!B:AB,9,0)),"")</f>
        <v/>
      </c>
      <c r="J1910" s="81" t="str">
        <f>IFERROR(IF(B1910="","",VLOOKUP(B1910,'Customer Orders Management'!B:AB,10,0)),"")</f>
        <v/>
      </c>
      <c r="K1910" s="81" t="str">
        <f>IFERROR(IF(B1910="","",VLOOKUP(B1910,'Customer Orders Management'!B:AB,11,0)),"")</f>
        <v/>
      </c>
      <c r="L1910" s="81" t="str">
        <f>IFERROR(IF(VLOOKUP(B1910,'DIFOT Raw Data'!B:P,15,0)="","Not Delivered","Delivery"&amp;" "&amp;VLOOKUP(B1910,'DIFOT Raw Data'!B:P,15,0)),"")</f>
        <v/>
      </c>
    </row>
    <row r="1911" spans="5:12" x14ac:dyDescent="0.25">
      <c r="E1911" s="80" t="str">
        <f>IFERROR(IF(B1911="","",VLOOKUP(B1911,'Customer Orders Management'!B:AB,12,0)),"")</f>
        <v/>
      </c>
      <c r="F1911" s="80" t="str">
        <f>IFERROR(IF(B1911="","",VLOOKUP(B1911,'Customer Orders Management'!B:AB,13,0)),"")</f>
        <v/>
      </c>
      <c r="G1911" s="80" t="str">
        <f>IFERROR(IF(B1911="","",VLOOKUP(B1911,'Customer Orders Management'!B:AB,7,0)),"")</f>
        <v/>
      </c>
      <c r="H1911" s="80" t="str">
        <f>IFERROR(IF(B1911="","",VLOOKUP(B1911,'Customer Orders Management'!B:AB,8,0)),"")</f>
        <v/>
      </c>
      <c r="I1911" s="81" t="str">
        <f>IFERROR(IF(B1911="","",VLOOKUP(B1911,'Customer Orders Management'!B:AB,9,0)),"")</f>
        <v/>
      </c>
      <c r="J1911" s="81" t="str">
        <f>IFERROR(IF(B1911="","",VLOOKUP(B1911,'Customer Orders Management'!B:AB,10,0)),"")</f>
        <v/>
      </c>
      <c r="K1911" s="81" t="str">
        <f>IFERROR(IF(B1911="","",VLOOKUP(B1911,'Customer Orders Management'!B:AB,11,0)),"")</f>
        <v/>
      </c>
      <c r="L1911" s="81" t="str">
        <f>IFERROR(IF(VLOOKUP(B1911,'DIFOT Raw Data'!B:P,15,0)="","Not Delivered","Delivery"&amp;" "&amp;VLOOKUP(B1911,'DIFOT Raw Data'!B:P,15,0)),"")</f>
        <v/>
      </c>
    </row>
    <row r="1912" spans="5:12" x14ac:dyDescent="0.25">
      <c r="E1912" s="80" t="str">
        <f>IFERROR(IF(B1912="","",VLOOKUP(B1912,'Customer Orders Management'!B:AB,12,0)),"")</f>
        <v/>
      </c>
      <c r="F1912" s="80" t="str">
        <f>IFERROR(IF(B1912="","",VLOOKUP(B1912,'Customer Orders Management'!B:AB,13,0)),"")</f>
        <v/>
      </c>
      <c r="G1912" s="80" t="str">
        <f>IFERROR(IF(B1912="","",VLOOKUP(B1912,'Customer Orders Management'!B:AB,7,0)),"")</f>
        <v/>
      </c>
      <c r="H1912" s="80" t="str">
        <f>IFERROR(IF(B1912="","",VLOOKUP(B1912,'Customer Orders Management'!B:AB,8,0)),"")</f>
        <v/>
      </c>
      <c r="I1912" s="81" t="str">
        <f>IFERROR(IF(B1912="","",VLOOKUP(B1912,'Customer Orders Management'!B:AB,9,0)),"")</f>
        <v/>
      </c>
      <c r="J1912" s="81" t="str">
        <f>IFERROR(IF(B1912="","",VLOOKUP(B1912,'Customer Orders Management'!B:AB,10,0)),"")</f>
        <v/>
      </c>
      <c r="K1912" s="81" t="str">
        <f>IFERROR(IF(B1912="","",VLOOKUP(B1912,'Customer Orders Management'!B:AB,11,0)),"")</f>
        <v/>
      </c>
      <c r="L1912" s="81" t="str">
        <f>IFERROR(IF(VLOOKUP(B1912,'DIFOT Raw Data'!B:P,15,0)="","Not Delivered","Delivery"&amp;" "&amp;VLOOKUP(B1912,'DIFOT Raw Data'!B:P,15,0)),"")</f>
        <v/>
      </c>
    </row>
    <row r="1913" spans="5:12" x14ac:dyDescent="0.25">
      <c r="E1913" s="80" t="str">
        <f>IFERROR(IF(B1913="","",VLOOKUP(B1913,'Customer Orders Management'!B:AB,12,0)),"")</f>
        <v/>
      </c>
      <c r="F1913" s="80" t="str">
        <f>IFERROR(IF(B1913="","",VLOOKUP(B1913,'Customer Orders Management'!B:AB,13,0)),"")</f>
        <v/>
      </c>
      <c r="G1913" s="80" t="str">
        <f>IFERROR(IF(B1913="","",VLOOKUP(B1913,'Customer Orders Management'!B:AB,7,0)),"")</f>
        <v/>
      </c>
      <c r="H1913" s="80" t="str">
        <f>IFERROR(IF(B1913="","",VLOOKUP(B1913,'Customer Orders Management'!B:AB,8,0)),"")</f>
        <v/>
      </c>
      <c r="I1913" s="81" t="str">
        <f>IFERROR(IF(B1913="","",VLOOKUP(B1913,'Customer Orders Management'!B:AB,9,0)),"")</f>
        <v/>
      </c>
      <c r="J1913" s="81" t="str">
        <f>IFERROR(IF(B1913="","",VLOOKUP(B1913,'Customer Orders Management'!B:AB,10,0)),"")</f>
        <v/>
      </c>
      <c r="K1913" s="81" t="str">
        <f>IFERROR(IF(B1913="","",VLOOKUP(B1913,'Customer Orders Management'!B:AB,11,0)),"")</f>
        <v/>
      </c>
      <c r="L1913" s="81" t="str">
        <f>IFERROR(IF(VLOOKUP(B1913,'DIFOT Raw Data'!B:P,15,0)="","Not Delivered","Delivery"&amp;" "&amp;VLOOKUP(B1913,'DIFOT Raw Data'!B:P,15,0)),"")</f>
        <v/>
      </c>
    </row>
    <row r="1914" spans="5:12" x14ac:dyDescent="0.25">
      <c r="E1914" s="80" t="str">
        <f>IFERROR(IF(B1914="","",VLOOKUP(B1914,'Customer Orders Management'!B:AB,12,0)),"")</f>
        <v/>
      </c>
      <c r="F1914" s="80" t="str">
        <f>IFERROR(IF(B1914="","",VLOOKUP(B1914,'Customer Orders Management'!B:AB,13,0)),"")</f>
        <v/>
      </c>
      <c r="G1914" s="80" t="str">
        <f>IFERROR(IF(B1914="","",VLOOKUP(B1914,'Customer Orders Management'!B:AB,7,0)),"")</f>
        <v/>
      </c>
      <c r="H1914" s="80" t="str">
        <f>IFERROR(IF(B1914="","",VLOOKUP(B1914,'Customer Orders Management'!B:AB,8,0)),"")</f>
        <v/>
      </c>
      <c r="I1914" s="81" t="str">
        <f>IFERROR(IF(B1914="","",VLOOKUP(B1914,'Customer Orders Management'!B:AB,9,0)),"")</f>
        <v/>
      </c>
      <c r="J1914" s="81" t="str">
        <f>IFERROR(IF(B1914="","",VLOOKUP(B1914,'Customer Orders Management'!B:AB,10,0)),"")</f>
        <v/>
      </c>
      <c r="K1914" s="81" t="str">
        <f>IFERROR(IF(B1914="","",VLOOKUP(B1914,'Customer Orders Management'!B:AB,11,0)),"")</f>
        <v/>
      </c>
      <c r="L1914" s="81" t="str">
        <f>IFERROR(IF(VLOOKUP(B1914,'DIFOT Raw Data'!B:P,15,0)="","Not Delivered","Delivery"&amp;" "&amp;VLOOKUP(B1914,'DIFOT Raw Data'!B:P,15,0)),"")</f>
        <v/>
      </c>
    </row>
    <row r="1915" spans="5:12" x14ac:dyDescent="0.25">
      <c r="E1915" s="80" t="str">
        <f>IFERROR(IF(B1915="","",VLOOKUP(B1915,'Customer Orders Management'!B:AB,12,0)),"")</f>
        <v/>
      </c>
      <c r="F1915" s="80" t="str">
        <f>IFERROR(IF(B1915="","",VLOOKUP(B1915,'Customer Orders Management'!B:AB,13,0)),"")</f>
        <v/>
      </c>
      <c r="G1915" s="80" t="str">
        <f>IFERROR(IF(B1915="","",VLOOKUP(B1915,'Customer Orders Management'!B:AB,7,0)),"")</f>
        <v/>
      </c>
      <c r="H1915" s="80" t="str">
        <f>IFERROR(IF(B1915="","",VLOOKUP(B1915,'Customer Orders Management'!B:AB,8,0)),"")</f>
        <v/>
      </c>
      <c r="I1915" s="81" t="str">
        <f>IFERROR(IF(B1915="","",VLOOKUP(B1915,'Customer Orders Management'!B:AB,9,0)),"")</f>
        <v/>
      </c>
      <c r="J1915" s="81" t="str">
        <f>IFERROR(IF(B1915="","",VLOOKUP(B1915,'Customer Orders Management'!B:AB,10,0)),"")</f>
        <v/>
      </c>
      <c r="K1915" s="81" t="str">
        <f>IFERROR(IF(B1915="","",VLOOKUP(B1915,'Customer Orders Management'!B:AB,11,0)),"")</f>
        <v/>
      </c>
      <c r="L1915" s="81" t="str">
        <f>IFERROR(IF(VLOOKUP(B1915,'DIFOT Raw Data'!B:P,15,0)="","Not Delivered","Delivery"&amp;" "&amp;VLOOKUP(B1915,'DIFOT Raw Data'!B:P,15,0)),"")</f>
        <v/>
      </c>
    </row>
    <row r="1916" spans="5:12" x14ac:dyDescent="0.25">
      <c r="E1916" s="80" t="str">
        <f>IFERROR(IF(B1916="","",VLOOKUP(B1916,'Customer Orders Management'!B:AB,12,0)),"")</f>
        <v/>
      </c>
      <c r="F1916" s="80" t="str">
        <f>IFERROR(IF(B1916="","",VLOOKUP(B1916,'Customer Orders Management'!B:AB,13,0)),"")</f>
        <v/>
      </c>
      <c r="G1916" s="80" t="str">
        <f>IFERROR(IF(B1916="","",VLOOKUP(B1916,'Customer Orders Management'!B:AB,7,0)),"")</f>
        <v/>
      </c>
      <c r="H1916" s="80" t="str">
        <f>IFERROR(IF(B1916="","",VLOOKUP(B1916,'Customer Orders Management'!B:AB,8,0)),"")</f>
        <v/>
      </c>
      <c r="I1916" s="81" t="str">
        <f>IFERROR(IF(B1916="","",VLOOKUP(B1916,'Customer Orders Management'!B:AB,9,0)),"")</f>
        <v/>
      </c>
      <c r="J1916" s="81" t="str">
        <f>IFERROR(IF(B1916="","",VLOOKUP(B1916,'Customer Orders Management'!B:AB,10,0)),"")</f>
        <v/>
      </c>
      <c r="K1916" s="81" t="str">
        <f>IFERROR(IF(B1916="","",VLOOKUP(B1916,'Customer Orders Management'!B:AB,11,0)),"")</f>
        <v/>
      </c>
      <c r="L1916" s="81" t="str">
        <f>IFERROR(IF(VLOOKUP(B1916,'DIFOT Raw Data'!B:P,15,0)="","Not Delivered","Delivery"&amp;" "&amp;VLOOKUP(B1916,'DIFOT Raw Data'!B:P,15,0)),"")</f>
        <v/>
      </c>
    </row>
    <row r="1917" spans="5:12" x14ac:dyDescent="0.25">
      <c r="E1917" s="80" t="str">
        <f>IFERROR(IF(B1917="","",VLOOKUP(B1917,'Customer Orders Management'!B:AB,12,0)),"")</f>
        <v/>
      </c>
      <c r="F1917" s="80" t="str">
        <f>IFERROR(IF(B1917="","",VLOOKUP(B1917,'Customer Orders Management'!B:AB,13,0)),"")</f>
        <v/>
      </c>
      <c r="G1917" s="80" t="str">
        <f>IFERROR(IF(B1917="","",VLOOKUP(B1917,'Customer Orders Management'!B:AB,7,0)),"")</f>
        <v/>
      </c>
      <c r="H1917" s="80" t="str">
        <f>IFERROR(IF(B1917="","",VLOOKUP(B1917,'Customer Orders Management'!B:AB,8,0)),"")</f>
        <v/>
      </c>
      <c r="I1917" s="81" t="str">
        <f>IFERROR(IF(B1917="","",VLOOKUP(B1917,'Customer Orders Management'!B:AB,9,0)),"")</f>
        <v/>
      </c>
      <c r="J1917" s="81" t="str">
        <f>IFERROR(IF(B1917="","",VLOOKUP(B1917,'Customer Orders Management'!B:AB,10,0)),"")</f>
        <v/>
      </c>
      <c r="K1917" s="81" t="str">
        <f>IFERROR(IF(B1917="","",VLOOKUP(B1917,'Customer Orders Management'!B:AB,11,0)),"")</f>
        <v/>
      </c>
      <c r="L1917" s="81" t="str">
        <f>IFERROR(IF(VLOOKUP(B1917,'DIFOT Raw Data'!B:P,15,0)="","Not Delivered","Delivery"&amp;" "&amp;VLOOKUP(B1917,'DIFOT Raw Data'!B:P,15,0)),"")</f>
        <v/>
      </c>
    </row>
    <row r="1918" spans="5:12" x14ac:dyDescent="0.25">
      <c r="E1918" s="80" t="str">
        <f>IFERROR(IF(B1918="","",VLOOKUP(B1918,'Customer Orders Management'!B:AB,12,0)),"")</f>
        <v/>
      </c>
      <c r="F1918" s="80" t="str">
        <f>IFERROR(IF(B1918="","",VLOOKUP(B1918,'Customer Orders Management'!B:AB,13,0)),"")</f>
        <v/>
      </c>
      <c r="G1918" s="80" t="str">
        <f>IFERROR(IF(B1918="","",VLOOKUP(B1918,'Customer Orders Management'!B:AB,7,0)),"")</f>
        <v/>
      </c>
      <c r="H1918" s="80" t="str">
        <f>IFERROR(IF(B1918="","",VLOOKUP(B1918,'Customer Orders Management'!B:AB,8,0)),"")</f>
        <v/>
      </c>
      <c r="I1918" s="81" t="str">
        <f>IFERROR(IF(B1918="","",VLOOKUP(B1918,'Customer Orders Management'!B:AB,9,0)),"")</f>
        <v/>
      </c>
      <c r="J1918" s="81" t="str">
        <f>IFERROR(IF(B1918="","",VLOOKUP(B1918,'Customer Orders Management'!B:AB,10,0)),"")</f>
        <v/>
      </c>
      <c r="K1918" s="81" t="str">
        <f>IFERROR(IF(B1918="","",VLOOKUP(B1918,'Customer Orders Management'!B:AB,11,0)),"")</f>
        <v/>
      </c>
      <c r="L1918" s="81" t="str">
        <f>IFERROR(IF(VLOOKUP(B1918,'DIFOT Raw Data'!B:P,15,0)="","Not Delivered","Delivery"&amp;" "&amp;VLOOKUP(B1918,'DIFOT Raw Data'!B:P,15,0)),"")</f>
        <v/>
      </c>
    </row>
    <row r="1919" spans="5:12" x14ac:dyDescent="0.25">
      <c r="E1919" s="80" t="str">
        <f>IFERROR(IF(B1919="","",VLOOKUP(B1919,'Customer Orders Management'!B:AB,12,0)),"")</f>
        <v/>
      </c>
      <c r="F1919" s="80" t="str">
        <f>IFERROR(IF(B1919="","",VLOOKUP(B1919,'Customer Orders Management'!B:AB,13,0)),"")</f>
        <v/>
      </c>
      <c r="G1919" s="80" t="str">
        <f>IFERROR(IF(B1919="","",VLOOKUP(B1919,'Customer Orders Management'!B:AB,7,0)),"")</f>
        <v/>
      </c>
      <c r="H1919" s="80" t="str">
        <f>IFERROR(IF(B1919="","",VLOOKUP(B1919,'Customer Orders Management'!B:AB,8,0)),"")</f>
        <v/>
      </c>
      <c r="I1919" s="81" t="str">
        <f>IFERROR(IF(B1919="","",VLOOKUP(B1919,'Customer Orders Management'!B:AB,9,0)),"")</f>
        <v/>
      </c>
      <c r="J1919" s="81" t="str">
        <f>IFERROR(IF(B1919="","",VLOOKUP(B1919,'Customer Orders Management'!B:AB,10,0)),"")</f>
        <v/>
      </c>
      <c r="K1919" s="81" t="str">
        <f>IFERROR(IF(B1919="","",VLOOKUP(B1919,'Customer Orders Management'!B:AB,11,0)),"")</f>
        <v/>
      </c>
      <c r="L1919" s="81" t="str">
        <f>IFERROR(IF(VLOOKUP(B1919,'DIFOT Raw Data'!B:P,15,0)="","Not Delivered","Delivery"&amp;" "&amp;VLOOKUP(B1919,'DIFOT Raw Data'!B:P,15,0)),"")</f>
        <v/>
      </c>
    </row>
    <row r="1920" spans="5:12" x14ac:dyDescent="0.25">
      <c r="E1920" s="80" t="str">
        <f>IFERROR(IF(B1920="","",VLOOKUP(B1920,'Customer Orders Management'!B:AB,12,0)),"")</f>
        <v/>
      </c>
      <c r="F1920" s="80" t="str">
        <f>IFERROR(IF(B1920="","",VLOOKUP(B1920,'Customer Orders Management'!B:AB,13,0)),"")</f>
        <v/>
      </c>
      <c r="G1920" s="80" t="str">
        <f>IFERROR(IF(B1920="","",VLOOKUP(B1920,'Customer Orders Management'!B:AB,7,0)),"")</f>
        <v/>
      </c>
      <c r="H1920" s="80" t="str">
        <f>IFERROR(IF(B1920="","",VLOOKUP(B1920,'Customer Orders Management'!B:AB,8,0)),"")</f>
        <v/>
      </c>
      <c r="I1920" s="81" t="str">
        <f>IFERROR(IF(B1920="","",VLOOKUP(B1920,'Customer Orders Management'!B:AB,9,0)),"")</f>
        <v/>
      </c>
      <c r="J1920" s="81" t="str">
        <f>IFERROR(IF(B1920="","",VLOOKUP(B1920,'Customer Orders Management'!B:AB,10,0)),"")</f>
        <v/>
      </c>
      <c r="K1920" s="81" t="str">
        <f>IFERROR(IF(B1920="","",VLOOKUP(B1920,'Customer Orders Management'!B:AB,11,0)),"")</f>
        <v/>
      </c>
      <c r="L1920" s="81" t="str">
        <f>IFERROR(IF(VLOOKUP(B1920,'DIFOT Raw Data'!B:P,15,0)="","Not Delivered","Delivery"&amp;" "&amp;VLOOKUP(B1920,'DIFOT Raw Data'!B:P,15,0)),"")</f>
        <v/>
      </c>
    </row>
    <row r="1921" spans="5:12" x14ac:dyDescent="0.25">
      <c r="E1921" s="80" t="str">
        <f>IFERROR(IF(B1921="","",VLOOKUP(B1921,'Customer Orders Management'!B:AB,12,0)),"")</f>
        <v/>
      </c>
      <c r="F1921" s="80" t="str">
        <f>IFERROR(IF(B1921="","",VLOOKUP(B1921,'Customer Orders Management'!B:AB,13,0)),"")</f>
        <v/>
      </c>
      <c r="G1921" s="80" t="str">
        <f>IFERROR(IF(B1921="","",VLOOKUP(B1921,'Customer Orders Management'!B:AB,7,0)),"")</f>
        <v/>
      </c>
      <c r="H1921" s="80" t="str">
        <f>IFERROR(IF(B1921="","",VLOOKUP(B1921,'Customer Orders Management'!B:AB,8,0)),"")</f>
        <v/>
      </c>
      <c r="I1921" s="81" t="str">
        <f>IFERROR(IF(B1921="","",VLOOKUP(B1921,'Customer Orders Management'!B:AB,9,0)),"")</f>
        <v/>
      </c>
      <c r="J1921" s="81" t="str">
        <f>IFERROR(IF(B1921="","",VLOOKUP(B1921,'Customer Orders Management'!B:AB,10,0)),"")</f>
        <v/>
      </c>
      <c r="K1921" s="81" t="str">
        <f>IFERROR(IF(B1921="","",VLOOKUP(B1921,'Customer Orders Management'!B:AB,11,0)),"")</f>
        <v/>
      </c>
      <c r="L1921" s="81" t="str">
        <f>IFERROR(IF(VLOOKUP(B1921,'DIFOT Raw Data'!B:P,15,0)="","Not Delivered","Delivery"&amp;" "&amp;VLOOKUP(B1921,'DIFOT Raw Data'!B:P,15,0)),"")</f>
        <v/>
      </c>
    </row>
    <row r="1922" spans="5:12" x14ac:dyDescent="0.25">
      <c r="E1922" s="80" t="str">
        <f>IFERROR(IF(B1922="","",VLOOKUP(B1922,'Customer Orders Management'!B:AB,12,0)),"")</f>
        <v/>
      </c>
      <c r="F1922" s="80" t="str">
        <f>IFERROR(IF(B1922="","",VLOOKUP(B1922,'Customer Orders Management'!B:AB,13,0)),"")</f>
        <v/>
      </c>
      <c r="G1922" s="80" t="str">
        <f>IFERROR(IF(B1922="","",VLOOKUP(B1922,'Customer Orders Management'!B:AB,7,0)),"")</f>
        <v/>
      </c>
      <c r="H1922" s="80" t="str">
        <f>IFERROR(IF(B1922="","",VLOOKUP(B1922,'Customer Orders Management'!B:AB,8,0)),"")</f>
        <v/>
      </c>
      <c r="I1922" s="81" t="str">
        <f>IFERROR(IF(B1922="","",VLOOKUP(B1922,'Customer Orders Management'!B:AB,9,0)),"")</f>
        <v/>
      </c>
      <c r="J1922" s="81" t="str">
        <f>IFERROR(IF(B1922="","",VLOOKUP(B1922,'Customer Orders Management'!B:AB,10,0)),"")</f>
        <v/>
      </c>
      <c r="K1922" s="81" t="str">
        <f>IFERROR(IF(B1922="","",VLOOKUP(B1922,'Customer Orders Management'!B:AB,11,0)),"")</f>
        <v/>
      </c>
      <c r="L1922" s="81" t="str">
        <f>IFERROR(IF(VLOOKUP(B1922,'DIFOT Raw Data'!B:P,15,0)="","Not Delivered","Delivery"&amp;" "&amp;VLOOKUP(B1922,'DIFOT Raw Data'!B:P,15,0)),"")</f>
        <v/>
      </c>
    </row>
    <row r="1923" spans="5:12" x14ac:dyDescent="0.25">
      <c r="E1923" s="80" t="str">
        <f>IFERROR(IF(B1923="","",VLOOKUP(B1923,'Customer Orders Management'!B:AB,12,0)),"")</f>
        <v/>
      </c>
      <c r="F1923" s="80" t="str">
        <f>IFERROR(IF(B1923="","",VLOOKUP(B1923,'Customer Orders Management'!B:AB,13,0)),"")</f>
        <v/>
      </c>
      <c r="G1923" s="80" t="str">
        <f>IFERROR(IF(B1923="","",VLOOKUP(B1923,'Customer Orders Management'!B:AB,7,0)),"")</f>
        <v/>
      </c>
      <c r="H1923" s="80" t="str">
        <f>IFERROR(IF(B1923="","",VLOOKUP(B1923,'Customer Orders Management'!B:AB,8,0)),"")</f>
        <v/>
      </c>
      <c r="I1923" s="81" t="str">
        <f>IFERROR(IF(B1923="","",VLOOKUP(B1923,'Customer Orders Management'!B:AB,9,0)),"")</f>
        <v/>
      </c>
      <c r="J1923" s="81" t="str">
        <f>IFERROR(IF(B1923="","",VLOOKUP(B1923,'Customer Orders Management'!B:AB,10,0)),"")</f>
        <v/>
      </c>
      <c r="K1923" s="81" t="str">
        <f>IFERROR(IF(B1923="","",VLOOKUP(B1923,'Customer Orders Management'!B:AB,11,0)),"")</f>
        <v/>
      </c>
      <c r="L1923" s="81" t="str">
        <f>IFERROR(IF(VLOOKUP(B1923,'DIFOT Raw Data'!B:P,15,0)="","Not Delivered","Delivery"&amp;" "&amp;VLOOKUP(B1923,'DIFOT Raw Data'!B:P,15,0)),"")</f>
        <v/>
      </c>
    </row>
    <row r="1924" spans="5:12" x14ac:dyDescent="0.25">
      <c r="E1924" s="80" t="str">
        <f>IFERROR(IF(B1924="","",VLOOKUP(B1924,'Customer Orders Management'!B:AB,12,0)),"")</f>
        <v/>
      </c>
      <c r="F1924" s="80" t="str">
        <f>IFERROR(IF(B1924="","",VLOOKUP(B1924,'Customer Orders Management'!B:AB,13,0)),"")</f>
        <v/>
      </c>
      <c r="G1924" s="80" t="str">
        <f>IFERROR(IF(B1924="","",VLOOKUP(B1924,'Customer Orders Management'!B:AB,7,0)),"")</f>
        <v/>
      </c>
      <c r="H1924" s="80" t="str">
        <f>IFERROR(IF(B1924="","",VLOOKUP(B1924,'Customer Orders Management'!B:AB,8,0)),"")</f>
        <v/>
      </c>
      <c r="I1924" s="81" t="str">
        <f>IFERROR(IF(B1924="","",VLOOKUP(B1924,'Customer Orders Management'!B:AB,9,0)),"")</f>
        <v/>
      </c>
      <c r="J1924" s="81" t="str">
        <f>IFERROR(IF(B1924="","",VLOOKUP(B1924,'Customer Orders Management'!B:AB,10,0)),"")</f>
        <v/>
      </c>
      <c r="K1924" s="81" t="str">
        <f>IFERROR(IF(B1924="","",VLOOKUP(B1924,'Customer Orders Management'!B:AB,11,0)),"")</f>
        <v/>
      </c>
      <c r="L1924" s="81" t="str">
        <f>IFERROR(IF(VLOOKUP(B1924,'DIFOT Raw Data'!B:P,15,0)="","Not Delivered","Delivery"&amp;" "&amp;VLOOKUP(B1924,'DIFOT Raw Data'!B:P,15,0)),"")</f>
        <v/>
      </c>
    </row>
    <row r="1925" spans="5:12" x14ac:dyDescent="0.25">
      <c r="E1925" s="80" t="str">
        <f>IFERROR(IF(B1925="","",VLOOKUP(B1925,'Customer Orders Management'!B:AB,12,0)),"")</f>
        <v/>
      </c>
      <c r="F1925" s="80" t="str">
        <f>IFERROR(IF(B1925="","",VLOOKUP(B1925,'Customer Orders Management'!B:AB,13,0)),"")</f>
        <v/>
      </c>
      <c r="G1925" s="80" t="str">
        <f>IFERROR(IF(B1925="","",VLOOKUP(B1925,'Customer Orders Management'!B:AB,7,0)),"")</f>
        <v/>
      </c>
      <c r="H1925" s="80" t="str">
        <f>IFERROR(IF(B1925="","",VLOOKUP(B1925,'Customer Orders Management'!B:AB,8,0)),"")</f>
        <v/>
      </c>
      <c r="I1925" s="81" t="str">
        <f>IFERROR(IF(B1925="","",VLOOKUP(B1925,'Customer Orders Management'!B:AB,9,0)),"")</f>
        <v/>
      </c>
      <c r="J1925" s="81" t="str">
        <f>IFERROR(IF(B1925="","",VLOOKUP(B1925,'Customer Orders Management'!B:AB,10,0)),"")</f>
        <v/>
      </c>
      <c r="K1925" s="81" t="str">
        <f>IFERROR(IF(B1925="","",VLOOKUP(B1925,'Customer Orders Management'!B:AB,11,0)),"")</f>
        <v/>
      </c>
      <c r="L1925" s="81" t="str">
        <f>IFERROR(IF(VLOOKUP(B1925,'DIFOT Raw Data'!B:P,15,0)="","Not Delivered","Delivery"&amp;" "&amp;VLOOKUP(B1925,'DIFOT Raw Data'!B:P,15,0)),"")</f>
        <v/>
      </c>
    </row>
    <row r="1926" spans="5:12" x14ac:dyDescent="0.25">
      <c r="E1926" s="80" t="str">
        <f>IFERROR(IF(B1926="","",VLOOKUP(B1926,'Customer Orders Management'!B:AB,12,0)),"")</f>
        <v/>
      </c>
      <c r="F1926" s="80" t="str">
        <f>IFERROR(IF(B1926="","",VLOOKUP(B1926,'Customer Orders Management'!B:AB,13,0)),"")</f>
        <v/>
      </c>
      <c r="G1926" s="80" t="str">
        <f>IFERROR(IF(B1926="","",VLOOKUP(B1926,'Customer Orders Management'!B:AB,7,0)),"")</f>
        <v/>
      </c>
      <c r="H1926" s="80" t="str">
        <f>IFERROR(IF(B1926="","",VLOOKUP(B1926,'Customer Orders Management'!B:AB,8,0)),"")</f>
        <v/>
      </c>
      <c r="I1926" s="81" t="str">
        <f>IFERROR(IF(B1926="","",VLOOKUP(B1926,'Customer Orders Management'!B:AB,9,0)),"")</f>
        <v/>
      </c>
      <c r="J1926" s="81" t="str">
        <f>IFERROR(IF(B1926="","",VLOOKUP(B1926,'Customer Orders Management'!B:AB,10,0)),"")</f>
        <v/>
      </c>
      <c r="K1926" s="81" t="str">
        <f>IFERROR(IF(B1926="","",VLOOKUP(B1926,'Customer Orders Management'!B:AB,11,0)),"")</f>
        <v/>
      </c>
      <c r="L1926" s="81" t="str">
        <f>IFERROR(IF(VLOOKUP(B1926,'DIFOT Raw Data'!B:P,15,0)="","Not Delivered","Delivery"&amp;" "&amp;VLOOKUP(B1926,'DIFOT Raw Data'!B:P,15,0)),"")</f>
        <v/>
      </c>
    </row>
    <row r="1927" spans="5:12" x14ac:dyDescent="0.25">
      <c r="E1927" s="80" t="str">
        <f>IFERROR(IF(B1927="","",VLOOKUP(B1927,'Customer Orders Management'!B:AB,12,0)),"")</f>
        <v/>
      </c>
      <c r="F1927" s="80" t="str">
        <f>IFERROR(IF(B1927="","",VLOOKUP(B1927,'Customer Orders Management'!B:AB,13,0)),"")</f>
        <v/>
      </c>
      <c r="G1927" s="80" t="str">
        <f>IFERROR(IF(B1927="","",VLOOKUP(B1927,'Customer Orders Management'!B:AB,7,0)),"")</f>
        <v/>
      </c>
      <c r="H1927" s="80" t="str">
        <f>IFERROR(IF(B1927="","",VLOOKUP(B1927,'Customer Orders Management'!B:AB,8,0)),"")</f>
        <v/>
      </c>
      <c r="I1927" s="81" t="str">
        <f>IFERROR(IF(B1927="","",VLOOKUP(B1927,'Customer Orders Management'!B:AB,9,0)),"")</f>
        <v/>
      </c>
      <c r="J1927" s="81" t="str">
        <f>IFERROR(IF(B1927="","",VLOOKUP(B1927,'Customer Orders Management'!B:AB,10,0)),"")</f>
        <v/>
      </c>
      <c r="K1927" s="81" t="str">
        <f>IFERROR(IF(B1927="","",VLOOKUP(B1927,'Customer Orders Management'!B:AB,11,0)),"")</f>
        <v/>
      </c>
      <c r="L1927" s="81" t="str">
        <f>IFERROR(IF(VLOOKUP(B1927,'DIFOT Raw Data'!B:P,15,0)="","Not Delivered","Delivery"&amp;" "&amp;VLOOKUP(B1927,'DIFOT Raw Data'!B:P,15,0)),"")</f>
        <v/>
      </c>
    </row>
    <row r="1928" spans="5:12" x14ac:dyDescent="0.25">
      <c r="E1928" s="80" t="str">
        <f>IFERROR(IF(B1928="","",VLOOKUP(B1928,'Customer Orders Management'!B:AB,12,0)),"")</f>
        <v/>
      </c>
      <c r="F1928" s="80" t="str">
        <f>IFERROR(IF(B1928="","",VLOOKUP(B1928,'Customer Orders Management'!B:AB,13,0)),"")</f>
        <v/>
      </c>
      <c r="G1928" s="80" t="str">
        <f>IFERROR(IF(B1928="","",VLOOKUP(B1928,'Customer Orders Management'!B:AB,7,0)),"")</f>
        <v/>
      </c>
      <c r="H1928" s="80" t="str">
        <f>IFERROR(IF(B1928="","",VLOOKUP(B1928,'Customer Orders Management'!B:AB,8,0)),"")</f>
        <v/>
      </c>
      <c r="I1928" s="81" t="str">
        <f>IFERROR(IF(B1928="","",VLOOKUP(B1928,'Customer Orders Management'!B:AB,9,0)),"")</f>
        <v/>
      </c>
      <c r="J1928" s="81" t="str">
        <f>IFERROR(IF(B1928="","",VLOOKUP(B1928,'Customer Orders Management'!B:AB,10,0)),"")</f>
        <v/>
      </c>
      <c r="K1928" s="81" t="str">
        <f>IFERROR(IF(B1928="","",VLOOKUP(B1928,'Customer Orders Management'!B:AB,11,0)),"")</f>
        <v/>
      </c>
      <c r="L1928" s="81" t="str">
        <f>IFERROR(IF(VLOOKUP(B1928,'DIFOT Raw Data'!B:P,15,0)="","Not Delivered","Delivery"&amp;" "&amp;VLOOKUP(B1928,'DIFOT Raw Data'!B:P,15,0)),"")</f>
        <v/>
      </c>
    </row>
    <row r="1929" spans="5:12" x14ac:dyDescent="0.25">
      <c r="E1929" s="80" t="str">
        <f>IFERROR(IF(B1929="","",VLOOKUP(B1929,'Customer Orders Management'!B:AB,12,0)),"")</f>
        <v/>
      </c>
      <c r="F1929" s="80" t="str">
        <f>IFERROR(IF(B1929="","",VLOOKUP(B1929,'Customer Orders Management'!B:AB,13,0)),"")</f>
        <v/>
      </c>
      <c r="G1929" s="80" t="str">
        <f>IFERROR(IF(B1929="","",VLOOKUP(B1929,'Customer Orders Management'!B:AB,7,0)),"")</f>
        <v/>
      </c>
      <c r="H1929" s="80" t="str">
        <f>IFERROR(IF(B1929="","",VLOOKUP(B1929,'Customer Orders Management'!B:AB,8,0)),"")</f>
        <v/>
      </c>
      <c r="I1929" s="81" t="str">
        <f>IFERROR(IF(B1929="","",VLOOKUP(B1929,'Customer Orders Management'!B:AB,9,0)),"")</f>
        <v/>
      </c>
      <c r="J1929" s="81" t="str">
        <f>IFERROR(IF(B1929="","",VLOOKUP(B1929,'Customer Orders Management'!B:AB,10,0)),"")</f>
        <v/>
      </c>
      <c r="K1929" s="81" t="str">
        <f>IFERROR(IF(B1929="","",VLOOKUP(B1929,'Customer Orders Management'!B:AB,11,0)),"")</f>
        <v/>
      </c>
      <c r="L1929" s="81" t="str">
        <f>IFERROR(IF(VLOOKUP(B1929,'DIFOT Raw Data'!B:P,15,0)="","Not Delivered","Delivery"&amp;" "&amp;VLOOKUP(B1929,'DIFOT Raw Data'!B:P,15,0)),"")</f>
        <v/>
      </c>
    </row>
    <row r="1930" spans="5:12" x14ac:dyDescent="0.25">
      <c r="E1930" s="80" t="str">
        <f>IFERROR(IF(B1930="","",VLOOKUP(B1930,'Customer Orders Management'!B:AB,12,0)),"")</f>
        <v/>
      </c>
      <c r="F1930" s="80" t="str">
        <f>IFERROR(IF(B1930="","",VLOOKUP(B1930,'Customer Orders Management'!B:AB,13,0)),"")</f>
        <v/>
      </c>
      <c r="G1930" s="80" t="str">
        <f>IFERROR(IF(B1930="","",VLOOKUP(B1930,'Customer Orders Management'!B:AB,7,0)),"")</f>
        <v/>
      </c>
      <c r="H1930" s="80" t="str">
        <f>IFERROR(IF(B1930="","",VLOOKUP(B1930,'Customer Orders Management'!B:AB,8,0)),"")</f>
        <v/>
      </c>
      <c r="I1930" s="81" t="str">
        <f>IFERROR(IF(B1930="","",VLOOKUP(B1930,'Customer Orders Management'!B:AB,9,0)),"")</f>
        <v/>
      </c>
      <c r="J1930" s="81" t="str">
        <f>IFERROR(IF(B1930="","",VLOOKUP(B1930,'Customer Orders Management'!B:AB,10,0)),"")</f>
        <v/>
      </c>
      <c r="K1930" s="81" t="str">
        <f>IFERROR(IF(B1930="","",VLOOKUP(B1930,'Customer Orders Management'!B:AB,11,0)),"")</f>
        <v/>
      </c>
      <c r="L1930" s="81" t="str">
        <f>IFERROR(IF(VLOOKUP(B1930,'DIFOT Raw Data'!B:P,15,0)="","Not Delivered","Delivery"&amp;" "&amp;VLOOKUP(B1930,'DIFOT Raw Data'!B:P,15,0)),"")</f>
        <v/>
      </c>
    </row>
    <row r="1931" spans="5:12" x14ac:dyDescent="0.25">
      <c r="E1931" s="80" t="str">
        <f>IFERROR(IF(B1931="","",VLOOKUP(B1931,'Customer Orders Management'!B:AB,12,0)),"")</f>
        <v/>
      </c>
      <c r="F1931" s="80" t="str">
        <f>IFERROR(IF(B1931="","",VLOOKUP(B1931,'Customer Orders Management'!B:AB,13,0)),"")</f>
        <v/>
      </c>
      <c r="G1931" s="80" t="str">
        <f>IFERROR(IF(B1931="","",VLOOKUP(B1931,'Customer Orders Management'!B:AB,7,0)),"")</f>
        <v/>
      </c>
      <c r="H1931" s="80" t="str">
        <f>IFERROR(IF(B1931="","",VLOOKUP(B1931,'Customer Orders Management'!B:AB,8,0)),"")</f>
        <v/>
      </c>
      <c r="I1931" s="81" t="str">
        <f>IFERROR(IF(B1931="","",VLOOKUP(B1931,'Customer Orders Management'!B:AB,9,0)),"")</f>
        <v/>
      </c>
      <c r="J1931" s="81" t="str">
        <f>IFERROR(IF(B1931="","",VLOOKUP(B1931,'Customer Orders Management'!B:AB,10,0)),"")</f>
        <v/>
      </c>
      <c r="K1931" s="81" t="str">
        <f>IFERROR(IF(B1931="","",VLOOKUP(B1931,'Customer Orders Management'!B:AB,11,0)),"")</f>
        <v/>
      </c>
      <c r="L1931" s="81" t="str">
        <f>IFERROR(IF(VLOOKUP(B1931,'DIFOT Raw Data'!B:P,15,0)="","Not Delivered","Delivery"&amp;" "&amp;VLOOKUP(B1931,'DIFOT Raw Data'!B:P,15,0)),"")</f>
        <v/>
      </c>
    </row>
    <row r="1932" spans="5:12" x14ac:dyDescent="0.25">
      <c r="E1932" s="80" t="str">
        <f>IFERROR(IF(B1932="","",VLOOKUP(B1932,'Customer Orders Management'!B:AB,12,0)),"")</f>
        <v/>
      </c>
      <c r="F1932" s="80" t="str">
        <f>IFERROR(IF(B1932="","",VLOOKUP(B1932,'Customer Orders Management'!B:AB,13,0)),"")</f>
        <v/>
      </c>
      <c r="G1932" s="80" t="str">
        <f>IFERROR(IF(B1932="","",VLOOKUP(B1932,'Customer Orders Management'!B:AB,7,0)),"")</f>
        <v/>
      </c>
      <c r="H1932" s="80" t="str">
        <f>IFERROR(IF(B1932="","",VLOOKUP(B1932,'Customer Orders Management'!B:AB,8,0)),"")</f>
        <v/>
      </c>
      <c r="I1932" s="81" t="str">
        <f>IFERROR(IF(B1932="","",VLOOKUP(B1932,'Customer Orders Management'!B:AB,9,0)),"")</f>
        <v/>
      </c>
      <c r="J1932" s="81" t="str">
        <f>IFERROR(IF(B1932="","",VLOOKUP(B1932,'Customer Orders Management'!B:AB,10,0)),"")</f>
        <v/>
      </c>
      <c r="K1932" s="81" t="str">
        <f>IFERROR(IF(B1932="","",VLOOKUP(B1932,'Customer Orders Management'!B:AB,11,0)),"")</f>
        <v/>
      </c>
      <c r="L1932" s="81" t="str">
        <f>IFERROR(IF(VLOOKUP(B1932,'DIFOT Raw Data'!B:P,15,0)="","Not Delivered","Delivery"&amp;" "&amp;VLOOKUP(B1932,'DIFOT Raw Data'!B:P,15,0)),"")</f>
        <v/>
      </c>
    </row>
    <row r="1933" spans="5:12" x14ac:dyDescent="0.25">
      <c r="E1933" s="80" t="str">
        <f>IFERROR(IF(B1933="","",VLOOKUP(B1933,'Customer Orders Management'!B:AB,12,0)),"")</f>
        <v/>
      </c>
      <c r="F1933" s="80" t="str">
        <f>IFERROR(IF(B1933="","",VLOOKUP(B1933,'Customer Orders Management'!B:AB,13,0)),"")</f>
        <v/>
      </c>
      <c r="G1933" s="80" t="str">
        <f>IFERROR(IF(B1933="","",VLOOKUP(B1933,'Customer Orders Management'!B:AB,7,0)),"")</f>
        <v/>
      </c>
      <c r="H1933" s="80" t="str">
        <f>IFERROR(IF(B1933="","",VLOOKUP(B1933,'Customer Orders Management'!B:AB,8,0)),"")</f>
        <v/>
      </c>
      <c r="I1933" s="81" t="str">
        <f>IFERROR(IF(B1933="","",VLOOKUP(B1933,'Customer Orders Management'!B:AB,9,0)),"")</f>
        <v/>
      </c>
      <c r="J1933" s="81" t="str">
        <f>IFERROR(IF(B1933="","",VLOOKUP(B1933,'Customer Orders Management'!B:AB,10,0)),"")</f>
        <v/>
      </c>
      <c r="K1933" s="81" t="str">
        <f>IFERROR(IF(B1933="","",VLOOKUP(B1933,'Customer Orders Management'!B:AB,11,0)),"")</f>
        <v/>
      </c>
      <c r="L1933" s="81" t="str">
        <f>IFERROR(IF(VLOOKUP(B1933,'DIFOT Raw Data'!B:P,15,0)="","Not Delivered","Delivery"&amp;" "&amp;VLOOKUP(B1933,'DIFOT Raw Data'!B:P,15,0)),"")</f>
        <v/>
      </c>
    </row>
    <row r="1934" spans="5:12" x14ac:dyDescent="0.25">
      <c r="E1934" s="80" t="str">
        <f>IFERROR(IF(B1934="","",VLOOKUP(B1934,'Customer Orders Management'!B:AB,12,0)),"")</f>
        <v/>
      </c>
      <c r="F1934" s="80" t="str">
        <f>IFERROR(IF(B1934="","",VLOOKUP(B1934,'Customer Orders Management'!B:AB,13,0)),"")</f>
        <v/>
      </c>
      <c r="G1934" s="80" t="str">
        <f>IFERROR(IF(B1934="","",VLOOKUP(B1934,'Customer Orders Management'!B:AB,7,0)),"")</f>
        <v/>
      </c>
      <c r="H1934" s="80" t="str">
        <f>IFERROR(IF(B1934="","",VLOOKUP(B1934,'Customer Orders Management'!B:AB,8,0)),"")</f>
        <v/>
      </c>
      <c r="I1934" s="81" t="str">
        <f>IFERROR(IF(B1934="","",VLOOKUP(B1934,'Customer Orders Management'!B:AB,9,0)),"")</f>
        <v/>
      </c>
      <c r="J1934" s="81" t="str">
        <f>IFERROR(IF(B1934="","",VLOOKUP(B1934,'Customer Orders Management'!B:AB,10,0)),"")</f>
        <v/>
      </c>
      <c r="K1934" s="81" t="str">
        <f>IFERROR(IF(B1934="","",VLOOKUP(B1934,'Customer Orders Management'!B:AB,11,0)),"")</f>
        <v/>
      </c>
      <c r="L1934" s="81" t="str">
        <f>IFERROR(IF(VLOOKUP(B1934,'DIFOT Raw Data'!B:P,15,0)="","Not Delivered","Delivery"&amp;" "&amp;VLOOKUP(B1934,'DIFOT Raw Data'!B:P,15,0)),"")</f>
        <v/>
      </c>
    </row>
    <row r="1935" spans="5:12" x14ac:dyDescent="0.25">
      <c r="E1935" s="80" t="str">
        <f>IFERROR(IF(B1935="","",VLOOKUP(B1935,'Customer Orders Management'!B:AB,12,0)),"")</f>
        <v/>
      </c>
      <c r="F1935" s="80" t="str">
        <f>IFERROR(IF(B1935="","",VLOOKUP(B1935,'Customer Orders Management'!B:AB,13,0)),"")</f>
        <v/>
      </c>
      <c r="G1935" s="80" t="str">
        <f>IFERROR(IF(B1935="","",VLOOKUP(B1935,'Customer Orders Management'!B:AB,7,0)),"")</f>
        <v/>
      </c>
      <c r="H1935" s="80" t="str">
        <f>IFERROR(IF(B1935="","",VLOOKUP(B1935,'Customer Orders Management'!B:AB,8,0)),"")</f>
        <v/>
      </c>
      <c r="I1935" s="81" t="str">
        <f>IFERROR(IF(B1935="","",VLOOKUP(B1935,'Customer Orders Management'!B:AB,9,0)),"")</f>
        <v/>
      </c>
      <c r="J1935" s="81" t="str">
        <f>IFERROR(IF(B1935="","",VLOOKUP(B1935,'Customer Orders Management'!B:AB,10,0)),"")</f>
        <v/>
      </c>
      <c r="K1935" s="81" t="str">
        <f>IFERROR(IF(B1935="","",VLOOKUP(B1935,'Customer Orders Management'!B:AB,11,0)),"")</f>
        <v/>
      </c>
      <c r="L1935" s="81" t="str">
        <f>IFERROR(IF(VLOOKUP(B1935,'DIFOT Raw Data'!B:P,15,0)="","Not Delivered","Delivery"&amp;" "&amp;VLOOKUP(B1935,'DIFOT Raw Data'!B:P,15,0)),"")</f>
        <v/>
      </c>
    </row>
    <row r="1936" spans="5:12" x14ac:dyDescent="0.25">
      <c r="E1936" s="80" t="str">
        <f>IFERROR(IF(B1936="","",VLOOKUP(B1936,'Customer Orders Management'!B:AB,12,0)),"")</f>
        <v/>
      </c>
      <c r="F1936" s="80" t="str">
        <f>IFERROR(IF(B1936="","",VLOOKUP(B1936,'Customer Orders Management'!B:AB,13,0)),"")</f>
        <v/>
      </c>
      <c r="G1936" s="80" t="str">
        <f>IFERROR(IF(B1936="","",VLOOKUP(B1936,'Customer Orders Management'!B:AB,7,0)),"")</f>
        <v/>
      </c>
      <c r="H1936" s="80" t="str">
        <f>IFERROR(IF(B1936="","",VLOOKUP(B1936,'Customer Orders Management'!B:AB,8,0)),"")</f>
        <v/>
      </c>
      <c r="I1936" s="81" t="str">
        <f>IFERROR(IF(B1936="","",VLOOKUP(B1936,'Customer Orders Management'!B:AB,9,0)),"")</f>
        <v/>
      </c>
      <c r="J1936" s="81" t="str">
        <f>IFERROR(IF(B1936="","",VLOOKUP(B1936,'Customer Orders Management'!B:AB,10,0)),"")</f>
        <v/>
      </c>
      <c r="K1936" s="81" t="str">
        <f>IFERROR(IF(B1936="","",VLOOKUP(B1936,'Customer Orders Management'!B:AB,11,0)),"")</f>
        <v/>
      </c>
      <c r="L1936" s="81" t="str">
        <f>IFERROR(IF(VLOOKUP(B1936,'DIFOT Raw Data'!B:P,15,0)="","Not Delivered","Delivery"&amp;" "&amp;VLOOKUP(B1936,'DIFOT Raw Data'!B:P,15,0)),"")</f>
        <v/>
      </c>
    </row>
    <row r="1937" spans="5:12" x14ac:dyDescent="0.25">
      <c r="E1937" s="80" t="str">
        <f>IFERROR(IF(B1937="","",VLOOKUP(B1937,'Customer Orders Management'!B:AB,12,0)),"")</f>
        <v/>
      </c>
      <c r="F1937" s="80" t="str">
        <f>IFERROR(IF(B1937="","",VLOOKUP(B1937,'Customer Orders Management'!B:AB,13,0)),"")</f>
        <v/>
      </c>
      <c r="G1937" s="80" t="str">
        <f>IFERROR(IF(B1937="","",VLOOKUP(B1937,'Customer Orders Management'!B:AB,7,0)),"")</f>
        <v/>
      </c>
      <c r="H1937" s="80" t="str">
        <f>IFERROR(IF(B1937="","",VLOOKUP(B1937,'Customer Orders Management'!B:AB,8,0)),"")</f>
        <v/>
      </c>
      <c r="I1937" s="81" t="str">
        <f>IFERROR(IF(B1937="","",VLOOKUP(B1937,'Customer Orders Management'!B:AB,9,0)),"")</f>
        <v/>
      </c>
      <c r="J1937" s="81" t="str">
        <f>IFERROR(IF(B1937="","",VLOOKUP(B1937,'Customer Orders Management'!B:AB,10,0)),"")</f>
        <v/>
      </c>
      <c r="K1937" s="81" t="str">
        <f>IFERROR(IF(B1937="","",VLOOKUP(B1937,'Customer Orders Management'!B:AB,11,0)),"")</f>
        <v/>
      </c>
      <c r="L1937" s="81" t="str">
        <f>IFERROR(IF(VLOOKUP(B1937,'DIFOT Raw Data'!B:P,15,0)="","Not Delivered","Delivery"&amp;" "&amp;VLOOKUP(B1937,'DIFOT Raw Data'!B:P,15,0)),"")</f>
        <v/>
      </c>
    </row>
    <row r="1938" spans="5:12" x14ac:dyDescent="0.25">
      <c r="E1938" s="80" t="str">
        <f>IFERROR(IF(B1938="","",VLOOKUP(B1938,'Customer Orders Management'!B:AB,12,0)),"")</f>
        <v/>
      </c>
      <c r="F1938" s="80" t="str">
        <f>IFERROR(IF(B1938="","",VLOOKUP(B1938,'Customer Orders Management'!B:AB,13,0)),"")</f>
        <v/>
      </c>
      <c r="G1938" s="80" t="str">
        <f>IFERROR(IF(B1938="","",VLOOKUP(B1938,'Customer Orders Management'!B:AB,7,0)),"")</f>
        <v/>
      </c>
      <c r="H1938" s="80" t="str">
        <f>IFERROR(IF(B1938="","",VLOOKUP(B1938,'Customer Orders Management'!B:AB,8,0)),"")</f>
        <v/>
      </c>
      <c r="I1938" s="81" t="str">
        <f>IFERROR(IF(B1938="","",VLOOKUP(B1938,'Customer Orders Management'!B:AB,9,0)),"")</f>
        <v/>
      </c>
      <c r="J1938" s="81" t="str">
        <f>IFERROR(IF(B1938="","",VLOOKUP(B1938,'Customer Orders Management'!B:AB,10,0)),"")</f>
        <v/>
      </c>
      <c r="K1938" s="81" t="str">
        <f>IFERROR(IF(B1938="","",VLOOKUP(B1938,'Customer Orders Management'!B:AB,11,0)),"")</f>
        <v/>
      </c>
      <c r="L1938" s="81" t="str">
        <f>IFERROR(IF(VLOOKUP(B1938,'DIFOT Raw Data'!B:P,15,0)="","Not Delivered","Delivery"&amp;" "&amp;VLOOKUP(B1938,'DIFOT Raw Data'!B:P,15,0)),"")</f>
        <v/>
      </c>
    </row>
    <row r="1939" spans="5:12" x14ac:dyDescent="0.25">
      <c r="E1939" s="80" t="str">
        <f>IFERROR(IF(B1939="","",VLOOKUP(B1939,'Customer Orders Management'!B:AB,12,0)),"")</f>
        <v/>
      </c>
      <c r="F1939" s="80" t="str">
        <f>IFERROR(IF(B1939="","",VLOOKUP(B1939,'Customer Orders Management'!B:AB,13,0)),"")</f>
        <v/>
      </c>
      <c r="G1939" s="80" t="str">
        <f>IFERROR(IF(B1939="","",VLOOKUP(B1939,'Customer Orders Management'!B:AB,7,0)),"")</f>
        <v/>
      </c>
      <c r="H1939" s="80" t="str">
        <f>IFERROR(IF(B1939="","",VLOOKUP(B1939,'Customer Orders Management'!B:AB,8,0)),"")</f>
        <v/>
      </c>
      <c r="I1939" s="81" t="str">
        <f>IFERROR(IF(B1939="","",VLOOKUP(B1939,'Customer Orders Management'!B:AB,9,0)),"")</f>
        <v/>
      </c>
      <c r="J1939" s="81" t="str">
        <f>IFERROR(IF(B1939="","",VLOOKUP(B1939,'Customer Orders Management'!B:AB,10,0)),"")</f>
        <v/>
      </c>
      <c r="K1939" s="81" t="str">
        <f>IFERROR(IF(B1939="","",VLOOKUP(B1939,'Customer Orders Management'!B:AB,11,0)),"")</f>
        <v/>
      </c>
      <c r="L1939" s="81" t="str">
        <f>IFERROR(IF(VLOOKUP(B1939,'DIFOT Raw Data'!B:P,15,0)="","Not Delivered","Delivery"&amp;" "&amp;VLOOKUP(B1939,'DIFOT Raw Data'!B:P,15,0)),"")</f>
        <v/>
      </c>
    </row>
    <row r="1940" spans="5:12" x14ac:dyDescent="0.25">
      <c r="E1940" s="80" t="str">
        <f>IFERROR(IF(B1940="","",VLOOKUP(B1940,'Customer Orders Management'!B:AB,12,0)),"")</f>
        <v/>
      </c>
      <c r="F1940" s="80" t="str">
        <f>IFERROR(IF(B1940="","",VLOOKUP(B1940,'Customer Orders Management'!B:AB,13,0)),"")</f>
        <v/>
      </c>
      <c r="G1940" s="80" t="str">
        <f>IFERROR(IF(B1940="","",VLOOKUP(B1940,'Customer Orders Management'!B:AB,7,0)),"")</f>
        <v/>
      </c>
      <c r="H1940" s="80" t="str">
        <f>IFERROR(IF(B1940="","",VLOOKUP(B1940,'Customer Orders Management'!B:AB,8,0)),"")</f>
        <v/>
      </c>
      <c r="I1940" s="81" t="str">
        <f>IFERROR(IF(B1940="","",VLOOKUP(B1940,'Customer Orders Management'!B:AB,9,0)),"")</f>
        <v/>
      </c>
      <c r="J1940" s="81" t="str">
        <f>IFERROR(IF(B1940="","",VLOOKUP(B1940,'Customer Orders Management'!B:AB,10,0)),"")</f>
        <v/>
      </c>
      <c r="K1940" s="81" t="str">
        <f>IFERROR(IF(B1940="","",VLOOKUP(B1940,'Customer Orders Management'!B:AB,11,0)),"")</f>
        <v/>
      </c>
      <c r="L1940" s="81" t="str">
        <f>IFERROR(IF(VLOOKUP(B1940,'DIFOT Raw Data'!B:P,15,0)="","Not Delivered","Delivery"&amp;" "&amp;VLOOKUP(B1940,'DIFOT Raw Data'!B:P,15,0)),"")</f>
        <v/>
      </c>
    </row>
    <row r="1941" spans="5:12" x14ac:dyDescent="0.25">
      <c r="E1941" s="80" t="str">
        <f>IFERROR(IF(B1941="","",VLOOKUP(B1941,'Customer Orders Management'!B:AB,12,0)),"")</f>
        <v/>
      </c>
      <c r="F1941" s="80" t="str">
        <f>IFERROR(IF(B1941="","",VLOOKUP(B1941,'Customer Orders Management'!B:AB,13,0)),"")</f>
        <v/>
      </c>
      <c r="G1941" s="80" t="str">
        <f>IFERROR(IF(B1941="","",VLOOKUP(B1941,'Customer Orders Management'!B:AB,7,0)),"")</f>
        <v/>
      </c>
      <c r="H1941" s="80" t="str">
        <f>IFERROR(IF(B1941="","",VLOOKUP(B1941,'Customer Orders Management'!B:AB,8,0)),"")</f>
        <v/>
      </c>
      <c r="I1941" s="81" t="str">
        <f>IFERROR(IF(B1941="","",VLOOKUP(B1941,'Customer Orders Management'!B:AB,9,0)),"")</f>
        <v/>
      </c>
      <c r="J1941" s="81" t="str">
        <f>IFERROR(IF(B1941="","",VLOOKUP(B1941,'Customer Orders Management'!B:AB,10,0)),"")</f>
        <v/>
      </c>
      <c r="K1941" s="81" t="str">
        <f>IFERROR(IF(B1941="","",VLOOKUP(B1941,'Customer Orders Management'!B:AB,11,0)),"")</f>
        <v/>
      </c>
      <c r="L1941" s="81" t="str">
        <f>IFERROR(IF(VLOOKUP(B1941,'DIFOT Raw Data'!B:P,15,0)="","Not Delivered","Delivery"&amp;" "&amp;VLOOKUP(B1941,'DIFOT Raw Data'!B:P,15,0)),"")</f>
        <v/>
      </c>
    </row>
    <row r="1942" spans="5:12" x14ac:dyDescent="0.25">
      <c r="E1942" s="80" t="str">
        <f>IFERROR(IF(B1942="","",VLOOKUP(B1942,'Customer Orders Management'!B:AB,12,0)),"")</f>
        <v/>
      </c>
      <c r="F1942" s="80" t="str">
        <f>IFERROR(IF(B1942="","",VLOOKUP(B1942,'Customer Orders Management'!B:AB,13,0)),"")</f>
        <v/>
      </c>
      <c r="G1942" s="80" t="str">
        <f>IFERROR(IF(B1942="","",VLOOKUP(B1942,'Customer Orders Management'!B:AB,7,0)),"")</f>
        <v/>
      </c>
      <c r="H1942" s="80" t="str">
        <f>IFERROR(IF(B1942="","",VLOOKUP(B1942,'Customer Orders Management'!B:AB,8,0)),"")</f>
        <v/>
      </c>
      <c r="I1942" s="81" t="str">
        <f>IFERROR(IF(B1942="","",VLOOKUP(B1942,'Customer Orders Management'!B:AB,9,0)),"")</f>
        <v/>
      </c>
      <c r="J1942" s="81" t="str">
        <f>IFERROR(IF(B1942="","",VLOOKUP(B1942,'Customer Orders Management'!B:AB,10,0)),"")</f>
        <v/>
      </c>
      <c r="K1942" s="81" t="str">
        <f>IFERROR(IF(B1942="","",VLOOKUP(B1942,'Customer Orders Management'!B:AB,11,0)),"")</f>
        <v/>
      </c>
      <c r="L1942" s="81" t="str">
        <f>IFERROR(IF(VLOOKUP(B1942,'DIFOT Raw Data'!B:P,15,0)="","Not Delivered","Delivery"&amp;" "&amp;VLOOKUP(B1942,'DIFOT Raw Data'!B:P,15,0)),"")</f>
        <v/>
      </c>
    </row>
    <row r="1943" spans="5:12" x14ac:dyDescent="0.25">
      <c r="E1943" s="80" t="str">
        <f>IFERROR(IF(B1943="","",VLOOKUP(B1943,'Customer Orders Management'!B:AB,12,0)),"")</f>
        <v/>
      </c>
      <c r="F1943" s="80" t="str">
        <f>IFERROR(IF(B1943="","",VLOOKUP(B1943,'Customer Orders Management'!B:AB,13,0)),"")</f>
        <v/>
      </c>
      <c r="G1943" s="80" t="str">
        <f>IFERROR(IF(B1943="","",VLOOKUP(B1943,'Customer Orders Management'!B:AB,7,0)),"")</f>
        <v/>
      </c>
      <c r="H1943" s="80" t="str">
        <f>IFERROR(IF(B1943="","",VLOOKUP(B1943,'Customer Orders Management'!B:AB,8,0)),"")</f>
        <v/>
      </c>
      <c r="I1943" s="81" t="str">
        <f>IFERROR(IF(B1943="","",VLOOKUP(B1943,'Customer Orders Management'!B:AB,9,0)),"")</f>
        <v/>
      </c>
      <c r="J1943" s="81" t="str">
        <f>IFERROR(IF(B1943="","",VLOOKUP(B1943,'Customer Orders Management'!B:AB,10,0)),"")</f>
        <v/>
      </c>
      <c r="K1943" s="81" t="str">
        <f>IFERROR(IF(B1943="","",VLOOKUP(B1943,'Customer Orders Management'!B:AB,11,0)),"")</f>
        <v/>
      </c>
      <c r="L1943" s="81" t="str">
        <f>IFERROR(IF(VLOOKUP(B1943,'DIFOT Raw Data'!B:P,15,0)="","Not Delivered","Delivery"&amp;" "&amp;VLOOKUP(B1943,'DIFOT Raw Data'!B:P,15,0)),"")</f>
        <v/>
      </c>
    </row>
    <row r="1944" spans="5:12" x14ac:dyDescent="0.25">
      <c r="E1944" s="80" t="str">
        <f>IFERROR(IF(B1944="","",VLOOKUP(B1944,'Customer Orders Management'!B:AB,12,0)),"")</f>
        <v/>
      </c>
      <c r="F1944" s="80" t="str">
        <f>IFERROR(IF(B1944="","",VLOOKUP(B1944,'Customer Orders Management'!B:AB,13,0)),"")</f>
        <v/>
      </c>
      <c r="G1944" s="80" t="str">
        <f>IFERROR(IF(B1944="","",VLOOKUP(B1944,'Customer Orders Management'!B:AB,7,0)),"")</f>
        <v/>
      </c>
      <c r="H1944" s="80" t="str">
        <f>IFERROR(IF(B1944="","",VLOOKUP(B1944,'Customer Orders Management'!B:AB,8,0)),"")</f>
        <v/>
      </c>
      <c r="I1944" s="81" t="str">
        <f>IFERROR(IF(B1944="","",VLOOKUP(B1944,'Customer Orders Management'!B:AB,9,0)),"")</f>
        <v/>
      </c>
      <c r="J1944" s="81" t="str">
        <f>IFERROR(IF(B1944="","",VLOOKUP(B1944,'Customer Orders Management'!B:AB,10,0)),"")</f>
        <v/>
      </c>
      <c r="K1944" s="81" t="str">
        <f>IFERROR(IF(B1944="","",VLOOKUP(B1944,'Customer Orders Management'!B:AB,11,0)),"")</f>
        <v/>
      </c>
      <c r="L1944" s="81" t="str">
        <f>IFERROR(IF(VLOOKUP(B1944,'DIFOT Raw Data'!B:P,15,0)="","Not Delivered","Delivery"&amp;" "&amp;VLOOKUP(B1944,'DIFOT Raw Data'!B:P,15,0)),"")</f>
        <v/>
      </c>
    </row>
    <row r="1945" spans="5:12" x14ac:dyDescent="0.25">
      <c r="E1945" s="80" t="str">
        <f>IFERROR(IF(B1945="","",VLOOKUP(B1945,'Customer Orders Management'!B:AB,12,0)),"")</f>
        <v/>
      </c>
      <c r="F1945" s="80" t="str">
        <f>IFERROR(IF(B1945="","",VLOOKUP(B1945,'Customer Orders Management'!B:AB,13,0)),"")</f>
        <v/>
      </c>
      <c r="G1945" s="80" t="str">
        <f>IFERROR(IF(B1945="","",VLOOKUP(B1945,'Customer Orders Management'!B:AB,7,0)),"")</f>
        <v/>
      </c>
      <c r="H1945" s="80" t="str">
        <f>IFERROR(IF(B1945="","",VLOOKUP(B1945,'Customer Orders Management'!B:AB,8,0)),"")</f>
        <v/>
      </c>
      <c r="I1945" s="81" t="str">
        <f>IFERROR(IF(B1945="","",VLOOKUP(B1945,'Customer Orders Management'!B:AB,9,0)),"")</f>
        <v/>
      </c>
      <c r="J1945" s="81" t="str">
        <f>IFERROR(IF(B1945="","",VLOOKUP(B1945,'Customer Orders Management'!B:AB,10,0)),"")</f>
        <v/>
      </c>
      <c r="K1945" s="81" t="str">
        <f>IFERROR(IF(B1945="","",VLOOKUP(B1945,'Customer Orders Management'!B:AB,11,0)),"")</f>
        <v/>
      </c>
      <c r="L1945" s="81" t="str">
        <f>IFERROR(IF(VLOOKUP(B1945,'DIFOT Raw Data'!B:P,15,0)="","Not Delivered","Delivery"&amp;" "&amp;VLOOKUP(B1945,'DIFOT Raw Data'!B:P,15,0)),"")</f>
        <v/>
      </c>
    </row>
    <row r="1946" spans="5:12" x14ac:dyDescent="0.25">
      <c r="E1946" s="80" t="str">
        <f>IFERROR(IF(B1946="","",VLOOKUP(B1946,'Customer Orders Management'!B:AB,12,0)),"")</f>
        <v/>
      </c>
      <c r="F1946" s="80" t="str">
        <f>IFERROR(IF(B1946="","",VLOOKUP(B1946,'Customer Orders Management'!B:AB,13,0)),"")</f>
        <v/>
      </c>
      <c r="G1946" s="80" t="str">
        <f>IFERROR(IF(B1946="","",VLOOKUP(B1946,'Customer Orders Management'!B:AB,7,0)),"")</f>
        <v/>
      </c>
      <c r="H1946" s="80" t="str">
        <f>IFERROR(IF(B1946="","",VLOOKUP(B1946,'Customer Orders Management'!B:AB,8,0)),"")</f>
        <v/>
      </c>
      <c r="I1946" s="81" t="str">
        <f>IFERROR(IF(B1946="","",VLOOKUP(B1946,'Customer Orders Management'!B:AB,9,0)),"")</f>
        <v/>
      </c>
      <c r="J1946" s="81" t="str">
        <f>IFERROR(IF(B1946="","",VLOOKUP(B1946,'Customer Orders Management'!B:AB,10,0)),"")</f>
        <v/>
      </c>
      <c r="K1946" s="81" t="str">
        <f>IFERROR(IF(B1946="","",VLOOKUP(B1946,'Customer Orders Management'!B:AB,11,0)),"")</f>
        <v/>
      </c>
      <c r="L1946" s="81" t="str">
        <f>IFERROR(IF(VLOOKUP(B1946,'DIFOT Raw Data'!B:P,15,0)="","Not Delivered","Delivery"&amp;" "&amp;VLOOKUP(B1946,'DIFOT Raw Data'!B:P,15,0)),"")</f>
        <v/>
      </c>
    </row>
    <row r="1947" spans="5:12" x14ac:dyDescent="0.25">
      <c r="E1947" s="80" t="str">
        <f>IFERROR(IF(B1947="","",VLOOKUP(B1947,'Customer Orders Management'!B:AB,12,0)),"")</f>
        <v/>
      </c>
      <c r="F1947" s="80" t="str">
        <f>IFERROR(IF(B1947="","",VLOOKUP(B1947,'Customer Orders Management'!B:AB,13,0)),"")</f>
        <v/>
      </c>
      <c r="G1947" s="80" t="str">
        <f>IFERROR(IF(B1947="","",VLOOKUP(B1947,'Customer Orders Management'!B:AB,7,0)),"")</f>
        <v/>
      </c>
      <c r="H1947" s="80" t="str">
        <f>IFERROR(IF(B1947="","",VLOOKUP(B1947,'Customer Orders Management'!B:AB,8,0)),"")</f>
        <v/>
      </c>
      <c r="I1947" s="81" t="str">
        <f>IFERROR(IF(B1947="","",VLOOKUP(B1947,'Customer Orders Management'!B:AB,9,0)),"")</f>
        <v/>
      </c>
      <c r="J1947" s="81" t="str">
        <f>IFERROR(IF(B1947="","",VLOOKUP(B1947,'Customer Orders Management'!B:AB,10,0)),"")</f>
        <v/>
      </c>
      <c r="K1947" s="81" t="str">
        <f>IFERROR(IF(B1947="","",VLOOKUP(B1947,'Customer Orders Management'!B:AB,11,0)),"")</f>
        <v/>
      </c>
      <c r="L1947" s="81" t="str">
        <f>IFERROR(IF(VLOOKUP(B1947,'DIFOT Raw Data'!B:P,15,0)="","Not Delivered","Delivery"&amp;" "&amp;VLOOKUP(B1947,'DIFOT Raw Data'!B:P,15,0)),"")</f>
        <v/>
      </c>
    </row>
    <row r="1948" spans="5:12" x14ac:dyDescent="0.25">
      <c r="E1948" s="80" t="str">
        <f>IFERROR(IF(B1948="","",VLOOKUP(B1948,'Customer Orders Management'!B:AB,12,0)),"")</f>
        <v/>
      </c>
      <c r="F1948" s="80" t="str">
        <f>IFERROR(IF(B1948="","",VLOOKUP(B1948,'Customer Orders Management'!B:AB,13,0)),"")</f>
        <v/>
      </c>
      <c r="G1948" s="80" t="str">
        <f>IFERROR(IF(B1948="","",VLOOKUP(B1948,'Customer Orders Management'!B:AB,7,0)),"")</f>
        <v/>
      </c>
      <c r="H1948" s="80" t="str">
        <f>IFERROR(IF(B1948="","",VLOOKUP(B1948,'Customer Orders Management'!B:AB,8,0)),"")</f>
        <v/>
      </c>
      <c r="I1948" s="81" t="str">
        <f>IFERROR(IF(B1948="","",VLOOKUP(B1948,'Customer Orders Management'!B:AB,9,0)),"")</f>
        <v/>
      </c>
      <c r="J1948" s="81" t="str">
        <f>IFERROR(IF(B1948="","",VLOOKUP(B1948,'Customer Orders Management'!B:AB,10,0)),"")</f>
        <v/>
      </c>
      <c r="K1948" s="81" t="str">
        <f>IFERROR(IF(B1948="","",VLOOKUP(B1948,'Customer Orders Management'!B:AB,11,0)),"")</f>
        <v/>
      </c>
      <c r="L1948" s="81" t="str">
        <f>IFERROR(IF(VLOOKUP(B1948,'DIFOT Raw Data'!B:P,15,0)="","Not Delivered","Delivery"&amp;" "&amp;VLOOKUP(B1948,'DIFOT Raw Data'!B:P,15,0)),"")</f>
        <v/>
      </c>
    </row>
    <row r="1949" spans="5:12" x14ac:dyDescent="0.25">
      <c r="E1949" s="80" t="str">
        <f>IFERROR(IF(B1949="","",VLOOKUP(B1949,'Customer Orders Management'!B:AB,12,0)),"")</f>
        <v/>
      </c>
      <c r="F1949" s="80" t="str">
        <f>IFERROR(IF(B1949="","",VLOOKUP(B1949,'Customer Orders Management'!B:AB,13,0)),"")</f>
        <v/>
      </c>
      <c r="G1949" s="80" t="str">
        <f>IFERROR(IF(B1949="","",VLOOKUP(B1949,'Customer Orders Management'!B:AB,7,0)),"")</f>
        <v/>
      </c>
      <c r="H1949" s="80" t="str">
        <f>IFERROR(IF(B1949="","",VLOOKUP(B1949,'Customer Orders Management'!B:AB,8,0)),"")</f>
        <v/>
      </c>
      <c r="I1949" s="81" t="str">
        <f>IFERROR(IF(B1949="","",VLOOKUP(B1949,'Customer Orders Management'!B:AB,9,0)),"")</f>
        <v/>
      </c>
      <c r="J1949" s="81" t="str">
        <f>IFERROR(IF(B1949="","",VLOOKUP(B1949,'Customer Orders Management'!B:AB,10,0)),"")</f>
        <v/>
      </c>
      <c r="K1949" s="81" t="str">
        <f>IFERROR(IF(B1949="","",VLOOKUP(B1949,'Customer Orders Management'!B:AB,11,0)),"")</f>
        <v/>
      </c>
      <c r="L1949" s="81" t="str">
        <f>IFERROR(IF(VLOOKUP(B1949,'DIFOT Raw Data'!B:P,15,0)="","Not Delivered","Delivery"&amp;" "&amp;VLOOKUP(B1949,'DIFOT Raw Data'!B:P,15,0)),"")</f>
        <v/>
      </c>
    </row>
    <row r="1950" spans="5:12" x14ac:dyDescent="0.25">
      <c r="E1950" s="80" t="str">
        <f>IFERROR(IF(B1950="","",VLOOKUP(B1950,'Customer Orders Management'!B:AB,12,0)),"")</f>
        <v/>
      </c>
      <c r="F1950" s="80" t="str">
        <f>IFERROR(IF(B1950="","",VLOOKUP(B1950,'Customer Orders Management'!B:AB,13,0)),"")</f>
        <v/>
      </c>
      <c r="G1950" s="80" t="str">
        <f>IFERROR(IF(B1950="","",VLOOKUP(B1950,'Customer Orders Management'!B:AB,7,0)),"")</f>
        <v/>
      </c>
      <c r="H1950" s="80" t="str">
        <f>IFERROR(IF(B1950="","",VLOOKUP(B1950,'Customer Orders Management'!B:AB,8,0)),"")</f>
        <v/>
      </c>
      <c r="I1950" s="81" t="str">
        <f>IFERROR(IF(B1950="","",VLOOKUP(B1950,'Customer Orders Management'!B:AB,9,0)),"")</f>
        <v/>
      </c>
      <c r="J1950" s="81" t="str">
        <f>IFERROR(IF(B1950="","",VLOOKUP(B1950,'Customer Orders Management'!B:AB,10,0)),"")</f>
        <v/>
      </c>
      <c r="K1950" s="81" t="str">
        <f>IFERROR(IF(B1950="","",VLOOKUP(B1950,'Customer Orders Management'!B:AB,11,0)),"")</f>
        <v/>
      </c>
      <c r="L1950" s="81" t="str">
        <f>IFERROR(IF(VLOOKUP(B1950,'DIFOT Raw Data'!B:P,15,0)="","Not Delivered","Delivery"&amp;" "&amp;VLOOKUP(B1950,'DIFOT Raw Data'!B:P,15,0)),"")</f>
        <v/>
      </c>
    </row>
    <row r="1951" spans="5:12" x14ac:dyDescent="0.25">
      <c r="E1951" s="80" t="str">
        <f>IFERROR(IF(B1951="","",VLOOKUP(B1951,'Customer Orders Management'!B:AB,12,0)),"")</f>
        <v/>
      </c>
      <c r="F1951" s="80" t="str">
        <f>IFERROR(IF(B1951="","",VLOOKUP(B1951,'Customer Orders Management'!B:AB,13,0)),"")</f>
        <v/>
      </c>
      <c r="G1951" s="80" t="str">
        <f>IFERROR(IF(B1951="","",VLOOKUP(B1951,'Customer Orders Management'!B:AB,7,0)),"")</f>
        <v/>
      </c>
      <c r="H1951" s="80" t="str">
        <f>IFERROR(IF(B1951="","",VLOOKUP(B1951,'Customer Orders Management'!B:AB,8,0)),"")</f>
        <v/>
      </c>
      <c r="I1951" s="81" t="str">
        <f>IFERROR(IF(B1951="","",VLOOKUP(B1951,'Customer Orders Management'!B:AB,9,0)),"")</f>
        <v/>
      </c>
      <c r="J1951" s="81" t="str">
        <f>IFERROR(IF(B1951="","",VLOOKUP(B1951,'Customer Orders Management'!B:AB,10,0)),"")</f>
        <v/>
      </c>
      <c r="K1951" s="81" t="str">
        <f>IFERROR(IF(B1951="","",VLOOKUP(B1951,'Customer Orders Management'!B:AB,11,0)),"")</f>
        <v/>
      </c>
      <c r="L1951" s="81" t="str">
        <f>IFERROR(IF(VLOOKUP(B1951,'DIFOT Raw Data'!B:P,15,0)="","Not Delivered","Delivery"&amp;" "&amp;VLOOKUP(B1951,'DIFOT Raw Data'!B:P,15,0)),"")</f>
        <v/>
      </c>
    </row>
    <row r="1952" spans="5:12" x14ac:dyDescent="0.25">
      <c r="E1952" s="80" t="str">
        <f>IFERROR(IF(B1952="","",VLOOKUP(B1952,'Customer Orders Management'!B:AB,12,0)),"")</f>
        <v/>
      </c>
      <c r="F1952" s="80" t="str">
        <f>IFERROR(IF(B1952="","",VLOOKUP(B1952,'Customer Orders Management'!B:AB,13,0)),"")</f>
        <v/>
      </c>
      <c r="G1952" s="80" t="str">
        <f>IFERROR(IF(B1952="","",VLOOKUP(B1952,'Customer Orders Management'!B:AB,7,0)),"")</f>
        <v/>
      </c>
      <c r="H1952" s="80" t="str">
        <f>IFERROR(IF(B1952="","",VLOOKUP(B1952,'Customer Orders Management'!B:AB,8,0)),"")</f>
        <v/>
      </c>
      <c r="I1952" s="81" t="str">
        <f>IFERROR(IF(B1952="","",VLOOKUP(B1952,'Customer Orders Management'!B:AB,9,0)),"")</f>
        <v/>
      </c>
      <c r="J1952" s="81" t="str">
        <f>IFERROR(IF(B1952="","",VLOOKUP(B1952,'Customer Orders Management'!B:AB,10,0)),"")</f>
        <v/>
      </c>
      <c r="K1952" s="81" t="str">
        <f>IFERROR(IF(B1952="","",VLOOKUP(B1952,'Customer Orders Management'!B:AB,11,0)),"")</f>
        <v/>
      </c>
      <c r="L1952" s="81" t="str">
        <f>IFERROR(IF(VLOOKUP(B1952,'DIFOT Raw Data'!B:P,15,0)="","Not Delivered","Delivery"&amp;" "&amp;VLOOKUP(B1952,'DIFOT Raw Data'!B:P,15,0)),"")</f>
        <v/>
      </c>
    </row>
    <row r="1953" spans="5:12" x14ac:dyDescent="0.25">
      <c r="E1953" s="80" t="str">
        <f>IFERROR(IF(B1953="","",VLOOKUP(B1953,'Customer Orders Management'!B:AB,12,0)),"")</f>
        <v/>
      </c>
      <c r="F1953" s="80" t="str">
        <f>IFERROR(IF(B1953="","",VLOOKUP(B1953,'Customer Orders Management'!B:AB,13,0)),"")</f>
        <v/>
      </c>
      <c r="G1953" s="80" t="str">
        <f>IFERROR(IF(B1953="","",VLOOKUP(B1953,'Customer Orders Management'!B:AB,7,0)),"")</f>
        <v/>
      </c>
      <c r="H1953" s="80" t="str">
        <f>IFERROR(IF(B1953="","",VLOOKUP(B1953,'Customer Orders Management'!B:AB,8,0)),"")</f>
        <v/>
      </c>
      <c r="I1953" s="81" t="str">
        <f>IFERROR(IF(B1953="","",VLOOKUP(B1953,'Customer Orders Management'!B:AB,9,0)),"")</f>
        <v/>
      </c>
      <c r="J1953" s="81" t="str">
        <f>IFERROR(IF(B1953="","",VLOOKUP(B1953,'Customer Orders Management'!B:AB,10,0)),"")</f>
        <v/>
      </c>
      <c r="K1953" s="81" t="str">
        <f>IFERROR(IF(B1953="","",VLOOKUP(B1953,'Customer Orders Management'!B:AB,11,0)),"")</f>
        <v/>
      </c>
      <c r="L1953" s="81" t="str">
        <f>IFERROR(IF(VLOOKUP(B1953,'DIFOT Raw Data'!B:P,15,0)="","Not Delivered","Delivery"&amp;" "&amp;VLOOKUP(B1953,'DIFOT Raw Data'!B:P,15,0)),"")</f>
        <v/>
      </c>
    </row>
    <row r="1954" spans="5:12" x14ac:dyDescent="0.25">
      <c r="E1954" s="80" t="str">
        <f>IFERROR(IF(B1954="","",VLOOKUP(B1954,'Customer Orders Management'!B:AB,12,0)),"")</f>
        <v/>
      </c>
      <c r="F1954" s="80" t="str">
        <f>IFERROR(IF(B1954="","",VLOOKUP(B1954,'Customer Orders Management'!B:AB,13,0)),"")</f>
        <v/>
      </c>
      <c r="G1954" s="80" t="str">
        <f>IFERROR(IF(B1954="","",VLOOKUP(B1954,'Customer Orders Management'!B:AB,7,0)),"")</f>
        <v/>
      </c>
      <c r="H1954" s="80" t="str">
        <f>IFERROR(IF(B1954="","",VLOOKUP(B1954,'Customer Orders Management'!B:AB,8,0)),"")</f>
        <v/>
      </c>
      <c r="I1954" s="81" t="str">
        <f>IFERROR(IF(B1954="","",VLOOKUP(B1954,'Customer Orders Management'!B:AB,9,0)),"")</f>
        <v/>
      </c>
      <c r="J1954" s="81" t="str">
        <f>IFERROR(IF(B1954="","",VLOOKUP(B1954,'Customer Orders Management'!B:AB,10,0)),"")</f>
        <v/>
      </c>
      <c r="K1954" s="81" t="str">
        <f>IFERROR(IF(B1954="","",VLOOKUP(B1954,'Customer Orders Management'!B:AB,11,0)),"")</f>
        <v/>
      </c>
      <c r="L1954" s="81" t="str">
        <f>IFERROR(IF(VLOOKUP(B1954,'DIFOT Raw Data'!B:P,15,0)="","Not Delivered","Delivery"&amp;" "&amp;VLOOKUP(B1954,'DIFOT Raw Data'!B:P,15,0)),"")</f>
        <v/>
      </c>
    </row>
    <row r="1955" spans="5:12" x14ac:dyDescent="0.25">
      <c r="E1955" s="80" t="str">
        <f>IFERROR(IF(B1955="","",VLOOKUP(B1955,'Customer Orders Management'!B:AB,12,0)),"")</f>
        <v/>
      </c>
      <c r="F1955" s="80" t="str">
        <f>IFERROR(IF(B1955="","",VLOOKUP(B1955,'Customer Orders Management'!B:AB,13,0)),"")</f>
        <v/>
      </c>
      <c r="G1955" s="80" t="str">
        <f>IFERROR(IF(B1955="","",VLOOKUP(B1955,'Customer Orders Management'!B:AB,7,0)),"")</f>
        <v/>
      </c>
      <c r="H1955" s="80" t="str">
        <f>IFERROR(IF(B1955="","",VLOOKUP(B1955,'Customer Orders Management'!B:AB,8,0)),"")</f>
        <v/>
      </c>
      <c r="I1955" s="81" t="str">
        <f>IFERROR(IF(B1955="","",VLOOKUP(B1955,'Customer Orders Management'!B:AB,9,0)),"")</f>
        <v/>
      </c>
      <c r="J1955" s="81" t="str">
        <f>IFERROR(IF(B1955="","",VLOOKUP(B1955,'Customer Orders Management'!B:AB,10,0)),"")</f>
        <v/>
      </c>
      <c r="K1955" s="81" t="str">
        <f>IFERROR(IF(B1955="","",VLOOKUP(B1955,'Customer Orders Management'!B:AB,11,0)),"")</f>
        <v/>
      </c>
      <c r="L1955" s="81" t="str">
        <f>IFERROR(IF(VLOOKUP(B1955,'DIFOT Raw Data'!B:P,15,0)="","Not Delivered","Delivery"&amp;" "&amp;VLOOKUP(B1955,'DIFOT Raw Data'!B:P,15,0)),"")</f>
        <v/>
      </c>
    </row>
    <row r="1956" spans="5:12" x14ac:dyDescent="0.25">
      <c r="E1956" s="80" t="str">
        <f>IFERROR(IF(B1956="","",VLOOKUP(B1956,'Customer Orders Management'!B:AB,12,0)),"")</f>
        <v/>
      </c>
      <c r="F1956" s="80" t="str">
        <f>IFERROR(IF(B1956="","",VLOOKUP(B1956,'Customer Orders Management'!B:AB,13,0)),"")</f>
        <v/>
      </c>
      <c r="G1956" s="80" t="str">
        <f>IFERROR(IF(B1956="","",VLOOKUP(B1956,'Customer Orders Management'!B:AB,7,0)),"")</f>
        <v/>
      </c>
      <c r="H1956" s="80" t="str">
        <f>IFERROR(IF(B1956="","",VLOOKUP(B1956,'Customer Orders Management'!B:AB,8,0)),"")</f>
        <v/>
      </c>
      <c r="I1956" s="81" t="str">
        <f>IFERROR(IF(B1956="","",VLOOKUP(B1956,'Customer Orders Management'!B:AB,9,0)),"")</f>
        <v/>
      </c>
      <c r="J1956" s="81" t="str">
        <f>IFERROR(IF(B1956="","",VLOOKUP(B1956,'Customer Orders Management'!B:AB,10,0)),"")</f>
        <v/>
      </c>
      <c r="K1956" s="81" t="str">
        <f>IFERROR(IF(B1956="","",VLOOKUP(B1956,'Customer Orders Management'!B:AB,11,0)),"")</f>
        <v/>
      </c>
      <c r="L1956" s="81" t="str">
        <f>IFERROR(IF(VLOOKUP(B1956,'DIFOT Raw Data'!B:P,15,0)="","Not Delivered","Delivery"&amp;" "&amp;VLOOKUP(B1956,'DIFOT Raw Data'!B:P,15,0)),"")</f>
        <v/>
      </c>
    </row>
    <row r="1957" spans="5:12" x14ac:dyDescent="0.25">
      <c r="E1957" s="80" t="str">
        <f>IFERROR(IF(B1957="","",VLOOKUP(B1957,'Customer Orders Management'!B:AB,12,0)),"")</f>
        <v/>
      </c>
      <c r="F1957" s="80" t="str">
        <f>IFERROR(IF(B1957="","",VLOOKUP(B1957,'Customer Orders Management'!B:AB,13,0)),"")</f>
        <v/>
      </c>
      <c r="G1957" s="80" t="str">
        <f>IFERROR(IF(B1957="","",VLOOKUP(B1957,'Customer Orders Management'!B:AB,7,0)),"")</f>
        <v/>
      </c>
      <c r="H1957" s="80" t="str">
        <f>IFERROR(IF(B1957="","",VLOOKUP(B1957,'Customer Orders Management'!B:AB,8,0)),"")</f>
        <v/>
      </c>
      <c r="I1957" s="81" t="str">
        <f>IFERROR(IF(B1957="","",VLOOKUP(B1957,'Customer Orders Management'!B:AB,9,0)),"")</f>
        <v/>
      </c>
      <c r="J1957" s="81" t="str">
        <f>IFERROR(IF(B1957="","",VLOOKUP(B1957,'Customer Orders Management'!B:AB,10,0)),"")</f>
        <v/>
      </c>
      <c r="K1957" s="81" t="str">
        <f>IFERROR(IF(B1957="","",VLOOKUP(B1957,'Customer Orders Management'!B:AB,11,0)),"")</f>
        <v/>
      </c>
      <c r="L1957" s="81" t="str">
        <f>IFERROR(IF(VLOOKUP(B1957,'DIFOT Raw Data'!B:P,15,0)="","Not Delivered","Delivery"&amp;" "&amp;VLOOKUP(B1957,'DIFOT Raw Data'!B:P,15,0)),"")</f>
        <v/>
      </c>
    </row>
    <row r="1958" spans="5:12" x14ac:dyDescent="0.25">
      <c r="E1958" s="80" t="str">
        <f>IFERROR(IF(B1958="","",VLOOKUP(B1958,'Customer Orders Management'!B:AB,12,0)),"")</f>
        <v/>
      </c>
      <c r="F1958" s="80" t="str">
        <f>IFERROR(IF(B1958="","",VLOOKUP(B1958,'Customer Orders Management'!B:AB,13,0)),"")</f>
        <v/>
      </c>
      <c r="G1958" s="80" t="str">
        <f>IFERROR(IF(B1958="","",VLOOKUP(B1958,'Customer Orders Management'!B:AB,7,0)),"")</f>
        <v/>
      </c>
      <c r="H1958" s="80" t="str">
        <f>IFERROR(IF(B1958="","",VLOOKUP(B1958,'Customer Orders Management'!B:AB,8,0)),"")</f>
        <v/>
      </c>
      <c r="I1958" s="81" t="str">
        <f>IFERROR(IF(B1958="","",VLOOKUP(B1958,'Customer Orders Management'!B:AB,9,0)),"")</f>
        <v/>
      </c>
      <c r="J1958" s="81" t="str">
        <f>IFERROR(IF(B1958="","",VLOOKUP(B1958,'Customer Orders Management'!B:AB,10,0)),"")</f>
        <v/>
      </c>
      <c r="K1958" s="81" t="str">
        <f>IFERROR(IF(B1958="","",VLOOKUP(B1958,'Customer Orders Management'!B:AB,11,0)),"")</f>
        <v/>
      </c>
      <c r="L1958" s="81" t="str">
        <f>IFERROR(IF(VLOOKUP(B1958,'DIFOT Raw Data'!B:P,15,0)="","Not Delivered","Delivery"&amp;" "&amp;VLOOKUP(B1958,'DIFOT Raw Data'!B:P,15,0)),"")</f>
        <v/>
      </c>
    </row>
    <row r="1959" spans="5:12" x14ac:dyDescent="0.25">
      <c r="E1959" s="80" t="str">
        <f>IFERROR(IF(B1959="","",VLOOKUP(B1959,'Customer Orders Management'!B:AB,12,0)),"")</f>
        <v/>
      </c>
      <c r="F1959" s="80" t="str">
        <f>IFERROR(IF(B1959="","",VLOOKUP(B1959,'Customer Orders Management'!B:AB,13,0)),"")</f>
        <v/>
      </c>
      <c r="G1959" s="80" t="str">
        <f>IFERROR(IF(B1959="","",VLOOKUP(B1959,'Customer Orders Management'!B:AB,7,0)),"")</f>
        <v/>
      </c>
      <c r="H1959" s="80" t="str">
        <f>IFERROR(IF(B1959="","",VLOOKUP(B1959,'Customer Orders Management'!B:AB,8,0)),"")</f>
        <v/>
      </c>
      <c r="I1959" s="81" t="str">
        <f>IFERROR(IF(B1959="","",VLOOKUP(B1959,'Customer Orders Management'!B:AB,9,0)),"")</f>
        <v/>
      </c>
      <c r="J1959" s="81" t="str">
        <f>IFERROR(IF(B1959="","",VLOOKUP(B1959,'Customer Orders Management'!B:AB,10,0)),"")</f>
        <v/>
      </c>
      <c r="K1959" s="81" t="str">
        <f>IFERROR(IF(B1959="","",VLOOKUP(B1959,'Customer Orders Management'!B:AB,11,0)),"")</f>
        <v/>
      </c>
      <c r="L1959" s="81" t="str">
        <f>IFERROR(IF(VLOOKUP(B1959,'DIFOT Raw Data'!B:P,15,0)="","Not Delivered","Delivery"&amp;" "&amp;VLOOKUP(B1959,'DIFOT Raw Data'!B:P,15,0)),"")</f>
        <v/>
      </c>
    </row>
    <row r="1960" spans="5:12" x14ac:dyDescent="0.25">
      <c r="E1960" s="80" t="str">
        <f>IFERROR(IF(B1960="","",VLOOKUP(B1960,'Customer Orders Management'!B:AB,12,0)),"")</f>
        <v/>
      </c>
      <c r="F1960" s="80" t="str">
        <f>IFERROR(IF(B1960="","",VLOOKUP(B1960,'Customer Orders Management'!B:AB,13,0)),"")</f>
        <v/>
      </c>
      <c r="G1960" s="80" t="str">
        <f>IFERROR(IF(B1960="","",VLOOKUP(B1960,'Customer Orders Management'!B:AB,7,0)),"")</f>
        <v/>
      </c>
      <c r="H1960" s="80" t="str">
        <f>IFERROR(IF(B1960="","",VLOOKUP(B1960,'Customer Orders Management'!B:AB,8,0)),"")</f>
        <v/>
      </c>
      <c r="I1960" s="81" t="str">
        <f>IFERROR(IF(B1960="","",VLOOKUP(B1960,'Customer Orders Management'!B:AB,9,0)),"")</f>
        <v/>
      </c>
      <c r="J1960" s="81" t="str">
        <f>IFERROR(IF(B1960="","",VLOOKUP(B1960,'Customer Orders Management'!B:AB,10,0)),"")</f>
        <v/>
      </c>
      <c r="K1960" s="81" t="str">
        <f>IFERROR(IF(B1960="","",VLOOKUP(B1960,'Customer Orders Management'!B:AB,11,0)),"")</f>
        <v/>
      </c>
      <c r="L1960" s="81" t="str">
        <f>IFERROR(IF(VLOOKUP(B1960,'DIFOT Raw Data'!B:P,15,0)="","Not Delivered","Delivery"&amp;" "&amp;VLOOKUP(B1960,'DIFOT Raw Data'!B:P,15,0)),"")</f>
        <v/>
      </c>
    </row>
    <row r="1961" spans="5:12" x14ac:dyDescent="0.25">
      <c r="E1961" s="80" t="str">
        <f>IFERROR(IF(B1961="","",VLOOKUP(B1961,'Customer Orders Management'!B:AB,12,0)),"")</f>
        <v/>
      </c>
      <c r="F1961" s="80" t="str">
        <f>IFERROR(IF(B1961="","",VLOOKUP(B1961,'Customer Orders Management'!B:AB,13,0)),"")</f>
        <v/>
      </c>
      <c r="G1961" s="80" t="str">
        <f>IFERROR(IF(B1961="","",VLOOKUP(B1961,'Customer Orders Management'!B:AB,7,0)),"")</f>
        <v/>
      </c>
      <c r="H1961" s="80" t="str">
        <f>IFERROR(IF(B1961="","",VLOOKUP(B1961,'Customer Orders Management'!B:AB,8,0)),"")</f>
        <v/>
      </c>
      <c r="I1961" s="81" t="str">
        <f>IFERROR(IF(B1961="","",VLOOKUP(B1961,'Customer Orders Management'!B:AB,9,0)),"")</f>
        <v/>
      </c>
      <c r="J1961" s="81" t="str">
        <f>IFERROR(IF(B1961="","",VLOOKUP(B1961,'Customer Orders Management'!B:AB,10,0)),"")</f>
        <v/>
      </c>
      <c r="K1961" s="81" t="str">
        <f>IFERROR(IF(B1961="","",VLOOKUP(B1961,'Customer Orders Management'!B:AB,11,0)),"")</f>
        <v/>
      </c>
      <c r="L1961" s="81" t="str">
        <f>IFERROR(IF(VLOOKUP(B1961,'DIFOT Raw Data'!B:P,15,0)="","Not Delivered","Delivery"&amp;" "&amp;VLOOKUP(B1961,'DIFOT Raw Data'!B:P,15,0)),"")</f>
        <v/>
      </c>
    </row>
    <row r="1962" spans="5:12" x14ac:dyDescent="0.25">
      <c r="E1962" s="80" t="str">
        <f>IFERROR(IF(B1962="","",VLOOKUP(B1962,'Customer Orders Management'!B:AB,12,0)),"")</f>
        <v/>
      </c>
      <c r="F1962" s="80" t="str">
        <f>IFERROR(IF(B1962="","",VLOOKUP(B1962,'Customer Orders Management'!B:AB,13,0)),"")</f>
        <v/>
      </c>
      <c r="G1962" s="80" t="str">
        <f>IFERROR(IF(B1962="","",VLOOKUP(B1962,'Customer Orders Management'!B:AB,7,0)),"")</f>
        <v/>
      </c>
      <c r="H1962" s="80" t="str">
        <f>IFERROR(IF(B1962="","",VLOOKUP(B1962,'Customer Orders Management'!B:AB,8,0)),"")</f>
        <v/>
      </c>
      <c r="I1962" s="81" t="str">
        <f>IFERROR(IF(B1962="","",VLOOKUP(B1962,'Customer Orders Management'!B:AB,9,0)),"")</f>
        <v/>
      </c>
      <c r="J1962" s="81" t="str">
        <f>IFERROR(IF(B1962="","",VLOOKUP(B1962,'Customer Orders Management'!B:AB,10,0)),"")</f>
        <v/>
      </c>
      <c r="K1962" s="81" t="str">
        <f>IFERROR(IF(B1962="","",VLOOKUP(B1962,'Customer Orders Management'!B:AB,11,0)),"")</f>
        <v/>
      </c>
      <c r="L1962" s="81" t="str">
        <f>IFERROR(IF(VLOOKUP(B1962,'DIFOT Raw Data'!B:P,15,0)="","Not Delivered","Delivery"&amp;" "&amp;VLOOKUP(B1962,'DIFOT Raw Data'!B:P,15,0)),"")</f>
        <v/>
      </c>
    </row>
    <row r="1963" spans="5:12" x14ac:dyDescent="0.25">
      <c r="E1963" s="80" t="str">
        <f>IFERROR(IF(B1963="","",VLOOKUP(B1963,'Customer Orders Management'!B:AB,12,0)),"")</f>
        <v/>
      </c>
      <c r="F1963" s="80" t="str">
        <f>IFERROR(IF(B1963="","",VLOOKUP(B1963,'Customer Orders Management'!B:AB,13,0)),"")</f>
        <v/>
      </c>
      <c r="G1963" s="80" t="str">
        <f>IFERROR(IF(B1963="","",VLOOKUP(B1963,'Customer Orders Management'!B:AB,7,0)),"")</f>
        <v/>
      </c>
      <c r="H1963" s="80" t="str">
        <f>IFERROR(IF(B1963="","",VLOOKUP(B1963,'Customer Orders Management'!B:AB,8,0)),"")</f>
        <v/>
      </c>
      <c r="I1963" s="81" t="str">
        <f>IFERROR(IF(B1963="","",VLOOKUP(B1963,'Customer Orders Management'!B:AB,9,0)),"")</f>
        <v/>
      </c>
      <c r="J1963" s="81" t="str">
        <f>IFERROR(IF(B1963="","",VLOOKUP(B1963,'Customer Orders Management'!B:AB,10,0)),"")</f>
        <v/>
      </c>
      <c r="K1963" s="81" t="str">
        <f>IFERROR(IF(B1963="","",VLOOKUP(B1963,'Customer Orders Management'!B:AB,11,0)),"")</f>
        <v/>
      </c>
      <c r="L1963" s="81" t="str">
        <f>IFERROR(IF(VLOOKUP(B1963,'DIFOT Raw Data'!B:P,15,0)="","Not Delivered","Delivery"&amp;" "&amp;VLOOKUP(B1963,'DIFOT Raw Data'!B:P,15,0)),"")</f>
        <v/>
      </c>
    </row>
    <row r="1964" spans="5:12" x14ac:dyDescent="0.25">
      <c r="E1964" s="80" t="str">
        <f>IFERROR(IF(B1964="","",VLOOKUP(B1964,'Customer Orders Management'!B:AB,12,0)),"")</f>
        <v/>
      </c>
      <c r="F1964" s="80" t="str">
        <f>IFERROR(IF(B1964="","",VLOOKUP(B1964,'Customer Orders Management'!B:AB,13,0)),"")</f>
        <v/>
      </c>
      <c r="G1964" s="80" t="str">
        <f>IFERROR(IF(B1964="","",VLOOKUP(B1964,'Customer Orders Management'!B:AB,7,0)),"")</f>
        <v/>
      </c>
      <c r="H1964" s="80" t="str">
        <f>IFERROR(IF(B1964="","",VLOOKUP(B1964,'Customer Orders Management'!B:AB,8,0)),"")</f>
        <v/>
      </c>
      <c r="I1964" s="81" t="str">
        <f>IFERROR(IF(B1964="","",VLOOKUP(B1964,'Customer Orders Management'!B:AB,9,0)),"")</f>
        <v/>
      </c>
      <c r="J1964" s="81" t="str">
        <f>IFERROR(IF(B1964="","",VLOOKUP(B1964,'Customer Orders Management'!B:AB,10,0)),"")</f>
        <v/>
      </c>
      <c r="K1964" s="81" t="str">
        <f>IFERROR(IF(B1964="","",VLOOKUP(B1964,'Customer Orders Management'!B:AB,11,0)),"")</f>
        <v/>
      </c>
      <c r="L1964" s="81" t="str">
        <f>IFERROR(IF(VLOOKUP(B1964,'DIFOT Raw Data'!B:P,15,0)="","Not Delivered","Delivery"&amp;" "&amp;VLOOKUP(B1964,'DIFOT Raw Data'!B:P,15,0)),"")</f>
        <v/>
      </c>
    </row>
    <row r="1965" spans="5:12" x14ac:dyDescent="0.25">
      <c r="E1965" s="80" t="str">
        <f>IFERROR(IF(B1965="","",VLOOKUP(B1965,'Customer Orders Management'!B:AB,12,0)),"")</f>
        <v/>
      </c>
      <c r="F1965" s="80" t="str">
        <f>IFERROR(IF(B1965="","",VLOOKUP(B1965,'Customer Orders Management'!B:AB,13,0)),"")</f>
        <v/>
      </c>
      <c r="G1965" s="80" t="str">
        <f>IFERROR(IF(B1965="","",VLOOKUP(B1965,'Customer Orders Management'!B:AB,7,0)),"")</f>
        <v/>
      </c>
      <c r="H1965" s="80" t="str">
        <f>IFERROR(IF(B1965="","",VLOOKUP(B1965,'Customer Orders Management'!B:AB,8,0)),"")</f>
        <v/>
      </c>
      <c r="I1965" s="81" t="str">
        <f>IFERROR(IF(B1965="","",VLOOKUP(B1965,'Customer Orders Management'!B:AB,9,0)),"")</f>
        <v/>
      </c>
      <c r="J1965" s="81" t="str">
        <f>IFERROR(IF(B1965="","",VLOOKUP(B1965,'Customer Orders Management'!B:AB,10,0)),"")</f>
        <v/>
      </c>
      <c r="K1965" s="81" t="str">
        <f>IFERROR(IF(B1965="","",VLOOKUP(B1965,'Customer Orders Management'!B:AB,11,0)),"")</f>
        <v/>
      </c>
      <c r="L1965" s="81" t="str">
        <f>IFERROR(IF(VLOOKUP(B1965,'DIFOT Raw Data'!B:P,15,0)="","Not Delivered","Delivery"&amp;" "&amp;VLOOKUP(B1965,'DIFOT Raw Data'!B:P,15,0)),"")</f>
        <v/>
      </c>
    </row>
    <row r="1966" spans="5:12" x14ac:dyDescent="0.25">
      <c r="E1966" s="80" t="str">
        <f>IFERROR(IF(B1966="","",VLOOKUP(B1966,'Customer Orders Management'!B:AB,12,0)),"")</f>
        <v/>
      </c>
      <c r="F1966" s="80" t="str">
        <f>IFERROR(IF(B1966="","",VLOOKUP(B1966,'Customer Orders Management'!B:AB,13,0)),"")</f>
        <v/>
      </c>
      <c r="G1966" s="80" t="str">
        <f>IFERROR(IF(B1966="","",VLOOKUP(B1966,'Customer Orders Management'!B:AB,7,0)),"")</f>
        <v/>
      </c>
      <c r="H1966" s="80" t="str">
        <f>IFERROR(IF(B1966="","",VLOOKUP(B1966,'Customer Orders Management'!B:AB,8,0)),"")</f>
        <v/>
      </c>
      <c r="I1966" s="81" t="str">
        <f>IFERROR(IF(B1966="","",VLOOKUP(B1966,'Customer Orders Management'!B:AB,9,0)),"")</f>
        <v/>
      </c>
      <c r="J1966" s="81" t="str">
        <f>IFERROR(IF(B1966="","",VLOOKUP(B1966,'Customer Orders Management'!B:AB,10,0)),"")</f>
        <v/>
      </c>
      <c r="K1966" s="81" t="str">
        <f>IFERROR(IF(B1966="","",VLOOKUP(B1966,'Customer Orders Management'!B:AB,11,0)),"")</f>
        <v/>
      </c>
      <c r="L1966" s="81" t="str">
        <f>IFERROR(IF(VLOOKUP(B1966,'DIFOT Raw Data'!B:P,15,0)="","Not Delivered","Delivery"&amp;" "&amp;VLOOKUP(B1966,'DIFOT Raw Data'!B:P,15,0)),"")</f>
        <v/>
      </c>
    </row>
    <row r="1967" spans="5:12" x14ac:dyDescent="0.25">
      <c r="E1967" s="80" t="str">
        <f>IFERROR(IF(B1967="","",VLOOKUP(B1967,'Customer Orders Management'!B:AB,12,0)),"")</f>
        <v/>
      </c>
      <c r="F1967" s="80" t="str">
        <f>IFERROR(IF(B1967="","",VLOOKUP(B1967,'Customer Orders Management'!B:AB,13,0)),"")</f>
        <v/>
      </c>
      <c r="G1967" s="80" t="str">
        <f>IFERROR(IF(B1967="","",VLOOKUP(B1967,'Customer Orders Management'!B:AB,7,0)),"")</f>
        <v/>
      </c>
      <c r="H1967" s="80" t="str">
        <f>IFERROR(IF(B1967="","",VLOOKUP(B1967,'Customer Orders Management'!B:AB,8,0)),"")</f>
        <v/>
      </c>
      <c r="I1967" s="81" t="str">
        <f>IFERROR(IF(B1967="","",VLOOKUP(B1967,'Customer Orders Management'!B:AB,9,0)),"")</f>
        <v/>
      </c>
      <c r="J1967" s="81" t="str">
        <f>IFERROR(IF(B1967="","",VLOOKUP(B1967,'Customer Orders Management'!B:AB,10,0)),"")</f>
        <v/>
      </c>
      <c r="K1967" s="81" t="str">
        <f>IFERROR(IF(B1967="","",VLOOKUP(B1967,'Customer Orders Management'!B:AB,11,0)),"")</f>
        <v/>
      </c>
      <c r="L1967" s="81" t="str">
        <f>IFERROR(IF(VLOOKUP(B1967,'DIFOT Raw Data'!B:P,15,0)="","Not Delivered","Delivery"&amp;" "&amp;VLOOKUP(B1967,'DIFOT Raw Data'!B:P,15,0)),"")</f>
        <v/>
      </c>
    </row>
    <row r="1968" spans="5:12" x14ac:dyDescent="0.25">
      <c r="E1968" s="80" t="str">
        <f>IFERROR(IF(B1968="","",VLOOKUP(B1968,'Customer Orders Management'!B:AB,12,0)),"")</f>
        <v/>
      </c>
      <c r="F1968" s="80" t="str">
        <f>IFERROR(IF(B1968="","",VLOOKUP(B1968,'Customer Orders Management'!B:AB,13,0)),"")</f>
        <v/>
      </c>
      <c r="G1968" s="80" t="str">
        <f>IFERROR(IF(B1968="","",VLOOKUP(B1968,'Customer Orders Management'!B:AB,7,0)),"")</f>
        <v/>
      </c>
      <c r="H1968" s="80" t="str">
        <f>IFERROR(IF(B1968="","",VLOOKUP(B1968,'Customer Orders Management'!B:AB,8,0)),"")</f>
        <v/>
      </c>
      <c r="I1968" s="81" t="str">
        <f>IFERROR(IF(B1968="","",VLOOKUP(B1968,'Customer Orders Management'!B:AB,9,0)),"")</f>
        <v/>
      </c>
      <c r="J1968" s="81" t="str">
        <f>IFERROR(IF(B1968="","",VLOOKUP(B1968,'Customer Orders Management'!B:AB,10,0)),"")</f>
        <v/>
      </c>
      <c r="K1968" s="81" t="str">
        <f>IFERROR(IF(B1968="","",VLOOKUP(B1968,'Customer Orders Management'!B:AB,11,0)),"")</f>
        <v/>
      </c>
      <c r="L1968" s="81" t="str">
        <f>IFERROR(IF(VLOOKUP(B1968,'DIFOT Raw Data'!B:P,15,0)="","Not Delivered","Delivery"&amp;" "&amp;VLOOKUP(B1968,'DIFOT Raw Data'!B:P,15,0)),"")</f>
        <v/>
      </c>
    </row>
    <row r="1969" spans="5:12" x14ac:dyDescent="0.25">
      <c r="E1969" s="80" t="str">
        <f>IFERROR(IF(B1969="","",VLOOKUP(B1969,'Customer Orders Management'!B:AB,12,0)),"")</f>
        <v/>
      </c>
      <c r="F1969" s="80" t="str">
        <f>IFERROR(IF(B1969="","",VLOOKUP(B1969,'Customer Orders Management'!B:AB,13,0)),"")</f>
        <v/>
      </c>
      <c r="G1969" s="80" t="str">
        <f>IFERROR(IF(B1969="","",VLOOKUP(B1969,'Customer Orders Management'!B:AB,7,0)),"")</f>
        <v/>
      </c>
      <c r="H1969" s="80" t="str">
        <f>IFERROR(IF(B1969="","",VLOOKUP(B1969,'Customer Orders Management'!B:AB,8,0)),"")</f>
        <v/>
      </c>
      <c r="I1969" s="81" t="str">
        <f>IFERROR(IF(B1969="","",VLOOKUP(B1969,'Customer Orders Management'!B:AB,9,0)),"")</f>
        <v/>
      </c>
      <c r="J1969" s="81" t="str">
        <f>IFERROR(IF(B1969="","",VLOOKUP(B1969,'Customer Orders Management'!B:AB,10,0)),"")</f>
        <v/>
      </c>
      <c r="K1969" s="81" t="str">
        <f>IFERROR(IF(B1969="","",VLOOKUP(B1969,'Customer Orders Management'!B:AB,11,0)),"")</f>
        <v/>
      </c>
      <c r="L1969" s="81" t="str">
        <f>IFERROR(IF(VLOOKUP(B1969,'DIFOT Raw Data'!B:P,15,0)="","Not Delivered","Delivery"&amp;" "&amp;VLOOKUP(B1969,'DIFOT Raw Data'!B:P,15,0)),"")</f>
        <v/>
      </c>
    </row>
    <row r="1970" spans="5:12" x14ac:dyDescent="0.25">
      <c r="E1970" s="80" t="str">
        <f>IFERROR(IF(B1970="","",VLOOKUP(B1970,'Customer Orders Management'!B:AB,12,0)),"")</f>
        <v/>
      </c>
      <c r="F1970" s="80" t="str">
        <f>IFERROR(IF(B1970="","",VLOOKUP(B1970,'Customer Orders Management'!B:AB,13,0)),"")</f>
        <v/>
      </c>
      <c r="G1970" s="80" t="str">
        <f>IFERROR(IF(B1970="","",VLOOKUP(B1970,'Customer Orders Management'!B:AB,7,0)),"")</f>
        <v/>
      </c>
      <c r="H1970" s="80" t="str">
        <f>IFERROR(IF(B1970="","",VLOOKUP(B1970,'Customer Orders Management'!B:AB,8,0)),"")</f>
        <v/>
      </c>
      <c r="I1970" s="81" t="str">
        <f>IFERROR(IF(B1970="","",VLOOKUP(B1970,'Customer Orders Management'!B:AB,9,0)),"")</f>
        <v/>
      </c>
      <c r="J1970" s="81" t="str">
        <f>IFERROR(IF(B1970="","",VLOOKUP(B1970,'Customer Orders Management'!B:AB,10,0)),"")</f>
        <v/>
      </c>
      <c r="K1970" s="81" t="str">
        <f>IFERROR(IF(B1970="","",VLOOKUP(B1970,'Customer Orders Management'!B:AB,11,0)),"")</f>
        <v/>
      </c>
      <c r="L1970" s="81" t="str">
        <f>IFERROR(IF(VLOOKUP(B1970,'DIFOT Raw Data'!B:P,15,0)="","Not Delivered","Delivery"&amp;" "&amp;VLOOKUP(B1970,'DIFOT Raw Data'!B:P,15,0)),"")</f>
        <v/>
      </c>
    </row>
    <row r="1971" spans="5:12" x14ac:dyDescent="0.25">
      <c r="E1971" s="80" t="str">
        <f>IFERROR(IF(B1971="","",VLOOKUP(B1971,'Customer Orders Management'!B:AB,12,0)),"")</f>
        <v/>
      </c>
      <c r="F1971" s="80" t="str">
        <f>IFERROR(IF(B1971="","",VLOOKUP(B1971,'Customer Orders Management'!B:AB,13,0)),"")</f>
        <v/>
      </c>
      <c r="G1971" s="80" t="str">
        <f>IFERROR(IF(B1971="","",VLOOKUP(B1971,'Customer Orders Management'!B:AB,7,0)),"")</f>
        <v/>
      </c>
      <c r="H1971" s="80" t="str">
        <f>IFERROR(IF(B1971="","",VLOOKUP(B1971,'Customer Orders Management'!B:AB,8,0)),"")</f>
        <v/>
      </c>
      <c r="I1971" s="81" t="str">
        <f>IFERROR(IF(B1971="","",VLOOKUP(B1971,'Customer Orders Management'!B:AB,9,0)),"")</f>
        <v/>
      </c>
      <c r="J1971" s="81" t="str">
        <f>IFERROR(IF(B1971="","",VLOOKUP(B1971,'Customer Orders Management'!B:AB,10,0)),"")</f>
        <v/>
      </c>
      <c r="K1971" s="81" t="str">
        <f>IFERROR(IF(B1971="","",VLOOKUP(B1971,'Customer Orders Management'!B:AB,11,0)),"")</f>
        <v/>
      </c>
      <c r="L1971" s="81" t="str">
        <f>IFERROR(IF(VLOOKUP(B1971,'DIFOT Raw Data'!B:P,15,0)="","Not Delivered","Delivery"&amp;" "&amp;VLOOKUP(B1971,'DIFOT Raw Data'!B:P,15,0)),"")</f>
        <v/>
      </c>
    </row>
    <row r="1972" spans="5:12" x14ac:dyDescent="0.25">
      <c r="E1972" s="80" t="str">
        <f>IFERROR(IF(B1972="","",VLOOKUP(B1972,'Customer Orders Management'!B:AB,12,0)),"")</f>
        <v/>
      </c>
      <c r="F1972" s="80" t="str">
        <f>IFERROR(IF(B1972="","",VLOOKUP(B1972,'Customer Orders Management'!B:AB,13,0)),"")</f>
        <v/>
      </c>
      <c r="G1972" s="80" t="str">
        <f>IFERROR(IF(B1972="","",VLOOKUP(B1972,'Customer Orders Management'!B:AB,7,0)),"")</f>
        <v/>
      </c>
      <c r="H1972" s="80" t="str">
        <f>IFERROR(IF(B1972="","",VLOOKUP(B1972,'Customer Orders Management'!B:AB,8,0)),"")</f>
        <v/>
      </c>
      <c r="I1972" s="81" t="str">
        <f>IFERROR(IF(B1972="","",VLOOKUP(B1972,'Customer Orders Management'!B:AB,9,0)),"")</f>
        <v/>
      </c>
      <c r="J1972" s="81" t="str">
        <f>IFERROR(IF(B1972="","",VLOOKUP(B1972,'Customer Orders Management'!B:AB,10,0)),"")</f>
        <v/>
      </c>
      <c r="K1972" s="81" t="str">
        <f>IFERROR(IF(B1972="","",VLOOKUP(B1972,'Customer Orders Management'!B:AB,11,0)),"")</f>
        <v/>
      </c>
      <c r="L1972" s="81" t="str">
        <f>IFERROR(IF(VLOOKUP(B1972,'DIFOT Raw Data'!B:P,15,0)="","Not Delivered","Delivery"&amp;" "&amp;VLOOKUP(B1972,'DIFOT Raw Data'!B:P,15,0)),"")</f>
        <v/>
      </c>
    </row>
    <row r="1973" spans="5:12" x14ac:dyDescent="0.25">
      <c r="E1973" s="80" t="str">
        <f>IFERROR(IF(B1973="","",VLOOKUP(B1973,'Customer Orders Management'!B:AB,12,0)),"")</f>
        <v/>
      </c>
      <c r="F1973" s="80" t="str">
        <f>IFERROR(IF(B1973="","",VLOOKUP(B1973,'Customer Orders Management'!B:AB,13,0)),"")</f>
        <v/>
      </c>
      <c r="G1973" s="80" t="str">
        <f>IFERROR(IF(B1973="","",VLOOKUP(B1973,'Customer Orders Management'!B:AB,7,0)),"")</f>
        <v/>
      </c>
      <c r="H1973" s="80" t="str">
        <f>IFERROR(IF(B1973="","",VLOOKUP(B1973,'Customer Orders Management'!B:AB,8,0)),"")</f>
        <v/>
      </c>
      <c r="I1973" s="81" t="str">
        <f>IFERROR(IF(B1973="","",VLOOKUP(B1973,'Customer Orders Management'!B:AB,9,0)),"")</f>
        <v/>
      </c>
      <c r="J1973" s="81" t="str">
        <f>IFERROR(IF(B1973="","",VLOOKUP(B1973,'Customer Orders Management'!B:AB,10,0)),"")</f>
        <v/>
      </c>
      <c r="K1973" s="81" t="str">
        <f>IFERROR(IF(B1973="","",VLOOKUP(B1973,'Customer Orders Management'!B:AB,11,0)),"")</f>
        <v/>
      </c>
      <c r="L1973" s="81" t="str">
        <f>IFERROR(IF(VLOOKUP(B1973,'DIFOT Raw Data'!B:P,15,0)="","Not Delivered","Delivery"&amp;" "&amp;VLOOKUP(B1973,'DIFOT Raw Data'!B:P,15,0)),"")</f>
        <v/>
      </c>
    </row>
    <row r="1974" spans="5:12" x14ac:dyDescent="0.25">
      <c r="E1974" s="80" t="str">
        <f>IFERROR(IF(B1974="","",VLOOKUP(B1974,'Customer Orders Management'!B:AB,12,0)),"")</f>
        <v/>
      </c>
      <c r="F1974" s="80" t="str">
        <f>IFERROR(IF(B1974="","",VLOOKUP(B1974,'Customer Orders Management'!B:AB,13,0)),"")</f>
        <v/>
      </c>
      <c r="G1974" s="80" t="str">
        <f>IFERROR(IF(B1974="","",VLOOKUP(B1974,'Customer Orders Management'!B:AB,7,0)),"")</f>
        <v/>
      </c>
      <c r="H1974" s="80" t="str">
        <f>IFERROR(IF(B1974="","",VLOOKUP(B1974,'Customer Orders Management'!B:AB,8,0)),"")</f>
        <v/>
      </c>
      <c r="I1974" s="81" t="str">
        <f>IFERROR(IF(B1974="","",VLOOKUP(B1974,'Customer Orders Management'!B:AB,9,0)),"")</f>
        <v/>
      </c>
      <c r="J1974" s="81" t="str">
        <f>IFERROR(IF(B1974="","",VLOOKUP(B1974,'Customer Orders Management'!B:AB,10,0)),"")</f>
        <v/>
      </c>
      <c r="K1974" s="81" t="str">
        <f>IFERROR(IF(B1974="","",VLOOKUP(B1974,'Customer Orders Management'!B:AB,11,0)),"")</f>
        <v/>
      </c>
      <c r="L1974" s="81" t="str">
        <f>IFERROR(IF(VLOOKUP(B1974,'DIFOT Raw Data'!B:P,15,0)="","Not Delivered","Delivery"&amp;" "&amp;VLOOKUP(B1974,'DIFOT Raw Data'!B:P,15,0)),"")</f>
        <v/>
      </c>
    </row>
    <row r="1975" spans="5:12" x14ac:dyDescent="0.25">
      <c r="E1975" s="80" t="str">
        <f>IFERROR(IF(B1975="","",VLOOKUP(B1975,'Customer Orders Management'!B:AB,12,0)),"")</f>
        <v/>
      </c>
      <c r="F1975" s="80" t="str">
        <f>IFERROR(IF(B1975="","",VLOOKUP(B1975,'Customer Orders Management'!B:AB,13,0)),"")</f>
        <v/>
      </c>
      <c r="G1975" s="80" t="str">
        <f>IFERROR(IF(B1975="","",VLOOKUP(B1975,'Customer Orders Management'!B:AB,7,0)),"")</f>
        <v/>
      </c>
      <c r="H1975" s="80" t="str">
        <f>IFERROR(IF(B1975="","",VLOOKUP(B1975,'Customer Orders Management'!B:AB,8,0)),"")</f>
        <v/>
      </c>
      <c r="I1975" s="81" t="str">
        <f>IFERROR(IF(B1975="","",VLOOKUP(B1975,'Customer Orders Management'!B:AB,9,0)),"")</f>
        <v/>
      </c>
      <c r="J1975" s="81" t="str">
        <f>IFERROR(IF(B1975="","",VLOOKUP(B1975,'Customer Orders Management'!B:AB,10,0)),"")</f>
        <v/>
      </c>
      <c r="K1975" s="81" t="str">
        <f>IFERROR(IF(B1975="","",VLOOKUP(B1975,'Customer Orders Management'!B:AB,11,0)),"")</f>
        <v/>
      </c>
      <c r="L1975" s="81" t="str">
        <f>IFERROR(IF(VLOOKUP(B1975,'DIFOT Raw Data'!B:P,15,0)="","Not Delivered","Delivery"&amp;" "&amp;VLOOKUP(B1975,'DIFOT Raw Data'!B:P,15,0)),"")</f>
        <v/>
      </c>
    </row>
    <row r="1976" spans="5:12" x14ac:dyDescent="0.25">
      <c r="E1976" s="80" t="str">
        <f>IFERROR(IF(B1976="","",VLOOKUP(B1976,'Customer Orders Management'!B:AB,12,0)),"")</f>
        <v/>
      </c>
      <c r="F1976" s="80" t="str">
        <f>IFERROR(IF(B1976="","",VLOOKUP(B1976,'Customer Orders Management'!B:AB,13,0)),"")</f>
        <v/>
      </c>
      <c r="G1976" s="80" t="str">
        <f>IFERROR(IF(B1976="","",VLOOKUP(B1976,'Customer Orders Management'!B:AB,7,0)),"")</f>
        <v/>
      </c>
      <c r="H1976" s="80" t="str">
        <f>IFERROR(IF(B1976="","",VLOOKUP(B1976,'Customer Orders Management'!B:AB,8,0)),"")</f>
        <v/>
      </c>
      <c r="I1976" s="81" t="str">
        <f>IFERROR(IF(B1976="","",VLOOKUP(B1976,'Customer Orders Management'!B:AB,9,0)),"")</f>
        <v/>
      </c>
      <c r="J1976" s="81" t="str">
        <f>IFERROR(IF(B1976="","",VLOOKUP(B1976,'Customer Orders Management'!B:AB,10,0)),"")</f>
        <v/>
      </c>
      <c r="K1976" s="81" t="str">
        <f>IFERROR(IF(B1976="","",VLOOKUP(B1976,'Customer Orders Management'!B:AB,11,0)),"")</f>
        <v/>
      </c>
      <c r="L1976" s="81" t="str">
        <f>IFERROR(IF(VLOOKUP(B1976,'DIFOT Raw Data'!B:P,15,0)="","Not Delivered","Delivery"&amp;" "&amp;VLOOKUP(B1976,'DIFOT Raw Data'!B:P,15,0)),"")</f>
        <v/>
      </c>
    </row>
    <row r="1977" spans="5:12" x14ac:dyDescent="0.25">
      <c r="E1977" s="80" t="str">
        <f>IFERROR(IF(B1977="","",VLOOKUP(B1977,'Customer Orders Management'!B:AB,12,0)),"")</f>
        <v/>
      </c>
      <c r="F1977" s="80" t="str">
        <f>IFERROR(IF(B1977="","",VLOOKUP(B1977,'Customer Orders Management'!B:AB,13,0)),"")</f>
        <v/>
      </c>
      <c r="G1977" s="80" t="str">
        <f>IFERROR(IF(B1977="","",VLOOKUP(B1977,'Customer Orders Management'!B:AB,7,0)),"")</f>
        <v/>
      </c>
      <c r="H1977" s="80" t="str">
        <f>IFERROR(IF(B1977="","",VLOOKUP(B1977,'Customer Orders Management'!B:AB,8,0)),"")</f>
        <v/>
      </c>
      <c r="I1977" s="81" t="str">
        <f>IFERROR(IF(B1977="","",VLOOKUP(B1977,'Customer Orders Management'!B:AB,9,0)),"")</f>
        <v/>
      </c>
      <c r="J1977" s="81" t="str">
        <f>IFERROR(IF(B1977="","",VLOOKUP(B1977,'Customer Orders Management'!B:AB,10,0)),"")</f>
        <v/>
      </c>
      <c r="K1977" s="81" t="str">
        <f>IFERROR(IF(B1977="","",VLOOKUP(B1977,'Customer Orders Management'!B:AB,11,0)),"")</f>
        <v/>
      </c>
      <c r="L1977" s="81" t="str">
        <f>IFERROR(IF(VLOOKUP(B1977,'DIFOT Raw Data'!B:P,15,0)="","Not Delivered","Delivery"&amp;" "&amp;VLOOKUP(B1977,'DIFOT Raw Data'!B:P,15,0)),"")</f>
        <v/>
      </c>
    </row>
    <row r="1978" spans="5:12" x14ac:dyDescent="0.25">
      <c r="E1978" s="80" t="str">
        <f>IFERROR(IF(B1978="","",VLOOKUP(B1978,'Customer Orders Management'!B:AB,12,0)),"")</f>
        <v/>
      </c>
      <c r="F1978" s="80" t="str">
        <f>IFERROR(IF(B1978="","",VLOOKUP(B1978,'Customer Orders Management'!B:AB,13,0)),"")</f>
        <v/>
      </c>
      <c r="G1978" s="80" t="str">
        <f>IFERROR(IF(B1978="","",VLOOKUP(B1978,'Customer Orders Management'!B:AB,7,0)),"")</f>
        <v/>
      </c>
      <c r="H1978" s="80" t="str">
        <f>IFERROR(IF(B1978="","",VLOOKUP(B1978,'Customer Orders Management'!B:AB,8,0)),"")</f>
        <v/>
      </c>
      <c r="I1978" s="81" t="str">
        <f>IFERROR(IF(B1978="","",VLOOKUP(B1978,'Customer Orders Management'!B:AB,9,0)),"")</f>
        <v/>
      </c>
      <c r="J1978" s="81" t="str">
        <f>IFERROR(IF(B1978="","",VLOOKUP(B1978,'Customer Orders Management'!B:AB,10,0)),"")</f>
        <v/>
      </c>
      <c r="K1978" s="81" t="str">
        <f>IFERROR(IF(B1978="","",VLOOKUP(B1978,'Customer Orders Management'!B:AB,11,0)),"")</f>
        <v/>
      </c>
      <c r="L1978" s="81" t="str">
        <f>IFERROR(IF(VLOOKUP(B1978,'DIFOT Raw Data'!B:P,15,0)="","Not Delivered","Delivery"&amp;" "&amp;VLOOKUP(B1978,'DIFOT Raw Data'!B:P,15,0)),"")</f>
        <v/>
      </c>
    </row>
    <row r="1979" spans="5:12" x14ac:dyDescent="0.25">
      <c r="E1979" s="80" t="str">
        <f>IFERROR(IF(B1979="","",VLOOKUP(B1979,'Customer Orders Management'!B:AB,12,0)),"")</f>
        <v/>
      </c>
      <c r="F1979" s="80" t="str">
        <f>IFERROR(IF(B1979="","",VLOOKUP(B1979,'Customer Orders Management'!B:AB,13,0)),"")</f>
        <v/>
      </c>
      <c r="G1979" s="80" t="str">
        <f>IFERROR(IF(B1979="","",VLOOKUP(B1979,'Customer Orders Management'!B:AB,7,0)),"")</f>
        <v/>
      </c>
      <c r="H1979" s="80" t="str">
        <f>IFERROR(IF(B1979="","",VLOOKUP(B1979,'Customer Orders Management'!B:AB,8,0)),"")</f>
        <v/>
      </c>
      <c r="I1979" s="81" t="str">
        <f>IFERROR(IF(B1979="","",VLOOKUP(B1979,'Customer Orders Management'!B:AB,9,0)),"")</f>
        <v/>
      </c>
      <c r="J1979" s="81" t="str">
        <f>IFERROR(IF(B1979="","",VLOOKUP(B1979,'Customer Orders Management'!B:AB,10,0)),"")</f>
        <v/>
      </c>
      <c r="K1979" s="81" t="str">
        <f>IFERROR(IF(B1979="","",VLOOKUP(B1979,'Customer Orders Management'!B:AB,11,0)),"")</f>
        <v/>
      </c>
      <c r="L1979" s="81" t="str">
        <f>IFERROR(IF(VLOOKUP(B1979,'DIFOT Raw Data'!B:P,15,0)="","Not Delivered","Delivery"&amp;" "&amp;VLOOKUP(B1979,'DIFOT Raw Data'!B:P,15,0)),"")</f>
        <v/>
      </c>
    </row>
    <row r="1980" spans="5:12" x14ac:dyDescent="0.25">
      <c r="E1980" s="80" t="str">
        <f>IFERROR(IF(B1980="","",VLOOKUP(B1980,'Customer Orders Management'!B:AB,12,0)),"")</f>
        <v/>
      </c>
      <c r="F1980" s="80" t="str">
        <f>IFERROR(IF(B1980="","",VLOOKUP(B1980,'Customer Orders Management'!B:AB,13,0)),"")</f>
        <v/>
      </c>
      <c r="G1980" s="80" t="str">
        <f>IFERROR(IF(B1980="","",VLOOKUP(B1980,'Customer Orders Management'!B:AB,7,0)),"")</f>
        <v/>
      </c>
      <c r="H1980" s="80" t="str">
        <f>IFERROR(IF(B1980="","",VLOOKUP(B1980,'Customer Orders Management'!B:AB,8,0)),"")</f>
        <v/>
      </c>
      <c r="I1980" s="81" t="str">
        <f>IFERROR(IF(B1980="","",VLOOKUP(B1980,'Customer Orders Management'!B:AB,9,0)),"")</f>
        <v/>
      </c>
      <c r="J1980" s="81" t="str">
        <f>IFERROR(IF(B1980="","",VLOOKUP(B1980,'Customer Orders Management'!B:AB,10,0)),"")</f>
        <v/>
      </c>
      <c r="K1980" s="81" t="str">
        <f>IFERROR(IF(B1980="","",VLOOKUP(B1980,'Customer Orders Management'!B:AB,11,0)),"")</f>
        <v/>
      </c>
      <c r="L1980" s="81" t="str">
        <f>IFERROR(IF(VLOOKUP(B1980,'DIFOT Raw Data'!B:P,15,0)="","Not Delivered","Delivery"&amp;" "&amp;VLOOKUP(B1980,'DIFOT Raw Data'!B:P,15,0)),"")</f>
        <v/>
      </c>
    </row>
    <row r="1981" spans="5:12" x14ac:dyDescent="0.25">
      <c r="E1981" s="80" t="str">
        <f>IFERROR(IF(B1981="","",VLOOKUP(B1981,'Customer Orders Management'!B:AB,12,0)),"")</f>
        <v/>
      </c>
      <c r="F1981" s="80" t="str">
        <f>IFERROR(IF(B1981="","",VLOOKUP(B1981,'Customer Orders Management'!B:AB,13,0)),"")</f>
        <v/>
      </c>
      <c r="G1981" s="80" t="str">
        <f>IFERROR(IF(B1981="","",VLOOKUP(B1981,'Customer Orders Management'!B:AB,7,0)),"")</f>
        <v/>
      </c>
      <c r="H1981" s="80" t="str">
        <f>IFERROR(IF(B1981="","",VLOOKUP(B1981,'Customer Orders Management'!B:AB,8,0)),"")</f>
        <v/>
      </c>
      <c r="I1981" s="81" t="str">
        <f>IFERROR(IF(B1981="","",VLOOKUP(B1981,'Customer Orders Management'!B:AB,9,0)),"")</f>
        <v/>
      </c>
      <c r="J1981" s="81" t="str">
        <f>IFERROR(IF(B1981="","",VLOOKUP(B1981,'Customer Orders Management'!B:AB,10,0)),"")</f>
        <v/>
      </c>
      <c r="K1981" s="81" t="str">
        <f>IFERROR(IF(B1981="","",VLOOKUP(B1981,'Customer Orders Management'!B:AB,11,0)),"")</f>
        <v/>
      </c>
      <c r="L1981" s="81" t="str">
        <f>IFERROR(IF(VLOOKUP(B1981,'DIFOT Raw Data'!B:P,15,0)="","Not Delivered","Delivery"&amp;" "&amp;VLOOKUP(B1981,'DIFOT Raw Data'!B:P,15,0)),"")</f>
        <v/>
      </c>
    </row>
    <row r="1982" spans="5:12" x14ac:dyDescent="0.25">
      <c r="E1982" s="80" t="str">
        <f>IFERROR(IF(B1982="","",VLOOKUP(B1982,'Customer Orders Management'!B:AB,12,0)),"")</f>
        <v/>
      </c>
      <c r="F1982" s="80" t="str">
        <f>IFERROR(IF(B1982="","",VLOOKUP(B1982,'Customer Orders Management'!B:AB,13,0)),"")</f>
        <v/>
      </c>
      <c r="G1982" s="80" t="str">
        <f>IFERROR(IF(B1982="","",VLOOKUP(B1982,'Customer Orders Management'!B:AB,7,0)),"")</f>
        <v/>
      </c>
      <c r="H1982" s="80" t="str">
        <f>IFERROR(IF(B1982="","",VLOOKUP(B1982,'Customer Orders Management'!B:AB,8,0)),"")</f>
        <v/>
      </c>
      <c r="I1982" s="81" t="str">
        <f>IFERROR(IF(B1982="","",VLOOKUP(B1982,'Customer Orders Management'!B:AB,9,0)),"")</f>
        <v/>
      </c>
      <c r="J1982" s="81" t="str">
        <f>IFERROR(IF(B1982="","",VLOOKUP(B1982,'Customer Orders Management'!B:AB,10,0)),"")</f>
        <v/>
      </c>
      <c r="K1982" s="81" t="str">
        <f>IFERROR(IF(B1982="","",VLOOKUP(B1982,'Customer Orders Management'!B:AB,11,0)),"")</f>
        <v/>
      </c>
      <c r="L1982" s="81" t="str">
        <f>IFERROR(IF(VLOOKUP(B1982,'DIFOT Raw Data'!B:P,15,0)="","Not Delivered","Delivery"&amp;" "&amp;VLOOKUP(B1982,'DIFOT Raw Data'!B:P,15,0)),"")</f>
        <v/>
      </c>
    </row>
    <row r="1983" spans="5:12" x14ac:dyDescent="0.25">
      <c r="E1983" s="80" t="str">
        <f>IFERROR(IF(B1983="","",VLOOKUP(B1983,'Customer Orders Management'!B:AB,12,0)),"")</f>
        <v/>
      </c>
      <c r="F1983" s="80" t="str">
        <f>IFERROR(IF(B1983="","",VLOOKUP(B1983,'Customer Orders Management'!B:AB,13,0)),"")</f>
        <v/>
      </c>
      <c r="G1983" s="80" t="str">
        <f>IFERROR(IF(B1983="","",VLOOKUP(B1983,'Customer Orders Management'!B:AB,7,0)),"")</f>
        <v/>
      </c>
      <c r="H1983" s="80" t="str">
        <f>IFERROR(IF(B1983="","",VLOOKUP(B1983,'Customer Orders Management'!B:AB,8,0)),"")</f>
        <v/>
      </c>
      <c r="I1983" s="81" t="str">
        <f>IFERROR(IF(B1983="","",VLOOKUP(B1983,'Customer Orders Management'!B:AB,9,0)),"")</f>
        <v/>
      </c>
      <c r="J1983" s="81" t="str">
        <f>IFERROR(IF(B1983="","",VLOOKUP(B1983,'Customer Orders Management'!B:AB,10,0)),"")</f>
        <v/>
      </c>
      <c r="K1983" s="81" t="str">
        <f>IFERROR(IF(B1983="","",VLOOKUP(B1983,'Customer Orders Management'!B:AB,11,0)),"")</f>
        <v/>
      </c>
      <c r="L1983" s="81" t="str">
        <f>IFERROR(IF(VLOOKUP(B1983,'DIFOT Raw Data'!B:P,15,0)="","Not Delivered","Delivery"&amp;" "&amp;VLOOKUP(B1983,'DIFOT Raw Data'!B:P,15,0)),"")</f>
        <v/>
      </c>
    </row>
    <row r="1984" spans="5:12" x14ac:dyDescent="0.25">
      <c r="E1984" s="80" t="str">
        <f>IFERROR(IF(B1984="","",VLOOKUP(B1984,'Customer Orders Management'!B:AB,12,0)),"")</f>
        <v/>
      </c>
      <c r="F1984" s="80" t="str">
        <f>IFERROR(IF(B1984="","",VLOOKUP(B1984,'Customer Orders Management'!B:AB,13,0)),"")</f>
        <v/>
      </c>
      <c r="G1984" s="80" t="str">
        <f>IFERROR(IF(B1984="","",VLOOKUP(B1984,'Customer Orders Management'!B:AB,7,0)),"")</f>
        <v/>
      </c>
      <c r="H1984" s="80" t="str">
        <f>IFERROR(IF(B1984="","",VLOOKUP(B1984,'Customer Orders Management'!B:AB,8,0)),"")</f>
        <v/>
      </c>
      <c r="I1984" s="81" t="str">
        <f>IFERROR(IF(B1984="","",VLOOKUP(B1984,'Customer Orders Management'!B:AB,9,0)),"")</f>
        <v/>
      </c>
      <c r="J1984" s="81" t="str">
        <f>IFERROR(IF(B1984="","",VLOOKUP(B1984,'Customer Orders Management'!B:AB,10,0)),"")</f>
        <v/>
      </c>
      <c r="K1984" s="81" t="str">
        <f>IFERROR(IF(B1984="","",VLOOKUP(B1984,'Customer Orders Management'!B:AB,11,0)),"")</f>
        <v/>
      </c>
      <c r="L1984" s="81" t="str">
        <f>IFERROR(IF(VLOOKUP(B1984,'DIFOT Raw Data'!B:P,15,0)="","Not Delivered","Delivery"&amp;" "&amp;VLOOKUP(B1984,'DIFOT Raw Data'!B:P,15,0)),"")</f>
        <v/>
      </c>
    </row>
    <row r="1985" spans="5:12" x14ac:dyDescent="0.25">
      <c r="E1985" s="80" t="str">
        <f>IFERROR(IF(B1985="","",VLOOKUP(B1985,'Customer Orders Management'!B:AB,12,0)),"")</f>
        <v/>
      </c>
      <c r="F1985" s="80" t="str">
        <f>IFERROR(IF(B1985="","",VLOOKUP(B1985,'Customer Orders Management'!B:AB,13,0)),"")</f>
        <v/>
      </c>
      <c r="G1985" s="80" t="str">
        <f>IFERROR(IF(B1985="","",VLOOKUP(B1985,'Customer Orders Management'!B:AB,7,0)),"")</f>
        <v/>
      </c>
      <c r="H1985" s="80" t="str">
        <f>IFERROR(IF(B1985="","",VLOOKUP(B1985,'Customer Orders Management'!B:AB,8,0)),"")</f>
        <v/>
      </c>
      <c r="I1985" s="81" t="str">
        <f>IFERROR(IF(B1985="","",VLOOKUP(B1985,'Customer Orders Management'!B:AB,9,0)),"")</f>
        <v/>
      </c>
      <c r="J1985" s="81" t="str">
        <f>IFERROR(IF(B1985="","",VLOOKUP(B1985,'Customer Orders Management'!B:AB,10,0)),"")</f>
        <v/>
      </c>
      <c r="K1985" s="81" t="str">
        <f>IFERROR(IF(B1985="","",VLOOKUP(B1985,'Customer Orders Management'!B:AB,11,0)),"")</f>
        <v/>
      </c>
      <c r="L1985" s="81" t="str">
        <f>IFERROR(IF(VLOOKUP(B1985,'DIFOT Raw Data'!B:P,15,0)="","Not Delivered","Delivery"&amp;" "&amp;VLOOKUP(B1985,'DIFOT Raw Data'!B:P,15,0)),"")</f>
        <v/>
      </c>
    </row>
    <row r="1986" spans="5:12" x14ac:dyDescent="0.25">
      <c r="E1986" s="80" t="str">
        <f>IFERROR(IF(B1986="","",VLOOKUP(B1986,'Customer Orders Management'!B:AB,12,0)),"")</f>
        <v/>
      </c>
      <c r="F1986" s="80" t="str">
        <f>IFERROR(IF(B1986="","",VLOOKUP(B1986,'Customer Orders Management'!B:AB,13,0)),"")</f>
        <v/>
      </c>
      <c r="G1986" s="80" t="str">
        <f>IFERROR(IF(B1986="","",VLOOKUP(B1986,'Customer Orders Management'!B:AB,7,0)),"")</f>
        <v/>
      </c>
      <c r="H1986" s="80" t="str">
        <f>IFERROR(IF(B1986="","",VLOOKUP(B1986,'Customer Orders Management'!B:AB,8,0)),"")</f>
        <v/>
      </c>
      <c r="I1986" s="81" t="str">
        <f>IFERROR(IF(B1986="","",VLOOKUP(B1986,'Customer Orders Management'!B:AB,9,0)),"")</f>
        <v/>
      </c>
      <c r="J1986" s="81" t="str">
        <f>IFERROR(IF(B1986="","",VLOOKUP(B1986,'Customer Orders Management'!B:AB,10,0)),"")</f>
        <v/>
      </c>
      <c r="K1986" s="81" t="str">
        <f>IFERROR(IF(B1986="","",VLOOKUP(B1986,'Customer Orders Management'!B:AB,11,0)),"")</f>
        <v/>
      </c>
      <c r="L1986" s="81" t="str">
        <f>IFERROR(IF(VLOOKUP(B1986,'DIFOT Raw Data'!B:P,15,0)="","Not Delivered","Delivery"&amp;" "&amp;VLOOKUP(B1986,'DIFOT Raw Data'!B:P,15,0)),"")</f>
        <v/>
      </c>
    </row>
    <row r="1987" spans="5:12" x14ac:dyDescent="0.25">
      <c r="E1987" s="80" t="str">
        <f>IFERROR(IF(B1987="","",VLOOKUP(B1987,'Customer Orders Management'!B:AB,12,0)),"")</f>
        <v/>
      </c>
      <c r="F1987" s="80" t="str">
        <f>IFERROR(IF(B1987="","",VLOOKUP(B1987,'Customer Orders Management'!B:AB,13,0)),"")</f>
        <v/>
      </c>
      <c r="G1987" s="80" t="str">
        <f>IFERROR(IF(B1987="","",VLOOKUP(B1987,'Customer Orders Management'!B:AB,7,0)),"")</f>
        <v/>
      </c>
      <c r="H1987" s="80" t="str">
        <f>IFERROR(IF(B1987="","",VLOOKUP(B1987,'Customer Orders Management'!B:AB,8,0)),"")</f>
        <v/>
      </c>
      <c r="I1987" s="81" t="str">
        <f>IFERROR(IF(B1987="","",VLOOKUP(B1987,'Customer Orders Management'!B:AB,9,0)),"")</f>
        <v/>
      </c>
      <c r="J1987" s="81" t="str">
        <f>IFERROR(IF(B1987="","",VLOOKUP(B1987,'Customer Orders Management'!B:AB,10,0)),"")</f>
        <v/>
      </c>
      <c r="K1987" s="81" t="str">
        <f>IFERROR(IF(B1987="","",VLOOKUP(B1987,'Customer Orders Management'!B:AB,11,0)),"")</f>
        <v/>
      </c>
      <c r="L1987" s="81" t="str">
        <f>IFERROR(IF(VLOOKUP(B1987,'DIFOT Raw Data'!B:P,15,0)="","Not Delivered","Delivery"&amp;" "&amp;VLOOKUP(B1987,'DIFOT Raw Data'!B:P,15,0)),"")</f>
        <v/>
      </c>
    </row>
    <row r="1988" spans="5:12" x14ac:dyDescent="0.25">
      <c r="E1988" s="80" t="str">
        <f>IFERROR(IF(B1988="","",VLOOKUP(B1988,'Customer Orders Management'!B:AB,12,0)),"")</f>
        <v/>
      </c>
      <c r="F1988" s="80" t="str">
        <f>IFERROR(IF(B1988="","",VLOOKUP(B1988,'Customer Orders Management'!B:AB,13,0)),"")</f>
        <v/>
      </c>
      <c r="G1988" s="80" t="str">
        <f>IFERROR(IF(B1988="","",VLOOKUP(B1988,'Customer Orders Management'!B:AB,7,0)),"")</f>
        <v/>
      </c>
      <c r="H1988" s="80" t="str">
        <f>IFERROR(IF(B1988="","",VLOOKUP(B1988,'Customer Orders Management'!B:AB,8,0)),"")</f>
        <v/>
      </c>
      <c r="I1988" s="81" t="str">
        <f>IFERROR(IF(B1988="","",VLOOKUP(B1988,'Customer Orders Management'!B:AB,9,0)),"")</f>
        <v/>
      </c>
      <c r="J1988" s="81" t="str">
        <f>IFERROR(IF(B1988="","",VLOOKUP(B1988,'Customer Orders Management'!B:AB,10,0)),"")</f>
        <v/>
      </c>
      <c r="K1988" s="81" t="str">
        <f>IFERROR(IF(B1988="","",VLOOKUP(B1988,'Customer Orders Management'!B:AB,11,0)),"")</f>
        <v/>
      </c>
      <c r="L1988" s="81" t="str">
        <f>IFERROR(IF(VLOOKUP(B1988,'DIFOT Raw Data'!B:P,15,0)="","Not Delivered","Delivery"&amp;" "&amp;VLOOKUP(B1988,'DIFOT Raw Data'!B:P,15,0)),"")</f>
        <v/>
      </c>
    </row>
    <row r="1989" spans="5:12" x14ac:dyDescent="0.25">
      <c r="E1989" s="80" t="str">
        <f>IFERROR(IF(B1989="","",VLOOKUP(B1989,'Customer Orders Management'!B:AB,12,0)),"")</f>
        <v/>
      </c>
      <c r="F1989" s="80" t="str">
        <f>IFERROR(IF(B1989="","",VLOOKUP(B1989,'Customer Orders Management'!B:AB,13,0)),"")</f>
        <v/>
      </c>
      <c r="G1989" s="80" t="str">
        <f>IFERROR(IF(B1989="","",VLOOKUP(B1989,'Customer Orders Management'!B:AB,7,0)),"")</f>
        <v/>
      </c>
      <c r="H1989" s="80" t="str">
        <f>IFERROR(IF(B1989="","",VLOOKUP(B1989,'Customer Orders Management'!B:AB,8,0)),"")</f>
        <v/>
      </c>
      <c r="I1989" s="81" t="str">
        <f>IFERROR(IF(B1989="","",VLOOKUP(B1989,'Customer Orders Management'!B:AB,9,0)),"")</f>
        <v/>
      </c>
      <c r="J1989" s="81" t="str">
        <f>IFERROR(IF(B1989="","",VLOOKUP(B1989,'Customer Orders Management'!B:AB,10,0)),"")</f>
        <v/>
      </c>
      <c r="K1989" s="81" t="str">
        <f>IFERROR(IF(B1989="","",VLOOKUP(B1989,'Customer Orders Management'!B:AB,11,0)),"")</f>
        <v/>
      </c>
      <c r="L1989" s="81" t="str">
        <f>IFERROR(IF(VLOOKUP(B1989,'DIFOT Raw Data'!B:P,15,0)="","Not Delivered","Delivery"&amp;" "&amp;VLOOKUP(B1989,'DIFOT Raw Data'!B:P,15,0)),"")</f>
        <v/>
      </c>
    </row>
    <row r="1990" spans="5:12" x14ac:dyDescent="0.25">
      <c r="E1990" s="80" t="str">
        <f>IFERROR(IF(B1990="","",VLOOKUP(B1990,'Customer Orders Management'!B:AB,12,0)),"")</f>
        <v/>
      </c>
      <c r="F1990" s="80" t="str">
        <f>IFERROR(IF(B1990="","",VLOOKUP(B1990,'Customer Orders Management'!B:AB,13,0)),"")</f>
        <v/>
      </c>
      <c r="G1990" s="80" t="str">
        <f>IFERROR(IF(B1990="","",VLOOKUP(B1990,'Customer Orders Management'!B:AB,7,0)),"")</f>
        <v/>
      </c>
      <c r="H1990" s="80" t="str">
        <f>IFERROR(IF(B1990="","",VLOOKUP(B1990,'Customer Orders Management'!B:AB,8,0)),"")</f>
        <v/>
      </c>
      <c r="I1990" s="81" t="str">
        <f>IFERROR(IF(B1990="","",VLOOKUP(B1990,'Customer Orders Management'!B:AB,9,0)),"")</f>
        <v/>
      </c>
      <c r="J1990" s="81" t="str">
        <f>IFERROR(IF(B1990="","",VLOOKUP(B1990,'Customer Orders Management'!B:AB,10,0)),"")</f>
        <v/>
      </c>
      <c r="K1990" s="81" t="str">
        <f>IFERROR(IF(B1990="","",VLOOKUP(B1990,'Customer Orders Management'!B:AB,11,0)),"")</f>
        <v/>
      </c>
      <c r="L1990" s="81" t="str">
        <f>IFERROR(IF(VLOOKUP(B1990,'DIFOT Raw Data'!B:P,15,0)="","Not Delivered","Delivery"&amp;" "&amp;VLOOKUP(B1990,'DIFOT Raw Data'!B:P,15,0)),"")</f>
        <v/>
      </c>
    </row>
    <row r="1991" spans="5:12" x14ac:dyDescent="0.25">
      <c r="E1991" s="80" t="str">
        <f>IFERROR(IF(B1991="","",VLOOKUP(B1991,'Customer Orders Management'!B:AB,12,0)),"")</f>
        <v/>
      </c>
      <c r="F1991" s="80" t="str">
        <f>IFERROR(IF(B1991="","",VLOOKUP(B1991,'Customer Orders Management'!B:AB,13,0)),"")</f>
        <v/>
      </c>
      <c r="G1991" s="80" t="str">
        <f>IFERROR(IF(B1991="","",VLOOKUP(B1991,'Customer Orders Management'!B:AB,7,0)),"")</f>
        <v/>
      </c>
      <c r="H1991" s="80" t="str">
        <f>IFERROR(IF(B1991="","",VLOOKUP(B1991,'Customer Orders Management'!B:AB,8,0)),"")</f>
        <v/>
      </c>
      <c r="I1991" s="81" t="str">
        <f>IFERROR(IF(B1991="","",VLOOKUP(B1991,'Customer Orders Management'!B:AB,9,0)),"")</f>
        <v/>
      </c>
      <c r="J1991" s="81" t="str">
        <f>IFERROR(IF(B1991="","",VLOOKUP(B1991,'Customer Orders Management'!B:AB,10,0)),"")</f>
        <v/>
      </c>
      <c r="K1991" s="81" t="str">
        <f>IFERROR(IF(B1991="","",VLOOKUP(B1991,'Customer Orders Management'!B:AB,11,0)),"")</f>
        <v/>
      </c>
      <c r="L1991" s="81" t="str">
        <f>IFERROR(IF(VLOOKUP(B1991,'DIFOT Raw Data'!B:P,15,0)="","Not Delivered","Delivery"&amp;" "&amp;VLOOKUP(B1991,'DIFOT Raw Data'!B:P,15,0)),"")</f>
        <v/>
      </c>
    </row>
    <row r="1992" spans="5:12" x14ac:dyDescent="0.25">
      <c r="E1992" s="80" t="str">
        <f>IFERROR(IF(B1992="","",VLOOKUP(B1992,'Customer Orders Management'!B:AB,12,0)),"")</f>
        <v/>
      </c>
      <c r="F1992" s="80" t="str">
        <f>IFERROR(IF(B1992="","",VLOOKUP(B1992,'Customer Orders Management'!B:AB,13,0)),"")</f>
        <v/>
      </c>
      <c r="G1992" s="80" t="str">
        <f>IFERROR(IF(B1992="","",VLOOKUP(B1992,'Customer Orders Management'!B:AB,7,0)),"")</f>
        <v/>
      </c>
      <c r="H1992" s="80" t="str">
        <f>IFERROR(IF(B1992="","",VLOOKUP(B1992,'Customer Orders Management'!B:AB,8,0)),"")</f>
        <v/>
      </c>
      <c r="I1992" s="81" t="str">
        <f>IFERROR(IF(B1992="","",VLOOKUP(B1992,'Customer Orders Management'!B:AB,9,0)),"")</f>
        <v/>
      </c>
      <c r="J1992" s="81" t="str">
        <f>IFERROR(IF(B1992="","",VLOOKUP(B1992,'Customer Orders Management'!B:AB,10,0)),"")</f>
        <v/>
      </c>
      <c r="K1992" s="81" t="str">
        <f>IFERROR(IF(B1992="","",VLOOKUP(B1992,'Customer Orders Management'!B:AB,11,0)),"")</f>
        <v/>
      </c>
      <c r="L1992" s="81" t="str">
        <f>IFERROR(IF(VLOOKUP(B1992,'DIFOT Raw Data'!B:P,15,0)="","Not Delivered","Delivery"&amp;" "&amp;VLOOKUP(B1992,'DIFOT Raw Data'!B:P,15,0)),"")</f>
        <v/>
      </c>
    </row>
    <row r="1993" spans="5:12" x14ac:dyDescent="0.25">
      <c r="E1993" s="80" t="str">
        <f>IFERROR(IF(B1993="","",VLOOKUP(B1993,'Customer Orders Management'!B:AB,12,0)),"")</f>
        <v/>
      </c>
      <c r="F1993" s="80" t="str">
        <f>IFERROR(IF(B1993="","",VLOOKUP(B1993,'Customer Orders Management'!B:AB,13,0)),"")</f>
        <v/>
      </c>
      <c r="G1993" s="80" t="str">
        <f>IFERROR(IF(B1993="","",VLOOKUP(B1993,'Customer Orders Management'!B:AB,7,0)),"")</f>
        <v/>
      </c>
      <c r="H1993" s="80" t="str">
        <f>IFERROR(IF(B1993="","",VLOOKUP(B1993,'Customer Orders Management'!B:AB,8,0)),"")</f>
        <v/>
      </c>
      <c r="I1993" s="81" t="str">
        <f>IFERROR(IF(B1993="","",VLOOKUP(B1993,'Customer Orders Management'!B:AB,9,0)),"")</f>
        <v/>
      </c>
      <c r="J1993" s="81" t="str">
        <f>IFERROR(IF(B1993="","",VLOOKUP(B1993,'Customer Orders Management'!B:AB,10,0)),"")</f>
        <v/>
      </c>
      <c r="K1993" s="81" t="str">
        <f>IFERROR(IF(B1993="","",VLOOKUP(B1993,'Customer Orders Management'!B:AB,11,0)),"")</f>
        <v/>
      </c>
      <c r="L1993" s="81" t="str">
        <f>IFERROR(IF(VLOOKUP(B1993,'DIFOT Raw Data'!B:P,15,0)="","Not Delivered","Delivery"&amp;" "&amp;VLOOKUP(B1993,'DIFOT Raw Data'!B:P,15,0)),"")</f>
        <v/>
      </c>
    </row>
    <row r="1994" spans="5:12" x14ac:dyDescent="0.25">
      <c r="E1994" s="80" t="str">
        <f>IFERROR(IF(B1994="","",VLOOKUP(B1994,'Customer Orders Management'!B:AB,12,0)),"")</f>
        <v/>
      </c>
      <c r="F1994" s="80" t="str">
        <f>IFERROR(IF(B1994="","",VLOOKUP(B1994,'Customer Orders Management'!B:AB,13,0)),"")</f>
        <v/>
      </c>
      <c r="G1994" s="80" t="str">
        <f>IFERROR(IF(B1994="","",VLOOKUP(B1994,'Customer Orders Management'!B:AB,7,0)),"")</f>
        <v/>
      </c>
      <c r="H1994" s="80" t="str">
        <f>IFERROR(IF(B1994="","",VLOOKUP(B1994,'Customer Orders Management'!B:AB,8,0)),"")</f>
        <v/>
      </c>
      <c r="I1994" s="81" t="str">
        <f>IFERROR(IF(B1994="","",VLOOKUP(B1994,'Customer Orders Management'!B:AB,9,0)),"")</f>
        <v/>
      </c>
      <c r="J1994" s="81" t="str">
        <f>IFERROR(IF(B1994="","",VLOOKUP(B1994,'Customer Orders Management'!B:AB,10,0)),"")</f>
        <v/>
      </c>
      <c r="K1994" s="81" t="str">
        <f>IFERROR(IF(B1994="","",VLOOKUP(B1994,'Customer Orders Management'!B:AB,11,0)),"")</f>
        <v/>
      </c>
      <c r="L1994" s="81" t="str">
        <f>IFERROR(IF(VLOOKUP(B1994,'DIFOT Raw Data'!B:P,15,0)="","Not Delivered","Delivery"&amp;" "&amp;VLOOKUP(B1994,'DIFOT Raw Data'!B:P,15,0)),"")</f>
        <v/>
      </c>
    </row>
    <row r="1995" spans="5:12" x14ac:dyDescent="0.25">
      <c r="E1995" s="80" t="str">
        <f>IFERROR(IF(B1995="","",VLOOKUP(B1995,'Customer Orders Management'!B:AB,12,0)),"")</f>
        <v/>
      </c>
      <c r="F1995" s="80" t="str">
        <f>IFERROR(IF(B1995="","",VLOOKUP(B1995,'Customer Orders Management'!B:AB,13,0)),"")</f>
        <v/>
      </c>
      <c r="G1995" s="80" t="str">
        <f>IFERROR(IF(B1995="","",VLOOKUP(B1995,'Customer Orders Management'!B:AB,7,0)),"")</f>
        <v/>
      </c>
      <c r="H1995" s="80" t="str">
        <f>IFERROR(IF(B1995="","",VLOOKUP(B1995,'Customer Orders Management'!B:AB,8,0)),"")</f>
        <v/>
      </c>
      <c r="I1995" s="81" t="str">
        <f>IFERROR(IF(B1995="","",VLOOKUP(B1995,'Customer Orders Management'!B:AB,9,0)),"")</f>
        <v/>
      </c>
      <c r="J1995" s="81" t="str">
        <f>IFERROR(IF(B1995="","",VLOOKUP(B1995,'Customer Orders Management'!B:AB,10,0)),"")</f>
        <v/>
      </c>
      <c r="K1995" s="81" t="str">
        <f>IFERROR(IF(B1995="","",VLOOKUP(B1995,'Customer Orders Management'!B:AB,11,0)),"")</f>
        <v/>
      </c>
      <c r="L1995" s="81" t="str">
        <f>IFERROR(IF(VLOOKUP(B1995,'DIFOT Raw Data'!B:P,15,0)="","Not Delivered","Delivery"&amp;" "&amp;VLOOKUP(B1995,'DIFOT Raw Data'!B:P,15,0)),"")</f>
        <v/>
      </c>
    </row>
    <row r="1996" spans="5:12" x14ac:dyDescent="0.25">
      <c r="E1996" s="80" t="str">
        <f>IFERROR(IF(B1996="","",VLOOKUP(B1996,'Customer Orders Management'!B:AB,12,0)),"")</f>
        <v/>
      </c>
      <c r="F1996" s="80" t="str">
        <f>IFERROR(IF(B1996="","",VLOOKUP(B1996,'Customer Orders Management'!B:AB,13,0)),"")</f>
        <v/>
      </c>
      <c r="G1996" s="80" t="str">
        <f>IFERROR(IF(B1996="","",VLOOKUP(B1996,'Customer Orders Management'!B:AB,7,0)),"")</f>
        <v/>
      </c>
      <c r="H1996" s="80" t="str">
        <f>IFERROR(IF(B1996="","",VLOOKUP(B1996,'Customer Orders Management'!B:AB,8,0)),"")</f>
        <v/>
      </c>
      <c r="I1996" s="81" t="str">
        <f>IFERROR(IF(B1996="","",VLOOKUP(B1996,'Customer Orders Management'!B:AB,9,0)),"")</f>
        <v/>
      </c>
      <c r="J1996" s="81" t="str">
        <f>IFERROR(IF(B1996="","",VLOOKUP(B1996,'Customer Orders Management'!B:AB,10,0)),"")</f>
        <v/>
      </c>
      <c r="K1996" s="81" t="str">
        <f>IFERROR(IF(B1996="","",VLOOKUP(B1996,'Customer Orders Management'!B:AB,11,0)),"")</f>
        <v/>
      </c>
      <c r="L1996" s="81" t="str">
        <f>IFERROR(IF(VLOOKUP(B1996,'DIFOT Raw Data'!B:P,15,0)="","Not Delivered","Delivery"&amp;" "&amp;VLOOKUP(B1996,'DIFOT Raw Data'!B:P,15,0)),"")</f>
        <v/>
      </c>
    </row>
    <row r="1997" spans="5:12" x14ac:dyDescent="0.25">
      <c r="E1997" s="80" t="str">
        <f>IFERROR(IF(B1997="","",VLOOKUP(B1997,'Customer Orders Management'!B:AB,12,0)),"")</f>
        <v/>
      </c>
      <c r="F1997" s="80" t="str">
        <f>IFERROR(IF(B1997="","",VLOOKUP(B1997,'Customer Orders Management'!B:AB,13,0)),"")</f>
        <v/>
      </c>
      <c r="G1997" s="80" t="str">
        <f>IFERROR(IF(B1997="","",VLOOKUP(B1997,'Customer Orders Management'!B:AB,7,0)),"")</f>
        <v/>
      </c>
      <c r="H1997" s="80" t="str">
        <f>IFERROR(IF(B1997="","",VLOOKUP(B1997,'Customer Orders Management'!B:AB,8,0)),"")</f>
        <v/>
      </c>
      <c r="I1997" s="81" t="str">
        <f>IFERROR(IF(B1997="","",VLOOKUP(B1997,'Customer Orders Management'!B:AB,9,0)),"")</f>
        <v/>
      </c>
      <c r="J1997" s="81" t="str">
        <f>IFERROR(IF(B1997="","",VLOOKUP(B1997,'Customer Orders Management'!B:AB,10,0)),"")</f>
        <v/>
      </c>
      <c r="K1997" s="81" t="str">
        <f>IFERROR(IF(B1997="","",VLOOKUP(B1997,'Customer Orders Management'!B:AB,11,0)),"")</f>
        <v/>
      </c>
      <c r="L1997" s="81" t="str">
        <f>IFERROR(IF(VLOOKUP(B1997,'DIFOT Raw Data'!B:P,15,0)="","Not Delivered","Delivery"&amp;" "&amp;VLOOKUP(B1997,'DIFOT Raw Data'!B:P,15,0)),"")</f>
        <v/>
      </c>
    </row>
    <row r="1998" spans="5:12" x14ac:dyDescent="0.25">
      <c r="E1998" s="80" t="str">
        <f>IFERROR(IF(B1998="","",VLOOKUP(B1998,'Customer Orders Management'!B:AB,12,0)),"")</f>
        <v/>
      </c>
      <c r="F1998" s="80" t="str">
        <f>IFERROR(IF(B1998="","",VLOOKUP(B1998,'Customer Orders Management'!B:AB,13,0)),"")</f>
        <v/>
      </c>
      <c r="G1998" s="80" t="str">
        <f>IFERROR(IF(B1998="","",VLOOKUP(B1998,'Customer Orders Management'!B:AB,7,0)),"")</f>
        <v/>
      </c>
      <c r="H1998" s="80" t="str">
        <f>IFERROR(IF(B1998="","",VLOOKUP(B1998,'Customer Orders Management'!B:AB,8,0)),"")</f>
        <v/>
      </c>
      <c r="I1998" s="81" t="str">
        <f>IFERROR(IF(B1998="","",VLOOKUP(B1998,'Customer Orders Management'!B:AB,9,0)),"")</f>
        <v/>
      </c>
      <c r="J1998" s="81" t="str">
        <f>IFERROR(IF(B1998="","",VLOOKUP(B1998,'Customer Orders Management'!B:AB,10,0)),"")</f>
        <v/>
      </c>
      <c r="K1998" s="81" t="str">
        <f>IFERROR(IF(B1998="","",VLOOKUP(B1998,'Customer Orders Management'!B:AB,11,0)),"")</f>
        <v/>
      </c>
      <c r="L1998" s="81" t="str">
        <f>IFERROR(IF(VLOOKUP(B1998,'DIFOT Raw Data'!B:P,15,0)="","Not Delivered","Delivery"&amp;" "&amp;VLOOKUP(B1998,'DIFOT Raw Data'!B:P,15,0)),"")</f>
        <v/>
      </c>
    </row>
    <row r="1999" spans="5:12" x14ac:dyDescent="0.25">
      <c r="E1999" s="80" t="str">
        <f>IFERROR(IF(B1999="","",VLOOKUP(B1999,'Customer Orders Management'!B:AB,12,0)),"")</f>
        <v/>
      </c>
      <c r="F1999" s="80" t="str">
        <f>IFERROR(IF(B1999="","",VLOOKUP(B1999,'Customer Orders Management'!B:AB,13,0)),"")</f>
        <v/>
      </c>
      <c r="G1999" s="80" t="str">
        <f>IFERROR(IF(B1999="","",VLOOKUP(B1999,'Customer Orders Management'!B:AB,7,0)),"")</f>
        <v/>
      </c>
      <c r="H1999" s="80" t="str">
        <f>IFERROR(IF(B1999="","",VLOOKUP(B1999,'Customer Orders Management'!B:AB,8,0)),"")</f>
        <v/>
      </c>
      <c r="I1999" s="81" t="str">
        <f>IFERROR(IF(B1999="","",VLOOKUP(B1999,'Customer Orders Management'!B:AB,9,0)),"")</f>
        <v/>
      </c>
      <c r="J1999" s="81" t="str">
        <f>IFERROR(IF(B1999="","",VLOOKUP(B1999,'Customer Orders Management'!B:AB,10,0)),"")</f>
        <v/>
      </c>
      <c r="K1999" s="81" t="str">
        <f>IFERROR(IF(B1999="","",VLOOKUP(B1999,'Customer Orders Management'!B:AB,11,0)),"")</f>
        <v/>
      </c>
      <c r="L1999" s="81" t="str">
        <f>IFERROR(IF(VLOOKUP(B1999,'DIFOT Raw Data'!B:P,15,0)="","Not Delivered","Delivery"&amp;" "&amp;VLOOKUP(B1999,'DIFOT Raw Data'!B:P,15,0)),"")</f>
        <v/>
      </c>
    </row>
    <row r="2000" spans="5:12" x14ac:dyDescent="0.25">
      <c r="E2000" s="80" t="str">
        <f>IFERROR(IF(B2000="","",VLOOKUP(B2000,'Customer Orders Management'!B:AB,12,0)),"")</f>
        <v/>
      </c>
      <c r="F2000" s="80" t="str">
        <f>IFERROR(IF(B2000="","",VLOOKUP(B2000,'Customer Orders Management'!B:AB,13,0)),"")</f>
        <v/>
      </c>
      <c r="G2000" s="80" t="str">
        <f>IFERROR(IF(B2000="","",VLOOKUP(B2000,'Customer Orders Management'!B:AB,7,0)),"")</f>
        <v/>
      </c>
      <c r="H2000" s="80" t="str">
        <f>IFERROR(IF(B2000="","",VLOOKUP(B2000,'Customer Orders Management'!B:AB,8,0)),"")</f>
        <v/>
      </c>
      <c r="I2000" s="81" t="str">
        <f>IFERROR(IF(B2000="","",VLOOKUP(B2000,'Customer Orders Management'!B:AB,9,0)),"")</f>
        <v/>
      </c>
      <c r="J2000" s="81" t="str">
        <f>IFERROR(IF(B2000="","",VLOOKUP(B2000,'Customer Orders Management'!B:AB,10,0)),"")</f>
        <v/>
      </c>
      <c r="K2000" s="81" t="str">
        <f>IFERROR(IF(B2000="","",VLOOKUP(B2000,'Customer Orders Management'!B:AB,11,0)),"")</f>
        <v/>
      </c>
      <c r="L2000" s="81" t="str">
        <f>IFERROR(IF(VLOOKUP(B2000,'DIFOT Raw Data'!B:P,15,0)="","Not Delivered","Delivery"&amp;" "&amp;VLOOKUP(B2000,'DIFOT Raw Data'!B:P,15,0)),"")</f>
        <v/>
      </c>
    </row>
    <row r="2001" spans="5:12" x14ac:dyDescent="0.25">
      <c r="E2001" s="80" t="str">
        <f>IFERROR(IF(B2001="","",VLOOKUP(B2001,'Customer Orders Management'!B:AB,12,0)),"")</f>
        <v/>
      </c>
      <c r="F2001" s="80" t="str">
        <f>IFERROR(IF(B2001="","",VLOOKUP(B2001,'Customer Orders Management'!B:AB,13,0)),"")</f>
        <v/>
      </c>
      <c r="G2001" s="80" t="str">
        <f>IFERROR(IF(B2001="","",VLOOKUP(B2001,'Customer Orders Management'!B:AB,7,0)),"")</f>
        <v/>
      </c>
      <c r="H2001" s="80" t="str">
        <f>IFERROR(IF(B2001="","",VLOOKUP(B2001,'Customer Orders Management'!B:AB,8,0)),"")</f>
        <v/>
      </c>
      <c r="I2001" s="81" t="str">
        <f>IFERROR(IF(B2001="","",VLOOKUP(B2001,'Customer Orders Management'!B:AB,9,0)),"")</f>
        <v/>
      </c>
      <c r="J2001" s="81" t="str">
        <f>IFERROR(IF(B2001="","",VLOOKUP(B2001,'Customer Orders Management'!B:AB,10,0)),"")</f>
        <v/>
      </c>
      <c r="K2001" s="81" t="str">
        <f>IFERROR(IF(B2001="","",VLOOKUP(B2001,'Customer Orders Management'!B:AB,11,0)),"")</f>
        <v/>
      </c>
      <c r="L2001" s="81" t="str">
        <f>IFERROR(IF(VLOOKUP(B2001,'DIFOT Raw Data'!B:P,15,0)="","Not Delivered","Delivery"&amp;" "&amp;VLOOKUP(B2001,'DIFOT Raw Data'!B:P,15,0)),"")</f>
        <v/>
      </c>
    </row>
    <row r="2002" spans="5:12" x14ac:dyDescent="0.25">
      <c r="E2002" s="80" t="str">
        <f>IFERROR(IF(B2002="","",VLOOKUP(B2002,'Customer Orders Management'!B:AB,12,0)),"")</f>
        <v/>
      </c>
      <c r="F2002" s="80" t="str">
        <f>IFERROR(IF(B2002="","",VLOOKUP(B2002,'Customer Orders Management'!B:AB,13,0)),"")</f>
        <v/>
      </c>
      <c r="G2002" s="80" t="str">
        <f>IFERROR(IF(B2002="","",VLOOKUP(B2002,'Customer Orders Management'!B:AB,7,0)),"")</f>
        <v/>
      </c>
      <c r="H2002" s="80" t="str">
        <f>IFERROR(IF(B2002="","",VLOOKUP(B2002,'Customer Orders Management'!B:AB,8,0)),"")</f>
        <v/>
      </c>
      <c r="I2002" s="81" t="str">
        <f>IFERROR(IF(B2002="","",VLOOKUP(B2002,'Customer Orders Management'!B:AB,9,0)),"")</f>
        <v/>
      </c>
      <c r="J2002" s="81" t="str">
        <f>IFERROR(IF(B2002="","",VLOOKUP(B2002,'Customer Orders Management'!B:AB,10,0)),"")</f>
        <v/>
      </c>
      <c r="K2002" s="81" t="str">
        <f>IFERROR(IF(B2002="","",VLOOKUP(B2002,'Customer Orders Management'!B:AB,11,0)),"")</f>
        <v/>
      </c>
      <c r="L2002" s="81" t="str">
        <f>IFERROR(IF(VLOOKUP(B2002,'DIFOT Raw Data'!B:P,15,0)="","Not Delivered","Delivery"&amp;" "&amp;VLOOKUP(B2002,'DIFOT Raw Data'!B:P,15,0)),"")</f>
        <v/>
      </c>
    </row>
    <row r="2003" spans="5:12" x14ac:dyDescent="0.25">
      <c r="E2003" s="80" t="str">
        <f>IFERROR(IF(B2003="","",VLOOKUP(B2003,'Customer Orders Management'!B:AB,12,0)),"")</f>
        <v/>
      </c>
      <c r="F2003" s="80" t="str">
        <f>IFERROR(IF(B2003="","",VLOOKUP(B2003,'Customer Orders Management'!B:AB,13,0)),"")</f>
        <v/>
      </c>
      <c r="G2003" s="80" t="str">
        <f>IFERROR(IF(B2003="","",VLOOKUP(B2003,'Customer Orders Management'!B:AB,7,0)),"")</f>
        <v/>
      </c>
      <c r="H2003" s="80" t="str">
        <f>IFERROR(IF(B2003="","",VLOOKUP(B2003,'Customer Orders Management'!B:AB,8,0)),"")</f>
        <v/>
      </c>
      <c r="I2003" s="81" t="str">
        <f>IFERROR(IF(B2003="","",VLOOKUP(B2003,'Customer Orders Management'!B:AB,9,0)),"")</f>
        <v/>
      </c>
      <c r="J2003" s="81" t="str">
        <f>IFERROR(IF(B2003="","",VLOOKUP(B2003,'Customer Orders Management'!B:AB,10,0)),"")</f>
        <v/>
      </c>
      <c r="K2003" s="81" t="str">
        <f>IFERROR(IF(B2003="","",VLOOKUP(B2003,'Customer Orders Management'!B:AB,11,0)),"")</f>
        <v/>
      </c>
      <c r="L2003" s="81" t="str">
        <f>IFERROR(IF(VLOOKUP(B2003,'DIFOT Raw Data'!B:P,15,0)="","Not Delivered","Delivery"&amp;" "&amp;VLOOKUP(B2003,'DIFOT Raw Data'!B:P,15,0)),"")</f>
        <v/>
      </c>
    </row>
    <row r="2004" spans="5:12" x14ac:dyDescent="0.25">
      <c r="E2004" s="80" t="str">
        <f>IFERROR(IF(B2004="","",VLOOKUP(B2004,'Customer Orders Management'!B:AB,12,0)),"")</f>
        <v/>
      </c>
      <c r="F2004" s="80" t="str">
        <f>IFERROR(IF(B2004="","",VLOOKUP(B2004,'Customer Orders Management'!B:AB,13,0)),"")</f>
        <v/>
      </c>
      <c r="G2004" s="80" t="str">
        <f>IFERROR(IF(B2004="","",VLOOKUP(B2004,'Customer Orders Management'!B:AB,7,0)),"")</f>
        <v/>
      </c>
      <c r="H2004" s="80" t="str">
        <f>IFERROR(IF(B2004="","",VLOOKUP(B2004,'Customer Orders Management'!B:AB,8,0)),"")</f>
        <v/>
      </c>
      <c r="I2004" s="81" t="str">
        <f>IFERROR(IF(B2004="","",VLOOKUP(B2004,'Customer Orders Management'!B:AB,9,0)),"")</f>
        <v/>
      </c>
      <c r="J2004" s="81" t="str">
        <f>IFERROR(IF(B2004="","",VLOOKUP(B2004,'Customer Orders Management'!B:AB,10,0)),"")</f>
        <v/>
      </c>
      <c r="K2004" s="81" t="str">
        <f>IFERROR(IF(B2004="","",VLOOKUP(B2004,'Customer Orders Management'!B:AB,11,0)),"")</f>
        <v/>
      </c>
      <c r="L2004" s="81" t="str">
        <f>IFERROR(IF(VLOOKUP(B2004,'DIFOT Raw Data'!B:P,15,0)="","Not Delivered","Delivery"&amp;" "&amp;VLOOKUP(B2004,'DIFOT Raw Data'!B:P,15,0)),"")</f>
        <v/>
      </c>
    </row>
    <row r="2005" spans="5:12" x14ac:dyDescent="0.25">
      <c r="E2005" s="80" t="str">
        <f>IFERROR(IF(B2005="","",VLOOKUP(B2005,'Customer Orders Management'!B:AB,12,0)),"")</f>
        <v/>
      </c>
      <c r="F2005" s="80" t="str">
        <f>IFERROR(IF(B2005="","",VLOOKUP(B2005,'Customer Orders Management'!B:AB,13,0)),"")</f>
        <v/>
      </c>
      <c r="G2005" s="80" t="str">
        <f>IFERROR(IF(B2005="","",VLOOKUP(B2005,'Customer Orders Management'!B:AB,7,0)),"")</f>
        <v/>
      </c>
      <c r="H2005" s="80" t="str">
        <f>IFERROR(IF(B2005="","",VLOOKUP(B2005,'Customer Orders Management'!B:AB,8,0)),"")</f>
        <v/>
      </c>
      <c r="I2005" s="81" t="str">
        <f>IFERROR(IF(B2005="","",VLOOKUP(B2005,'Customer Orders Management'!B:AB,9,0)),"")</f>
        <v/>
      </c>
      <c r="J2005" s="81" t="str">
        <f>IFERROR(IF(B2005="","",VLOOKUP(B2005,'Customer Orders Management'!B:AB,10,0)),"")</f>
        <v/>
      </c>
      <c r="K2005" s="81" t="str">
        <f>IFERROR(IF(B2005="","",VLOOKUP(B2005,'Customer Orders Management'!B:AB,11,0)),"")</f>
        <v/>
      </c>
      <c r="L2005" s="81" t="str">
        <f>IFERROR(IF(VLOOKUP(B2005,'DIFOT Raw Data'!B:P,15,0)="","Not Delivered","Delivery"&amp;" "&amp;VLOOKUP(B2005,'DIFOT Raw Data'!B:P,15,0)),"")</f>
        <v/>
      </c>
    </row>
    <row r="2006" spans="5:12" x14ac:dyDescent="0.25">
      <c r="E2006" s="80" t="str">
        <f>IFERROR(IF(B2006="","",VLOOKUP(B2006,'Customer Orders Management'!B:AB,12,0)),"")</f>
        <v/>
      </c>
      <c r="F2006" s="80" t="str">
        <f>IFERROR(IF(B2006="","",VLOOKUP(B2006,'Customer Orders Management'!B:AB,13,0)),"")</f>
        <v/>
      </c>
      <c r="G2006" s="80" t="str">
        <f>IFERROR(IF(B2006="","",VLOOKUP(B2006,'Customer Orders Management'!B:AB,7,0)),"")</f>
        <v/>
      </c>
      <c r="H2006" s="80" t="str">
        <f>IFERROR(IF(B2006="","",VLOOKUP(B2006,'Customer Orders Management'!B:AB,8,0)),"")</f>
        <v/>
      </c>
      <c r="I2006" s="81" t="str">
        <f>IFERROR(IF(B2006="","",VLOOKUP(B2006,'Customer Orders Management'!B:AB,9,0)),"")</f>
        <v/>
      </c>
      <c r="J2006" s="81" t="str">
        <f>IFERROR(IF(B2006="","",VLOOKUP(B2006,'Customer Orders Management'!B:AB,10,0)),"")</f>
        <v/>
      </c>
      <c r="K2006" s="81" t="str">
        <f>IFERROR(IF(B2006="","",VLOOKUP(B2006,'Customer Orders Management'!B:AB,11,0)),"")</f>
        <v/>
      </c>
      <c r="L2006" s="81" t="str">
        <f>IFERROR(IF(VLOOKUP(B2006,'DIFOT Raw Data'!B:P,15,0)="","Not Delivered","Delivery"&amp;" "&amp;VLOOKUP(B2006,'DIFOT Raw Data'!B:P,15,0)),"")</f>
        <v/>
      </c>
    </row>
    <row r="2007" spans="5:12" x14ac:dyDescent="0.25">
      <c r="E2007" s="80" t="str">
        <f>IFERROR(IF(B2007="","",VLOOKUP(B2007,'Customer Orders Management'!B:AB,12,0)),"")</f>
        <v/>
      </c>
      <c r="F2007" s="80" t="str">
        <f>IFERROR(IF(B2007="","",VLOOKUP(B2007,'Customer Orders Management'!B:AB,13,0)),"")</f>
        <v/>
      </c>
      <c r="G2007" s="80" t="str">
        <f>IFERROR(IF(B2007="","",VLOOKUP(B2007,'Customer Orders Management'!B:AB,7,0)),"")</f>
        <v/>
      </c>
      <c r="H2007" s="80" t="str">
        <f>IFERROR(IF(B2007="","",VLOOKUP(B2007,'Customer Orders Management'!B:AB,8,0)),"")</f>
        <v/>
      </c>
      <c r="I2007" s="81" t="str">
        <f>IFERROR(IF(B2007="","",VLOOKUP(B2007,'Customer Orders Management'!B:AB,9,0)),"")</f>
        <v/>
      </c>
      <c r="J2007" s="81" t="str">
        <f>IFERROR(IF(B2007="","",VLOOKUP(B2007,'Customer Orders Management'!B:AB,10,0)),"")</f>
        <v/>
      </c>
      <c r="K2007" s="81" t="str">
        <f>IFERROR(IF(B2007="","",VLOOKUP(B2007,'Customer Orders Management'!B:AB,11,0)),"")</f>
        <v/>
      </c>
      <c r="L2007" s="81" t="str">
        <f>IFERROR(IF(VLOOKUP(B2007,'DIFOT Raw Data'!B:P,15,0)="","Not Delivered","Delivery"&amp;" "&amp;VLOOKUP(B2007,'DIFOT Raw Data'!B:P,15,0)),"")</f>
        <v/>
      </c>
    </row>
    <row r="2008" spans="5:12" x14ac:dyDescent="0.25">
      <c r="E2008" s="80" t="str">
        <f>IFERROR(IF(B2008="","",VLOOKUP(B2008,'Customer Orders Management'!B:AB,12,0)),"")</f>
        <v/>
      </c>
      <c r="F2008" s="80" t="str">
        <f>IFERROR(IF(B2008="","",VLOOKUP(B2008,'Customer Orders Management'!B:AB,13,0)),"")</f>
        <v/>
      </c>
      <c r="G2008" s="80" t="str">
        <f>IFERROR(IF(B2008="","",VLOOKUP(B2008,'Customer Orders Management'!B:AB,7,0)),"")</f>
        <v/>
      </c>
      <c r="H2008" s="80" t="str">
        <f>IFERROR(IF(B2008="","",VLOOKUP(B2008,'Customer Orders Management'!B:AB,8,0)),"")</f>
        <v/>
      </c>
      <c r="I2008" s="81" t="str">
        <f>IFERROR(IF(B2008="","",VLOOKUP(B2008,'Customer Orders Management'!B:AB,9,0)),"")</f>
        <v/>
      </c>
      <c r="J2008" s="81" t="str">
        <f>IFERROR(IF(B2008="","",VLOOKUP(B2008,'Customer Orders Management'!B:AB,10,0)),"")</f>
        <v/>
      </c>
      <c r="K2008" s="81" t="str">
        <f>IFERROR(IF(B2008="","",VLOOKUP(B2008,'Customer Orders Management'!B:AB,11,0)),"")</f>
        <v/>
      </c>
      <c r="L2008" s="81" t="str">
        <f>IFERROR(IF(VLOOKUP(B2008,'DIFOT Raw Data'!B:P,15,0)="","Not Delivered","Delivery"&amp;" "&amp;VLOOKUP(B2008,'DIFOT Raw Data'!B:P,15,0)),"")</f>
        <v/>
      </c>
    </row>
    <row r="2009" spans="5:12" x14ac:dyDescent="0.25">
      <c r="E2009" s="80" t="str">
        <f>IFERROR(IF(B2009="","",VLOOKUP(B2009,'Customer Orders Management'!B:AB,12,0)),"")</f>
        <v/>
      </c>
      <c r="F2009" s="80" t="str">
        <f>IFERROR(IF(B2009="","",VLOOKUP(B2009,'Customer Orders Management'!B:AB,13,0)),"")</f>
        <v/>
      </c>
      <c r="G2009" s="80" t="str">
        <f>IFERROR(IF(B2009="","",VLOOKUP(B2009,'Customer Orders Management'!B:AB,7,0)),"")</f>
        <v/>
      </c>
      <c r="H2009" s="80" t="str">
        <f>IFERROR(IF(B2009="","",VLOOKUP(B2009,'Customer Orders Management'!B:AB,8,0)),"")</f>
        <v/>
      </c>
      <c r="I2009" s="81" t="str">
        <f>IFERROR(IF(B2009="","",VLOOKUP(B2009,'Customer Orders Management'!B:AB,9,0)),"")</f>
        <v/>
      </c>
      <c r="J2009" s="81" t="str">
        <f>IFERROR(IF(B2009="","",VLOOKUP(B2009,'Customer Orders Management'!B:AB,10,0)),"")</f>
        <v/>
      </c>
      <c r="K2009" s="81" t="str">
        <f>IFERROR(IF(B2009="","",VLOOKUP(B2009,'Customer Orders Management'!B:AB,11,0)),"")</f>
        <v/>
      </c>
      <c r="L2009" s="81" t="str">
        <f>IFERROR(IF(VLOOKUP(B2009,'DIFOT Raw Data'!B:P,15,0)="","Not Delivered","Delivery"&amp;" "&amp;VLOOKUP(B2009,'DIFOT Raw Data'!B:P,15,0)),"")</f>
        <v/>
      </c>
    </row>
    <row r="2010" spans="5:12" x14ac:dyDescent="0.25">
      <c r="E2010" s="80" t="str">
        <f>IFERROR(IF(B2010="","",VLOOKUP(B2010,'Customer Orders Management'!B:AB,12,0)),"")</f>
        <v/>
      </c>
      <c r="F2010" s="80" t="str">
        <f>IFERROR(IF(B2010="","",VLOOKUP(B2010,'Customer Orders Management'!B:AB,13,0)),"")</f>
        <v/>
      </c>
      <c r="G2010" s="80" t="str">
        <f>IFERROR(IF(B2010="","",VLOOKUP(B2010,'Customer Orders Management'!B:AB,7,0)),"")</f>
        <v/>
      </c>
      <c r="H2010" s="80" t="str">
        <f>IFERROR(IF(B2010="","",VLOOKUP(B2010,'Customer Orders Management'!B:AB,8,0)),"")</f>
        <v/>
      </c>
      <c r="I2010" s="81" t="str">
        <f>IFERROR(IF(B2010="","",VLOOKUP(B2010,'Customer Orders Management'!B:AB,9,0)),"")</f>
        <v/>
      </c>
      <c r="J2010" s="81" t="str">
        <f>IFERROR(IF(B2010="","",VLOOKUP(B2010,'Customer Orders Management'!B:AB,10,0)),"")</f>
        <v/>
      </c>
      <c r="K2010" s="81" t="str">
        <f>IFERROR(IF(B2010="","",VLOOKUP(B2010,'Customer Orders Management'!B:AB,11,0)),"")</f>
        <v/>
      </c>
      <c r="L2010" s="81" t="str">
        <f>IFERROR(IF(VLOOKUP(B2010,'DIFOT Raw Data'!B:P,15,0)="","Not Delivered","Delivery"&amp;" "&amp;VLOOKUP(B2010,'DIFOT Raw Data'!B:P,15,0)),"")</f>
        <v/>
      </c>
    </row>
    <row r="2011" spans="5:12" x14ac:dyDescent="0.25">
      <c r="E2011" s="80" t="str">
        <f>IFERROR(IF(B2011="","",VLOOKUP(B2011,'Customer Orders Management'!B:AB,12,0)),"")</f>
        <v/>
      </c>
      <c r="F2011" s="80" t="str">
        <f>IFERROR(IF(B2011="","",VLOOKUP(B2011,'Customer Orders Management'!B:AB,13,0)),"")</f>
        <v/>
      </c>
      <c r="G2011" s="80" t="str">
        <f>IFERROR(IF(B2011="","",VLOOKUP(B2011,'Customer Orders Management'!B:AB,7,0)),"")</f>
        <v/>
      </c>
      <c r="H2011" s="80" t="str">
        <f>IFERROR(IF(B2011="","",VLOOKUP(B2011,'Customer Orders Management'!B:AB,8,0)),"")</f>
        <v/>
      </c>
      <c r="I2011" s="81" t="str">
        <f>IFERROR(IF(B2011="","",VLOOKUP(B2011,'Customer Orders Management'!B:AB,9,0)),"")</f>
        <v/>
      </c>
      <c r="J2011" s="81" t="str">
        <f>IFERROR(IF(B2011="","",VLOOKUP(B2011,'Customer Orders Management'!B:AB,10,0)),"")</f>
        <v/>
      </c>
      <c r="K2011" s="81" t="str">
        <f>IFERROR(IF(B2011="","",VLOOKUP(B2011,'Customer Orders Management'!B:AB,11,0)),"")</f>
        <v/>
      </c>
      <c r="L2011" s="81" t="str">
        <f>IFERROR(IF(VLOOKUP(B2011,'DIFOT Raw Data'!B:P,15,0)="","Not Delivered","Delivery"&amp;" "&amp;VLOOKUP(B2011,'DIFOT Raw Data'!B:P,15,0)),"")</f>
        <v/>
      </c>
    </row>
    <row r="2012" spans="5:12" x14ac:dyDescent="0.25">
      <c r="E2012" s="80" t="str">
        <f>IFERROR(IF(B2012="","",VLOOKUP(B2012,'Customer Orders Management'!B:AB,12,0)),"")</f>
        <v/>
      </c>
      <c r="F2012" s="80" t="str">
        <f>IFERROR(IF(B2012="","",VLOOKUP(B2012,'Customer Orders Management'!B:AB,13,0)),"")</f>
        <v/>
      </c>
      <c r="G2012" s="80" t="str">
        <f>IFERROR(IF(B2012="","",VLOOKUP(B2012,'Customer Orders Management'!B:AB,7,0)),"")</f>
        <v/>
      </c>
      <c r="H2012" s="80" t="str">
        <f>IFERROR(IF(B2012="","",VLOOKUP(B2012,'Customer Orders Management'!B:AB,8,0)),"")</f>
        <v/>
      </c>
      <c r="I2012" s="81" t="str">
        <f>IFERROR(IF(B2012="","",VLOOKUP(B2012,'Customer Orders Management'!B:AB,9,0)),"")</f>
        <v/>
      </c>
      <c r="J2012" s="81" t="str">
        <f>IFERROR(IF(B2012="","",VLOOKUP(B2012,'Customer Orders Management'!B:AB,10,0)),"")</f>
        <v/>
      </c>
      <c r="K2012" s="81" t="str">
        <f>IFERROR(IF(B2012="","",VLOOKUP(B2012,'Customer Orders Management'!B:AB,11,0)),"")</f>
        <v/>
      </c>
      <c r="L2012" s="81" t="str">
        <f>IFERROR(IF(VLOOKUP(B2012,'DIFOT Raw Data'!B:P,15,0)="","Not Delivered","Delivery"&amp;" "&amp;VLOOKUP(B2012,'DIFOT Raw Data'!B:P,15,0)),"")</f>
        <v/>
      </c>
    </row>
    <row r="2013" spans="5:12" x14ac:dyDescent="0.25">
      <c r="E2013" s="80" t="str">
        <f>IFERROR(IF(B2013="","",VLOOKUP(B2013,'Customer Orders Management'!B:AB,12,0)),"")</f>
        <v/>
      </c>
      <c r="F2013" s="80" t="str">
        <f>IFERROR(IF(B2013="","",VLOOKUP(B2013,'Customer Orders Management'!B:AB,13,0)),"")</f>
        <v/>
      </c>
      <c r="G2013" s="80" t="str">
        <f>IFERROR(IF(B2013="","",VLOOKUP(B2013,'Customer Orders Management'!B:AB,7,0)),"")</f>
        <v/>
      </c>
      <c r="H2013" s="80" t="str">
        <f>IFERROR(IF(B2013="","",VLOOKUP(B2013,'Customer Orders Management'!B:AB,8,0)),"")</f>
        <v/>
      </c>
      <c r="I2013" s="81" t="str">
        <f>IFERROR(IF(B2013="","",VLOOKUP(B2013,'Customer Orders Management'!B:AB,9,0)),"")</f>
        <v/>
      </c>
      <c r="J2013" s="81" t="str">
        <f>IFERROR(IF(B2013="","",VLOOKUP(B2013,'Customer Orders Management'!B:AB,10,0)),"")</f>
        <v/>
      </c>
      <c r="K2013" s="81" t="str">
        <f>IFERROR(IF(B2013="","",VLOOKUP(B2013,'Customer Orders Management'!B:AB,11,0)),"")</f>
        <v/>
      </c>
      <c r="L2013" s="81" t="str">
        <f>IFERROR(IF(VLOOKUP(B2013,'DIFOT Raw Data'!B:P,15,0)="","Not Delivered","Delivery"&amp;" "&amp;VLOOKUP(B2013,'DIFOT Raw Data'!B:P,15,0)),"")</f>
        <v/>
      </c>
    </row>
    <row r="2014" spans="5:12" x14ac:dyDescent="0.25">
      <c r="E2014" s="80" t="str">
        <f>IFERROR(IF(B2014="","",VLOOKUP(B2014,'Customer Orders Management'!B:AB,12,0)),"")</f>
        <v/>
      </c>
      <c r="F2014" s="80" t="str">
        <f>IFERROR(IF(B2014="","",VLOOKUP(B2014,'Customer Orders Management'!B:AB,13,0)),"")</f>
        <v/>
      </c>
      <c r="G2014" s="80" t="str">
        <f>IFERROR(IF(B2014="","",VLOOKUP(B2014,'Customer Orders Management'!B:AB,7,0)),"")</f>
        <v/>
      </c>
      <c r="H2014" s="80" t="str">
        <f>IFERROR(IF(B2014="","",VLOOKUP(B2014,'Customer Orders Management'!B:AB,8,0)),"")</f>
        <v/>
      </c>
      <c r="I2014" s="81" t="str">
        <f>IFERROR(IF(B2014="","",VLOOKUP(B2014,'Customer Orders Management'!B:AB,9,0)),"")</f>
        <v/>
      </c>
      <c r="J2014" s="81" t="str">
        <f>IFERROR(IF(B2014="","",VLOOKUP(B2014,'Customer Orders Management'!B:AB,10,0)),"")</f>
        <v/>
      </c>
      <c r="K2014" s="81" t="str">
        <f>IFERROR(IF(B2014="","",VLOOKUP(B2014,'Customer Orders Management'!B:AB,11,0)),"")</f>
        <v/>
      </c>
      <c r="L2014" s="81" t="str">
        <f>IFERROR(IF(VLOOKUP(B2014,'DIFOT Raw Data'!B:P,15,0)="","Not Delivered","Delivery"&amp;" "&amp;VLOOKUP(B2014,'DIFOT Raw Data'!B:P,15,0)),"")</f>
        <v/>
      </c>
    </row>
    <row r="2015" spans="5:12" x14ac:dyDescent="0.25">
      <c r="E2015" s="80" t="str">
        <f>IFERROR(IF(B2015="","",VLOOKUP(B2015,'Customer Orders Management'!B:AB,12,0)),"")</f>
        <v/>
      </c>
      <c r="F2015" s="80" t="str">
        <f>IFERROR(IF(B2015="","",VLOOKUP(B2015,'Customer Orders Management'!B:AB,13,0)),"")</f>
        <v/>
      </c>
      <c r="G2015" s="80" t="str">
        <f>IFERROR(IF(B2015="","",VLOOKUP(B2015,'Customer Orders Management'!B:AB,7,0)),"")</f>
        <v/>
      </c>
      <c r="H2015" s="80" t="str">
        <f>IFERROR(IF(B2015="","",VLOOKUP(B2015,'Customer Orders Management'!B:AB,8,0)),"")</f>
        <v/>
      </c>
      <c r="I2015" s="81" t="str">
        <f>IFERROR(IF(B2015="","",VLOOKUP(B2015,'Customer Orders Management'!B:AB,9,0)),"")</f>
        <v/>
      </c>
      <c r="J2015" s="81" t="str">
        <f>IFERROR(IF(B2015="","",VLOOKUP(B2015,'Customer Orders Management'!B:AB,10,0)),"")</f>
        <v/>
      </c>
      <c r="K2015" s="81" t="str">
        <f>IFERROR(IF(B2015="","",VLOOKUP(B2015,'Customer Orders Management'!B:AB,11,0)),"")</f>
        <v/>
      </c>
      <c r="L2015" s="81" t="str">
        <f>IFERROR(IF(VLOOKUP(B2015,'DIFOT Raw Data'!B:P,15,0)="","Not Delivered","Delivery"&amp;" "&amp;VLOOKUP(B2015,'DIFOT Raw Data'!B:P,15,0)),"")</f>
        <v/>
      </c>
    </row>
    <row r="2016" spans="5:12" x14ac:dyDescent="0.25">
      <c r="E2016" s="80" t="str">
        <f>IFERROR(IF(B2016="","",VLOOKUP(B2016,'Customer Orders Management'!B:AB,12,0)),"")</f>
        <v/>
      </c>
      <c r="F2016" s="80" t="str">
        <f>IFERROR(IF(B2016="","",VLOOKUP(B2016,'Customer Orders Management'!B:AB,13,0)),"")</f>
        <v/>
      </c>
      <c r="G2016" s="80" t="str">
        <f>IFERROR(IF(B2016="","",VLOOKUP(B2016,'Customer Orders Management'!B:AB,7,0)),"")</f>
        <v/>
      </c>
      <c r="H2016" s="80" t="str">
        <f>IFERROR(IF(B2016="","",VLOOKUP(B2016,'Customer Orders Management'!B:AB,8,0)),"")</f>
        <v/>
      </c>
      <c r="I2016" s="81" t="str">
        <f>IFERROR(IF(B2016="","",VLOOKUP(B2016,'Customer Orders Management'!B:AB,9,0)),"")</f>
        <v/>
      </c>
      <c r="J2016" s="81" t="str">
        <f>IFERROR(IF(B2016="","",VLOOKUP(B2016,'Customer Orders Management'!B:AB,10,0)),"")</f>
        <v/>
      </c>
      <c r="K2016" s="81" t="str">
        <f>IFERROR(IF(B2016="","",VLOOKUP(B2016,'Customer Orders Management'!B:AB,11,0)),"")</f>
        <v/>
      </c>
      <c r="L2016" s="81" t="str">
        <f>IFERROR(IF(VLOOKUP(B2016,'DIFOT Raw Data'!B:P,15,0)="","Not Delivered","Delivery"&amp;" "&amp;VLOOKUP(B2016,'DIFOT Raw Data'!B:P,15,0)),"")</f>
        <v/>
      </c>
    </row>
    <row r="2017" spans="5:12" x14ac:dyDescent="0.25">
      <c r="E2017" s="80" t="str">
        <f>IFERROR(IF(B2017="","",VLOOKUP(B2017,'Customer Orders Management'!B:AB,12,0)),"")</f>
        <v/>
      </c>
      <c r="F2017" s="80" t="str">
        <f>IFERROR(IF(B2017="","",VLOOKUP(B2017,'Customer Orders Management'!B:AB,13,0)),"")</f>
        <v/>
      </c>
      <c r="G2017" s="80" t="str">
        <f>IFERROR(IF(B2017="","",VLOOKUP(B2017,'Customer Orders Management'!B:AB,7,0)),"")</f>
        <v/>
      </c>
      <c r="H2017" s="80" t="str">
        <f>IFERROR(IF(B2017="","",VLOOKUP(B2017,'Customer Orders Management'!B:AB,8,0)),"")</f>
        <v/>
      </c>
      <c r="I2017" s="81" t="str">
        <f>IFERROR(IF(B2017="","",VLOOKUP(B2017,'Customer Orders Management'!B:AB,9,0)),"")</f>
        <v/>
      </c>
      <c r="J2017" s="81" t="str">
        <f>IFERROR(IF(B2017="","",VLOOKUP(B2017,'Customer Orders Management'!B:AB,10,0)),"")</f>
        <v/>
      </c>
      <c r="K2017" s="81" t="str">
        <f>IFERROR(IF(B2017="","",VLOOKUP(B2017,'Customer Orders Management'!B:AB,11,0)),"")</f>
        <v/>
      </c>
      <c r="L2017" s="81" t="str">
        <f>IFERROR(IF(VLOOKUP(B2017,'DIFOT Raw Data'!B:P,15,0)="","Not Delivered","Delivery"&amp;" "&amp;VLOOKUP(B2017,'DIFOT Raw Data'!B:P,15,0)),"")</f>
        <v/>
      </c>
    </row>
    <row r="2018" spans="5:12" x14ac:dyDescent="0.25">
      <c r="E2018" s="80" t="str">
        <f>IFERROR(IF(B2018="","",VLOOKUP(B2018,'Customer Orders Management'!B:AB,12,0)),"")</f>
        <v/>
      </c>
      <c r="F2018" s="80" t="str">
        <f>IFERROR(IF(B2018="","",VLOOKUP(B2018,'Customer Orders Management'!B:AB,13,0)),"")</f>
        <v/>
      </c>
      <c r="G2018" s="80" t="str">
        <f>IFERROR(IF(B2018="","",VLOOKUP(B2018,'Customer Orders Management'!B:AB,7,0)),"")</f>
        <v/>
      </c>
      <c r="H2018" s="80" t="str">
        <f>IFERROR(IF(B2018="","",VLOOKUP(B2018,'Customer Orders Management'!B:AB,8,0)),"")</f>
        <v/>
      </c>
      <c r="I2018" s="81" t="str">
        <f>IFERROR(IF(B2018="","",VLOOKUP(B2018,'Customer Orders Management'!B:AB,9,0)),"")</f>
        <v/>
      </c>
      <c r="J2018" s="81" t="str">
        <f>IFERROR(IF(B2018="","",VLOOKUP(B2018,'Customer Orders Management'!B:AB,10,0)),"")</f>
        <v/>
      </c>
      <c r="K2018" s="81" t="str">
        <f>IFERROR(IF(B2018="","",VLOOKUP(B2018,'Customer Orders Management'!B:AB,11,0)),"")</f>
        <v/>
      </c>
      <c r="L2018" s="81" t="str">
        <f>IFERROR(IF(VLOOKUP(B2018,'DIFOT Raw Data'!B:P,15,0)="","Not Delivered","Delivery"&amp;" "&amp;VLOOKUP(B2018,'DIFOT Raw Data'!B:P,15,0)),"")</f>
        <v/>
      </c>
    </row>
    <row r="2019" spans="5:12" x14ac:dyDescent="0.25">
      <c r="E2019" s="80" t="str">
        <f>IFERROR(IF(B2019="","",VLOOKUP(B2019,'Customer Orders Management'!B:AB,12,0)),"")</f>
        <v/>
      </c>
      <c r="F2019" s="80" t="str">
        <f>IFERROR(IF(B2019="","",VLOOKUP(B2019,'Customer Orders Management'!B:AB,13,0)),"")</f>
        <v/>
      </c>
      <c r="G2019" s="80" t="str">
        <f>IFERROR(IF(B2019="","",VLOOKUP(B2019,'Customer Orders Management'!B:AB,7,0)),"")</f>
        <v/>
      </c>
      <c r="H2019" s="80" t="str">
        <f>IFERROR(IF(B2019="","",VLOOKUP(B2019,'Customer Orders Management'!B:AB,8,0)),"")</f>
        <v/>
      </c>
      <c r="I2019" s="81" t="str">
        <f>IFERROR(IF(B2019="","",VLOOKUP(B2019,'Customer Orders Management'!B:AB,9,0)),"")</f>
        <v/>
      </c>
      <c r="J2019" s="81" t="str">
        <f>IFERROR(IF(B2019="","",VLOOKUP(B2019,'Customer Orders Management'!B:AB,10,0)),"")</f>
        <v/>
      </c>
      <c r="K2019" s="81" t="str">
        <f>IFERROR(IF(B2019="","",VLOOKUP(B2019,'Customer Orders Management'!B:AB,11,0)),"")</f>
        <v/>
      </c>
      <c r="L2019" s="81" t="str">
        <f>IFERROR(IF(VLOOKUP(B2019,'DIFOT Raw Data'!B:P,15,0)="","Not Delivered","Delivery"&amp;" "&amp;VLOOKUP(B2019,'DIFOT Raw Data'!B:P,15,0)),"")</f>
        <v/>
      </c>
    </row>
    <row r="2020" spans="5:12" x14ac:dyDescent="0.25">
      <c r="E2020" s="80" t="str">
        <f>IFERROR(IF(B2020="","",VLOOKUP(B2020,'Customer Orders Management'!B:AB,12,0)),"")</f>
        <v/>
      </c>
      <c r="F2020" s="80" t="str">
        <f>IFERROR(IF(B2020="","",VLOOKUP(B2020,'Customer Orders Management'!B:AB,13,0)),"")</f>
        <v/>
      </c>
      <c r="G2020" s="80" t="str">
        <f>IFERROR(IF(B2020="","",VLOOKUP(B2020,'Customer Orders Management'!B:AB,7,0)),"")</f>
        <v/>
      </c>
      <c r="H2020" s="80" t="str">
        <f>IFERROR(IF(B2020="","",VLOOKUP(B2020,'Customer Orders Management'!B:AB,8,0)),"")</f>
        <v/>
      </c>
      <c r="I2020" s="81" t="str">
        <f>IFERROR(IF(B2020="","",VLOOKUP(B2020,'Customer Orders Management'!B:AB,9,0)),"")</f>
        <v/>
      </c>
      <c r="J2020" s="81" t="str">
        <f>IFERROR(IF(B2020="","",VLOOKUP(B2020,'Customer Orders Management'!B:AB,10,0)),"")</f>
        <v/>
      </c>
      <c r="K2020" s="81" t="str">
        <f>IFERROR(IF(B2020="","",VLOOKUP(B2020,'Customer Orders Management'!B:AB,11,0)),"")</f>
        <v/>
      </c>
      <c r="L2020" s="81" t="str">
        <f>IFERROR(IF(VLOOKUP(B2020,'DIFOT Raw Data'!B:P,15,0)="","Not Delivered","Delivery"&amp;" "&amp;VLOOKUP(B2020,'DIFOT Raw Data'!B:P,15,0)),"")</f>
        <v/>
      </c>
    </row>
    <row r="2021" spans="5:12" x14ac:dyDescent="0.25">
      <c r="E2021" s="80" t="str">
        <f>IFERROR(IF(B2021="","",VLOOKUP(B2021,'Customer Orders Management'!B:AB,12,0)),"")</f>
        <v/>
      </c>
      <c r="F2021" s="80" t="str">
        <f>IFERROR(IF(B2021="","",VLOOKUP(B2021,'Customer Orders Management'!B:AB,13,0)),"")</f>
        <v/>
      </c>
      <c r="G2021" s="80" t="str">
        <f>IFERROR(IF(B2021="","",VLOOKUP(B2021,'Customer Orders Management'!B:AB,7,0)),"")</f>
        <v/>
      </c>
      <c r="H2021" s="80" t="str">
        <f>IFERROR(IF(B2021="","",VLOOKUP(B2021,'Customer Orders Management'!B:AB,8,0)),"")</f>
        <v/>
      </c>
      <c r="I2021" s="81" t="str">
        <f>IFERROR(IF(B2021="","",VLOOKUP(B2021,'Customer Orders Management'!B:AB,9,0)),"")</f>
        <v/>
      </c>
      <c r="J2021" s="81" t="str">
        <f>IFERROR(IF(B2021="","",VLOOKUP(B2021,'Customer Orders Management'!B:AB,10,0)),"")</f>
        <v/>
      </c>
      <c r="K2021" s="81" t="str">
        <f>IFERROR(IF(B2021="","",VLOOKUP(B2021,'Customer Orders Management'!B:AB,11,0)),"")</f>
        <v/>
      </c>
      <c r="L2021" s="81" t="str">
        <f>IFERROR(IF(VLOOKUP(B2021,'DIFOT Raw Data'!B:P,15,0)="","Not Delivered","Delivery"&amp;" "&amp;VLOOKUP(B2021,'DIFOT Raw Data'!B:P,15,0)),"")</f>
        <v/>
      </c>
    </row>
    <row r="2022" spans="5:12" x14ac:dyDescent="0.25">
      <c r="E2022" s="80" t="str">
        <f>IFERROR(IF(B2022="","",VLOOKUP(B2022,'Customer Orders Management'!B:AB,12,0)),"")</f>
        <v/>
      </c>
      <c r="F2022" s="80" t="str">
        <f>IFERROR(IF(B2022="","",VLOOKUP(B2022,'Customer Orders Management'!B:AB,13,0)),"")</f>
        <v/>
      </c>
      <c r="G2022" s="80" t="str">
        <f>IFERROR(IF(B2022="","",VLOOKUP(B2022,'Customer Orders Management'!B:AB,7,0)),"")</f>
        <v/>
      </c>
      <c r="H2022" s="80" t="str">
        <f>IFERROR(IF(B2022="","",VLOOKUP(B2022,'Customer Orders Management'!B:AB,8,0)),"")</f>
        <v/>
      </c>
      <c r="I2022" s="81" t="str">
        <f>IFERROR(IF(B2022="","",VLOOKUP(B2022,'Customer Orders Management'!B:AB,9,0)),"")</f>
        <v/>
      </c>
      <c r="J2022" s="81" t="str">
        <f>IFERROR(IF(B2022="","",VLOOKUP(B2022,'Customer Orders Management'!B:AB,10,0)),"")</f>
        <v/>
      </c>
      <c r="K2022" s="81" t="str">
        <f>IFERROR(IF(B2022="","",VLOOKUP(B2022,'Customer Orders Management'!B:AB,11,0)),"")</f>
        <v/>
      </c>
      <c r="L2022" s="81" t="str">
        <f>IFERROR(IF(VLOOKUP(B2022,'DIFOT Raw Data'!B:P,15,0)="","Not Delivered","Delivery"&amp;" "&amp;VLOOKUP(B2022,'DIFOT Raw Data'!B:P,15,0)),"")</f>
        <v/>
      </c>
    </row>
    <row r="2023" spans="5:12" x14ac:dyDescent="0.25">
      <c r="E2023" s="80" t="str">
        <f>IFERROR(IF(B2023="","",VLOOKUP(B2023,'Customer Orders Management'!B:AB,12,0)),"")</f>
        <v/>
      </c>
      <c r="F2023" s="80" t="str">
        <f>IFERROR(IF(B2023="","",VLOOKUP(B2023,'Customer Orders Management'!B:AB,13,0)),"")</f>
        <v/>
      </c>
      <c r="G2023" s="80" t="str">
        <f>IFERROR(IF(B2023="","",VLOOKUP(B2023,'Customer Orders Management'!B:AB,7,0)),"")</f>
        <v/>
      </c>
      <c r="H2023" s="80" t="str">
        <f>IFERROR(IF(B2023="","",VLOOKUP(B2023,'Customer Orders Management'!B:AB,8,0)),"")</f>
        <v/>
      </c>
      <c r="I2023" s="81" t="str">
        <f>IFERROR(IF(B2023="","",VLOOKUP(B2023,'Customer Orders Management'!B:AB,9,0)),"")</f>
        <v/>
      </c>
      <c r="J2023" s="81" t="str">
        <f>IFERROR(IF(B2023="","",VLOOKUP(B2023,'Customer Orders Management'!B:AB,10,0)),"")</f>
        <v/>
      </c>
      <c r="K2023" s="81" t="str">
        <f>IFERROR(IF(B2023="","",VLOOKUP(B2023,'Customer Orders Management'!B:AB,11,0)),"")</f>
        <v/>
      </c>
      <c r="L2023" s="81" t="str">
        <f>IFERROR(IF(VLOOKUP(B2023,'DIFOT Raw Data'!B:P,15,0)="","Not Delivered","Delivery"&amp;" "&amp;VLOOKUP(B2023,'DIFOT Raw Data'!B:P,15,0)),"")</f>
        <v/>
      </c>
    </row>
    <row r="2024" spans="5:12" x14ac:dyDescent="0.25">
      <c r="E2024" s="80" t="str">
        <f>IFERROR(IF(B2024="","",VLOOKUP(B2024,'Customer Orders Management'!B:AB,12,0)),"")</f>
        <v/>
      </c>
      <c r="F2024" s="80" t="str">
        <f>IFERROR(IF(B2024="","",VLOOKUP(B2024,'Customer Orders Management'!B:AB,13,0)),"")</f>
        <v/>
      </c>
      <c r="G2024" s="80" t="str">
        <f>IFERROR(IF(B2024="","",VLOOKUP(B2024,'Customer Orders Management'!B:AB,7,0)),"")</f>
        <v/>
      </c>
      <c r="H2024" s="80" t="str">
        <f>IFERROR(IF(B2024="","",VLOOKUP(B2024,'Customer Orders Management'!B:AB,8,0)),"")</f>
        <v/>
      </c>
      <c r="I2024" s="81" t="str">
        <f>IFERROR(IF(B2024="","",VLOOKUP(B2024,'Customer Orders Management'!B:AB,9,0)),"")</f>
        <v/>
      </c>
      <c r="J2024" s="81" t="str">
        <f>IFERROR(IF(B2024="","",VLOOKUP(B2024,'Customer Orders Management'!B:AB,10,0)),"")</f>
        <v/>
      </c>
      <c r="K2024" s="81" t="str">
        <f>IFERROR(IF(B2024="","",VLOOKUP(B2024,'Customer Orders Management'!B:AB,11,0)),"")</f>
        <v/>
      </c>
      <c r="L2024" s="81" t="str">
        <f>IFERROR(IF(VLOOKUP(B2024,'DIFOT Raw Data'!B:P,15,0)="","Not Delivered","Delivery"&amp;" "&amp;VLOOKUP(B2024,'DIFOT Raw Data'!B:P,15,0)),"")</f>
        <v/>
      </c>
    </row>
    <row r="2025" spans="5:12" x14ac:dyDescent="0.25">
      <c r="E2025" s="80" t="str">
        <f>IFERROR(IF(B2025="","",VLOOKUP(B2025,'Customer Orders Management'!B:AB,12,0)),"")</f>
        <v/>
      </c>
      <c r="F2025" s="80" t="str">
        <f>IFERROR(IF(B2025="","",VLOOKUP(B2025,'Customer Orders Management'!B:AB,13,0)),"")</f>
        <v/>
      </c>
      <c r="G2025" s="80" t="str">
        <f>IFERROR(IF(B2025="","",VLOOKUP(B2025,'Customer Orders Management'!B:AB,7,0)),"")</f>
        <v/>
      </c>
      <c r="H2025" s="80" t="str">
        <f>IFERROR(IF(B2025="","",VLOOKUP(B2025,'Customer Orders Management'!B:AB,8,0)),"")</f>
        <v/>
      </c>
      <c r="I2025" s="81" t="str">
        <f>IFERROR(IF(B2025="","",VLOOKUP(B2025,'Customer Orders Management'!B:AB,9,0)),"")</f>
        <v/>
      </c>
      <c r="J2025" s="81" t="str">
        <f>IFERROR(IF(B2025="","",VLOOKUP(B2025,'Customer Orders Management'!B:AB,10,0)),"")</f>
        <v/>
      </c>
      <c r="K2025" s="81" t="str">
        <f>IFERROR(IF(B2025="","",VLOOKUP(B2025,'Customer Orders Management'!B:AB,11,0)),"")</f>
        <v/>
      </c>
      <c r="L2025" s="81" t="str">
        <f>IFERROR(IF(VLOOKUP(B2025,'DIFOT Raw Data'!B:P,15,0)="","Not Delivered","Delivery"&amp;" "&amp;VLOOKUP(B2025,'DIFOT Raw Data'!B:P,15,0)),"")</f>
        <v/>
      </c>
    </row>
    <row r="2026" spans="5:12" x14ac:dyDescent="0.25">
      <c r="E2026" s="80" t="str">
        <f>IFERROR(IF(B2026="","",VLOOKUP(B2026,'Customer Orders Management'!B:AB,12,0)),"")</f>
        <v/>
      </c>
      <c r="F2026" s="80" t="str">
        <f>IFERROR(IF(B2026="","",VLOOKUP(B2026,'Customer Orders Management'!B:AB,13,0)),"")</f>
        <v/>
      </c>
      <c r="G2026" s="80" t="str">
        <f>IFERROR(IF(B2026="","",VLOOKUP(B2026,'Customer Orders Management'!B:AB,7,0)),"")</f>
        <v/>
      </c>
      <c r="H2026" s="80" t="str">
        <f>IFERROR(IF(B2026="","",VLOOKUP(B2026,'Customer Orders Management'!B:AB,8,0)),"")</f>
        <v/>
      </c>
      <c r="I2026" s="81" t="str">
        <f>IFERROR(IF(B2026="","",VLOOKUP(B2026,'Customer Orders Management'!B:AB,9,0)),"")</f>
        <v/>
      </c>
      <c r="J2026" s="81" t="str">
        <f>IFERROR(IF(B2026="","",VLOOKUP(B2026,'Customer Orders Management'!B:AB,10,0)),"")</f>
        <v/>
      </c>
      <c r="K2026" s="81" t="str">
        <f>IFERROR(IF(B2026="","",VLOOKUP(B2026,'Customer Orders Management'!B:AB,11,0)),"")</f>
        <v/>
      </c>
      <c r="L2026" s="81" t="str">
        <f>IFERROR(IF(VLOOKUP(B2026,'DIFOT Raw Data'!B:P,15,0)="","Not Delivered","Delivery"&amp;" "&amp;VLOOKUP(B2026,'DIFOT Raw Data'!B:P,15,0)),"")</f>
        <v/>
      </c>
    </row>
    <row r="2027" spans="5:12" x14ac:dyDescent="0.25">
      <c r="E2027" s="80" t="str">
        <f>IFERROR(IF(B2027="","",VLOOKUP(B2027,'Customer Orders Management'!B:AB,12,0)),"")</f>
        <v/>
      </c>
      <c r="F2027" s="80" t="str">
        <f>IFERROR(IF(B2027="","",VLOOKUP(B2027,'Customer Orders Management'!B:AB,13,0)),"")</f>
        <v/>
      </c>
      <c r="G2027" s="80" t="str">
        <f>IFERROR(IF(B2027="","",VLOOKUP(B2027,'Customer Orders Management'!B:AB,7,0)),"")</f>
        <v/>
      </c>
      <c r="H2027" s="80" t="str">
        <f>IFERROR(IF(B2027="","",VLOOKUP(B2027,'Customer Orders Management'!B:AB,8,0)),"")</f>
        <v/>
      </c>
      <c r="I2027" s="81" t="str">
        <f>IFERROR(IF(B2027="","",VLOOKUP(B2027,'Customer Orders Management'!B:AB,9,0)),"")</f>
        <v/>
      </c>
      <c r="J2027" s="81" t="str">
        <f>IFERROR(IF(B2027="","",VLOOKUP(B2027,'Customer Orders Management'!B:AB,10,0)),"")</f>
        <v/>
      </c>
      <c r="K2027" s="81" t="str">
        <f>IFERROR(IF(B2027="","",VLOOKUP(B2027,'Customer Orders Management'!B:AB,11,0)),"")</f>
        <v/>
      </c>
      <c r="L2027" s="81" t="str">
        <f>IFERROR(IF(VLOOKUP(B2027,'DIFOT Raw Data'!B:P,15,0)="","Not Delivered","Delivery"&amp;" "&amp;VLOOKUP(B2027,'DIFOT Raw Data'!B:P,15,0)),"")</f>
        <v/>
      </c>
    </row>
    <row r="2028" spans="5:12" x14ac:dyDescent="0.25">
      <c r="E2028" s="80" t="str">
        <f>IFERROR(IF(B2028="","",VLOOKUP(B2028,'Customer Orders Management'!B:AB,12,0)),"")</f>
        <v/>
      </c>
      <c r="F2028" s="80" t="str">
        <f>IFERROR(IF(B2028="","",VLOOKUP(B2028,'Customer Orders Management'!B:AB,13,0)),"")</f>
        <v/>
      </c>
      <c r="G2028" s="80" t="str">
        <f>IFERROR(IF(B2028="","",VLOOKUP(B2028,'Customer Orders Management'!B:AB,7,0)),"")</f>
        <v/>
      </c>
      <c r="H2028" s="80" t="str">
        <f>IFERROR(IF(B2028="","",VLOOKUP(B2028,'Customer Orders Management'!B:AB,8,0)),"")</f>
        <v/>
      </c>
      <c r="I2028" s="81" t="str">
        <f>IFERROR(IF(B2028="","",VLOOKUP(B2028,'Customer Orders Management'!B:AB,9,0)),"")</f>
        <v/>
      </c>
      <c r="J2028" s="81" t="str">
        <f>IFERROR(IF(B2028="","",VLOOKUP(B2028,'Customer Orders Management'!B:AB,10,0)),"")</f>
        <v/>
      </c>
      <c r="K2028" s="81" t="str">
        <f>IFERROR(IF(B2028="","",VLOOKUP(B2028,'Customer Orders Management'!B:AB,11,0)),"")</f>
        <v/>
      </c>
      <c r="L2028" s="81" t="str">
        <f>IFERROR(IF(VLOOKUP(B2028,'DIFOT Raw Data'!B:P,15,0)="","Not Delivered","Delivery"&amp;" "&amp;VLOOKUP(B2028,'DIFOT Raw Data'!B:P,15,0)),"")</f>
        <v/>
      </c>
    </row>
    <row r="2029" spans="5:12" x14ac:dyDescent="0.25">
      <c r="E2029" s="80" t="str">
        <f>IFERROR(IF(B2029="","",VLOOKUP(B2029,'Customer Orders Management'!B:AB,12,0)),"")</f>
        <v/>
      </c>
      <c r="F2029" s="80" t="str">
        <f>IFERROR(IF(B2029="","",VLOOKUP(B2029,'Customer Orders Management'!B:AB,13,0)),"")</f>
        <v/>
      </c>
      <c r="G2029" s="80" t="str">
        <f>IFERROR(IF(B2029="","",VLOOKUP(B2029,'Customer Orders Management'!B:AB,7,0)),"")</f>
        <v/>
      </c>
      <c r="H2029" s="80" t="str">
        <f>IFERROR(IF(B2029="","",VLOOKUP(B2029,'Customer Orders Management'!B:AB,8,0)),"")</f>
        <v/>
      </c>
      <c r="I2029" s="81" t="str">
        <f>IFERROR(IF(B2029="","",VLOOKUP(B2029,'Customer Orders Management'!B:AB,9,0)),"")</f>
        <v/>
      </c>
      <c r="J2029" s="81" t="str">
        <f>IFERROR(IF(B2029="","",VLOOKUP(B2029,'Customer Orders Management'!B:AB,10,0)),"")</f>
        <v/>
      </c>
      <c r="K2029" s="81" t="str">
        <f>IFERROR(IF(B2029="","",VLOOKUP(B2029,'Customer Orders Management'!B:AB,11,0)),"")</f>
        <v/>
      </c>
      <c r="L2029" s="81" t="str">
        <f>IFERROR(IF(VLOOKUP(B2029,'DIFOT Raw Data'!B:P,15,0)="","Not Delivered","Delivery"&amp;" "&amp;VLOOKUP(B2029,'DIFOT Raw Data'!B:P,15,0)),"")</f>
        <v/>
      </c>
    </row>
    <row r="2030" spans="5:12" x14ac:dyDescent="0.25">
      <c r="E2030" s="80" t="str">
        <f>IFERROR(IF(B2030="","",VLOOKUP(B2030,'Customer Orders Management'!B:AB,12,0)),"")</f>
        <v/>
      </c>
      <c r="F2030" s="80" t="str">
        <f>IFERROR(IF(B2030="","",VLOOKUP(B2030,'Customer Orders Management'!B:AB,13,0)),"")</f>
        <v/>
      </c>
      <c r="G2030" s="80" t="str">
        <f>IFERROR(IF(B2030="","",VLOOKUP(B2030,'Customer Orders Management'!B:AB,7,0)),"")</f>
        <v/>
      </c>
      <c r="H2030" s="80" t="str">
        <f>IFERROR(IF(B2030="","",VLOOKUP(B2030,'Customer Orders Management'!B:AB,8,0)),"")</f>
        <v/>
      </c>
      <c r="I2030" s="81" t="str">
        <f>IFERROR(IF(B2030="","",VLOOKUP(B2030,'Customer Orders Management'!B:AB,9,0)),"")</f>
        <v/>
      </c>
      <c r="J2030" s="81" t="str">
        <f>IFERROR(IF(B2030="","",VLOOKUP(B2030,'Customer Orders Management'!B:AB,10,0)),"")</f>
        <v/>
      </c>
      <c r="K2030" s="81" t="str">
        <f>IFERROR(IF(B2030="","",VLOOKUP(B2030,'Customer Orders Management'!B:AB,11,0)),"")</f>
        <v/>
      </c>
      <c r="L2030" s="81" t="str">
        <f>IFERROR(IF(VLOOKUP(B2030,'DIFOT Raw Data'!B:P,15,0)="","Not Delivered","Delivery"&amp;" "&amp;VLOOKUP(B2030,'DIFOT Raw Data'!B:P,15,0)),"")</f>
        <v/>
      </c>
    </row>
    <row r="2031" spans="5:12" x14ac:dyDescent="0.25">
      <c r="E2031" s="80" t="str">
        <f>IFERROR(IF(B2031="","",VLOOKUP(B2031,'Customer Orders Management'!B:AB,12,0)),"")</f>
        <v/>
      </c>
      <c r="F2031" s="80" t="str">
        <f>IFERROR(IF(B2031="","",VLOOKUP(B2031,'Customer Orders Management'!B:AB,13,0)),"")</f>
        <v/>
      </c>
      <c r="G2031" s="80" t="str">
        <f>IFERROR(IF(B2031="","",VLOOKUP(B2031,'Customer Orders Management'!B:AB,7,0)),"")</f>
        <v/>
      </c>
      <c r="H2031" s="80" t="str">
        <f>IFERROR(IF(B2031="","",VLOOKUP(B2031,'Customer Orders Management'!B:AB,8,0)),"")</f>
        <v/>
      </c>
      <c r="I2031" s="81" t="str">
        <f>IFERROR(IF(B2031="","",VLOOKUP(B2031,'Customer Orders Management'!B:AB,9,0)),"")</f>
        <v/>
      </c>
      <c r="J2031" s="81" t="str">
        <f>IFERROR(IF(B2031="","",VLOOKUP(B2031,'Customer Orders Management'!B:AB,10,0)),"")</f>
        <v/>
      </c>
      <c r="K2031" s="81" t="str">
        <f>IFERROR(IF(B2031="","",VLOOKUP(B2031,'Customer Orders Management'!B:AB,11,0)),"")</f>
        <v/>
      </c>
      <c r="L2031" s="81" t="str">
        <f>IFERROR(IF(VLOOKUP(B2031,'DIFOT Raw Data'!B:P,15,0)="","Not Delivered","Delivery"&amp;" "&amp;VLOOKUP(B2031,'DIFOT Raw Data'!B:P,15,0)),"")</f>
        <v/>
      </c>
    </row>
    <row r="2032" spans="5:12" x14ac:dyDescent="0.25">
      <c r="E2032" s="80" t="str">
        <f>IFERROR(IF(B2032="","",VLOOKUP(B2032,'Customer Orders Management'!B:AB,12,0)),"")</f>
        <v/>
      </c>
      <c r="F2032" s="80" t="str">
        <f>IFERROR(IF(B2032="","",VLOOKUP(B2032,'Customer Orders Management'!B:AB,13,0)),"")</f>
        <v/>
      </c>
      <c r="G2032" s="80" t="str">
        <f>IFERROR(IF(B2032="","",VLOOKUP(B2032,'Customer Orders Management'!B:AB,7,0)),"")</f>
        <v/>
      </c>
      <c r="H2032" s="80" t="str">
        <f>IFERROR(IF(B2032="","",VLOOKUP(B2032,'Customer Orders Management'!B:AB,8,0)),"")</f>
        <v/>
      </c>
      <c r="I2032" s="81" t="str">
        <f>IFERROR(IF(B2032="","",VLOOKUP(B2032,'Customer Orders Management'!B:AB,9,0)),"")</f>
        <v/>
      </c>
      <c r="J2032" s="81" t="str">
        <f>IFERROR(IF(B2032="","",VLOOKUP(B2032,'Customer Orders Management'!B:AB,10,0)),"")</f>
        <v/>
      </c>
      <c r="K2032" s="81" t="str">
        <f>IFERROR(IF(B2032="","",VLOOKUP(B2032,'Customer Orders Management'!B:AB,11,0)),"")</f>
        <v/>
      </c>
      <c r="L2032" s="81" t="str">
        <f>IFERROR(IF(VLOOKUP(B2032,'DIFOT Raw Data'!B:P,15,0)="","Not Delivered","Delivery"&amp;" "&amp;VLOOKUP(B2032,'DIFOT Raw Data'!B:P,15,0)),"")</f>
        <v/>
      </c>
    </row>
    <row r="2033" spans="5:12" x14ac:dyDescent="0.25">
      <c r="E2033" s="80" t="str">
        <f>IFERROR(IF(B2033="","",VLOOKUP(B2033,'Customer Orders Management'!B:AB,12,0)),"")</f>
        <v/>
      </c>
      <c r="F2033" s="80" t="str">
        <f>IFERROR(IF(B2033="","",VLOOKUP(B2033,'Customer Orders Management'!B:AB,13,0)),"")</f>
        <v/>
      </c>
      <c r="G2033" s="80" t="str">
        <f>IFERROR(IF(B2033="","",VLOOKUP(B2033,'Customer Orders Management'!B:AB,7,0)),"")</f>
        <v/>
      </c>
      <c r="H2033" s="80" t="str">
        <f>IFERROR(IF(B2033="","",VLOOKUP(B2033,'Customer Orders Management'!B:AB,8,0)),"")</f>
        <v/>
      </c>
      <c r="I2033" s="81" t="str">
        <f>IFERROR(IF(B2033="","",VLOOKUP(B2033,'Customer Orders Management'!B:AB,9,0)),"")</f>
        <v/>
      </c>
      <c r="J2033" s="81" t="str">
        <f>IFERROR(IF(B2033="","",VLOOKUP(B2033,'Customer Orders Management'!B:AB,10,0)),"")</f>
        <v/>
      </c>
      <c r="K2033" s="81" t="str">
        <f>IFERROR(IF(B2033="","",VLOOKUP(B2033,'Customer Orders Management'!B:AB,11,0)),"")</f>
        <v/>
      </c>
      <c r="L2033" s="81" t="str">
        <f>IFERROR(IF(VLOOKUP(B2033,'DIFOT Raw Data'!B:P,15,0)="","Not Delivered","Delivery"&amp;" "&amp;VLOOKUP(B2033,'DIFOT Raw Data'!B:P,15,0)),"")</f>
        <v/>
      </c>
    </row>
    <row r="2034" spans="5:12" x14ac:dyDescent="0.25">
      <c r="E2034" s="80" t="str">
        <f>IFERROR(IF(B2034="","",VLOOKUP(B2034,'Customer Orders Management'!B:AB,12,0)),"")</f>
        <v/>
      </c>
      <c r="F2034" s="80" t="str">
        <f>IFERROR(IF(B2034="","",VLOOKUP(B2034,'Customer Orders Management'!B:AB,13,0)),"")</f>
        <v/>
      </c>
      <c r="G2034" s="80" t="str">
        <f>IFERROR(IF(B2034="","",VLOOKUP(B2034,'Customer Orders Management'!B:AB,7,0)),"")</f>
        <v/>
      </c>
      <c r="H2034" s="80" t="str">
        <f>IFERROR(IF(B2034="","",VLOOKUP(B2034,'Customer Orders Management'!B:AB,8,0)),"")</f>
        <v/>
      </c>
      <c r="I2034" s="81" t="str">
        <f>IFERROR(IF(B2034="","",VLOOKUP(B2034,'Customer Orders Management'!B:AB,9,0)),"")</f>
        <v/>
      </c>
      <c r="J2034" s="81" t="str">
        <f>IFERROR(IF(B2034="","",VLOOKUP(B2034,'Customer Orders Management'!B:AB,10,0)),"")</f>
        <v/>
      </c>
      <c r="K2034" s="81" t="str">
        <f>IFERROR(IF(B2034="","",VLOOKUP(B2034,'Customer Orders Management'!B:AB,11,0)),"")</f>
        <v/>
      </c>
      <c r="L2034" s="81" t="str">
        <f>IFERROR(IF(VLOOKUP(B2034,'DIFOT Raw Data'!B:P,15,0)="","Not Delivered","Delivery"&amp;" "&amp;VLOOKUP(B2034,'DIFOT Raw Data'!B:P,15,0)),"")</f>
        <v/>
      </c>
    </row>
    <row r="2035" spans="5:12" x14ac:dyDescent="0.25">
      <c r="E2035" s="80" t="str">
        <f>IFERROR(IF(B2035="","",VLOOKUP(B2035,'Customer Orders Management'!B:AB,12,0)),"")</f>
        <v/>
      </c>
      <c r="F2035" s="80" t="str">
        <f>IFERROR(IF(B2035="","",VLOOKUP(B2035,'Customer Orders Management'!B:AB,13,0)),"")</f>
        <v/>
      </c>
      <c r="G2035" s="80" t="str">
        <f>IFERROR(IF(B2035="","",VLOOKUP(B2035,'Customer Orders Management'!B:AB,7,0)),"")</f>
        <v/>
      </c>
      <c r="H2035" s="80" t="str">
        <f>IFERROR(IF(B2035="","",VLOOKUP(B2035,'Customer Orders Management'!B:AB,8,0)),"")</f>
        <v/>
      </c>
      <c r="I2035" s="81" t="str">
        <f>IFERROR(IF(B2035="","",VLOOKUP(B2035,'Customer Orders Management'!B:AB,9,0)),"")</f>
        <v/>
      </c>
      <c r="J2035" s="81" t="str">
        <f>IFERROR(IF(B2035="","",VLOOKUP(B2035,'Customer Orders Management'!B:AB,10,0)),"")</f>
        <v/>
      </c>
      <c r="K2035" s="81" t="str">
        <f>IFERROR(IF(B2035="","",VLOOKUP(B2035,'Customer Orders Management'!B:AB,11,0)),"")</f>
        <v/>
      </c>
      <c r="L2035" s="81" t="str">
        <f>IFERROR(IF(VLOOKUP(B2035,'DIFOT Raw Data'!B:P,15,0)="","Not Delivered","Delivery"&amp;" "&amp;VLOOKUP(B2035,'DIFOT Raw Data'!B:P,15,0)),"")</f>
        <v/>
      </c>
    </row>
    <row r="2036" spans="5:12" x14ac:dyDescent="0.25">
      <c r="E2036" s="80" t="str">
        <f>IFERROR(IF(B2036="","",VLOOKUP(B2036,'Customer Orders Management'!B:AB,12,0)),"")</f>
        <v/>
      </c>
      <c r="F2036" s="80" t="str">
        <f>IFERROR(IF(B2036="","",VLOOKUP(B2036,'Customer Orders Management'!B:AB,13,0)),"")</f>
        <v/>
      </c>
      <c r="G2036" s="80" t="str">
        <f>IFERROR(IF(B2036="","",VLOOKUP(B2036,'Customer Orders Management'!B:AB,7,0)),"")</f>
        <v/>
      </c>
      <c r="H2036" s="80" t="str">
        <f>IFERROR(IF(B2036="","",VLOOKUP(B2036,'Customer Orders Management'!B:AB,8,0)),"")</f>
        <v/>
      </c>
      <c r="I2036" s="81" t="str">
        <f>IFERROR(IF(B2036="","",VLOOKUP(B2036,'Customer Orders Management'!B:AB,9,0)),"")</f>
        <v/>
      </c>
      <c r="J2036" s="81" t="str">
        <f>IFERROR(IF(B2036="","",VLOOKUP(B2036,'Customer Orders Management'!B:AB,10,0)),"")</f>
        <v/>
      </c>
      <c r="K2036" s="81" t="str">
        <f>IFERROR(IF(B2036="","",VLOOKUP(B2036,'Customer Orders Management'!B:AB,11,0)),"")</f>
        <v/>
      </c>
      <c r="L2036" s="81" t="str">
        <f>IFERROR(IF(VLOOKUP(B2036,'DIFOT Raw Data'!B:P,15,0)="","Not Delivered","Delivery"&amp;" "&amp;VLOOKUP(B2036,'DIFOT Raw Data'!B:P,15,0)),"")</f>
        <v/>
      </c>
    </row>
    <row r="2037" spans="5:12" x14ac:dyDescent="0.25">
      <c r="E2037" s="80" t="str">
        <f>IFERROR(IF(B2037="","",VLOOKUP(B2037,'Customer Orders Management'!B:AB,12,0)),"")</f>
        <v/>
      </c>
      <c r="F2037" s="80" t="str">
        <f>IFERROR(IF(B2037="","",VLOOKUP(B2037,'Customer Orders Management'!B:AB,13,0)),"")</f>
        <v/>
      </c>
      <c r="G2037" s="80" t="str">
        <f>IFERROR(IF(B2037="","",VLOOKUP(B2037,'Customer Orders Management'!B:AB,7,0)),"")</f>
        <v/>
      </c>
      <c r="H2037" s="80" t="str">
        <f>IFERROR(IF(B2037="","",VLOOKUP(B2037,'Customer Orders Management'!B:AB,8,0)),"")</f>
        <v/>
      </c>
      <c r="I2037" s="81" t="str">
        <f>IFERROR(IF(B2037="","",VLOOKUP(B2037,'Customer Orders Management'!B:AB,9,0)),"")</f>
        <v/>
      </c>
      <c r="J2037" s="81" t="str">
        <f>IFERROR(IF(B2037="","",VLOOKUP(B2037,'Customer Orders Management'!B:AB,10,0)),"")</f>
        <v/>
      </c>
      <c r="K2037" s="81" t="str">
        <f>IFERROR(IF(B2037="","",VLOOKUP(B2037,'Customer Orders Management'!B:AB,11,0)),"")</f>
        <v/>
      </c>
      <c r="L2037" s="81" t="str">
        <f>IFERROR(IF(VLOOKUP(B2037,'DIFOT Raw Data'!B:P,15,0)="","Not Delivered","Delivery"&amp;" "&amp;VLOOKUP(B2037,'DIFOT Raw Data'!B:P,15,0)),"")</f>
        <v/>
      </c>
    </row>
    <row r="2038" spans="5:12" x14ac:dyDescent="0.25">
      <c r="E2038" s="80" t="str">
        <f>IFERROR(IF(B2038="","",VLOOKUP(B2038,'Customer Orders Management'!B:AB,12,0)),"")</f>
        <v/>
      </c>
      <c r="F2038" s="80" t="str">
        <f>IFERROR(IF(B2038="","",VLOOKUP(B2038,'Customer Orders Management'!B:AB,13,0)),"")</f>
        <v/>
      </c>
      <c r="G2038" s="80" t="str">
        <f>IFERROR(IF(B2038="","",VLOOKUP(B2038,'Customer Orders Management'!B:AB,7,0)),"")</f>
        <v/>
      </c>
      <c r="H2038" s="80" t="str">
        <f>IFERROR(IF(B2038="","",VLOOKUP(B2038,'Customer Orders Management'!B:AB,8,0)),"")</f>
        <v/>
      </c>
      <c r="I2038" s="81" t="str">
        <f>IFERROR(IF(B2038="","",VLOOKUP(B2038,'Customer Orders Management'!B:AB,9,0)),"")</f>
        <v/>
      </c>
      <c r="J2038" s="81" t="str">
        <f>IFERROR(IF(B2038="","",VLOOKUP(B2038,'Customer Orders Management'!B:AB,10,0)),"")</f>
        <v/>
      </c>
      <c r="K2038" s="81" t="str">
        <f>IFERROR(IF(B2038="","",VLOOKUP(B2038,'Customer Orders Management'!B:AB,11,0)),"")</f>
        <v/>
      </c>
      <c r="L2038" s="81" t="str">
        <f>IFERROR(IF(VLOOKUP(B2038,'DIFOT Raw Data'!B:P,15,0)="","Not Delivered","Delivery"&amp;" "&amp;VLOOKUP(B2038,'DIFOT Raw Data'!B:P,15,0)),"")</f>
        <v/>
      </c>
    </row>
    <row r="2039" spans="5:12" x14ac:dyDescent="0.25">
      <c r="E2039" s="80" t="str">
        <f>IFERROR(IF(B2039="","",VLOOKUP(B2039,'Customer Orders Management'!B:AB,12,0)),"")</f>
        <v/>
      </c>
      <c r="F2039" s="80" t="str">
        <f>IFERROR(IF(B2039="","",VLOOKUP(B2039,'Customer Orders Management'!B:AB,13,0)),"")</f>
        <v/>
      </c>
      <c r="G2039" s="80" t="str">
        <f>IFERROR(IF(B2039="","",VLOOKUP(B2039,'Customer Orders Management'!B:AB,7,0)),"")</f>
        <v/>
      </c>
      <c r="H2039" s="80" t="str">
        <f>IFERROR(IF(B2039="","",VLOOKUP(B2039,'Customer Orders Management'!B:AB,8,0)),"")</f>
        <v/>
      </c>
      <c r="I2039" s="81" t="str">
        <f>IFERROR(IF(B2039="","",VLOOKUP(B2039,'Customer Orders Management'!B:AB,9,0)),"")</f>
        <v/>
      </c>
      <c r="J2039" s="81" t="str">
        <f>IFERROR(IF(B2039="","",VLOOKUP(B2039,'Customer Orders Management'!B:AB,10,0)),"")</f>
        <v/>
      </c>
      <c r="K2039" s="81" t="str">
        <f>IFERROR(IF(B2039="","",VLOOKUP(B2039,'Customer Orders Management'!B:AB,11,0)),"")</f>
        <v/>
      </c>
      <c r="L2039" s="81" t="str">
        <f>IFERROR(IF(VLOOKUP(B2039,'DIFOT Raw Data'!B:P,15,0)="","Not Delivered","Delivery"&amp;" "&amp;VLOOKUP(B2039,'DIFOT Raw Data'!B:P,15,0)),"")</f>
        <v/>
      </c>
    </row>
    <row r="2040" spans="5:12" x14ac:dyDescent="0.25">
      <c r="E2040" s="80" t="str">
        <f>IFERROR(IF(B2040="","",VLOOKUP(B2040,'Customer Orders Management'!B:AB,12,0)),"")</f>
        <v/>
      </c>
      <c r="F2040" s="80" t="str">
        <f>IFERROR(IF(B2040="","",VLOOKUP(B2040,'Customer Orders Management'!B:AB,13,0)),"")</f>
        <v/>
      </c>
      <c r="G2040" s="80" t="str">
        <f>IFERROR(IF(B2040="","",VLOOKUP(B2040,'Customer Orders Management'!B:AB,7,0)),"")</f>
        <v/>
      </c>
      <c r="H2040" s="80" t="str">
        <f>IFERROR(IF(B2040="","",VLOOKUP(B2040,'Customer Orders Management'!B:AB,8,0)),"")</f>
        <v/>
      </c>
      <c r="I2040" s="81" t="str">
        <f>IFERROR(IF(B2040="","",VLOOKUP(B2040,'Customer Orders Management'!B:AB,9,0)),"")</f>
        <v/>
      </c>
      <c r="J2040" s="81" t="str">
        <f>IFERROR(IF(B2040="","",VLOOKUP(B2040,'Customer Orders Management'!B:AB,10,0)),"")</f>
        <v/>
      </c>
      <c r="K2040" s="81" t="str">
        <f>IFERROR(IF(B2040="","",VLOOKUP(B2040,'Customer Orders Management'!B:AB,11,0)),"")</f>
        <v/>
      </c>
      <c r="L2040" s="81" t="str">
        <f>IFERROR(IF(VLOOKUP(B2040,'DIFOT Raw Data'!B:P,15,0)="","Not Delivered","Delivery"&amp;" "&amp;VLOOKUP(B2040,'DIFOT Raw Data'!B:P,15,0)),"")</f>
        <v/>
      </c>
    </row>
    <row r="2041" spans="5:12" x14ac:dyDescent="0.25">
      <c r="E2041" s="80" t="str">
        <f>IFERROR(IF(B2041="","",VLOOKUP(B2041,'Customer Orders Management'!B:AB,12,0)),"")</f>
        <v/>
      </c>
      <c r="F2041" s="80" t="str">
        <f>IFERROR(IF(B2041="","",VLOOKUP(B2041,'Customer Orders Management'!B:AB,13,0)),"")</f>
        <v/>
      </c>
      <c r="G2041" s="80" t="str">
        <f>IFERROR(IF(B2041="","",VLOOKUP(B2041,'Customer Orders Management'!B:AB,7,0)),"")</f>
        <v/>
      </c>
      <c r="H2041" s="80" t="str">
        <f>IFERROR(IF(B2041="","",VLOOKUP(B2041,'Customer Orders Management'!B:AB,8,0)),"")</f>
        <v/>
      </c>
      <c r="I2041" s="81" t="str">
        <f>IFERROR(IF(B2041="","",VLOOKUP(B2041,'Customer Orders Management'!B:AB,9,0)),"")</f>
        <v/>
      </c>
      <c r="J2041" s="81" t="str">
        <f>IFERROR(IF(B2041="","",VLOOKUP(B2041,'Customer Orders Management'!B:AB,10,0)),"")</f>
        <v/>
      </c>
      <c r="K2041" s="81" t="str">
        <f>IFERROR(IF(B2041="","",VLOOKUP(B2041,'Customer Orders Management'!B:AB,11,0)),"")</f>
        <v/>
      </c>
      <c r="L2041" s="81" t="str">
        <f>IFERROR(IF(VLOOKUP(B2041,'DIFOT Raw Data'!B:P,15,0)="","Not Delivered","Delivery"&amp;" "&amp;VLOOKUP(B2041,'DIFOT Raw Data'!B:P,15,0)),"")</f>
        <v/>
      </c>
    </row>
    <row r="2042" spans="5:12" x14ac:dyDescent="0.25">
      <c r="E2042" s="80" t="str">
        <f>IFERROR(IF(B2042="","",VLOOKUP(B2042,'Customer Orders Management'!B:AB,12,0)),"")</f>
        <v/>
      </c>
      <c r="F2042" s="80" t="str">
        <f>IFERROR(IF(B2042="","",VLOOKUP(B2042,'Customer Orders Management'!B:AB,13,0)),"")</f>
        <v/>
      </c>
      <c r="G2042" s="80" t="str">
        <f>IFERROR(IF(B2042="","",VLOOKUP(B2042,'Customer Orders Management'!B:AB,7,0)),"")</f>
        <v/>
      </c>
      <c r="H2042" s="80" t="str">
        <f>IFERROR(IF(B2042="","",VLOOKUP(B2042,'Customer Orders Management'!B:AB,8,0)),"")</f>
        <v/>
      </c>
      <c r="I2042" s="81" t="str">
        <f>IFERROR(IF(B2042="","",VLOOKUP(B2042,'Customer Orders Management'!B:AB,9,0)),"")</f>
        <v/>
      </c>
      <c r="J2042" s="81" t="str">
        <f>IFERROR(IF(B2042="","",VLOOKUP(B2042,'Customer Orders Management'!B:AB,10,0)),"")</f>
        <v/>
      </c>
      <c r="K2042" s="81" t="str">
        <f>IFERROR(IF(B2042="","",VLOOKUP(B2042,'Customer Orders Management'!B:AB,11,0)),"")</f>
        <v/>
      </c>
      <c r="L2042" s="81" t="str">
        <f>IFERROR(IF(VLOOKUP(B2042,'DIFOT Raw Data'!B:P,15,0)="","Not Delivered","Delivery"&amp;" "&amp;VLOOKUP(B2042,'DIFOT Raw Data'!B:P,15,0)),"")</f>
        <v/>
      </c>
    </row>
    <row r="2043" spans="5:12" x14ac:dyDescent="0.25">
      <c r="E2043" s="80" t="str">
        <f>IFERROR(IF(B2043="","",VLOOKUP(B2043,'Customer Orders Management'!B:AB,12,0)),"")</f>
        <v/>
      </c>
      <c r="F2043" s="80" t="str">
        <f>IFERROR(IF(B2043="","",VLOOKUP(B2043,'Customer Orders Management'!B:AB,13,0)),"")</f>
        <v/>
      </c>
      <c r="G2043" s="80" t="str">
        <f>IFERROR(IF(B2043="","",VLOOKUP(B2043,'Customer Orders Management'!B:AB,7,0)),"")</f>
        <v/>
      </c>
      <c r="H2043" s="80" t="str">
        <f>IFERROR(IF(B2043="","",VLOOKUP(B2043,'Customer Orders Management'!B:AB,8,0)),"")</f>
        <v/>
      </c>
      <c r="I2043" s="81" t="str">
        <f>IFERROR(IF(B2043="","",VLOOKUP(B2043,'Customer Orders Management'!B:AB,9,0)),"")</f>
        <v/>
      </c>
      <c r="J2043" s="81" t="str">
        <f>IFERROR(IF(B2043="","",VLOOKUP(B2043,'Customer Orders Management'!B:AB,10,0)),"")</f>
        <v/>
      </c>
      <c r="K2043" s="81" t="str">
        <f>IFERROR(IF(B2043="","",VLOOKUP(B2043,'Customer Orders Management'!B:AB,11,0)),"")</f>
        <v/>
      </c>
      <c r="L2043" s="81" t="str">
        <f>IFERROR(IF(VLOOKUP(B2043,'DIFOT Raw Data'!B:P,15,0)="","Not Delivered","Delivery"&amp;" "&amp;VLOOKUP(B2043,'DIFOT Raw Data'!B:P,15,0)),"")</f>
        <v/>
      </c>
    </row>
    <row r="2044" spans="5:12" x14ac:dyDescent="0.25">
      <c r="E2044" s="80" t="str">
        <f>IFERROR(IF(B2044="","",VLOOKUP(B2044,'Customer Orders Management'!B:AB,12,0)),"")</f>
        <v/>
      </c>
      <c r="F2044" s="80" t="str">
        <f>IFERROR(IF(B2044="","",VLOOKUP(B2044,'Customer Orders Management'!B:AB,13,0)),"")</f>
        <v/>
      </c>
      <c r="G2044" s="80" t="str">
        <f>IFERROR(IF(B2044="","",VLOOKUP(B2044,'Customer Orders Management'!B:AB,7,0)),"")</f>
        <v/>
      </c>
      <c r="H2044" s="80" t="str">
        <f>IFERROR(IF(B2044="","",VLOOKUP(B2044,'Customer Orders Management'!B:AB,8,0)),"")</f>
        <v/>
      </c>
      <c r="I2044" s="81" t="str">
        <f>IFERROR(IF(B2044="","",VLOOKUP(B2044,'Customer Orders Management'!B:AB,9,0)),"")</f>
        <v/>
      </c>
      <c r="J2044" s="81" t="str">
        <f>IFERROR(IF(B2044="","",VLOOKUP(B2044,'Customer Orders Management'!B:AB,10,0)),"")</f>
        <v/>
      </c>
      <c r="K2044" s="81" t="str">
        <f>IFERROR(IF(B2044="","",VLOOKUP(B2044,'Customer Orders Management'!B:AB,11,0)),"")</f>
        <v/>
      </c>
      <c r="L2044" s="81" t="str">
        <f>IFERROR(IF(VLOOKUP(B2044,'DIFOT Raw Data'!B:P,15,0)="","Not Delivered","Delivery"&amp;" "&amp;VLOOKUP(B2044,'DIFOT Raw Data'!B:P,15,0)),"")</f>
        <v/>
      </c>
    </row>
    <row r="2045" spans="5:12" x14ac:dyDescent="0.25">
      <c r="E2045" s="80" t="str">
        <f>IFERROR(IF(B2045="","",VLOOKUP(B2045,'Customer Orders Management'!B:AB,12,0)),"")</f>
        <v/>
      </c>
      <c r="F2045" s="80" t="str">
        <f>IFERROR(IF(B2045="","",VLOOKUP(B2045,'Customer Orders Management'!B:AB,13,0)),"")</f>
        <v/>
      </c>
      <c r="G2045" s="80" t="str">
        <f>IFERROR(IF(B2045="","",VLOOKUP(B2045,'Customer Orders Management'!B:AB,7,0)),"")</f>
        <v/>
      </c>
      <c r="H2045" s="80" t="str">
        <f>IFERROR(IF(B2045="","",VLOOKUP(B2045,'Customer Orders Management'!B:AB,8,0)),"")</f>
        <v/>
      </c>
      <c r="I2045" s="81" t="str">
        <f>IFERROR(IF(B2045="","",VLOOKUP(B2045,'Customer Orders Management'!B:AB,9,0)),"")</f>
        <v/>
      </c>
      <c r="J2045" s="81" t="str">
        <f>IFERROR(IF(B2045="","",VLOOKUP(B2045,'Customer Orders Management'!B:AB,10,0)),"")</f>
        <v/>
      </c>
      <c r="K2045" s="81" t="str">
        <f>IFERROR(IF(B2045="","",VLOOKUP(B2045,'Customer Orders Management'!B:AB,11,0)),"")</f>
        <v/>
      </c>
      <c r="L2045" s="81" t="str">
        <f>IFERROR(IF(VLOOKUP(B2045,'DIFOT Raw Data'!B:P,15,0)="","Not Delivered","Delivery"&amp;" "&amp;VLOOKUP(B2045,'DIFOT Raw Data'!B:P,15,0)),"")</f>
        <v/>
      </c>
    </row>
    <row r="2046" spans="5:12" x14ac:dyDescent="0.25">
      <c r="E2046" s="80" t="str">
        <f>IFERROR(IF(B2046="","",VLOOKUP(B2046,'Customer Orders Management'!B:AB,12,0)),"")</f>
        <v/>
      </c>
      <c r="F2046" s="80" t="str">
        <f>IFERROR(IF(B2046="","",VLOOKUP(B2046,'Customer Orders Management'!B:AB,13,0)),"")</f>
        <v/>
      </c>
      <c r="G2046" s="80" t="str">
        <f>IFERROR(IF(B2046="","",VLOOKUP(B2046,'Customer Orders Management'!B:AB,7,0)),"")</f>
        <v/>
      </c>
      <c r="H2046" s="80" t="str">
        <f>IFERROR(IF(B2046="","",VLOOKUP(B2046,'Customer Orders Management'!B:AB,8,0)),"")</f>
        <v/>
      </c>
      <c r="I2046" s="81" t="str">
        <f>IFERROR(IF(B2046="","",VLOOKUP(B2046,'Customer Orders Management'!B:AB,9,0)),"")</f>
        <v/>
      </c>
      <c r="J2046" s="81" t="str">
        <f>IFERROR(IF(B2046="","",VLOOKUP(B2046,'Customer Orders Management'!B:AB,10,0)),"")</f>
        <v/>
      </c>
      <c r="K2046" s="81" t="str">
        <f>IFERROR(IF(B2046="","",VLOOKUP(B2046,'Customer Orders Management'!B:AB,11,0)),"")</f>
        <v/>
      </c>
      <c r="L2046" s="81" t="str">
        <f>IFERROR(IF(VLOOKUP(B2046,'DIFOT Raw Data'!B:P,15,0)="","Not Delivered","Delivery"&amp;" "&amp;VLOOKUP(B2046,'DIFOT Raw Data'!B:P,15,0)),"")</f>
        <v/>
      </c>
    </row>
    <row r="2047" spans="5:12" x14ac:dyDescent="0.25">
      <c r="E2047" s="80" t="str">
        <f>IFERROR(IF(B2047="","",VLOOKUP(B2047,'Customer Orders Management'!B:AB,12,0)),"")</f>
        <v/>
      </c>
      <c r="F2047" s="80" t="str">
        <f>IFERROR(IF(B2047="","",VLOOKUP(B2047,'Customer Orders Management'!B:AB,13,0)),"")</f>
        <v/>
      </c>
      <c r="G2047" s="80" t="str">
        <f>IFERROR(IF(B2047="","",VLOOKUP(B2047,'Customer Orders Management'!B:AB,7,0)),"")</f>
        <v/>
      </c>
      <c r="H2047" s="80" t="str">
        <f>IFERROR(IF(B2047="","",VLOOKUP(B2047,'Customer Orders Management'!B:AB,8,0)),"")</f>
        <v/>
      </c>
      <c r="I2047" s="81" t="str">
        <f>IFERROR(IF(B2047="","",VLOOKUP(B2047,'Customer Orders Management'!B:AB,9,0)),"")</f>
        <v/>
      </c>
      <c r="J2047" s="81" t="str">
        <f>IFERROR(IF(B2047="","",VLOOKUP(B2047,'Customer Orders Management'!B:AB,10,0)),"")</f>
        <v/>
      </c>
      <c r="K2047" s="81" t="str">
        <f>IFERROR(IF(B2047="","",VLOOKUP(B2047,'Customer Orders Management'!B:AB,11,0)),"")</f>
        <v/>
      </c>
      <c r="L2047" s="81" t="str">
        <f>IFERROR(IF(VLOOKUP(B2047,'DIFOT Raw Data'!B:P,15,0)="","Not Delivered","Delivery"&amp;" "&amp;VLOOKUP(B2047,'DIFOT Raw Data'!B:P,15,0)),"")</f>
        <v/>
      </c>
    </row>
    <row r="2048" spans="5:12" x14ac:dyDescent="0.25">
      <c r="E2048" s="80" t="str">
        <f>IFERROR(IF(B2048="","",VLOOKUP(B2048,'Customer Orders Management'!B:AB,12,0)),"")</f>
        <v/>
      </c>
      <c r="F2048" s="80" t="str">
        <f>IFERROR(IF(B2048="","",VLOOKUP(B2048,'Customer Orders Management'!B:AB,13,0)),"")</f>
        <v/>
      </c>
      <c r="G2048" s="80" t="str">
        <f>IFERROR(IF(B2048="","",VLOOKUP(B2048,'Customer Orders Management'!B:AB,7,0)),"")</f>
        <v/>
      </c>
      <c r="H2048" s="80" t="str">
        <f>IFERROR(IF(B2048="","",VLOOKUP(B2048,'Customer Orders Management'!B:AB,8,0)),"")</f>
        <v/>
      </c>
      <c r="I2048" s="81" t="str">
        <f>IFERROR(IF(B2048="","",VLOOKUP(B2048,'Customer Orders Management'!B:AB,9,0)),"")</f>
        <v/>
      </c>
      <c r="J2048" s="81" t="str">
        <f>IFERROR(IF(B2048="","",VLOOKUP(B2048,'Customer Orders Management'!B:AB,10,0)),"")</f>
        <v/>
      </c>
      <c r="K2048" s="81" t="str">
        <f>IFERROR(IF(B2048="","",VLOOKUP(B2048,'Customer Orders Management'!B:AB,11,0)),"")</f>
        <v/>
      </c>
      <c r="L2048" s="81" t="str">
        <f>IFERROR(IF(VLOOKUP(B2048,'DIFOT Raw Data'!B:P,15,0)="","Not Delivered","Delivery"&amp;" "&amp;VLOOKUP(B2048,'DIFOT Raw Data'!B:P,15,0)),"")</f>
        <v/>
      </c>
    </row>
    <row r="2049" spans="5:12" x14ac:dyDescent="0.25">
      <c r="E2049" s="80" t="str">
        <f>IFERROR(IF(B2049="","",VLOOKUP(B2049,'Customer Orders Management'!B:AB,12,0)),"")</f>
        <v/>
      </c>
      <c r="F2049" s="80" t="str">
        <f>IFERROR(IF(B2049="","",VLOOKUP(B2049,'Customer Orders Management'!B:AB,13,0)),"")</f>
        <v/>
      </c>
      <c r="G2049" s="80" t="str">
        <f>IFERROR(IF(B2049="","",VLOOKUP(B2049,'Customer Orders Management'!B:AB,7,0)),"")</f>
        <v/>
      </c>
      <c r="H2049" s="80" t="str">
        <f>IFERROR(IF(B2049="","",VLOOKUP(B2049,'Customer Orders Management'!B:AB,8,0)),"")</f>
        <v/>
      </c>
      <c r="I2049" s="81" t="str">
        <f>IFERROR(IF(B2049="","",VLOOKUP(B2049,'Customer Orders Management'!B:AB,9,0)),"")</f>
        <v/>
      </c>
      <c r="J2049" s="81" t="str">
        <f>IFERROR(IF(B2049="","",VLOOKUP(B2049,'Customer Orders Management'!B:AB,10,0)),"")</f>
        <v/>
      </c>
      <c r="K2049" s="81" t="str">
        <f>IFERROR(IF(B2049="","",VLOOKUP(B2049,'Customer Orders Management'!B:AB,11,0)),"")</f>
        <v/>
      </c>
      <c r="L2049" s="81" t="str">
        <f>IFERROR(IF(VLOOKUP(B2049,'DIFOT Raw Data'!B:P,15,0)="","Not Delivered","Delivery"&amp;" "&amp;VLOOKUP(B2049,'DIFOT Raw Data'!B:P,15,0)),"")</f>
        <v/>
      </c>
    </row>
    <row r="2050" spans="5:12" x14ac:dyDescent="0.25">
      <c r="E2050" s="80" t="str">
        <f>IFERROR(IF(B2050="","",VLOOKUP(B2050,'Customer Orders Management'!B:AB,12,0)),"")</f>
        <v/>
      </c>
      <c r="F2050" s="80" t="str">
        <f>IFERROR(IF(B2050="","",VLOOKUP(B2050,'Customer Orders Management'!B:AB,13,0)),"")</f>
        <v/>
      </c>
      <c r="G2050" s="80" t="str">
        <f>IFERROR(IF(B2050="","",VLOOKUP(B2050,'Customer Orders Management'!B:AB,7,0)),"")</f>
        <v/>
      </c>
      <c r="H2050" s="80" t="str">
        <f>IFERROR(IF(B2050="","",VLOOKUP(B2050,'Customer Orders Management'!B:AB,8,0)),"")</f>
        <v/>
      </c>
      <c r="I2050" s="81" t="str">
        <f>IFERROR(IF(B2050="","",VLOOKUP(B2050,'Customer Orders Management'!B:AB,9,0)),"")</f>
        <v/>
      </c>
      <c r="J2050" s="81" t="str">
        <f>IFERROR(IF(B2050="","",VLOOKUP(B2050,'Customer Orders Management'!B:AB,10,0)),"")</f>
        <v/>
      </c>
      <c r="K2050" s="81" t="str">
        <f>IFERROR(IF(B2050="","",VLOOKUP(B2050,'Customer Orders Management'!B:AB,11,0)),"")</f>
        <v/>
      </c>
      <c r="L2050" s="81" t="str">
        <f>IFERROR(IF(VLOOKUP(B2050,'DIFOT Raw Data'!B:P,15,0)="","Not Delivered","Delivery"&amp;" "&amp;VLOOKUP(B2050,'DIFOT Raw Data'!B:P,15,0)),"")</f>
        <v/>
      </c>
    </row>
    <row r="2051" spans="5:12" x14ac:dyDescent="0.25">
      <c r="E2051" s="80" t="str">
        <f>IFERROR(IF(B2051="","",VLOOKUP(B2051,'Customer Orders Management'!B:AB,12,0)),"")</f>
        <v/>
      </c>
      <c r="F2051" s="80" t="str">
        <f>IFERROR(IF(B2051="","",VLOOKUP(B2051,'Customer Orders Management'!B:AB,13,0)),"")</f>
        <v/>
      </c>
      <c r="G2051" s="80" t="str">
        <f>IFERROR(IF(B2051="","",VLOOKUP(B2051,'Customer Orders Management'!B:AB,7,0)),"")</f>
        <v/>
      </c>
      <c r="H2051" s="80" t="str">
        <f>IFERROR(IF(B2051="","",VLOOKUP(B2051,'Customer Orders Management'!B:AB,8,0)),"")</f>
        <v/>
      </c>
      <c r="I2051" s="81" t="str">
        <f>IFERROR(IF(B2051="","",VLOOKUP(B2051,'Customer Orders Management'!B:AB,9,0)),"")</f>
        <v/>
      </c>
      <c r="J2051" s="81" t="str">
        <f>IFERROR(IF(B2051="","",VLOOKUP(B2051,'Customer Orders Management'!B:AB,10,0)),"")</f>
        <v/>
      </c>
      <c r="K2051" s="81" t="str">
        <f>IFERROR(IF(B2051="","",VLOOKUP(B2051,'Customer Orders Management'!B:AB,11,0)),"")</f>
        <v/>
      </c>
      <c r="L2051" s="81" t="str">
        <f>IFERROR(IF(VLOOKUP(B2051,'DIFOT Raw Data'!B:P,15,0)="","Not Delivered","Delivery"&amp;" "&amp;VLOOKUP(B2051,'DIFOT Raw Data'!B:P,15,0)),"")</f>
        <v/>
      </c>
    </row>
    <row r="2052" spans="5:12" x14ac:dyDescent="0.25">
      <c r="E2052" s="80" t="str">
        <f>IFERROR(IF(B2052="","",VLOOKUP(B2052,'Customer Orders Management'!B:AB,12,0)),"")</f>
        <v/>
      </c>
      <c r="F2052" s="80" t="str">
        <f>IFERROR(IF(B2052="","",VLOOKUP(B2052,'Customer Orders Management'!B:AB,13,0)),"")</f>
        <v/>
      </c>
      <c r="G2052" s="80" t="str">
        <f>IFERROR(IF(B2052="","",VLOOKUP(B2052,'Customer Orders Management'!B:AB,7,0)),"")</f>
        <v/>
      </c>
      <c r="H2052" s="80" t="str">
        <f>IFERROR(IF(B2052="","",VLOOKUP(B2052,'Customer Orders Management'!B:AB,8,0)),"")</f>
        <v/>
      </c>
      <c r="I2052" s="81" t="str">
        <f>IFERROR(IF(B2052="","",VLOOKUP(B2052,'Customer Orders Management'!B:AB,9,0)),"")</f>
        <v/>
      </c>
      <c r="J2052" s="81" t="str">
        <f>IFERROR(IF(B2052="","",VLOOKUP(B2052,'Customer Orders Management'!B:AB,10,0)),"")</f>
        <v/>
      </c>
      <c r="K2052" s="81" t="str">
        <f>IFERROR(IF(B2052="","",VLOOKUP(B2052,'Customer Orders Management'!B:AB,11,0)),"")</f>
        <v/>
      </c>
      <c r="L2052" s="81" t="str">
        <f>IFERROR(IF(VLOOKUP(B2052,'DIFOT Raw Data'!B:P,15,0)="","Not Delivered","Delivery"&amp;" "&amp;VLOOKUP(B2052,'DIFOT Raw Data'!B:P,15,0)),"")</f>
        <v/>
      </c>
    </row>
    <row r="2053" spans="5:12" x14ac:dyDescent="0.25">
      <c r="E2053" s="80" t="str">
        <f>IFERROR(IF(B2053="","",VLOOKUP(B2053,'Customer Orders Management'!B:AB,12,0)),"")</f>
        <v/>
      </c>
      <c r="F2053" s="80" t="str">
        <f>IFERROR(IF(B2053="","",VLOOKUP(B2053,'Customer Orders Management'!B:AB,13,0)),"")</f>
        <v/>
      </c>
      <c r="G2053" s="80" t="str">
        <f>IFERROR(IF(B2053="","",VLOOKUP(B2053,'Customer Orders Management'!B:AB,7,0)),"")</f>
        <v/>
      </c>
      <c r="H2053" s="80" t="str">
        <f>IFERROR(IF(B2053="","",VLOOKUP(B2053,'Customer Orders Management'!B:AB,8,0)),"")</f>
        <v/>
      </c>
      <c r="I2053" s="81" t="str">
        <f>IFERROR(IF(B2053="","",VLOOKUP(B2053,'Customer Orders Management'!B:AB,9,0)),"")</f>
        <v/>
      </c>
      <c r="J2053" s="81" t="str">
        <f>IFERROR(IF(B2053="","",VLOOKUP(B2053,'Customer Orders Management'!B:AB,10,0)),"")</f>
        <v/>
      </c>
      <c r="K2053" s="81" t="str">
        <f>IFERROR(IF(B2053="","",VLOOKUP(B2053,'Customer Orders Management'!B:AB,11,0)),"")</f>
        <v/>
      </c>
      <c r="L2053" s="81" t="str">
        <f>IFERROR(IF(VLOOKUP(B2053,'DIFOT Raw Data'!B:P,15,0)="","Not Delivered","Delivery"&amp;" "&amp;VLOOKUP(B2053,'DIFOT Raw Data'!B:P,15,0)),"")</f>
        <v/>
      </c>
    </row>
    <row r="2054" spans="5:12" x14ac:dyDescent="0.25">
      <c r="E2054" s="80" t="str">
        <f>IFERROR(IF(B2054="","",VLOOKUP(B2054,'Customer Orders Management'!B:AB,12,0)),"")</f>
        <v/>
      </c>
      <c r="F2054" s="80" t="str">
        <f>IFERROR(IF(B2054="","",VLOOKUP(B2054,'Customer Orders Management'!B:AB,13,0)),"")</f>
        <v/>
      </c>
      <c r="G2054" s="80" t="str">
        <f>IFERROR(IF(B2054="","",VLOOKUP(B2054,'Customer Orders Management'!B:AB,7,0)),"")</f>
        <v/>
      </c>
      <c r="H2054" s="80" t="str">
        <f>IFERROR(IF(B2054="","",VLOOKUP(B2054,'Customer Orders Management'!B:AB,8,0)),"")</f>
        <v/>
      </c>
      <c r="I2054" s="81" t="str">
        <f>IFERROR(IF(B2054="","",VLOOKUP(B2054,'Customer Orders Management'!B:AB,9,0)),"")</f>
        <v/>
      </c>
      <c r="J2054" s="81" t="str">
        <f>IFERROR(IF(B2054="","",VLOOKUP(B2054,'Customer Orders Management'!B:AB,10,0)),"")</f>
        <v/>
      </c>
      <c r="K2054" s="81" t="str">
        <f>IFERROR(IF(B2054="","",VLOOKUP(B2054,'Customer Orders Management'!B:AB,11,0)),"")</f>
        <v/>
      </c>
      <c r="L2054" s="81" t="str">
        <f>IFERROR(IF(VLOOKUP(B2054,'DIFOT Raw Data'!B:P,15,0)="","Not Delivered","Delivery"&amp;" "&amp;VLOOKUP(B2054,'DIFOT Raw Data'!B:P,15,0)),"")</f>
        <v/>
      </c>
    </row>
    <row r="2055" spans="5:12" x14ac:dyDescent="0.25">
      <c r="E2055" s="80" t="str">
        <f>IFERROR(IF(B2055="","",VLOOKUP(B2055,'Customer Orders Management'!B:AB,12,0)),"")</f>
        <v/>
      </c>
      <c r="F2055" s="80" t="str">
        <f>IFERROR(IF(B2055="","",VLOOKUP(B2055,'Customer Orders Management'!B:AB,13,0)),"")</f>
        <v/>
      </c>
      <c r="G2055" s="80" t="str">
        <f>IFERROR(IF(B2055="","",VLOOKUP(B2055,'Customer Orders Management'!B:AB,7,0)),"")</f>
        <v/>
      </c>
      <c r="H2055" s="80" t="str">
        <f>IFERROR(IF(B2055="","",VLOOKUP(B2055,'Customer Orders Management'!B:AB,8,0)),"")</f>
        <v/>
      </c>
      <c r="I2055" s="81" t="str">
        <f>IFERROR(IF(B2055="","",VLOOKUP(B2055,'Customer Orders Management'!B:AB,9,0)),"")</f>
        <v/>
      </c>
      <c r="J2055" s="81" t="str">
        <f>IFERROR(IF(B2055="","",VLOOKUP(B2055,'Customer Orders Management'!B:AB,10,0)),"")</f>
        <v/>
      </c>
      <c r="K2055" s="81" t="str">
        <f>IFERROR(IF(B2055="","",VLOOKUP(B2055,'Customer Orders Management'!B:AB,11,0)),"")</f>
        <v/>
      </c>
      <c r="L2055" s="81" t="str">
        <f>IFERROR(IF(VLOOKUP(B2055,'DIFOT Raw Data'!B:P,15,0)="","Not Delivered","Delivery"&amp;" "&amp;VLOOKUP(B2055,'DIFOT Raw Data'!B:P,15,0)),"")</f>
        <v/>
      </c>
    </row>
    <row r="2056" spans="5:12" x14ac:dyDescent="0.25">
      <c r="E2056" s="80" t="str">
        <f>IFERROR(IF(B2056="","",VLOOKUP(B2056,'Customer Orders Management'!B:AB,12,0)),"")</f>
        <v/>
      </c>
      <c r="F2056" s="80" t="str">
        <f>IFERROR(IF(B2056="","",VLOOKUP(B2056,'Customer Orders Management'!B:AB,13,0)),"")</f>
        <v/>
      </c>
      <c r="G2056" s="80" t="str">
        <f>IFERROR(IF(B2056="","",VLOOKUP(B2056,'Customer Orders Management'!B:AB,7,0)),"")</f>
        <v/>
      </c>
      <c r="H2056" s="80" t="str">
        <f>IFERROR(IF(B2056="","",VLOOKUP(B2056,'Customer Orders Management'!B:AB,8,0)),"")</f>
        <v/>
      </c>
      <c r="I2056" s="81" t="str">
        <f>IFERROR(IF(B2056="","",VLOOKUP(B2056,'Customer Orders Management'!B:AB,9,0)),"")</f>
        <v/>
      </c>
      <c r="J2056" s="81" t="str">
        <f>IFERROR(IF(B2056="","",VLOOKUP(B2056,'Customer Orders Management'!B:AB,10,0)),"")</f>
        <v/>
      </c>
      <c r="K2056" s="81" t="str">
        <f>IFERROR(IF(B2056="","",VLOOKUP(B2056,'Customer Orders Management'!B:AB,11,0)),"")</f>
        <v/>
      </c>
      <c r="L2056" s="81" t="str">
        <f>IFERROR(IF(VLOOKUP(B2056,'DIFOT Raw Data'!B:P,15,0)="","Not Delivered","Delivery"&amp;" "&amp;VLOOKUP(B2056,'DIFOT Raw Data'!B:P,15,0)),"")</f>
        <v/>
      </c>
    </row>
    <row r="2057" spans="5:12" x14ac:dyDescent="0.25">
      <c r="E2057" s="80" t="str">
        <f>IFERROR(IF(B2057="","",VLOOKUP(B2057,'Customer Orders Management'!B:AB,12,0)),"")</f>
        <v/>
      </c>
      <c r="F2057" s="80" t="str">
        <f>IFERROR(IF(B2057="","",VLOOKUP(B2057,'Customer Orders Management'!B:AB,13,0)),"")</f>
        <v/>
      </c>
      <c r="G2057" s="80" t="str">
        <f>IFERROR(IF(B2057="","",VLOOKUP(B2057,'Customer Orders Management'!B:AB,7,0)),"")</f>
        <v/>
      </c>
      <c r="H2057" s="80" t="str">
        <f>IFERROR(IF(B2057="","",VLOOKUP(B2057,'Customer Orders Management'!B:AB,8,0)),"")</f>
        <v/>
      </c>
      <c r="I2057" s="81" t="str">
        <f>IFERROR(IF(B2057="","",VLOOKUP(B2057,'Customer Orders Management'!B:AB,9,0)),"")</f>
        <v/>
      </c>
      <c r="J2057" s="81" t="str">
        <f>IFERROR(IF(B2057="","",VLOOKUP(B2057,'Customer Orders Management'!B:AB,10,0)),"")</f>
        <v/>
      </c>
      <c r="K2057" s="81" t="str">
        <f>IFERROR(IF(B2057="","",VLOOKUP(B2057,'Customer Orders Management'!B:AB,11,0)),"")</f>
        <v/>
      </c>
      <c r="L2057" s="81" t="str">
        <f>IFERROR(IF(VLOOKUP(B2057,'DIFOT Raw Data'!B:P,15,0)="","Not Delivered","Delivery"&amp;" "&amp;VLOOKUP(B2057,'DIFOT Raw Data'!B:P,15,0)),"")</f>
        <v/>
      </c>
    </row>
    <row r="2058" spans="5:12" x14ac:dyDescent="0.25">
      <c r="E2058" s="80" t="str">
        <f>IFERROR(IF(B2058="","",VLOOKUP(B2058,'Customer Orders Management'!B:AB,12,0)),"")</f>
        <v/>
      </c>
      <c r="F2058" s="80" t="str">
        <f>IFERROR(IF(B2058="","",VLOOKUP(B2058,'Customer Orders Management'!B:AB,13,0)),"")</f>
        <v/>
      </c>
      <c r="G2058" s="80" t="str">
        <f>IFERROR(IF(B2058="","",VLOOKUP(B2058,'Customer Orders Management'!B:AB,7,0)),"")</f>
        <v/>
      </c>
      <c r="H2058" s="80" t="str">
        <f>IFERROR(IF(B2058="","",VLOOKUP(B2058,'Customer Orders Management'!B:AB,8,0)),"")</f>
        <v/>
      </c>
      <c r="I2058" s="81" t="str">
        <f>IFERROR(IF(B2058="","",VLOOKUP(B2058,'Customer Orders Management'!B:AB,9,0)),"")</f>
        <v/>
      </c>
      <c r="J2058" s="81" t="str">
        <f>IFERROR(IF(B2058="","",VLOOKUP(B2058,'Customer Orders Management'!B:AB,10,0)),"")</f>
        <v/>
      </c>
      <c r="K2058" s="81" t="str">
        <f>IFERROR(IF(B2058="","",VLOOKUP(B2058,'Customer Orders Management'!B:AB,11,0)),"")</f>
        <v/>
      </c>
      <c r="L2058" s="81" t="str">
        <f>IFERROR(IF(VLOOKUP(B2058,'DIFOT Raw Data'!B:P,15,0)="","Not Delivered","Delivery"&amp;" "&amp;VLOOKUP(B2058,'DIFOT Raw Data'!B:P,15,0)),"")</f>
        <v/>
      </c>
    </row>
    <row r="2059" spans="5:12" x14ac:dyDescent="0.25">
      <c r="E2059" s="80" t="str">
        <f>IFERROR(IF(B2059="","",VLOOKUP(B2059,'Customer Orders Management'!B:AB,12,0)),"")</f>
        <v/>
      </c>
      <c r="F2059" s="80" t="str">
        <f>IFERROR(IF(B2059="","",VLOOKUP(B2059,'Customer Orders Management'!B:AB,13,0)),"")</f>
        <v/>
      </c>
      <c r="G2059" s="80" t="str">
        <f>IFERROR(IF(B2059="","",VLOOKUP(B2059,'Customer Orders Management'!B:AB,7,0)),"")</f>
        <v/>
      </c>
      <c r="H2059" s="80" t="str">
        <f>IFERROR(IF(B2059="","",VLOOKUP(B2059,'Customer Orders Management'!B:AB,8,0)),"")</f>
        <v/>
      </c>
      <c r="I2059" s="81" t="str">
        <f>IFERROR(IF(B2059="","",VLOOKUP(B2059,'Customer Orders Management'!B:AB,9,0)),"")</f>
        <v/>
      </c>
      <c r="J2059" s="81" t="str">
        <f>IFERROR(IF(B2059="","",VLOOKUP(B2059,'Customer Orders Management'!B:AB,10,0)),"")</f>
        <v/>
      </c>
      <c r="K2059" s="81" t="str">
        <f>IFERROR(IF(B2059="","",VLOOKUP(B2059,'Customer Orders Management'!B:AB,11,0)),"")</f>
        <v/>
      </c>
      <c r="L2059" s="81" t="str">
        <f>IFERROR(IF(VLOOKUP(B2059,'DIFOT Raw Data'!B:P,15,0)="","Not Delivered","Delivery"&amp;" "&amp;VLOOKUP(B2059,'DIFOT Raw Data'!B:P,15,0)),"")</f>
        <v/>
      </c>
    </row>
    <row r="2060" spans="5:12" x14ac:dyDescent="0.25">
      <c r="E2060" s="80" t="str">
        <f>IFERROR(IF(B2060="","",VLOOKUP(B2060,'Customer Orders Management'!B:AB,12,0)),"")</f>
        <v/>
      </c>
      <c r="F2060" s="80" t="str">
        <f>IFERROR(IF(B2060="","",VLOOKUP(B2060,'Customer Orders Management'!B:AB,13,0)),"")</f>
        <v/>
      </c>
      <c r="G2060" s="80" t="str">
        <f>IFERROR(IF(B2060="","",VLOOKUP(B2060,'Customer Orders Management'!B:AB,7,0)),"")</f>
        <v/>
      </c>
      <c r="H2060" s="80" t="str">
        <f>IFERROR(IF(B2060="","",VLOOKUP(B2060,'Customer Orders Management'!B:AB,8,0)),"")</f>
        <v/>
      </c>
      <c r="I2060" s="81" t="str">
        <f>IFERROR(IF(B2060="","",VLOOKUP(B2060,'Customer Orders Management'!B:AB,9,0)),"")</f>
        <v/>
      </c>
      <c r="J2060" s="81" t="str">
        <f>IFERROR(IF(B2060="","",VLOOKUP(B2060,'Customer Orders Management'!B:AB,10,0)),"")</f>
        <v/>
      </c>
      <c r="K2060" s="81" t="str">
        <f>IFERROR(IF(B2060="","",VLOOKUP(B2060,'Customer Orders Management'!B:AB,11,0)),"")</f>
        <v/>
      </c>
      <c r="L2060" s="81" t="str">
        <f>IFERROR(IF(VLOOKUP(B2060,'DIFOT Raw Data'!B:P,15,0)="","Not Delivered","Delivery"&amp;" "&amp;VLOOKUP(B2060,'DIFOT Raw Data'!B:P,15,0)),"")</f>
        <v/>
      </c>
    </row>
    <row r="2061" spans="5:12" x14ac:dyDescent="0.25">
      <c r="E2061" s="80" t="str">
        <f>IFERROR(IF(B2061="","",VLOOKUP(B2061,'Customer Orders Management'!B:AB,12,0)),"")</f>
        <v/>
      </c>
      <c r="F2061" s="80" t="str">
        <f>IFERROR(IF(B2061="","",VLOOKUP(B2061,'Customer Orders Management'!B:AB,13,0)),"")</f>
        <v/>
      </c>
      <c r="G2061" s="80" t="str">
        <f>IFERROR(IF(B2061="","",VLOOKUP(B2061,'Customer Orders Management'!B:AB,7,0)),"")</f>
        <v/>
      </c>
      <c r="H2061" s="80" t="str">
        <f>IFERROR(IF(B2061="","",VLOOKUP(B2061,'Customer Orders Management'!B:AB,8,0)),"")</f>
        <v/>
      </c>
      <c r="I2061" s="81" t="str">
        <f>IFERROR(IF(B2061="","",VLOOKUP(B2061,'Customer Orders Management'!B:AB,9,0)),"")</f>
        <v/>
      </c>
      <c r="J2061" s="81" t="str">
        <f>IFERROR(IF(B2061="","",VLOOKUP(B2061,'Customer Orders Management'!B:AB,10,0)),"")</f>
        <v/>
      </c>
      <c r="K2061" s="81" t="str">
        <f>IFERROR(IF(B2061="","",VLOOKUP(B2061,'Customer Orders Management'!B:AB,11,0)),"")</f>
        <v/>
      </c>
      <c r="L2061" s="81" t="str">
        <f>IFERROR(IF(VLOOKUP(B2061,'DIFOT Raw Data'!B:P,15,0)="","Not Delivered","Delivery"&amp;" "&amp;VLOOKUP(B2061,'DIFOT Raw Data'!B:P,15,0)),"")</f>
        <v/>
      </c>
    </row>
    <row r="2062" spans="5:12" x14ac:dyDescent="0.25">
      <c r="E2062" s="80" t="str">
        <f>IFERROR(IF(B2062="","",VLOOKUP(B2062,'Customer Orders Management'!B:AB,12,0)),"")</f>
        <v/>
      </c>
      <c r="F2062" s="80" t="str">
        <f>IFERROR(IF(B2062="","",VLOOKUP(B2062,'Customer Orders Management'!B:AB,13,0)),"")</f>
        <v/>
      </c>
      <c r="G2062" s="80" t="str">
        <f>IFERROR(IF(B2062="","",VLOOKUP(B2062,'Customer Orders Management'!B:AB,7,0)),"")</f>
        <v/>
      </c>
      <c r="H2062" s="80" t="str">
        <f>IFERROR(IF(B2062="","",VLOOKUP(B2062,'Customer Orders Management'!B:AB,8,0)),"")</f>
        <v/>
      </c>
      <c r="I2062" s="81" t="str">
        <f>IFERROR(IF(B2062="","",VLOOKUP(B2062,'Customer Orders Management'!B:AB,9,0)),"")</f>
        <v/>
      </c>
      <c r="J2062" s="81" t="str">
        <f>IFERROR(IF(B2062="","",VLOOKUP(B2062,'Customer Orders Management'!B:AB,10,0)),"")</f>
        <v/>
      </c>
      <c r="K2062" s="81" t="str">
        <f>IFERROR(IF(B2062="","",VLOOKUP(B2062,'Customer Orders Management'!B:AB,11,0)),"")</f>
        <v/>
      </c>
      <c r="L2062" s="81" t="str">
        <f>IFERROR(IF(VLOOKUP(B2062,'DIFOT Raw Data'!B:P,15,0)="","Not Delivered","Delivery"&amp;" "&amp;VLOOKUP(B2062,'DIFOT Raw Data'!B:P,15,0)),"")</f>
        <v/>
      </c>
    </row>
    <row r="2063" spans="5:12" x14ac:dyDescent="0.25">
      <c r="E2063" s="80" t="str">
        <f>IFERROR(IF(B2063="","",VLOOKUP(B2063,'Customer Orders Management'!B:AB,12,0)),"")</f>
        <v/>
      </c>
      <c r="F2063" s="80" t="str">
        <f>IFERROR(IF(B2063="","",VLOOKUP(B2063,'Customer Orders Management'!B:AB,13,0)),"")</f>
        <v/>
      </c>
      <c r="G2063" s="80" t="str">
        <f>IFERROR(IF(B2063="","",VLOOKUP(B2063,'Customer Orders Management'!B:AB,7,0)),"")</f>
        <v/>
      </c>
      <c r="H2063" s="80" t="str">
        <f>IFERROR(IF(B2063="","",VLOOKUP(B2063,'Customer Orders Management'!B:AB,8,0)),"")</f>
        <v/>
      </c>
      <c r="I2063" s="81" t="str">
        <f>IFERROR(IF(B2063="","",VLOOKUP(B2063,'Customer Orders Management'!B:AB,9,0)),"")</f>
        <v/>
      </c>
      <c r="J2063" s="81" t="str">
        <f>IFERROR(IF(B2063="","",VLOOKUP(B2063,'Customer Orders Management'!B:AB,10,0)),"")</f>
        <v/>
      </c>
      <c r="K2063" s="81" t="str">
        <f>IFERROR(IF(B2063="","",VLOOKUP(B2063,'Customer Orders Management'!B:AB,11,0)),"")</f>
        <v/>
      </c>
      <c r="L2063" s="81" t="str">
        <f>IFERROR(IF(VLOOKUP(B2063,'DIFOT Raw Data'!B:P,15,0)="","Not Delivered","Delivery"&amp;" "&amp;VLOOKUP(B2063,'DIFOT Raw Data'!B:P,15,0)),"")</f>
        <v/>
      </c>
    </row>
    <row r="2064" spans="5:12" x14ac:dyDescent="0.25">
      <c r="E2064" s="80" t="str">
        <f>IFERROR(IF(B2064="","",VLOOKUP(B2064,'Customer Orders Management'!B:AB,12,0)),"")</f>
        <v/>
      </c>
      <c r="F2064" s="80" t="str">
        <f>IFERROR(IF(B2064="","",VLOOKUP(B2064,'Customer Orders Management'!B:AB,13,0)),"")</f>
        <v/>
      </c>
      <c r="G2064" s="80" t="str">
        <f>IFERROR(IF(B2064="","",VLOOKUP(B2064,'Customer Orders Management'!B:AB,7,0)),"")</f>
        <v/>
      </c>
      <c r="H2064" s="80" t="str">
        <f>IFERROR(IF(B2064="","",VLOOKUP(B2064,'Customer Orders Management'!B:AB,8,0)),"")</f>
        <v/>
      </c>
      <c r="I2064" s="81" t="str">
        <f>IFERROR(IF(B2064="","",VLOOKUP(B2064,'Customer Orders Management'!B:AB,9,0)),"")</f>
        <v/>
      </c>
      <c r="J2064" s="81" t="str">
        <f>IFERROR(IF(B2064="","",VLOOKUP(B2064,'Customer Orders Management'!B:AB,10,0)),"")</f>
        <v/>
      </c>
      <c r="K2064" s="81" t="str">
        <f>IFERROR(IF(B2064="","",VLOOKUP(B2064,'Customer Orders Management'!B:AB,11,0)),"")</f>
        <v/>
      </c>
      <c r="L2064" s="81" t="str">
        <f>IFERROR(IF(VLOOKUP(B2064,'DIFOT Raw Data'!B:P,15,0)="","Not Delivered","Delivery"&amp;" "&amp;VLOOKUP(B2064,'DIFOT Raw Data'!B:P,15,0)),"")</f>
        <v/>
      </c>
    </row>
    <row r="2065" spans="5:12" x14ac:dyDescent="0.25">
      <c r="E2065" s="80" t="str">
        <f>IFERROR(IF(B2065="","",VLOOKUP(B2065,'Customer Orders Management'!B:AB,12,0)),"")</f>
        <v/>
      </c>
      <c r="F2065" s="80" t="str">
        <f>IFERROR(IF(B2065="","",VLOOKUP(B2065,'Customer Orders Management'!B:AB,13,0)),"")</f>
        <v/>
      </c>
      <c r="G2065" s="80" t="str">
        <f>IFERROR(IF(B2065="","",VLOOKUP(B2065,'Customer Orders Management'!B:AB,7,0)),"")</f>
        <v/>
      </c>
      <c r="H2065" s="80" t="str">
        <f>IFERROR(IF(B2065="","",VLOOKUP(B2065,'Customer Orders Management'!B:AB,8,0)),"")</f>
        <v/>
      </c>
      <c r="I2065" s="81" t="str">
        <f>IFERROR(IF(B2065="","",VLOOKUP(B2065,'Customer Orders Management'!B:AB,9,0)),"")</f>
        <v/>
      </c>
      <c r="J2065" s="81" t="str">
        <f>IFERROR(IF(B2065="","",VLOOKUP(B2065,'Customer Orders Management'!B:AB,10,0)),"")</f>
        <v/>
      </c>
      <c r="K2065" s="81" t="str">
        <f>IFERROR(IF(B2065="","",VLOOKUP(B2065,'Customer Orders Management'!B:AB,11,0)),"")</f>
        <v/>
      </c>
      <c r="L2065" s="81" t="str">
        <f>IFERROR(IF(VLOOKUP(B2065,'DIFOT Raw Data'!B:P,15,0)="","Not Delivered","Delivery"&amp;" "&amp;VLOOKUP(B2065,'DIFOT Raw Data'!B:P,15,0)),"")</f>
        <v/>
      </c>
    </row>
    <row r="2066" spans="5:12" x14ac:dyDescent="0.25">
      <c r="E2066" s="80" t="str">
        <f>IFERROR(IF(B2066="","",VLOOKUP(B2066,'Customer Orders Management'!B:AB,12,0)),"")</f>
        <v/>
      </c>
      <c r="F2066" s="80" t="str">
        <f>IFERROR(IF(B2066="","",VLOOKUP(B2066,'Customer Orders Management'!B:AB,13,0)),"")</f>
        <v/>
      </c>
      <c r="G2066" s="80" t="str">
        <f>IFERROR(IF(B2066="","",VLOOKUP(B2066,'Customer Orders Management'!B:AB,7,0)),"")</f>
        <v/>
      </c>
      <c r="H2066" s="80" t="str">
        <f>IFERROR(IF(B2066="","",VLOOKUP(B2066,'Customer Orders Management'!B:AB,8,0)),"")</f>
        <v/>
      </c>
      <c r="I2066" s="81" t="str">
        <f>IFERROR(IF(B2066="","",VLOOKUP(B2066,'Customer Orders Management'!B:AB,9,0)),"")</f>
        <v/>
      </c>
      <c r="J2066" s="81" t="str">
        <f>IFERROR(IF(B2066="","",VLOOKUP(B2066,'Customer Orders Management'!B:AB,10,0)),"")</f>
        <v/>
      </c>
      <c r="K2066" s="81" t="str">
        <f>IFERROR(IF(B2066="","",VLOOKUP(B2066,'Customer Orders Management'!B:AB,11,0)),"")</f>
        <v/>
      </c>
      <c r="L2066" s="81" t="str">
        <f>IFERROR(IF(VLOOKUP(B2066,'DIFOT Raw Data'!B:P,15,0)="","Not Delivered","Delivery"&amp;" "&amp;VLOOKUP(B2066,'DIFOT Raw Data'!B:P,15,0)),"")</f>
        <v/>
      </c>
    </row>
    <row r="2067" spans="5:12" x14ac:dyDescent="0.25">
      <c r="E2067" s="80" t="str">
        <f>IFERROR(IF(B2067="","",VLOOKUP(B2067,'Customer Orders Management'!B:AB,12,0)),"")</f>
        <v/>
      </c>
      <c r="F2067" s="80" t="str">
        <f>IFERROR(IF(B2067="","",VLOOKUP(B2067,'Customer Orders Management'!B:AB,13,0)),"")</f>
        <v/>
      </c>
      <c r="G2067" s="80" t="str">
        <f>IFERROR(IF(B2067="","",VLOOKUP(B2067,'Customer Orders Management'!B:AB,7,0)),"")</f>
        <v/>
      </c>
      <c r="H2067" s="80" t="str">
        <f>IFERROR(IF(B2067="","",VLOOKUP(B2067,'Customer Orders Management'!B:AB,8,0)),"")</f>
        <v/>
      </c>
      <c r="I2067" s="81" t="str">
        <f>IFERROR(IF(B2067="","",VLOOKUP(B2067,'Customer Orders Management'!B:AB,9,0)),"")</f>
        <v/>
      </c>
      <c r="J2067" s="81" t="str">
        <f>IFERROR(IF(B2067="","",VLOOKUP(B2067,'Customer Orders Management'!B:AB,10,0)),"")</f>
        <v/>
      </c>
      <c r="K2067" s="81" t="str">
        <f>IFERROR(IF(B2067="","",VLOOKUP(B2067,'Customer Orders Management'!B:AB,11,0)),"")</f>
        <v/>
      </c>
      <c r="L2067" s="81" t="str">
        <f>IFERROR(IF(VLOOKUP(B2067,'DIFOT Raw Data'!B:P,15,0)="","Not Delivered","Delivery"&amp;" "&amp;VLOOKUP(B2067,'DIFOT Raw Data'!B:P,15,0)),"")</f>
        <v/>
      </c>
    </row>
    <row r="2068" spans="5:12" x14ac:dyDescent="0.25">
      <c r="E2068" s="80" t="str">
        <f>IFERROR(IF(B2068="","",VLOOKUP(B2068,'Customer Orders Management'!B:AB,12,0)),"")</f>
        <v/>
      </c>
      <c r="F2068" s="80" t="str">
        <f>IFERROR(IF(B2068="","",VLOOKUP(B2068,'Customer Orders Management'!B:AB,13,0)),"")</f>
        <v/>
      </c>
      <c r="G2068" s="80" t="str">
        <f>IFERROR(IF(B2068="","",VLOOKUP(B2068,'Customer Orders Management'!B:AB,7,0)),"")</f>
        <v/>
      </c>
      <c r="H2068" s="80" t="str">
        <f>IFERROR(IF(B2068="","",VLOOKUP(B2068,'Customer Orders Management'!B:AB,8,0)),"")</f>
        <v/>
      </c>
      <c r="I2068" s="81" t="str">
        <f>IFERROR(IF(B2068="","",VLOOKUP(B2068,'Customer Orders Management'!B:AB,9,0)),"")</f>
        <v/>
      </c>
      <c r="J2068" s="81" t="str">
        <f>IFERROR(IF(B2068="","",VLOOKUP(B2068,'Customer Orders Management'!B:AB,10,0)),"")</f>
        <v/>
      </c>
      <c r="K2068" s="81" t="str">
        <f>IFERROR(IF(B2068="","",VLOOKUP(B2068,'Customer Orders Management'!B:AB,11,0)),"")</f>
        <v/>
      </c>
      <c r="L2068" s="81" t="str">
        <f>IFERROR(IF(VLOOKUP(B2068,'DIFOT Raw Data'!B:P,15,0)="","Not Delivered","Delivery"&amp;" "&amp;VLOOKUP(B2068,'DIFOT Raw Data'!B:P,15,0)),"")</f>
        <v/>
      </c>
    </row>
    <row r="2069" spans="5:12" x14ac:dyDescent="0.25">
      <c r="E2069" s="80" t="str">
        <f>IFERROR(IF(B2069="","",VLOOKUP(B2069,'Customer Orders Management'!B:AB,12,0)),"")</f>
        <v/>
      </c>
      <c r="F2069" s="80" t="str">
        <f>IFERROR(IF(B2069="","",VLOOKUP(B2069,'Customer Orders Management'!B:AB,13,0)),"")</f>
        <v/>
      </c>
      <c r="G2069" s="80" t="str">
        <f>IFERROR(IF(B2069="","",VLOOKUP(B2069,'Customer Orders Management'!B:AB,7,0)),"")</f>
        <v/>
      </c>
      <c r="H2069" s="80" t="str">
        <f>IFERROR(IF(B2069="","",VLOOKUP(B2069,'Customer Orders Management'!B:AB,8,0)),"")</f>
        <v/>
      </c>
      <c r="I2069" s="81" t="str">
        <f>IFERROR(IF(B2069="","",VLOOKUP(B2069,'Customer Orders Management'!B:AB,9,0)),"")</f>
        <v/>
      </c>
      <c r="J2069" s="81" t="str">
        <f>IFERROR(IF(B2069="","",VLOOKUP(B2069,'Customer Orders Management'!B:AB,10,0)),"")</f>
        <v/>
      </c>
      <c r="K2069" s="81" t="str">
        <f>IFERROR(IF(B2069="","",VLOOKUP(B2069,'Customer Orders Management'!B:AB,11,0)),"")</f>
        <v/>
      </c>
      <c r="L2069" s="81" t="str">
        <f>IFERROR(IF(VLOOKUP(B2069,'DIFOT Raw Data'!B:P,15,0)="","Not Delivered","Delivery"&amp;" "&amp;VLOOKUP(B2069,'DIFOT Raw Data'!B:P,15,0)),"")</f>
        <v/>
      </c>
    </row>
    <row r="2070" spans="5:12" x14ac:dyDescent="0.25">
      <c r="E2070" s="80" t="str">
        <f>IFERROR(IF(B2070="","",VLOOKUP(B2070,'Customer Orders Management'!B:AB,12,0)),"")</f>
        <v/>
      </c>
      <c r="F2070" s="80" t="str">
        <f>IFERROR(IF(B2070="","",VLOOKUP(B2070,'Customer Orders Management'!B:AB,13,0)),"")</f>
        <v/>
      </c>
      <c r="G2070" s="80" t="str">
        <f>IFERROR(IF(B2070="","",VLOOKUP(B2070,'Customer Orders Management'!B:AB,7,0)),"")</f>
        <v/>
      </c>
      <c r="H2070" s="80" t="str">
        <f>IFERROR(IF(B2070="","",VLOOKUP(B2070,'Customer Orders Management'!B:AB,8,0)),"")</f>
        <v/>
      </c>
      <c r="I2070" s="81" t="str">
        <f>IFERROR(IF(B2070="","",VLOOKUP(B2070,'Customer Orders Management'!B:AB,9,0)),"")</f>
        <v/>
      </c>
      <c r="J2070" s="81" t="str">
        <f>IFERROR(IF(B2070="","",VLOOKUP(B2070,'Customer Orders Management'!B:AB,10,0)),"")</f>
        <v/>
      </c>
      <c r="K2070" s="81" t="str">
        <f>IFERROR(IF(B2070="","",VLOOKUP(B2070,'Customer Orders Management'!B:AB,11,0)),"")</f>
        <v/>
      </c>
      <c r="L2070" s="81" t="str">
        <f>IFERROR(IF(VLOOKUP(B2070,'DIFOT Raw Data'!B:P,15,0)="","Not Delivered","Delivery"&amp;" "&amp;VLOOKUP(B2070,'DIFOT Raw Data'!B:P,15,0)),"")</f>
        <v/>
      </c>
    </row>
    <row r="2071" spans="5:12" x14ac:dyDescent="0.25">
      <c r="E2071" s="80" t="str">
        <f>IFERROR(IF(B2071="","",VLOOKUP(B2071,'Customer Orders Management'!B:AB,12,0)),"")</f>
        <v/>
      </c>
      <c r="F2071" s="80" t="str">
        <f>IFERROR(IF(B2071="","",VLOOKUP(B2071,'Customer Orders Management'!B:AB,13,0)),"")</f>
        <v/>
      </c>
      <c r="G2071" s="80" t="str">
        <f>IFERROR(IF(B2071="","",VLOOKUP(B2071,'Customer Orders Management'!B:AB,7,0)),"")</f>
        <v/>
      </c>
      <c r="H2071" s="80" t="str">
        <f>IFERROR(IF(B2071="","",VLOOKUP(B2071,'Customer Orders Management'!B:AB,8,0)),"")</f>
        <v/>
      </c>
      <c r="I2071" s="81" t="str">
        <f>IFERROR(IF(B2071="","",VLOOKUP(B2071,'Customer Orders Management'!B:AB,9,0)),"")</f>
        <v/>
      </c>
      <c r="J2071" s="81" t="str">
        <f>IFERROR(IF(B2071="","",VLOOKUP(B2071,'Customer Orders Management'!B:AB,10,0)),"")</f>
        <v/>
      </c>
      <c r="K2071" s="81" t="str">
        <f>IFERROR(IF(B2071="","",VLOOKUP(B2071,'Customer Orders Management'!B:AB,11,0)),"")</f>
        <v/>
      </c>
      <c r="L2071" s="81" t="str">
        <f>IFERROR(IF(VLOOKUP(B2071,'DIFOT Raw Data'!B:P,15,0)="","Not Delivered","Delivery"&amp;" "&amp;VLOOKUP(B2071,'DIFOT Raw Data'!B:P,15,0)),"")</f>
        <v/>
      </c>
    </row>
    <row r="2072" spans="5:12" x14ac:dyDescent="0.25">
      <c r="E2072" s="80" t="str">
        <f>IFERROR(IF(B2072="","",VLOOKUP(B2072,'Customer Orders Management'!B:AB,12,0)),"")</f>
        <v/>
      </c>
      <c r="F2072" s="80" t="str">
        <f>IFERROR(IF(B2072="","",VLOOKUP(B2072,'Customer Orders Management'!B:AB,13,0)),"")</f>
        <v/>
      </c>
      <c r="G2072" s="80" t="str">
        <f>IFERROR(IF(B2072="","",VLOOKUP(B2072,'Customer Orders Management'!B:AB,7,0)),"")</f>
        <v/>
      </c>
      <c r="H2072" s="80" t="str">
        <f>IFERROR(IF(B2072="","",VLOOKUP(B2072,'Customer Orders Management'!B:AB,8,0)),"")</f>
        <v/>
      </c>
      <c r="I2072" s="81" t="str">
        <f>IFERROR(IF(B2072="","",VLOOKUP(B2072,'Customer Orders Management'!B:AB,9,0)),"")</f>
        <v/>
      </c>
      <c r="J2072" s="81" t="str">
        <f>IFERROR(IF(B2072="","",VLOOKUP(B2072,'Customer Orders Management'!B:AB,10,0)),"")</f>
        <v/>
      </c>
      <c r="K2072" s="81" t="str">
        <f>IFERROR(IF(B2072="","",VLOOKUP(B2072,'Customer Orders Management'!B:AB,11,0)),"")</f>
        <v/>
      </c>
      <c r="L2072" s="81" t="str">
        <f>IFERROR(IF(VLOOKUP(B2072,'DIFOT Raw Data'!B:P,15,0)="","Not Delivered","Delivery"&amp;" "&amp;VLOOKUP(B2072,'DIFOT Raw Data'!B:P,15,0)),"")</f>
        <v/>
      </c>
    </row>
    <row r="2073" spans="5:12" x14ac:dyDescent="0.25">
      <c r="E2073" s="80" t="str">
        <f>IFERROR(IF(B2073="","",VLOOKUP(B2073,'Customer Orders Management'!B:AB,12,0)),"")</f>
        <v/>
      </c>
      <c r="F2073" s="80" t="str">
        <f>IFERROR(IF(B2073="","",VLOOKUP(B2073,'Customer Orders Management'!B:AB,13,0)),"")</f>
        <v/>
      </c>
      <c r="G2073" s="80" t="str">
        <f>IFERROR(IF(B2073="","",VLOOKUP(B2073,'Customer Orders Management'!B:AB,7,0)),"")</f>
        <v/>
      </c>
      <c r="H2073" s="80" t="str">
        <f>IFERROR(IF(B2073="","",VLOOKUP(B2073,'Customer Orders Management'!B:AB,8,0)),"")</f>
        <v/>
      </c>
      <c r="I2073" s="81" t="str">
        <f>IFERROR(IF(B2073="","",VLOOKUP(B2073,'Customer Orders Management'!B:AB,9,0)),"")</f>
        <v/>
      </c>
      <c r="J2073" s="81" t="str">
        <f>IFERROR(IF(B2073="","",VLOOKUP(B2073,'Customer Orders Management'!B:AB,10,0)),"")</f>
        <v/>
      </c>
      <c r="K2073" s="81" t="str">
        <f>IFERROR(IF(B2073="","",VLOOKUP(B2073,'Customer Orders Management'!B:AB,11,0)),"")</f>
        <v/>
      </c>
      <c r="L2073" s="81" t="str">
        <f>IFERROR(IF(VLOOKUP(B2073,'DIFOT Raw Data'!B:P,15,0)="","Not Delivered","Delivery"&amp;" "&amp;VLOOKUP(B2073,'DIFOT Raw Data'!B:P,15,0)),"")</f>
        <v/>
      </c>
    </row>
    <row r="2074" spans="5:12" x14ac:dyDescent="0.25">
      <c r="E2074" s="80" t="str">
        <f>IFERROR(IF(B2074="","",VLOOKUP(B2074,'Customer Orders Management'!B:AB,12,0)),"")</f>
        <v/>
      </c>
      <c r="F2074" s="80" t="str">
        <f>IFERROR(IF(B2074="","",VLOOKUP(B2074,'Customer Orders Management'!B:AB,13,0)),"")</f>
        <v/>
      </c>
      <c r="G2074" s="80" t="str">
        <f>IFERROR(IF(B2074="","",VLOOKUP(B2074,'Customer Orders Management'!B:AB,7,0)),"")</f>
        <v/>
      </c>
      <c r="H2074" s="80" t="str">
        <f>IFERROR(IF(B2074="","",VLOOKUP(B2074,'Customer Orders Management'!B:AB,8,0)),"")</f>
        <v/>
      </c>
      <c r="I2074" s="81" t="str">
        <f>IFERROR(IF(B2074="","",VLOOKUP(B2074,'Customer Orders Management'!B:AB,9,0)),"")</f>
        <v/>
      </c>
      <c r="J2074" s="81" t="str">
        <f>IFERROR(IF(B2074="","",VLOOKUP(B2074,'Customer Orders Management'!B:AB,10,0)),"")</f>
        <v/>
      </c>
      <c r="K2074" s="81" t="str">
        <f>IFERROR(IF(B2074="","",VLOOKUP(B2074,'Customer Orders Management'!B:AB,11,0)),"")</f>
        <v/>
      </c>
      <c r="L2074" s="81" t="str">
        <f>IFERROR(IF(VLOOKUP(B2074,'DIFOT Raw Data'!B:P,15,0)="","Not Delivered","Delivery"&amp;" "&amp;VLOOKUP(B2074,'DIFOT Raw Data'!B:P,15,0)),"")</f>
        <v/>
      </c>
    </row>
    <row r="2075" spans="5:12" x14ac:dyDescent="0.25">
      <c r="E2075" s="80" t="str">
        <f>IFERROR(IF(B2075="","",VLOOKUP(B2075,'Customer Orders Management'!B:AB,12,0)),"")</f>
        <v/>
      </c>
      <c r="F2075" s="80" t="str">
        <f>IFERROR(IF(B2075="","",VLOOKUP(B2075,'Customer Orders Management'!B:AB,13,0)),"")</f>
        <v/>
      </c>
      <c r="G2075" s="80" t="str">
        <f>IFERROR(IF(B2075="","",VLOOKUP(B2075,'Customer Orders Management'!B:AB,7,0)),"")</f>
        <v/>
      </c>
      <c r="H2075" s="80" t="str">
        <f>IFERROR(IF(B2075="","",VLOOKUP(B2075,'Customer Orders Management'!B:AB,8,0)),"")</f>
        <v/>
      </c>
      <c r="I2075" s="81" t="str">
        <f>IFERROR(IF(B2075="","",VLOOKUP(B2075,'Customer Orders Management'!B:AB,9,0)),"")</f>
        <v/>
      </c>
      <c r="J2075" s="81" t="str">
        <f>IFERROR(IF(B2075="","",VLOOKUP(B2075,'Customer Orders Management'!B:AB,10,0)),"")</f>
        <v/>
      </c>
      <c r="K2075" s="81" t="str">
        <f>IFERROR(IF(B2075="","",VLOOKUP(B2075,'Customer Orders Management'!B:AB,11,0)),"")</f>
        <v/>
      </c>
      <c r="L2075" s="81" t="str">
        <f>IFERROR(IF(VLOOKUP(B2075,'DIFOT Raw Data'!B:P,15,0)="","Not Delivered","Delivery"&amp;" "&amp;VLOOKUP(B2075,'DIFOT Raw Data'!B:P,15,0)),"")</f>
        <v/>
      </c>
    </row>
    <row r="2076" spans="5:12" x14ac:dyDescent="0.25">
      <c r="E2076" s="80" t="str">
        <f>IFERROR(IF(B2076="","",VLOOKUP(B2076,'Customer Orders Management'!B:AB,12,0)),"")</f>
        <v/>
      </c>
      <c r="F2076" s="80" t="str">
        <f>IFERROR(IF(B2076="","",VLOOKUP(B2076,'Customer Orders Management'!B:AB,13,0)),"")</f>
        <v/>
      </c>
      <c r="G2076" s="80" t="str">
        <f>IFERROR(IF(B2076="","",VLOOKUP(B2076,'Customer Orders Management'!B:AB,7,0)),"")</f>
        <v/>
      </c>
      <c r="H2076" s="80" t="str">
        <f>IFERROR(IF(B2076="","",VLOOKUP(B2076,'Customer Orders Management'!B:AB,8,0)),"")</f>
        <v/>
      </c>
      <c r="I2076" s="81" t="str">
        <f>IFERROR(IF(B2076="","",VLOOKUP(B2076,'Customer Orders Management'!B:AB,9,0)),"")</f>
        <v/>
      </c>
      <c r="J2076" s="81" t="str">
        <f>IFERROR(IF(B2076="","",VLOOKUP(B2076,'Customer Orders Management'!B:AB,10,0)),"")</f>
        <v/>
      </c>
      <c r="K2076" s="81" t="str">
        <f>IFERROR(IF(B2076="","",VLOOKUP(B2076,'Customer Orders Management'!B:AB,11,0)),"")</f>
        <v/>
      </c>
      <c r="L2076" s="81" t="str">
        <f>IFERROR(IF(VLOOKUP(B2076,'DIFOT Raw Data'!B:P,15,0)="","Not Delivered","Delivery"&amp;" "&amp;VLOOKUP(B2076,'DIFOT Raw Data'!B:P,15,0)),"")</f>
        <v/>
      </c>
    </row>
    <row r="2077" spans="5:12" x14ac:dyDescent="0.25">
      <c r="E2077" s="80" t="str">
        <f>IFERROR(IF(B2077="","",VLOOKUP(B2077,'Customer Orders Management'!B:AB,12,0)),"")</f>
        <v/>
      </c>
      <c r="F2077" s="80" t="str">
        <f>IFERROR(IF(B2077="","",VLOOKUP(B2077,'Customer Orders Management'!B:AB,13,0)),"")</f>
        <v/>
      </c>
      <c r="G2077" s="80" t="str">
        <f>IFERROR(IF(B2077="","",VLOOKUP(B2077,'Customer Orders Management'!B:AB,7,0)),"")</f>
        <v/>
      </c>
      <c r="H2077" s="80" t="str">
        <f>IFERROR(IF(B2077="","",VLOOKUP(B2077,'Customer Orders Management'!B:AB,8,0)),"")</f>
        <v/>
      </c>
      <c r="I2077" s="81" t="str">
        <f>IFERROR(IF(B2077="","",VLOOKUP(B2077,'Customer Orders Management'!B:AB,9,0)),"")</f>
        <v/>
      </c>
      <c r="J2077" s="81" t="str">
        <f>IFERROR(IF(B2077="","",VLOOKUP(B2077,'Customer Orders Management'!B:AB,10,0)),"")</f>
        <v/>
      </c>
      <c r="K2077" s="81" t="str">
        <f>IFERROR(IF(B2077="","",VLOOKUP(B2077,'Customer Orders Management'!B:AB,11,0)),"")</f>
        <v/>
      </c>
      <c r="L2077" s="81" t="str">
        <f>IFERROR(IF(VLOOKUP(B2077,'DIFOT Raw Data'!B:P,15,0)="","Not Delivered","Delivery"&amp;" "&amp;VLOOKUP(B2077,'DIFOT Raw Data'!B:P,15,0)),"")</f>
        <v/>
      </c>
    </row>
    <row r="2078" spans="5:12" x14ac:dyDescent="0.25">
      <c r="E2078" s="80" t="str">
        <f>IFERROR(IF(B2078="","",VLOOKUP(B2078,'Customer Orders Management'!B:AB,12,0)),"")</f>
        <v/>
      </c>
      <c r="F2078" s="80" t="str">
        <f>IFERROR(IF(B2078="","",VLOOKUP(B2078,'Customer Orders Management'!B:AB,13,0)),"")</f>
        <v/>
      </c>
      <c r="G2078" s="80" t="str">
        <f>IFERROR(IF(B2078="","",VLOOKUP(B2078,'Customer Orders Management'!B:AB,7,0)),"")</f>
        <v/>
      </c>
      <c r="H2078" s="80" t="str">
        <f>IFERROR(IF(B2078="","",VLOOKUP(B2078,'Customer Orders Management'!B:AB,8,0)),"")</f>
        <v/>
      </c>
      <c r="I2078" s="81" t="str">
        <f>IFERROR(IF(B2078="","",VLOOKUP(B2078,'Customer Orders Management'!B:AB,9,0)),"")</f>
        <v/>
      </c>
      <c r="J2078" s="81" t="str">
        <f>IFERROR(IF(B2078="","",VLOOKUP(B2078,'Customer Orders Management'!B:AB,10,0)),"")</f>
        <v/>
      </c>
      <c r="K2078" s="81" t="str">
        <f>IFERROR(IF(B2078="","",VLOOKUP(B2078,'Customer Orders Management'!B:AB,11,0)),"")</f>
        <v/>
      </c>
      <c r="L2078" s="81" t="str">
        <f>IFERROR(IF(VLOOKUP(B2078,'DIFOT Raw Data'!B:P,15,0)="","Not Delivered","Delivery"&amp;" "&amp;VLOOKUP(B2078,'DIFOT Raw Data'!B:P,15,0)),"")</f>
        <v/>
      </c>
    </row>
    <row r="2079" spans="5:12" x14ac:dyDescent="0.25">
      <c r="E2079" s="80" t="str">
        <f>IFERROR(IF(B2079="","",VLOOKUP(B2079,'Customer Orders Management'!B:AB,12,0)),"")</f>
        <v/>
      </c>
      <c r="F2079" s="80" t="str">
        <f>IFERROR(IF(B2079="","",VLOOKUP(B2079,'Customer Orders Management'!B:AB,13,0)),"")</f>
        <v/>
      </c>
      <c r="G2079" s="80" t="str">
        <f>IFERROR(IF(B2079="","",VLOOKUP(B2079,'Customer Orders Management'!B:AB,7,0)),"")</f>
        <v/>
      </c>
      <c r="H2079" s="80" t="str">
        <f>IFERROR(IF(B2079="","",VLOOKUP(B2079,'Customer Orders Management'!B:AB,8,0)),"")</f>
        <v/>
      </c>
      <c r="I2079" s="81" t="str">
        <f>IFERROR(IF(B2079="","",VLOOKUP(B2079,'Customer Orders Management'!B:AB,9,0)),"")</f>
        <v/>
      </c>
      <c r="J2079" s="81" t="str">
        <f>IFERROR(IF(B2079="","",VLOOKUP(B2079,'Customer Orders Management'!B:AB,10,0)),"")</f>
        <v/>
      </c>
      <c r="K2079" s="81" t="str">
        <f>IFERROR(IF(B2079="","",VLOOKUP(B2079,'Customer Orders Management'!B:AB,11,0)),"")</f>
        <v/>
      </c>
      <c r="L2079" s="81" t="str">
        <f>IFERROR(IF(VLOOKUP(B2079,'DIFOT Raw Data'!B:P,15,0)="","Not Delivered","Delivery"&amp;" "&amp;VLOOKUP(B2079,'DIFOT Raw Data'!B:P,15,0)),"")</f>
        <v/>
      </c>
    </row>
    <row r="2080" spans="5:12" x14ac:dyDescent="0.25">
      <c r="E2080" s="80" t="str">
        <f>IFERROR(IF(B2080="","",VLOOKUP(B2080,'Customer Orders Management'!B:AB,12,0)),"")</f>
        <v/>
      </c>
      <c r="F2080" s="80" t="str">
        <f>IFERROR(IF(B2080="","",VLOOKUP(B2080,'Customer Orders Management'!B:AB,13,0)),"")</f>
        <v/>
      </c>
      <c r="G2080" s="80" t="str">
        <f>IFERROR(IF(B2080="","",VLOOKUP(B2080,'Customer Orders Management'!B:AB,7,0)),"")</f>
        <v/>
      </c>
      <c r="H2080" s="80" t="str">
        <f>IFERROR(IF(B2080="","",VLOOKUP(B2080,'Customer Orders Management'!B:AB,8,0)),"")</f>
        <v/>
      </c>
      <c r="I2080" s="81" t="str">
        <f>IFERROR(IF(B2080="","",VLOOKUP(B2080,'Customer Orders Management'!B:AB,9,0)),"")</f>
        <v/>
      </c>
      <c r="J2080" s="81" t="str">
        <f>IFERROR(IF(B2080="","",VLOOKUP(B2080,'Customer Orders Management'!B:AB,10,0)),"")</f>
        <v/>
      </c>
      <c r="K2080" s="81" t="str">
        <f>IFERROR(IF(B2080="","",VLOOKUP(B2080,'Customer Orders Management'!B:AB,11,0)),"")</f>
        <v/>
      </c>
      <c r="L2080" s="81" t="str">
        <f>IFERROR(IF(VLOOKUP(B2080,'DIFOT Raw Data'!B:P,15,0)="","Not Delivered","Delivery"&amp;" "&amp;VLOOKUP(B2080,'DIFOT Raw Data'!B:P,15,0)),"")</f>
        <v/>
      </c>
    </row>
    <row r="2081" spans="5:12" x14ac:dyDescent="0.25">
      <c r="E2081" s="80" t="str">
        <f>IFERROR(IF(B2081="","",VLOOKUP(B2081,'Customer Orders Management'!B:AB,12,0)),"")</f>
        <v/>
      </c>
      <c r="F2081" s="80" t="str">
        <f>IFERROR(IF(B2081="","",VLOOKUP(B2081,'Customer Orders Management'!B:AB,13,0)),"")</f>
        <v/>
      </c>
      <c r="G2081" s="80" t="str">
        <f>IFERROR(IF(B2081="","",VLOOKUP(B2081,'Customer Orders Management'!B:AB,7,0)),"")</f>
        <v/>
      </c>
      <c r="H2081" s="80" t="str">
        <f>IFERROR(IF(B2081="","",VLOOKUP(B2081,'Customer Orders Management'!B:AB,8,0)),"")</f>
        <v/>
      </c>
      <c r="I2081" s="81" t="str">
        <f>IFERROR(IF(B2081="","",VLOOKUP(B2081,'Customer Orders Management'!B:AB,9,0)),"")</f>
        <v/>
      </c>
      <c r="J2081" s="81" t="str">
        <f>IFERROR(IF(B2081="","",VLOOKUP(B2081,'Customer Orders Management'!B:AB,10,0)),"")</f>
        <v/>
      </c>
      <c r="K2081" s="81" t="str">
        <f>IFERROR(IF(B2081="","",VLOOKUP(B2081,'Customer Orders Management'!B:AB,11,0)),"")</f>
        <v/>
      </c>
      <c r="L2081" s="81" t="str">
        <f>IFERROR(IF(VLOOKUP(B2081,'DIFOT Raw Data'!B:P,15,0)="","Not Delivered","Delivery"&amp;" "&amp;VLOOKUP(B2081,'DIFOT Raw Data'!B:P,15,0)),"")</f>
        <v/>
      </c>
    </row>
    <row r="2082" spans="5:12" x14ac:dyDescent="0.25">
      <c r="E2082" s="80" t="str">
        <f>IFERROR(IF(B2082="","",VLOOKUP(B2082,'Customer Orders Management'!B:AB,12,0)),"")</f>
        <v/>
      </c>
      <c r="F2082" s="80" t="str">
        <f>IFERROR(IF(B2082="","",VLOOKUP(B2082,'Customer Orders Management'!B:AB,13,0)),"")</f>
        <v/>
      </c>
      <c r="G2082" s="80" t="str">
        <f>IFERROR(IF(B2082="","",VLOOKUP(B2082,'Customer Orders Management'!B:AB,7,0)),"")</f>
        <v/>
      </c>
      <c r="H2082" s="80" t="str">
        <f>IFERROR(IF(B2082="","",VLOOKUP(B2082,'Customer Orders Management'!B:AB,8,0)),"")</f>
        <v/>
      </c>
      <c r="I2082" s="81" t="str">
        <f>IFERROR(IF(B2082="","",VLOOKUP(B2082,'Customer Orders Management'!B:AB,9,0)),"")</f>
        <v/>
      </c>
      <c r="J2082" s="81" t="str">
        <f>IFERROR(IF(B2082="","",VLOOKUP(B2082,'Customer Orders Management'!B:AB,10,0)),"")</f>
        <v/>
      </c>
      <c r="K2082" s="81" t="str">
        <f>IFERROR(IF(B2082="","",VLOOKUP(B2082,'Customer Orders Management'!B:AB,11,0)),"")</f>
        <v/>
      </c>
      <c r="L2082" s="81" t="str">
        <f>IFERROR(IF(VLOOKUP(B2082,'DIFOT Raw Data'!B:P,15,0)="","Not Delivered","Delivery"&amp;" "&amp;VLOOKUP(B2082,'DIFOT Raw Data'!B:P,15,0)),"")</f>
        <v/>
      </c>
    </row>
    <row r="2083" spans="5:12" x14ac:dyDescent="0.25">
      <c r="E2083" s="80" t="str">
        <f>IFERROR(IF(B2083="","",VLOOKUP(B2083,'Customer Orders Management'!B:AB,12,0)),"")</f>
        <v/>
      </c>
      <c r="F2083" s="80" t="str">
        <f>IFERROR(IF(B2083="","",VLOOKUP(B2083,'Customer Orders Management'!B:AB,13,0)),"")</f>
        <v/>
      </c>
      <c r="G2083" s="80" t="str">
        <f>IFERROR(IF(B2083="","",VLOOKUP(B2083,'Customer Orders Management'!B:AB,7,0)),"")</f>
        <v/>
      </c>
      <c r="H2083" s="80" t="str">
        <f>IFERROR(IF(B2083="","",VLOOKUP(B2083,'Customer Orders Management'!B:AB,8,0)),"")</f>
        <v/>
      </c>
      <c r="I2083" s="81" t="str">
        <f>IFERROR(IF(B2083="","",VLOOKUP(B2083,'Customer Orders Management'!B:AB,9,0)),"")</f>
        <v/>
      </c>
      <c r="J2083" s="81" t="str">
        <f>IFERROR(IF(B2083="","",VLOOKUP(B2083,'Customer Orders Management'!B:AB,10,0)),"")</f>
        <v/>
      </c>
      <c r="K2083" s="81" t="str">
        <f>IFERROR(IF(B2083="","",VLOOKUP(B2083,'Customer Orders Management'!B:AB,11,0)),"")</f>
        <v/>
      </c>
      <c r="L2083" s="81" t="str">
        <f>IFERROR(IF(VLOOKUP(B2083,'DIFOT Raw Data'!B:P,15,0)="","Not Delivered","Delivery"&amp;" "&amp;VLOOKUP(B2083,'DIFOT Raw Data'!B:P,15,0)),"")</f>
        <v/>
      </c>
    </row>
    <row r="2084" spans="5:12" x14ac:dyDescent="0.25">
      <c r="E2084" s="80" t="str">
        <f>IFERROR(IF(B2084="","",VLOOKUP(B2084,'Customer Orders Management'!B:AB,12,0)),"")</f>
        <v/>
      </c>
      <c r="F2084" s="80" t="str">
        <f>IFERROR(IF(B2084="","",VLOOKUP(B2084,'Customer Orders Management'!B:AB,13,0)),"")</f>
        <v/>
      </c>
      <c r="G2084" s="80" t="str">
        <f>IFERROR(IF(B2084="","",VLOOKUP(B2084,'Customer Orders Management'!B:AB,7,0)),"")</f>
        <v/>
      </c>
      <c r="H2084" s="80" t="str">
        <f>IFERROR(IF(B2084="","",VLOOKUP(B2084,'Customer Orders Management'!B:AB,8,0)),"")</f>
        <v/>
      </c>
      <c r="I2084" s="81" t="str">
        <f>IFERROR(IF(B2084="","",VLOOKUP(B2084,'Customer Orders Management'!B:AB,9,0)),"")</f>
        <v/>
      </c>
      <c r="J2084" s="81" t="str">
        <f>IFERROR(IF(B2084="","",VLOOKUP(B2084,'Customer Orders Management'!B:AB,10,0)),"")</f>
        <v/>
      </c>
      <c r="K2084" s="81" t="str">
        <f>IFERROR(IF(B2084="","",VLOOKUP(B2084,'Customer Orders Management'!B:AB,11,0)),"")</f>
        <v/>
      </c>
      <c r="L2084" s="81" t="str">
        <f>IFERROR(IF(VLOOKUP(B2084,'DIFOT Raw Data'!B:P,15,0)="","Not Delivered","Delivery"&amp;" "&amp;VLOOKUP(B2084,'DIFOT Raw Data'!B:P,15,0)),"")</f>
        <v/>
      </c>
    </row>
    <row r="2085" spans="5:12" x14ac:dyDescent="0.25">
      <c r="E2085" s="80" t="str">
        <f>IFERROR(IF(B2085="","",VLOOKUP(B2085,'Customer Orders Management'!B:AB,12,0)),"")</f>
        <v/>
      </c>
      <c r="F2085" s="80" t="str">
        <f>IFERROR(IF(B2085="","",VLOOKUP(B2085,'Customer Orders Management'!B:AB,13,0)),"")</f>
        <v/>
      </c>
      <c r="G2085" s="80" t="str">
        <f>IFERROR(IF(B2085="","",VLOOKUP(B2085,'Customer Orders Management'!B:AB,7,0)),"")</f>
        <v/>
      </c>
      <c r="H2085" s="80" t="str">
        <f>IFERROR(IF(B2085="","",VLOOKUP(B2085,'Customer Orders Management'!B:AB,8,0)),"")</f>
        <v/>
      </c>
      <c r="I2085" s="81" t="str">
        <f>IFERROR(IF(B2085="","",VLOOKUP(B2085,'Customer Orders Management'!B:AB,9,0)),"")</f>
        <v/>
      </c>
      <c r="J2085" s="81" t="str">
        <f>IFERROR(IF(B2085="","",VLOOKUP(B2085,'Customer Orders Management'!B:AB,10,0)),"")</f>
        <v/>
      </c>
      <c r="K2085" s="81" t="str">
        <f>IFERROR(IF(B2085="","",VLOOKUP(B2085,'Customer Orders Management'!B:AB,11,0)),"")</f>
        <v/>
      </c>
      <c r="L2085" s="81" t="str">
        <f>IFERROR(IF(VLOOKUP(B2085,'DIFOT Raw Data'!B:P,15,0)="","Not Delivered","Delivery"&amp;" "&amp;VLOOKUP(B2085,'DIFOT Raw Data'!B:P,15,0)),"")</f>
        <v/>
      </c>
    </row>
    <row r="2086" spans="5:12" x14ac:dyDescent="0.25">
      <c r="E2086" s="80" t="str">
        <f>IFERROR(IF(B2086="","",VLOOKUP(B2086,'Customer Orders Management'!B:AB,12,0)),"")</f>
        <v/>
      </c>
      <c r="F2086" s="80" t="str">
        <f>IFERROR(IF(B2086="","",VLOOKUP(B2086,'Customer Orders Management'!B:AB,13,0)),"")</f>
        <v/>
      </c>
      <c r="G2086" s="80" t="str">
        <f>IFERROR(IF(B2086="","",VLOOKUP(B2086,'Customer Orders Management'!B:AB,7,0)),"")</f>
        <v/>
      </c>
      <c r="H2086" s="80" t="str">
        <f>IFERROR(IF(B2086="","",VLOOKUP(B2086,'Customer Orders Management'!B:AB,8,0)),"")</f>
        <v/>
      </c>
      <c r="I2086" s="81" t="str">
        <f>IFERROR(IF(B2086="","",VLOOKUP(B2086,'Customer Orders Management'!B:AB,9,0)),"")</f>
        <v/>
      </c>
      <c r="J2086" s="81" t="str">
        <f>IFERROR(IF(B2086="","",VLOOKUP(B2086,'Customer Orders Management'!B:AB,10,0)),"")</f>
        <v/>
      </c>
      <c r="K2086" s="81" t="str">
        <f>IFERROR(IF(B2086="","",VLOOKUP(B2086,'Customer Orders Management'!B:AB,11,0)),"")</f>
        <v/>
      </c>
      <c r="L2086" s="81" t="str">
        <f>IFERROR(IF(VLOOKUP(B2086,'DIFOT Raw Data'!B:P,15,0)="","Not Delivered","Delivery"&amp;" "&amp;VLOOKUP(B2086,'DIFOT Raw Data'!B:P,15,0)),"")</f>
        <v/>
      </c>
    </row>
    <row r="2087" spans="5:12" x14ac:dyDescent="0.25">
      <c r="E2087" s="80" t="str">
        <f>IFERROR(IF(B2087="","",VLOOKUP(B2087,'Customer Orders Management'!B:AB,12,0)),"")</f>
        <v/>
      </c>
      <c r="F2087" s="80" t="str">
        <f>IFERROR(IF(B2087="","",VLOOKUP(B2087,'Customer Orders Management'!B:AB,13,0)),"")</f>
        <v/>
      </c>
      <c r="G2087" s="80" t="str">
        <f>IFERROR(IF(B2087="","",VLOOKUP(B2087,'Customer Orders Management'!B:AB,7,0)),"")</f>
        <v/>
      </c>
      <c r="H2087" s="80" t="str">
        <f>IFERROR(IF(B2087="","",VLOOKUP(B2087,'Customer Orders Management'!B:AB,8,0)),"")</f>
        <v/>
      </c>
      <c r="I2087" s="81" t="str">
        <f>IFERROR(IF(B2087="","",VLOOKUP(B2087,'Customer Orders Management'!B:AB,9,0)),"")</f>
        <v/>
      </c>
      <c r="J2087" s="81" t="str">
        <f>IFERROR(IF(B2087="","",VLOOKUP(B2087,'Customer Orders Management'!B:AB,10,0)),"")</f>
        <v/>
      </c>
      <c r="K2087" s="81" t="str">
        <f>IFERROR(IF(B2087="","",VLOOKUP(B2087,'Customer Orders Management'!B:AB,11,0)),"")</f>
        <v/>
      </c>
      <c r="L2087" s="81" t="str">
        <f>IFERROR(IF(VLOOKUP(B2087,'DIFOT Raw Data'!B:P,15,0)="","Not Delivered","Delivery"&amp;" "&amp;VLOOKUP(B2087,'DIFOT Raw Data'!B:P,15,0)),"")</f>
        <v/>
      </c>
    </row>
    <row r="2088" spans="5:12" x14ac:dyDescent="0.25">
      <c r="E2088" s="80" t="str">
        <f>IFERROR(IF(B2088="","",VLOOKUP(B2088,'Customer Orders Management'!B:AB,12,0)),"")</f>
        <v/>
      </c>
      <c r="F2088" s="80" t="str">
        <f>IFERROR(IF(B2088="","",VLOOKUP(B2088,'Customer Orders Management'!B:AB,13,0)),"")</f>
        <v/>
      </c>
      <c r="G2088" s="80" t="str">
        <f>IFERROR(IF(B2088="","",VLOOKUP(B2088,'Customer Orders Management'!B:AB,7,0)),"")</f>
        <v/>
      </c>
      <c r="H2088" s="80" t="str">
        <f>IFERROR(IF(B2088="","",VLOOKUP(B2088,'Customer Orders Management'!B:AB,8,0)),"")</f>
        <v/>
      </c>
      <c r="I2088" s="81" t="str">
        <f>IFERROR(IF(B2088="","",VLOOKUP(B2088,'Customer Orders Management'!B:AB,9,0)),"")</f>
        <v/>
      </c>
      <c r="J2088" s="81" t="str">
        <f>IFERROR(IF(B2088="","",VLOOKUP(B2088,'Customer Orders Management'!B:AB,10,0)),"")</f>
        <v/>
      </c>
      <c r="K2088" s="81" t="str">
        <f>IFERROR(IF(B2088="","",VLOOKUP(B2088,'Customer Orders Management'!B:AB,11,0)),"")</f>
        <v/>
      </c>
      <c r="L2088" s="81" t="str">
        <f>IFERROR(IF(VLOOKUP(B2088,'DIFOT Raw Data'!B:P,15,0)="","Not Delivered","Delivery"&amp;" "&amp;VLOOKUP(B2088,'DIFOT Raw Data'!B:P,15,0)),"")</f>
        <v/>
      </c>
    </row>
    <row r="2089" spans="5:12" x14ac:dyDescent="0.25">
      <c r="E2089" s="80" t="str">
        <f>IFERROR(IF(B2089="","",VLOOKUP(B2089,'Customer Orders Management'!B:AB,12,0)),"")</f>
        <v/>
      </c>
      <c r="F2089" s="80" t="str">
        <f>IFERROR(IF(B2089="","",VLOOKUP(B2089,'Customer Orders Management'!B:AB,13,0)),"")</f>
        <v/>
      </c>
      <c r="G2089" s="80" t="str">
        <f>IFERROR(IF(B2089="","",VLOOKUP(B2089,'Customer Orders Management'!B:AB,7,0)),"")</f>
        <v/>
      </c>
      <c r="H2089" s="80" t="str">
        <f>IFERROR(IF(B2089="","",VLOOKUP(B2089,'Customer Orders Management'!B:AB,8,0)),"")</f>
        <v/>
      </c>
      <c r="I2089" s="81" t="str">
        <f>IFERROR(IF(B2089="","",VLOOKUP(B2089,'Customer Orders Management'!B:AB,9,0)),"")</f>
        <v/>
      </c>
      <c r="J2089" s="81" t="str">
        <f>IFERROR(IF(B2089="","",VLOOKUP(B2089,'Customer Orders Management'!B:AB,10,0)),"")</f>
        <v/>
      </c>
      <c r="K2089" s="81" t="str">
        <f>IFERROR(IF(B2089="","",VLOOKUP(B2089,'Customer Orders Management'!B:AB,11,0)),"")</f>
        <v/>
      </c>
      <c r="L2089" s="81" t="str">
        <f>IFERROR(IF(VLOOKUP(B2089,'DIFOT Raw Data'!B:P,15,0)="","Not Delivered","Delivery"&amp;" "&amp;VLOOKUP(B2089,'DIFOT Raw Data'!B:P,15,0)),"")</f>
        <v/>
      </c>
    </row>
    <row r="2090" spans="5:12" x14ac:dyDescent="0.25">
      <c r="E2090" s="80" t="str">
        <f>IFERROR(IF(B2090="","",VLOOKUP(B2090,'Customer Orders Management'!B:AB,12,0)),"")</f>
        <v/>
      </c>
      <c r="F2090" s="80" t="str">
        <f>IFERROR(IF(B2090="","",VLOOKUP(B2090,'Customer Orders Management'!B:AB,13,0)),"")</f>
        <v/>
      </c>
      <c r="G2090" s="80" t="str">
        <f>IFERROR(IF(B2090="","",VLOOKUP(B2090,'Customer Orders Management'!B:AB,7,0)),"")</f>
        <v/>
      </c>
      <c r="H2090" s="80" t="str">
        <f>IFERROR(IF(B2090="","",VLOOKUP(B2090,'Customer Orders Management'!B:AB,8,0)),"")</f>
        <v/>
      </c>
      <c r="I2090" s="81" t="str">
        <f>IFERROR(IF(B2090="","",VLOOKUP(B2090,'Customer Orders Management'!B:AB,9,0)),"")</f>
        <v/>
      </c>
      <c r="J2090" s="81" t="str">
        <f>IFERROR(IF(B2090="","",VLOOKUP(B2090,'Customer Orders Management'!B:AB,10,0)),"")</f>
        <v/>
      </c>
      <c r="K2090" s="81" t="str">
        <f>IFERROR(IF(B2090="","",VLOOKUP(B2090,'Customer Orders Management'!B:AB,11,0)),"")</f>
        <v/>
      </c>
      <c r="L2090" s="81" t="str">
        <f>IFERROR(IF(VLOOKUP(B2090,'DIFOT Raw Data'!B:P,15,0)="","Not Delivered","Delivery"&amp;" "&amp;VLOOKUP(B2090,'DIFOT Raw Data'!B:P,15,0)),"")</f>
        <v/>
      </c>
    </row>
    <row r="2091" spans="5:12" x14ac:dyDescent="0.25">
      <c r="E2091" s="80" t="str">
        <f>IFERROR(IF(B2091="","",VLOOKUP(B2091,'Customer Orders Management'!B:AB,12,0)),"")</f>
        <v/>
      </c>
      <c r="F2091" s="80" t="str">
        <f>IFERROR(IF(B2091="","",VLOOKUP(B2091,'Customer Orders Management'!B:AB,13,0)),"")</f>
        <v/>
      </c>
      <c r="G2091" s="80" t="str">
        <f>IFERROR(IF(B2091="","",VLOOKUP(B2091,'Customer Orders Management'!B:AB,7,0)),"")</f>
        <v/>
      </c>
      <c r="H2091" s="80" t="str">
        <f>IFERROR(IF(B2091="","",VLOOKUP(B2091,'Customer Orders Management'!B:AB,8,0)),"")</f>
        <v/>
      </c>
      <c r="I2091" s="81" t="str">
        <f>IFERROR(IF(B2091="","",VLOOKUP(B2091,'Customer Orders Management'!B:AB,9,0)),"")</f>
        <v/>
      </c>
      <c r="J2091" s="81" t="str">
        <f>IFERROR(IF(B2091="","",VLOOKUP(B2091,'Customer Orders Management'!B:AB,10,0)),"")</f>
        <v/>
      </c>
      <c r="K2091" s="81" t="str">
        <f>IFERROR(IF(B2091="","",VLOOKUP(B2091,'Customer Orders Management'!B:AB,11,0)),"")</f>
        <v/>
      </c>
      <c r="L2091" s="81" t="str">
        <f>IFERROR(IF(VLOOKUP(B2091,'DIFOT Raw Data'!B:P,15,0)="","Not Delivered","Delivery"&amp;" "&amp;VLOOKUP(B2091,'DIFOT Raw Data'!B:P,15,0)),"")</f>
        <v/>
      </c>
    </row>
    <row r="2092" spans="5:12" x14ac:dyDescent="0.25">
      <c r="E2092" s="80" t="str">
        <f>IFERROR(IF(B2092="","",VLOOKUP(B2092,'Customer Orders Management'!B:AB,12,0)),"")</f>
        <v/>
      </c>
      <c r="F2092" s="80" t="str">
        <f>IFERROR(IF(B2092="","",VLOOKUP(B2092,'Customer Orders Management'!B:AB,13,0)),"")</f>
        <v/>
      </c>
      <c r="G2092" s="80" t="str">
        <f>IFERROR(IF(B2092="","",VLOOKUP(B2092,'Customer Orders Management'!B:AB,7,0)),"")</f>
        <v/>
      </c>
      <c r="H2092" s="80" t="str">
        <f>IFERROR(IF(B2092="","",VLOOKUP(B2092,'Customer Orders Management'!B:AB,8,0)),"")</f>
        <v/>
      </c>
      <c r="I2092" s="81" t="str">
        <f>IFERROR(IF(B2092="","",VLOOKUP(B2092,'Customer Orders Management'!B:AB,9,0)),"")</f>
        <v/>
      </c>
      <c r="J2092" s="81" t="str">
        <f>IFERROR(IF(B2092="","",VLOOKUP(B2092,'Customer Orders Management'!B:AB,10,0)),"")</f>
        <v/>
      </c>
      <c r="K2092" s="81" t="str">
        <f>IFERROR(IF(B2092="","",VLOOKUP(B2092,'Customer Orders Management'!B:AB,11,0)),"")</f>
        <v/>
      </c>
      <c r="L2092" s="81" t="str">
        <f>IFERROR(IF(VLOOKUP(B2092,'DIFOT Raw Data'!B:P,15,0)="","Not Delivered","Delivery"&amp;" "&amp;VLOOKUP(B2092,'DIFOT Raw Data'!B:P,15,0)),"")</f>
        <v/>
      </c>
    </row>
    <row r="2093" spans="5:12" x14ac:dyDescent="0.25">
      <c r="E2093" s="80" t="str">
        <f>IFERROR(IF(B2093="","",VLOOKUP(B2093,'Customer Orders Management'!B:AB,12,0)),"")</f>
        <v/>
      </c>
      <c r="F2093" s="80" t="str">
        <f>IFERROR(IF(B2093="","",VLOOKUP(B2093,'Customer Orders Management'!B:AB,13,0)),"")</f>
        <v/>
      </c>
      <c r="G2093" s="80" t="str">
        <f>IFERROR(IF(B2093="","",VLOOKUP(B2093,'Customer Orders Management'!B:AB,7,0)),"")</f>
        <v/>
      </c>
      <c r="H2093" s="80" t="str">
        <f>IFERROR(IF(B2093="","",VLOOKUP(B2093,'Customer Orders Management'!B:AB,8,0)),"")</f>
        <v/>
      </c>
      <c r="I2093" s="81" t="str">
        <f>IFERROR(IF(B2093="","",VLOOKUP(B2093,'Customer Orders Management'!B:AB,9,0)),"")</f>
        <v/>
      </c>
      <c r="J2093" s="81" t="str">
        <f>IFERROR(IF(B2093="","",VLOOKUP(B2093,'Customer Orders Management'!B:AB,10,0)),"")</f>
        <v/>
      </c>
      <c r="K2093" s="81" t="str">
        <f>IFERROR(IF(B2093="","",VLOOKUP(B2093,'Customer Orders Management'!B:AB,11,0)),"")</f>
        <v/>
      </c>
      <c r="L2093" s="81" t="str">
        <f>IFERROR(IF(VLOOKUP(B2093,'DIFOT Raw Data'!B:P,15,0)="","Not Delivered","Delivery"&amp;" "&amp;VLOOKUP(B2093,'DIFOT Raw Data'!B:P,15,0)),"")</f>
        <v/>
      </c>
    </row>
    <row r="2094" spans="5:12" x14ac:dyDescent="0.25">
      <c r="E2094" s="80" t="str">
        <f>IFERROR(IF(B2094="","",VLOOKUP(B2094,'Customer Orders Management'!B:AB,12,0)),"")</f>
        <v/>
      </c>
      <c r="F2094" s="80" t="str">
        <f>IFERROR(IF(B2094="","",VLOOKUP(B2094,'Customer Orders Management'!B:AB,13,0)),"")</f>
        <v/>
      </c>
      <c r="G2094" s="80" t="str">
        <f>IFERROR(IF(B2094="","",VLOOKUP(B2094,'Customer Orders Management'!B:AB,7,0)),"")</f>
        <v/>
      </c>
      <c r="H2094" s="80" t="str">
        <f>IFERROR(IF(B2094="","",VLOOKUP(B2094,'Customer Orders Management'!B:AB,8,0)),"")</f>
        <v/>
      </c>
      <c r="I2094" s="81" t="str">
        <f>IFERROR(IF(B2094="","",VLOOKUP(B2094,'Customer Orders Management'!B:AB,9,0)),"")</f>
        <v/>
      </c>
      <c r="J2094" s="81" t="str">
        <f>IFERROR(IF(B2094="","",VLOOKUP(B2094,'Customer Orders Management'!B:AB,10,0)),"")</f>
        <v/>
      </c>
      <c r="K2094" s="81" t="str">
        <f>IFERROR(IF(B2094="","",VLOOKUP(B2094,'Customer Orders Management'!B:AB,11,0)),"")</f>
        <v/>
      </c>
      <c r="L2094" s="81" t="str">
        <f>IFERROR(IF(VLOOKUP(B2094,'DIFOT Raw Data'!B:P,15,0)="","Not Delivered","Delivery"&amp;" "&amp;VLOOKUP(B2094,'DIFOT Raw Data'!B:P,15,0)),"")</f>
        <v/>
      </c>
    </row>
    <row r="2095" spans="5:12" x14ac:dyDescent="0.25">
      <c r="E2095" s="80" t="str">
        <f>IFERROR(IF(B2095="","",VLOOKUP(B2095,'Customer Orders Management'!B:AB,12,0)),"")</f>
        <v/>
      </c>
      <c r="F2095" s="80" t="str">
        <f>IFERROR(IF(B2095="","",VLOOKUP(B2095,'Customer Orders Management'!B:AB,13,0)),"")</f>
        <v/>
      </c>
      <c r="G2095" s="80" t="str">
        <f>IFERROR(IF(B2095="","",VLOOKUP(B2095,'Customer Orders Management'!B:AB,7,0)),"")</f>
        <v/>
      </c>
      <c r="H2095" s="80" t="str">
        <f>IFERROR(IF(B2095="","",VLOOKUP(B2095,'Customer Orders Management'!B:AB,8,0)),"")</f>
        <v/>
      </c>
      <c r="I2095" s="81" t="str">
        <f>IFERROR(IF(B2095="","",VLOOKUP(B2095,'Customer Orders Management'!B:AB,9,0)),"")</f>
        <v/>
      </c>
      <c r="J2095" s="81" t="str">
        <f>IFERROR(IF(B2095="","",VLOOKUP(B2095,'Customer Orders Management'!B:AB,10,0)),"")</f>
        <v/>
      </c>
      <c r="K2095" s="81" t="str">
        <f>IFERROR(IF(B2095="","",VLOOKUP(B2095,'Customer Orders Management'!B:AB,11,0)),"")</f>
        <v/>
      </c>
      <c r="L2095" s="81" t="str">
        <f>IFERROR(IF(VLOOKUP(B2095,'DIFOT Raw Data'!B:P,15,0)="","Not Delivered","Delivery"&amp;" "&amp;VLOOKUP(B2095,'DIFOT Raw Data'!B:P,15,0)),"")</f>
        <v/>
      </c>
    </row>
    <row r="2096" spans="5:12" x14ac:dyDescent="0.25">
      <c r="E2096" s="80" t="str">
        <f>IFERROR(IF(B2096="","",VLOOKUP(B2096,'Customer Orders Management'!B:AB,12,0)),"")</f>
        <v/>
      </c>
      <c r="F2096" s="80" t="str">
        <f>IFERROR(IF(B2096="","",VLOOKUP(B2096,'Customer Orders Management'!B:AB,13,0)),"")</f>
        <v/>
      </c>
      <c r="G2096" s="80" t="str">
        <f>IFERROR(IF(B2096="","",VLOOKUP(B2096,'Customer Orders Management'!B:AB,7,0)),"")</f>
        <v/>
      </c>
      <c r="H2096" s="80" t="str">
        <f>IFERROR(IF(B2096="","",VLOOKUP(B2096,'Customer Orders Management'!B:AB,8,0)),"")</f>
        <v/>
      </c>
      <c r="I2096" s="81" t="str">
        <f>IFERROR(IF(B2096="","",VLOOKUP(B2096,'Customer Orders Management'!B:AB,9,0)),"")</f>
        <v/>
      </c>
      <c r="J2096" s="81" t="str">
        <f>IFERROR(IF(B2096="","",VLOOKUP(B2096,'Customer Orders Management'!B:AB,10,0)),"")</f>
        <v/>
      </c>
      <c r="K2096" s="81" t="str">
        <f>IFERROR(IF(B2096="","",VLOOKUP(B2096,'Customer Orders Management'!B:AB,11,0)),"")</f>
        <v/>
      </c>
      <c r="L2096" s="81" t="str">
        <f>IFERROR(IF(VLOOKUP(B2096,'DIFOT Raw Data'!B:P,15,0)="","Not Delivered","Delivery"&amp;" "&amp;VLOOKUP(B2096,'DIFOT Raw Data'!B:P,15,0)),"")</f>
        <v/>
      </c>
    </row>
    <row r="2097" spans="5:12" x14ac:dyDescent="0.25">
      <c r="E2097" s="80" t="str">
        <f>IFERROR(IF(B2097="","",VLOOKUP(B2097,'Customer Orders Management'!B:AB,12,0)),"")</f>
        <v/>
      </c>
      <c r="F2097" s="80" t="str">
        <f>IFERROR(IF(B2097="","",VLOOKUP(B2097,'Customer Orders Management'!B:AB,13,0)),"")</f>
        <v/>
      </c>
      <c r="G2097" s="80" t="str">
        <f>IFERROR(IF(B2097="","",VLOOKUP(B2097,'Customer Orders Management'!B:AB,7,0)),"")</f>
        <v/>
      </c>
      <c r="H2097" s="80" t="str">
        <f>IFERROR(IF(B2097="","",VLOOKUP(B2097,'Customer Orders Management'!B:AB,8,0)),"")</f>
        <v/>
      </c>
      <c r="I2097" s="81" t="str">
        <f>IFERROR(IF(B2097="","",VLOOKUP(B2097,'Customer Orders Management'!B:AB,9,0)),"")</f>
        <v/>
      </c>
      <c r="J2097" s="81" t="str">
        <f>IFERROR(IF(B2097="","",VLOOKUP(B2097,'Customer Orders Management'!B:AB,10,0)),"")</f>
        <v/>
      </c>
      <c r="K2097" s="81" t="str">
        <f>IFERROR(IF(B2097="","",VLOOKUP(B2097,'Customer Orders Management'!B:AB,11,0)),"")</f>
        <v/>
      </c>
      <c r="L2097" s="81" t="str">
        <f>IFERROR(IF(VLOOKUP(B2097,'DIFOT Raw Data'!B:P,15,0)="","Not Delivered","Delivery"&amp;" "&amp;VLOOKUP(B2097,'DIFOT Raw Data'!B:P,15,0)),"")</f>
        <v/>
      </c>
    </row>
    <row r="2098" spans="5:12" x14ac:dyDescent="0.25">
      <c r="E2098" s="80" t="str">
        <f>IFERROR(IF(B2098="","",VLOOKUP(B2098,'Customer Orders Management'!B:AB,12,0)),"")</f>
        <v/>
      </c>
      <c r="F2098" s="80" t="str">
        <f>IFERROR(IF(B2098="","",VLOOKUP(B2098,'Customer Orders Management'!B:AB,13,0)),"")</f>
        <v/>
      </c>
      <c r="G2098" s="80" t="str">
        <f>IFERROR(IF(B2098="","",VLOOKUP(B2098,'Customer Orders Management'!B:AB,7,0)),"")</f>
        <v/>
      </c>
      <c r="H2098" s="80" t="str">
        <f>IFERROR(IF(B2098="","",VLOOKUP(B2098,'Customer Orders Management'!B:AB,8,0)),"")</f>
        <v/>
      </c>
      <c r="I2098" s="81" t="str">
        <f>IFERROR(IF(B2098="","",VLOOKUP(B2098,'Customer Orders Management'!B:AB,9,0)),"")</f>
        <v/>
      </c>
      <c r="J2098" s="81" t="str">
        <f>IFERROR(IF(B2098="","",VLOOKUP(B2098,'Customer Orders Management'!B:AB,10,0)),"")</f>
        <v/>
      </c>
      <c r="K2098" s="81" t="str">
        <f>IFERROR(IF(B2098="","",VLOOKUP(B2098,'Customer Orders Management'!B:AB,11,0)),"")</f>
        <v/>
      </c>
      <c r="L2098" s="81" t="str">
        <f>IFERROR(IF(VLOOKUP(B2098,'DIFOT Raw Data'!B:P,15,0)="","Not Delivered","Delivery"&amp;" "&amp;VLOOKUP(B2098,'DIFOT Raw Data'!B:P,15,0)),"")</f>
        <v/>
      </c>
    </row>
    <row r="2099" spans="5:12" x14ac:dyDescent="0.25">
      <c r="E2099" s="80" t="str">
        <f>IFERROR(IF(B2099="","",VLOOKUP(B2099,'Customer Orders Management'!B:AB,12,0)),"")</f>
        <v/>
      </c>
      <c r="F2099" s="80" t="str">
        <f>IFERROR(IF(B2099="","",VLOOKUP(B2099,'Customer Orders Management'!B:AB,13,0)),"")</f>
        <v/>
      </c>
      <c r="G2099" s="80" t="str">
        <f>IFERROR(IF(B2099="","",VLOOKUP(B2099,'Customer Orders Management'!B:AB,7,0)),"")</f>
        <v/>
      </c>
      <c r="H2099" s="80" t="str">
        <f>IFERROR(IF(B2099="","",VLOOKUP(B2099,'Customer Orders Management'!B:AB,8,0)),"")</f>
        <v/>
      </c>
      <c r="I2099" s="81" t="str">
        <f>IFERROR(IF(B2099="","",VLOOKUP(B2099,'Customer Orders Management'!B:AB,9,0)),"")</f>
        <v/>
      </c>
      <c r="J2099" s="81" t="str">
        <f>IFERROR(IF(B2099="","",VLOOKUP(B2099,'Customer Orders Management'!B:AB,10,0)),"")</f>
        <v/>
      </c>
      <c r="K2099" s="81" t="str">
        <f>IFERROR(IF(B2099="","",VLOOKUP(B2099,'Customer Orders Management'!B:AB,11,0)),"")</f>
        <v/>
      </c>
      <c r="L2099" s="81" t="str">
        <f>IFERROR(IF(VLOOKUP(B2099,'DIFOT Raw Data'!B:P,15,0)="","Not Delivered","Delivery"&amp;" "&amp;VLOOKUP(B2099,'DIFOT Raw Data'!B:P,15,0)),"")</f>
        <v/>
      </c>
    </row>
    <row r="2100" spans="5:12" x14ac:dyDescent="0.25">
      <c r="E2100" s="80" t="str">
        <f>IFERROR(IF(B2100="","",VLOOKUP(B2100,'Customer Orders Management'!B:AB,12,0)),"")</f>
        <v/>
      </c>
      <c r="F2100" s="80" t="str">
        <f>IFERROR(IF(B2100="","",VLOOKUP(B2100,'Customer Orders Management'!B:AB,13,0)),"")</f>
        <v/>
      </c>
      <c r="G2100" s="80" t="str">
        <f>IFERROR(IF(B2100="","",VLOOKUP(B2100,'Customer Orders Management'!B:AB,7,0)),"")</f>
        <v/>
      </c>
      <c r="H2100" s="80" t="str">
        <f>IFERROR(IF(B2100="","",VLOOKUP(B2100,'Customer Orders Management'!B:AB,8,0)),"")</f>
        <v/>
      </c>
      <c r="I2100" s="81" t="str">
        <f>IFERROR(IF(B2100="","",VLOOKUP(B2100,'Customer Orders Management'!B:AB,9,0)),"")</f>
        <v/>
      </c>
      <c r="J2100" s="81" t="str">
        <f>IFERROR(IF(B2100="","",VLOOKUP(B2100,'Customer Orders Management'!B:AB,10,0)),"")</f>
        <v/>
      </c>
      <c r="K2100" s="81" t="str">
        <f>IFERROR(IF(B2100="","",VLOOKUP(B2100,'Customer Orders Management'!B:AB,11,0)),"")</f>
        <v/>
      </c>
      <c r="L2100" s="81" t="str">
        <f>IFERROR(IF(VLOOKUP(B2100,'DIFOT Raw Data'!B:P,15,0)="","Not Delivered","Delivery"&amp;" "&amp;VLOOKUP(B2100,'DIFOT Raw Data'!B:P,15,0)),"")</f>
        <v/>
      </c>
    </row>
    <row r="2101" spans="5:12" x14ac:dyDescent="0.25">
      <c r="E2101" s="80" t="str">
        <f>IFERROR(IF(B2101="","",VLOOKUP(B2101,'Customer Orders Management'!B:AB,12,0)),"")</f>
        <v/>
      </c>
      <c r="F2101" s="80" t="str">
        <f>IFERROR(IF(B2101="","",VLOOKUP(B2101,'Customer Orders Management'!B:AB,13,0)),"")</f>
        <v/>
      </c>
      <c r="G2101" s="80" t="str">
        <f>IFERROR(IF(B2101="","",VLOOKUP(B2101,'Customer Orders Management'!B:AB,7,0)),"")</f>
        <v/>
      </c>
      <c r="H2101" s="80" t="str">
        <f>IFERROR(IF(B2101="","",VLOOKUP(B2101,'Customer Orders Management'!B:AB,8,0)),"")</f>
        <v/>
      </c>
      <c r="I2101" s="81" t="str">
        <f>IFERROR(IF(B2101="","",VLOOKUP(B2101,'Customer Orders Management'!B:AB,9,0)),"")</f>
        <v/>
      </c>
      <c r="J2101" s="81" t="str">
        <f>IFERROR(IF(B2101="","",VLOOKUP(B2101,'Customer Orders Management'!B:AB,10,0)),"")</f>
        <v/>
      </c>
      <c r="K2101" s="81" t="str">
        <f>IFERROR(IF(B2101="","",VLOOKUP(B2101,'Customer Orders Management'!B:AB,11,0)),"")</f>
        <v/>
      </c>
      <c r="L2101" s="81" t="str">
        <f>IFERROR(IF(VLOOKUP(B2101,'DIFOT Raw Data'!B:P,15,0)="","Not Delivered","Delivery"&amp;" "&amp;VLOOKUP(B2101,'DIFOT Raw Data'!B:P,15,0)),"")</f>
        <v/>
      </c>
    </row>
    <row r="2102" spans="5:12" x14ac:dyDescent="0.25">
      <c r="E2102" s="80" t="str">
        <f>IFERROR(IF(B2102="","",VLOOKUP(B2102,'Customer Orders Management'!B:AB,12,0)),"")</f>
        <v/>
      </c>
      <c r="F2102" s="80" t="str">
        <f>IFERROR(IF(B2102="","",VLOOKUP(B2102,'Customer Orders Management'!B:AB,13,0)),"")</f>
        <v/>
      </c>
      <c r="G2102" s="80" t="str">
        <f>IFERROR(IF(B2102="","",VLOOKUP(B2102,'Customer Orders Management'!B:AB,7,0)),"")</f>
        <v/>
      </c>
      <c r="H2102" s="80" t="str">
        <f>IFERROR(IF(B2102="","",VLOOKUP(B2102,'Customer Orders Management'!B:AB,8,0)),"")</f>
        <v/>
      </c>
      <c r="I2102" s="81" t="str">
        <f>IFERROR(IF(B2102="","",VLOOKUP(B2102,'Customer Orders Management'!B:AB,9,0)),"")</f>
        <v/>
      </c>
      <c r="J2102" s="81" t="str">
        <f>IFERROR(IF(B2102="","",VLOOKUP(B2102,'Customer Orders Management'!B:AB,10,0)),"")</f>
        <v/>
      </c>
      <c r="K2102" s="81" t="str">
        <f>IFERROR(IF(B2102="","",VLOOKUP(B2102,'Customer Orders Management'!B:AB,11,0)),"")</f>
        <v/>
      </c>
      <c r="L2102" s="81" t="str">
        <f>IFERROR(IF(VLOOKUP(B2102,'DIFOT Raw Data'!B:P,15,0)="","Not Delivered","Delivery"&amp;" "&amp;VLOOKUP(B2102,'DIFOT Raw Data'!B:P,15,0)),"")</f>
        <v/>
      </c>
    </row>
    <row r="2103" spans="5:12" x14ac:dyDescent="0.25">
      <c r="E2103" s="80" t="str">
        <f>IFERROR(IF(B2103="","",VLOOKUP(B2103,'Customer Orders Management'!B:AB,12,0)),"")</f>
        <v/>
      </c>
      <c r="F2103" s="80" t="str">
        <f>IFERROR(IF(B2103="","",VLOOKUP(B2103,'Customer Orders Management'!B:AB,13,0)),"")</f>
        <v/>
      </c>
      <c r="G2103" s="80" t="str">
        <f>IFERROR(IF(B2103="","",VLOOKUP(B2103,'Customer Orders Management'!B:AB,7,0)),"")</f>
        <v/>
      </c>
      <c r="H2103" s="80" t="str">
        <f>IFERROR(IF(B2103="","",VLOOKUP(B2103,'Customer Orders Management'!B:AB,8,0)),"")</f>
        <v/>
      </c>
      <c r="I2103" s="81" t="str">
        <f>IFERROR(IF(B2103="","",VLOOKUP(B2103,'Customer Orders Management'!B:AB,9,0)),"")</f>
        <v/>
      </c>
      <c r="J2103" s="81" t="str">
        <f>IFERROR(IF(B2103="","",VLOOKUP(B2103,'Customer Orders Management'!B:AB,10,0)),"")</f>
        <v/>
      </c>
      <c r="K2103" s="81" t="str">
        <f>IFERROR(IF(B2103="","",VLOOKUP(B2103,'Customer Orders Management'!B:AB,11,0)),"")</f>
        <v/>
      </c>
      <c r="L2103" s="81" t="str">
        <f>IFERROR(IF(VLOOKUP(B2103,'DIFOT Raw Data'!B:P,15,0)="","Not Delivered","Delivery"&amp;" "&amp;VLOOKUP(B2103,'DIFOT Raw Data'!B:P,15,0)),"")</f>
        <v/>
      </c>
    </row>
    <row r="2104" spans="5:12" x14ac:dyDescent="0.25">
      <c r="E2104" s="80" t="str">
        <f>IFERROR(IF(B2104="","",VLOOKUP(B2104,'Customer Orders Management'!B:AB,12,0)),"")</f>
        <v/>
      </c>
      <c r="F2104" s="80" t="str">
        <f>IFERROR(IF(B2104="","",VLOOKUP(B2104,'Customer Orders Management'!B:AB,13,0)),"")</f>
        <v/>
      </c>
      <c r="G2104" s="80" t="str">
        <f>IFERROR(IF(B2104="","",VLOOKUP(B2104,'Customer Orders Management'!B:AB,7,0)),"")</f>
        <v/>
      </c>
      <c r="H2104" s="80" t="str">
        <f>IFERROR(IF(B2104="","",VLOOKUP(B2104,'Customer Orders Management'!B:AB,8,0)),"")</f>
        <v/>
      </c>
      <c r="I2104" s="81" t="str">
        <f>IFERROR(IF(B2104="","",VLOOKUP(B2104,'Customer Orders Management'!B:AB,9,0)),"")</f>
        <v/>
      </c>
      <c r="J2104" s="81" t="str">
        <f>IFERROR(IF(B2104="","",VLOOKUP(B2104,'Customer Orders Management'!B:AB,10,0)),"")</f>
        <v/>
      </c>
      <c r="K2104" s="81" t="str">
        <f>IFERROR(IF(B2104="","",VLOOKUP(B2104,'Customer Orders Management'!B:AB,11,0)),"")</f>
        <v/>
      </c>
      <c r="L2104" s="81" t="str">
        <f>IFERROR(IF(VLOOKUP(B2104,'DIFOT Raw Data'!B:P,15,0)="","Not Delivered","Delivery"&amp;" "&amp;VLOOKUP(B2104,'DIFOT Raw Data'!B:P,15,0)),"")</f>
        <v/>
      </c>
    </row>
    <row r="2105" spans="5:12" x14ac:dyDescent="0.25">
      <c r="E2105" s="80" t="str">
        <f>IFERROR(IF(B2105="","",VLOOKUP(B2105,'Customer Orders Management'!B:AB,12,0)),"")</f>
        <v/>
      </c>
      <c r="F2105" s="80" t="str">
        <f>IFERROR(IF(B2105="","",VLOOKUP(B2105,'Customer Orders Management'!B:AB,13,0)),"")</f>
        <v/>
      </c>
      <c r="G2105" s="80" t="str">
        <f>IFERROR(IF(B2105="","",VLOOKUP(B2105,'Customer Orders Management'!B:AB,7,0)),"")</f>
        <v/>
      </c>
      <c r="H2105" s="80" t="str">
        <f>IFERROR(IF(B2105="","",VLOOKUP(B2105,'Customer Orders Management'!B:AB,8,0)),"")</f>
        <v/>
      </c>
      <c r="I2105" s="81" t="str">
        <f>IFERROR(IF(B2105="","",VLOOKUP(B2105,'Customer Orders Management'!B:AB,9,0)),"")</f>
        <v/>
      </c>
      <c r="J2105" s="81" t="str">
        <f>IFERROR(IF(B2105="","",VLOOKUP(B2105,'Customer Orders Management'!B:AB,10,0)),"")</f>
        <v/>
      </c>
      <c r="K2105" s="81" t="str">
        <f>IFERROR(IF(B2105="","",VLOOKUP(B2105,'Customer Orders Management'!B:AB,11,0)),"")</f>
        <v/>
      </c>
      <c r="L2105" s="81" t="str">
        <f>IFERROR(IF(VLOOKUP(B2105,'DIFOT Raw Data'!B:P,15,0)="","Not Delivered","Delivery"&amp;" "&amp;VLOOKUP(B2105,'DIFOT Raw Data'!B:P,15,0)),"")</f>
        <v/>
      </c>
    </row>
    <row r="2106" spans="5:12" x14ac:dyDescent="0.25">
      <c r="E2106" s="80" t="str">
        <f>IFERROR(IF(B2106="","",VLOOKUP(B2106,'Customer Orders Management'!B:AB,12,0)),"")</f>
        <v/>
      </c>
      <c r="F2106" s="80" t="str">
        <f>IFERROR(IF(B2106="","",VLOOKUP(B2106,'Customer Orders Management'!B:AB,13,0)),"")</f>
        <v/>
      </c>
      <c r="G2106" s="80" t="str">
        <f>IFERROR(IF(B2106="","",VLOOKUP(B2106,'Customer Orders Management'!B:AB,7,0)),"")</f>
        <v/>
      </c>
      <c r="H2106" s="80" t="str">
        <f>IFERROR(IF(B2106="","",VLOOKUP(B2106,'Customer Orders Management'!B:AB,8,0)),"")</f>
        <v/>
      </c>
      <c r="I2106" s="81" t="str">
        <f>IFERROR(IF(B2106="","",VLOOKUP(B2106,'Customer Orders Management'!B:AB,9,0)),"")</f>
        <v/>
      </c>
      <c r="J2106" s="81" t="str">
        <f>IFERROR(IF(B2106="","",VLOOKUP(B2106,'Customer Orders Management'!B:AB,10,0)),"")</f>
        <v/>
      </c>
      <c r="K2106" s="81" t="str">
        <f>IFERROR(IF(B2106="","",VLOOKUP(B2106,'Customer Orders Management'!B:AB,11,0)),"")</f>
        <v/>
      </c>
      <c r="L2106" s="81" t="str">
        <f>IFERROR(IF(VLOOKUP(B2106,'DIFOT Raw Data'!B:P,15,0)="","Not Delivered","Delivery"&amp;" "&amp;VLOOKUP(B2106,'DIFOT Raw Data'!B:P,15,0)),"")</f>
        <v/>
      </c>
    </row>
    <row r="2107" spans="5:12" x14ac:dyDescent="0.25">
      <c r="E2107" s="80" t="str">
        <f>IFERROR(IF(B2107="","",VLOOKUP(B2107,'Customer Orders Management'!B:AB,12,0)),"")</f>
        <v/>
      </c>
      <c r="F2107" s="80" t="str">
        <f>IFERROR(IF(B2107="","",VLOOKUP(B2107,'Customer Orders Management'!B:AB,13,0)),"")</f>
        <v/>
      </c>
      <c r="G2107" s="80" t="str">
        <f>IFERROR(IF(B2107="","",VLOOKUP(B2107,'Customer Orders Management'!B:AB,7,0)),"")</f>
        <v/>
      </c>
      <c r="H2107" s="80" t="str">
        <f>IFERROR(IF(B2107="","",VLOOKUP(B2107,'Customer Orders Management'!B:AB,8,0)),"")</f>
        <v/>
      </c>
      <c r="I2107" s="81" t="str">
        <f>IFERROR(IF(B2107="","",VLOOKUP(B2107,'Customer Orders Management'!B:AB,9,0)),"")</f>
        <v/>
      </c>
      <c r="J2107" s="81" t="str">
        <f>IFERROR(IF(B2107="","",VLOOKUP(B2107,'Customer Orders Management'!B:AB,10,0)),"")</f>
        <v/>
      </c>
      <c r="K2107" s="81" t="str">
        <f>IFERROR(IF(B2107="","",VLOOKUP(B2107,'Customer Orders Management'!B:AB,11,0)),"")</f>
        <v/>
      </c>
      <c r="L2107" s="81" t="str">
        <f>IFERROR(IF(VLOOKUP(B2107,'DIFOT Raw Data'!B:P,15,0)="","Not Delivered","Delivery"&amp;" "&amp;VLOOKUP(B2107,'DIFOT Raw Data'!B:P,15,0)),"")</f>
        <v/>
      </c>
    </row>
    <row r="2108" spans="5:12" x14ac:dyDescent="0.25">
      <c r="E2108" s="80" t="str">
        <f>IFERROR(IF(B2108="","",VLOOKUP(B2108,'Customer Orders Management'!B:AB,12,0)),"")</f>
        <v/>
      </c>
      <c r="F2108" s="80" t="str">
        <f>IFERROR(IF(B2108="","",VLOOKUP(B2108,'Customer Orders Management'!B:AB,13,0)),"")</f>
        <v/>
      </c>
      <c r="G2108" s="80" t="str">
        <f>IFERROR(IF(B2108="","",VLOOKUP(B2108,'Customer Orders Management'!B:AB,7,0)),"")</f>
        <v/>
      </c>
      <c r="H2108" s="80" t="str">
        <f>IFERROR(IF(B2108="","",VLOOKUP(B2108,'Customer Orders Management'!B:AB,8,0)),"")</f>
        <v/>
      </c>
      <c r="I2108" s="81" t="str">
        <f>IFERROR(IF(B2108="","",VLOOKUP(B2108,'Customer Orders Management'!B:AB,9,0)),"")</f>
        <v/>
      </c>
      <c r="J2108" s="81" t="str">
        <f>IFERROR(IF(B2108="","",VLOOKUP(B2108,'Customer Orders Management'!B:AB,10,0)),"")</f>
        <v/>
      </c>
      <c r="K2108" s="81" t="str">
        <f>IFERROR(IF(B2108="","",VLOOKUP(B2108,'Customer Orders Management'!B:AB,11,0)),"")</f>
        <v/>
      </c>
      <c r="L2108" s="81" t="str">
        <f>IFERROR(IF(VLOOKUP(B2108,'DIFOT Raw Data'!B:P,15,0)="","Not Delivered","Delivery"&amp;" "&amp;VLOOKUP(B2108,'DIFOT Raw Data'!B:P,15,0)),"")</f>
        <v/>
      </c>
    </row>
    <row r="2109" spans="5:12" x14ac:dyDescent="0.25">
      <c r="E2109" s="80" t="str">
        <f>IFERROR(IF(B2109="","",VLOOKUP(B2109,'Customer Orders Management'!B:AB,12,0)),"")</f>
        <v/>
      </c>
      <c r="F2109" s="80" t="str">
        <f>IFERROR(IF(B2109="","",VLOOKUP(B2109,'Customer Orders Management'!B:AB,13,0)),"")</f>
        <v/>
      </c>
      <c r="G2109" s="80" t="str">
        <f>IFERROR(IF(B2109="","",VLOOKUP(B2109,'Customer Orders Management'!B:AB,7,0)),"")</f>
        <v/>
      </c>
      <c r="H2109" s="80" t="str">
        <f>IFERROR(IF(B2109="","",VLOOKUP(B2109,'Customer Orders Management'!B:AB,8,0)),"")</f>
        <v/>
      </c>
      <c r="I2109" s="81" t="str">
        <f>IFERROR(IF(B2109="","",VLOOKUP(B2109,'Customer Orders Management'!B:AB,9,0)),"")</f>
        <v/>
      </c>
      <c r="J2109" s="81" t="str">
        <f>IFERROR(IF(B2109="","",VLOOKUP(B2109,'Customer Orders Management'!B:AB,10,0)),"")</f>
        <v/>
      </c>
      <c r="K2109" s="81" t="str">
        <f>IFERROR(IF(B2109="","",VLOOKUP(B2109,'Customer Orders Management'!B:AB,11,0)),"")</f>
        <v/>
      </c>
      <c r="L2109" s="81" t="str">
        <f>IFERROR(IF(VLOOKUP(B2109,'DIFOT Raw Data'!B:P,15,0)="","Not Delivered","Delivery"&amp;" "&amp;VLOOKUP(B2109,'DIFOT Raw Data'!B:P,15,0)),"")</f>
        <v/>
      </c>
    </row>
    <row r="2110" spans="5:12" x14ac:dyDescent="0.25">
      <c r="E2110" s="80" t="str">
        <f>IFERROR(IF(B2110="","",VLOOKUP(B2110,'Customer Orders Management'!B:AB,12,0)),"")</f>
        <v/>
      </c>
      <c r="F2110" s="80" t="str">
        <f>IFERROR(IF(B2110="","",VLOOKUP(B2110,'Customer Orders Management'!B:AB,13,0)),"")</f>
        <v/>
      </c>
      <c r="G2110" s="80" t="str">
        <f>IFERROR(IF(B2110="","",VLOOKUP(B2110,'Customer Orders Management'!B:AB,7,0)),"")</f>
        <v/>
      </c>
      <c r="H2110" s="80" t="str">
        <f>IFERROR(IF(B2110="","",VLOOKUP(B2110,'Customer Orders Management'!B:AB,8,0)),"")</f>
        <v/>
      </c>
      <c r="I2110" s="81" t="str">
        <f>IFERROR(IF(B2110="","",VLOOKUP(B2110,'Customer Orders Management'!B:AB,9,0)),"")</f>
        <v/>
      </c>
      <c r="J2110" s="81" t="str">
        <f>IFERROR(IF(B2110="","",VLOOKUP(B2110,'Customer Orders Management'!B:AB,10,0)),"")</f>
        <v/>
      </c>
      <c r="K2110" s="81" t="str">
        <f>IFERROR(IF(B2110="","",VLOOKUP(B2110,'Customer Orders Management'!B:AB,11,0)),"")</f>
        <v/>
      </c>
      <c r="L2110" s="81" t="str">
        <f>IFERROR(IF(VLOOKUP(B2110,'DIFOT Raw Data'!B:P,15,0)="","Not Delivered","Delivery"&amp;" "&amp;VLOOKUP(B2110,'DIFOT Raw Data'!B:P,15,0)),"")</f>
        <v/>
      </c>
    </row>
    <row r="2111" spans="5:12" x14ac:dyDescent="0.25">
      <c r="E2111" s="80" t="str">
        <f>IFERROR(IF(B2111="","",VLOOKUP(B2111,'Customer Orders Management'!B:AB,12,0)),"")</f>
        <v/>
      </c>
      <c r="F2111" s="80" t="str">
        <f>IFERROR(IF(B2111="","",VLOOKUP(B2111,'Customer Orders Management'!B:AB,13,0)),"")</f>
        <v/>
      </c>
      <c r="G2111" s="80" t="str">
        <f>IFERROR(IF(B2111="","",VLOOKUP(B2111,'Customer Orders Management'!B:AB,7,0)),"")</f>
        <v/>
      </c>
      <c r="H2111" s="80" t="str">
        <f>IFERROR(IF(B2111="","",VLOOKUP(B2111,'Customer Orders Management'!B:AB,8,0)),"")</f>
        <v/>
      </c>
      <c r="I2111" s="81" t="str">
        <f>IFERROR(IF(B2111="","",VLOOKUP(B2111,'Customer Orders Management'!B:AB,9,0)),"")</f>
        <v/>
      </c>
      <c r="J2111" s="81" t="str">
        <f>IFERROR(IF(B2111="","",VLOOKUP(B2111,'Customer Orders Management'!B:AB,10,0)),"")</f>
        <v/>
      </c>
      <c r="K2111" s="81" t="str">
        <f>IFERROR(IF(B2111="","",VLOOKUP(B2111,'Customer Orders Management'!B:AB,11,0)),"")</f>
        <v/>
      </c>
      <c r="L2111" s="81" t="str">
        <f>IFERROR(IF(VLOOKUP(B2111,'DIFOT Raw Data'!B:P,15,0)="","Not Delivered","Delivery"&amp;" "&amp;VLOOKUP(B2111,'DIFOT Raw Data'!B:P,15,0)),"")</f>
        <v/>
      </c>
    </row>
    <row r="2112" spans="5:12" x14ac:dyDescent="0.25">
      <c r="E2112" s="80" t="str">
        <f>IFERROR(IF(B2112="","",VLOOKUP(B2112,'Customer Orders Management'!B:AB,12,0)),"")</f>
        <v/>
      </c>
      <c r="F2112" s="80" t="str">
        <f>IFERROR(IF(B2112="","",VLOOKUP(B2112,'Customer Orders Management'!B:AB,13,0)),"")</f>
        <v/>
      </c>
      <c r="G2112" s="80" t="str">
        <f>IFERROR(IF(B2112="","",VLOOKUP(B2112,'Customer Orders Management'!B:AB,7,0)),"")</f>
        <v/>
      </c>
      <c r="H2112" s="80" t="str">
        <f>IFERROR(IF(B2112="","",VLOOKUP(B2112,'Customer Orders Management'!B:AB,8,0)),"")</f>
        <v/>
      </c>
      <c r="I2112" s="81" t="str">
        <f>IFERROR(IF(B2112="","",VLOOKUP(B2112,'Customer Orders Management'!B:AB,9,0)),"")</f>
        <v/>
      </c>
      <c r="J2112" s="81" t="str">
        <f>IFERROR(IF(B2112="","",VLOOKUP(B2112,'Customer Orders Management'!B:AB,10,0)),"")</f>
        <v/>
      </c>
      <c r="K2112" s="81" t="str">
        <f>IFERROR(IF(B2112="","",VLOOKUP(B2112,'Customer Orders Management'!B:AB,11,0)),"")</f>
        <v/>
      </c>
      <c r="L2112" s="81" t="str">
        <f>IFERROR(IF(VLOOKUP(B2112,'DIFOT Raw Data'!B:P,15,0)="","Not Delivered","Delivery"&amp;" "&amp;VLOOKUP(B2112,'DIFOT Raw Data'!B:P,15,0)),"")</f>
        <v/>
      </c>
    </row>
    <row r="2113" spans="5:12" x14ac:dyDescent="0.25">
      <c r="E2113" s="80" t="str">
        <f>IFERROR(IF(B2113="","",VLOOKUP(B2113,'Customer Orders Management'!B:AB,12,0)),"")</f>
        <v/>
      </c>
      <c r="F2113" s="80" t="str">
        <f>IFERROR(IF(B2113="","",VLOOKUP(B2113,'Customer Orders Management'!B:AB,13,0)),"")</f>
        <v/>
      </c>
      <c r="G2113" s="80" t="str">
        <f>IFERROR(IF(B2113="","",VLOOKUP(B2113,'Customer Orders Management'!B:AB,7,0)),"")</f>
        <v/>
      </c>
      <c r="H2113" s="80" t="str">
        <f>IFERROR(IF(B2113="","",VLOOKUP(B2113,'Customer Orders Management'!B:AB,8,0)),"")</f>
        <v/>
      </c>
      <c r="I2113" s="81" t="str">
        <f>IFERROR(IF(B2113="","",VLOOKUP(B2113,'Customer Orders Management'!B:AB,9,0)),"")</f>
        <v/>
      </c>
      <c r="J2113" s="81" t="str">
        <f>IFERROR(IF(B2113="","",VLOOKUP(B2113,'Customer Orders Management'!B:AB,10,0)),"")</f>
        <v/>
      </c>
      <c r="K2113" s="81" t="str">
        <f>IFERROR(IF(B2113="","",VLOOKUP(B2113,'Customer Orders Management'!B:AB,11,0)),"")</f>
        <v/>
      </c>
      <c r="L2113" s="81" t="str">
        <f>IFERROR(IF(VLOOKUP(B2113,'DIFOT Raw Data'!B:P,15,0)="","Not Delivered","Delivery"&amp;" "&amp;VLOOKUP(B2113,'DIFOT Raw Data'!B:P,15,0)),"")</f>
        <v/>
      </c>
    </row>
    <row r="2114" spans="5:12" x14ac:dyDescent="0.25">
      <c r="E2114" s="80" t="str">
        <f>IFERROR(IF(B2114="","",VLOOKUP(B2114,'Customer Orders Management'!B:AB,12,0)),"")</f>
        <v/>
      </c>
      <c r="F2114" s="80" t="str">
        <f>IFERROR(IF(B2114="","",VLOOKUP(B2114,'Customer Orders Management'!B:AB,13,0)),"")</f>
        <v/>
      </c>
      <c r="G2114" s="80" t="str">
        <f>IFERROR(IF(B2114="","",VLOOKUP(B2114,'Customer Orders Management'!B:AB,7,0)),"")</f>
        <v/>
      </c>
      <c r="H2114" s="80" t="str">
        <f>IFERROR(IF(B2114="","",VLOOKUP(B2114,'Customer Orders Management'!B:AB,8,0)),"")</f>
        <v/>
      </c>
      <c r="I2114" s="81" t="str">
        <f>IFERROR(IF(B2114="","",VLOOKUP(B2114,'Customer Orders Management'!B:AB,9,0)),"")</f>
        <v/>
      </c>
      <c r="J2114" s="81" t="str">
        <f>IFERROR(IF(B2114="","",VLOOKUP(B2114,'Customer Orders Management'!B:AB,10,0)),"")</f>
        <v/>
      </c>
      <c r="K2114" s="81" t="str">
        <f>IFERROR(IF(B2114="","",VLOOKUP(B2114,'Customer Orders Management'!B:AB,11,0)),"")</f>
        <v/>
      </c>
      <c r="L2114" s="81" t="str">
        <f>IFERROR(IF(VLOOKUP(B2114,'DIFOT Raw Data'!B:P,15,0)="","Not Delivered","Delivery"&amp;" "&amp;VLOOKUP(B2114,'DIFOT Raw Data'!B:P,15,0)),"")</f>
        <v/>
      </c>
    </row>
    <row r="2115" spans="5:12" x14ac:dyDescent="0.25">
      <c r="E2115" s="80" t="str">
        <f>IFERROR(IF(B2115="","",VLOOKUP(B2115,'Customer Orders Management'!B:AB,12,0)),"")</f>
        <v/>
      </c>
      <c r="F2115" s="80" t="str">
        <f>IFERROR(IF(B2115="","",VLOOKUP(B2115,'Customer Orders Management'!B:AB,13,0)),"")</f>
        <v/>
      </c>
      <c r="G2115" s="80" t="str">
        <f>IFERROR(IF(B2115="","",VLOOKUP(B2115,'Customer Orders Management'!B:AB,7,0)),"")</f>
        <v/>
      </c>
      <c r="H2115" s="80" t="str">
        <f>IFERROR(IF(B2115="","",VLOOKUP(B2115,'Customer Orders Management'!B:AB,8,0)),"")</f>
        <v/>
      </c>
      <c r="I2115" s="81" t="str">
        <f>IFERROR(IF(B2115="","",VLOOKUP(B2115,'Customer Orders Management'!B:AB,9,0)),"")</f>
        <v/>
      </c>
      <c r="J2115" s="81" t="str">
        <f>IFERROR(IF(B2115="","",VLOOKUP(B2115,'Customer Orders Management'!B:AB,10,0)),"")</f>
        <v/>
      </c>
      <c r="K2115" s="81" t="str">
        <f>IFERROR(IF(B2115="","",VLOOKUP(B2115,'Customer Orders Management'!B:AB,11,0)),"")</f>
        <v/>
      </c>
      <c r="L2115" s="81" t="str">
        <f>IFERROR(IF(VLOOKUP(B2115,'DIFOT Raw Data'!B:P,15,0)="","Not Delivered","Delivery"&amp;" "&amp;VLOOKUP(B2115,'DIFOT Raw Data'!B:P,15,0)),"")</f>
        <v/>
      </c>
    </row>
    <row r="2116" spans="5:12" x14ac:dyDescent="0.25">
      <c r="E2116" s="80" t="str">
        <f>IFERROR(IF(B2116="","",VLOOKUP(B2116,'Customer Orders Management'!B:AB,12,0)),"")</f>
        <v/>
      </c>
      <c r="F2116" s="80" t="str">
        <f>IFERROR(IF(B2116="","",VLOOKUP(B2116,'Customer Orders Management'!B:AB,13,0)),"")</f>
        <v/>
      </c>
      <c r="G2116" s="80" t="str">
        <f>IFERROR(IF(B2116="","",VLOOKUP(B2116,'Customer Orders Management'!B:AB,7,0)),"")</f>
        <v/>
      </c>
      <c r="H2116" s="80" t="str">
        <f>IFERROR(IF(B2116="","",VLOOKUP(B2116,'Customer Orders Management'!B:AB,8,0)),"")</f>
        <v/>
      </c>
      <c r="I2116" s="81" t="str">
        <f>IFERROR(IF(B2116="","",VLOOKUP(B2116,'Customer Orders Management'!B:AB,9,0)),"")</f>
        <v/>
      </c>
      <c r="J2116" s="81" t="str">
        <f>IFERROR(IF(B2116="","",VLOOKUP(B2116,'Customer Orders Management'!B:AB,10,0)),"")</f>
        <v/>
      </c>
      <c r="K2116" s="81" t="str">
        <f>IFERROR(IF(B2116="","",VLOOKUP(B2116,'Customer Orders Management'!B:AB,11,0)),"")</f>
        <v/>
      </c>
      <c r="L2116" s="81" t="str">
        <f>IFERROR(IF(VLOOKUP(B2116,'DIFOT Raw Data'!B:P,15,0)="","Not Delivered","Delivery"&amp;" "&amp;VLOOKUP(B2116,'DIFOT Raw Data'!B:P,15,0)),"")</f>
        <v/>
      </c>
    </row>
    <row r="2117" spans="5:12" x14ac:dyDescent="0.25">
      <c r="E2117" s="80" t="str">
        <f>IFERROR(IF(B2117="","",VLOOKUP(B2117,'Customer Orders Management'!B:AB,12,0)),"")</f>
        <v/>
      </c>
      <c r="F2117" s="80" t="str">
        <f>IFERROR(IF(B2117="","",VLOOKUP(B2117,'Customer Orders Management'!B:AB,13,0)),"")</f>
        <v/>
      </c>
      <c r="G2117" s="80" t="str">
        <f>IFERROR(IF(B2117="","",VLOOKUP(B2117,'Customer Orders Management'!B:AB,7,0)),"")</f>
        <v/>
      </c>
      <c r="H2117" s="80" t="str">
        <f>IFERROR(IF(B2117="","",VLOOKUP(B2117,'Customer Orders Management'!B:AB,8,0)),"")</f>
        <v/>
      </c>
      <c r="I2117" s="81" t="str">
        <f>IFERROR(IF(B2117="","",VLOOKUP(B2117,'Customer Orders Management'!B:AB,9,0)),"")</f>
        <v/>
      </c>
      <c r="J2117" s="81" t="str">
        <f>IFERROR(IF(B2117="","",VLOOKUP(B2117,'Customer Orders Management'!B:AB,10,0)),"")</f>
        <v/>
      </c>
      <c r="K2117" s="81" t="str">
        <f>IFERROR(IF(B2117="","",VLOOKUP(B2117,'Customer Orders Management'!B:AB,11,0)),"")</f>
        <v/>
      </c>
      <c r="L2117" s="81" t="str">
        <f>IFERROR(IF(VLOOKUP(B2117,'DIFOT Raw Data'!B:P,15,0)="","Not Delivered","Delivery"&amp;" "&amp;VLOOKUP(B2117,'DIFOT Raw Data'!B:P,15,0)),"")</f>
        <v/>
      </c>
    </row>
    <row r="2118" spans="5:12" x14ac:dyDescent="0.25">
      <c r="E2118" s="80" t="str">
        <f>IFERROR(IF(B2118="","",VLOOKUP(B2118,'Customer Orders Management'!B:AB,12,0)),"")</f>
        <v/>
      </c>
      <c r="F2118" s="80" t="str">
        <f>IFERROR(IF(B2118="","",VLOOKUP(B2118,'Customer Orders Management'!B:AB,13,0)),"")</f>
        <v/>
      </c>
      <c r="G2118" s="80" t="str">
        <f>IFERROR(IF(B2118="","",VLOOKUP(B2118,'Customer Orders Management'!B:AB,7,0)),"")</f>
        <v/>
      </c>
      <c r="H2118" s="80" t="str">
        <f>IFERROR(IF(B2118="","",VLOOKUP(B2118,'Customer Orders Management'!B:AB,8,0)),"")</f>
        <v/>
      </c>
      <c r="I2118" s="81" t="str">
        <f>IFERROR(IF(B2118="","",VLOOKUP(B2118,'Customer Orders Management'!B:AB,9,0)),"")</f>
        <v/>
      </c>
      <c r="J2118" s="81" t="str">
        <f>IFERROR(IF(B2118="","",VLOOKUP(B2118,'Customer Orders Management'!B:AB,10,0)),"")</f>
        <v/>
      </c>
      <c r="K2118" s="81" t="str">
        <f>IFERROR(IF(B2118="","",VLOOKUP(B2118,'Customer Orders Management'!B:AB,11,0)),"")</f>
        <v/>
      </c>
      <c r="L2118" s="81" t="str">
        <f>IFERROR(IF(VLOOKUP(B2118,'DIFOT Raw Data'!B:P,15,0)="","Not Delivered","Delivery"&amp;" "&amp;VLOOKUP(B2118,'DIFOT Raw Data'!B:P,15,0)),"")</f>
        <v/>
      </c>
    </row>
    <row r="2119" spans="5:12" x14ac:dyDescent="0.25">
      <c r="E2119" s="80" t="str">
        <f>IFERROR(IF(B2119="","",VLOOKUP(B2119,'Customer Orders Management'!B:AB,12,0)),"")</f>
        <v/>
      </c>
      <c r="F2119" s="80" t="str">
        <f>IFERROR(IF(B2119="","",VLOOKUP(B2119,'Customer Orders Management'!B:AB,13,0)),"")</f>
        <v/>
      </c>
      <c r="G2119" s="80" t="str">
        <f>IFERROR(IF(B2119="","",VLOOKUP(B2119,'Customer Orders Management'!B:AB,7,0)),"")</f>
        <v/>
      </c>
      <c r="H2119" s="80" t="str">
        <f>IFERROR(IF(B2119="","",VLOOKUP(B2119,'Customer Orders Management'!B:AB,8,0)),"")</f>
        <v/>
      </c>
      <c r="I2119" s="81" t="str">
        <f>IFERROR(IF(B2119="","",VLOOKUP(B2119,'Customer Orders Management'!B:AB,9,0)),"")</f>
        <v/>
      </c>
      <c r="J2119" s="81" t="str">
        <f>IFERROR(IF(B2119="","",VLOOKUP(B2119,'Customer Orders Management'!B:AB,10,0)),"")</f>
        <v/>
      </c>
      <c r="K2119" s="81" t="str">
        <f>IFERROR(IF(B2119="","",VLOOKUP(B2119,'Customer Orders Management'!B:AB,11,0)),"")</f>
        <v/>
      </c>
      <c r="L2119" s="81" t="str">
        <f>IFERROR(IF(VLOOKUP(B2119,'DIFOT Raw Data'!B:P,15,0)="","Not Delivered","Delivery"&amp;" "&amp;VLOOKUP(B2119,'DIFOT Raw Data'!B:P,15,0)),"")</f>
        <v/>
      </c>
    </row>
    <row r="2120" spans="5:12" x14ac:dyDescent="0.25">
      <c r="E2120" s="80" t="str">
        <f>IFERROR(IF(B2120="","",VLOOKUP(B2120,'Customer Orders Management'!B:AB,12,0)),"")</f>
        <v/>
      </c>
      <c r="F2120" s="80" t="str">
        <f>IFERROR(IF(B2120="","",VLOOKUP(B2120,'Customer Orders Management'!B:AB,13,0)),"")</f>
        <v/>
      </c>
      <c r="G2120" s="80" t="str">
        <f>IFERROR(IF(B2120="","",VLOOKUP(B2120,'Customer Orders Management'!B:AB,7,0)),"")</f>
        <v/>
      </c>
      <c r="H2120" s="80" t="str">
        <f>IFERROR(IF(B2120="","",VLOOKUP(B2120,'Customer Orders Management'!B:AB,8,0)),"")</f>
        <v/>
      </c>
      <c r="I2120" s="81" t="str">
        <f>IFERROR(IF(B2120="","",VLOOKUP(B2120,'Customer Orders Management'!B:AB,9,0)),"")</f>
        <v/>
      </c>
      <c r="J2120" s="81" t="str">
        <f>IFERROR(IF(B2120="","",VLOOKUP(B2120,'Customer Orders Management'!B:AB,10,0)),"")</f>
        <v/>
      </c>
      <c r="K2120" s="81" t="str">
        <f>IFERROR(IF(B2120="","",VLOOKUP(B2120,'Customer Orders Management'!B:AB,11,0)),"")</f>
        <v/>
      </c>
      <c r="L2120" s="81" t="str">
        <f>IFERROR(IF(VLOOKUP(B2120,'DIFOT Raw Data'!B:P,15,0)="","Not Delivered","Delivery"&amp;" "&amp;VLOOKUP(B2120,'DIFOT Raw Data'!B:P,15,0)),"")</f>
        <v/>
      </c>
    </row>
    <row r="2121" spans="5:12" x14ac:dyDescent="0.25">
      <c r="E2121" s="80" t="str">
        <f>IFERROR(IF(B2121="","",VLOOKUP(B2121,'Customer Orders Management'!B:AB,12,0)),"")</f>
        <v/>
      </c>
      <c r="F2121" s="80" t="str">
        <f>IFERROR(IF(B2121="","",VLOOKUP(B2121,'Customer Orders Management'!B:AB,13,0)),"")</f>
        <v/>
      </c>
      <c r="G2121" s="80" t="str">
        <f>IFERROR(IF(B2121="","",VLOOKUP(B2121,'Customer Orders Management'!B:AB,7,0)),"")</f>
        <v/>
      </c>
      <c r="H2121" s="80" t="str">
        <f>IFERROR(IF(B2121="","",VLOOKUP(B2121,'Customer Orders Management'!B:AB,8,0)),"")</f>
        <v/>
      </c>
      <c r="I2121" s="81" t="str">
        <f>IFERROR(IF(B2121="","",VLOOKUP(B2121,'Customer Orders Management'!B:AB,9,0)),"")</f>
        <v/>
      </c>
      <c r="J2121" s="81" t="str">
        <f>IFERROR(IF(B2121="","",VLOOKUP(B2121,'Customer Orders Management'!B:AB,10,0)),"")</f>
        <v/>
      </c>
      <c r="K2121" s="81" t="str">
        <f>IFERROR(IF(B2121="","",VLOOKUP(B2121,'Customer Orders Management'!B:AB,11,0)),"")</f>
        <v/>
      </c>
      <c r="L2121" s="81" t="str">
        <f>IFERROR(IF(VLOOKUP(B2121,'DIFOT Raw Data'!B:P,15,0)="","Not Delivered","Delivery"&amp;" "&amp;VLOOKUP(B2121,'DIFOT Raw Data'!B:P,15,0)),"")</f>
        <v/>
      </c>
    </row>
    <row r="2122" spans="5:12" x14ac:dyDescent="0.25">
      <c r="E2122" s="80" t="str">
        <f>IFERROR(IF(B2122="","",VLOOKUP(B2122,'Customer Orders Management'!B:AB,12,0)),"")</f>
        <v/>
      </c>
      <c r="F2122" s="80" t="str">
        <f>IFERROR(IF(B2122="","",VLOOKUP(B2122,'Customer Orders Management'!B:AB,13,0)),"")</f>
        <v/>
      </c>
      <c r="G2122" s="80" t="str">
        <f>IFERROR(IF(B2122="","",VLOOKUP(B2122,'Customer Orders Management'!B:AB,7,0)),"")</f>
        <v/>
      </c>
      <c r="H2122" s="80" t="str">
        <f>IFERROR(IF(B2122="","",VLOOKUP(B2122,'Customer Orders Management'!B:AB,8,0)),"")</f>
        <v/>
      </c>
      <c r="I2122" s="81" t="str">
        <f>IFERROR(IF(B2122="","",VLOOKUP(B2122,'Customer Orders Management'!B:AB,9,0)),"")</f>
        <v/>
      </c>
      <c r="J2122" s="81" t="str">
        <f>IFERROR(IF(B2122="","",VLOOKUP(B2122,'Customer Orders Management'!B:AB,10,0)),"")</f>
        <v/>
      </c>
      <c r="K2122" s="81" t="str">
        <f>IFERROR(IF(B2122="","",VLOOKUP(B2122,'Customer Orders Management'!B:AB,11,0)),"")</f>
        <v/>
      </c>
      <c r="L2122" s="81" t="str">
        <f>IFERROR(IF(VLOOKUP(B2122,'DIFOT Raw Data'!B:P,15,0)="","Not Delivered","Delivery"&amp;" "&amp;VLOOKUP(B2122,'DIFOT Raw Data'!B:P,15,0)),"")</f>
        <v/>
      </c>
    </row>
    <row r="2123" spans="5:12" x14ac:dyDescent="0.25">
      <c r="E2123" s="80" t="str">
        <f>IFERROR(IF(B2123="","",VLOOKUP(B2123,'Customer Orders Management'!B:AB,12,0)),"")</f>
        <v/>
      </c>
      <c r="F2123" s="80" t="str">
        <f>IFERROR(IF(B2123="","",VLOOKUP(B2123,'Customer Orders Management'!B:AB,13,0)),"")</f>
        <v/>
      </c>
      <c r="G2123" s="80" t="str">
        <f>IFERROR(IF(B2123="","",VLOOKUP(B2123,'Customer Orders Management'!B:AB,7,0)),"")</f>
        <v/>
      </c>
      <c r="H2123" s="80" t="str">
        <f>IFERROR(IF(B2123="","",VLOOKUP(B2123,'Customer Orders Management'!B:AB,8,0)),"")</f>
        <v/>
      </c>
      <c r="I2123" s="81" t="str">
        <f>IFERROR(IF(B2123="","",VLOOKUP(B2123,'Customer Orders Management'!B:AB,9,0)),"")</f>
        <v/>
      </c>
      <c r="J2123" s="81" t="str">
        <f>IFERROR(IF(B2123="","",VLOOKUP(B2123,'Customer Orders Management'!B:AB,10,0)),"")</f>
        <v/>
      </c>
      <c r="K2123" s="81" t="str">
        <f>IFERROR(IF(B2123="","",VLOOKUP(B2123,'Customer Orders Management'!B:AB,11,0)),"")</f>
        <v/>
      </c>
      <c r="L2123" s="81" t="str">
        <f>IFERROR(IF(VLOOKUP(B2123,'DIFOT Raw Data'!B:P,15,0)="","Not Delivered","Delivery"&amp;" "&amp;VLOOKUP(B2123,'DIFOT Raw Data'!B:P,15,0)),"")</f>
        <v/>
      </c>
    </row>
    <row r="2124" spans="5:12" x14ac:dyDescent="0.25">
      <c r="E2124" s="80" t="str">
        <f>IFERROR(IF(B2124="","",VLOOKUP(B2124,'Customer Orders Management'!B:AB,12,0)),"")</f>
        <v/>
      </c>
      <c r="F2124" s="80" t="str">
        <f>IFERROR(IF(B2124="","",VLOOKUP(B2124,'Customer Orders Management'!B:AB,13,0)),"")</f>
        <v/>
      </c>
      <c r="G2124" s="80" t="str">
        <f>IFERROR(IF(B2124="","",VLOOKUP(B2124,'Customer Orders Management'!B:AB,7,0)),"")</f>
        <v/>
      </c>
      <c r="H2124" s="80" t="str">
        <f>IFERROR(IF(B2124="","",VLOOKUP(B2124,'Customer Orders Management'!B:AB,8,0)),"")</f>
        <v/>
      </c>
      <c r="I2124" s="81" t="str">
        <f>IFERROR(IF(B2124="","",VLOOKUP(B2124,'Customer Orders Management'!B:AB,9,0)),"")</f>
        <v/>
      </c>
      <c r="J2124" s="81" t="str">
        <f>IFERROR(IF(B2124="","",VLOOKUP(B2124,'Customer Orders Management'!B:AB,10,0)),"")</f>
        <v/>
      </c>
      <c r="K2124" s="81" t="str">
        <f>IFERROR(IF(B2124="","",VLOOKUP(B2124,'Customer Orders Management'!B:AB,11,0)),"")</f>
        <v/>
      </c>
      <c r="L2124" s="81" t="str">
        <f>IFERROR(IF(VLOOKUP(B2124,'DIFOT Raw Data'!B:P,15,0)="","Not Delivered","Delivery"&amp;" "&amp;VLOOKUP(B2124,'DIFOT Raw Data'!B:P,15,0)),"")</f>
        <v/>
      </c>
    </row>
    <row r="2125" spans="5:12" x14ac:dyDescent="0.25">
      <c r="E2125" s="80" t="str">
        <f>IFERROR(IF(B2125="","",VLOOKUP(B2125,'Customer Orders Management'!B:AB,12,0)),"")</f>
        <v/>
      </c>
      <c r="F2125" s="80" t="str">
        <f>IFERROR(IF(B2125="","",VLOOKUP(B2125,'Customer Orders Management'!B:AB,13,0)),"")</f>
        <v/>
      </c>
      <c r="G2125" s="80" t="str">
        <f>IFERROR(IF(B2125="","",VLOOKUP(B2125,'Customer Orders Management'!B:AB,7,0)),"")</f>
        <v/>
      </c>
      <c r="H2125" s="80" t="str">
        <f>IFERROR(IF(B2125="","",VLOOKUP(B2125,'Customer Orders Management'!B:AB,8,0)),"")</f>
        <v/>
      </c>
      <c r="I2125" s="81" t="str">
        <f>IFERROR(IF(B2125="","",VLOOKUP(B2125,'Customer Orders Management'!B:AB,9,0)),"")</f>
        <v/>
      </c>
      <c r="J2125" s="81" t="str">
        <f>IFERROR(IF(B2125="","",VLOOKUP(B2125,'Customer Orders Management'!B:AB,10,0)),"")</f>
        <v/>
      </c>
      <c r="K2125" s="81" t="str">
        <f>IFERROR(IF(B2125="","",VLOOKUP(B2125,'Customer Orders Management'!B:AB,11,0)),"")</f>
        <v/>
      </c>
      <c r="L2125" s="81" t="str">
        <f>IFERROR(IF(VLOOKUP(B2125,'DIFOT Raw Data'!B:P,15,0)="","Not Delivered","Delivery"&amp;" "&amp;VLOOKUP(B2125,'DIFOT Raw Data'!B:P,15,0)),"")</f>
        <v/>
      </c>
    </row>
    <row r="2126" spans="5:12" x14ac:dyDescent="0.25">
      <c r="E2126" s="80" t="str">
        <f>IFERROR(IF(B2126="","",VLOOKUP(B2126,'Customer Orders Management'!B:AB,12,0)),"")</f>
        <v/>
      </c>
      <c r="F2126" s="80" t="str">
        <f>IFERROR(IF(B2126="","",VLOOKUP(B2126,'Customer Orders Management'!B:AB,13,0)),"")</f>
        <v/>
      </c>
      <c r="G2126" s="80" t="str">
        <f>IFERROR(IF(B2126="","",VLOOKUP(B2126,'Customer Orders Management'!B:AB,7,0)),"")</f>
        <v/>
      </c>
      <c r="H2126" s="80" t="str">
        <f>IFERROR(IF(B2126="","",VLOOKUP(B2126,'Customer Orders Management'!B:AB,8,0)),"")</f>
        <v/>
      </c>
      <c r="I2126" s="81" t="str">
        <f>IFERROR(IF(B2126="","",VLOOKUP(B2126,'Customer Orders Management'!B:AB,9,0)),"")</f>
        <v/>
      </c>
      <c r="J2126" s="81" t="str">
        <f>IFERROR(IF(B2126="","",VLOOKUP(B2126,'Customer Orders Management'!B:AB,10,0)),"")</f>
        <v/>
      </c>
      <c r="K2126" s="81" t="str">
        <f>IFERROR(IF(B2126="","",VLOOKUP(B2126,'Customer Orders Management'!B:AB,11,0)),"")</f>
        <v/>
      </c>
      <c r="L2126" s="81" t="str">
        <f>IFERROR(IF(VLOOKUP(B2126,'DIFOT Raw Data'!B:P,15,0)="","Not Delivered","Delivery"&amp;" "&amp;VLOOKUP(B2126,'DIFOT Raw Data'!B:P,15,0)),"")</f>
        <v/>
      </c>
    </row>
    <row r="2127" spans="5:12" x14ac:dyDescent="0.25">
      <c r="E2127" s="80" t="str">
        <f>IFERROR(IF(B2127="","",VLOOKUP(B2127,'Customer Orders Management'!B:AB,12,0)),"")</f>
        <v/>
      </c>
      <c r="F2127" s="80" t="str">
        <f>IFERROR(IF(B2127="","",VLOOKUP(B2127,'Customer Orders Management'!B:AB,13,0)),"")</f>
        <v/>
      </c>
      <c r="G2127" s="80" t="str">
        <f>IFERROR(IF(B2127="","",VLOOKUP(B2127,'Customer Orders Management'!B:AB,7,0)),"")</f>
        <v/>
      </c>
      <c r="H2127" s="80" t="str">
        <f>IFERROR(IF(B2127="","",VLOOKUP(B2127,'Customer Orders Management'!B:AB,8,0)),"")</f>
        <v/>
      </c>
      <c r="I2127" s="81" t="str">
        <f>IFERROR(IF(B2127="","",VLOOKUP(B2127,'Customer Orders Management'!B:AB,9,0)),"")</f>
        <v/>
      </c>
      <c r="J2127" s="81" t="str">
        <f>IFERROR(IF(B2127="","",VLOOKUP(B2127,'Customer Orders Management'!B:AB,10,0)),"")</f>
        <v/>
      </c>
      <c r="K2127" s="81" t="str">
        <f>IFERROR(IF(B2127="","",VLOOKUP(B2127,'Customer Orders Management'!B:AB,11,0)),"")</f>
        <v/>
      </c>
      <c r="L2127" s="81" t="str">
        <f>IFERROR(IF(VLOOKUP(B2127,'DIFOT Raw Data'!B:P,15,0)="","Not Delivered","Delivery"&amp;" "&amp;VLOOKUP(B2127,'DIFOT Raw Data'!B:P,15,0)),"")</f>
        <v/>
      </c>
    </row>
    <row r="2128" spans="5:12" x14ac:dyDescent="0.25">
      <c r="E2128" s="80" t="str">
        <f>IFERROR(IF(B2128="","",VLOOKUP(B2128,'Customer Orders Management'!B:AB,12,0)),"")</f>
        <v/>
      </c>
      <c r="F2128" s="80" t="str">
        <f>IFERROR(IF(B2128="","",VLOOKUP(B2128,'Customer Orders Management'!B:AB,13,0)),"")</f>
        <v/>
      </c>
      <c r="G2128" s="80" t="str">
        <f>IFERROR(IF(B2128="","",VLOOKUP(B2128,'Customer Orders Management'!B:AB,7,0)),"")</f>
        <v/>
      </c>
      <c r="H2128" s="80" t="str">
        <f>IFERROR(IF(B2128="","",VLOOKUP(B2128,'Customer Orders Management'!B:AB,8,0)),"")</f>
        <v/>
      </c>
      <c r="I2128" s="81" t="str">
        <f>IFERROR(IF(B2128="","",VLOOKUP(B2128,'Customer Orders Management'!B:AB,9,0)),"")</f>
        <v/>
      </c>
      <c r="J2128" s="81" t="str">
        <f>IFERROR(IF(B2128="","",VLOOKUP(B2128,'Customer Orders Management'!B:AB,10,0)),"")</f>
        <v/>
      </c>
      <c r="K2128" s="81" t="str">
        <f>IFERROR(IF(B2128="","",VLOOKUP(B2128,'Customer Orders Management'!B:AB,11,0)),"")</f>
        <v/>
      </c>
      <c r="L2128" s="81" t="str">
        <f>IFERROR(IF(VLOOKUP(B2128,'DIFOT Raw Data'!B:P,15,0)="","Not Delivered","Delivery"&amp;" "&amp;VLOOKUP(B2128,'DIFOT Raw Data'!B:P,15,0)),"")</f>
        <v/>
      </c>
    </row>
    <row r="2129" spans="5:12" x14ac:dyDescent="0.25">
      <c r="E2129" s="80" t="str">
        <f>IFERROR(IF(B2129="","",VLOOKUP(B2129,'Customer Orders Management'!B:AB,12,0)),"")</f>
        <v/>
      </c>
      <c r="F2129" s="80" t="str">
        <f>IFERROR(IF(B2129="","",VLOOKUP(B2129,'Customer Orders Management'!B:AB,13,0)),"")</f>
        <v/>
      </c>
      <c r="G2129" s="80" t="str">
        <f>IFERROR(IF(B2129="","",VLOOKUP(B2129,'Customer Orders Management'!B:AB,7,0)),"")</f>
        <v/>
      </c>
      <c r="H2129" s="80" t="str">
        <f>IFERROR(IF(B2129="","",VLOOKUP(B2129,'Customer Orders Management'!B:AB,8,0)),"")</f>
        <v/>
      </c>
      <c r="I2129" s="81" t="str">
        <f>IFERROR(IF(B2129="","",VLOOKUP(B2129,'Customer Orders Management'!B:AB,9,0)),"")</f>
        <v/>
      </c>
      <c r="J2129" s="81" t="str">
        <f>IFERROR(IF(B2129="","",VLOOKUP(B2129,'Customer Orders Management'!B:AB,10,0)),"")</f>
        <v/>
      </c>
      <c r="K2129" s="81" t="str">
        <f>IFERROR(IF(B2129="","",VLOOKUP(B2129,'Customer Orders Management'!B:AB,11,0)),"")</f>
        <v/>
      </c>
      <c r="L2129" s="81" t="str">
        <f>IFERROR(IF(VLOOKUP(B2129,'DIFOT Raw Data'!B:P,15,0)="","Not Delivered","Delivery"&amp;" "&amp;VLOOKUP(B2129,'DIFOT Raw Data'!B:P,15,0)),"")</f>
        <v/>
      </c>
    </row>
    <row r="2130" spans="5:12" x14ac:dyDescent="0.25">
      <c r="E2130" s="80" t="str">
        <f>IFERROR(IF(B2130="","",VLOOKUP(B2130,'Customer Orders Management'!B:AB,12,0)),"")</f>
        <v/>
      </c>
      <c r="F2130" s="80" t="str">
        <f>IFERROR(IF(B2130="","",VLOOKUP(B2130,'Customer Orders Management'!B:AB,13,0)),"")</f>
        <v/>
      </c>
      <c r="G2130" s="80" t="str">
        <f>IFERROR(IF(B2130="","",VLOOKUP(B2130,'Customer Orders Management'!B:AB,7,0)),"")</f>
        <v/>
      </c>
      <c r="H2130" s="80" t="str">
        <f>IFERROR(IF(B2130="","",VLOOKUP(B2130,'Customer Orders Management'!B:AB,8,0)),"")</f>
        <v/>
      </c>
      <c r="I2130" s="81" t="str">
        <f>IFERROR(IF(B2130="","",VLOOKUP(B2130,'Customer Orders Management'!B:AB,9,0)),"")</f>
        <v/>
      </c>
      <c r="J2130" s="81" t="str">
        <f>IFERROR(IF(B2130="","",VLOOKUP(B2130,'Customer Orders Management'!B:AB,10,0)),"")</f>
        <v/>
      </c>
      <c r="K2130" s="81" t="str">
        <f>IFERROR(IF(B2130="","",VLOOKUP(B2130,'Customer Orders Management'!B:AB,11,0)),"")</f>
        <v/>
      </c>
      <c r="L2130" s="81" t="str">
        <f>IFERROR(IF(VLOOKUP(B2130,'DIFOT Raw Data'!B:P,15,0)="","Not Delivered","Delivery"&amp;" "&amp;VLOOKUP(B2130,'DIFOT Raw Data'!B:P,15,0)),"")</f>
        <v/>
      </c>
    </row>
    <row r="2131" spans="5:12" x14ac:dyDescent="0.25">
      <c r="E2131" s="80" t="str">
        <f>IFERROR(IF(B2131="","",VLOOKUP(B2131,'Customer Orders Management'!B:AB,12,0)),"")</f>
        <v/>
      </c>
      <c r="F2131" s="80" t="str">
        <f>IFERROR(IF(B2131="","",VLOOKUP(B2131,'Customer Orders Management'!B:AB,13,0)),"")</f>
        <v/>
      </c>
      <c r="G2131" s="80" t="str">
        <f>IFERROR(IF(B2131="","",VLOOKUP(B2131,'Customer Orders Management'!B:AB,7,0)),"")</f>
        <v/>
      </c>
      <c r="H2131" s="80" t="str">
        <f>IFERROR(IF(B2131="","",VLOOKUP(B2131,'Customer Orders Management'!B:AB,8,0)),"")</f>
        <v/>
      </c>
      <c r="I2131" s="81" t="str">
        <f>IFERROR(IF(B2131="","",VLOOKUP(B2131,'Customer Orders Management'!B:AB,9,0)),"")</f>
        <v/>
      </c>
      <c r="J2131" s="81" t="str">
        <f>IFERROR(IF(B2131="","",VLOOKUP(B2131,'Customer Orders Management'!B:AB,10,0)),"")</f>
        <v/>
      </c>
      <c r="K2131" s="81" t="str">
        <f>IFERROR(IF(B2131="","",VLOOKUP(B2131,'Customer Orders Management'!B:AB,11,0)),"")</f>
        <v/>
      </c>
      <c r="L2131" s="81" t="str">
        <f>IFERROR(IF(VLOOKUP(B2131,'DIFOT Raw Data'!B:P,15,0)="","Not Delivered","Delivery"&amp;" "&amp;VLOOKUP(B2131,'DIFOT Raw Data'!B:P,15,0)),"")</f>
        <v/>
      </c>
    </row>
    <row r="2132" spans="5:12" x14ac:dyDescent="0.25">
      <c r="E2132" s="80" t="str">
        <f>IFERROR(IF(B2132="","",VLOOKUP(B2132,'Customer Orders Management'!B:AB,12,0)),"")</f>
        <v/>
      </c>
      <c r="F2132" s="80" t="str">
        <f>IFERROR(IF(B2132="","",VLOOKUP(B2132,'Customer Orders Management'!B:AB,13,0)),"")</f>
        <v/>
      </c>
      <c r="G2132" s="80" t="str">
        <f>IFERROR(IF(B2132="","",VLOOKUP(B2132,'Customer Orders Management'!B:AB,7,0)),"")</f>
        <v/>
      </c>
      <c r="H2132" s="80" t="str">
        <f>IFERROR(IF(B2132="","",VLOOKUP(B2132,'Customer Orders Management'!B:AB,8,0)),"")</f>
        <v/>
      </c>
      <c r="I2132" s="81" t="str">
        <f>IFERROR(IF(B2132="","",VLOOKUP(B2132,'Customer Orders Management'!B:AB,9,0)),"")</f>
        <v/>
      </c>
      <c r="J2132" s="81" t="str">
        <f>IFERROR(IF(B2132="","",VLOOKUP(B2132,'Customer Orders Management'!B:AB,10,0)),"")</f>
        <v/>
      </c>
      <c r="K2132" s="81" t="str">
        <f>IFERROR(IF(B2132="","",VLOOKUP(B2132,'Customer Orders Management'!B:AB,11,0)),"")</f>
        <v/>
      </c>
      <c r="L2132" s="81" t="str">
        <f>IFERROR(IF(VLOOKUP(B2132,'DIFOT Raw Data'!B:P,15,0)="","Not Delivered","Delivery"&amp;" "&amp;VLOOKUP(B2132,'DIFOT Raw Data'!B:P,15,0)),"")</f>
        <v/>
      </c>
    </row>
    <row r="2133" spans="5:12" x14ac:dyDescent="0.25">
      <c r="E2133" s="80" t="str">
        <f>IFERROR(IF(B2133="","",VLOOKUP(B2133,'Customer Orders Management'!B:AB,12,0)),"")</f>
        <v/>
      </c>
      <c r="F2133" s="80" t="str">
        <f>IFERROR(IF(B2133="","",VLOOKUP(B2133,'Customer Orders Management'!B:AB,13,0)),"")</f>
        <v/>
      </c>
      <c r="G2133" s="80" t="str">
        <f>IFERROR(IF(B2133="","",VLOOKUP(B2133,'Customer Orders Management'!B:AB,7,0)),"")</f>
        <v/>
      </c>
      <c r="H2133" s="80" t="str">
        <f>IFERROR(IF(B2133="","",VLOOKUP(B2133,'Customer Orders Management'!B:AB,8,0)),"")</f>
        <v/>
      </c>
      <c r="I2133" s="81" t="str">
        <f>IFERROR(IF(B2133="","",VLOOKUP(B2133,'Customer Orders Management'!B:AB,9,0)),"")</f>
        <v/>
      </c>
      <c r="J2133" s="81" t="str">
        <f>IFERROR(IF(B2133="","",VLOOKUP(B2133,'Customer Orders Management'!B:AB,10,0)),"")</f>
        <v/>
      </c>
      <c r="K2133" s="81" t="str">
        <f>IFERROR(IF(B2133="","",VLOOKUP(B2133,'Customer Orders Management'!B:AB,11,0)),"")</f>
        <v/>
      </c>
      <c r="L2133" s="81" t="str">
        <f>IFERROR(IF(VLOOKUP(B2133,'DIFOT Raw Data'!B:P,15,0)="","Not Delivered","Delivery"&amp;" "&amp;VLOOKUP(B2133,'DIFOT Raw Data'!B:P,15,0)),"")</f>
        <v/>
      </c>
    </row>
    <row r="2134" spans="5:12" x14ac:dyDescent="0.25">
      <c r="E2134" s="80" t="str">
        <f>IFERROR(IF(B2134="","",VLOOKUP(B2134,'Customer Orders Management'!B:AB,12,0)),"")</f>
        <v/>
      </c>
      <c r="F2134" s="80" t="str">
        <f>IFERROR(IF(B2134="","",VLOOKUP(B2134,'Customer Orders Management'!B:AB,13,0)),"")</f>
        <v/>
      </c>
      <c r="G2134" s="80" t="str">
        <f>IFERROR(IF(B2134="","",VLOOKUP(B2134,'Customer Orders Management'!B:AB,7,0)),"")</f>
        <v/>
      </c>
      <c r="H2134" s="80" t="str">
        <f>IFERROR(IF(B2134="","",VLOOKUP(B2134,'Customer Orders Management'!B:AB,8,0)),"")</f>
        <v/>
      </c>
      <c r="I2134" s="81" t="str">
        <f>IFERROR(IF(B2134="","",VLOOKUP(B2134,'Customer Orders Management'!B:AB,9,0)),"")</f>
        <v/>
      </c>
      <c r="J2134" s="81" t="str">
        <f>IFERROR(IF(B2134="","",VLOOKUP(B2134,'Customer Orders Management'!B:AB,10,0)),"")</f>
        <v/>
      </c>
      <c r="K2134" s="81" t="str">
        <f>IFERROR(IF(B2134="","",VLOOKUP(B2134,'Customer Orders Management'!B:AB,11,0)),"")</f>
        <v/>
      </c>
      <c r="L2134" s="81" t="str">
        <f>IFERROR(IF(VLOOKUP(B2134,'DIFOT Raw Data'!B:P,15,0)="","Not Delivered","Delivery"&amp;" "&amp;VLOOKUP(B2134,'DIFOT Raw Data'!B:P,15,0)),"")</f>
        <v/>
      </c>
    </row>
    <row r="2135" spans="5:12" x14ac:dyDescent="0.25">
      <c r="E2135" s="80" t="str">
        <f>IFERROR(IF(B2135="","",VLOOKUP(B2135,'Customer Orders Management'!B:AB,12,0)),"")</f>
        <v/>
      </c>
      <c r="F2135" s="80" t="str">
        <f>IFERROR(IF(B2135="","",VLOOKUP(B2135,'Customer Orders Management'!B:AB,13,0)),"")</f>
        <v/>
      </c>
      <c r="G2135" s="80" t="str">
        <f>IFERROR(IF(B2135="","",VLOOKUP(B2135,'Customer Orders Management'!B:AB,7,0)),"")</f>
        <v/>
      </c>
      <c r="H2135" s="80" t="str">
        <f>IFERROR(IF(B2135="","",VLOOKUP(B2135,'Customer Orders Management'!B:AB,8,0)),"")</f>
        <v/>
      </c>
      <c r="I2135" s="81" t="str">
        <f>IFERROR(IF(B2135="","",VLOOKUP(B2135,'Customer Orders Management'!B:AB,9,0)),"")</f>
        <v/>
      </c>
      <c r="J2135" s="81" t="str">
        <f>IFERROR(IF(B2135="","",VLOOKUP(B2135,'Customer Orders Management'!B:AB,10,0)),"")</f>
        <v/>
      </c>
      <c r="K2135" s="81" t="str">
        <f>IFERROR(IF(B2135="","",VLOOKUP(B2135,'Customer Orders Management'!B:AB,11,0)),"")</f>
        <v/>
      </c>
      <c r="L2135" s="81" t="str">
        <f>IFERROR(IF(VLOOKUP(B2135,'DIFOT Raw Data'!B:P,15,0)="","Not Delivered","Delivery"&amp;" "&amp;VLOOKUP(B2135,'DIFOT Raw Data'!B:P,15,0)),"")</f>
        <v/>
      </c>
    </row>
    <row r="2136" spans="5:12" x14ac:dyDescent="0.25">
      <c r="E2136" s="80" t="str">
        <f>IFERROR(IF(B2136="","",VLOOKUP(B2136,'Customer Orders Management'!B:AB,12,0)),"")</f>
        <v/>
      </c>
      <c r="F2136" s="80" t="str">
        <f>IFERROR(IF(B2136="","",VLOOKUP(B2136,'Customer Orders Management'!B:AB,13,0)),"")</f>
        <v/>
      </c>
      <c r="G2136" s="80" t="str">
        <f>IFERROR(IF(B2136="","",VLOOKUP(B2136,'Customer Orders Management'!B:AB,7,0)),"")</f>
        <v/>
      </c>
      <c r="H2136" s="80" t="str">
        <f>IFERROR(IF(B2136="","",VLOOKUP(B2136,'Customer Orders Management'!B:AB,8,0)),"")</f>
        <v/>
      </c>
      <c r="I2136" s="81" t="str">
        <f>IFERROR(IF(B2136="","",VLOOKUP(B2136,'Customer Orders Management'!B:AB,9,0)),"")</f>
        <v/>
      </c>
      <c r="J2136" s="81" t="str">
        <f>IFERROR(IF(B2136="","",VLOOKUP(B2136,'Customer Orders Management'!B:AB,10,0)),"")</f>
        <v/>
      </c>
      <c r="K2136" s="81" t="str">
        <f>IFERROR(IF(B2136="","",VLOOKUP(B2136,'Customer Orders Management'!B:AB,11,0)),"")</f>
        <v/>
      </c>
      <c r="L2136" s="81" t="str">
        <f>IFERROR(IF(VLOOKUP(B2136,'DIFOT Raw Data'!B:P,15,0)="","Not Delivered","Delivery"&amp;" "&amp;VLOOKUP(B2136,'DIFOT Raw Data'!B:P,15,0)),"")</f>
        <v/>
      </c>
    </row>
    <row r="2137" spans="5:12" x14ac:dyDescent="0.25">
      <c r="E2137" s="80" t="str">
        <f>IFERROR(IF(B2137="","",VLOOKUP(B2137,'Customer Orders Management'!B:AB,12,0)),"")</f>
        <v/>
      </c>
      <c r="F2137" s="80" t="str">
        <f>IFERROR(IF(B2137="","",VLOOKUP(B2137,'Customer Orders Management'!B:AB,13,0)),"")</f>
        <v/>
      </c>
      <c r="G2137" s="80" t="str">
        <f>IFERROR(IF(B2137="","",VLOOKUP(B2137,'Customer Orders Management'!B:AB,7,0)),"")</f>
        <v/>
      </c>
      <c r="H2137" s="80" t="str">
        <f>IFERROR(IF(B2137="","",VLOOKUP(B2137,'Customer Orders Management'!B:AB,8,0)),"")</f>
        <v/>
      </c>
      <c r="I2137" s="81" t="str">
        <f>IFERROR(IF(B2137="","",VLOOKUP(B2137,'Customer Orders Management'!B:AB,9,0)),"")</f>
        <v/>
      </c>
      <c r="J2137" s="81" t="str">
        <f>IFERROR(IF(B2137="","",VLOOKUP(B2137,'Customer Orders Management'!B:AB,10,0)),"")</f>
        <v/>
      </c>
      <c r="K2137" s="81" t="str">
        <f>IFERROR(IF(B2137="","",VLOOKUP(B2137,'Customer Orders Management'!B:AB,11,0)),"")</f>
        <v/>
      </c>
      <c r="L2137" s="81" t="str">
        <f>IFERROR(IF(VLOOKUP(B2137,'DIFOT Raw Data'!B:P,15,0)="","Not Delivered","Delivery"&amp;" "&amp;VLOOKUP(B2137,'DIFOT Raw Data'!B:P,15,0)),"")</f>
        <v/>
      </c>
    </row>
    <row r="2138" spans="5:12" x14ac:dyDescent="0.25">
      <c r="E2138" s="80" t="str">
        <f>IFERROR(IF(B2138="","",VLOOKUP(B2138,'Customer Orders Management'!B:AB,12,0)),"")</f>
        <v/>
      </c>
      <c r="F2138" s="80" t="str">
        <f>IFERROR(IF(B2138="","",VLOOKUP(B2138,'Customer Orders Management'!B:AB,13,0)),"")</f>
        <v/>
      </c>
      <c r="G2138" s="80" t="str">
        <f>IFERROR(IF(B2138="","",VLOOKUP(B2138,'Customer Orders Management'!B:AB,7,0)),"")</f>
        <v/>
      </c>
      <c r="H2138" s="80" t="str">
        <f>IFERROR(IF(B2138="","",VLOOKUP(B2138,'Customer Orders Management'!B:AB,8,0)),"")</f>
        <v/>
      </c>
      <c r="I2138" s="81" t="str">
        <f>IFERROR(IF(B2138="","",VLOOKUP(B2138,'Customer Orders Management'!B:AB,9,0)),"")</f>
        <v/>
      </c>
      <c r="J2138" s="81" t="str">
        <f>IFERROR(IF(B2138="","",VLOOKUP(B2138,'Customer Orders Management'!B:AB,10,0)),"")</f>
        <v/>
      </c>
      <c r="K2138" s="81" t="str">
        <f>IFERROR(IF(B2138="","",VLOOKUP(B2138,'Customer Orders Management'!B:AB,11,0)),"")</f>
        <v/>
      </c>
      <c r="L2138" s="81" t="str">
        <f>IFERROR(IF(VLOOKUP(B2138,'DIFOT Raw Data'!B:P,15,0)="","Not Delivered","Delivery"&amp;" "&amp;VLOOKUP(B2138,'DIFOT Raw Data'!B:P,15,0)),"")</f>
        <v/>
      </c>
    </row>
    <row r="2139" spans="5:12" x14ac:dyDescent="0.25">
      <c r="E2139" s="80" t="str">
        <f>IFERROR(IF(B2139="","",VLOOKUP(B2139,'Customer Orders Management'!B:AB,12,0)),"")</f>
        <v/>
      </c>
      <c r="F2139" s="80" t="str">
        <f>IFERROR(IF(B2139="","",VLOOKUP(B2139,'Customer Orders Management'!B:AB,13,0)),"")</f>
        <v/>
      </c>
      <c r="G2139" s="80" t="str">
        <f>IFERROR(IF(B2139="","",VLOOKUP(B2139,'Customer Orders Management'!B:AB,7,0)),"")</f>
        <v/>
      </c>
      <c r="H2139" s="80" t="str">
        <f>IFERROR(IF(B2139="","",VLOOKUP(B2139,'Customer Orders Management'!B:AB,8,0)),"")</f>
        <v/>
      </c>
      <c r="I2139" s="81" t="str">
        <f>IFERROR(IF(B2139="","",VLOOKUP(B2139,'Customer Orders Management'!B:AB,9,0)),"")</f>
        <v/>
      </c>
      <c r="J2139" s="81" t="str">
        <f>IFERROR(IF(B2139="","",VLOOKUP(B2139,'Customer Orders Management'!B:AB,10,0)),"")</f>
        <v/>
      </c>
      <c r="K2139" s="81" t="str">
        <f>IFERROR(IF(B2139="","",VLOOKUP(B2139,'Customer Orders Management'!B:AB,11,0)),"")</f>
        <v/>
      </c>
      <c r="L2139" s="81" t="str">
        <f>IFERROR(IF(VLOOKUP(B2139,'DIFOT Raw Data'!B:P,15,0)="","Not Delivered","Delivery"&amp;" "&amp;VLOOKUP(B2139,'DIFOT Raw Data'!B:P,15,0)),"")</f>
        <v/>
      </c>
    </row>
    <row r="2140" spans="5:12" x14ac:dyDescent="0.25">
      <c r="E2140" s="80" t="str">
        <f>IFERROR(IF(B2140="","",VLOOKUP(B2140,'Customer Orders Management'!B:AB,12,0)),"")</f>
        <v/>
      </c>
      <c r="F2140" s="80" t="str">
        <f>IFERROR(IF(B2140="","",VLOOKUP(B2140,'Customer Orders Management'!B:AB,13,0)),"")</f>
        <v/>
      </c>
      <c r="G2140" s="80" t="str">
        <f>IFERROR(IF(B2140="","",VLOOKUP(B2140,'Customer Orders Management'!B:AB,7,0)),"")</f>
        <v/>
      </c>
      <c r="H2140" s="80" t="str">
        <f>IFERROR(IF(B2140="","",VLOOKUP(B2140,'Customer Orders Management'!B:AB,8,0)),"")</f>
        <v/>
      </c>
      <c r="I2140" s="81" t="str">
        <f>IFERROR(IF(B2140="","",VLOOKUP(B2140,'Customer Orders Management'!B:AB,9,0)),"")</f>
        <v/>
      </c>
      <c r="J2140" s="81" t="str">
        <f>IFERROR(IF(B2140="","",VLOOKUP(B2140,'Customer Orders Management'!B:AB,10,0)),"")</f>
        <v/>
      </c>
      <c r="K2140" s="81" t="str">
        <f>IFERROR(IF(B2140="","",VLOOKUP(B2140,'Customer Orders Management'!B:AB,11,0)),"")</f>
        <v/>
      </c>
      <c r="L2140" s="81" t="str">
        <f>IFERROR(IF(VLOOKUP(B2140,'DIFOT Raw Data'!B:P,15,0)="","Not Delivered","Delivery"&amp;" "&amp;VLOOKUP(B2140,'DIFOT Raw Data'!B:P,15,0)),"")</f>
        <v/>
      </c>
    </row>
    <row r="2141" spans="5:12" x14ac:dyDescent="0.25">
      <c r="E2141" s="80" t="str">
        <f>IFERROR(IF(B2141="","",VLOOKUP(B2141,'Customer Orders Management'!B:AB,12,0)),"")</f>
        <v/>
      </c>
      <c r="F2141" s="80" t="str">
        <f>IFERROR(IF(B2141="","",VLOOKUP(B2141,'Customer Orders Management'!B:AB,13,0)),"")</f>
        <v/>
      </c>
      <c r="G2141" s="80" t="str">
        <f>IFERROR(IF(B2141="","",VLOOKUP(B2141,'Customer Orders Management'!B:AB,7,0)),"")</f>
        <v/>
      </c>
      <c r="H2141" s="80" t="str">
        <f>IFERROR(IF(B2141="","",VLOOKUP(B2141,'Customer Orders Management'!B:AB,8,0)),"")</f>
        <v/>
      </c>
      <c r="I2141" s="81" t="str">
        <f>IFERROR(IF(B2141="","",VLOOKUP(B2141,'Customer Orders Management'!B:AB,9,0)),"")</f>
        <v/>
      </c>
      <c r="J2141" s="81" t="str">
        <f>IFERROR(IF(B2141="","",VLOOKUP(B2141,'Customer Orders Management'!B:AB,10,0)),"")</f>
        <v/>
      </c>
      <c r="K2141" s="81" t="str">
        <f>IFERROR(IF(B2141="","",VLOOKUP(B2141,'Customer Orders Management'!B:AB,11,0)),"")</f>
        <v/>
      </c>
      <c r="L2141" s="81" t="str">
        <f>IFERROR(IF(VLOOKUP(B2141,'DIFOT Raw Data'!B:P,15,0)="","Not Delivered","Delivery"&amp;" "&amp;VLOOKUP(B2141,'DIFOT Raw Data'!B:P,15,0)),"")</f>
        <v/>
      </c>
    </row>
    <row r="2142" spans="5:12" x14ac:dyDescent="0.25">
      <c r="E2142" s="80" t="str">
        <f>IFERROR(IF(B2142="","",VLOOKUP(B2142,'Customer Orders Management'!B:AB,12,0)),"")</f>
        <v/>
      </c>
      <c r="F2142" s="80" t="str">
        <f>IFERROR(IF(B2142="","",VLOOKUP(B2142,'Customer Orders Management'!B:AB,13,0)),"")</f>
        <v/>
      </c>
      <c r="G2142" s="80" t="str">
        <f>IFERROR(IF(B2142="","",VLOOKUP(B2142,'Customer Orders Management'!B:AB,7,0)),"")</f>
        <v/>
      </c>
      <c r="H2142" s="80" t="str">
        <f>IFERROR(IF(B2142="","",VLOOKUP(B2142,'Customer Orders Management'!B:AB,8,0)),"")</f>
        <v/>
      </c>
      <c r="I2142" s="81" t="str">
        <f>IFERROR(IF(B2142="","",VLOOKUP(B2142,'Customer Orders Management'!B:AB,9,0)),"")</f>
        <v/>
      </c>
      <c r="J2142" s="81" t="str">
        <f>IFERROR(IF(B2142="","",VLOOKUP(B2142,'Customer Orders Management'!B:AB,10,0)),"")</f>
        <v/>
      </c>
      <c r="K2142" s="81" t="str">
        <f>IFERROR(IF(B2142="","",VLOOKUP(B2142,'Customer Orders Management'!B:AB,11,0)),"")</f>
        <v/>
      </c>
      <c r="L2142" s="81" t="str">
        <f>IFERROR(IF(VLOOKUP(B2142,'DIFOT Raw Data'!B:P,15,0)="","Not Delivered","Delivery"&amp;" "&amp;VLOOKUP(B2142,'DIFOT Raw Data'!B:P,15,0)),"")</f>
        <v/>
      </c>
    </row>
    <row r="2143" spans="5:12" x14ac:dyDescent="0.25">
      <c r="E2143" s="80" t="str">
        <f>IFERROR(IF(B2143="","",VLOOKUP(B2143,'Customer Orders Management'!B:AB,12,0)),"")</f>
        <v/>
      </c>
      <c r="F2143" s="80" t="str">
        <f>IFERROR(IF(B2143="","",VLOOKUP(B2143,'Customer Orders Management'!B:AB,13,0)),"")</f>
        <v/>
      </c>
      <c r="G2143" s="80" t="str">
        <f>IFERROR(IF(B2143="","",VLOOKUP(B2143,'Customer Orders Management'!B:AB,7,0)),"")</f>
        <v/>
      </c>
      <c r="H2143" s="80" t="str">
        <f>IFERROR(IF(B2143="","",VLOOKUP(B2143,'Customer Orders Management'!B:AB,8,0)),"")</f>
        <v/>
      </c>
      <c r="I2143" s="81" t="str">
        <f>IFERROR(IF(B2143="","",VLOOKUP(B2143,'Customer Orders Management'!B:AB,9,0)),"")</f>
        <v/>
      </c>
      <c r="J2143" s="81" t="str">
        <f>IFERROR(IF(B2143="","",VLOOKUP(B2143,'Customer Orders Management'!B:AB,10,0)),"")</f>
        <v/>
      </c>
      <c r="K2143" s="81" t="str">
        <f>IFERROR(IF(B2143="","",VLOOKUP(B2143,'Customer Orders Management'!B:AB,11,0)),"")</f>
        <v/>
      </c>
      <c r="L2143" s="81" t="str">
        <f>IFERROR(IF(VLOOKUP(B2143,'DIFOT Raw Data'!B:P,15,0)="","Not Delivered","Delivery"&amp;" "&amp;VLOOKUP(B2143,'DIFOT Raw Data'!B:P,15,0)),"")</f>
        <v/>
      </c>
    </row>
    <row r="2144" spans="5:12" x14ac:dyDescent="0.25">
      <c r="E2144" s="80" t="str">
        <f>IFERROR(IF(B2144="","",VLOOKUP(B2144,'Customer Orders Management'!B:AB,12,0)),"")</f>
        <v/>
      </c>
      <c r="F2144" s="80" t="str">
        <f>IFERROR(IF(B2144="","",VLOOKUP(B2144,'Customer Orders Management'!B:AB,13,0)),"")</f>
        <v/>
      </c>
      <c r="G2144" s="80" t="str">
        <f>IFERROR(IF(B2144="","",VLOOKUP(B2144,'Customer Orders Management'!B:AB,7,0)),"")</f>
        <v/>
      </c>
      <c r="H2144" s="80" t="str">
        <f>IFERROR(IF(B2144="","",VLOOKUP(B2144,'Customer Orders Management'!B:AB,8,0)),"")</f>
        <v/>
      </c>
      <c r="I2144" s="81" t="str">
        <f>IFERROR(IF(B2144="","",VLOOKUP(B2144,'Customer Orders Management'!B:AB,9,0)),"")</f>
        <v/>
      </c>
      <c r="J2144" s="81" t="str">
        <f>IFERROR(IF(B2144="","",VLOOKUP(B2144,'Customer Orders Management'!B:AB,10,0)),"")</f>
        <v/>
      </c>
      <c r="K2144" s="81" t="str">
        <f>IFERROR(IF(B2144="","",VLOOKUP(B2144,'Customer Orders Management'!B:AB,11,0)),"")</f>
        <v/>
      </c>
      <c r="L2144" s="81" t="str">
        <f>IFERROR(IF(VLOOKUP(B2144,'DIFOT Raw Data'!B:P,15,0)="","Not Delivered","Delivery"&amp;" "&amp;VLOOKUP(B2144,'DIFOT Raw Data'!B:P,15,0)),"")</f>
        <v/>
      </c>
    </row>
    <row r="2145" spans="5:12" x14ac:dyDescent="0.25">
      <c r="E2145" s="80" t="str">
        <f>IFERROR(IF(B2145="","",VLOOKUP(B2145,'Customer Orders Management'!B:AB,12,0)),"")</f>
        <v/>
      </c>
      <c r="F2145" s="80" t="str">
        <f>IFERROR(IF(B2145="","",VLOOKUP(B2145,'Customer Orders Management'!B:AB,13,0)),"")</f>
        <v/>
      </c>
      <c r="G2145" s="80" t="str">
        <f>IFERROR(IF(B2145="","",VLOOKUP(B2145,'Customer Orders Management'!B:AB,7,0)),"")</f>
        <v/>
      </c>
      <c r="H2145" s="80" t="str">
        <f>IFERROR(IF(B2145="","",VLOOKUP(B2145,'Customer Orders Management'!B:AB,8,0)),"")</f>
        <v/>
      </c>
      <c r="I2145" s="81" t="str">
        <f>IFERROR(IF(B2145="","",VLOOKUP(B2145,'Customer Orders Management'!B:AB,9,0)),"")</f>
        <v/>
      </c>
      <c r="J2145" s="81" t="str">
        <f>IFERROR(IF(B2145="","",VLOOKUP(B2145,'Customer Orders Management'!B:AB,10,0)),"")</f>
        <v/>
      </c>
      <c r="K2145" s="81" t="str">
        <f>IFERROR(IF(B2145="","",VLOOKUP(B2145,'Customer Orders Management'!B:AB,11,0)),"")</f>
        <v/>
      </c>
      <c r="L2145" s="81" t="str">
        <f>IFERROR(IF(VLOOKUP(B2145,'DIFOT Raw Data'!B:P,15,0)="","Not Delivered","Delivery"&amp;" "&amp;VLOOKUP(B2145,'DIFOT Raw Data'!B:P,15,0)),"")</f>
        <v/>
      </c>
    </row>
    <row r="2146" spans="5:12" x14ac:dyDescent="0.25">
      <c r="E2146" s="80" t="str">
        <f>IFERROR(IF(B2146="","",VLOOKUP(B2146,'Customer Orders Management'!B:AB,12,0)),"")</f>
        <v/>
      </c>
      <c r="F2146" s="80" t="str">
        <f>IFERROR(IF(B2146="","",VLOOKUP(B2146,'Customer Orders Management'!B:AB,13,0)),"")</f>
        <v/>
      </c>
      <c r="G2146" s="80" t="str">
        <f>IFERROR(IF(B2146="","",VLOOKUP(B2146,'Customer Orders Management'!B:AB,7,0)),"")</f>
        <v/>
      </c>
      <c r="H2146" s="80" t="str">
        <f>IFERROR(IF(B2146="","",VLOOKUP(B2146,'Customer Orders Management'!B:AB,8,0)),"")</f>
        <v/>
      </c>
      <c r="I2146" s="81" t="str">
        <f>IFERROR(IF(B2146="","",VLOOKUP(B2146,'Customer Orders Management'!B:AB,9,0)),"")</f>
        <v/>
      </c>
      <c r="J2146" s="81" t="str">
        <f>IFERROR(IF(B2146="","",VLOOKUP(B2146,'Customer Orders Management'!B:AB,10,0)),"")</f>
        <v/>
      </c>
      <c r="K2146" s="81" t="str">
        <f>IFERROR(IF(B2146="","",VLOOKUP(B2146,'Customer Orders Management'!B:AB,11,0)),"")</f>
        <v/>
      </c>
      <c r="L2146" s="81" t="str">
        <f>IFERROR(IF(VLOOKUP(B2146,'DIFOT Raw Data'!B:P,15,0)="","Not Delivered","Delivery"&amp;" "&amp;VLOOKUP(B2146,'DIFOT Raw Data'!B:P,15,0)),"")</f>
        <v/>
      </c>
    </row>
    <row r="2147" spans="5:12" x14ac:dyDescent="0.25">
      <c r="E2147" s="80" t="str">
        <f>IFERROR(IF(B2147="","",VLOOKUP(B2147,'Customer Orders Management'!B:AB,12,0)),"")</f>
        <v/>
      </c>
      <c r="F2147" s="80" t="str">
        <f>IFERROR(IF(B2147="","",VLOOKUP(B2147,'Customer Orders Management'!B:AB,13,0)),"")</f>
        <v/>
      </c>
      <c r="G2147" s="80" t="str">
        <f>IFERROR(IF(B2147="","",VLOOKUP(B2147,'Customer Orders Management'!B:AB,7,0)),"")</f>
        <v/>
      </c>
      <c r="H2147" s="80" t="str">
        <f>IFERROR(IF(B2147="","",VLOOKUP(B2147,'Customer Orders Management'!B:AB,8,0)),"")</f>
        <v/>
      </c>
      <c r="I2147" s="81" t="str">
        <f>IFERROR(IF(B2147="","",VLOOKUP(B2147,'Customer Orders Management'!B:AB,9,0)),"")</f>
        <v/>
      </c>
      <c r="J2147" s="81" t="str">
        <f>IFERROR(IF(B2147="","",VLOOKUP(B2147,'Customer Orders Management'!B:AB,10,0)),"")</f>
        <v/>
      </c>
      <c r="K2147" s="81" t="str">
        <f>IFERROR(IF(B2147="","",VLOOKUP(B2147,'Customer Orders Management'!B:AB,11,0)),"")</f>
        <v/>
      </c>
      <c r="L2147" s="81" t="str">
        <f>IFERROR(IF(VLOOKUP(B2147,'DIFOT Raw Data'!B:P,15,0)="","Not Delivered","Delivery"&amp;" "&amp;VLOOKUP(B2147,'DIFOT Raw Data'!B:P,15,0)),"")</f>
        <v/>
      </c>
    </row>
    <row r="2148" spans="5:12" x14ac:dyDescent="0.25">
      <c r="E2148" s="80" t="str">
        <f>IFERROR(IF(B2148="","",VLOOKUP(B2148,'Customer Orders Management'!B:AB,12,0)),"")</f>
        <v/>
      </c>
      <c r="F2148" s="80" t="str">
        <f>IFERROR(IF(B2148="","",VLOOKUP(B2148,'Customer Orders Management'!B:AB,13,0)),"")</f>
        <v/>
      </c>
      <c r="G2148" s="80" t="str">
        <f>IFERROR(IF(B2148="","",VLOOKUP(B2148,'Customer Orders Management'!B:AB,7,0)),"")</f>
        <v/>
      </c>
      <c r="H2148" s="80" t="str">
        <f>IFERROR(IF(B2148="","",VLOOKUP(B2148,'Customer Orders Management'!B:AB,8,0)),"")</f>
        <v/>
      </c>
      <c r="I2148" s="81" t="str">
        <f>IFERROR(IF(B2148="","",VLOOKUP(B2148,'Customer Orders Management'!B:AB,9,0)),"")</f>
        <v/>
      </c>
      <c r="J2148" s="81" t="str">
        <f>IFERROR(IF(B2148="","",VLOOKUP(B2148,'Customer Orders Management'!B:AB,10,0)),"")</f>
        <v/>
      </c>
      <c r="K2148" s="81" t="str">
        <f>IFERROR(IF(B2148="","",VLOOKUP(B2148,'Customer Orders Management'!B:AB,11,0)),"")</f>
        <v/>
      </c>
      <c r="L2148" s="81" t="str">
        <f>IFERROR(IF(VLOOKUP(B2148,'DIFOT Raw Data'!B:P,15,0)="","Not Delivered","Delivery"&amp;" "&amp;VLOOKUP(B2148,'DIFOT Raw Data'!B:P,15,0)),"")</f>
        <v/>
      </c>
    </row>
    <row r="2149" spans="5:12" x14ac:dyDescent="0.25">
      <c r="E2149" s="80" t="str">
        <f>IFERROR(IF(B2149="","",VLOOKUP(B2149,'Customer Orders Management'!B:AB,12,0)),"")</f>
        <v/>
      </c>
      <c r="F2149" s="80" t="str">
        <f>IFERROR(IF(B2149="","",VLOOKUP(B2149,'Customer Orders Management'!B:AB,13,0)),"")</f>
        <v/>
      </c>
      <c r="G2149" s="80" t="str">
        <f>IFERROR(IF(B2149="","",VLOOKUP(B2149,'Customer Orders Management'!B:AB,7,0)),"")</f>
        <v/>
      </c>
      <c r="H2149" s="80" t="str">
        <f>IFERROR(IF(B2149="","",VLOOKUP(B2149,'Customer Orders Management'!B:AB,8,0)),"")</f>
        <v/>
      </c>
      <c r="I2149" s="81" t="str">
        <f>IFERROR(IF(B2149="","",VLOOKUP(B2149,'Customer Orders Management'!B:AB,9,0)),"")</f>
        <v/>
      </c>
      <c r="J2149" s="81" t="str">
        <f>IFERROR(IF(B2149="","",VLOOKUP(B2149,'Customer Orders Management'!B:AB,10,0)),"")</f>
        <v/>
      </c>
      <c r="K2149" s="81" t="str">
        <f>IFERROR(IF(B2149="","",VLOOKUP(B2149,'Customer Orders Management'!B:AB,11,0)),"")</f>
        <v/>
      </c>
      <c r="L2149" s="81" t="str">
        <f>IFERROR(IF(VLOOKUP(B2149,'DIFOT Raw Data'!B:P,15,0)="","Not Delivered","Delivery"&amp;" "&amp;VLOOKUP(B2149,'DIFOT Raw Data'!B:P,15,0)),"")</f>
        <v/>
      </c>
    </row>
    <row r="2150" spans="5:12" x14ac:dyDescent="0.25">
      <c r="E2150" s="80" t="str">
        <f>IFERROR(IF(B2150="","",VLOOKUP(B2150,'Customer Orders Management'!B:AB,12,0)),"")</f>
        <v/>
      </c>
      <c r="F2150" s="80" t="str">
        <f>IFERROR(IF(B2150="","",VLOOKUP(B2150,'Customer Orders Management'!B:AB,13,0)),"")</f>
        <v/>
      </c>
      <c r="G2150" s="80" t="str">
        <f>IFERROR(IF(B2150="","",VLOOKUP(B2150,'Customer Orders Management'!B:AB,7,0)),"")</f>
        <v/>
      </c>
      <c r="H2150" s="80" t="str">
        <f>IFERROR(IF(B2150="","",VLOOKUP(B2150,'Customer Orders Management'!B:AB,8,0)),"")</f>
        <v/>
      </c>
      <c r="I2150" s="81" t="str">
        <f>IFERROR(IF(B2150="","",VLOOKUP(B2150,'Customer Orders Management'!B:AB,9,0)),"")</f>
        <v/>
      </c>
      <c r="J2150" s="81" t="str">
        <f>IFERROR(IF(B2150="","",VLOOKUP(B2150,'Customer Orders Management'!B:AB,10,0)),"")</f>
        <v/>
      </c>
      <c r="K2150" s="81" t="str">
        <f>IFERROR(IF(B2150="","",VLOOKUP(B2150,'Customer Orders Management'!B:AB,11,0)),"")</f>
        <v/>
      </c>
      <c r="L2150" s="81" t="str">
        <f>IFERROR(IF(VLOOKUP(B2150,'DIFOT Raw Data'!B:P,15,0)="","Not Delivered","Delivery"&amp;" "&amp;VLOOKUP(B2150,'DIFOT Raw Data'!B:P,15,0)),"")</f>
        <v/>
      </c>
    </row>
    <row r="2151" spans="5:12" x14ac:dyDescent="0.25">
      <c r="E2151" s="80" t="str">
        <f>IFERROR(IF(B2151="","",VLOOKUP(B2151,'Customer Orders Management'!B:AB,12,0)),"")</f>
        <v/>
      </c>
      <c r="F2151" s="80" t="str">
        <f>IFERROR(IF(B2151="","",VLOOKUP(B2151,'Customer Orders Management'!B:AB,13,0)),"")</f>
        <v/>
      </c>
      <c r="G2151" s="80" t="str">
        <f>IFERROR(IF(B2151="","",VLOOKUP(B2151,'Customer Orders Management'!B:AB,7,0)),"")</f>
        <v/>
      </c>
      <c r="H2151" s="80" t="str">
        <f>IFERROR(IF(B2151="","",VLOOKUP(B2151,'Customer Orders Management'!B:AB,8,0)),"")</f>
        <v/>
      </c>
      <c r="I2151" s="81" t="str">
        <f>IFERROR(IF(B2151="","",VLOOKUP(B2151,'Customer Orders Management'!B:AB,9,0)),"")</f>
        <v/>
      </c>
      <c r="J2151" s="81" t="str">
        <f>IFERROR(IF(B2151="","",VLOOKUP(B2151,'Customer Orders Management'!B:AB,10,0)),"")</f>
        <v/>
      </c>
      <c r="K2151" s="81" t="str">
        <f>IFERROR(IF(B2151="","",VLOOKUP(B2151,'Customer Orders Management'!B:AB,11,0)),"")</f>
        <v/>
      </c>
      <c r="L2151" s="81" t="str">
        <f>IFERROR(IF(VLOOKUP(B2151,'DIFOT Raw Data'!B:P,15,0)="","Not Delivered","Delivery"&amp;" "&amp;VLOOKUP(B2151,'DIFOT Raw Data'!B:P,15,0)),"")</f>
        <v/>
      </c>
    </row>
    <row r="2152" spans="5:12" x14ac:dyDescent="0.25">
      <c r="E2152" s="80" t="str">
        <f>IFERROR(IF(B2152="","",VLOOKUP(B2152,'Customer Orders Management'!B:AB,12,0)),"")</f>
        <v/>
      </c>
      <c r="F2152" s="80" t="str">
        <f>IFERROR(IF(B2152="","",VLOOKUP(B2152,'Customer Orders Management'!B:AB,13,0)),"")</f>
        <v/>
      </c>
      <c r="G2152" s="80" t="str">
        <f>IFERROR(IF(B2152="","",VLOOKUP(B2152,'Customer Orders Management'!B:AB,7,0)),"")</f>
        <v/>
      </c>
      <c r="H2152" s="80" t="str">
        <f>IFERROR(IF(B2152="","",VLOOKUP(B2152,'Customer Orders Management'!B:AB,8,0)),"")</f>
        <v/>
      </c>
      <c r="I2152" s="81" t="str">
        <f>IFERROR(IF(B2152="","",VLOOKUP(B2152,'Customer Orders Management'!B:AB,9,0)),"")</f>
        <v/>
      </c>
      <c r="J2152" s="81" t="str">
        <f>IFERROR(IF(B2152="","",VLOOKUP(B2152,'Customer Orders Management'!B:AB,10,0)),"")</f>
        <v/>
      </c>
      <c r="K2152" s="81" t="str">
        <f>IFERROR(IF(B2152="","",VLOOKUP(B2152,'Customer Orders Management'!B:AB,11,0)),"")</f>
        <v/>
      </c>
      <c r="L2152" s="81" t="str">
        <f>IFERROR(IF(VLOOKUP(B2152,'DIFOT Raw Data'!B:P,15,0)="","Not Delivered","Delivery"&amp;" "&amp;VLOOKUP(B2152,'DIFOT Raw Data'!B:P,15,0)),"")</f>
        <v/>
      </c>
    </row>
    <row r="2153" spans="5:12" x14ac:dyDescent="0.25">
      <c r="E2153" s="80" t="str">
        <f>IFERROR(IF(B2153="","",VLOOKUP(B2153,'Customer Orders Management'!B:AB,12,0)),"")</f>
        <v/>
      </c>
      <c r="F2153" s="80" t="str">
        <f>IFERROR(IF(B2153="","",VLOOKUP(B2153,'Customer Orders Management'!B:AB,13,0)),"")</f>
        <v/>
      </c>
      <c r="G2153" s="80" t="str">
        <f>IFERROR(IF(B2153="","",VLOOKUP(B2153,'Customer Orders Management'!B:AB,7,0)),"")</f>
        <v/>
      </c>
      <c r="H2153" s="80" t="str">
        <f>IFERROR(IF(B2153="","",VLOOKUP(B2153,'Customer Orders Management'!B:AB,8,0)),"")</f>
        <v/>
      </c>
      <c r="I2153" s="81" t="str">
        <f>IFERROR(IF(B2153="","",VLOOKUP(B2153,'Customer Orders Management'!B:AB,9,0)),"")</f>
        <v/>
      </c>
      <c r="J2153" s="81" t="str">
        <f>IFERROR(IF(B2153="","",VLOOKUP(B2153,'Customer Orders Management'!B:AB,10,0)),"")</f>
        <v/>
      </c>
      <c r="K2153" s="81" t="str">
        <f>IFERROR(IF(B2153="","",VLOOKUP(B2153,'Customer Orders Management'!B:AB,11,0)),"")</f>
        <v/>
      </c>
      <c r="L2153" s="81" t="str">
        <f>IFERROR(IF(VLOOKUP(B2153,'DIFOT Raw Data'!B:P,15,0)="","Not Delivered","Delivery"&amp;" "&amp;VLOOKUP(B2153,'DIFOT Raw Data'!B:P,15,0)),"")</f>
        <v/>
      </c>
    </row>
    <row r="2154" spans="5:12" x14ac:dyDescent="0.25">
      <c r="E2154" s="80" t="str">
        <f>IFERROR(IF(B2154="","",VLOOKUP(B2154,'Customer Orders Management'!B:AB,12,0)),"")</f>
        <v/>
      </c>
      <c r="F2154" s="80" t="str">
        <f>IFERROR(IF(B2154="","",VLOOKUP(B2154,'Customer Orders Management'!B:AB,13,0)),"")</f>
        <v/>
      </c>
      <c r="G2154" s="80" t="str">
        <f>IFERROR(IF(B2154="","",VLOOKUP(B2154,'Customer Orders Management'!B:AB,7,0)),"")</f>
        <v/>
      </c>
      <c r="H2154" s="80" t="str">
        <f>IFERROR(IF(B2154="","",VLOOKUP(B2154,'Customer Orders Management'!B:AB,8,0)),"")</f>
        <v/>
      </c>
      <c r="I2154" s="81" t="str">
        <f>IFERROR(IF(B2154="","",VLOOKUP(B2154,'Customer Orders Management'!B:AB,9,0)),"")</f>
        <v/>
      </c>
      <c r="J2154" s="81" t="str">
        <f>IFERROR(IF(B2154="","",VLOOKUP(B2154,'Customer Orders Management'!B:AB,10,0)),"")</f>
        <v/>
      </c>
      <c r="K2154" s="81" t="str">
        <f>IFERROR(IF(B2154="","",VLOOKUP(B2154,'Customer Orders Management'!B:AB,11,0)),"")</f>
        <v/>
      </c>
      <c r="L2154" s="81" t="str">
        <f>IFERROR(IF(VLOOKUP(B2154,'DIFOT Raw Data'!B:P,15,0)="","Not Delivered","Delivery"&amp;" "&amp;VLOOKUP(B2154,'DIFOT Raw Data'!B:P,15,0)),"")</f>
        <v/>
      </c>
    </row>
    <row r="2155" spans="5:12" x14ac:dyDescent="0.25">
      <c r="E2155" s="80" t="str">
        <f>IFERROR(IF(B2155="","",VLOOKUP(B2155,'Customer Orders Management'!B:AB,12,0)),"")</f>
        <v/>
      </c>
      <c r="F2155" s="80" t="str">
        <f>IFERROR(IF(B2155="","",VLOOKUP(B2155,'Customer Orders Management'!B:AB,13,0)),"")</f>
        <v/>
      </c>
      <c r="G2155" s="80" t="str">
        <f>IFERROR(IF(B2155="","",VLOOKUP(B2155,'Customer Orders Management'!B:AB,7,0)),"")</f>
        <v/>
      </c>
      <c r="H2155" s="80" t="str">
        <f>IFERROR(IF(B2155="","",VLOOKUP(B2155,'Customer Orders Management'!B:AB,8,0)),"")</f>
        <v/>
      </c>
      <c r="I2155" s="81" t="str">
        <f>IFERROR(IF(B2155="","",VLOOKUP(B2155,'Customer Orders Management'!B:AB,9,0)),"")</f>
        <v/>
      </c>
      <c r="J2155" s="81" t="str">
        <f>IFERROR(IF(B2155="","",VLOOKUP(B2155,'Customer Orders Management'!B:AB,10,0)),"")</f>
        <v/>
      </c>
      <c r="K2155" s="81" t="str">
        <f>IFERROR(IF(B2155="","",VLOOKUP(B2155,'Customer Orders Management'!B:AB,11,0)),"")</f>
        <v/>
      </c>
      <c r="L2155" s="81" t="str">
        <f>IFERROR(IF(VLOOKUP(B2155,'DIFOT Raw Data'!B:P,15,0)="","Not Delivered","Delivery"&amp;" "&amp;VLOOKUP(B2155,'DIFOT Raw Data'!B:P,15,0)),"")</f>
        <v/>
      </c>
    </row>
    <row r="2156" spans="5:12" x14ac:dyDescent="0.25">
      <c r="E2156" s="80" t="str">
        <f>IFERROR(IF(B2156="","",VLOOKUP(B2156,'Customer Orders Management'!B:AB,12,0)),"")</f>
        <v/>
      </c>
      <c r="F2156" s="80" t="str">
        <f>IFERROR(IF(B2156="","",VLOOKUP(B2156,'Customer Orders Management'!B:AB,13,0)),"")</f>
        <v/>
      </c>
      <c r="G2156" s="80" t="str">
        <f>IFERROR(IF(B2156="","",VLOOKUP(B2156,'Customer Orders Management'!B:AB,7,0)),"")</f>
        <v/>
      </c>
      <c r="H2156" s="80" t="str">
        <f>IFERROR(IF(B2156="","",VLOOKUP(B2156,'Customer Orders Management'!B:AB,8,0)),"")</f>
        <v/>
      </c>
      <c r="I2156" s="81" t="str">
        <f>IFERROR(IF(B2156="","",VLOOKUP(B2156,'Customer Orders Management'!B:AB,9,0)),"")</f>
        <v/>
      </c>
      <c r="J2156" s="81" t="str">
        <f>IFERROR(IF(B2156="","",VLOOKUP(B2156,'Customer Orders Management'!B:AB,10,0)),"")</f>
        <v/>
      </c>
      <c r="K2156" s="81" t="str">
        <f>IFERROR(IF(B2156="","",VLOOKUP(B2156,'Customer Orders Management'!B:AB,11,0)),"")</f>
        <v/>
      </c>
      <c r="L2156" s="81" t="str">
        <f>IFERROR(IF(VLOOKUP(B2156,'DIFOT Raw Data'!B:P,15,0)="","Not Delivered","Delivery"&amp;" "&amp;VLOOKUP(B2156,'DIFOT Raw Data'!B:P,15,0)),"")</f>
        <v/>
      </c>
    </row>
    <row r="2157" spans="5:12" x14ac:dyDescent="0.25">
      <c r="E2157" s="80" t="str">
        <f>IFERROR(IF(B2157="","",VLOOKUP(B2157,'Customer Orders Management'!B:AB,12,0)),"")</f>
        <v/>
      </c>
      <c r="F2157" s="80" t="str">
        <f>IFERROR(IF(B2157="","",VLOOKUP(B2157,'Customer Orders Management'!B:AB,13,0)),"")</f>
        <v/>
      </c>
      <c r="G2157" s="80" t="str">
        <f>IFERROR(IF(B2157="","",VLOOKUP(B2157,'Customer Orders Management'!B:AB,7,0)),"")</f>
        <v/>
      </c>
      <c r="H2157" s="80" t="str">
        <f>IFERROR(IF(B2157="","",VLOOKUP(B2157,'Customer Orders Management'!B:AB,8,0)),"")</f>
        <v/>
      </c>
      <c r="I2157" s="81" t="str">
        <f>IFERROR(IF(B2157="","",VLOOKUP(B2157,'Customer Orders Management'!B:AB,9,0)),"")</f>
        <v/>
      </c>
      <c r="J2157" s="81" t="str">
        <f>IFERROR(IF(B2157="","",VLOOKUP(B2157,'Customer Orders Management'!B:AB,10,0)),"")</f>
        <v/>
      </c>
      <c r="K2157" s="81" t="str">
        <f>IFERROR(IF(B2157="","",VLOOKUP(B2157,'Customer Orders Management'!B:AB,11,0)),"")</f>
        <v/>
      </c>
      <c r="L2157" s="81" t="str">
        <f>IFERROR(IF(VLOOKUP(B2157,'DIFOT Raw Data'!B:P,15,0)="","Not Delivered","Delivery"&amp;" "&amp;VLOOKUP(B2157,'DIFOT Raw Data'!B:P,15,0)),"")</f>
        <v/>
      </c>
    </row>
    <row r="2158" spans="5:12" x14ac:dyDescent="0.25">
      <c r="E2158" s="80" t="str">
        <f>IFERROR(IF(B2158="","",VLOOKUP(B2158,'Customer Orders Management'!B:AB,12,0)),"")</f>
        <v/>
      </c>
      <c r="F2158" s="80" t="str">
        <f>IFERROR(IF(B2158="","",VLOOKUP(B2158,'Customer Orders Management'!B:AB,13,0)),"")</f>
        <v/>
      </c>
      <c r="G2158" s="80" t="str">
        <f>IFERROR(IF(B2158="","",VLOOKUP(B2158,'Customer Orders Management'!B:AB,7,0)),"")</f>
        <v/>
      </c>
      <c r="H2158" s="80" t="str">
        <f>IFERROR(IF(B2158="","",VLOOKUP(B2158,'Customer Orders Management'!B:AB,8,0)),"")</f>
        <v/>
      </c>
      <c r="I2158" s="81" t="str">
        <f>IFERROR(IF(B2158="","",VLOOKUP(B2158,'Customer Orders Management'!B:AB,9,0)),"")</f>
        <v/>
      </c>
      <c r="J2158" s="81" t="str">
        <f>IFERROR(IF(B2158="","",VLOOKUP(B2158,'Customer Orders Management'!B:AB,10,0)),"")</f>
        <v/>
      </c>
      <c r="K2158" s="81" t="str">
        <f>IFERROR(IF(B2158="","",VLOOKUP(B2158,'Customer Orders Management'!B:AB,11,0)),"")</f>
        <v/>
      </c>
      <c r="L2158" s="81" t="str">
        <f>IFERROR(IF(VLOOKUP(B2158,'DIFOT Raw Data'!B:P,15,0)="","Not Delivered","Delivery"&amp;" "&amp;VLOOKUP(B2158,'DIFOT Raw Data'!B:P,15,0)),"")</f>
        <v/>
      </c>
    </row>
    <row r="2159" spans="5:12" x14ac:dyDescent="0.25">
      <c r="E2159" s="80" t="str">
        <f>IFERROR(IF(B2159="","",VLOOKUP(B2159,'Customer Orders Management'!B:AB,12,0)),"")</f>
        <v/>
      </c>
      <c r="F2159" s="80" t="str">
        <f>IFERROR(IF(B2159="","",VLOOKUP(B2159,'Customer Orders Management'!B:AB,13,0)),"")</f>
        <v/>
      </c>
      <c r="G2159" s="80" t="str">
        <f>IFERROR(IF(B2159="","",VLOOKUP(B2159,'Customer Orders Management'!B:AB,7,0)),"")</f>
        <v/>
      </c>
      <c r="H2159" s="80" t="str">
        <f>IFERROR(IF(B2159="","",VLOOKUP(B2159,'Customer Orders Management'!B:AB,8,0)),"")</f>
        <v/>
      </c>
      <c r="I2159" s="81" t="str">
        <f>IFERROR(IF(B2159="","",VLOOKUP(B2159,'Customer Orders Management'!B:AB,9,0)),"")</f>
        <v/>
      </c>
      <c r="J2159" s="81" t="str">
        <f>IFERROR(IF(B2159="","",VLOOKUP(B2159,'Customer Orders Management'!B:AB,10,0)),"")</f>
        <v/>
      </c>
      <c r="K2159" s="81" t="str">
        <f>IFERROR(IF(B2159="","",VLOOKUP(B2159,'Customer Orders Management'!B:AB,11,0)),"")</f>
        <v/>
      </c>
      <c r="L2159" s="81" t="str">
        <f>IFERROR(IF(VLOOKUP(B2159,'DIFOT Raw Data'!B:P,15,0)="","Not Delivered","Delivery"&amp;" "&amp;VLOOKUP(B2159,'DIFOT Raw Data'!B:P,15,0)),"")</f>
        <v/>
      </c>
    </row>
    <row r="2160" spans="5:12" x14ac:dyDescent="0.25">
      <c r="E2160" s="80" t="str">
        <f>IFERROR(IF(B2160="","",VLOOKUP(B2160,'Customer Orders Management'!B:AB,12,0)),"")</f>
        <v/>
      </c>
      <c r="F2160" s="80" t="str">
        <f>IFERROR(IF(B2160="","",VLOOKUP(B2160,'Customer Orders Management'!B:AB,13,0)),"")</f>
        <v/>
      </c>
      <c r="G2160" s="80" t="str">
        <f>IFERROR(IF(B2160="","",VLOOKUP(B2160,'Customer Orders Management'!B:AB,7,0)),"")</f>
        <v/>
      </c>
      <c r="H2160" s="80" t="str">
        <f>IFERROR(IF(B2160="","",VLOOKUP(B2160,'Customer Orders Management'!B:AB,8,0)),"")</f>
        <v/>
      </c>
      <c r="I2160" s="81" t="str">
        <f>IFERROR(IF(B2160="","",VLOOKUP(B2160,'Customer Orders Management'!B:AB,9,0)),"")</f>
        <v/>
      </c>
      <c r="J2160" s="81" t="str">
        <f>IFERROR(IF(B2160="","",VLOOKUP(B2160,'Customer Orders Management'!B:AB,10,0)),"")</f>
        <v/>
      </c>
      <c r="K2160" s="81" t="str">
        <f>IFERROR(IF(B2160="","",VLOOKUP(B2160,'Customer Orders Management'!B:AB,11,0)),"")</f>
        <v/>
      </c>
      <c r="L2160" s="81" t="str">
        <f>IFERROR(IF(VLOOKUP(B2160,'DIFOT Raw Data'!B:P,15,0)="","Not Delivered","Delivery"&amp;" "&amp;VLOOKUP(B2160,'DIFOT Raw Data'!B:P,15,0)),"")</f>
        <v/>
      </c>
    </row>
    <row r="2161" spans="5:12" x14ac:dyDescent="0.25">
      <c r="E2161" s="80" t="str">
        <f>IFERROR(IF(B2161="","",VLOOKUP(B2161,'Customer Orders Management'!B:AB,12,0)),"")</f>
        <v/>
      </c>
      <c r="F2161" s="80" t="str">
        <f>IFERROR(IF(B2161="","",VLOOKUP(B2161,'Customer Orders Management'!B:AB,13,0)),"")</f>
        <v/>
      </c>
      <c r="G2161" s="80" t="str">
        <f>IFERROR(IF(B2161="","",VLOOKUP(B2161,'Customer Orders Management'!B:AB,7,0)),"")</f>
        <v/>
      </c>
      <c r="H2161" s="80" t="str">
        <f>IFERROR(IF(B2161="","",VLOOKUP(B2161,'Customer Orders Management'!B:AB,8,0)),"")</f>
        <v/>
      </c>
      <c r="I2161" s="81" t="str">
        <f>IFERROR(IF(B2161="","",VLOOKUP(B2161,'Customer Orders Management'!B:AB,9,0)),"")</f>
        <v/>
      </c>
      <c r="J2161" s="81" t="str">
        <f>IFERROR(IF(B2161="","",VLOOKUP(B2161,'Customer Orders Management'!B:AB,10,0)),"")</f>
        <v/>
      </c>
      <c r="K2161" s="81" t="str">
        <f>IFERROR(IF(B2161="","",VLOOKUP(B2161,'Customer Orders Management'!B:AB,11,0)),"")</f>
        <v/>
      </c>
      <c r="L2161" s="81" t="str">
        <f>IFERROR(IF(VLOOKUP(B2161,'DIFOT Raw Data'!B:P,15,0)="","Not Delivered","Delivery"&amp;" "&amp;VLOOKUP(B2161,'DIFOT Raw Data'!B:P,15,0)),"")</f>
        <v/>
      </c>
    </row>
    <row r="2162" spans="5:12" x14ac:dyDescent="0.25">
      <c r="E2162" s="80" t="str">
        <f>IFERROR(IF(B2162="","",VLOOKUP(B2162,'Customer Orders Management'!B:AB,12,0)),"")</f>
        <v/>
      </c>
      <c r="F2162" s="80" t="str">
        <f>IFERROR(IF(B2162="","",VLOOKUP(B2162,'Customer Orders Management'!B:AB,13,0)),"")</f>
        <v/>
      </c>
      <c r="G2162" s="80" t="str">
        <f>IFERROR(IF(B2162="","",VLOOKUP(B2162,'Customer Orders Management'!B:AB,7,0)),"")</f>
        <v/>
      </c>
      <c r="H2162" s="80" t="str">
        <f>IFERROR(IF(B2162="","",VLOOKUP(B2162,'Customer Orders Management'!B:AB,8,0)),"")</f>
        <v/>
      </c>
      <c r="I2162" s="81" t="str">
        <f>IFERROR(IF(B2162="","",VLOOKUP(B2162,'Customer Orders Management'!B:AB,9,0)),"")</f>
        <v/>
      </c>
      <c r="J2162" s="81" t="str">
        <f>IFERROR(IF(B2162="","",VLOOKUP(B2162,'Customer Orders Management'!B:AB,10,0)),"")</f>
        <v/>
      </c>
      <c r="K2162" s="81" t="str">
        <f>IFERROR(IF(B2162="","",VLOOKUP(B2162,'Customer Orders Management'!B:AB,11,0)),"")</f>
        <v/>
      </c>
      <c r="L2162" s="81" t="str">
        <f>IFERROR(IF(VLOOKUP(B2162,'DIFOT Raw Data'!B:P,15,0)="","Not Delivered","Delivery"&amp;" "&amp;VLOOKUP(B2162,'DIFOT Raw Data'!B:P,15,0)),"")</f>
        <v/>
      </c>
    </row>
    <row r="2163" spans="5:12" x14ac:dyDescent="0.25">
      <c r="E2163" s="80" t="str">
        <f>IFERROR(IF(B2163="","",VLOOKUP(B2163,'Customer Orders Management'!B:AB,12,0)),"")</f>
        <v/>
      </c>
      <c r="F2163" s="80" t="str">
        <f>IFERROR(IF(B2163="","",VLOOKUP(B2163,'Customer Orders Management'!B:AB,13,0)),"")</f>
        <v/>
      </c>
      <c r="G2163" s="80" t="str">
        <f>IFERROR(IF(B2163="","",VLOOKUP(B2163,'Customer Orders Management'!B:AB,7,0)),"")</f>
        <v/>
      </c>
      <c r="H2163" s="80" t="str">
        <f>IFERROR(IF(B2163="","",VLOOKUP(B2163,'Customer Orders Management'!B:AB,8,0)),"")</f>
        <v/>
      </c>
      <c r="I2163" s="81" t="str">
        <f>IFERROR(IF(B2163="","",VLOOKUP(B2163,'Customer Orders Management'!B:AB,9,0)),"")</f>
        <v/>
      </c>
      <c r="J2163" s="81" t="str">
        <f>IFERROR(IF(B2163="","",VLOOKUP(B2163,'Customer Orders Management'!B:AB,10,0)),"")</f>
        <v/>
      </c>
      <c r="K2163" s="81" t="str">
        <f>IFERROR(IF(B2163="","",VLOOKUP(B2163,'Customer Orders Management'!B:AB,11,0)),"")</f>
        <v/>
      </c>
      <c r="L2163" s="81" t="str">
        <f>IFERROR(IF(VLOOKUP(B2163,'DIFOT Raw Data'!B:P,15,0)="","Not Delivered","Delivery"&amp;" "&amp;VLOOKUP(B2163,'DIFOT Raw Data'!B:P,15,0)),"")</f>
        <v/>
      </c>
    </row>
    <row r="2164" spans="5:12" x14ac:dyDescent="0.25">
      <c r="E2164" s="80" t="str">
        <f>IFERROR(IF(B2164="","",VLOOKUP(B2164,'Customer Orders Management'!B:AB,12,0)),"")</f>
        <v/>
      </c>
      <c r="F2164" s="80" t="str">
        <f>IFERROR(IF(B2164="","",VLOOKUP(B2164,'Customer Orders Management'!B:AB,13,0)),"")</f>
        <v/>
      </c>
      <c r="G2164" s="80" t="str">
        <f>IFERROR(IF(B2164="","",VLOOKUP(B2164,'Customer Orders Management'!B:AB,7,0)),"")</f>
        <v/>
      </c>
      <c r="H2164" s="80" t="str">
        <f>IFERROR(IF(B2164="","",VLOOKUP(B2164,'Customer Orders Management'!B:AB,8,0)),"")</f>
        <v/>
      </c>
      <c r="I2164" s="81" t="str">
        <f>IFERROR(IF(B2164="","",VLOOKUP(B2164,'Customer Orders Management'!B:AB,9,0)),"")</f>
        <v/>
      </c>
      <c r="J2164" s="81" t="str">
        <f>IFERROR(IF(B2164="","",VLOOKUP(B2164,'Customer Orders Management'!B:AB,10,0)),"")</f>
        <v/>
      </c>
      <c r="K2164" s="81" t="str">
        <f>IFERROR(IF(B2164="","",VLOOKUP(B2164,'Customer Orders Management'!B:AB,11,0)),"")</f>
        <v/>
      </c>
      <c r="L2164" s="81" t="str">
        <f>IFERROR(IF(VLOOKUP(B2164,'DIFOT Raw Data'!B:P,15,0)="","Not Delivered","Delivery"&amp;" "&amp;VLOOKUP(B2164,'DIFOT Raw Data'!B:P,15,0)),"")</f>
        <v/>
      </c>
    </row>
    <row r="2165" spans="5:12" x14ac:dyDescent="0.25">
      <c r="E2165" s="80" t="str">
        <f>IFERROR(IF(B2165="","",VLOOKUP(B2165,'Customer Orders Management'!B:AB,12,0)),"")</f>
        <v/>
      </c>
      <c r="F2165" s="80" t="str">
        <f>IFERROR(IF(B2165="","",VLOOKUP(B2165,'Customer Orders Management'!B:AB,13,0)),"")</f>
        <v/>
      </c>
      <c r="G2165" s="80" t="str">
        <f>IFERROR(IF(B2165="","",VLOOKUP(B2165,'Customer Orders Management'!B:AB,7,0)),"")</f>
        <v/>
      </c>
      <c r="H2165" s="80" t="str">
        <f>IFERROR(IF(B2165="","",VLOOKUP(B2165,'Customer Orders Management'!B:AB,8,0)),"")</f>
        <v/>
      </c>
      <c r="I2165" s="81" t="str">
        <f>IFERROR(IF(B2165="","",VLOOKUP(B2165,'Customer Orders Management'!B:AB,9,0)),"")</f>
        <v/>
      </c>
      <c r="J2165" s="81" t="str">
        <f>IFERROR(IF(B2165="","",VLOOKUP(B2165,'Customer Orders Management'!B:AB,10,0)),"")</f>
        <v/>
      </c>
      <c r="K2165" s="81" t="str">
        <f>IFERROR(IF(B2165="","",VLOOKUP(B2165,'Customer Orders Management'!B:AB,11,0)),"")</f>
        <v/>
      </c>
      <c r="L2165" s="81" t="str">
        <f>IFERROR(IF(VLOOKUP(B2165,'DIFOT Raw Data'!B:P,15,0)="","Not Delivered","Delivery"&amp;" "&amp;VLOOKUP(B2165,'DIFOT Raw Data'!B:P,15,0)),"")</f>
        <v/>
      </c>
    </row>
    <row r="2166" spans="5:12" x14ac:dyDescent="0.25">
      <c r="E2166" s="80" t="str">
        <f>IFERROR(IF(B2166="","",VLOOKUP(B2166,'Customer Orders Management'!B:AB,12,0)),"")</f>
        <v/>
      </c>
      <c r="F2166" s="80" t="str">
        <f>IFERROR(IF(B2166="","",VLOOKUP(B2166,'Customer Orders Management'!B:AB,13,0)),"")</f>
        <v/>
      </c>
      <c r="G2166" s="80" t="str">
        <f>IFERROR(IF(B2166="","",VLOOKUP(B2166,'Customer Orders Management'!B:AB,7,0)),"")</f>
        <v/>
      </c>
      <c r="H2166" s="80" t="str">
        <f>IFERROR(IF(B2166="","",VLOOKUP(B2166,'Customer Orders Management'!B:AB,8,0)),"")</f>
        <v/>
      </c>
      <c r="I2166" s="81" t="str">
        <f>IFERROR(IF(B2166="","",VLOOKUP(B2166,'Customer Orders Management'!B:AB,9,0)),"")</f>
        <v/>
      </c>
      <c r="J2166" s="81" t="str">
        <f>IFERROR(IF(B2166="","",VLOOKUP(B2166,'Customer Orders Management'!B:AB,10,0)),"")</f>
        <v/>
      </c>
      <c r="K2166" s="81" t="str">
        <f>IFERROR(IF(B2166="","",VLOOKUP(B2166,'Customer Orders Management'!B:AB,11,0)),"")</f>
        <v/>
      </c>
      <c r="L2166" s="81" t="str">
        <f>IFERROR(IF(VLOOKUP(B2166,'DIFOT Raw Data'!B:P,15,0)="","Not Delivered","Delivery"&amp;" "&amp;VLOOKUP(B2166,'DIFOT Raw Data'!B:P,15,0)),"")</f>
        <v/>
      </c>
    </row>
    <row r="2167" spans="5:12" x14ac:dyDescent="0.25">
      <c r="E2167" s="80" t="str">
        <f>IFERROR(IF(B2167="","",VLOOKUP(B2167,'Customer Orders Management'!B:AB,12,0)),"")</f>
        <v/>
      </c>
      <c r="F2167" s="80" t="str">
        <f>IFERROR(IF(B2167="","",VLOOKUP(B2167,'Customer Orders Management'!B:AB,13,0)),"")</f>
        <v/>
      </c>
      <c r="G2167" s="80" t="str">
        <f>IFERROR(IF(B2167="","",VLOOKUP(B2167,'Customer Orders Management'!B:AB,7,0)),"")</f>
        <v/>
      </c>
      <c r="H2167" s="80" t="str">
        <f>IFERROR(IF(B2167="","",VLOOKUP(B2167,'Customer Orders Management'!B:AB,8,0)),"")</f>
        <v/>
      </c>
      <c r="I2167" s="81" t="str">
        <f>IFERROR(IF(B2167="","",VLOOKUP(B2167,'Customer Orders Management'!B:AB,9,0)),"")</f>
        <v/>
      </c>
      <c r="J2167" s="81" t="str">
        <f>IFERROR(IF(B2167="","",VLOOKUP(B2167,'Customer Orders Management'!B:AB,10,0)),"")</f>
        <v/>
      </c>
      <c r="K2167" s="81" t="str">
        <f>IFERROR(IF(B2167="","",VLOOKUP(B2167,'Customer Orders Management'!B:AB,11,0)),"")</f>
        <v/>
      </c>
      <c r="L2167" s="81" t="str">
        <f>IFERROR(IF(VLOOKUP(B2167,'DIFOT Raw Data'!B:P,15,0)="","Not Delivered","Delivery"&amp;" "&amp;VLOOKUP(B2167,'DIFOT Raw Data'!B:P,15,0)),"")</f>
        <v/>
      </c>
    </row>
    <row r="2168" spans="5:12" x14ac:dyDescent="0.25">
      <c r="E2168" s="80" t="str">
        <f>IFERROR(IF(B2168="","",VLOOKUP(B2168,'Customer Orders Management'!B:AB,12,0)),"")</f>
        <v/>
      </c>
      <c r="F2168" s="80" t="str">
        <f>IFERROR(IF(B2168="","",VLOOKUP(B2168,'Customer Orders Management'!B:AB,13,0)),"")</f>
        <v/>
      </c>
      <c r="G2168" s="80" t="str">
        <f>IFERROR(IF(B2168="","",VLOOKUP(B2168,'Customer Orders Management'!B:AB,7,0)),"")</f>
        <v/>
      </c>
      <c r="H2168" s="80" t="str">
        <f>IFERROR(IF(B2168="","",VLOOKUP(B2168,'Customer Orders Management'!B:AB,8,0)),"")</f>
        <v/>
      </c>
      <c r="I2168" s="81" t="str">
        <f>IFERROR(IF(B2168="","",VLOOKUP(B2168,'Customer Orders Management'!B:AB,9,0)),"")</f>
        <v/>
      </c>
      <c r="J2168" s="81" t="str">
        <f>IFERROR(IF(B2168="","",VLOOKUP(B2168,'Customer Orders Management'!B:AB,10,0)),"")</f>
        <v/>
      </c>
      <c r="K2168" s="81" t="str">
        <f>IFERROR(IF(B2168="","",VLOOKUP(B2168,'Customer Orders Management'!B:AB,11,0)),"")</f>
        <v/>
      </c>
      <c r="L2168" s="81" t="str">
        <f>IFERROR(IF(VLOOKUP(B2168,'DIFOT Raw Data'!B:P,15,0)="","Not Delivered","Delivery"&amp;" "&amp;VLOOKUP(B2168,'DIFOT Raw Data'!B:P,15,0)),"")</f>
        <v/>
      </c>
    </row>
    <row r="2169" spans="5:12" x14ac:dyDescent="0.25">
      <c r="E2169" s="80" t="str">
        <f>IFERROR(IF(B2169="","",VLOOKUP(B2169,'Customer Orders Management'!B:AB,12,0)),"")</f>
        <v/>
      </c>
      <c r="F2169" s="80" t="str">
        <f>IFERROR(IF(B2169="","",VLOOKUP(B2169,'Customer Orders Management'!B:AB,13,0)),"")</f>
        <v/>
      </c>
      <c r="G2169" s="80" t="str">
        <f>IFERROR(IF(B2169="","",VLOOKUP(B2169,'Customer Orders Management'!B:AB,7,0)),"")</f>
        <v/>
      </c>
      <c r="H2169" s="80" t="str">
        <f>IFERROR(IF(B2169="","",VLOOKUP(B2169,'Customer Orders Management'!B:AB,8,0)),"")</f>
        <v/>
      </c>
      <c r="I2169" s="81" t="str">
        <f>IFERROR(IF(B2169="","",VLOOKUP(B2169,'Customer Orders Management'!B:AB,9,0)),"")</f>
        <v/>
      </c>
      <c r="J2169" s="81" t="str">
        <f>IFERROR(IF(B2169="","",VLOOKUP(B2169,'Customer Orders Management'!B:AB,10,0)),"")</f>
        <v/>
      </c>
      <c r="K2169" s="81" t="str">
        <f>IFERROR(IF(B2169="","",VLOOKUP(B2169,'Customer Orders Management'!B:AB,11,0)),"")</f>
        <v/>
      </c>
      <c r="L2169" s="81" t="str">
        <f>IFERROR(IF(VLOOKUP(B2169,'DIFOT Raw Data'!B:P,15,0)="","Not Delivered","Delivery"&amp;" "&amp;VLOOKUP(B2169,'DIFOT Raw Data'!B:P,15,0)),"")</f>
        <v/>
      </c>
    </row>
    <row r="2170" spans="5:12" x14ac:dyDescent="0.25">
      <c r="E2170" s="80" t="str">
        <f>IFERROR(IF(B2170="","",VLOOKUP(B2170,'Customer Orders Management'!B:AB,12,0)),"")</f>
        <v/>
      </c>
      <c r="F2170" s="80" t="str">
        <f>IFERROR(IF(B2170="","",VLOOKUP(B2170,'Customer Orders Management'!B:AB,13,0)),"")</f>
        <v/>
      </c>
      <c r="G2170" s="80" t="str">
        <f>IFERROR(IF(B2170="","",VLOOKUP(B2170,'Customer Orders Management'!B:AB,7,0)),"")</f>
        <v/>
      </c>
      <c r="H2170" s="80" t="str">
        <f>IFERROR(IF(B2170="","",VLOOKUP(B2170,'Customer Orders Management'!B:AB,8,0)),"")</f>
        <v/>
      </c>
      <c r="I2170" s="81" t="str">
        <f>IFERROR(IF(B2170="","",VLOOKUP(B2170,'Customer Orders Management'!B:AB,9,0)),"")</f>
        <v/>
      </c>
      <c r="J2170" s="81" t="str">
        <f>IFERROR(IF(B2170="","",VLOOKUP(B2170,'Customer Orders Management'!B:AB,10,0)),"")</f>
        <v/>
      </c>
      <c r="K2170" s="81" t="str">
        <f>IFERROR(IF(B2170="","",VLOOKUP(B2170,'Customer Orders Management'!B:AB,11,0)),"")</f>
        <v/>
      </c>
      <c r="L2170" s="81" t="str">
        <f>IFERROR(IF(VLOOKUP(B2170,'DIFOT Raw Data'!B:P,15,0)="","Not Delivered","Delivery"&amp;" "&amp;VLOOKUP(B2170,'DIFOT Raw Data'!B:P,15,0)),"")</f>
        <v/>
      </c>
    </row>
    <row r="2171" spans="5:12" x14ac:dyDescent="0.25">
      <c r="E2171" s="80" t="str">
        <f>IFERROR(IF(B2171="","",VLOOKUP(B2171,'Customer Orders Management'!B:AB,12,0)),"")</f>
        <v/>
      </c>
      <c r="F2171" s="80" t="str">
        <f>IFERROR(IF(B2171="","",VLOOKUP(B2171,'Customer Orders Management'!B:AB,13,0)),"")</f>
        <v/>
      </c>
      <c r="G2171" s="80" t="str">
        <f>IFERROR(IF(B2171="","",VLOOKUP(B2171,'Customer Orders Management'!B:AB,7,0)),"")</f>
        <v/>
      </c>
      <c r="H2171" s="80" t="str">
        <f>IFERROR(IF(B2171="","",VLOOKUP(B2171,'Customer Orders Management'!B:AB,8,0)),"")</f>
        <v/>
      </c>
      <c r="I2171" s="81" t="str">
        <f>IFERROR(IF(B2171="","",VLOOKUP(B2171,'Customer Orders Management'!B:AB,9,0)),"")</f>
        <v/>
      </c>
      <c r="J2171" s="81" t="str">
        <f>IFERROR(IF(B2171="","",VLOOKUP(B2171,'Customer Orders Management'!B:AB,10,0)),"")</f>
        <v/>
      </c>
      <c r="K2171" s="81" t="str">
        <f>IFERROR(IF(B2171="","",VLOOKUP(B2171,'Customer Orders Management'!B:AB,11,0)),"")</f>
        <v/>
      </c>
      <c r="L2171" s="81" t="str">
        <f>IFERROR(IF(VLOOKUP(B2171,'DIFOT Raw Data'!B:P,15,0)="","Not Delivered","Delivery"&amp;" "&amp;VLOOKUP(B2171,'DIFOT Raw Data'!B:P,15,0)),"")</f>
        <v/>
      </c>
    </row>
    <row r="2172" spans="5:12" x14ac:dyDescent="0.25">
      <c r="E2172" s="80" t="str">
        <f>IFERROR(IF(B2172="","",VLOOKUP(B2172,'Customer Orders Management'!B:AB,12,0)),"")</f>
        <v/>
      </c>
      <c r="F2172" s="80" t="str">
        <f>IFERROR(IF(B2172="","",VLOOKUP(B2172,'Customer Orders Management'!B:AB,13,0)),"")</f>
        <v/>
      </c>
      <c r="G2172" s="80" t="str">
        <f>IFERROR(IF(B2172="","",VLOOKUP(B2172,'Customer Orders Management'!B:AB,7,0)),"")</f>
        <v/>
      </c>
      <c r="H2172" s="80" t="str">
        <f>IFERROR(IF(B2172="","",VLOOKUP(B2172,'Customer Orders Management'!B:AB,8,0)),"")</f>
        <v/>
      </c>
      <c r="I2172" s="81" t="str">
        <f>IFERROR(IF(B2172="","",VLOOKUP(B2172,'Customer Orders Management'!B:AB,9,0)),"")</f>
        <v/>
      </c>
      <c r="J2172" s="81" t="str">
        <f>IFERROR(IF(B2172="","",VLOOKUP(B2172,'Customer Orders Management'!B:AB,10,0)),"")</f>
        <v/>
      </c>
      <c r="K2172" s="81" t="str">
        <f>IFERROR(IF(B2172="","",VLOOKUP(B2172,'Customer Orders Management'!B:AB,11,0)),"")</f>
        <v/>
      </c>
      <c r="L2172" s="81" t="str">
        <f>IFERROR(IF(VLOOKUP(B2172,'DIFOT Raw Data'!B:P,15,0)="","Not Delivered","Delivery"&amp;" "&amp;VLOOKUP(B2172,'DIFOT Raw Data'!B:P,15,0)),"")</f>
        <v/>
      </c>
    </row>
    <row r="2173" spans="5:12" x14ac:dyDescent="0.25">
      <c r="E2173" s="80" t="str">
        <f>IFERROR(IF(B2173="","",VLOOKUP(B2173,'Customer Orders Management'!B:AB,12,0)),"")</f>
        <v/>
      </c>
      <c r="F2173" s="80" t="str">
        <f>IFERROR(IF(B2173="","",VLOOKUP(B2173,'Customer Orders Management'!B:AB,13,0)),"")</f>
        <v/>
      </c>
      <c r="G2173" s="80" t="str">
        <f>IFERROR(IF(B2173="","",VLOOKUP(B2173,'Customer Orders Management'!B:AB,7,0)),"")</f>
        <v/>
      </c>
      <c r="H2173" s="80" t="str">
        <f>IFERROR(IF(B2173="","",VLOOKUP(B2173,'Customer Orders Management'!B:AB,8,0)),"")</f>
        <v/>
      </c>
      <c r="I2173" s="81" t="str">
        <f>IFERROR(IF(B2173="","",VLOOKUP(B2173,'Customer Orders Management'!B:AB,9,0)),"")</f>
        <v/>
      </c>
      <c r="J2173" s="81" t="str">
        <f>IFERROR(IF(B2173="","",VLOOKUP(B2173,'Customer Orders Management'!B:AB,10,0)),"")</f>
        <v/>
      </c>
      <c r="K2173" s="81" t="str">
        <f>IFERROR(IF(B2173="","",VLOOKUP(B2173,'Customer Orders Management'!B:AB,11,0)),"")</f>
        <v/>
      </c>
      <c r="L2173" s="81" t="str">
        <f>IFERROR(IF(VLOOKUP(B2173,'DIFOT Raw Data'!B:P,15,0)="","Not Delivered","Delivery"&amp;" "&amp;VLOOKUP(B2173,'DIFOT Raw Data'!B:P,15,0)),"")</f>
        <v/>
      </c>
    </row>
    <row r="2174" spans="5:12" x14ac:dyDescent="0.25">
      <c r="E2174" s="80" t="str">
        <f>IFERROR(IF(B2174="","",VLOOKUP(B2174,'Customer Orders Management'!B:AB,12,0)),"")</f>
        <v/>
      </c>
      <c r="F2174" s="80" t="str">
        <f>IFERROR(IF(B2174="","",VLOOKUP(B2174,'Customer Orders Management'!B:AB,13,0)),"")</f>
        <v/>
      </c>
      <c r="G2174" s="80" t="str">
        <f>IFERROR(IF(B2174="","",VLOOKUP(B2174,'Customer Orders Management'!B:AB,7,0)),"")</f>
        <v/>
      </c>
      <c r="H2174" s="80" t="str">
        <f>IFERROR(IF(B2174="","",VLOOKUP(B2174,'Customer Orders Management'!B:AB,8,0)),"")</f>
        <v/>
      </c>
      <c r="I2174" s="81" t="str">
        <f>IFERROR(IF(B2174="","",VLOOKUP(B2174,'Customer Orders Management'!B:AB,9,0)),"")</f>
        <v/>
      </c>
      <c r="J2174" s="81" t="str">
        <f>IFERROR(IF(B2174="","",VLOOKUP(B2174,'Customer Orders Management'!B:AB,10,0)),"")</f>
        <v/>
      </c>
      <c r="K2174" s="81" t="str">
        <f>IFERROR(IF(B2174="","",VLOOKUP(B2174,'Customer Orders Management'!B:AB,11,0)),"")</f>
        <v/>
      </c>
      <c r="L2174" s="81" t="str">
        <f>IFERROR(IF(VLOOKUP(B2174,'DIFOT Raw Data'!B:P,15,0)="","Not Delivered","Delivery"&amp;" "&amp;VLOOKUP(B2174,'DIFOT Raw Data'!B:P,15,0)),"")</f>
        <v/>
      </c>
    </row>
    <row r="2175" spans="5:12" x14ac:dyDescent="0.25">
      <c r="E2175" s="80" t="str">
        <f>IFERROR(IF(B2175="","",VLOOKUP(B2175,'Customer Orders Management'!B:AB,12,0)),"")</f>
        <v/>
      </c>
      <c r="F2175" s="80" t="str">
        <f>IFERROR(IF(B2175="","",VLOOKUP(B2175,'Customer Orders Management'!B:AB,13,0)),"")</f>
        <v/>
      </c>
      <c r="G2175" s="80" t="str">
        <f>IFERROR(IF(B2175="","",VLOOKUP(B2175,'Customer Orders Management'!B:AB,7,0)),"")</f>
        <v/>
      </c>
      <c r="H2175" s="80" t="str">
        <f>IFERROR(IF(B2175="","",VLOOKUP(B2175,'Customer Orders Management'!B:AB,8,0)),"")</f>
        <v/>
      </c>
      <c r="I2175" s="81" t="str">
        <f>IFERROR(IF(B2175="","",VLOOKUP(B2175,'Customer Orders Management'!B:AB,9,0)),"")</f>
        <v/>
      </c>
      <c r="J2175" s="81" t="str">
        <f>IFERROR(IF(B2175="","",VLOOKUP(B2175,'Customer Orders Management'!B:AB,10,0)),"")</f>
        <v/>
      </c>
      <c r="K2175" s="81" t="str">
        <f>IFERROR(IF(B2175="","",VLOOKUP(B2175,'Customer Orders Management'!B:AB,11,0)),"")</f>
        <v/>
      </c>
      <c r="L2175" s="81" t="str">
        <f>IFERROR(IF(VLOOKUP(B2175,'DIFOT Raw Data'!B:P,15,0)="","Not Delivered","Delivery"&amp;" "&amp;VLOOKUP(B2175,'DIFOT Raw Data'!B:P,15,0)),"")</f>
        <v/>
      </c>
    </row>
    <row r="2176" spans="5:12" x14ac:dyDescent="0.25">
      <c r="E2176" s="80" t="str">
        <f>IFERROR(IF(B2176="","",VLOOKUP(B2176,'Customer Orders Management'!B:AB,12,0)),"")</f>
        <v/>
      </c>
      <c r="F2176" s="80" t="str">
        <f>IFERROR(IF(B2176="","",VLOOKUP(B2176,'Customer Orders Management'!B:AB,13,0)),"")</f>
        <v/>
      </c>
      <c r="G2176" s="80" t="str">
        <f>IFERROR(IF(B2176="","",VLOOKUP(B2176,'Customer Orders Management'!B:AB,7,0)),"")</f>
        <v/>
      </c>
      <c r="H2176" s="80" t="str">
        <f>IFERROR(IF(B2176="","",VLOOKUP(B2176,'Customer Orders Management'!B:AB,8,0)),"")</f>
        <v/>
      </c>
      <c r="I2176" s="81" t="str">
        <f>IFERROR(IF(B2176="","",VLOOKUP(B2176,'Customer Orders Management'!B:AB,9,0)),"")</f>
        <v/>
      </c>
      <c r="J2176" s="81" t="str">
        <f>IFERROR(IF(B2176="","",VLOOKUP(B2176,'Customer Orders Management'!B:AB,10,0)),"")</f>
        <v/>
      </c>
      <c r="K2176" s="81" t="str">
        <f>IFERROR(IF(B2176="","",VLOOKUP(B2176,'Customer Orders Management'!B:AB,11,0)),"")</f>
        <v/>
      </c>
      <c r="L2176" s="81" t="str">
        <f>IFERROR(IF(VLOOKUP(B2176,'DIFOT Raw Data'!B:P,15,0)="","Not Delivered","Delivery"&amp;" "&amp;VLOOKUP(B2176,'DIFOT Raw Data'!B:P,15,0)),"")</f>
        <v/>
      </c>
    </row>
    <row r="2177" spans="5:12" x14ac:dyDescent="0.25">
      <c r="E2177" s="80" t="str">
        <f>IFERROR(IF(B2177="","",VLOOKUP(B2177,'Customer Orders Management'!B:AB,12,0)),"")</f>
        <v/>
      </c>
      <c r="F2177" s="80" t="str">
        <f>IFERROR(IF(B2177="","",VLOOKUP(B2177,'Customer Orders Management'!B:AB,13,0)),"")</f>
        <v/>
      </c>
      <c r="G2177" s="80" t="str">
        <f>IFERROR(IF(B2177="","",VLOOKUP(B2177,'Customer Orders Management'!B:AB,7,0)),"")</f>
        <v/>
      </c>
      <c r="H2177" s="80" t="str">
        <f>IFERROR(IF(B2177="","",VLOOKUP(B2177,'Customer Orders Management'!B:AB,8,0)),"")</f>
        <v/>
      </c>
      <c r="I2177" s="81" t="str">
        <f>IFERROR(IF(B2177="","",VLOOKUP(B2177,'Customer Orders Management'!B:AB,9,0)),"")</f>
        <v/>
      </c>
      <c r="J2177" s="81" t="str">
        <f>IFERROR(IF(B2177="","",VLOOKUP(B2177,'Customer Orders Management'!B:AB,10,0)),"")</f>
        <v/>
      </c>
      <c r="K2177" s="81" t="str">
        <f>IFERROR(IF(B2177="","",VLOOKUP(B2177,'Customer Orders Management'!B:AB,11,0)),"")</f>
        <v/>
      </c>
      <c r="L2177" s="81" t="str">
        <f>IFERROR(IF(VLOOKUP(B2177,'DIFOT Raw Data'!B:P,15,0)="","Not Delivered","Delivery"&amp;" "&amp;VLOOKUP(B2177,'DIFOT Raw Data'!B:P,15,0)),"")</f>
        <v/>
      </c>
    </row>
    <row r="2178" spans="5:12" x14ac:dyDescent="0.25">
      <c r="E2178" s="80" t="str">
        <f>IFERROR(IF(B2178="","",VLOOKUP(B2178,'Customer Orders Management'!B:AB,12,0)),"")</f>
        <v/>
      </c>
      <c r="F2178" s="80" t="str">
        <f>IFERROR(IF(B2178="","",VLOOKUP(B2178,'Customer Orders Management'!B:AB,13,0)),"")</f>
        <v/>
      </c>
      <c r="G2178" s="80" t="str">
        <f>IFERROR(IF(B2178="","",VLOOKUP(B2178,'Customer Orders Management'!B:AB,7,0)),"")</f>
        <v/>
      </c>
      <c r="H2178" s="80" t="str">
        <f>IFERROR(IF(B2178="","",VLOOKUP(B2178,'Customer Orders Management'!B:AB,8,0)),"")</f>
        <v/>
      </c>
      <c r="I2178" s="81" t="str">
        <f>IFERROR(IF(B2178="","",VLOOKUP(B2178,'Customer Orders Management'!B:AB,9,0)),"")</f>
        <v/>
      </c>
      <c r="J2178" s="81" t="str">
        <f>IFERROR(IF(B2178="","",VLOOKUP(B2178,'Customer Orders Management'!B:AB,10,0)),"")</f>
        <v/>
      </c>
      <c r="K2178" s="81" t="str">
        <f>IFERROR(IF(B2178="","",VLOOKUP(B2178,'Customer Orders Management'!B:AB,11,0)),"")</f>
        <v/>
      </c>
      <c r="L2178" s="81" t="str">
        <f>IFERROR(IF(VLOOKUP(B2178,'DIFOT Raw Data'!B:P,15,0)="","Not Delivered","Delivery"&amp;" "&amp;VLOOKUP(B2178,'DIFOT Raw Data'!B:P,15,0)),"")</f>
        <v/>
      </c>
    </row>
    <row r="2179" spans="5:12" x14ac:dyDescent="0.25">
      <c r="E2179" s="80" t="str">
        <f>IFERROR(IF(B2179="","",VLOOKUP(B2179,'Customer Orders Management'!B:AB,12,0)),"")</f>
        <v/>
      </c>
      <c r="F2179" s="80" t="str">
        <f>IFERROR(IF(B2179="","",VLOOKUP(B2179,'Customer Orders Management'!B:AB,13,0)),"")</f>
        <v/>
      </c>
      <c r="G2179" s="80" t="str">
        <f>IFERROR(IF(B2179="","",VLOOKUP(B2179,'Customer Orders Management'!B:AB,7,0)),"")</f>
        <v/>
      </c>
      <c r="H2179" s="80" t="str">
        <f>IFERROR(IF(B2179="","",VLOOKUP(B2179,'Customer Orders Management'!B:AB,8,0)),"")</f>
        <v/>
      </c>
      <c r="I2179" s="81" t="str">
        <f>IFERROR(IF(B2179="","",VLOOKUP(B2179,'Customer Orders Management'!B:AB,9,0)),"")</f>
        <v/>
      </c>
      <c r="J2179" s="81" t="str">
        <f>IFERROR(IF(B2179="","",VLOOKUP(B2179,'Customer Orders Management'!B:AB,10,0)),"")</f>
        <v/>
      </c>
      <c r="K2179" s="81" t="str">
        <f>IFERROR(IF(B2179="","",VLOOKUP(B2179,'Customer Orders Management'!B:AB,11,0)),"")</f>
        <v/>
      </c>
      <c r="L2179" s="81" t="str">
        <f>IFERROR(IF(VLOOKUP(B2179,'DIFOT Raw Data'!B:P,15,0)="","Not Delivered","Delivery"&amp;" "&amp;VLOOKUP(B2179,'DIFOT Raw Data'!B:P,15,0)),"")</f>
        <v/>
      </c>
    </row>
    <row r="2180" spans="5:12" x14ac:dyDescent="0.25">
      <c r="E2180" s="80" t="str">
        <f>IFERROR(IF(B2180="","",VLOOKUP(B2180,'Customer Orders Management'!B:AB,12,0)),"")</f>
        <v/>
      </c>
      <c r="F2180" s="80" t="str">
        <f>IFERROR(IF(B2180="","",VLOOKUP(B2180,'Customer Orders Management'!B:AB,13,0)),"")</f>
        <v/>
      </c>
      <c r="G2180" s="80" t="str">
        <f>IFERROR(IF(B2180="","",VLOOKUP(B2180,'Customer Orders Management'!B:AB,7,0)),"")</f>
        <v/>
      </c>
      <c r="H2180" s="80" t="str">
        <f>IFERROR(IF(B2180="","",VLOOKUP(B2180,'Customer Orders Management'!B:AB,8,0)),"")</f>
        <v/>
      </c>
      <c r="I2180" s="81" t="str">
        <f>IFERROR(IF(B2180="","",VLOOKUP(B2180,'Customer Orders Management'!B:AB,9,0)),"")</f>
        <v/>
      </c>
      <c r="J2180" s="81" t="str">
        <f>IFERROR(IF(B2180="","",VLOOKUP(B2180,'Customer Orders Management'!B:AB,10,0)),"")</f>
        <v/>
      </c>
      <c r="K2180" s="81" t="str">
        <f>IFERROR(IF(B2180="","",VLOOKUP(B2180,'Customer Orders Management'!B:AB,11,0)),"")</f>
        <v/>
      </c>
      <c r="L2180" s="81" t="str">
        <f>IFERROR(IF(VLOOKUP(B2180,'DIFOT Raw Data'!B:P,15,0)="","Not Delivered","Delivery"&amp;" "&amp;VLOOKUP(B2180,'DIFOT Raw Data'!B:P,15,0)),"")</f>
        <v/>
      </c>
    </row>
    <row r="2181" spans="5:12" x14ac:dyDescent="0.25">
      <c r="E2181" s="80" t="str">
        <f>IFERROR(IF(B2181="","",VLOOKUP(B2181,'Customer Orders Management'!B:AB,12,0)),"")</f>
        <v/>
      </c>
      <c r="F2181" s="80" t="str">
        <f>IFERROR(IF(B2181="","",VLOOKUP(B2181,'Customer Orders Management'!B:AB,13,0)),"")</f>
        <v/>
      </c>
      <c r="G2181" s="80" t="str">
        <f>IFERROR(IF(B2181="","",VLOOKUP(B2181,'Customer Orders Management'!B:AB,7,0)),"")</f>
        <v/>
      </c>
      <c r="H2181" s="80" t="str">
        <f>IFERROR(IF(B2181="","",VLOOKUP(B2181,'Customer Orders Management'!B:AB,8,0)),"")</f>
        <v/>
      </c>
      <c r="I2181" s="81" t="str">
        <f>IFERROR(IF(B2181="","",VLOOKUP(B2181,'Customer Orders Management'!B:AB,9,0)),"")</f>
        <v/>
      </c>
      <c r="J2181" s="81" t="str">
        <f>IFERROR(IF(B2181="","",VLOOKUP(B2181,'Customer Orders Management'!B:AB,10,0)),"")</f>
        <v/>
      </c>
      <c r="K2181" s="81" t="str">
        <f>IFERROR(IF(B2181="","",VLOOKUP(B2181,'Customer Orders Management'!B:AB,11,0)),"")</f>
        <v/>
      </c>
      <c r="L2181" s="81" t="str">
        <f>IFERROR(IF(VLOOKUP(B2181,'DIFOT Raw Data'!B:P,15,0)="","Not Delivered","Delivery"&amp;" "&amp;VLOOKUP(B2181,'DIFOT Raw Data'!B:P,15,0)),"")</f>
        <v/>
      </c>
    </row>
    <row r="2182" spans="5:12" x14ac:dyDescent="0.25">
      <c r="E2182" s="80" t="str">
        <f>IFERROR(IF(B2182="","",VLOOKUP(B2182,'Customer Orders Management'!B:AB,12,0)),"")</f>
        <v/>
      </c>
      <c r="F2182" s="80" t="str">
        <f>IFERROR(IF(B2182="","",VLOOKUP(B2182,'Customer Orders Management'!B:AB,13,0)),"")</f>
        <v/>
      </c>
      <c r="G2182" s="80" t="str">
        <f>IFERROR(IF(B2182="","",VLOOKUP(B2182,'Customer Orders Management'!B:AB,7,0)),"")</f>
        <v/>
      </c>
      <c r="H2182" s="80" t="str">
        <f>IFERROR(IF(B2182="","",VLOOKUP(B2182,'Customer Orders Management'!B:AB,8,0)),"")</f>
        <v/>
      </c>
      <c r="I2182" s="81" t="str">
        <f>IFERROR(IF(B2182="","",VLOOKUP(B2182,'Customer Orders Management'!B:AB,9,0)),"")</f>
        <v/>
      </c>
      <c r="J2182" s="81" t="str">
        <f>IFERROR(IF(B2182="","",VLOOKUP(B2182,'Customer Orders Management'!B:AB,10,0)),"")</f>
        <v/>
      </c>
      <c r="K2182" s="81" t="str">
        <f>IFERROR(IF(B2182="","",VLOOKUP(B2182,'Customer Orders Management'!B:AB,11,0)),"")</f>
        <v/>
      </c>
      <c r="L2182" s="81" t="str">
        <f>IFERROR(IF(VLOOKUP(B2182,'DIFOT Raw Data'!B:P,15,0)="","Not Delivered","Delivery"&amp;" "&amp;VLOOKUP(B2182,'DIFOT Raw Data'!B:P,15,0)),"")</f>
        <v/>
      </c>
    </row>
    <row r="2183" spans="5:12" x14ac:dyDescent="0.25">
      <c r="E2183" s="80" t="str">
        <f>IFERROR(IF(B2183="","",VLOOKUP(B2183,'Customer Orders Management'!B:AB,12,0)),"")</f>
        <v/>
      </c>
      <c r="F2183" s="80" t="str">
        <f>IFERROR(IF(B2183="","",VLOOKUP(B2183,'Customer Orders Management'!B:AB,13,0)),"")</f>
        <v/>
      </c>
      <c r="G2183" s="80" t="str">
        <f>IFERROR(IF(B2183="","",VLOOKUP(B2183,'Customer Orders Management'!B:AB,7,0)),"")</f>
        <v/>
      </c>
      <c r="H2183" s="80" t="str">
        <f>IFERROR(IF(B2183="","",VLOOKUP(B2183,'Customer Orders Management'!B:AB,8,0)),"")</f>
        <v/>
      </c>
      <c r="I2183" s="81" t="str">
        <f>IFERROR(IF(B2183="","",VLOOKUP(B2183,'Customer Orders Management'!B:AB,9,0)),"")</f>
        <v/>
      </c>
      <c r="J2183" s="81" t="str">
        <f>IFERROR(IF(B2183="","",VLOOKUP(B2183,'Customer Orders Management'!B:AB,10,0)),"")</f>
        <v/>
      </c>
      <c r="K2183" s="81" t="str">
        <f>IFERROR(IF(B2183="","",VLOOKUP(B2183,'Customer Orders Management'!B:AB,11,0)),"")</f>
        <v/>
      </c>
      <c r="L2183" s="81" t="str">
        <f>IFERROR(IF(VLOOKUP(B2183,'DIFOT Raw Data'!B:P,15,0)="","Not Delivered","Delivery"&amp;" "&amp;VLOOKUP(B2183,'DIFOT Raw Data'!B:P,15,0)),"")</f>
        <v/>
      </c>
    </row>
    <row r="2184" spans="5:12" x14ac:dyDescent="0.25">
      <c r="E2184" s="80" t="str">
        <f>IFERROR(IF(B2184="","",VLOOKUP(B2184,'Customer Orders Management'!B:AB,12,0)),"")</f>
        <v/>
      </c>
      <c r="F2184" s="80" t="str">
        <f>IFERROR(IF(B2184="","",VLOOKUP(B2184,'Customer Orders Management'!B:AB,13,0)),"")</f>
        <v/>
      </c>
      <c r="G2184" s="80" t="str">
        <f>IFERROR(IF(B2184="","",VLOOKUP(B2184,'Customer Orders Management'!B:AB,7,0)),"")</f>
        <v/>
      </c>
      <c r="H2184" s="80" t="str">
        <f>IFERROR(IF(B2184="","",VLOOKUP(B2184,'Customer Orders Management'!B:AB,8,0)),"")</f>
        <v/>
      </c>
      <c r="I2184" s="81" t="str">
        <f>IFERROR(IF(B2184="","",VLOOKUP(B2184,'Customer Orders Management'!B:AB,9,0)),"")</f>
        <v/>
      </c>
      <c r="J2184" s="81" t="str">
        <f>IFERROR(IF(B2184="","",VLOOKUP(B2184,'Customer Orders Management'!B:AB,10,0)),"")</f>
        <v/>
      </c>
      <c r="K2184" s="81" t="str">
        <f>IFERROR(IF(B2184="","",VLOOKUP(B2184,'Customer Orders Management'!B:AB,11,0)),"")</f>
        <v/>
      </c>
      <c r="L2184" s="81" t="str">
        <f>IFERROR(IF(VLOOKUP(B2184,'DIFOT Raw Data'!B:P,15,0)="","Not Delivered","Delivery"&amp;" "&amp;VLOOKUP(B2184,'DIFOT Raw Data'!B:P,15,0)),"")</f>
        <v/>
      </c>
    </row>
    <row r="2185" spans="5:12" x14ac:dyDescent="0.25">
      <c r="E2185" s="80" t="str">
        <f>IFERROR(IF(B2185="","",VLOOKUP(B2185,'Customer Orders Management'!B:AB,12,0)),"")</f>
        <v/>
      </c>
      <c r="F2185" s="80" t="str">
        <f>IFERROR(IF(B2185="","",VLOOKUP(B2185,'Customer Orders Management'!B:AB,13,0)),"")</f>
        <v/>
      </c>
      <c r="G2185" s="80" t="str">
        <f>IFERROR(IF(B2185="","",VLOOKUP(B2185,'Customer Orders Management'!B:AB,7,0)),"")</f>
        <v/>
      </c>
      <c r="H2185" s="80" t="str">
        <f>IFERROR(IF(B2185="","",VLOOKUP(B2185,'Customer Orders Management'!B:AB,8,0)),"")</f>
        <v/>
      </c>
      <c r="I2185" s="81" t="str">
        <f>IFERROR(IF(B2185="","",VLOOKUP(B2185,'Customer Orders Management'!B:AB,9,0)),"")</f>
        <v/>
      </c>
      <c r="J2185" s="81" t="str">
        <f>IFERROR(IF(B2185="","",VLOOKUP(B2185,'Customer Orders Management'!B:AB,10,0)),"")</f>
        <v/>
      </c>
      <c r="K2185" s="81" t="str">
        <f>IFERROR(IF(B2185="","",VLOOKUP(B2185,'Customer Orders Management'!B:AB,11,0)),"")</f>
        <v/>
      </c>
      <c r="L2185" s="81" t="str">
        <f>IFERROR(IF(VLOOKUP(B2185,'DIFOT Raw Data'!B:P,15,0)="","Not Delivered","Delivery"&amp;" "&amp;VLOOKUP(B2185,'DIFOT Raw Data'!B:P,15,0)),"")</f>
        <v/>
      </c>
    </row>
    <row r="2186" spans="5:12" x14ac:dyDescent="0.25">
      <c r="E2186" s="80" t="str">
        <f>IFERROR(IF(B2186="","",VLOOKUP(B2186,'Customer Orders Management'!B:AB,12,0)),"")</f>
        <v/>
      </c>
      <c r="F2186" s="80" t="str">
        <f>IFERROR(IF(B2186="","",VLOOKUP(B2186,'Customer Orders Management'!B:AB,13,0)),"")</f>
        <v/>
      </c>
      <c r="G2186" s="80" t="str">
        <f>IFERROR(IF(B2186="","",VLOOKUP(B2186,'Customer Orders Management'!B:AB,7,0)),"")</f>
        <v/>
      </c>
      <c r="H2186" s="80" t="str">
        <f>IFERROR(IF(B2186="","",VLOOKUP(B2186,'Customer Orders Management'!B:AB,8,0)),"")</f>
        <v/>
      </c>
      <c r="I2186" s="81" t="str">
        <f>IFERROR(IF(B2186="","",VLOOKUP(B2186,'Customer Orders Management'!B:AB,9,0)),"")</f>
        <v/>
      </c>
      <c r="J2186" s="81" t="str">
        <f>IFERROR(IF(B2186="","",VLOOKUP(B2186,'Customer Orders Management'!B:AB,10,0)),"")</f>
        <v/>
      </c>
      <c r="K2186" s="81" t="str">
        <f>IFERROR(IF(B2186="","",VLOOKUP(B2186,'Customer Orders Management'!B:AB,11,0)),"")</f>
        <v/>
      </c>
      <c r="L2186" s="81" t="str">
        <f>IFERROR(IF(VLOOKUP(B2186,'DIFOT Raw Data'!B:P,15,0)="","Not Delivered","Delivery"&amp;" "&amp;VLOOKUP(B2186,'DIFOT Raw Data'!B:P,15,0)),"")</f>
        <v/>
      </c>
    </row>
    <row r="2187" spans="5:12" x14ac:dyDescent="0.25">
      <c r="E2187" s="80" t="str">
        <f>IFERROR(IF(B2187="","",VLOOKUP(B2187,'Customer Orders Management'!B:AB,12,0)),"")</f>
        <v/>
      </c>
      <c r="F2187" s="80" t="str">
        <f>IFERROR(IF(B2187="","",VLOOKUP(B2187,'Customer Orders Management'!B:AB,13,0)),"")</f>
        <v/>
      </c>
      <c r="G2187" s="80" t="str">
        <f>IFERROR(IF(B2187="","",VLOOKUP(B2187,'Customer Orders Management'!B:AB,7,0)),"")</f>
        <v/>
      </c>
      <c r="H2187" s="80" t="str">
        <f>IFERROR(IF(B2187="","",VLOOKUP(B2187,'Customer Orders Management'!B:AB,8,0)),"")</f>
        <v/>
      </c>
      <c r="I2187" s="81" t="str">
        <f>IFERROR(IF(B2187="","",VLOOKUP(B2187,'Customer Orders Management'!B:AB,9,0)),"")</f>
        <v/>
      </c>
      <c r="J2187" s="81" t="str">
        <f>IFERROR(IF(B2187="","",VLOOKUP(B2187,'Customer Orders Management'!B:AB,10,0)),"")</f>
        <v/>
      </c>
      <c r="K2187" s="81" t="str">
        <f>IFERROR(IF(B2187="","",VLOOKUP(B2187,'Customer Orders Management'!B:AB,11,0)),"")</f>
        <v/>
      </c>
      <c r="L2187" s="81" t="str">
        <f>IFERROR(IF(VLOOKUP(B2187,'DIFOT Raw Data'!B:P,15,0)="","Not Delivered","Delivery"&amp;" "&amp;VLOOKUP(B2187,'DIFOT Raw Data'!B:P,15,0)),"")</f>
        <v/>
      </c>
    </row>
    <row r="2188" spans="5:12" x14ac:dyDescent="0.25">
      <c r="E2188" s="80" t="str">
        <f>IFERROR(IF(B2188="","",VLOOKUP(B2188,'Customer Orders Management'!B:AB,12,0)),"")</f>
        <v/>
      </c>
      <c r="F2188" s="80" t="str">
        <f>IFERROR(IF(B2188="","",VLOOKUP(B2188,'Customer Orders Management'!B:AB,13,0)),"")</f>
        <v/>
      </c>
      <c r="G2188" s="80" t="str">
        <f>IFERROR(IF(B2188="","",VLOOKUP(B2188,'Customer Orders Management'!B:AB,7,0)),"")</f>
        <v/>
      </c>
      <c r="H2188" s="80" t="str">
        <f>IFERROR(IF(B2188="","",VLOOKUP(B2188,'Customer Orders Management'!B:AB,8,0)),"")</f>
        <v/>
      </c>
      <c r="I2188" s="81" t="str">
        <f>IFERROR(IF(B2188="","",VLOOKUP(B2188,'Customer Orders Management'!B:AB,9,0)),"")</f>
        <v/>
      </c>
      <c r="J2188" s="81" t="str">
        <f>IFERROR(IF(B2188="","",VLOOKUP(B2188,'Customer Orders Management'!B:AB,10,0)),"")</f>
        <v/>
      </c>
      <c r="K2188" s="81" t="str">
        <f>IFERROR(IF(B2188="","",VLOOKUP(B2188,'Customer Orders Management'!B:AB,11,0)),"")</f>
        <v/>
      </c>
      <c r="L2188" s="81" t="str">
        <f>IFERROR(IF(VLOOKUP(B2188,'DIFOT Raw Data'!B:P,15,0)="","Not Delivered","Delivery"&amp;" "&amp;VLOOKUP(B2188,'DIFOT Raw Data'!B:P,15,0)),"")</f>
        <v/>
      </c>
    </row>
    <row r="2189" spans="5:12" x14ac:dyDescent="0.25">
      <c r="E2189" s="80" t="str">
        <f>IFERROR(IF(B2189="","",VLOOKUP(B2189,'Customer Orders Management'!B:AB,12,0)),"")</f>
        <v/>
      </c>
      <c r="F2189" s="80" t="str">
        <f>IFERROR(IF(B2189="","",VLOOKUP(B2189,'Customer Orders Management'!B:AB,13,0)),"")</f>
        <v/>
      </c>
      <c r="G2189" s="80" t="str">
        <f>IFERROR(IF(B2189="","",VLOOKUP(B2189,'Customer Orders Management'!B:AB,7,0)),"")</f>
        <v/>
      </c>
      <c r="H2189" s="80" t="str">
        <f>IFERROR(IF(B2189="","",VLOOKUP(B2189,'Customer Orders Management'!B:AB,8,0)),"")</f>
        <v/>
      </c>
      <c r="I2189" s="81" t="str">
        <f>IFERROR(IF(B2189="","",VLOOKUP(B2189,'Customer Orders Management'!B:AB,9,0)),"")</f>
        <v/>
      </c>
      <c r="J2189" s="81" t="str">
        <f>IFERROR(IF(B2189="","",VLOOKUP(B2189,'Customer Orders Management'!B:AB,10,0)),"")</f>
        <v/>
      </c>
      <c r="K2189" s="81" t="str">
        <f>IFERROR(IF(B2189="","",VLOOKUP(B2189,'Customer Orders Management'!B:AB,11,0)),"")</f>
        <v/>
      </c>
      <c r="L2189" s="81" t="str">
        <f>IFERROR(IF(VLOOKUP(B2189,'DIFOT Raw Data'!B:P,15,0)="","Not Delivered","Delivery"&amp;" "&amp;VLOOKUP(B2189,'DIFOT Raw Data'!B:P,15,0)),"")</f>
        <v/>
      </c>
    </row>
    <row r="2190" spans="5:12" x14ac:dyDescent="0.25">
      <c r="E2190" s="80" t="str">
        <f>IFERROR(IF(B2190="","",VLOOKUP(B2190,'Customer Orders Management'!B:AB,12,0)),"")</f>
        <v/>
      </c>
      <c r="F2190" s="80" t="str">
        <f>IFERROR(IF(B2190="","",VLOOKUP(B2190,'Customer Orders Management'!B:AB,13,0)),"")</f>
        <v/>
      </c>
      <c r="G2190" s="80" t="str">
        <f>IFERROR(IF(B2190="","",VLOOKUP(B2190,'Customer Orders Management'!B:AB,7,0)),"")</f>
        <v/>
      </c>
      <c r="H2190" s="80" t="str">
        <f>IFERROR(IF(B2190="","",VLOOKUP(B2190,'Customer Orders Management'!B:AB,8,0)),"")</f>
        <v/>
      </c>
      <c r="I2190" s="81" t="str">
        <f>IFERROR(IF(B2190="","",VLOOKUP(B2190,'Customer Orders Management'!B:AB,9,0)),"")</f>
        <v/>
      </c>
      <c r="J2190" s="81" t="str">
        <f>IFERROR(IF(B2190="","",VLOOKUP(B2190,'Customer Orders Management'!B:AB,10,0)),"")</f>
        <v/>
      </c>
      <c r="K2190" s="81" t="str">
        <f>IFERROR(IF(B2190="","",VLOOKUP(B2190,'Customer Orders Management'!B:AB,11,0)),"")</f>
        <v/>
      </c>
      <c r="L2190" s="81" t="str">
        <f>IFERROR(IF(VLOOKUP(B2190,'DIFOT Raw Data'!B:P,15,0)="","Not Delivered","Delivery"&amp;" "&amp;VLOOKUP(B2190,'DIFOT Raw Data'!B:P,15,0)),"")</f>
        <v/>
      </c>
    </row>
    <row r="2191" spans="5:12" x14ac:dyDescent="0.25">
      <c r="E2191" s="80" t="str">
        <f>IFERROR(IF(B2191="","",VLOOKUP(B2191,'Customer Orders Management'!B:AB,12,0)),"")</f>
        <v/>
      </c>
      <c r="F2191" s="80" t="str">
        <f>IFERROR(IF(B2191="","",VLOOKUP(B2191,'Customer Orders Management'!B:AB,13,0)),"")</f>
        <v/>
      </c>
      <c r="G2191" s="80" t="str">
        <f>IFERROR(IF(B2191="","",VLOOKUP(B2191,'Customer Orders Management'!B:AB,7,0)),"")</f>
        <v/>
      </c>
      <c r="H2191" s="80" t="str">
        <f>IFERROR(IF(B2191="","",VLOOKUP(B2191,'Customer Orders Management'!B:AB,8,0)),"")</f>
        <v/>
      </c>
      <c r="I2191" s="81" t="str">
        <f>IFERROR(IF(B2191="","",VLOOKUP(B2191,'Customer Orders Management'!B:AB,9,0)),"")</f>
        <v/>
      </c>
      <c r="J2191" s="81" t="str">
        <f>IFERROR(IF(B2191="","",VLOOKUP(B2191,'Customer Orders Management'!B:AB,10,0)),"")</f>
        <v/>
      </c>
      <c r="K2191" s="81" t="str">
        <f>IFERROR(IF(B2191="","",VLOOKUP(B2191,'Customer Orders Management'!B:AB,11,0)),"")</f>
        <v/>
      </c>
      <c r="L2191" s="81" t="str">
        <f>IFERROR(IF(VLOOKUP(B2191,'DIFOT Raw Data'!B:P,15,0)="","Not Delivered","Delivery"&amp;" "&amp;VLOOKUP(B2191,'DIFOT Raw Data'!B:P,15,0)),"")</f>
        <v/>
      </c>
    </row>
    <row r="2192" spans="5:12" x14ac:dyDescent="0.25">
      <c r="E2192" s="80" t="str">
        <f>IFERROR(IF(B2192="","",VLOOKUP(B2192,'Customer Orders Management'!B:AB,12,0)),"")</f>
        <v/>
      </c>
      <c r="F2192" s="80" t="str">
        <f>IFERROR(IF(B2192="","",VLOOKUP(B2192,'Customer Orders Management'!B:AB,13,0)),"")</f>
        <v/>
      </c>
      <c r="G2192" s="80" t="str">
        <f>IFERROR(IF(B2192="","",VLOOKUP(B2192,'Customer Orders Management'!B:AB,7,0)),"")</f>
        <v/>
      </c>
      <c r="H2192" s="80" t="str">
        <f>IFERROR(IF(B2192="","",VLOOKUP(B2192,'Customer Orders Management'!B:AB,8,0)),"")</f>
        <v/>
      </c>
      <c r="I2192" s="81" t="str">
        <f>IFERROR(IF(B2192="","",VLOOKUP(B2192,'Customer Orders Management'!B:AB,9,0)),"")</f>
        <v/>
      </c>
      <c r="J2192" s="81" t="str">
        <f>IFERROR(IF(B2192="","",VLOOKUP(B2192,'Customer Orders Management'!B:AB,10,0)),"")</f>
        <v/>
      </c>
      <c r="K2192" s="81" t="str">
        <f>IFERROR(IF(B2192="","",VLOOKUP(B2192,'Customer Orders Management'!B:AB,11,0)),"")</f>
        <v/>
      </c>
      <c r="L2192" s="81" t="str">
        <f>IFERROR(IF(VLOOKUP(B2192,'DIFOT Raw Data'!B:P,15,0)="","Not Delivered","Delivery"&amp;" "&amp;VLOOKUP(B2192,'DIFOT Raw Data'!B:P,15,0)),"")</f>
        <v/>
      </c>
    </row>
    <row r="2193" spans="5:12" x14ac:dyDescent="0.25">
      <c r="E2193" s="80" t="str">
        <f>IFERROR(IF(B2193="","",VLOOKUP(B2193,'Customer Orders Management'!B:AB,12,0)),"")</f>
        <v/>
      </c>
      <c r="F2193" s="80" t="str">
        <f>IFERROR(IF(B2193="","",VLOOKUP(B2193,'Customer Orders Management'!B:AB,13,0)),"")</f>
        <v/>
      </c>
      <c r="G2193" s="80" t="str">
        <f>IFERROR(IF(B2193="","",VLOOKUP(B2193,'Customer Orders Management'!B:AB,7,0)),"")</f>
        <v/>
      </c>
      <c r="H2193" s="80" t="str">
        <f>IFERROR(IF(B2193="","",VLOOKUP(B2193,'Customer Orders Management'!B:AB,8,0)),"")</f>
        <v/>
      </c>
      <c r="I2193" s="81" t="str">
        <f>IFERROR(IF(B2193="","",VLOOKUP(B2193,'Customer Orders Management'!B:AB,9,0)),"")</f>
        <v/>
      </c>
      <c r="J2193" s="81" t="str">
        <f>IFERROR(IF(B2193="","",VLOOKUP(B2193,'Customer Orders Management'!B:AB,10,0)),"")</f>
        <v/>
      </c>
      <c r="K2193" s="81" t="str">
        <f>IFERROR(IF(B2193="","",VLOOKUP(B2193,'Customer Orders Management'!B:AB,11,0)),"")</f>
        <v/>
      </c>
      <c r="L2193" s="81" t="str">
        <f>IFERROR(IF(VLOOKUP(B2193,'DIFOT Raw Data'!B:P,15,0)="","Not Delivered","Delivery"&amp;" "&amp;VLOOKUP(B2193,'DIFOT Raw Data'!B:P,15,0)),"")</f>
        <v/>
      </c>
    </row>
    <row r="2194" spans="5:12" x14ac:dyDescent="0.25">
      <c r="E2194" s="80" t="str">
        <f>IFERROR(IF(B2194="","",VLOOKUP(B2194,'Customer Orders Management'!B:AB,12,0)),"")</f>
        <v/>
      </c>
      <c r="F2194" s="80" t="str">
        <f>IFERROR(IF(B2194="","",VLOOKUP(B2194,'Customer Orders Management'!B:AB,13,0)),"")</f>
        <v/>
      </c>
      <c r="G2194" s="80" t="str">
        <f>IFERROR(IF(B2194="","",VLOOKUP(B2194,'Customer Orders Management'!B:AB,7,0)),"")</f>
        <v/>
      </c>
      <c r="H2194" s="80" t="str">
        <f>IFERROR(IF(B2194="","",VLOOKUP(B2194,'Customer Orders Management'!B:AB,8,0)),"")</f>
        <v/>
      </c>
      <c r="I2194" s="81" t="str">
        <f>IFERROR(IF(B2194="","",VLOOKUP(B2194,'Customer Orders Management'!B:AB,9,0)),"")</f>
        <v/>
      </c>
      <c r="J2194" s="81" t="str">
        <f>IFERROR(IF(B2194="","",VLOOKUP(B2194,'Customer Orders Management'!B:AB,10,0)),"")</f>
        <v/>
      </c>
      <c r="K2194" s="81" t="str">
        <f>IFERROR(IF(B2194="","",VLOOKUP(B2194,'Customer Orders Management'!B:AB,11,0)),"")</f>
        <v/>
      </c>
      <c r="L2194" s="81" t="str">
        <f>IFERROR(IF(VLOOKUP(B2194,'DIFOT Raw Data'!B:P,15,0)="","Not Delivered","Delivery"&amp;" "&amp;VLOOKUP(B2194,'DIFOT Raw Data'!B:P,15,0)),"")</f>
        <v/>
      </c>
    </row>
    <row r="2195" spans="5:12" x14ac:dyDescent="0.25">
      <c r="E2195" s="80" t="str">
        <f>IFERROR(IF(B2195="","",VLOOKUP(B2195,'Customer Orders Management'!B:AB,12,0)),"")</f>
        <v/>
      </c>
      <c r="F2195" s="80" t="str">
        <f>IFERROR(IF(B2195="","",VLOOKUP(B2195,'Customer Orders Management'!B:AB,13,0)),"")</f>
        <v/>
      </c>
      <c r="G2195" s="80" t="str">
        <f>IFERROR(IF(B2195="","",VLOOKUP(B2195,'Customer Orders Management'!B:AB,7,0)),"")</f>
        <v/>
      </c>
      <c r="H2195" s="80" t="str">
        <f>IFERROR(IF(B2195="","",VLOOKUP(B2195,'Customer Orders Management'!B:AB,8,0)),"")</f>
        <v/>
      </c>
      <c r="I2195" s="81" t="str">
        <f>IFERROR(IF(B2195="","",VLOOKUP(B2195,'Customer Orders Management'!B:AB,9,0)),"")</f>
        <v/>
      </c>
      <c r="J2195" s="81" t="str">
        <f>IFERROR(IF(B2195="","",VLOOKUP(B2195,'Customer Orders Management'!B:AB,10,0)),"")</f>
        <v/>
      </c>
      <c r="K2195" s="81" t="str">
        <f>IFERROR(IF(B2195="","",VLOOKUP(B2195,'Customer Orders Management'!B:AB,11,0)),"")</f>
        <v/>
      </c>
      <c r="L2195" s="81" t="str">
        <f>IFERROR(IF(VLOOKUP(B2195,'DIFOT Raw Data'!B:P,15,0)="","Not Delivered","Delivery"&amp;" "&amp;VLOOKUP(B2195,'DIFOT Raw Data'!B:P,15,0)),"")</f>
        <v/>
      </c>
    </row>
    <row r="2196" spans="5:12" x14ac:dyDescent="0.25">
      <c r="E2196" s="80" t="str">
        <f>IFERROR(IF(B2196="","",VLOOKUP(B2196,'Customer Orders Management'!B:AB,12,0)),"")</f>
        <v/>
      </c>
      <c r="F2196" s="80" t="str">
        <f>IFERROR(IF(B2196="","",VLOOKUP(B2196,'Customer Orders Management'!B:AB,13,0)),"")</f>
        <v/>
      </c>
      <c r="G2196" s="80" t="str">
        <f>IFERROR(IF(B2196="","",VLOOKUP(B2196,'Customer Orders Management'!B:AB,7,0)),"")</f>
        <v/>
      </c>
      <c r="H2196" s="80" t="str">
        <f>IFERROR(IF(B2196="","",VLOOKUP(B2196,'Customer Orders Management'!B:AB,8,0)),"")</f>
        <v/>
      </c>
      <c r="I2196" s="81" t="str">
        <f>IFERROR(IF(B2196="","",VLOOKUP(B2196,'Customer Orders Management'!B:AB,9,0)),"")</f>
        <v/>
      </c>
      <c r="J2196" s="81" t="str">
        <f>IFERROR(IF(B2196="","",VLOOKUP(B2196,'Customer Orders Management'!B:AB,10,0)),"")</f>
        <v/>
      </c>
      <c r="K2196" s="81" t="str">
        <f>IFERROR(IF(B2196="","",VLOOKUP(B2196,'Customer Orders Management'!B:AB,11,0)),"")</f>
        <v/>
      </c>
      <c r="L2196" s="81" t="str">
        <f>IFERROR(IF(VLOOKUP(B2196,'DIFOT Raw Data'!B:P,15,0)="","Not Delivered","Delivery"&amp;" "&amp;VLOOKUP(B2196,'DIFOT Raw Data'!B:P,15,0)),"")</f>
        <v/>
      </c>
    </row>
    <row r="2197" spans="5:12" x14ac:dyDescent="0.25">
      <c r="E2197" s="80" t="str">
        <f>IFERROR(IF(B2197="","",VLOOKUP(B2197,'Customer Orders Management'!B:AB,12,0)),"")</f>
        <v/>
      </c>
      <c r="F2197" s="80" t="str">
        <f>IFERROR(IF(B2197="","",VLOOKUP(B2197,'Customer Orders Management'!B:AB,13,0)),"")</f>
        <v/>
      </c>
      <c r="G2197" s="80" t="str">
        <f>IFERROR(IF(B2197="","",VLOOKUP(B2197,'Customer Orders Management'!B:AB,7,0)),"")</f>
        <v/>
      </c>
      <c r="H2197" s="80" t="str">
        <f>IFERROR(IF(B2197="","",VLOOKUP(B2197,'Customer Orders Management'!B:AB,8,0)),"")</f>
        <v/>
      </c>
      <c r="I2197" s="81" t="str">
        <f>IFERROR(IF(B2197="","",VLOOKUP(B2197,'Customer Orders Management'!B:AB,9,0)),"")</f>
        <v/>
      </c>
      <c r="J2197" s="81" t="str">
        <f>IFERROR(IF(B2197="","",VLOOKUP(B2197,'Customer Orders Management'!B:AB,10,0)),"")</f>
        <v/>
      </c>
      <c r="K2197" s="81" t="str">
        <f>IFERROR(IF(B2197="","",VLOOKUP(B2197,'Customer Orders Management'!B:AB,11,0)),"")</f>
        <v/>
      </c>
      <c r="L2197" s="81" t="str">
        <f>IFERROR(IF(VLOOKUP(B2197,'DIFOT Raw Data'!B:P,15,0)="","Not Delivered","Delivery"&amp;" "&amp;VLOOKUP(B2197,'DIFOT Raw Data'!B:P,15,0)),"")</f>
        <v/>
      </c>
    </row>
    <row r="2198" spans="5:12" x14ac:dyDescent="0.25">
      <c r="E2198" s="80" t="str">
        <f>IFERROR(IF(B2198="","",VLOOKUP(B2198,'Customer Orders Management'!B:AB,12,0)),"")</f>
        <v/>
      </c>
      <c r="F2198" s="80" t="str">
        <f>IFERROR(IF(B2198="","",VLOOKUP(B2198,'Customer Orders Management'!B:AB,13,0)),"")</f>
        <v/>
      </c>
      <c r="G2198" s="80" t="str">
        <f>IFERROR(IF(B2198="","",VLOOKUP(B2198,'Customer Orders Management'!B:AB,7,0)),"")</f>
        <v/>
      </c>
      <c r="H2198" s="80" t="str">
        <f>IFERROR(IF(B2198="","",VLOOKUP(B2198,'Customer Orders Management'!B:AB,8,0)),"")</f>
        <v/>
      </c>
      <c r="I2198" s="81" t="str">
        <f>IFERROR(IF(B2198="","",VLOOKUP(B2198,'Customer Orders Management'!B:AB,9,0)),"")</f>
        <v/>
      </c>
      <c r="J2198" s="81" t="str">
        <f>IFERROR(IF(B2198="","",VLOOKUP(B2198,'Customer Orders Management'!B:AB,10,0)),"")</f>
        <v/>
      </c>
      <c r="K2198" s="81" t="str">
        <f>IFERROR(IF(B2198="","",VLOOKUP(B2198,'Customer Orders Management'!B:AB,11,0)),"")</f>
        <v/>
      </c>
      <c r="L2198" s="81" t="str">
        <f>IFERROR(IF(VLOOKUP(B2198,'DIFOT Raw Data'!B:P,15,0)="","Not Delivered","Delivery"&amp;" "&amp;VLOOKUP(B2198,'DIFOT Raw Data'!B:P,15,0)),"")</f>
        <v/>
      </c>
    </row>
    <row r="2199" spans="5:12" x14ac:dyDescent="0.25">
      <c r="E2199" s="80" t="str">
        <f>IFERROR(IF(B2199="","",VLOOKUP(B2199,'Customer Orders Management'!B:AB,12,0)),"")</f>
        <v/>
      </c>
      <c r="F2199" s="80" t="str">
        <f>IFERROR(IF(B2199="","",VLOOKUP(B2199,'Customer Orders Management'!B:AB,13,0)),"")</f>
        <v/>
      </c>
      <c r="G2199" s="80" t="str">
        <f>IFERROR(IF(B2199="","",VLOOKUP(B2199,'Customer Orders Management'!B:AB,7,0)),"")</f>
        <v/>
      </c>
      <c r="H2199" s="80" t="str">
        <f>IFERROR(IF(B2199="","",VLOOKUP(B2199,'Customer Orders Management'!B:AB,8,0)),"")</f>
        <v/>
      </c>
      <c r="I2199" s="81" t="str">
        <f>IFERROR(IF(B2199="","",VLOOKUP(B2199,'Customer Orders Management'!B:AB,9,0)),"")</f>
        <v/>
      </c>
      <c r="J2199" s="81" t="str">
        <f>IFERROR(IF(B2199="","",VLOOKUP(B2199,'Customer Orders Management'!B:AB,10,0)),"")</f>
        <v/>
      </c>
      <c r="K2199" s="81" t="str">
        <f>IFERROR(IF(B2199="","",VLOOKUP(B2199,'Customer Orders Management'!B:AB,11,0)),"")</f>
        <v/>
      </c>
      <c r="L2199" s="81" t="str">
        <f>IFERROR(IF(VLOOKUP(B2199,'DIFOT Raw Data'!B:P,15,0)="","Not Delivered","Delivery"&amp;" "&amp;VLOOKUP(B2199,'DIFOT Raw Data'!B:P,15,0)),"")</f>
        <v/>
      </c>
    </row>
    <row r="2200" spans="5:12" x14ac:dyDescent="0.25">
      <c r="E2200" s="80" t="str">
        <f>IFERROR(IF(B2200="","",VLOOKUP(B2200,'Customer Orders Management'!B:AB,12,0)),"")</f>
        <v/>
      </c>
      <c r="F2200" s="80" t="str">
        <f>IFERROR(IF(B2200="","",VLOOKUP(B2200,'Customer Orders Management'!B:AB,13,0)),"")</f>
        <v/>
      </c>
      <c r="G2200" s="80" t="str">
        <f>IFERROR(IF(B2200="","",VLOOKUP(B2200,'Customer Orders Management'!B:AB,7,0)),"")</f>
        <v/>
      </c>
      <c r="H2200" s="80" t="str">
        <f>IFERROR(IF(B2200="","",VLOOKUP(B2200,'Customer Orders Management'!B:AB,8,0)),"")</f>
        <v/>
      </c>
      <c r="I2200" s="81" t="str">
        <f>IFERROR(IF(B2200="","",VLOOKUP(B2200,'Customer Orders Management'!B:AB,9,0)),"")</f>
        <v/>
      </c>
      <c r="J2200" s="81" t="str">
        <f>IFERROR(IF(B2200="","",VLOOKUP(B2200,'Customer Orders Management'!B:AB,10,0)),"")</f>
        <v/>
      </c>
      <c r="K2200" s="81" t="str">
        <f>IFERROR(IF(B2200="","",VLOOKUP(B2200,'Customer Orders Management'!B:AB,11,0)),"")</f>
        <v/>
      </c>
      <c r="L2200" s="81" t="str">
        <f>IFERROR(IF(VLOOKUP(B2200,'DIFOT Raw Data'!B:P,15,0)="","Not Delivered","Delivery"&amp;" "&amp;VLOOKUP(B2200,'DIFOT Raw Data'!B:P,15,0)),"")</f>
        <v/>
      </c>
    </row>
    <row r="2201" spans="5:12" x14ac:dyDescent="0.25">
      <c r="E2201" s="80" t="str">
        <f>IFERROR(IF(B2201="","",VLOOKUP(B2201,'Customer Orders Management'!B:AB,12,0)),"")</f>
        <v/>
      </c>
      <c r="F2201" s="80" t="str">
        <f>IFERROR(IF(B2201="","",VLOOKUP(B2201,'Customer Orders Management'!B:AB,13,0)),"")</f>
        <v/>
      </c>
      <c r="G2201" s="80" t="str">
        <f>IFERROR(IF(B2201="","",VLOOKUP(B2201,'Customer Orders Management'!B:AB,7,0)),"")</f>
        <v/>
      </c>
      <c r="H2201" s="80" t="str">
        <f>IFERROR(IF(B2201="","",VLOOKUP(B2201,'Customer Orders Management'!B:AB,8,0)),"")</f>
        <v/>
      </c>
      <c r="I2201" s="81" t="str">
        <f>IFERROR(IF(B2201="","",VLOOKUP(B2201,'Customer Orders Management'!B:AB,9,0)),"")</f>
        <v/>
      </c>
      <c r="J2201" s="81" t="str">
        <f>IFERROR(IF(B2201="","",VLOOKUP(B2201,'Customer Orders Management'!B:AB,10,0)),"")</f>
        <v/>
      </c>
      <c r="K2201" s="81" t="str">
        <f>IFERROR(IF(B2201="","",VLOOKUP(B2201,'Customer Orders Management'!B:AB,11,0)),"")</f>
        <v/>
      </c>
      <c r="L2201" s="81" t="str">
        <f>IFERROR(IF(VLOOKUP(B2201,'DIFOT Raw Data'!B:P,15,0)="","Not Delivered","Delivery"&amp;" "&amp;VLOOKUP(B2201,'DIFOT Raw Data'!B:P,15,0)),"")</f>
        <v/>
      </c>
    </row>
    <row r="2202" spans="5:12" x14ac:dyDescent="0.25">
      <c r="E2202" s="80" t="str">
        <f>IFERROR(IF(B2202="","",VLOOKUP(B2202,'Customer Orders Management'!B:AB,12,0)),"")</f>
        <v/>
      </c>
      <c r="F2202" s="80" t="str">
        <f>IFERROR(IF(B2202="","",VLOOKUP(B2202,'Customer Orders Management'!B:AB,13,0)),"")</f>
        <v/>
      </c>
      <c r="G2202" s="80" t="str">
        <f>IFERROR(IF(B2202="","",VLOOKUP(B2202,'Customer Orders Management'!B:AB,7,0)),"")</f>
        <v/>
      </c>
      <c r="H2202" s="80" t="str">
        <f>IFERROR(IF(B2202="","",VLOOKUP(B2202,'Customer Orders Management'!B:AB,8,0)),"")</f>
        <v/>
      </c>
      <c r="I2202" s="81" t="str">
        <f>IFERROR(IF(B2202="","",VLOOKUP(B2202,'Customer Orders Management'!B:AB,9,0)),"")</f>
        <v/>
      </c>
      <c r="J2202" s="81" t="str">
        <f>IFERROR(IF(B2202="","",VLOOKUP(B2202,'Customer Orders Management'!B:AB,10,0)),"")</f>
        <v/>
      </c>
      <c r="K2202" s="81" t="str">
        <f>IFERROR(IF(B2202="","",VLOOKUP(B2202,'Customer Orders Management'!B:AB,11,0)),"")</f>
        <v/>
      </c>
      <c r="L2202" s="81" t="str">
        <f>IFERROR(IF(VLOOKUP(B2202,'DIFOT Raw Data'!B:P,15,0)="","Not Delivered","Delivery"&amp;" "&amp;VLOOKUP(B2202,'DIFOT Raw Data'!B:P,15,0)),"")</f>
        <v/>
      </c>
    </row>
    <row r="2203" spans="5:12" x14ac:dyDescent="0.25">
      <c r="E2203" s="80" t="str">
        <f>IFERROR(IF(B2203="","",VLOOKUP(B2203,'Customer Orders Management'!B:AB,12,0)),"")</f>
        <v/>
      </c>
      <c r="F2203" s="80" t="str">
        <f>IFERROR(IF(B2203="","",VLOOKUP(B2203,'Customer Orders Management'!B:AB,13,0)),"")</f>
        <v/>
      </c>
      <c r="G2203" s="80" t="str">
        <f>IFERROR(IF(B2203="","",VLOOKUP(B2203,'Customer Orders Management'!B:AB,7,0)),"")</f>
        <v/>
      </c>
      <c r="H2203" s="80" t="str">
        <f>IFERROR(IF(B2203="","",VLOOKUP(B2203,'Customer Orders Management'!B:AB,8,0)),"")</f>
        <v/>
      </c>
      <c r="I2203" s="81" t="str">
        <f>IFERROR(IF(B2203="","",VLOOKUP(B2203,'Customer Orders Management'!B:AB,9,0)),"")</f>
        <v/>
      </c>
      <c r="J2203" s="81" t="str">
        <f>IFERROR(IF(B2203="","",VLOOKUP(B2203,'Customer Orders Management'!B:AB,10,0)),"")</f>
        <v/>
      </c>
      <c r="K2203" s="81" t="str">
        <f>IFERROR(IF(B2203="","",VLOOKUP(B2203,'Customer Orders Management'!B:AB,11,0)),"")</f>
        <v/>
      </c>
      <c r="L2203" s="81" t="str">
        <f>IFERROR(IF(VLOOKUP(B2203,'DIFOT Raw Data'!B:P,15,0)="","Not Delivered","Delivery"&amp;" "&amp;VLOOKUP(B2203,'DIFOT Raw Data'!B:P,15,0)),"")</f>
        <v/>
      </c>
    </row>
    <row r="2204" spans="5:12" x14ac:dyDescent="0.25">
      <c r="E2204" s="80" t="str">
        <f>IFERROR(IF(B2204="","",VLOOKUP(B2204,'Customer Orders Management'!B:AB,12,0)),"")</f>
        <v/>
      </c>
      <c r="F2204" s="80" t="str">
        <f>IFERROR(IF(B2204="","",VLOOKUP(B2204,'Customer Orders Management'!B:AB,13,0)),"")</f>
        <v/>
      </c>
      <c r="G2204" s="80" t="str">
        <f>IFERROR(IF(B2204="","",VLOOKUP(B2204,'Customer Orders Management'!B:AB,7,0)),"")</f>
        <v/>
      </c>
      <c r="H2204" s="80" t="str">
        <f>IFERROR(IF(B2204="","",VLOOKUP(B2204,'Customer Orders Management'!B:AB,8,0)),"")</f>
        <v/>
      </c>
      <c r="I2204" s="81" t="str">
        <f>IFERROR(IF(B2204="","",VLOOKUP(B2204,'Customer Orders Management'!B:AB,9,0)),"")</f>
        <v/>
      </c>
      <c r="J2204" s="81" t="str">
        <f>IFERROR(IF(B2204="","",VLOOKUP(B2204,'Customer Orders Management'!B:AB,10,0)),"")</f>
        <v/>
      </c>
      <c r="K2204" s="81" t="str">
        <f>IFERROR(IF(B2204="","",VLOOKUP(B2204,'Customer Orders Management'!B:AB,11,0)),"")</f>
        <v/>
      </c>
      <c r="L2204" s="81" t="str">
        <f>IFERROR(IF(VLOOKUP(B2204,'DIFOT Raw Data'!B:P,15,0)="","Not Delivered","Delivery"&amp;" "&amp;VLOOKUP(B2204,'DIFOT Raw Data'!B:P,15,0)),"")</f>
        <v/>
      </c>
    </row>
    <row r="2205" spans="5:12" x14ac:dyDescent="0.25">
      <c r="E2205" s="80" t="str">
        <f>IFERROR(IF(B2205="","",VLOOKUP(B2205,'Customer Orders Management'!B:AB,12,0)),"")</f>
        <v/>
      </c>
      <c r="F2205" s="80" t="str">
        <f>IFERROR(IF(B2205="","",VLOOKUP(B2205,'Customer Orders Management'!B:AB,13,0)),"")</f>
        <v/>
      </c>
      <c r="G2205" s="80" t="str">
        <f>IFERROR(IF(B2205="","",VLOOKUP(B2205,'Customer Orders Management'!B:AB,7,0)),"")</f>
        <v/>
      </c>
      <c r="H2205" s="80" t="str">
        <f>IFERROR(IF(B2205="","",VLOOKUP(B2205,'Customer Orders Management'!B:AB,8,0)),"")</f>
        <v/>
      </c>
      <c r="I2205" s="81" t="str">
        <f>IFERROR(IF(B2205="","",VLOOKUP(B2205,'Customer Orders Management'!B:AB,9,0)),"")</f>
        <v/>
      </c>
      <c r="J2205" s="81" t="str">
        <f>IFERROR(IF(B2205="","",VLOOKUP(B2205,'Customer Orders Management'!B:AB,10,0)),"")</f>
        <v/>
      </c>
      <c r="K2205" s="81" t="str">
        <f>IFERROR(IF(B2205="","",VLOOKUP(B2205,'Customer Orders Management'!B:AB,11,0)),"")</f>
        <v/>
      </c>
      <c r="L2205" s="81" t="str">
        <f>IFERROR(IF(VLOOKUP(B2205,'DIFOT Raw Data'!B:P,15,0)="","Not Delivered","Delivery"&amp;" "&amp;VLOOKUP(B2205,'DIFOT Raw Data'!B:P,15,0)),"")</f>
        <v/>
      </c>
    </row>
    <row r="2206" spans="5:12" x14ac:dyDescent="0.25">
      <c r="E2206" s="80" t="str">
        <f>IFERROR(IF(B2206="","",VLOOKUP(B2206,'Customer Orders Management'!B:AB,12,0)),"")</f>
        <v/>
      </c>
      <c r="F2206" s="80" t="str">
        <f>IFERROR(IF(B2206="","",VLOOKUP(B2206,'Customer Orders Management'!B:AB,13,0)),"")</f>
        <v/>
      </c>
      <c r="G2206" s="80" t="str">
        <f>IFERROR(IF(B2206="","",VLOOKUP(B2206,'Customer Orders Management'!B:AB,7,0)),"")</f>
        <v/>
      </c>
      <c r="H2206" s="80" t="str">
        <f>IFERROR(IF(B2206="","",VLOOKUP(B2206,'Customer Orders Management'!B:AB,8,0)),"")</f>
        <v/>
      </c>
      <c r="I2206" s="81" t="str">
        <f>IFERROR(IF(B2206="","",VLOOKUP(B2206,'Customer Orders Management'!B:AB,9,0)),"")</f>
        <v/>
      </c>
      <c r="J2206" s="81" t="str">
        <f>IFERROR(IF(B2206="","",VLOOKUP(B2206,'Customer Orders Management'!B:AB,10,0)),"")</f>
        <v/>
      </c>
      <c r="K2206" s="81" t="str">
        <f>IFERROR(IF(B2206="","",VLOOKUP(B2206,'Customer Orders Management'!B:AB,11,0)),"")</f>
        <v/>
      </c>
      <c r="L2206" s="81" t="str">
        <f>IFERROR(IF(VLOOKUP(B2206,'DIFOT Raw Data'!B:P,15,0)="","Not Delivered","Delivery"&amp;" "&amp;VLOOKUP(B2206,'DIFOT Raw Data'!B:P,15,0)),"")</f>
        <v/>
      </c>
    </row>
    <row r="2207" spans="5:12" x14ac:dyDescent="0.25">
      <c r="E2207" s="80" t="str">
        <f>IFERROR(IF(B2207="","",VLOOKUP(B2207,'Customer Orders Management'!B:AB,12,0)),"")</f>
        <v/>
      </c>
      <c r="F2207" s="80" t="str">
        <f>IFERROR(IF(B2207="","",VLOOKUP(B2207,'Customer Orders Management'!B:AB,13,0)),"")</f>
        <v/>
      </c>
      <c r="G2207" s="80" t="str">
        <f>IFERROR(IF(B2207="","",VLOOKUP(B2207,'Customer Orders Management'!B:AB,7,0)),"")</f>
        <v/>
      </c>
      <c r="H2207" s="80" t="str">
        <f>IFERROR(IF(B2207="","",VLOOKUP(B2207,'Customer Orders Management'!B:AB,8,0)),"")</f>
        <v/>
      </c>
      <c r="I2207" s="81" t="str">
        <f>IFERROR(IF(B2207="","",VLOOKUP(B2207,'Customer Orders Management'!B:AB,9,0)),"")</f>
        <v/>
      </c>
      <c r="J2207" s="81" t="str">
        <f>IFERROR(IF(B2207="","",VLOOKUP(B2207,'Customer Orders Management'!B:AB,10,0)),"")</f>
        <v/>
      </c>
      <c r="K2207" s="81" t="str">
        <f>IFERROR(IF(B2207="","",VLOOKUP(B2207,'Customer Orders Management'!B:AB,11,0)),"")</f>
        <v/>
      </c>
      <c r="L2207" s="81" t="str">
        <f>IFERROR(IF(VLOOKUP(B2207,'DIFOT Raw Data'!B:P,15,0)="","Not Delivered","Delivery"&amp;" "&amp;VLOOKUP(B2207,'DIFOT Raw Data'!B:P,15,0)),"")</f>
        <v/>
      </c>
    </row>
    <row r="2208" spans="5:12" x14ac:dyDescent="0.25">
      <c r="E2208" s="80" t="str">
        <f>IFERROR(IF(B2208="","",VLOOKUP(B2208,'Customer Orders Management'!B:AB,12,0)),"")</f>
        <v/>
      </c>
      <c r="F2208" s="80" t="str">
        <f>IFERROR(IF(B2208="","",VLOOKUP(B2208,'Customer Orders Management'!B:AB,13,0)),"")</f>
        <v/>
      </c>
      <c r="G2208" s="80" t="str">
        <f>IFERROR(IF(B2208="","",VLOOKUP(B2208,'Customer Orders Management'!B:AB,7,0)),"")</f>
        <v/>
      </c>
      <c r="H2208" s="80" t="str">
        <f>IFERROR(IF(B2208="","",VLOOKUP(B2208,'Customer Orders Management'!B:AB,8,0)),"")</f>
        <v/>
      </c>
      <c r="I2208" s="81" t="str">
        <f>IFERROR(IF(B2208="","",VLOOKUP(B2208,'Customer Orders Management'!B:AB,9,0)),"")</f>
        <v/>
      </c>
      <c r="J2208" s="81" t="str">
        <f>IFERROR(IF(B2208="","",VLOOKUP(B2208,'Customer Orders Management'!B:AB,10,0)),"")</f>
        <v/>
      </c>
      <c r="K2208" s="81" t="str">
        <f>IFERROR(IF(B2208="","",VLOOKUP(B2208,'Customer Orders Management'!B:AB,11,0)),"")</f>
        <v/>
      </c>
      <c r="L2208" s="81" t="str">
        <f>IFERROR(IF(VLOOKUP(B2208,'DIFOT Raw Data'!B:P,15,0)="","Not Delivered","Delivery"&amp;" "&amp;VLOOKUP(B2208,'DIFOT Raw Data'!B:P,15,0)),"")</f>
        <v/>
      </c>
    </row>
    <row r="2209" spans="5:12" x14ac:dyDescent="0.25">
      <c r="E2209" s="80" t="str">
        <f>IFERROR(IF(B2209="","",VLOOKUP(B2209,'Customer Orders Management'!B:AB,12,0)),"")</f>
        <v/>
      </c>
      <c r="F2209" s="80" t="str">
        <f>IFERROR(IF(B2209="","",VLOOKUP(B2209,'Customer Orders Management'!B:AB,13,0)),"")</f>
        <v/>
      </c>
      <c r="G2209" s="80" t="str">
        <f>IFERROR(IF(B2209="","",VLOOKUP(B2209,'Customer Orders Management'!B:AB,7,0)),"")</f>
        <v/>
      </c>
      <c r="H2209" s="80" t="str">
        <f>IFERROR(IF(B2209="","",VLOOKUP(B2209,'Customer Orders Management'!B:AB,8,0)),"")</f>
        <v/>
      </c>
      <c r="I2209" s="81" t="str">
        <f>IFERROR(IF(B2209="","",VLOOKUP(B2209,'Customer Orders Management'!B:AB,9,0)),"")</f>
        <v/>
      </c>
      <c r="J2209" s="81" t="str">
        <f>IFERROR(IF(B2209="","",VLOOKUP(B2209,'Customer Orders Management'!B:AB,10,0)),"")</f>
        <v/>
      </c>
      <c r="K2209" s="81" t="str">
        <f>IFERROR(IF(B2209="","",VLOOKUP(B2209,'Customer Orders Management'!B:AB,11,0)),"")</f>
        <v/>
      </c>
      <c r="L2209" s="81" t="str">
        <f>IFERROR(IF(VLOOKUP(B2209,'DIFOT Raw Data'!B:P,15,0)="","Not Delivered","Delivery"&amp;" "&amp;VLOOKUP(B2209,'DIFOT Raw Data'!B:P,15,0)),"")</f>
        <v/>
      </c>
    </row>
    <row r="2210" spans="5:12" x14ac:dyDescent="0.25">
      <c r="E2210" s="80" t="str">
        <f>IFERROR(IF(B2210="","",VLOOKUP(B2210,'Customer Orders Management'!B:AB,12,0)),"")</f>
        <v/>
      </c>
      <c r="F2210" s="80" t="str">
        <f>IFERROR(IF(B2210="","",VLOOKUP(B2210,'Customer Orders Management'!B:AB,13,0)),"")</f>
        <v/>
      </c>
      <c r="G2210" s="80" t="str">
        <f>IFERROR(IF(B2210="","",VLOOKUP(B2210,'Customer Orders Management'!B:AB,7,0)),"")</f>
        <v/>
      </c>
      <c r="H2210" s="80" t="str">
        <f>IFERROR(IF(B2210="","",VLOOKUP(B2210,'Customer Orders Management'!B:AB,8,0)),"")</f>
        <v/>
      </c>
      <c r="I2210" s="81" t="str">
        <f>IFERROR(IF(B2210="","",VLOOKUP(B2210,'Customer Orders Management'!B:AB,9,0)),"")</f>
        <v/>
      </c>
      <c r="J2210" s="81" t="str">
        <f>IFERROR(IF(B2210="","",VLOOKUP(B2210,'Customer Orders Management'!B:AB,10,0)),"")</f>
        <v/>
      </c>
      <c r="K2210" s="81" t="str">
        <f>IFERROR(IF(B2210="","",VLOOKUP(B2210,'Customer Orders Management'!B:AB,11,0)),"")</f>
        <v/>
      </c>
      <c r="L2210" s="81" t="str">
        <f>IFERROR(IF(VLOOKUP(B2210,'DIFOT Raw Data'!B:P,15,0)="","Not Delivered","Delivery"&amp;" "&amp;VLOOKUP(B2210,'DIFOT Raw Data'!B:P,15,0)),"")</f>
        <v/>
      </c>
    </row>
    <row r="2211" spans="5:12" x14ac:dyDescent="0.25">
      <c r="E2211" s="80" t="str">
        <f>IFERROR(IF(B2211="","",VLOOKUP(B2211,'Customer Orders Management'!B:AB,12,0)),"")</f>
        <v/>
      </c>
      <c r="F2211" s="80" t="str">
        <f>IFERROR(IF(B2211="","",VLOOKUP(B2211,'Customer Orders Management'!B:AB,13,0)),"")</f>
        <v/>
      </c>
      <c r="G2211" s="80" t="str">
        <f>IFERROR(IF(B2211="","",VLOOKUP(B2211,'Customer Orders Management'!B:AB,7,0)),"")</f>
        <v/>
      </c>
      <c r="H2211" s="80" t="str">
        <f>IFERROR(IF(B2211="","",VLOOKUP(B2211,'Customer Orders Management'!B:AB,8,0)),"")</f>
        <v/>
      </c>
      <c r="I2211" s="81" t="str">
        <f>IFERROR(IF(B2211="","",VLOOKUP(B2211,'Customer Orders Management'!B:AB,9,0)),"")</f>
        <v/>
      </c>
      <c r="J2211" s="81" t="str">
        <f>IFERROR(IF(B2211="","",VLOOKUP(B2211,'Customer Orders Management'!B:AB,10,0)),"")</f>
        <v/>
      </c>
      <c r="K2211" s="81" t="str">
        <f>IFERROR(IF(B2211="","",VLOOKUP(B2211,'Customer Orders Management'!B:AB,11,0)),"")</f>
        <v/>
      </c>
      <c r="L2211" s="81" t="str">
        <f>IFERROR(IF(VLOOKUP(B2211,'DIFOT Raw Data'!B:P,15,0)="","Not Delivered","Delivery"&amp;" "&amp;VLOOKUP(B2211,'DIFOT Raw Data'!B:P,15,0)),"")</f>
        <v/>
      </c>
    </row>
    <row r="2212" spans="5:12" x14ac:dyDescent="0.25">
      <c r="E2212" s="80" t="str">
        <f>IFERROR(IF(B2212="","",VLOOKUP(B2212,'Customer Orders Management'!B:AB,12,0)),"")</f>
        <v/>
      </c>
      <c r="F2212" s="80" t="str">
        <f>IFERROR(IF(B2212="","",VLOOKUP(B2212,'Customer Orders Management'!B:AB,13,0)),"")</f>
        <v/>
      </c>
      <c r="G2212" s="80" t="str">
        <f>IFERROR(IF(B2212="","",VLOOKUP(B2212,'Customer Orders Management'!B:AB,7,0)),"")</f>
        <v/>
      </c>
      <c r="H2212" s="80" t="str">
        <f>IFERROR(IF(B2212="","",VLOOKUP(B2212,'Customer Orders Management'!B:AB,8,0)),"")</f>
        <v/>
      </c>
      <c r="I2212" s="81" t="str">
        <f>IFERROR(IF(B2212="","",VLOOKUP(B2212,'Customer Orders Management'!B:AB,9,0)),"")</f>
        <v/>
      </c>
      <c r="J2212" s="81" t="str">
        <f>IFERROR(IF(B2212="","",VLOOKUP(B2212,'Customer Orders Management'!B:AB,10,0)),"")</f>
        <v/>
      </c>
      <c r="K2212" s="81" t="str">
        <f>IFERROR(IF(B2212="","",VLOOKUP(B2212,'Customer Orders Management'!B:AB,11,0)),"")</f>
        <v/>
      </c>
      <c r="L2212" s="81" t="str">
        <f>IFERROR(IF(VLOOKUP(B2212,'DIFOT Raw Data'!B:P,15,0)="","Not Delivered","Delivery"&amp;" "&amp;VLOOKUP(B2212,'DIFOT Raw Data'!B:P,15,0)),"")</f>
        <v/>
      </c>
    </row>
    <row r="2213" spans="5:12" x14ac:dyDescent="0.25">
      <c r="E2213" s="80" t="str">
        <f>IFERROR(IF(B2213="","",VLOOKUP(B2213,'Customer Orders Management'!B:AB,12,0)),"")</f>
        <v/>
      </c>
      <c r="F2213" s="80" t="str">
        <f>IFERROR(IF(B2213="","",VLOOKUP(B2213,'Customer Orders Management'!B:AB,13,0)),"")</f>
        <v/>
      </c>
      <c r="G2213" s="80" t="str">
        <f>IFERROR(IF(B2213="","",VLOOKUP(B2213,'Customer Orders Management'!B:AB,7,0)),"")</f>
        <v/>
      </c>
      <c r="H2213" s="80" t="str">
        <f>IFERROR(IF(B2213="","",VLOOKUP(B2213,'Customer Orders Management'!B:AB,8,0)),"")</f>
        <v/>
      </c>
      <c r="I2213" s="81" t="str">
        <f>IFERROR(IF(B2213="","",VLOOKUP(B2213,'Customer Orders Management'!B:AB,9,0)),"")</f>
        <v/>
      </c>
      <c r="J2213" s="81" t="str">
        <f>IFERROR(IF(B2213="","",VLOOKUP(B2213,'Customer Orders Management'!B:AB,10,0)),"")</f>
        <v/>
      </c>
      <c r="K2213" s="81" t="str">
        <f>IFERROR(IF(B2213="","",VLOOKUP(B2213,'Customer Orders Management'!B:AB,11,0)),"")</f>
        <v/>
      </c>
      <c r="L2213" s="81" t="str">
        <f>IFERROR(IF(VLOOKUP(B2213,'DIFOT Raw Data'!B:P,15,0)="","Not Delivered","Delivery"&amp;" "&amp;VLOOKUP(B2213,'DIFOT Raw Data'!B:P,15,0)),"")</f>
        <v/>
      </c>
    </row>
    <row r="2214" spans="5:12" x14ac:dyDescent="0.25">
      <c r="E2214" s="80" t="str">
        <f>IFERROR(IF(B2214="","",VLOOKUP(B2214,'Customer Orders Management'!B:AB,12,0)),"")</f>
        <v/>
      </c>
      <c r="F2214" s="80" t="str">
        <f>IFERROR(IF(B2214="","",VLOOKUP(B2214,'Customer Orders Management'!B:AB,13,0)),"")</f>
        <v/>
      </c>
      <c r="G2214" s="80" t="str">
        <f>IFERROR(IF(B2214="","",VLOOKUP(B2214,'Customer Orders Management'!B:AB,7,0)),"")</f>
        <v/>
      </c>
      <c r="H2214" s="80" t="str">
        <f>IFERROR(IF(B2214="","",VLOOKUP(B2214,'Customer Orders Management'!B:AB,8,0)),"")</f>
        <v/>
      </c>
      <c r="I2214" s="81" t="str">
        <f>IFERROR(IF(B2214="","",VLOOKUP(B2214,'Customer Orders Management'!B:AB,9,0)),"")</f>
        <v/>
      </c>
      <c r="J2214" s="81" t="str">
        <f>IFERROR(IF(B2214="","",VLOOKUP(B2214,'Customer Orders Management'!B:AB,10,0)),"")</f>
        <v/>
      </c>
      <c r="K2214" s="81" t="str">
        <f>IFERROR(IF(B2214="","",VLOOKUP(B2214,'Customer Orders Management'!B:AB,11,0)),"")</f>
        <v/>
      </c>
      <c r="L2214" s="81" t="str">
        <f>IFERROR(IF(VLOOKUP(B2214,'DIFOT Raw Data'!B:P,15,0)="","Not Delivered","Delivery"&amp;" "&amp;VLOOKUP(B2214,'DIFOT Raw Data'!B:P,15,0)),"")</f>
        <v/>
      </c>
    </row>
    <row r="2215" spans="5:12" x14ac:dyDescent="0.25">
      <c r="E2215" s="80" t="str">
        <f>IFERROR(IF(B2215="","",VLOOKUP(B2215,'Customer Orders Management'!B:AB,12,0)),"")</f>
        <v/>
      </c>
      <c r="F2215" s="80" t="str">
        <f>IFERROR(IF(B2215="","",VLOOKUP(B2215,'Customer Orders Management'!B:AB,13,0)),"")</f>
        <v/>
      </c>
      <c r="G2215" s="80" t="str">
        <f>IFERROR(IF(B2215="","",VLOOKUP(B2215,'Customer Orders Management'!B:AB,7,0)),"")</f>
        <v/>
      </c>
      <c r="H2215" s="80" t="str">
        <f>IFERROR(IF(B2215="","",VLOOKUP(B2215,'Customer Orders Management'!B:AB,8,0)),"")</f>
        <v/>
      </c>
      <c r="I2215" s="81" t="str">
        <f>IFERROR(IF(B2215="","",VLOOKUP(B2215,'Customer Orders Management'!B:AB,9,0)),"")</f>
        <v/>
      </c>
      <c r="J2215" s="81" t="str">
        <f>IFERROR(IF(B2215="","",VLOOKUP(B2215,'Customer Orders Management'!B:AB,10,0)),"")</f>
        <v/>
      </c>
      <c r="K2215" s="81" t="str">
        <f>IFERROR(IF(B2215="","",VLOOKUP(B2215,'Customer Orders Management'!B:AB,11,0)),"")</f>
        <v/>
      </c>
      <c r="L2215" s="81" t="str">
        <f>IFERROR(IF(VLOOKUP(B2215,'DIFOT Raw Data'!B:P,15,0)="","Not Delivered","Delivery"&amp;" "&amp;VLOOKUP(B2215,'DIFOT Raw Data'!B:P,15,0)),"")</f>
        <v/>
      </c>
    </row>
    <row r="2216" spans="5:12" x14ac:dyDescent="0.25">
      <c r="E2216" s="80" t="str">
        <f>IFERROR(IF(B2216="","",VLOOKUP(B2216,'Customer Orders Management'!B:AB,12,0)),"")</f>
        <v/>
      </c>
      <c r="F2216" s="80" t="str">
        <f>IFERROR(IF(B2216="","",VLOOKUP(B2216,'Customer Orders Management'!B:AB,13,0)),"")</f>
        <v/>
      </c>
      <c r="G2216" s="80" t="str">
        <f>IFERROR(IF(B2216="","",VLOOKUP(B2216,'Customer Orders Management'!B:AB,7,0)),"")</f>
        <v/>
      </c>
      <c r="H2216" s="80" t="str">
        <f>IFERROR(IF(B2216="","",VLOOKUP(B2216,'Customer Orders Management'!B:AB,8,0)),"")</f>
        <v/>
      </c>
      <c r="I2216" s="81" t="str">
        <f>IFERROR(IF(B2216="","",VLOOKUP(B2216,'Customer Orders Management'!B:AB,9,0)),"")</f>
        <v/>
      </c>
      <c r="J2216" s="81" t="str">
        <f>IFERROR(IF(B2216="","",VLOOKUP(B2216,'Customer Orders Management'!B:AB,10,0)),"")</f>
        <v/>
      </c>
      <c r="K2216" s="81" t="str">
        <f>IFERROR(IF(B2216="","",VLOOKUP(B2216,'Customer Orders Management'!B:AB,11,0)),"")</f>
        <v/>
      </c>
      <c r="L2216" s="81" t="str">
        <f>IFERROR(IF(VLOOKUP(B2216,'DIFOT Raw Data'!B:P,15,0)="","Not Delivered","Delivery"&amp;" "&amp;VLOOKUP(B2216,'DIFOT Raw Data'!B:P,15,0)),"")</f>
        <v/>
      </c>
    </row>
    <row r="2217" spans="5:12" x14ac:dyDescent="0.25">
      <c r="E2217" s="80" t="str">
        <f>IFERROR(IF(B2217="","",VLOOKUP(B2217,'Customer Orders Management'!B:AB,12,0)),"")</f>
        <v/>
      </c>
      <c r="F2217" s="80" t="str">
        <f>IFERROR(IF(B2217="","",VLOOKUP(B2217,'Customer Orders Management'!B:AB,13,0)),"")</f>
        <v/>
      </c>
      <c r="G2217" s="80" t="str">
        <f>IFERROR(IF(B2217="","",VLOOKUP(B2217,'Customer Orders Management'!B:AB,7,0)),"")</f>
        <v/>
      </c>
      <c r="H2217" s="80" t="str">
        <f>IFERROR(IF(B2217="","",VLOOKUP(B2217,'Customer Orders Management'!B:AB,8,0)),"")</f>
        <v/>
      </c>
      <c r="I2217" s="81" t="str">
        <f>IFERROR(IF(B2217="","",VLOOKUP(B2217,'Customer Orders Management'!B:AB,9,0)),"")</f>
        <v/>
      </c>
      <c r="J2217" s="81" t="str">
        <f>IFERROR(IF(B2217="","",VLOOKUP(B2217,'Customer Orders Management'!B:AB,10,0)),"")</f>
        <v/>
      </c>
      <c r="K2217" s="81" t="str">
        <f>IFERROR(IF(B2217="","",VLOOKUP(B2217,'Customer Orders Management'!B:AB,11,0)),"")</f>
        <v/>
      </c>
      <c r="L2217" s="81" t="str">
        <f>IFERROR(IF(VLOOKUP(B2217,'DIFOT Raw Data'!B:P,15,0)="","Not Delivered","Delivery"&amp;" "&amp;VLOOKUP(B2217,'DIFOT Raw Data'!B:P,15,0)),"")</f>
        <v/>
      </c>
    </row>
    <row r="2218" spans="5:12" x14ac:dyDescent="0.25">
      <c r="E2218" s="80" t="str">
        <f>IFERROR(IF(B2218="","",VLOOKUP(B2218,'Customer Orders Management'!B:AB,12,0)),"")</f>
        <v/>
      </c>
      <c r="F2218" s="80" t="str">
        <f>IFERROR(IF(B2218="","",VLOOKUP(B2218,'Customer Orders Management'!B:AB,13,0)),"")</f>
        <v/>
      </c>
      <c r="G2218" s="80" t="str">
        <f>IFERROR(IF(B2218="","",VLOOKUP(B2218,'Customer Orders Management'!B:AB,7,0)),"")</f>
        <v/>
      </c>
      <c r="H2218" s="80" t="str">
        <f>IFERROR(IF(B2218="","",VLOOKUP(B2218,'Customer Orders Management'!B:AB,8,0)),"")</f>
        <v/>
      </c>
      <c r="I2218" s="81" t="str">
        <f>IFERROR(IF(B2218="","",VLOOKUP(B2218,'Customer Orders Management'!B:AB,9,0)),"")</f>
        <v/>
      </c>
      <c r="J2218" s="81" t="str">
        <f>IFERROR(IF(B2218="","",VLOOKUP(B2218,'Customer Orders Management'!B:AB,10,0)),"")</f>
        <v/>
      </c>
      <c r="K2218" s="81" t="str">
        <f>IFERROR(IF(B2218="","",VLOOKUP(B2218,'Customer Orders Management'!B:AB,11,0)),"")</f>
        <v/>
      </c>
      <c r="L2218" s="81" t="str">
        <f>IFERROR(IF(VLOOKUP(B2218,'DIFOT Raw Data'!B:P,15,0)="","Not Delivered","Delivery"&amp;" "&amp;VLOOKUP(B2218,'DIFOT Raw Data'!B:P,15,0)),"")</f>
        <v/>
      </c>
    </row>
    <row r="2219" spans="5:12" x14ac:dyDescent="0.25">
      <c r="E2219" s="80" t="str">
        <f>IFERROR(IF(B2219="","",VLOOKUP(B2219,'Customer Orders Management'!B:AB,12,0)),"")</f>
        <v/>
      </c>
      <c r="F2219" s="80" t="str">
        <f>IFERROR(IF(B2219="","",VLOOKUP(B2219,'Customer Orders Management'!B:AB,13,0)),"")</f>
        <v/>
      </c>
      <c r="G2219" s="80" t="str">
        <f>IFERROR(IF(B2219="","",VLOOKUP(B2219,'Customer Orders Management'!B:AB,7,0)),"")</f>
        <v/>
      </c>
      <c r="H2219" s="80" t="str">
        <f>IFERROR(IF(B2219="","",VLOOKUP(B2219,'Customer Orders Management'!B:AB,8,0)),"")</f>
        <v/>
      </c>
      <c r="I2219" s="81" t="str">
        <f>IFERROR(IF(B2219="","",VLOOKUP(B2219,'Customer Orders Management'!B:AB,9,0)),"")</f>
        <v/>
      </c>
      <c r="J2219" s="81" t="str">
        <f>IFERROR(IF(B2219="","",VLOOKUP(B2219,'Customer Orders Management'!B:AB,10,0)),"")</f>
        <v/>
      </c>
      <c r="K2219" s="81" t="str">
        <f>IFERROR(IF(B2219="","",VLOOKUP(B2219,'Customer Orders Management'!B:AB,11,0)),"")</f>
        <v/>
      </c>
      <c r="L2219" s="81" t="str">
        <f>IFERROR(IF(VLOOKUP(B2219,'DIFOT Raw Data'!B:P,15,0)="","Not Delivered","Delivery"&amp;" "&amp;VLOOKUP(B2219,'DIFOT Raw Data'!B:P,15,0)),"")</f>
        <v/>
      </c>
    </row>
    <row r="2220" spans="5:12" x14ac:dyDescent="0.25">
      <c r="E2220" s="80" t="str">
        <f>IFERROR(IF(B2220="","",VLOOKUP(B2220,'Customer Orders Management'!B:AB,12,0)),"")</f>
        <v/>
      </c>
      <c r="F2220" s="80" t="str">
        <f>IFERROR(IF(B2220="","",VLOOKUP(B2220,'Customer Orders Management'!B:AB,13,0)),"")</f>
        <v/>
      </c>
      <c r="G2220" s="80" t="str">
        <f>IFERROR(IF(B2220="","",VLOOKUP(B2220,'Customer Orders Management'!B:AB,7,0)),"")</f>
        <v/>
      </c>
      <c r="H2220" s="80" t="str">
        <f>IFERROR(IF(B2220="","",VLOOKUP(B2220,'Customer Orders Management'!B:AB,8,0)),"")</f>
        <v/>
      </c>
      <c r="I2220" s="81" t="str">
        <f>IFERROR(IF(B2220="","",VLOOKUP(B2220,'Customer Orders Management'!B:AB,9,0)),"")</f>
        <v/>
      </c>
      <c r="J2220" s="81" t="str">
        <f>IFERROR(IF(B2220="","",VLOOKUP(B2220,'Customer Orders Management'!B:AB,10,0)),"")</f>
        <v/>
      </c>
      <c r="K2220" s="81" t="str">
        <f>IFERROR(IF(B2220="","",VLOOKUP(B2220,'Customer Orders Management'!B:AB,11,0)),"")</f>
        <v/>
      </c>
      <c r="L2220" s="81" t="str">
        <f>IFERROR(IF(VLOOKUP(B2220,'DIFOT Raw Data'!B:P,15,0)="","Not Delivered","Delivery"&amp;" "&amp;VLOOKUP(B2220,'DIFOT Raw Data'!B:P,15,0)),"")</f>
        <v/>
      </c>
    </row>
    <row r="2221" spans="5:12" x14ac:dyDescent="0.25">
      <c r="E2221" s="80" t="str">
        <f>IFERROR(IF(B2221="","",VLOOKUP(B2221,'Customer Orders Management'!B:AB,12,0)),"")</f>
        <v/>
      </c>
      <c r="F2221" s="80" t="str">
        <f>IFERROR(IF(B2221="","",VLOOKUP(B2221,'Customer Orders Management'!B:AB,13,0)),"")</f>
        <v/>
      </c>
      <c r="G2221" s="80" t="str">
        <f>IFERROR(IF(B2221="","",VLOOKUP(B2221,'Customer Orders Management'!B:AB,7,0)),"")</f>
        <v/>
      </c>
      <c r="H2221" s="80" t="str">
        <f>IFERROR(IF(B2221="","",VLOOKUP(B2221,'Customer Orders Management'!B:AB,8,0)),"")</f>
        <v/>
      </c>
      <c r="I2221" s="81" t="str">
        <f>IFERROR(IF(B2221="","",VLOOKUP(B2221,'Customer Orders Management'!B:AB,9,0)),"")</f>
        <v/>
      </c>
      <c r="J2221" s="81" t="str">
        <f>IFERROR(IF(B2221="","",VLOOKUP(B2221,'Customer Orders Management'!B:AB,10,0)),"")</f>
        <v/>
      </c>
      <c r="K2221" s="81" t="str">
        <f>IFERROR(IF(B2221="","",VLOOKUP(B2221,'Customer Orders Management'!B:AB,11,0)),"")</f>
        <v/>
      </c>
      <c r="L2221" s="81" t="str">
        <f>IFERROR(IF(VLOOKUP(B2221,'DIFOT Raw Data'!B:P,15,0)="","Not Delivered","Delivery"&amp;" "&amp;VLOOKUP(B2221,'DIFOT Raw Data'!B:P,15,0)),"")</f>
        <v/>
      </c>
    </row>
    <row r="2222" spans="5:12" x14ac:dyDescent="0.25">
      <c r="E2222" s="80" t="str">
        <f>IFERROR(IF(B2222="","",VLOOKUP(B2222,'Customer Orders Management'!B:AB,12,0)),"")</f>
        <v/>
      </c>
      <c r="F2222" s="80" t="str">
        <f>IFERROR(IF(B2222="","",VLOOKUP(B2222,'Customer Orders Management'!B:AB,13,0)),"")</f>
        <v/>
      </c>
      <c r="G2222" s="80" t="str">
        <f>IFERROR(IF(B2222="","",VLOOKUP(B2222,'Customer Orders Management'!B:AB,7,0)),"")</f>
        <v/>
      </c>
      <c r="H2222" s="80" t="str">
        <f>IFERROR(IF(B2222="","",VLOOKUP(B2222,'Customer Orders Management'!B:AB,8,0)),"")</f>
        <v/>
      </c>
      <c r="I2222" s="81" t="str">
        <f>IFERROR(IF(B2222="","",VLOOKUP(B2222,'Customer Orders Management'!B:AB,9,0)),"")</f>
        <v/>
      </c>
      <c r="J2222" s="81" t="str">
        <f>IFERROR(IF(B2222="","",VLOOKUP(B2222,'Customer Orders Management'!B:AB,10,0)),"")</f>
        <v/>
      </c>
      <c r="K2222" s="81" t="str">
        <f>IFERROR(IF(B2222="","",VLOOKUP(B2222,'Customer Orders Management'!B:AB,11,0)),"")</f>
        <v/>
      </c>
      <c r="L2222" s="81" t="str">
        <f>IFERROR(IF(VLOOKUP(B2222,'DIFOT Raw Data'!B:P,15,0)="","Not Delivered","Delivery"&amp;" "&amp;VLOOKUP(B2222,'DIFOT Raw Data'!B:P,15,0)),"")</f>
        <v/>
      </c>
    </row>
    <row r="2223" spans="5:12" x14ac:dyDescent="0.25">
      <c r="E2223" s="80" t="str">
        <f>IFERROR(IF(B2223="","",VLOOKUP(B2223,'Customer Orders Management'!B:AB,12,0)),"")</f>
        <v/>
      </c>
      <c r="F2223" s="80" t="str">
        <f>IFERROR(IF(B2223="","",VLOOKUP(B2223,'Customer Orders Management'!B:AB,13,0)),"")</f>
        <v/>
      </c>
      <c r="G2223" s="80" t="str">
        <f>IFERROR(IF(B2223="","",VLOOKUP(B2223,'Customer Orders Management'!B:AB,7,0)),"")</f>
        <v/>
      </c>
      <c r="H2223" s="80" t="str">
        <f>IFERROR(IF(B2223="","",VLOOKUP(B2223,'Customer Orders Management'!B:AB,8,0)),"")</f>
        <v/>
      </c>
      <c r="I2223" s="81" t="str">
        <f>IFERROR(IF(B2223="","",VLOOKUP(B2223,'Customer Orders Management'!B:AB,9,0)),"")</f>
        <v/>
      </c>
      <c r="J2223" s="81" t="str">
        <f>IFERROR(IF(B2223="","",VLOOKUP(B2223,'Customer Orders Management'!B:AB,10,0)),"")</f>
        <v/>
      </c>
      <c r="K2223" s="81" t="str">
        <f>IFERROR(IF(B2223="","",VLOOKUP(B2223,'Customer Orders Management'!B:AB,11,0)),"")</f>
        <v/>
      </c>
      <c r="L2223" s="81" t="str">
        <f>IFERROR(IF(VLOOKUP(B2223,'DIFOT Raw Data'!B:P,15,0)="","Not Delivered","Delivery"&amp;" "&amp;VLOOKUP(B2223,'DIFOT Raw Data'!B:P,15,0)),"")</f>
        <v/>
      </c>
    </row>
    <row r="2224" spans="5:12" x14ac:dyDescent="0.25">
      <c r="E2224" s="80" t="str">
        <f>IFERROR(IF(B2224="","",VLOOKUP(B2224,'Customer Orders Management'!B:AB,12,0)),"")</f>
        <v/>
      </c>
      <c r="F2224" s="80" t="str">
        <f>IFERROR(IF(B2224="","",VLOOKUP(B2224,'Customer Orders Management'!B:AB,13,0)),"")</f>
        <v/>
      </c>
      <c r="G2224" s="80" t="str">
        <f>IFERROR(IF(B2224="","",VLOOKUP(B2224,'Customer Orders Management'!B:AB,7,0)),"")</f>
        <v/>
      </c>
      <c r="H2224" s="80" t="str">
        <f>IFERROR(IF(B2224="","",VLOOKUP(B2224,'Customer Orders Management'!B:AB,8,0)),"")</f>
        <v/>
      </c>
      <c r="I2224" s="81" t="str">
        <f>IFERROR(IF(B2224="","",VLOOKUP(B2224,'Customer Orders Management'!B:AB,9,0)),"")</f>
        <v/>
      </c>
      <c r="J2224" s="81" t="str">
        <f>IFERROR(IF(B2224="","",VLOOKUP(B2224,'Customer Orders Management'!B:AB,10,0)),"")</f>
        <v/>
      </c>
      <c r="K2224" s="81" t="str">
        <f>IFERROR(IF(B2224="","",VLOOKUP(B2224,'Customer Orders Management'!B:AB,11,0)),"")</f>
        <v/>
      </c>
      <c r="L2224" s="81" t="str">
        <f>IFERROR(IF(VLOOKUP(B2224,'DIFOT Raw Data'!B:P,15,0)="","Not Delivered","Delivery"&amp;" "&amp;VLOOKUP(B2224,'DIFOT Raw Data'!B:P,15,0)),"")</f>
        <v/>
      </c>
    </row>
    <row r="2225" spans="5:12" x14ac:dyDescent="0.25">
      <c r="E2225" s="80" t="str">
        <f>IFERROR(IF(B2225="","",VLOOKUP(B2225,'Customer Orders Management'!B:AB,12,0)),"")</f>
        <v/>
      </c>
      <c r="F2225" s="80" t="str">
        <f>IFERROR(IF(B2225="","",VLOOKUP(B2225,'Customer Orders Management'!B:AB,13,0)),"")</f>
        <v/>
      </c>
      <c r="G2225" s="80" t="str">
        <f>IFERROR(IF(B2225="","",VLOOKUP(B2225,'Customer Orders Management'!B:AB,7,0)),"")</f>
        <v/>
      </c>
      <c r="H2225" s="80" t="str">
        <f>IFERROR(IF(B2225="","",VLOOKUP(B2225,'Customer Orders Management'!B:AB,8,0)),"")</f>
        <v/>
      </c>
      <c r="I2225" s="81" t="str">
        <f>IFERROR(IF(B2225="","",VLOOKUP(B2225,'Customer Orders Management'!B:AB,9,0)),"")</f>
        <v/>
      </c>
      <c r="J2225" s="81" t="str">
        <f>IFERROR(IF(B2225="","",VLOOKUP(B2225,'Customer Orders Management'!B:AB,10,0)),"")</f>
        <v/>
      </c>
      <c r="K2225" s="81" t="str">
        <f>IFERROR(IF(B2225="","",VLOOKUP(B2225,'Customer Orders Management'!B:AB,11,0)),"")</f>
        <v/>
      </c>
      <c r="L2225" s="81" t="str">
        <f>IFERROR(IF(VLOOKUP(B2225,'DIFOT Raw Data'!B:P,15,0)="","Not Delivered","Delivery"&amp;" "&amp;VLOOKUP(B2225,'DIFOT Raw Data'!B:P,15,0)),"")</f>
        <v/>
      </c>
    </row>
    <row r="2226" spans="5:12" x14ac:dyDescent="0.25">
      <c r="E2226" s="80" t="str">
        <f>IFERROR(IF(B2226="","",VLOOKUP(B2226,'Customer Orders Management'!B:AB,12,0)),"")</f>
        <v/>
      </c>
      <c r="F2226" s="80" t="str">
        <f>IFERROR(IF(B2226="","",VLOOKUP(B2226,'Customer Orders Management'!B:AB,13,0)),"")</f>
        <v/>
      </c>
      <c r="G2226" s="80" t="str">
        <f>IFERROR(IF(B2226="","",VLOOKUP(B2226,'Customer Orders Management'!B:AB,7,0)),"")</f>
        <v/>
      </c>
      <c r="H2226" s="80" t="str">
        <f>IFERROR(IF(B2226="","",VLOOKUP(B2226,'Customer Orders Management'!B:AB,8,0)),"")</f>
        <v/>
      </c>
      <c r="I2226" s="81" t="str">
        <f>IFERROR(IF(B2226="","",VLOOKUP(B2226,'Customer Orders Management'!B:AB,9,0)),"")</f>
        <v/>
      </c>
      <c r="J2226" s="81" t="str">
        <f>IFERROR(IF(B2226="","",VLOOKUP(B2226,'Customer Orders Management'!B:AB,10,0)),"")</f>
        <v/>
      </c>
      <c r="K2226" s="81" t="str">
        <f>IFERROR(IF(B2226="","",VLOOKUP(B2226,'Customer Orders Management'!B:AB,11,0)),"")</f>
        <v/>
      </c>
      <c r="L2226" s="81" t="str">
        <f>IFERROR(IF(VLOOKUP(B2226,'DIFOT Raw Data'!B:P,15,0)="","Not Delivered","Delivery"&amp;" "&amp;VLOOKUP(B2226,'DIFOT Raw Data'!B:P,15,0)),"")</f>
        <v/>
      </c>
    </row>
    <row r="2227" spans="5:12" x14ac:dyDescent="0.25">
      <c r="E2227" s="80" t="str">
        <f>IFERROR(IF(B2227="","",VLOOKUP(B2227,'Customer Orders Management'!B:AB,12,0)),"")</f>
        <v/>
      </c>
      <c r="F2227" s="80" t="str">
        <f>IFERROR(IF(B2227="","",VLOOKUP(B2227,'Customer Orders Management'!B:AB,13,0)),"")</f>
        <v/>
      </c>
      <c r="G2227" s="80" t="str">
        <f>IFERROR(IF(B2227="","",VLOOKUP(B2227,'Customer Orders Management'!B:AB,7,0)),"")</f>
        <v/>
      </c>
      <c r="H2227" s="80" t="str">
        <f>IFERROR(IF(B2227="","",VLOOKUP(B2227,'Customer Orders Management'!B:AB,8,0)),"")</f>
        <v/>
      </c>
      <c r="I2227" s="81" t="str">
        <f>IFERROR(IF(B2227="","",VLOOKUP(B2227,'Customer Orders Management'!B:AB,9,0)),"")</f>
        <v/>
      </c>
      <c r="J2227" s="81" t="str">
        <f>IFERROR(IF(B2227="","",VLOOKUP(B2227,'Customer Orders Management'!B:AB,10,0)),"")</f>
        <v/>
      </c>
      <c r="K2227" s="81" t="str">
        <f>IFERROR(IF(B2227="","",VLOOKUP(B2227,'Customer Orders Management'!B:AB,11,0)),"")</f>
        <v/>
      </c>
      <c r="L2227" s="81" t="str">
        <f>IFERROR(IF(VLOOKUP(B2227,'DIFOT Raw Data'!B:P,15,0)="","Not Delivered","Delivery"&amp;" "&amp;VLOOKUP(B2227,'DIFOT Raw Data'!B:P,15,0)),"")</f>
        <v/>
      </c>
    </row>
    <row r="2228" spans="5:12" x14ac:dyDescent="0.25">
      <c r="E2228" s="80" t="str">
        <f>IFERROR(IF(B2228="","",VLOOKUP(B2228,'Customer Orders Management'!B:AB,12,0)),"")</f>
        <v/>
      </c>
      <c r="F2228" s="80" t="str">
        <f>IFERROR(IF(B2228="","",VLOOKUP(B2228,'Customer Orders Management'!B:AB,13,0)),"")</f>
        <v/>
      </c>
      <c r="G2228" s="80" t="str">
        <f>IFERROR(IF(B2228="","",VLOOKUP(B2228,'Customer Orders Management'!B:AB,7,0)),"")</f>
        <v/>
      </c>
      <c r="H2228" s="80" t="str">
        <f>IFERROR(IF(B2228="","",VLOOKUP(B2228,'Customer Orders Management'!B:AB,8,0)),"")</f>
        <v/>
      </c>
      <c r="I2228" s="81" t="str">
        <f>IFERROR(IF(B2228="","",VLOOKUP(B2228,'Customer Orders Management'!B:AB,9,0)),"")</f>
        <v/>
      </c>
      <c r="J2228" s="81" t="str">
        <f>IFERROR(IF(B2228="","",VLOOKUP(B2228,'Customer Orders Management'!B:AB,10,0)),"")</f>
        <v/>
      </c>
      <c r="K2228" s="81" t="str">
        <f>IFERROR(IF(B2228="","",VLOOKUP(B2228,'Customer Orders Management'!B:AB,11,0)),"")</f>
        <v/>
      </c>
      <c r="L2228" s="81" t="str">
        <f>IFERROR(IF(VLOOKUP(B2228,'DIFOT Raw Data'!B:P,15,0)="","Not Delivered","Delivery"&amp;" "&amp;VLOOKUP(B2228,'DIFOT Raw Data'!B:P,15,0)),"")</f>
        <v/>
      </c>
    </row>
    <row r="2229" spans="5:12" x14ac:dyDescent="0.25">
      <c r="E2229" s="80" t="str">
        <f>IFERROR(IF(B2229="","",VLOOKUP(B2229,'Customer Orders Management'!B:AB,12,0)),"")</f>
        <v/>
      </c>
      <c r="F2229" s="80" t="str">
        <f>IFERROR(IF(B2229="","",VLOOKUP(B2229,'Customer Orders Management'!B:AB,13,0)),"")</f>
        <v/>
      </c>
      <c r="G2229" s="80" t="str">
        <f>IFERROR(IF(B2229="","",VLOOKUP(B2229,'Customer Orders Management'!B:AB,7,0)),"")</f>
        <v/>
      </c>
      <c r="H2229" s="80" t="str">
        <f>IFERROR(IF(B2229="","",VLOOKUP(B2229,'Customer Orders Management'!B:AB,8,0)),"")</f>
        <v/>
      </c>
      <c r="I2229" s="81" t="str">
        <f>IFERROR(IF(B2229="","",VLOOKUP(B2229,'Customer Orders Management'!B:AB,9,0)),"")</f>
        <v/>
      </c>
      <c r="J2229" s="81" t="str">
        <f>IFERROR(IF(B2229="","",VLOOKUP(B2229,'Customer Orders Management'!B:AB,10,0)),"")</f>
        <v/>
      </c>
      <c r="K2229" s="81" t="str">
        <f>IFERROR(IF(B2229="","",VLOOKUP(B2229,'Customer Orders Management'!B:AB,11,0)),"")</f>
        <v/>
      </c>
      <c r="L2229" s="81" t="str">
        <f>IFERROR(IF(VLOOKUP(B2229,'DIFOT Raw Data'!B:P,15,0)="","Not Delivered","Delivery"&amp;" "&amp;VLOOKUP(B2229,'DIFOT Raw Data'!B:P,15,0)),"")</f>
        <v/>
      </c>
    </row>
    <row r="2230" spans="5:12" x14ac:dyDescent="0.25">
      <c r="E2230" s="80" t="str">
        <f>IFERROR(IF(B2230="","",VLOOKUP(B2230,'Customer Orders Management'!B:AB,12,0)),"")</f>
        <v/>
      </c>
      <c r="F2230" s="80" t="str">
        <f>IFERROR(IF(B2230="","",VLOOKUP(B2230,'Customer Orders Management'!B:AB,13,0)),"")</f>
        <v/>
      </c>
      <c r="G2230" s="80" t="str">
        <f>IFERROR(IF(B2230="","",VLOOKUP(B2230,'Customer Orders Management'!B:AB,7,0)),"")</f>
        <v/>
      </c>
      <c r="H2230" s="80" t="str">
        <f>IFERROR(IF(B2230="","",VLOOKUP(B2230,'Customer Orders Management'!B:AB,8,0)),"")</f>
        <v/>
      </c>
      <c r="I2230" s="81" t="str">
        <f>IFERROR(IF(B2230="","",VLOOKUP(B2230,'Customer Orders Management'!B:AB,9,0)),"")</f>
        <v/>
      </c>
      <c r="J2230" s="81" t="str">
        <f>IFERROR(IF(B2230="","",VLOOKUP(B2230,'Customer Orders Management'!B:AB,10,0)),"")</f>
        <v/>
      </c>
      <c r="K2230" s="81" t="str">
        <f>IFERROR(IF(B2230="","",VLOOKUP(B2230,'Customer Orders Management'!B:AB,11,0)),"")</f>
        <v/>
      </c>
      <c r="L2230" s="81" t="str">
        <f>IFERROR(IF(VLOOKUP(B2230,'DIFOT Raw Data'!B:P,15,0)="","Not Delivered","Delivery"&amp;" "&amp;VLOOKUP(B2230,'DIFOT Raw Data'!B:P,15,0)),"")</f>
        <v/>
      </c>
    </row>
    <row r="2231" spans="5:12" x14ac:dyDescent="0.25">
      <c r="E2231" s="80" t="str">
        <f>IFERROR(IF(B2231="","",VLOOKUP(B2231,'Customer Orders Management'!B:AB,12,0)),"")</f>
        <v/>
      </c>
      <c r="F2231" s="80" t="str">
        <f>IFERROR(IF(B2231="","",VLOOKUP(B2231,'Customer Orders Management'!B:AB,13,0)),"")</f>
        <v/>
      </c>
      <c r="G2231" s="80" t="str">
        <f>IFERROR(IF(B2231="","",VLOOKUP(B2231,'Customer Orders Management'!B:AB,7,0)),"")</f>
        <v/>
      </c>
      <c r="H2231" s="80" t="str">
        <f>IFERROR(IF(B2231="","",VLOOKUP(B2231,'Customer Orders Management'!B:AB,8,0)),"")</f>
        <v/>
      </c>
      <c r="I2231" s="81" t="str">
        <f>IFERROR(IF(B2231="","",VLOOKUP(B2231,'Customer Orders Management'!B:AB,9,0)),"")</f>
        <v/>
      </c>
      <c r="J2231" s="81" t="str">
        <f>IFERROR(IF(B2231="","",VLOOKUP(B2231,'Customer Orders Management'!B:AB,10,0)),"")</f>
        <v/>
      </c>
      <c r="K2231" s="81" t="str">
        <f>IFERROR(IF(B2231="","",VLOOKUP(B2231,'Customer Orders Management'!B:AB,11,0)),"")</f>
        <v/>
      </c>
      <c r="L2231" s="81" t="str">
        <f>IFERROR(IF(VLOOKUP(B2231,'DIFOT Raw Data'!B:P,15,0)="","Not Delivered","Delivery"&amp;" "&amp;VLOOKUP(B2231,'DIFOT Raw Data'!B:P,15,0)),"")</f>
        <v/>
      </c>
    </row>
    <row r="2232" spans="5:12" x14ac:dyDescent="0.25">
      <c r="E2232" s="80" t="str">
        <f>IFERROR(IF(B2232="","",VLOOKUP(B2232,'Customer Orders Management'!B:AB,12,0)),"")</f>
        <v/>
      </c>
      <c r="F2232" s="80" t="str">
        <f>IFERROR(IF(B2232="","",VLOOKUP(B2232,'Customer Orders Management'!B:AB,13,0)),"")</f>
        <v/>
      </c>
      <c r="G2232" s="80" t="str">
        <f>IFERROR(IF(B2232="","",VLOOKUP(B2232,'Customer Orders Management'!B:AB,7,0)),"")</f>
        <v/>
      </c>
      <c r="H2232" s="80" t="str">
        <f>IFERROR(IF(B2232="","",VLOOKUP(B2232,'Customer Orders Management'!B:AB,8,0)),"")</f>
        <v/>
      </c>
      <c r="I2232" s="81" t="str">
        <f>IFERROR(IF(B2232="","",VLOOKUP(B2232,'Customer Orders Management'!B:AB,9,0)),"")</f>
        <v/>
      </c>
      <c r="J2232" s="81" t="str">
        <f>IFERROR(IF(B2232="","",VLOOKUP(B2232,'Customer Orders Management'!B:AB,10,0)),"")</f>
        <v/>
      </c>
      <c r="K2232" s="81" t="str">
        <f>IFERROR(IF(B2232="","",VLOOKUP(B2232,'Customer Orders Management'!B:AB,11,0)),"")</f>
        <v/>
      </c>
      <c r="L2232" s="81" t="str">
        <f>IFERROR(IF(VLOOKUP(B2232,'DIFOT Raw Data'!B:P,15,0)="","Not Delivered","Delivery"&amp;" "&amp;VLOOKUP(B2232,'DIFOT Raw Data'!B:P,15,0)),"")</f>
        <v/>
      </c>
    </row>
    <row r="2233" spans="5:12" x14ac:dyDescent="0.25">
      <c r="E2233" s="80" t="str">
        <f>IFERROR(IF(B2233="","",VLOOKUP(B2233,'Customer Orders Management'!B:AB,12,0)),"")</f>
        <v/>
      </c>
      <c r="F2233" s="80" t="str">
        <f>IFERROR(IF(B2233="","",VLOOKUP(B2233,'Customer Orders Management'!B:AB,13,0)),"")</f>
        <v/>
      </c>
      <c r="G2233" s="80" t="str">
        <f>IFERROR(IF(B2233="","",VLOOKUP(B2233,'Customer Orders Management'!B:AB,7,0)),"")</f>
        <v/>
      </c>
      <c r="H2233" s="80" t="str">
        <f>IFERROR(IF(B2233="","",VLOOKUP(B2233,'Customer Orders Management'!B:AB,8,0)),"")</f>
        <v/>
      </c>
      <c r="I2233" s="81" t="str">
        <f>IFERROR(IF(B2233="","",VLOOKUP(B2233,'Customer Orders Management'!B:AB,9,0)),"")</f>
        <v/>
      </c>
      <c r="J2233" s="81" t="str">
        <f>IFERROR(IF(B2233="","",VLOOKUP(B2233,'Customer Orders Management'!B:AB,10,0)),"")</f>
        <v/>
      </c>
      <c r="K2233" s="81" t="str">
        <f>IFERROR(IF(B2233="","",VLOOKUP(B2233,'Customer Orders Management'!B:AB,11,0)),"")</f>
        <v/>
      </c>
      <c r="L2233" s="81" t="str">
        <f>IFERROR(IF(VLOOKUP(B2233,'DIFOT Raw Data'!B:P,15,0)="","Not Delivered","Delivery"&amp;" "&amp;VLOOKUP(B2233,'DIFOT Raw Data'!B:P,15,0)),"")</f>
        <v/>
      </c>
    </row>
    <row r="2234" spans="5:12" x14ac:dyDescent="0.25">
      <c r="E2234" s="80" t="str">
        <f>IFERROR(IF(B2234="","",VLOOKUP(B2234,'Customer Orders Management'!B:AB,12,0)),"")</f>
        <v/>
      </c>
      <c r="F2234" s="80" t="str">
        <f>IFERROR(IF(B2234="","",VLOOKUP(B2234,'Customer Orders Management'!B:AB,13,0)),"")</f>
        <v/>
      </c>
      <c r="G2234" s="80" t="str">
        <f>IFERROR(IF(B2234="","",VLOOKUP(B2234,'Customer Orders Management'!B:AB,7,0)),"")</f>
        <v/>
      </c>
      <c r="H2234" s="80" t="str">
        <f>IFERROR(IF(B2234="","",VLOOKUP(B2234,'Customer Orders Management'!B:AB,8,0)),"")</f>
        <v/>
      </c>
      <c r="I2234" s="81" t="str">
        <f>IFERROR(IF(B2234="","",VLOOKUP(B2234,'Customer Orders Management'!B:AB,9,0)),"")</f>
        <v/>
      </c>
      <c r="J2234" s="81" t="str">
        <f>IFERROR(IF(B2234="","",VLOOKUP(B2234,'Customer Orders Management'!B:AB,10,0)),"")</f>
        <v/>
      </c>
      <c r="K2234" s="81" t="str">
        <f>IFERROR(IF(B2234="","",VLOOKUP(B2234,'Customer Orders Management'!B:AB,11,0)),"")</f>
        <v/>
      </c>
      <c r="L2234" s="81" t="str">
        <f>IFERROR(IF(VLOOKUP(B2234,'DIFOT Raw Data'!B:P,15,0)="","Not Delivered","Delivery"&amp;" "&amp;VLOOKUP(B2234,'DIFOT Raw Data'!B:P,15,0)),"")</f>
        <v/>
      </c>
    </row>
    <row r="2235" spans="5:12" x14ac:dyDescent="0.25">
      <c r="E2235" s="80" t="str">
        <f>IFERROR(IF(B2235="","",VLOOKUP(B2235,'Customer Orders Management'!B:AB,12,0)),"")</f>
        <v/>
      </c>
      <c r="F2235" s="80" t="str">
        <f>IFERROR(IF(B2235="","",VLOOKUP(B2235,'Customer Orders Management'!B:AB,13,0)),"")</f>
        <v/>
      </c>
      <c r="G2235" s="80" t="str">
        <f>IFERROR(IF(B2235="","",VLOOKUP(B2235,'Customer Orders Management'!B:AB,7,0)),"")</f>
        <v/>
      </c>
      <c r="H2235" s="80" t="str">
        <f>IFERROR(IF(B2235="","",VLOOKUP(B2235,'Customer Orders Management'!B:AB,8,0)),"")</f>
        <v/>
      </c>
      <c r="I2235" s="81" t="str">
        <f>IFERROR(IF(B2235="","",VLOOKUP(B2235,'Customer Orders Management'!B:AB,9,0)),"")</f>
        <v/>
      </c>
      <c r="J2235" s="81" t="str">
        <f>IFERROR(IF(B2235="","",VLOOKUP(B2235,'Customer Orders Management'!B:AB,10,0)),"")</f>
        <v/>
      </c>
      <c r="K2235" s="81" t="str">
        <f>IFERROR(IF(B2235="","",VLOOKUP(B2235,'Customer Orders Management'!B:AB,11,0)),"")</f>
        <v/>
      </c>
      <c r="L2235" s="81" t="str">
        <f>IFERROR(IF(VLOOKUP(B2235,'DIFOT Raw Data'!B:P,15,0)="","Not Delivered","Delivery"&amp;" "&amp;VLOOKUP(B2235,'DIFOT Raw Data'!B:P,15,0)),"")</f>
        <v/>
      </c>
    </row>
    <row r="2236" spans="5:12" x14ac:dyDescent="0.25">
      <c r="E2236" s="80" t="str">
        <f>IFERROR(IF(B2236="","",VLOOKUP(B2236,'Customer Orders Management'!B:AB,12,0)),"")</f>
        <v/>
      </c>
      <c r="F2236" s="80" t="str">
        <f>IFERROR(IF(B2236="","",VLOOKUP(B2236,'Customer Orders Management'!B:AB,13,0)),"")</f>
        <v/>
      </c>
      <c r="G2236" s="80" t="str">
        <f>IFERROR(IF(B2236="","",VLOOKUP(B2236,'Customer Orders Management'!B:AB,7,0)),"")</f>
        <v/>
      </c>
      <c r="H2236" s="80" t="str">
        <f>IFERROR(IF(B2236="","",VLOOKUP(B2236,'Customer Orders Management'!B:AB,8,0)),"")</f>
        <v/>
      </c>
      <c r="I2236" s="81" t="str">
        <f>IFERROR(IF(B2236="","",VLOOKUP(B2236,'Customer Orders Management'!B:AB,9,0)),"")</f>
        <v/>
      </c>
      <c r="J2236" s="81" t="str">
        <f>IFERROR(IF(B2236="","",VLOOKUP(B2236,'Customer Orders Management'!B:AB,10,0)),"")</f>
        <v/>
      </c>
      <c r="K2236" s="81" t="str">
        <f>IFERROR(IF(B2236="","",VLOOKUP(B2236,'Customer Orders Management'!B:AB,11,0)),"")</f>
        <v/>
      </c>
      <c r="L2236" s="81" t="str">
        <f>IFERROR(IF(VLOOKUP(B2236,'DIFOT Raw Data'!B:P,15,0)="","Not Delivered","Delivery"&amp;" "&amp;VLOOKUP(B2236,'DIFOT Raw Data'!B:P,15,0)),"")</f>
        <v/>
      </c>
    </row>
    <row r="2237" spans="5:12" x14ac:dyDescent="0.25">
      <c r="E2237" s="80" t="str">
        <f>IFERROR(IF(B2237="","",VLOOKUP(B2237,'Customer Orders Management'!B:AB,12,0)),"")</f>
        <v/>
      </c>
      <c r="F2237" s="80" t="str">
        <f>IFERROR(IF(B2237="","",VLOOKUP(B2237,'Customer Orders Management'!B:AB,13,0)),"")</f>
        <v/>
      </c>
      <c r="G2237" s="80" t="str">
        <f>IFERROR(IF(B2237="","",VLOOKUP(B2237,'Customer Orders Management'!B:AB,7,0)),"")</f>
        <v/>
      </c>
      <c r="H2237" s="80" t="str">
        <f>IFERROR(IF(B2237="","",VLOOKUP(B2237,'Customer Orders Management'!B:AB,8,0)),"")</f>
        <v/>
      </c>
      <c r="I2237" s="81" t="str">
        <f>IFERROR(IF(B2237="","",VLOOKUP(B2237,'Customer Orders Management'!B:AB,9,0)),"")</f>
        <v/>
      </c>
      <c r="J2237" s="81" t="str">
        <f>IFERROR(IF(B2237="","",VLOOKUP(B2237,'Customer Orders Management'!B:AB,10,0)),"")</f>
        <v/>
      </c>
      <c r="K2237" s="81" t="str">
        <f>IFERROR(IF(B2237="","",VLOOKUP(B2237,'Customer Orders Management'!B:AB,11,0)),"")</f>
        <v/>
      </c>
      <c r="L2237" s="81" t="str">
        <f>IFERROR(IF(VLOOKUP(B2237,'DIFOT Raw Data'!B:P,15,0)="","Not Delivered","Delivery"&amp;" "&amp;VLOOKUP(B2237,'DIFOT Raw Data'!B:P,15,0)),"")</f>
        <v/>
      </c>
    </row>
    <row r="2238" spans="5:12" x14ac:dyDescent="0.25">
      <c r="E2238" s="80" t="str">
        <f>IFERROR(IF(B2238="","",VLOOKUP(B2238,'Customer Orders Management'!B:AB,12,0)),"")</f>
        <v/>
      </c>
      <c r="F2238" s="80" t="str">
        <f>IFERROR(IF(B2238="","",VLOOKUP(B2238,'Customer Orders Management'!B:AB,13,0)),"")</f>
        <v/>
      </c>
      <c r="G2238" s="80" t="str">
        <f>IFERROR(IF(B2238="","",VLOOKUP(B2238,'Customer Orders Management'!B:AB,7,0)),"")</f>
        <v/>
      </c>
      <c r="H2238" s="80" t="str">
        <f>IFERROR(IF(B2238="","",VLOOKUP(B2238,'Customer Orders Management'!B:AB,8,0)),"")</f>
        <v/>
      </c>
      <c r="I2238" s="81" t="str">
        <f>IFERROR(IF(B2238="","",VLOOKUP(B2238,'Customer Orders Management'!B:AB,9,0)),"")</f>
        <v/>
      </c>
      <c r="J2238" s="81" t="str">
        <f>IFERROR(IF(B2238="","",VLOOKUP(B2238,'Customer Orders Management'!B:AB,10,0)),"")</f>
        <v/>
      </c>
      <c r="K2238" s="81" t="str">
        <f>IFERROR(IF(B2238="","",VLOOKUP(B2238,'Customer Orders Management'!B:AB,11,0)),"")</f>
        <v/>
      </c>
      <c r="L2238" s="81" t="str">
        <f>IFERROR(IF(VLOOKUP(B2238,'DIFOT Raw Data'!B:P,15,0)="","Not Delivered","Delivery"&amp;" "&amp;VLOOKUP(B2238,'DIFOT Raw Data'!B:P,15,0)),"")</f>
        <v/>
      </c>
    </row>
    <row r="2239" spans="5:12" x14ac:dyDescent="0.25">
      <c r="E2239" s="80" t="str">
        <f>IFERROR(IF(B2239="","",VLOOKUP(B2239,'Customer Orders Management'!B:AB,12,0)),"")</f>
        <v/>
      </c>
      <c r="F2239" s="80" t="str">
        <f>IFERROR(IF(B2239="","",VLOOKUP(B2239,'Customer Orders Management'!B:AB,13,0)),"")</f>
        <v/>
      </c>
      <c r="G2239" s="80" t="str">
        <f>IFERROR(IF(B2239="","",VLOOKUP(B2239,'Customer Orders Management'!B:AB,7,0)),"")</f>
        <v/>
      </c>
      <c r="H2239" s="80" t="str">
        <f>IFERROR(IF(B2239="","",VLOOKUP(B2239,'Customer Orders Management'!B:AB,8,0)),"")</f>
        <v/>
      </c>
      <c r="I2239" s="81" t="str">
        <f>IFERROR(IF(B2239="","",VLOOKUP(B2239,'Customer Orders Management'!B:AB,9,0)),"")</f>
        <v/>
      </c>
      <c r="J2239" s="81" t="str">
        <f>IFERROR(IF(B2239="","",VLOOKUP(B2239,'Customer Orders Management'!B:AB,10,0)),"")</f>
        <v/>
      </c>
      <c r="K2239" s="81" t="str">
        <f>IFERROR(IF(B2239="","",VLOOKUP(B2239,'Customer Orders Management'!B:AB,11,0)),"")</f>
        <v/>
      </c>
      <c r="L2239" s="81" t="str">
        <f>IFERROR(IF(VLOOKUP(B2239,'DIFOT Raw Data'!B:P,15,0)="","Not Delivered","Delivery"&amp;" "&amp;VLOOKUP(B2239,'DIFOT Raw Data'!B:P,15,0)),"")</f>
        <v/>
      </c>
    </row>
    <row r="2240" spans="5:12" x14ac:dyDescent="0.25">
      <c r="E2240" s="80" t="str">
        <f>IFERROR(IF(B2240="","",VLOOKUP(B2240,'Customer Orders Management'!B:AB,12,0)),"")</f>
        <v/>
      </c>
      <c r="F2240" s="80" t="str">
        <f>IFERROR(IF(B2240="","",VLOOKUP(B2240,'Customer Orders Management'!B:AB,13,0)),"")</f>
        <v/>
      </c>
      <c r="G2240" s="80" t="str">
        <f>IFERROR(IF(B2240="","",VLOOKUP(B2240,'Customer Orders Management'!B:AB,7,0)),"")</f>
        <v/>
      </c>
      <c r="H2240" s="80" t="str">
        <f>IFERROR(IF(B2240="","",VLOOKUP(B2240,'Customer Orders Management'!B:AB,8,0)),"")</f>
        <v/>
      </c>
      <c r="I2240" s="81" t="str">
        <f>IFERROR(IF(B2240="","",VLOOKUP(B2240,'Customer Orders Management'!B:AB,9,0)),"")</f>
        <v/>
      </c>
      <c r="J2240" s="81" t="str">
        <f>IFERROR(IF(B2240="","",VLOOKUP(B2240,'Customer Orders Management'!B:AB,10,0)),"")</f>
        <v/>
      </c>
      <c r="K2240" s="81" t="str">
        <f>IFERROR(IF(B2240="","",VLOOKUP(B2240,'Customer Orders Management'!B:AB,11,0)),"")</f>
        <v/>
      </c>
      <c r="L2240" s="81" t="str">
        <f>IFERROR(IF(VLOOKUP(B2240,'DIFOT Raw Data'!B:P,15,0)="","Not Delivered","Delivery"&amp;" "&amp;VLOOKUP(B2240,'DIFOT Raw Data'!B:P,15,0)),"")</f>
        <v/>
      </c>
    </row>
    <row r="2241" spans="5:12" x14ac:dyDescent="0.25">
      <c r="E2241" s="80" t="str">
        <f>IFERROR(IF(B2241="","",VLOOKUP(B2241,'Customer Orders Management'!B:AB,12,0)),"")</f>
        <v/>
      </c>
      <c r="F2241" s="80" t="str">
        <f>IFERROR(IF(B2241="","",VLOOKUP(B2241,'Customer Orders Management'!B:AB,13,0)),"")</f>
        <v/>
      </c>
      <c r="G2241" s="80" t="str">
        <f>IFERROR(IF(B2241="","",VLOOKUP(B2241,'Customer Orders Management'!B:AB,7,0)),"")</f>
        <v/>
      </c>
      <c r="H2241" s="80" t="str">
        <f>IFERROR(IF(B2241="","",VLOOKUP(B2241,'Customer Orders Management'!B:AB,8,0)),"")</f>
        <v/>
      </c>
      <c r="I2241" s="81" t="str">
        <f>IFERROR(IF(B2241="","",VLOOKUP(B2241,'Customer Orders Management'!B:AB,9,0)),"")</f>
        <v/>
      </c>
      <c r="J2241" s="81" t="str">
        <f>IFERROR(IF(B2241="","",VLOOKUP(B2241,'Customer Orders Management'!B:AB,10,0)),"")</f>
        <v/>
      </c>
      <c r="K2241" s="81" t="str">
        <f>IFERROR(IF(B2241="","",VLOOKUP(B2241,'Customer Orders Management'!B:AB,11,0)),"")</f>
        <v/>
      </c>
      <c r="L2241" s="81" t="str">
        <f>IFERROR(IF(VLOOKUP(B2241,'DIFOT Raw Data'!B:P,15,0)="","Not Delivered","Delivery"&amp;" "&amp;VLOOKUP(B2241,'DIFOT Raw Data'!B:P,15,0)),"")</f>
        <v/>
      </c>
    </row>
    <row r="2242" spans="5:12" x14ac:dyDescent="0.25">
      <c r="E2242" s="80" t="str">
        <f>IFERROR(IF(B2242="","",VLOOKUP(B2242,'Customer Orders Management'!B:AB,12,0)),"")</f>
        <v/>
      </c>
      <c r="F2242" s="80" t="str">
        <f>IFERROR(IF(B2242="","",VLOOKUP(B2242,'Customer Orders Management'!B:AB,13,0)),"")</f>
        <v/>
      </c>
      <c r="G2242" s="80" t="str">
        <f>IFERROR(IF(B2242="","",VLOOKUP(B2242,'Customer Orders Management'!B:AB,7,0)),"")</f>
        <v/>
      </c>
      <c r="H2242" s="80" t="str">
        <f>IFERROR(IF(B2242="","",VLOOKUP(B2242,'Customer Orders Management'!B:AB,8,0)),"")</f>
        <v/>
      </c>
      <c r="I2242" s="81" t="str">
        <f>IFERROR(IF(B2242="","",VLOOKUP(B2242,'Customer Orders Management'!B:AB,9,0)),"")</f>
        <v/>
      </c>
      <c r="J2242" s="81" t="str">
        <f>IFERROR(IF(B2242="","",VLOOKUP(B2242,'Customer Orders Management'!B:AB,10,0)),"")</f>
        <v/>
      </c>
      <c r="K2242" s="81" t="str">
        <f>IFERROR(IF(B2242="","",VLOOKUP(B2242,'Customer Orders Management'!B:AB,11,0)),"")</f>
        <v/>
      </c>
      <c r="L2242" s="81" t="str">
        <f>IFERROR(IF(VLOOKUP(B2242,'DIFOT Raw Data'!B:P,15,0)="","Not Delivered","Delivery"&amp;" "&amp;VLOOKUP(B2242,'DIFOT Raw Data'!B:P,15,0)),"")</f>
        <v/>
      </c>
    </row>
    <row r="2243" spans="5:12" x14ac:dyDescent="0.25">
      <c r="E2243" s="80" t="str">
        <f>IFERROR(IF(B2243="","",VLOOKUP(B2243,'Customer Orders Management'!B:AB,12,0)),"")</f>
        <v/>
      </c>
      <c r="F2243" s="80" t="str">
        <f>IFERROR(IF(B2243="","",VLOOKUP(B2243,'Customer Orders Management'!B:AB,13,0)),"")</f>
        <v/>
      </c>
      <c r="G2243" s="80" t="str">
        <f>IFERROR(IF(B2243="","",VLOOKUP(B2243,'Customer Orders Management'!B:AB,7,0)),"")</f>
        <v/>
      </c>
      <c r="H2243" s="80" t="str">
        <f>IFERROR(IF(B2243="","",VLOOKUP(B2243,'Customer Orders Management'!B:AB,8,0)),"")</f>
        <v/>
      </c>
      <c r="I2243" s="81" t="str">
        <f>IFERROR(IF(B2243="","",VLOOKUP(B2243,'Customer Orders Management'!B:AB,9,0)),"")</f>
        <v/>
      </c>
      <c r="J2243" s="81" t="str">
        <f>IFERROR(IF(B2243="","",VLOOKUP(B2243,'Customer Orders Management'!B:AB,10,0)),"")</f>
        <v/>
      </c>
      <c r="K2243" s="81" t="str">
        <f>IFERROR(IF(B2243="","",VLOOKUP(B2243,'Customer Orders Management'!B:AB,11,0)),"")</f>
        <v/>
      </c>
      <c r="L2243" s="81" t="str">
        <f>IFERROR(IF(VLOOKUP(B2243,'DIFOT Raw Data'!B:P,15,0)="","Not Delivered","Delivery"&amp;" "&amp;VLOOKUP(B2243,'DIFOT Raw Data'!B:P,15,0)),"")</f>
        <v/>
      </c>
    </row>
    <row r="2244" spans="5:12" x14ac:dyDescent="0.25">
      <c r="E2244" s="80" t="str">
        <f>IFERROR(IF(B2244="","",VLOOKUP(B2244,'Customer Orders Management'!B:AB,12,0)),"")</f>
        <v/>
      </c>
      <c r="F2244" s="80" t="str">
        <f>IFERROR(IF(B2244="","",VLOOKUP(B2244,'Customer Orders Management'!B:AB,13,0)),"")</f>
        <v/>
      </c>
      <c r="G2244" s="80" t="str">
        <f>IFERROR(IF(B2244="","",VLOOKUP(B2244,'Customer Orders Management'!B:AB,7,0)),"")</f>
        <v/>
      </c>
      <c r="H2244" s="80" t="str">
        <f>IFERROR(IF(B2244="","",VLOOKUP(B2244,'Customer Orders Management'!B:AB,8,0)),"")</f>
        <v/>
      </c>
      <c r="I2244" s="81" t="str">
        <f>IFERROR(IF(B2244="","",VLOOKUP(B2244,'Customer Orders Management'!B:AB,9,0)),"")</f>
        <v/>
      </c>
      <c r="J2244" s="81" t="str">
        <f>IFERROR(IF(B2244="","",VLOOKUP(B2244,'Customer Orders Management'!B:AB,10,0)),"")</f>
        <v/>
      </c>
      <c r="K2244" s="81" t="str">
        <f>IFERROR(IF(B2244="","",VLOOKUP(B2244,'Customer Orders Management'!B:AB,11,0)),"")</f>
        <v/>
      </c>
      <c r="L2244" s="81" t="str">
        <f>IFERROR(IF(VLOOKUP(B2244,'DIFOT Raw Data'!B:P,15,0)="","Not Delivered","Delivery"&amp;" "&amp;VLOOKUP(B2244,'DIFOT Raw Data'!B:P,15,0)),"")</f>
        <v/>
      </c>
    </row>
    <row r="2245" spans="5:12" x14ac:dyDescent="0.25">
      <c r="E2245" s="80" t="str">
        <f>IFERROR(IF(B2245="","",VLOOKUP(B2245,'Customer Orders Management'!B:AB,12,0)),"")</f>
        <v/>
      </c>
      <c r="F2245" s="80" t="str">
        <f>IFERROR(IF(B2245="","",VLOOKUP(B2245,'Customer Orders Management'!B:AB,13,0)),"")</f>
        <v/>
      </c>
      <c r="G2245" s="80" t="str">
        <f>IFERROR(IF(B2245="","",VLOOKUP(B2245,'Customer Orders Management'!B:AB,7,0)),"")</f>
        <v/>
      </c>
      <c r="H2245" s="80" t="str">
        <f>IFERROR(IF(B2245="","",VLOOKUP(B2245,'Customer Orders Management'!B:AB,8,0)),"")</f>
        <v/>
      </c>
      <c r="I2245" s="81" t="str">
        <f>IFERROR(IF(B2245="","",VLOOKUP(B2245,'Customer Orders Management'!B:AB,9,0)),"")</f>
        <v/>
      </c>
      <c r="J2245" s="81" t="str">
        <f>IFERROR(IF(B2245="","",VLOOKUP(B2245,'Customer Orders Management'!B:AB,10,0)),"")</f>
        <v/>
      </c>
      <c r="K2245" s="81" t="str">
        <f>IFERROR(IF(B2245="","",VLOOKUP(B2245,'Customer Orders Management'!B:AB,11,0)),"")</f>
        <v/>
      </c>
      <c r="L2245" s="81" t="str">
        <f>IFERROR(IF(VLOOKUP(B2245,'DIFOT Raw Data'!B:P,15,0)="","Not Delivered","Delivery"&amp;" "&amp;VLOOKUP(B2245,'DIFOT Raw Data'!B:P,15,0)),"")</f>
        <v/>
      </c>
    </row>
    <row r="2246" spans="5:12" x14ac:dyDescent="0.25">
      <c r="E2246" s="80" t="str">
        <f>IFERROR(IF(B2246="","",VLOOKUP(B2246,'Customer Orders Management'!B:AB,12,0)),"")</f>
        <v/>
      </c>
      <c r="F2246" s="80" t="str">
        <f>IFERROR(IF(B2246="","",VLOOKUP(B2246,'Customer Orders Management'!B:AB,13,0)),"")</f>
        <v/>
      </c>
      <c r="G2246" s="80" t="str">
        <f>IFERROR(IF(B2246="","",VLOOKUP(B2246,'Customer Orders Management'!B:AB,7,0)),"")</f>
        <v/>
      </c>
      <c r="H2246" s="80" t="str">
        <f>IFERROR(IF(B2246="","",VLOOKUP(B2246,'Customer Orders Management'!B:AB,8,0)),"")</f>
        <v/>
      </c>
      <c r="I2246" s="81" t="str">
        <f>IFERROR(IF(B2246="","",VLOOKUP(B2246,'Customer Orders Management'!B:AB,9,0)),"")</f>
        <v/>
      </c>
      <c r="J2246" s="81" t="str">
        <f>IFERROR(IF(B2246="","",VLOOKUP(B2246,'Customer Orders Management'!B:AB,10,0)),"")</f>
        <v/>
      </c>
      <c r="K2246" s="81" t="str">
        <f>IFERROR(IF(B2246="","",VLOOKUP(B2246,'Customer Orders Management'!B:AB,11,0)),"")</f>
        <v/>
      </c>
      <c r="L2246" s="81" t="str">
        <f>IFERROR(IF(VLOOKUP(B2246,'DIFOT Raw Data'!B:P,15,0)="","Not Delivered","Delivery"&amp;" "&amp;VLOOKUP(B2246,'DIFOT Raw Data'!B:P,15,0)),"")</f>
        <v/>
      </c>
    </row>
    <row r="2247" spans="5:12" x14ac:dyDescent="0.25">
      <c r="E2247" s="80" t="str">
        <f>IFERROR(IF(B2247="","",VLOOKUP(B2247,'Customer Orders Management'!B:AB,12,0)),"")</f>
        <v/>
      </c>
      <c r="F2247" s="80" t="str">
        <f>IFERROR(IF(B2247="","",VLOOKUP(B2247,'Customer Orders Management'!B:AB,13,0)),"")</f>
        <v/>
      </c>
      <c r="G2247" s="80" t="str">
        <f>IFERROR(IF(B2247="","",VLOOKUP(B2247,'Customer Orders Management'!B:AB,7,0)),"")</f>
        <v/>
      </c>
      <c r="H2247" s="80" t="str">
        <f>IFERROR(IF(B2247="","",VLOOKUP(B2247,'Customer Orders Management'!B:AB,8,0)),"")</f>
        <v/>
      </c>
      <c r="I2247" s="81" t="str">
        <f>IFERROR(IF(B2247="","",VLOOKUP(B2247,'Customer Orders Management'!B:AB,9,0)),"")</f>
        <v/>
      </c>
      <c r="J2247" s="81" t="str">
        <f>IFERROR(IF(B2247="","",VLOOKUP(B2247,'Customer Orders Management'!B:AB,10,0)),"")</f>
        <v/>
      </c>
      <c r="K2247" s="81" t="str">
        <f>IFERROR(IF(B2247="","",VLOOKUP(B2247,'Customer Orders Management'!B:AB,11,0)),"")</f>
        <v/>
      </c>
      <c r="L2247" s="81" t="str">
        <f>IFERROR(IF(VLOOKUP(B2247,'DIFOT Raw Data'!B:P,15,0)="","Not Delivered","Delivery"&amp;" "&amp;VLOOKUP(B2247,'DIFOT Raw Data'!B:P,15,0)),"")</f>
        <v/>
      </c>
    </row>
    <row r="2248" spans="5:12" x14ac:dyDescent="0.25">
      <c r="E2248" s="80" t="str">
        <f>IFERROR(IF(B2248="","",VLOOKUP(B2248,'Customer Orders Management'!B:AB,12,0)),"")</f>
        <v/>
      </c>
      <c r="F2248" s="80" t="str">
        <f>IFERROR(IF(B2248="","",VLOOKUP(B2248,'Customer Orders Management'!B:AB,13,0)),"")</f>
        <v/>
      </c>
      <c r="G2248" s="80" t="str">
        <f>IFERROR(IF(B2248="","",VLOOKUP(B2248,'Customer Orders Management'!B:AB,7,0)),"")</f>
        <v/>
      </c>
      <c r="H2248" s="80" t="str">
        <f>IFERROR(IF(B2248="","",VLOOKUP(B2248,'Customer Orders Management'!B:AB,8,0)),"")</f>
        <v/>
      </c>
      <c r="I2248" s="81" t="str">
        <f>IFERROR(IF(B2248="","",VLOOKUP(B2248,'Customer Orders Management'!B:AB,9,0)),"")</f>
        <v/>
      </c>
      <c r="J2248" s="81" t="str">
        <f>IFERROR(IF(B2248="","",VLOOKUP(B2248,'Customer Orders Management'!B:AB,10,0)),"")</f>
        <v/>
      </c>
      <c r="K2248" s="81" t="str">
        <f>IFERROR(IF(B2248="","",VLOOKUP(B2248,'Customer Orders Management'!B:AB,11,0)),"")</f>
        <v/>
      </c>
      <c r="L2248" s="81" t="str">
        <f>IFERROR(IF(VLOOKUP(B2248,'DIFOT Raw Data'!B:P,15,0)="","Not Delivered","Delivery"&amp;" "&amp;VLOOKUP(B2248,'DIFOT Raw Data'!B:P,15,0)),"")</f>
        <v/>
      </c>
    </row>
    <row r="2249" spans="5:12" x14ac:dyDescent="0.25">
      <c r="E2249" s="80" t="str">
        <f>IFERROR(IF(B2249="","",VLOOKUP(B2249,'Customer Orders Management'!B:AB,12,0)),"")</f>
        <v/>
      </c>
      <c r="F2249" s="80" t="str">
        <f>IFERROR(IF(B2249="","",VLOOKUP(B2249,'Customer Orders Management'!B:AB,13,0)),"")</f>
        <v/>
      </c>
      <c r="G2249" s="80" t="str">
        <f>IFERROR(IF(B2249="","",VLOOKUP(B2249,'Customer Orders Management'!B:AB,7,0)),"")</f>
        <v/>
      </c>
      <c r="H2249" s="80" t="str">
        <f>IFERROR(IF(B2249="","",VLOOKUP(B2249,'Customer Orders Management'!B:AB,8,0)),"")</f>
        <v/>
      </c>
      <c r="I2249" s="81" t="str">
        <f>IFERROR(IF(B2249="","",VLOOKUP(B2249,'Customer Orders Management'!B:AB,9,0)),"")</f>
        <v/>
      </c>
      <c r="J2249" s="81" t="str">
        <f>IFERROR(IF(B2249="","",VLOOKUP(B2249,'Customer Orders Management'!B:AB,10,0)),"")</f>
        <v/>
      </c>
      <c r="K2249" s="81" t="str">
        <f>IFERROR(IF(B2249="","",VLOOKUP(B2249,'Customer Orders Management'!B:AB,11,0)),"")</f>
        <v/>
      </c>
      <c r="L2249" s="81" t="str">
        <f>IFERROR(IF(VLOOKUP(B2249,'DIFOT Raw Data'!B:P,15,0)="","Not Delivered","Delivery"&amp;" "&amp;VLOOKUP(B2249,'DIFOT Raw Data'!B:P,15,0)),"")</f>
        <v/>
      </c>
    </row>
    <row r="2250" spans="5:12" x14ac:dyDescent="0.25">
      <c r="E2250" s="80" t="str">
        <f>IFERROR(IF(B2250="","",VLOOKUP(B2250,'Customer Orders Management'!B:AB,12,0)),"")</f>
        <v/>
      </c>
      <c r="F2250" s="80" t="str">
        <f>IFERROR(IF(B2250="","",VLOOKUP(B2250,'Customer Orders Management'!B:AB,13,0)),"")</f>
        <v/>
      </c>
      <c r="G2250" s="80" t="str">
        <f>IFERROR(IF(B2250="","",VLOOKUP(B2250,'Customer Orders Management'!B:AB,7,0)),"")</f>
        <v/>
      </c>
      <c r="H2250" s="80" t="str">
        <f>IFERROR(IF(B2250="","",VLOOKUP(B2250,'Customer Orders Management'!B:AB,8,0)),"")</f>
        <v/>
      </c>
      <c r="I2250" s="81" t="str">
        <f>IFERROR(IF(B2250="","",VLOOKUP(B2250,'Customer Orders Management'!B:AB,9,0)),"")</f>
        <v/>
      </c>
      <c r="J2250" s="81" t="str">
        <f>IFERROR(IF(B2250="","",VLOOKUP(B2250,'Customer Orders Management'!B:AB,10,0)),"")</f>
        <v/>
      </c>
      <c r="K2250" s="81" t="str">
        <f>IFERROR(IF(B2250="","",VLOOKUP(B2250,'Customer Orders Management'!B:AB,11,0)),"")</f>
        <v/>
      </c>
      <c r="L2250" s="81" t="str">
        <f>IFERROR(IF(VLOOKUP(B2250,'DIFOT Raw Data'!B:P,15,0)="","Not Delivered","Delivery"&amp;" "&amp;VLOOKUP(B2250,'DIFOT Raw Data'!B:P,15,0)),"")</f>
        <v/>
      </c>
    </row>
    <row r="2251" spans="5:12" x14ac:dyDescent="0.25">
      <c r="E2251" s="80" t="str">
        <f>IFERROR(IF(B2251="","",VLOOKUP(B2251,'Customer Orders Management'!B:AB,12,0)),"")</f>
        <v/>
      </c>
      <c r="F2251" s="80" t="str">
        <f>IFERROR(IF(B2251="","",VLOOKUP(B2251,'Customer Orders Management'!B:AB,13,0)),"")</f>
        <v/>
      </c>
      <c r="G2251" s="80" t="str">
        <f>IFERROR(IF(B2251="","",VLOOKUP(B2251,'Customer Orders Management'!B:AB,7,0)),"")</f>
        <v/>
      </c>
      <c r="H2251" s="80" t="str">
        <f>IFERROR(IF(B2251="","",VLOOKUP(B2251,'Customer Orders Management'!B:AB,8,0)),"")</f>
        <v/>
      </c>
      <c r="I2251" s="81" t="str">
        <f>IFERROR(IF(B2251="","",VLOOKUP(B2251,'Customer Orders Management'!B:AB,9,0)),"")</f>
        <v/>
      </c>
      <c r="J2251" s="81" t="str">
        <f>IFERROR(IF(B2251="","",VLOOKUP(B2251,'Customer Orders Management'!B:AB,10,0)),"")</f>
        <v/>
      </c>
      <c r="K2251" s="81" t="str">
        <f>IFERROR(IF(B2251="","",VLOOKUP(B2251,'Customer Orders Management'!B:AB,11,0)),"")</f>
        <v/>
      </c>
      <c r="L2251" s="81" t="str">
        <f>IFERROR(IF(VLOOKUP(B2251,'DIFOT Raw Data'!B:P,15,0)="","Not Delivered","Delivery"&amp;" "&amp;VLOOKUP(B2251,'DIFOT Raw Data'!B:P,15,0)),"")</f>
        <v/>
      </c>
    </row>
    <row r="2252" spans="5:12" x14ac:dyDescent="0.25">
      <c r="E2252" s="80" t="str">
        <f>IFERROR(IF(B2252="","",VLOOKUP(B2252,'Customer Orders Management'!B:AB,12,0)),"")</f>
        <v/>
      </c>
      <c r="F2252" s="80" t="str">
        <f>IFERROR(IF(B2252="","",VLOOKUP(B2252,'Customer Orders Management'!B:AB,13,0)),"")</f>
        <v/>
      </c>
      <c r="G2252" s="80" t="str">
        <f>IFERROR(IF(B2252="","",VLOOKUP(B2252,'Customer Orders Management'!B:AB,7,0)),"")</f>
        <v/>
      </c>
      <c r="H2252" s="80" t="str">
        <f>IFERROR(IF(B2252="","",VLOOKUP(B2252,'Customer Orders Management'!B:AB,8,0)),"")</f>
        <v/>
      </c>
      <c r="I2252" s="81" t="str">
        <f>IFERROR(IF(B2252="","",VLOOKUP(B2252,'Customer Orders Management'!B:AB,9,0)),"")</f>
        <v/>
      </c>
      <c r="J2252" s="81" t="str">
        <f>IFERROR(IF(B2252="","",VLOOKUP(B2252,'Customer Orders Management'!B:AB,10,0)),"")</f>
        <v/>
      </c>
      <c r="K2252" s="81" t="str">
        <f>IFERROR(IF(B2252="","",VLOOKUP(B2252,'Customer Orders Management'!B:AB,11,0)),"")</f>
        <v/>
      </c>
      <c r="L2252" s="81" t="str">
        <f>IFERROR(IF(VLOOKUP(B2252,'DIFOT Raw Data'!B:P,15,0)="","Not Delivered","Delivery"&amp;" "&amp;VLOOKUP(B2252,'DIFOT Raw Data'!B:P,15,0)),"")</f>
        <v/>
      </c>
    </row>
    <row r="2253" spans="5:12" x14ac:dyDescent="0.25">
      <c r="E2253" s="80" t="str">
        <f>IFERROR(IF(B2253="","",VLOOKUP(B2253,'Customer Orders Management'!B:AB,12,0)),"")</f>
        <v/>
      </c>
      <c r="F2253" s="80" t="str">
        <f>IFERROR(IF(B2253="","",VLOOKUP(B2253,'Customer Orders Management'!B:AB,13,0)),"")</f>
        <v/>
      </c>
      <c r="G2253" s="80" t="str">
        <f>IFERROR(IF(B2253="","",VLOOKUP(B2253,'Customer Orders Management'!B:AB,7,0)),"")</f>
        <v/>
      </c>
      <c r="H2253" s="80" t="str">
        <f>IFERROR(IF(B2253="","",VLOOKUP(B2253,'Customer Orders Management'!B:AB,8,0)),"")</f>
        <v/>
      </c>
      <c r="I2253" s="81" t="str">
        <f>IFERROR(IF(B2253="","",VLOOKUP(B2253,'Customer Orders Management'!B:AB,9,0)),"")</f>
        <v/>
      </c>
      <c r="J2253" s="81" t="str">
        <f>IFERROR(IF(B2253="","",VLOOKUP(B2253,'Customer Orders Management'!B:AB,10,0)),"")</f>
        <v/>
      </c>
      <c r="K2253" s="81" t="str">
        <f>IFERROR(IF(B2253="","",VLOOKUP(B2253,'Customer Orders Management'!B:AB,11,0)),"")</f>
        <v/>
      </c>
      <c r="L2253" s="81" t="str">
        <f>IFERROR(IF(VLOOKUP(B2253,'DIFOT Raw Data'!B:P,15,0)="","Not Delivered","Delivery"&amp;" "&amp;VLOOKUP(B2253,'DIFOT Raw Data'!B:P,15,0)),"")</f>
        <v/>
      </c>
    </row>
    <row r="2254" spans="5:12" x14ac:dyDescent="0.25">
      <c r="E2254" s="80" t="str">
        <f>IFERROR(IF(B2254="","",VLOOKUP(B2254,'Customer Orders Management'!B:AB,12,0)),"")</f>
        <v/>
      </c>
      <c r="F2254" s="80" t="str">
        <f>IFERROR(IF(B2254="","",VLOOKUP(B2254,'Customer Orders Management'!B:AB,13,0)),"")</f>
        <v/>
      </c>
      <c r="G2254" s="80" t="str">
        <f>IFERROR(IF(B2254="","",VLOOKUP(B2254,'Customer Orders Management'!B:AB,7,0)),"")</f>
        <v/>
      </c>
      <c r="H2254" s="80" t="str">
        <f>IFERROR(IF(B2254="","",VLOOKUP(B2254,'Customer Orders Management'!B:AB,8,0)),"")</f>
        <v/>
      </c>
      <c r="I2254" s="81" t="str">
        <f>IFERROR(IF(B2254="","",VLOOKUP(B2254,'Customer Orders Management'!B:AB,9,0)),"")</f>
        <v/>
      </c>
      <c r="J2254" s="81" t="str">
        <f>IFERROR(IF(B2254="","",VLOOKUP(B2254,'Customer Orders Management'!B:AB,10,0)),"")</f>
        <v/>
      </c>
      <c r="K2254" s="81" t="str">
        <f>IFERROR(IF(B2254="","",VLOOKUP(B2254,'Customer Orders Management'!B:AB,11,0)),"")</f>
        <v/>
      </c>
      <c r="L2254" s="81" t="str">
        <f>IFERROR(IF(VLOOKUP(B2254,'DIFOT Raw Data'!B:P,15,0)="","Not Delivered","Delivery"&amp;" "&amp;VLOOKUP(B2254,'DIFOT Raw Data'!B:P,15,0)),"")</f>
        <v/>
      </c>
    </row>
    <row r="2255" spans="5:12" x14ac:dyDescent="0.25">
      <c r="E2255" s="80" t="str">
        <f>IFERROR(IF(B2255="","",VLOOKUP(B2255,'Customer Orders Management'!B:AB,12,0)),"")</f>
        <v/>
      </c>
      <c r="F2255" s="80" t="str">
        <f>IFERROR(IF(B2255="","",VLOOKUP(B2255,'Customer Orders Management'!B:AB,13,0)),"")</f>
        <v/>
      </c>
      <c r="G2255" s="80" t="str">
        <f>IFERROR(IF(B2255="","",VLOOKUP(B2255,'Customer Orders Management'!B:AB,7,0)),"")</f>
        <v/>
      </c>
      <c r="H2255" s="80" t="str">
        <f>IFERROR(IF(B2255="","",VLOOKUP(B2255,'Customer Orders Management'!B:AB,8,0)),"")</f>
        <v/>
      </c>
      <c r="I2255" s="81" t="str">
        <f>IFERROR(IF(B2255="","",VLOOKUP(B2255,'Customer Orders Management'!B:AB,9,0)),"")</f>
        <v/>
      </c>
      <c r="J2255" s="81" t="str">
        <f>IFERROR(IF(B2255="","",VLOOKUP(B2255,'Customer Orders Management'!B:AB,10,0)),"")</f>
        <v/>
      </c>
      <c r="K2255" s="81" t="str">
        <f>IFERROR(IF(B2255="","",VLOOKUP(B2255,'Customer Orders Management'!B:AB,11,0)),"")</f>
        <v/>
      </c>
      <c r="L2255" s="81" t="str">
        <f>IFERROR(IF(VLOOKUP(B2255,'DIFOT Raw Data'!B:P,15,0)="","Not Delivered","Delivery"&amp;" "&amp;VLOOKUP(B2255,'DIFOT Raw Data'!B:P,15,0)),"")</f>
        <v/>
      </c>
    </row>
    <row r="2256" spans="5:12" x14ac:dyDescent="0.25">
      <c r="E2256" s="80" t="str">
        <f>IFERROR(IF(B2256="","",VLOOKUP(B2256,'Customer Orders Management'!B:AB,12,0)),"")</f>
        <v/>
      </c>
      <c r="F2256" s="80" t="str">
        <f>IFERROR(IF(B2256="","",VLOOKUP(B2256,'Customer Orders Management'!B:AB,13,0)),"")</f>
        <v/>
      </c>
      <c r="G2256" s="80" t="str">
        <f>IFERROR(IF(B2256="","",VLOOKUP(B2256,'Customer Orders Management'!B:AB,7,0)),"")</f>
        <v/>
      </c>
      <c r="H2256" s="80" t="str">
        <f>IFERROR(IF(B2256="","",VLOOKUP(B2256,'Customer Orders Management'!B:AB,8,0)),"")</f>
        <v/>
      </c>
      <c r="I2256" s="81" t="str">
        <f>IFERROR(IF(B2256="","",VLOOKUP(B2256,'Customer Orders Management'!B:AB,9,0)),"")</f>
        <v/>
      </c>
      <c r="J2256" s="81" t="str">
        <f>IFERROR(IF(B2256="","",VLOOKUP(B2256,'Customer Orders Management'!B:AB,10,0)),"")</f>
        <v/>
      </c>
      <c r="K2256" s="81" t="str">
        <f>IFERROR(IF(B2256="","",VLOOKUP(B2256,'Customer Orders Management'!B:AB,11,0)),"")</f>
        <v/>
      </c>
      <c r="L2256" s="81" t="str">
        <f>IFERROR(IF(VLOOKUP(B2256,'DIFOT Raw Data'!B:P,15,0)="","Not Delivered","Delivery"&amp;" "&amp;VLOOKUP(B2256,'DIFOT Raw Data'!B:P,15,0)),"")</f>
        <v/>
      </c>
    </row>
    <row r="2257" spans="5:12" x14ac:dyDescent="0.25">
      <c r="E2257" s="80" t="str">
        <f>IFERROR(IF(B2257="","",VLOOKUP(B2257,'Customer Orders Management'!B:AB,12,0)),"")</f>
        <v/>
      </c>
      <c r="F2257" s="80" t="str">
        <f>IFERROR(IF(B2257="","",VLOOKUP(B2257,'Customer Orders Management'!B:AB,13,0)),"")</f>
        <v/>
      </c>
      <c r="G2257" s="80" t="str">
        <f>IFERROR(IF(B2257="","",VLOOKUP(B2257,'Customer Orders Management'!B:AB,7,0)),"")</f>
        <v/>
      </c>
      <c r="H2257" s="80" t="str">
        <f>IFERROR(IF(B2257="","",VLOOKUP(B2257,'Customer Orders Management'!B:AB,8,0)),"")</f>
        <v/>
      </c>
      <c r="I2257" s="81" t="str">
        <f>IFERROR(IF(B2257="","",VLOOKUP(B2257,'Customer Orders Management'!B:AB,9,0)),"")</f>
        <v/>
      </c>
      <c r="J2257" s="81" t="str">
        <f>IFERROR(IF(B2257="","",VLOOKUP(B2257,'Customer Orders Management'!B:AB,10,0)),"")</f>
        <v/>
      </c>
      <c r="K2257" s="81" t="str">
        <f>IFERROR(IF(B2257="","",VLOOKUP(B2257,'Customer Orders Management'!B:AB,11,0)),"")</f>
        <v/>
      </c>
      <c r="L2257" s="81" t="str">
        <f>IFERROR(IF(VLOOKUP(B2257,'DIFOT Raw Data'!B:P,15,0)="","Not Delivered","Delivery"&amp;" "&amp;VLOOKUP(B2257,'DIFOT Raw Data'!B:P,15,0)),"")</f>
        <v/>
      </c>
    </row>
    <row r="2258" spans="5:12" x14ac:dyDescent="0.25">
      <c r="E2258" s="80" t="str">
        <f>IFERROR(IF(B2258="","",VLOOKUP(B2258,'Customer Orders Management'!B:AB,12,0)),"")</f>
        <v/>
      </c>
      <c r="F2258" s="80" t="str">
        <f>IFERROR(IF(B2258="","",VLOOKUP(B2258,'Customer Orders Management'!B:AB,13,0)),"")</f>
        <v/>
      </c>
      <c r="G2258" s="80" t="str">
        <f>IFERROR(IF(B2258="","",VLOOKUP(B2258,'Customer Orders Management'!B:AB,7,0)),"")</f>
        <v/>
      </c>
      <c r="H2258" s="80" t="str">
        <f>IFERROR(IF(B2258="","",VLOOKUP(B2258,'Customer Orders Management'!B:AB,8,0)),"")</f>
        <v/>
      </c>
      <c r="I2258" s="81" t="str">
        <f>IFERROR(IF(B2258="","",VLOOKUP(B2258,'Customer Orders Management'!B:AB,9,0)),"")</f>
        <v/>
      </c>
      <c r="J2258" s="81" t="str">
        <f>IFERROR(IF(B2258="","",VLOOKUP(B2258,'Customer Orders Management'!B:AB,10,0)),"")</f>
        <v/>
      </c>
      <c r="K2258" s="81" t="str">
        <f>IFERROR(IF(B2258="","",VLOOKUP(B2258,'Customer Orders Management'!B:AB,11,0)),"")</f>
        <v/>
      </c>
      <c r="L2258" s="81" t="str">
        <f>IFERROR(IF(VLOOKUP(B2258,'DIFOT Raw Data'!B:P,15,0)="","Not Delivered","Delivery"&amp;" "&amp;VLOOKUP(B2258,'DIFOT Raw Data'!B:P,15,0)),"")</f>
        <v/>
      </c>
    </row>
    <row r="2259" spans="5:12" x14ac:dyDescent="0.25">
      <c r="E2259" s="80" t="str">
        <f>IFERROR(IF(B2259="","",VLOOKUP(B2259,'Customer Orders Management'!B:AB,12,0)),"")</f>
        <v/>
      </c>
      <c r="F2259" s="80" t="str">
        <f>IFERROR(IF(B2259="","",VLOOKUP(B2259,'Customer Orders Management'!B:AB,13,0)),"")</f>
        <v/>
      </c>
      <c r="G2259" s="80" t="str">
        <f>IFERROR(IF(B2259="","",VLOOKUP(B2259,'Customer Orders Management'!B:AB,7,0)),"")</f>
        <v/>
      </c>
      <c r="H2259" s="80" t="str">
        <f>IFERROR(IF(B2259="","",VLOOKUP(B2259,'Customer Orders Management'!B:AB,8,0)),"")</f>
        <v/>
      </c>
      <c r="I2259" s="81" t="str">
        <f>IFERROR(IF(B2259="","",VLOOKUP(B2259,'Customer Orders Management'!B:AB,9,0)),"")</f>
        <v/>
      </c>
      <c r="J2259" s="81" t="str">
        <f>IFERROR(IF(B2259="","",VLOOKUP(B2259,'Customer Orders Management'!B:AB,10,0)),"")</f>
        <v/>
      </c>
      <c r="K2259" s="81" t="str">
        <f>IFERROR(IF(B2259="","",VLOOKUP(B2259,'Customer Orders Management'!B:AB,11,0)),"")</f>
        <v/>
      </c>
      <c r="L2259" s="81" t="str">
        <f>IFERROR(IF(VLOOKUP(B2259,'DIFOT Raw Data'!B:P,15,0)="","Not Delivered","Delivery"&amp;" "&amp;VLOOKUP(B2259,'DIFOT Raw Data'!B:P,15,0)),"")</f>
        <v/>
      </c>
    </row>
    <row r="2260" spans="5:12" x14ac:dyDescent="0.25">
      <c r="E2260" s="80" t="str">
        <f>IFERROR(IF(B2260="","",VLOOKUP(B2260,'Customer Orders Management'!B:AB,12,0)),"")</f>
        <v/>
      </c>
      <c r="F2260" s="80" t="str">
        <f>IFERROR(IF(B2260="","",VLOOKUP(B2260,'Customer Orders Management'!B:AB,13,0)),"")</f>
        <v/>
      </c>
      <c r="G2260" s="80" t="str">
        <f>IFERROR(IF(B2260="","",VLOOKUP(B2260,'Customer Orders Management'!B:AB,7,0)),"")</f>
        <v/>
      </c>
      <c r="H2260" s="80" t="str">
        <f>IFERROR(IF(B2260="","",VLOOKUP(B2260,'Customer Orders Management'!B:AB,8,0)),"")</f>
        <v/>
      </c>
      <c r="I2260" s="81" t="str">
        <f>IFERROR(IF(B2260="","",VLOOKUP(B2260,'Customer Orders Management'!B:AB,9,0)),"")</f>
        <v/>
      </c>
      <c r="J2260" s="81" t="str">
        <f>IFERROR(IF(B2260="","",VLOOKUP(B2260,'Customer Orders Management'!B:AB,10,0)),"")</f>
        <v/>
      </c>
      <c r="K2260" s="81" t="str">
        <f>IFERROR(IF(B2260="","",VLOOKUP(B2260,'Customer Orders Management'!B:AB,11,0)),"")</f>
        <v/>
      </c>
      <c r="L2260" s="81" t="str">
        <f>IFERROR(IF(VLOOKUP(B2260,'DIFOT Raw Data'!B:P,15,0)="","Not Delivered","Delivery"&amp;" "&amp;VLOOKUP(B2260,'DIFOT Raw Data'!B:P,15,0)),"")</f>
        <v/>
      </c>
    </row>
    <row r="2261" spans="5:12" x14ac:dyDescent="0.25">
      <c r="E2261" s="80" t="str">
        <f>IFERROR(IF(B2261="","",VLOOKUP(B2261,'Customer Orders Management'!B:AB,12,0)),"")</f>
        <v/>
      </c>
      <c r="F2261" s="80" t="str">
        <f>IFERROR(IF(B2261="","",VLOOKUP(B2261,'Customer Orders Management'!B:AB,13,0)),"")</f>
        <v/>
      </c>
      <c r="G2261" s="80" t="str">
        <f>IFERROR(IF(B2261="","",VLOOKUP(B2261,'Customer Orders Management'!B:AB,7,0)),"")</f>
        <v/>
      </c>
      <c r="H2261" s="80" t="str">
        <f>IFERROR(IF(B2261="","",VLOOKUP(B2261,'Customer Orders Management'!B:AB,8,0)),"")</f>
        <v/>
      </c>
      <c r="I2261" s="81" t="str">
        <f>IFERROR(IF(B2261="","",VLOOKUP(B2261,'Customer Orders Management'!B:AB,9,0)),"")</f>
        <v/>
      </c>
      <c r="J2261" s="81" t="str">
        <f>IFERROR(IF(B2261="","",VLOOKUP(B2261,'Customer Orders Management'!B:AB,10,0)),"")</f>
        <v/>
      </c>
      <c r="K2261" s="81" t="str">
        <f>IFERROR(IF(B2261="","",VLOOKUP(B2261,'Customer Orders Management'!B:AB,11,0)),"")</f>
        <v/>
      </c>
      <c r="L2261" s="81" t="str">
        <f>IFERROR(IF(VLOOKUP(B2261,'DIFOT Raw Data'!B:P,15,0)="","Not Delivered","Delivery"&amp;" "&amp;VLOOKUP(B2261,'DIFOT Raw Data'!B:P,15,0)),"")</f>
        <v/>
      </c>
    </row>
    <row r="2262" spans="5:12" x14ac:dyDescent="0.25">
      <c r="E2262" s="80" t="str">
        <f>IFERROR(IF(B2262="","",VLOOKUP(B2262,'Customer Orders Management'!B:AB,12,0)),"")</f>
        <v/>
      </c>
      <c r="F2262" s="80" t="str">
        <f>IFERROR(IF(B2262="","",VLOOKUP(B2262,'Customer Orders Management'!B:AB,13,0)),"")</f>
        <v/>
      </c>
      <c r="G2262" s="80" t="str">
        <f>IFERROR(IF(B2262="","",VLOOKUP(B2262,'Customer Orders Management'!B:AB,7,0)),"")</f>
        <v/>
      </c>
      <c r="H2262" s="80" t="str">
        <f>IFERROR(IF(B2262="","",VLOOKUP(B2262,'Customer Orders Management'!B:AB,8,0)),"")</f>
        <v/>
      </c>
      <c r="I2262" s="81" t="str">
        <f>IFERROR(IF(B2262="","",VLOOKUP(B2262,'Customer Orders Management'!B:AB,9,0)),"")</f>
        <v/>
      </c>
      <c r="J2262" s="81" t="str">
        <f>IFERROR(IF(B2262="","",VLOOKUP(B2262,'Customer Orders Management'!B:AB,10,0)),"")</f>
        <v/>
      </c>
      <c r="K2262" s="81" t="str">
        <f>IFERROR(IF(B2262="","",VLOOKUP(B2262,'Customer Orders Management'!B:AB,11,0)),"")</f>
        <v/>
      </c>
      <c r="L2262" s="81" t="str">
        <f>IFERROR(IF(VLOOKUP(B2262,'DIFOT Raw Data'!B:P,15,0)="","Not Delivered","Delivery"&amp;" "&amp;VLOOKUP(B2262,'DIFOT Raw Data'!B:P,15,0)),"")</f>
        <v/>
      </c>
    </row>
    <row r="2263" spans="5:12" x14ac:dyDescent="0.25">
      <c r="E2263" s="80" t="str">
        <f>IFERROR(IF(B2263="","",VLOOKUP(B2263,'Customer Orders Management'!B:AB,12,0)),"")</f>
        <v/>
      </c>
      <c r="F2263" s="80" t="str">
        <f>IFERROR(IF(B2263="","",VLOOKUP(B2263,'Customer Orders Management'!B:AB,13,0)),"")</f>
        <v/>
      </c>
      <c r="G2263" s="80" t="str">
        <f>IFERROR(IF(B2263="","",VLOOKUP(B2263,'Customer Orders Management'!B:AB,7,0)),"")</f>
        <v/>
      </c>
      <c r="H2263" s="80" t="str">
        <f>IFERROR(IF(B2263="","",VLOOKUP(B2263,'Customer Orders Management'!B:AB,8,0)),"")</f>
        <v/>
      </c>
      <c r="I2263" s="81" t="str">
        <f>IFERROR(IF(B2263="","",VLOOKUP(B2263,'Customer Orders Management'!B:AB,9,0)),"")</f>
        <v/>
      </c>
      <c r="J2263" s="81" t="str">
        <f>IFERROR(IF(B2263="","",VLOOKUP(B2263,'Customer Orders Management'!B:AB,10,0)),"")</f>
        <v/>
      </c>
      <c r="K2263" s="81" t="str">
        <f>IFERROR(IF(B2263="","",VLOOKUP(B2263,'Customer Orders Management'!B:AB,11,0)),"")</f>
        <v/>
      </c>
      <c r="L2263" s="81" t="str">
        <f>IFERROR(IF(VLOOKUP(B2263,'DIFOT Raw Data'!B:P,15,0)="","Not Delivered","Delivery"&amp;" "&amp;VLOOKUP(B2263,'DIFOT Raw Data'!B:P,15,0)),"")</f>
        <v/>
      </c>
    </row>
    <row r="2264" spans="5:12" x14ac:dyDescent="0.25">
      <c r="E2264" s="80" t="str">
        <f>IFERROR(IF(B2264="","",VLOOKUP(B2264,'Customer Orders Management'!B:AB,12,0)),"")</f>
        <v/>
      </c>
      <c r="F2264" s="80" t="str">
        <f>IFERROR(IF(B2264="","",VLOOKUP(B2264,'Customer Orders Management'!B:AB,13,0)),"")</f>
        <v/>
      </c>
      <c r="G2264" s="80" t="str">
        <f>IFERROR(IF(B2264="","",VLOOKUP(B2264,'Customer Orders Management'!B:AB,7,0)),"")</f>
        <v/>
      </c>
      <c r="H2264" s="80" t="str">
        <f>IFERROR(IF(B2264="","",VLOOKUP(B2264,'Customer Orders Management'!B:AB,8,0)),"")</f>
        <v/>
      </c>
      <c r="I2264" s="81" t="str">
        <f>IFERROR(IF(B2264="","",VLOOKUP(B2264,'Customer Orders Management'!B:AB,9,0)),"")</f>
        <v/>
      </c>
      <c r="J2264" s="81" t="str">
        <f>IFERROR(IF(B2264="","",VLOOKUP(B2264,'Customer Orders Management'!B:AB,10,0)),"")</f>
        <v/>
      </c>
      <c r="K2264" s="81" t="str">
        <f>IFERROR(IF(B2264="","",VLOOKUP(B2264,'Customer Orders Management'!B:AB,11,0)),"")</f>
        <v/>
      </c>
      <c r="L2264" s="81" t="str">
        <f>IFERROR(IF(VLOOKUP(B2264,'DIFOT Raw Data'!B:P,15,0)="","Not Delivered","Delivery"&amp;" "&amp;VLOOKUP(B2264,'DIFOT Raw Data'!B:P,15,0)),"")</f>
        <v/>
      </c>
    </row>
    <row r="2265" spans="5:12" x14ac:dyDescent="0.25">
      <c r="E2265" s="80" t="str">
        <f>IFERROR(IF(B2265="","",VLOOKUP(B2265,'Customer Orders Management'!B:AB,12,0)),"")</f>
        <v/>
      </c>
      <c r="F2265" s="80" t="str">
        <f>IFERROR(IF(B2265="","",VLOOKUP(B2265,'Customer Orders Management'!B:AB,13,0)),"")</f>
        <v/>
      </c>
      <c r="G2265" s="80" t="str">
        <f>IFERROR(IF(B2265="","",VLOOKUP(B2265,'Customer Orders Management'!B:AB,7,0)),"")</f>
        <v/>
      </c>
      <c r="H2265" s="80" t="str">
        <f>IFERROR(IF(B2265="","",VLOOKUP(B2265,'Customer Orders Management'!B:AB,8,0)),"")</f>
        <v/>
      </c>
      <c r="I2265" s="81" t="str">
        <f>IFERROR(IF(B2265="","",VLOOKUP(B2265,'Customer Orders Management'!B:AB,9,0)),"")</f>
        <v/>
      </c>
      <c r="J2265" s="81" t="str">
        <f>IFERROR(IF(B2265="","",VLOOKUP(B2265,'Customer Orders Management'!B:AB,10,0)),"")</f>
        <v/>
      </c>
      <c r="K2265" s="81" t="str">
        <f>IFERROR(IF(B2265="","",VLOOKUP(B2265,'Customer Orders Management'!B:AB,11,0)),"")</f>
        <v/>
      </c>
      <c r="L2265" s="81" t="str">
        <f>IFERROR(IF(VLOOKUP(B2265,'DIFOT Raw Data'!B:P,15,0)="","Not Delivered","Delivery"&amp;" "&amp;VLOOKUP(B2265,'DIFOT Raw Data'!B:P,15,0)),"")</f>
        <v/>
      </c>
    </row>
    <row r="2266" spans="5:12" x14ac:dyDescent="0.25">
      <c r="E2266" s="80" t="str">
        <f>IFERROR(IF(B2266="","",VLOOKUP(B2266,'Customer Orders Management'!B:AB,12,0)),"")</f>
        <v/>
      </c>
      <c r="F2266" s="80" t="str">
        <f>IFERROR(IF(B2266="","",VLOOKUP(B2266,'Customer Orders Management'!B:AB,13,0)),"")</f>
        <v/>
      </c>
      <c r="G2266" s="80" t="str">
        <f>IFERROR(IF(B2266="","",VLOOKUP(B2266,'Customer Orders Management'!B:AB,7,0)),"")</f>
        <v/>
      </c>
      <c r="H2266" s="80" t="str">
        <f>IFERROR(IF(B2266="","",VLOOKUP(B2266,'Customer Orders Management'!B:AB,8,0)),"")</f>
        <v/>
      </c>
      <c r="I2266" s="81" t="str">
        <f>IFERROR(IF(B2266="","",VLOOKUP(B2266,'Customer Orders Management'!B:AB,9,0)),"")</f>
        <v/>
      </c>
      <c r="J2266" s="81" t="str">
        <f>IFERROR(IF(B2266="","",VLOOKUP(B2266,'Customer Orders Management'!B:AB,10,0)),"")</f>
        <v/>
      </c>
      <c r="K2266" s="81" t="str">
        <f>IFERROR(IF(B2266="","",VLOOKUP(B2266,'Customer Orders Management'!B:AB,11,0)),"")</f>
        <v/>
      </c>
      <c r="L2266" s="81" t="str">
        <f>IFERROR(IF(VLOOKUP(B2266,'DIFOT Raw Data'!B:P,15,0)="","Not Delivered","Delivery"&amp;" "&amp;VLOOKUP(B2266,'DIFOT Raw Data'!B:P,15,0)),"")</f>
        <v/>
      </c>
    </row>
    <row r="2267" spans="5:12" x14ac:dyDescent="0.25">
      <c r="E2267" s="80" t="str">
        <f>IFERROR(IF(B2267="","",VLOOKUP(B2267,'Customer Orders Management'!B:AB,12,0)),"")</f>
        <v/>
      </c>
      <c r="F2267" s="80" t="str">
        <f>IFERROR(IF(B2267="","",VLOOKUP(B2267,'Customer Orders Management'!B:AB,13,0)),"")</f>
        <v/>
      </c>
      <c r="G2267" s="80" t="str">
        <f>IFERROR(IF(B2267="","",VLOOKUP(B2267,'Customer Orders Management'!B:AB,7,0)),"")</f>
        <v/>
      </c>
      <c r="H2267" s="80" t="str">
        <f>IFERROR(IF(B2267="","",VLOOKUP(B2267,'Customer Orders Management'!B:AB,8,0)),"")</f>
        <v/>
      </c>
      <c r="I2267" s="81" t="str">
        <f>IFERROR(IF(B2267="","",VLOOKUP(B2267,'Customer Orders Management'!B:AB,9,0)),"")</f>
        <v/>
      </c>
      <c r="J2267" s="81" t="str">
        <f>IFERROR(IF(B2267="","",VLOOKUP(B2267,'Customer Orders Management'!B:AB,10,0)),"")</f>
        <v/>
      </c>
      <c r="K2267" s="81" t="str">
        <f>IFERROR(IF(B2267="","",VLOOKUP(B2267,'Customer Orders Management'!B:AB,11,0)),"")</f>
        <v/>
      </c>
      <c r="L2267" s="81" t="str">
        <f>IFERROR(IF(VLOOKUP(B2267,'DIFOT Raw Data'!B:P,15,0)="","Not Delivered","Delivery"&amp;" "&amp;VLOOKUP(B2267,'DIFOT Raw Data'!B:P,15,0)),"")</f>
        <v/>
      </c>
    </row>
    <row r="2268" spans="5:12" x14ac:dyDescent="0.25">
      <c r="E2268" s="80" t="str">
        <f>IFERROR(IF(B2268="","",VLOOKUP(B2268,'Customer Orders Management'!B:AB,12,0)),"")</f>
        <v/>
      </c>
      <c r="F2268" s="80" t="str">
        <f>IFERROR(IF(B2268="","",VLOOKUP(B2268,'Customer Orders Management'!B:AB,13,0)),"")</f>
        <v/>
      </c>
      <c r="G2268" s="80" t="str">
        <f>IFERROR(IF(B2268="","",VLOOKUP(B2268,'Customer Orders Management'!B:AB,7,0)),"")</f>
        <v/>
      </c>
      <c r="H2268" s="80" t="str">
        <f>IFERROR(IF(B2268="","",VLOOKUP(B2268,'Customer Orders Management'!B:AB,8,0)),"")</f>
        <v/>
      </c>
      <c r="I2268" s="81" t="str">
        <f>IFERROR(IF(B2268="","",VLOOKUP(B2268,'Customer Orders Management'!B:AB,9,0)),"")</f>
        <v/>
      </c>
      <c r="J2268" s="81" t="str">
        <f>IFERROR(IF(B2268="","",VLOOKUP(B2268,'Customer Orders Management'!B:AB,10,0)),"")</f>
        <v/>
      </c>
      <c r="K2268" s="81" t="str">
        <f>IFERROR(IF(B2268="","",VLOOKUP(B2268,'Customer Orders Management'!B:AB,11,0)),"")</f>
        <v/>
      </c>
      <c r="L2268" s="81" t="str">
        <f>IFERROR(IF(VLOOKUP(B2268,'DIFOT Raw Data'!B:P,15,0)="","Not Delivered","Delivery"&amp;" "&amp;VLOOKUP(B2268,'DIFOT Raw Data'!B:P,15,0)),"")</f>
        <v/>
      </c>
    </row>
    <row r="2269" spans="5:12" x14ac:dyDescent="0.25">
      <c r="E2269" s="80" t="str">
        <f>IFERROR(IF(B2269="","",VLOOKUP(B2269,'Customer Orders Management'!B:AB,12,0)),"")</f>
        <v/>
      </c>
      <c r="F2269" s="80" t="str">
        <f>IFERROR(IF(B2269="","",VLOOKUP(B2269,'Customer Orders Management'!B:AB,13,0)),"")</f>
        <v/>
      </c>
      <c r="G2269" s="80" t="str">
        <f>IFERROR(IF(B2269="","",VLOOKUP(B2269,'Customer Orders Management'!B:AB,7,0)),"")</f>
        <v/>
      </c>
      <c r="H2269" s="80" t="str">
        <f>IFERROR(IF(B2269="","",VLOOKUP(B2269,'Customer Orders Management'!B:AB,8,0)),"")</f>
        <v/>
      </c>
      <c r="I2269" s="81" t="str">
        <f>IFERROR(IF(B2269="","",VLOOKUP(B2269,'Customer Orders Management'!B:AB,9,0)),"")</f>
        <v/>
      </c>
      <c r="J2269" s="81" t="str">
        <f>IFERROR(IF(B2269="","",VLOOKUP(B2269,'Customer Orders Management'!B:AB,10,0)),"")</f>
        <v/>
      </c>
      <c r="K2269" s="81" t="str">
        <f>IFERROR(IF(B2269="","",VLOOKUP(B2269,'Customer Orders Management'!B:AB,11,0)),"")</f>
        <v/>
      </c>
      <c r="L2269" s="81" t="str">
        <f>IFERROR(IF(VLOOKUP(B2269,'DIFOT Raw Data'!B:P,15,0)="","Not Delivered","Delivery"&amp;" "&amp;VLOOKUP(B2269,'DIFOT Raw Data'!B:P,15,0)),"")</f>
        <v/>
      </c>
    </row>
    <row r="2270" spans="5:12" x14ac:dyDescent="0.25">
      <c r="E2270" s="80" t="str">
        <f>IFERROR(IF(B2270="","",VLOOKUP(B2270,'Customer Orders Management'!B:AB,12,0)),"")</f>
        <v/>
      </c>
      <c r="F2270" s="80" t="str">
        <f>IFERROR(IF(B2270="","",VLOOKUP(B2270,'Customer Orders Management'!B:AB,13,0)),"")</f>
        <v/>
      </c>
      <c r="G2270" s="80" t="str">
        <f>IFERROR(IF(B2270="","",VLOOKUP(B2270,'Customer Orders Management'!B:AB,7,0)),"")</f>
        <v/>
      </c>
      <c r="H2270" s="80" t="str">
        <f>IFERROR(IF(B2270="","",VLOOKUP(B2270,'Customer Orders Management'!B:AB,8,0)),"")</f>
        <v/>
      </c>
      <c r="I2270" s="81" t="str">
        <f>IFERROR(IF(B2270="","",VLOOKUP(B2270,'Customer Orders Management'!B:AB,9,0)),"")</f>
        <v/>
      </c>
      <c r="J2270" s="81" t="str">
        <f>IFERROR(IF(B2270="","",VLOOKUP(B2270,'Customer Orders Management'!B:AB,10,0)),"")</f>
        <v/>
      </c>
      <c r="K2270" s="81" t="str">
        <f>IFERROR(IF(B2270="","",VLOOKUP(B2270,'Customer Orders Management'!B:AB,11,0)),"")</f>
        <v/>
      </c>
      <c r="L2270" s="81" t="str">
        <f>IFERROR(IF(VLOOKUP(B2270,'DIFOT Raw Data'!B:P,15,0)="","Not Delivered","Delivery"&amp;" "&amp;VLOOKUP(B2270,'DIFOT Raw Data'!B:P,15,0)),"")</f>
        <v/>
      </c>
    </row>
    <row r="2271" spans="5:12" x14ac:dyDescent="0.25">
      <c r="E2271" s="80" t="str">
        <f>IFERROR(IF(B2271="","",VLOOKUP(B2271,'Customer Orders Management'!B:AB,12,0)),"")</f>
        <v/>
      </c>
      <c r="F2271" s="80" t="str">
        <f>IFERROR(IF(B2271="","",VLOOKUP(B2271,'Customer Orders Management'!B:AB,13,0)),"")</f>
        <v/>
      </c>
      <c r="G2271" s="80" t="str">
        <f>IFERROR(IF(B2271="","",VLOOKUP(B2271,'Customer Orders Management'!B:AB,7,0)),"")</f>
        <v/>
      </c>
      <c r="H2271" s="80" t="str">
        <f>IFERROR(IF(B2271="","",VLOOKUP(B2271,'Customer Orders Management'!B:AB,8,0)),"")</f>
        <v/>
      </c>
      <c r="I2271" s="81" t="str">
        <f>IFERROR(IF(B2271="","",VLOOKUP(B2271,'Customer Orders Management'!B:AB,9,0)),"")</f>
        <v/>
      </c>
      <c r="J2271" s="81" t="str">
        <f>IFERROR(IF(B2271="","",VLOOKUP(B2271,'Customer Orders Management'!B:AB,10,0)),"")</f>
        <v/>
      </c>
      <c r="K2271" s="81" t="str">
        <f>IFERROR(IF(B2271="","",VLOOKUP(B2271,'Customer Orders Management'!B:AB,11,0)),"")</f>
        <v/>
      </c>
      <c r="L2271" s="81" t="str">
        <f>IFERROR(IF(VLOOKUP(B2271,'DIFOT Raw Data'!B:P,15,0)="","Not Delivered","Delivery"&amp;" "&amp;VLOOKUP(B2271,'DIFOT Raw Data'!B:P,15,0)),"")</f>
        <v/>
      </c>
    </row>
    <row r="2272" spans="5:12" x14ac:dyDescent="0.25">
      <c r="E2272" s="80" t="str">
        <f>IFERROR(IF(B2272="","",VLOOKUP(B2272,'Customer Orders Management'!B:AB,12,0)),"")</f>
        <v/>
      </c>
      <c r="F2272" s="80" t="str">
        <f>IFERROR(IF(B2272="","",VLOOKUP(B2272,'Customer Orders Management'!B:AB,13,0)),"")</f>
        <v/>
      </c>
      <c r="G2272" s="80" t="str">
        <f>IFERROR(IF(B2272="","",VLOOKUP(B2272,'Customer Orders Management'!B:AB,7,0)),"")</f>
        <v/>
      </c>
      <c r="H2272" s="80" t="str">
        <f>IFERROR(IF(B2272="","",VLOOKUP(B2272,'Customer Orders Management'!B:AB,8,0)),"")</f>
        <v/>
      </c>
      <c r="I2272" s="81" t="str">
        <f>IFERROR(IF(B2272="","",VLOOKUP(B2272,'Customer Orders Management'!B:AB,9,0)),"")</f>
        <v/>
      </c>
      <c r="J2272" s="81" t="str">
        <f>IFERROR(IF(B2272="","",VLOOKUP(B2272,'Customer Orders Management'!B:AB,10,0)),"")</f>
        <v/>
      </c>
      <c r="K2272" s="81" t="str">
        <f>IFERROR(IF(B2272="","",VLOOKUP(B2272,'Customer Orders Management'!B:AB,11,0)),"")</f>
        <v/>
      </c>
      <c r="L2272" s="81" t="str">
        <f>IFERROR(IF(VLOOKUP(B2272,'DIFOT Raw Data'!B:P,15,0)="","Not Delivered","Delivery"&amp;" "&amp;VLOOKUP(B2272,'DIFOT Raw Data'!B:P,15,0)),"")</f>
        <v/>
      </c>
    </row>
    <row r="2273" spans="5:12" x14ac:dyDescent="0.25">
      <c r="E2273" s="80" t="str">
        <f>IFERROR(IF(B2273="","",VLOOKUP(B2273,'Customer Orders Management'!B:AB,12,0)),"")</f>
        <v/>
      </c>
      <c r="F2273" s="80" t="str">
        <f>IFERROR(IF(B2273="","",VLOOKUP(B2273,'Customer Orders Management'!B:AB,13,0)),"")</f>
        <v/>
      </c>
      <c r="G2273" s="80" t="str">
        <f>IFERROR(IF(B2273="","",VLOOKUP(B2273,'Customer Orders Management'!B:AB,7,0)),"")</f>
        <v/>
      </c>
      <c r="H2273" s="80" t="str">
        <f>IFERROR(IF(B2273="","",VLOOKUP(B2273,'Customer Orders Management'!B:AB,8,0)),"")</f>
        <v/>
      </c>
      <c r="I2273" s="81" t="str">
        <f>IFERROR(IF(B2273="","",VLOOKUP(B2273,'Customer Orders Management'!B:AB,9,0)),"")</f>
        <v/>
      </c>
      <c r="J2273" s="81" t="str">
        <f>IFERROR(IF(B2273="","",VLOOKUP(B2273,'Customer Orders Management'!B:AB,10,0)),"")</f>
        <v/>
      </c>
      <c r="K2273" s="81" t="str">
        <f>IFERROR(IF(B2273="","",VLOOKUP(B2273,'Customer Orders Management'!B:AB,11,0)),"")</f>
        <v/>
      </c>
      <c r="L2273" s="81" t="str">
        <f>IFERROR(IF(VLOOKUP(B2273,'DIFOT Raw Data'!B:P,15,0)="","Not Delivered","Delivery"&amp;" "&amp;VLOOKUP(B2273,'DIFOT Raw Data'!B:P,15,0)),"")</f>
        <v/>
      </c>
    </row>
    <row r="2274" spans="5:12" x14ac:dyDescent="0.25">
      <c r="E2274" s="80" t="str">
        <f>IFERROR(IF(B2274="","",VLOOKUP(B2274,'Customer Orders Management'!B:AB,12,0)),"")</f>
        <v/>
      </c>
      <c r="F2274" s="80" t="str">
        <f>IFERROR(IF(B2274="","",VLOOKUP(B2274,'Customer Orders Management'!B:AB,13,0)),"")</f>
        <v/>
      </c>
      <c r="G2274" s="80" t="str">
        <f>IFERROR(IF(B2274="","",VLOOKUP(B2274,'Customer Orders Management'!B:AB,7,0)),"")</f>
        <v/>
      </c>
      <c r="H2274" s="80" t="str">
        <f>IFERROR(IF(B2274="","",VLOOKUP(B2274,'Customer Orders Management'!B:AB,8,0)),"")</f>
        <v/>
      </c>
      <c r="I2274" s="81" t="str">
        <f>IFERROR(IF(B2274="","",VLOOKUP(B2274,'Customer Orders Management'!B:AB,9,0)),"")</f>
        <v/>
      </c>
      <c r="J2274" s="81" t="str">
        <f>IFERROR(IF(B2274="","",VLOOKUP(B2274,'Customer Orders Management'!B:AB,10,0)),"")</f>
        <v/>
      </c>
      <c r="K2274" s="81" t="str">
        <f>IFERROR(IF(B2274="","",VLOOKUP(B2274,'Customer Orders Management'!B:AB,11,0)),"")</f>
        <v/>
      </c>
      <c r="L2274" s="81" t="str">
        <f>IFERROR(IF(VLOOKUP(B2274,'DIFOT Raw Data'!B:P,15,0)="","Not Delivered","Delivery"&amp;" "&amp;VLOOKUP(B2274,'DIFOT Raw Data'!B:P,15,0)),"")</f>
        <v/>
      </c>
    </row>
    <row r="2275" spans="5:12" x14ac:dyDescent="0.25">
      <c r="E2275" s="80" t="str">
        <f>IFERROR(IF(B2275="","",VLOOKUP(B2275,'Customer Orders Management'!B:AB,12,0)),"")</f>
        <v/>
      </c>
      <c r="F2275" s="80" t="str">
        <f>IFERROR(IF(B2275="","",VLOOKUP(B2275,'Customer Orders Management'!B:AB,13,0)),"")</f>
        <v/>
      </c>
      <c r="G2275" s="80" t="str">
        <f>IFERROR(IF(B2275="","",VLOOKUP(B2275,'Customer Orders Management'!B:AB,7,0)),"")</f>
        <v/>
      </c>
      <c r="H2275" s="80" t="str">
        <f>IFERROR(IF(B2275="","",VLOOKUP(B2275,'Customer Orders Management'!B:AB,8,0)),"")</f>
        <v/>
      </c>
      <c r="I2275" s="81" t="str">
        <f>IFERROR(IF(B2275="","",VLOOKUP(B2275,'Customer Orders Management'!B:AB,9,0)),"")</f>
        <v/>
      </c>
      <c r="J2275" s="81" t="str">
        <f>IFERROR(IF(B2275="","",VLOOKUP(B2275,'Customer Orders Management'!B:AB,10,0)),"")</f>
        <v/>
      </c>
      <c r="K2275" s="81" t="str">
        <f>IFERROR(IF(B2275="","",VLOOKUP(B2275,'Customer Orders Management'!B:AB,11,0)),"")</f>
        <v/>
      </c>
      <c r="L2275" s="81" t="str">
        <f>IFERROR(IF(VLOOKUP(B2275,'DIFOT Raw Data'!B:P,15,0)="","Not Delivered","Delivery"&amp;" "&amp;VLOOKUP(B2275,'DIFOT Raw Data'!B:P,15,0)),"")</f>
        <v/>
      </c>
    </row>
    <row r="2276" spans="5:12" x14ac:dyDescent="0.25">
      <c r="E2276" s="80" t="str">
        <f>IFERROR(IF(B2276="","",VLOOKUP(B2276,'Customer Orders Management'!B:AB,12,0)),"")</f>
        <v/>
      </c>
      <c r="F2276" s="80" t="str">
        <f>IFERROR(IF(B2276="","",VLOOKUP(B2276,'Customer Orders Management'!B:AB,13,0)),"")</f>
        <v/>
      </c>
      <c r="G2276" s="80" t="str">
        <f>IFERROR(IF(B2276="","",VLOOKUP(B2276,'Customer Orders Management'!B:AB,7,0)),"")</f>
        <v/>
      </c>
      <c r="H2276" s="80" t="str">
        <f>IFERROR(IF(B2276="","",VLOOKUP(B2276,'Customer Orders Management'!B:AB,8,0)),"")</f>
        <v/>
      </c>
      <c r="I2276" s="81" t="str">
        <f>IFERROR(IF(B2276="","",VLOOKUP(B2276,'Customer Orders Management'!B:AB,9,0)),"")</f>
        <v/>
      </c>
      <c r="J2276" s="81" t="str">
        <f>IFERROR(IF(B2276="","",VLOOKUP(B2276,'Customer Orders Management'!B:AB,10,0)),"")</f>
        <v/>
      </c>
      <c r="K2276" s="81" t="str">
        <f>IFERROR(IF(B2276="","",VLOOKUP(B2276,'Customer Orders Management'!B:AB,11,0)),"")</f>
        <v/>
      </c>
      <c r="L2276" s="81" t="str">
        <f>IFERROR(IF(VLOOKUP(B2276,'DIFOT Raw Data'!B:P,15,0)="","Not Delivered","Delivery"&amp;" "&amp;VLOOKUP(B2276,'DIFOT Raw Data'!B:P,15,0)),"")</f>
        <v/>
      </c>
    </row>
    <row r="2277" spans="5:12" x14ac:dyDescent="0.25">
      <c r="E2277" s="80" t="str">
        <f>IFERROR(IF(B2277="","",VLOOKUP(B2277,'Customer Orders Management'!B:AB,12,0)),"")</f>
        <v/>
      </c>
      <c r="F2277" s="80" t="str">
        <f>IFERROR(IF(B2277="","",VLOOKUP(B2277,'Customer Orders Management'!B:AB,13,0)),"")</f>
        <v/>
      </c>
      <c r="G2277" s="80" t="str">
        <f>IFERROR(IF(B2277="","",VLOOKUP(B2277,'Customer Orders Management'!B:AB,7,0)),"")</f>
        <v/>
      </c>
      <c r="H2277" s="80" t="str">
        <f>IFERROR(IF(B2277="","",VLOOKUP(B2277,'Customer Orders Management'!B:AB,8,0)),"")</f>
        <v/>
      </c>
      <c r="I2277" s="81" t="str">
        <f>IFERROR(IF(B2277="","",VLOOKUP(B2277,'Customer Orders Management'!B:AB,9,0)),"")</f>
        <v/>
      </c>
      <c r="J2277" s="81" t="str">
        <f>IFERROR(IF(B2277="","",VLOOKUP(B2277,'Customer Orders Management'!B:AB,10,0)),"")</f>
        <v/>
      </c>
      <c r="K2277" s="81" t="str">
        <f>IFERROR(IF(B2277="","",VLOOKUP(B2277,'Customer Orders Management'!B:AB,11,0)),"")</f>
        <v/>
      </c>
      <c r="L2277" s="81" t="str">
        <f>IFERROR(IF(VLOOKUP(B2277,'DIFOT Raw Data'!B:P,15,0)="","Not Delivered","Delivery"&amp;" "&amp;VLOOKUP(B2277,'DIFOT Raw Data'!B:P,15,0)),"")</f>
        <v/>
      </c>
    </row>
    <row r="2278" spans="5:12" x14ac:dyDescent="0.25">
      <c r="E2278" s="80" t="str">
        <f>IFERROR(IF(B2278="","",VLOOKUP(B2278,'Customer Orders Management'!B:AB,12,0)),"")</f>
        <v/>
      </c>
      <c r="F2278" s="80" t="str">
        <f>IFERROR(IF(B2278="","",VLOOKUP(B2278,'Customer Orders Management'!B:AB,13,0)),"")</f>
        <v/>
      </c>
      <c r="G2278" s="80" t="str">
        <f>IFERROR(IF(B2278="","",VLOOKUP(B2278,'Customer Orders Management'!B:AB,7,0)),"")</f>
        <v/>
      </c>
      <c r="H2278" s="80" t="str">
        <f>IFERROR(IF(B2278="","",VLOOKUP(B2278,'Customer Orders Management'!B:AB,8,0)),"")</f>
        <v/>
      </c>
      <c r="I2278" s="81" t="str">
        <f>IFERROR(IF(B2278="","",VLOOKUP(B2278,'Customer Orders Management'!B:AB,9,0)),"")</f>
        <v/>
      </c>
      <c r="J2278" s="81" t="str">
        <f>IFERROR(IF(B2278="","",VLOOKUP(B2278,'Customer Orders Management'!B:AB,10,0)),"")</f>
        <v/>
      </c>
      <c r="K2278" s="81" t="str">
        <f>IFERROR(IF(B2278="","",VLOOKUP(B2278,'Customer Orders Management'!B:AB,11,0)),"")</f>
        <v/>
      </c>
      <c r="L2278" s="81" t="str">
        <f>IFERROR(IF(VLOOKUP(B2278,'DIFOT Raw Data'!B:P,15,0)="","Not Delivered","Delivery"&amp;" "&amp;VLOOKUP(B2278,'DIFOT Raw Data'!B:P,15,0)),"")</f>
        <v/>
      </c>
    </row>
    <row r="2279" spans="5:12" x14ac:dyDescent="0.25">
      <c r="E2279" s="80" t="str">
        <f>IFERROR(IF(B2279="","",VLOOKUP(B2279,'Customer Orders Management'!B:AB,12,0)),"")</f>
        <v/>
      </c>
      <c r="F2279" s="80" t="str">
        <f>IFERROR(IF(B2279="","",VLOOKUP(B2279,'Customer Orders Management'!B:AB,13,0)),"")</f>
        <v/>
      </c>
      <c r="G2279" s="80" t="str">
        <f>IFERROR(IF(B2279="","",VLOOKUP(B2279,'Customer Orders Management'!B:AB,7,0)),"")</f>
        <v/>
      </c>
      <c r="H2279" s="80" t="str">
        <f>IFERROR(IF(B2279="","",VLOOKUP(B2279,'Customer Orders Management'!B:AB,8,0)),"")</f>
        <v/>
      </c>
      <c r="I2279" s="81" t="str">
        <f>IFERROR(IF(B2279="","",VLOOKUP(B2279,'Customer Orders Management'!B:AB,9,0)),"")</f>
        <v/>
      </c>
      <c r="J2279" s="81" t="str">
        <f>IFERROR(IF(B2279="","",VLOOKUP(B2279,'Customer Orders Management'!B:AB,10,0)),"")</f>
        <v/>
      </c>
      <c r="K2279" s="81" t="str">
        <f>IFERROR(IF(B2279="","",VLOOKUP(B2279,'Customer Orders Management'!B:AB,11,0)),"")</f>
        <v/>
      </c>
      <c r="L2279" s="81" t="str">
        <f>IFERROR(IF(VLOOKUP(B2279,'DIFOT Raw Data'!B:P,15,0)="","Not Delivered","Delivery"&amp;" "&amp;VLOOKUP(B2279,'DIFOT Raw Data'!B:P,15,0)),"")</f>
        <v/>
      </c>
    </row>
    <row r="2280" spans="5:12" x14ac:dyDescent="0.25">
      <c r="E2280" s="80" t="str">
        <f>IFERROR(IF(B2280="","",VLOOKUP(B2280,'Customer Orders Management'!B:AB,12,0)),"")</f>
        <v/>
      </c>
      <c r="F2280" s="80" t="str">
        <f>IFERROR(IF(B2280="","",VLOOKUP(B2280,'Customer Orders Management'!B:AB,13,0)),"")</f>
        <v/>
      </c>
      <c r="G2280" s="80" t="str">
        <f>IFERROR(IF(B2280="","",VLOOKUP(B2280,'Customer Orders Management'!B:AB,7,0)),"")</f>
        <v/>
      </c>
      <c r="H2280" s="80" t="str">
        <f>IFERROR(IF(B2280="","",VLOOKUP(B2280,'Customer Orders Management'!B:AB,8,0)),"")</f>
        <v/>
      </c>
      <c r="I2280" s="81" t="str">
        <f>IFERROR(IF(B2280="","",VLOOKUP(B2280,'Customer Orders Management'!B:AB,9,0)),"")</f>
        <v/>
      </c>
      <c r="J2280" s="81" t="str">
        <f>IFERROR(IF(B2280="","",VLOOKUP(B2280,'Customer Orders Management'!B:AB,10,0)),"")</f>
        <v/>
      </c>
      <c r="K2280" s="81" t="str">
        <f>IFERROR(IF(B2280="","",VLOOKUP(B2280,'Customer Orders Management'!B:AB,11,0)),"")</f>
        <v/>
      </c>
      <c r="L2280" s="81" t="str">
        <f>IFERROR(IF(VLOOKUP(B2280,'DIFOT Raw Data'!B:P,15,0)="","Not Delivered","Delivery"&amp;" "&amp;VLOOKUP(B2280,'DIFOT Raw Data'!B:P,15,0)),"")</f>
        <v/>
      </c>
    </row>
    <row r="2281" spans="5:12" x14ac:dyDescent="0.25">
      <c r="E2281" s="80" t="str">
        <f>IFERROR(IF(B2281="","",VLOOKUP(B2281,'Customer Orders Management'!B:AB,12,0)),"")</f>
        <v/>
      </c>
      <c r="F2281" s="80" t="str">
        <f>IFERROR(IF(B2281="","",VLOOKUP(B2281,'Customer Orders Management'!B:AB,13,0)),"")</f>
        <v/>
      </c>
      <c r="G2281" s="80" t="str">
        <f>IFERROR(IF(B2281="","",VLOOKUP(B2281,'Customer Orders Management'!B:AB,7,0)),"")</f>
        <v/>
      </c>
      <c r="H2281" s="80" t="str">
        <f>IFERROR(IF(B2281="","",VLOOKUP(B2281,'Customer Orders Management'!B:AB,8,0)),"")</f>
        <v/>
      </c>
      <c r="I2281" s="81" t="str">
        <f>IFERROR(IF(B2281="","",VLOOKUP(B2281,'Customer Orders Management'!B:AB,9,0)),"")</f>
        <v/>
      </c>
      <c r="J2281" s="81" t="str">
        <f>IFERROR(IF(B2281="","",VLOOKUP(B2281,'Customer Orders Management'!B:AB,10,0)),"")</f>
        <v/>
      </c>
      <c r="K2281" s="81" t="str">
        <f>IFERROR(IF(B2281="","",VLOOKUP(B2281,'Customer Orders Management'!B:AB,11,0)),"")</f>
        <v/>
      </c>
      <c r="L2281" s="81" t="str">
        <f>IFERROR(IF(VLOOKUP(B2281,'DIFOT Raw Data'!B:P,15,0)="","Not Delivered","Delivery"&amp;" "&amp;VLOOKUP(B2281,'DIFOT Raw Data'!B:P,15,0)),"")</f>
        <v/>
      </c>
    </row>
    <row r="2282" spans="5:12" x14ac:dyDescent="0.25">
      <c r="E2282" s="80" t="str">
        <f>IFERROR(IF(B2282="","",VLOOKUP(B2282,'Customer Orders Management'!B:AB,12,0)),"")</f>
        <v/>
      </c>
      <c r="F2282" s="80" t="str">
        <f>IFERROR(IF(B2282="","",VLOOKUP(B2282,'Customer Orders Management'!B:AB,13,0)),"")</f>
        <v/>
      </c>
      <c r="G2282" s="80" t="str">
        <f>IFERROR(IF(B2282="","",VLOOKUP(B2282,'Customer Orders Management'!B:AB,7,0)),"")</f>
        <v/>
      </c>
      <c r="H2282" s="80" t="str">
        <f>IFERROR(IF(B2282="","",VLOOKUP(B2282,'Customer Orders Management'!B:AB,8,0)),"")</f>
        <v/>
      </c>
      <c r="I2282" s="81" t="str">
        <f>IFERROR(IF(B2282="","",VLOOKUP(B2282,'Customer Orders Management'!B:AB,9,0)),"")</f>
        <v/>
      </c>
      <c r="J2282" s="81" t="str">
        <f>IFERROR(IF(B2282="","",VLOOKUP(B2282,'Customer Orders Management'!B:AB,10,0)),"")</f>
        <v/>
      </c>
      <c r="K2282" s="81" t="str">
        <f>IFERROR(IF(B2282="","",VLOOKUP(B2282,'Customer Orders Management'!B:AB,11,0)),"")</f>
        <v/>
      </c>
      <c r="L2282" s="81" t="str">
        <f>IFERROR(IF(VLOOKUP(B2282,'DIFOT Raw Data'!B:P,15,0)="","Not Delivered","Delivery"&amp;" "&amp;VLOOKUP(B2282,'DIFOT Raw Data'!B:P,15,0)),"")</f>
        <v/>
      </c>
    </row>
    <row r="2283" spans="5:12" x14ac:dyDescent="0.25">
      <c r="E2283" s="80" t="str">
        <f>IFERROR(IF(B2283="","",VLOOKUP(B2283,'Customer Orders Management'!B:AB,12,0)),"")</f>
        <v/>
      </c>
      <c r="F2283" s="80" t="str">
        <f>IFERROR(IF(B2283="","",VLOOKUP(B2283,'Customer Orders Management'!B:AB,13,0)),"")</f>
        <v/>
      </c>
      <c r="G2283" s="80" t="str">
        <f>IFERROR(IF(B2283="","",VLOOKUP(B2283,'Customer Orders Management'!B:AB,7,0)),"")</f>
        <v/>
      </c>
      <c r="H2283" s="80" t="str">
        <f>IFERROR(IF(B2283="","",VLOOKUP(B2283,'Customer Orders Management'!B:AB,8,0)),"")</f>
        <v/>
      </c>
      <c r="I2283" s="81" t="str">
        <f>IFERROR(IF(B2283="","",VLOOKUP(B2283,'Customer Orders Management'!B:AB,9,0)),"")</f>
        <v/>
      </c>
      <c r="J2283" s="81" t="str">
        <f>IFERROR(IF(B2283="","",VLOOKUP(B2283,'Customer Orders Management'!B:AB,10,0)),"")</f>
        <v/>
      </c>
      <c r="K2283" s="81" t="str">
        <f>IFERROR(IF(B2283="","",VLOOKUP(B2283,'Customer Orders Management'!B:AB,11,0)),"")</f>
        <v/>
      </c>
      <c r="L2283" s="81" t="str">
        <f>IFERROR(IF(VLOOKUP(B2283,'DIFOT Raw Data'!B:P,15,0)="","Not Delivered","Delivery"&amp;" "&amp;VLOOKUP(B2283,'DIFOT Raw Data'!B:P,15,0)),"")</f>
        <v/>
      </c>
    </row>
    <row r="2284" spans="5:12" x14ac:dyDescent="0.25">
      <c r="E2284" s="80" t="str">
        <f>IFERROR(IF(B2284="","",VLOOKUP(B2284,'Customer Orders Management'!B:AB,12,0)),"")</f>
        <v/>
      </c>
      <c r="F2284" s="80" t="str">
        <f>IFERROR(IF(B2284="","",VLOOKUP(B2284,'Customer Orders Management'!B:AB,13,0)),"")</f>
        <v/>
      </c>
      <c r="G2284" s="80" t="str">
        <f>IFERROR(IF(B2284="","",VLOOKUP(B2284,'Customer Orders Management'!B:AB,7,0)),"")</f>
        <v/>
      </c>
      <c r="H2284" s="80" t="str">
        <f>IFERROR(IF(B2284="","",VLOOKUP(B2284,'Customer Orders Management'!B:AB,8,0)),"")</f>
        <v/>
      </c>
      <c r="I2284" s="81" t="str">
        <f>IFERROR(IF(B2284="","",VLOOKUP(B2284,'Customer Orders Management'!B:AB,9,0)),"")</f>
        <v/>
      </c>
      <c r="J2284" s="81" t="str">
        <f>IFERROR(IF(B2284="","",VLOOKUP(B2284,'Customer Orders Management'!B:AB,10,0)),"")</f>
        <v/>
      </c>
      <c r="K2284" s="81" t="str">
        <f>IFERROR(IF(B2284="","",VLOOKUP(B2284,'Customer Orders Management'!B:AB,11,0)),"")</f>
        <v/>
      </c>
      <c r="L2284" s="81" t="str">
        <f>IFERROR(IF(VLOOKUP(B2284,'DIFOT Raw Data'!B:P,15,0)="","Not Delivered","Delivery"&amp;" "&amp;VLOOKUP(B2284,'DIFOT Raw Data'!B:P,15,0)),"")</f>
        <v/>
      </c>
    </row>
    <row r="2285" spans="5:12" x14ac:dyDescent="0.25">
      <c r="E2285" s="80" t="str">
        <f>IFERROR(IF(B2285="","",VLOOKUP(B2285,'Customer Orders Management'!B:AB,12,0)),"")</f>
        <v/>
      </c>
      <c r="F2285" s="80" t="str">
        <f>IFERROR(IF(B2285="","",VLOOKUP(B2285,'Customer Orders Management'!B:AB,13,0)),"")</f>
        <v/>
      </c>
      <c r="G2285" s="80" t="str">
        <f>IFERROR(IF(B2285="","",VLOOKUP(B2285,'Customer Orders Management'!B:AB,7,0)),"")</f>
        <v/>
      </c>
      <c r="H2285" s="80" t="str">
        <f>IFERROR(IF(B2285="","",VLOOKUP(B2285,'Customer Orders Management'!B:AB,8,0)),"")</f>
        <v/>
      </c>
      <c r="I2285" s="81" t="str">
        <f>IFERROR(IF(B2285="","",VLOOKUP(B2285,'Customer Orders Management'!B:AB,9,0)),"")</f>
        <v/>
      </c>
      <c r="J2285" s="81" t="str">
        <f>IFERROR(IF(B2285="","",VLOOKUP(B2285,'Customer Orders Management'!B:AB,10,0)),"")</f>
        <v/>
      </c>
      <c r="K2285" s="81" t="str">
        <f>IFERROR(IF(B2285="","",VLOOKUP(B2285,'Customer Orders Management'!B:AB,11,0)),"")</f>
        <v/>
      </c>
      <c r="L2285" s="81" t="str">
        <f>IFERROR(IF(VLOOKUP(B2285,'DIFOT Raw Data'!B:P,15,0)="","Not Delivered","Delivery"&amp;" "&amp;VLOOKUP(B2285,'DIFOT Raw Data'!B:P,15,0)),"")</f>
        <v/>
      </c>
    </row>
    <row r="2286" spans="5:12" x14ac:dyDescent="0.25">
      <c r="E2286" s="80" t="str">
        <f>IFERROR(IF(B2286="","",VLOOKUP(B2286,'Customer Orders Management'!B:AB,12,0)),"")</f>
        <v/>
      </c>
      <c r="F2286" s="80" t="str">
        <f>IFERROR(IF(B2286="","",VLOOKUP(B2286,'Customer Orders Management'!B:AB,13,0)),"")</f>
        <v/>
      </c>
      <c r="G2286" s="80" t="str">
        <f>IFERROR(IF(B2286="","",VLOOKUP(B2286,'Customer Orders Management'!B:AB,7,0)),"")</f>
        <v/>
      </c>
      <c r="H2286" s="80" t="str">
        <f>IFERROR(IF(B2286="","",VLOOKUP(B2286,'Customer Orders Management'!B:AB,8,0)),"")</f>
        <v/>
      </c>
      <c r="I2286" s="81" t="str">
        <f>IFERROR(IF(B2286="","",VLOOKUP(B2286,'Customer Orders Management'!B:AB,9,0)),"")</f>
        <v/>
      </c>
      <c r="J2286" s="81" t="str">
        <f>IFERROR(IF(B2286="","",VLOOKUP(B2286,'Customer Orders Management'!B:AB,10,0)),"")</f>
        <v/>
      </c>
      <c r="K2286" s="81" t="str">
        <f>IFERROR(IF(B2286="","",VLOOKUP(B2286,'Customer Orders Management'!B:AB,11,0)),"")</f>
        <v/>
      </c>
      <c r="L2286" s="81" t="str">
        <f>IFERROR(IF(VLOOKUP(B2286,'DIFOT Raw Data'!B:P,15,0)="","Not Delivered","Delivery"&amp;" "&amp;VLOOKUP(B2286,'DIFOT Raw Data'!B:P,15,0)),"")</f>
        <v/>
      </c>
    </row>
    <row r="2287" spans="5:12" x14ac:dyDescent="0.25">
      <c r="E2287" s="80" t="str">
        <f>IFERROR(IF(B2287="","",VLOOKUP(B2287,'Customer Orders Management'!B:AB,12,0)),"")</f>
        <v/>
      </c>
      <c r="F2287" s="80" t="str">
        <f>IFERROR(IF(B2287="","",VLOOKUP(B2287,'Customer Orders Management'!B:AB,13,0)),"")</f>
        <v/>
      </c>
      <c r="G2287" s="80" t="str">
        <f>IFERROR(IF(B2287="","",VLOOKUP(B2287,'Customer Orders Management'!B:AB,7,0)),"")</f>
        <v/>
      </c>
      <c r="H2287" s="80" t="str">
        <f>IFERROR(IF(B2287="","",VLOOKUP(B2287,'Customer Orders Management'!B:AB,8,0)),"")</f>
        <v/>
      </c>
      <c r="I2287" s="81" t="str">
        <f>IFERROR(IF(B2287="","",VLOOKUP(B2287,'Customer Orders Management'!B:AB,9,0)),"")</f>
        <v/>
      </c>
      <c r="J2287" s="81" t="str">
        <f>IFERROR(IF(B2287="","",VLOOKUP(B2287,'Customer Orders Management'!B:AB,10,0)),"")</f>
        <v/>
      </c>
      <c r="K2287" s="81" t="str">
        <f>IFERROR(IF(B2287="","",VLOOKUP(B2287,'Customer Orders Management'!B:AB,11,0)),"")</f>
        <v/>
      </c>
      <c r="L2287" s="81" t="str">
        <f>IFERROR(IF(VLOOKUP(B2287,'DIFOT Raw Data'!B:P,15,0)="","Not Delivered","Delivery"&amp;" "&amp;VLOOKUP(B2287,'DIFOT Raw Data'!B:P,15,0)),"")</f>
        <v/>
      </c>
    </row>
    <row r="2288" spans="5:12" x14ac:dyDescent="0.25">
      <c r="E2288" s="80" t="str">
        <f>IFERROR(IF(B2288="","",VLOOKUP(B2288,'Customer Orders Management'!B:AB,12,0)),"")</f>
        <v/>
      </c>
      <c r="F2288" s="80" t="str">
        <f>IFERROR(IF(B2288="","",VLOOKUP(B2288,'Customer Orders Management'!B:AB,13,0)),"")</f>
        <v/>
      </c>
      <c r="G2288" s="80" t="str">
        <f>IFERROR(IF(B2288="","",VLOOKUP(B2288,'Customer Orders Management'!B:AB,7,0)),"")</f>
        <v/>
      </c>
      <c r="H2288" s="80" t="str">
        <f>IFERROR(IF(B2288="","",VLOOKUP(B2288,'Customer Orders Management'!B:AB,8,0)),"")</f>
        <v/>
      </c>
      <c r="I2288" s="81" t="str">
        <f>IFERROR(IF(B2288="","",VLOOKUP(B2288,'Customer Orders Management'!B:AB,9,0)),"")</f>
        <v/>
      </c>
      <c r="J2288" s="81" t="str">
        <f>IFERROR(IF(B2288="","",VLOOKUP(B2288,'Customer Orders Management'!B:AB,10,0)),"")</f>
        <v/>
      </c>
      <c r="K2288" s="81" t="str">
        <f>IFERROR(IF(B2288="","",VLOOKUP(B2288,'Customer Orders Management'!B:AB,11,0)),"")</f>
        <v/>
      </c>
      <c r="L2288" s="81" t="str">
        <f>IFERROR(IF(VLOOKUP(B2288,'DIFOT Raw Data'!B:P,15,0)="","Not Delivered","Delivery"&amp;" "&amp;VLOOKUP(B2288,'DIFOT Raw Data'!B:P,15,0)),"")</f>
        <v/>
      </c>
    </row>
    <row r="2289" spans="5:12" x14ac:dyDescent="0.25">
      <c r="E2289" s="80" t="str">
        <f>IFERROR(IF(B2289="","",VLOOKUP(B2289,'Customer Orders Management'!B:AB,12,0)),"")</f>
        <v/>
      </c>
      <c r="F2289" s="80" t="str">
        <f>IFERROR(IF(B2289="","",VLOOKUP(B2289,'Customer Orders Management'!B:AB,13,0)),"")</f>
        <v/>
      </c>
      <c r="G2289" s="80" t="str">
        <f>IFERROR(IF(B2289="","",VLOOKUP(B2289,'Customer Orders Management'!B:AB,7,0)),"")</f>
        <v/>
      </c>
      <c r="H2289" s="80" t="str">
        <f>IFERROR(IF(B2289="","",VLOOKUP(B2289,'Customer Orders Management'!B:AB,8,0)),"")</f>
        <v/>
      </c>
      <c r="I2289" s="81" t="str">
        <f>IFERROR(IF(B2289="","",VLOOKUP(B2289,'Customer Orders Management'!B:AB,9,0)),"")</f>
        <v/>
      </c>
      <c r="J2289" s="81" t="str">
        <f>IFERROR(IF(B2289="","",VLOOKUP(B2289,'Customer Orders Management'!B:AB,10,0)),"")</f>
        <v/>
      </c>
      <c r="K2289" s="81" t="str">
        <f>IFERROR(IF(B2289="","",VLOOKUP(B2289,'Customer Orders Management'!B:AB,11,0)),"")</f>
        <v/>
      </c>
      <c r="L2289" s="81" t="str">
        <f>IFERROR(IF(VLOOKUP(B2289,'DIFOT Raw Data'!B:P,15,0)="","Not Delivered","Delivery"&amp;" "&amp;VLOOKUP(B2289,'DIFOT Raw Data'!B:P,15,0)),"")</f>
        <v/>
      </c>
    </row>
    <row r="2290" spans="5:12" x14ac:dyDescent="0.25">
      <c r="E2290" s="80" t="str">
        <f>IFERROR(IF(B2290="","",VLOOKUP(B2290,'Customer Orders Management'!B:AB,12,0)),"")</f>
        <v/>
      </c>
      <c r="F2290" s="80" t="str">
        <f>IFERROR(IF(B2290="","",VLOOKUP(B2290,'Customer Orders Management'!B:AB,13,0)),"")</f>
        <v/>
      </c>
      <c r="G2290" s="80" t="str">
        <f>IFERROR(IF(B2290="","",VLOOKUP(B2290,'Customer Orders Management'!B:AB,7,0)),"")</f>
        <v/>
      </c>
      <c r="H2290" s="80" t="str">
        <f>IFERROR(IF(B2290="","",VLOOKUP(B2290,'Customer Orders Management'!B:AB,8,0)),"")</f>
        <v/>
      </c>
      <c r="I2290" s="81" t="str">
        <f>IFERROR(IF(B2290="","",VLOOKUP(B2290,'Customer Orders Management'!B:AB,9,0)),"")</f>
        <v/>
      </c>
      <c r="J2290" s="81" t="str">
        <f>IFERROR(IF(B2290="","",VLOOKUP(B2290,'Customer Orders Management'!B:AB,10,0)),"")</f>
        <v/>
      </c>
      <c r="K2290" s="81" t="str">
        <f>IFERROR(IF(B2290="","",VLOOKUP(B2290,'Customer Orders Management'!B:AB,11,0)),"")</f>
        <v/>
      </c>
      <c r="L2290" s="81" t="str">
        <f>IFERROR(IF(VLOOKUP(B2290,'DIFOT Raw Data'!B:P,15,0)="","Not Delivered","Delivery"&amp;" "&amp;VLOOKUP(B2290,'DIFOT Raw Data'!B:P,15,0)),"")</f>
        <v/>
      </c>
    </row>
    <row r="2291" spans="5:12" x14ac:dyDescent="0.25">
      <c r="E2291" s="80" t="str">
        <f>IFERROR(IF(B2291="","",VLOOKUP(B2291,'Customer Orders Management'!B:AB,12,0)),"")</f>
        <v/>
      </c>
      <c r="F2291" s="80" t="str">
        <f>IFERROR(IF(B2291="","",VLOOKUP(B2291,'Customer Orders Management'!B:AB,13,0)),"")</f>
        <v/>
      </c>
      <c r="G2291" s="80" t="str">
        <f>IFERROR(IF(B2291="","",VLOOKUP(B2291,'Customer Orders Management'!B:AB,7,0)),"")</f>
        <v/>
      </c>
      <c r="H2291" s="80" t="str">
        <f>IFERROR(IF(B2291="","",VLOOKUP(B2291,'Customer Orders Management'!B:AB,8,0)),"")</f>
        <v/>
      </c>
      <c r="I2291" s="81" t="str">
        <f>IFERROR(IF(B2291="","",VLOOKUP(B2291,'Customer Orders Management'!B:AB,9,0)),"")</f>
        <v/>
      </c>
      <c r="J2291" s="81" t="str">
        <f>IFERROR(IF(B2291="","",VLOOKUP(B2291,'Customer Orders Management'!B:AB,10,0)),"")</f>
        <v/>
      </c>
      <c r="K2291" s="81" t="str">
        <f>IFERROR(IF(B2291="","",VLOOKUP(B2291,'Customer Orders Management'!B:AB,11,0)),"")</f>
        <v/>
      </c>
      <c r="L2291" s="81" t="str">
        <f>IFERROR(IF(VLOOKUP(B2291,'DIFOT Raw Data'!B:P,15,0)="","Not Delivered","Delivery"&amp;" "&amp;VLOOKUP(B2291,'DIFOT Raw Data'!B:P,15,0)),"")</f>
        <v/>
      </c>
    </row>
    <row r="2292" spans="5:12" x14ac:dyDescent="0.25">
      <c r="E2292" s="80" t="str">
        <f>IFERROR(IF(B2292="","",VLOOKUP(B2292,'Customer Orders Management'!B:AB,12,0)),"")</f>
        <v/>
      </c>
      <c r="F2292" s="80" t="str">
        <f>IFERROR(IF(B2292="","",VLOOKUP(B2292,'Customer Orders Management'!B:AB,13,0)),"")</f>
        <v/>
      </c>
      <c r="G2292" s="80" t="str">
        <f>IFERROR(IF(B2292="","",VLOOKUP(B2292,'Customer Orders Management'!B:AB,7,0)),"")</f>
        <v/>
      </c>
      <c r="H2292" s="80" t="str">
        <f>IFERROR(IF(B2292="","",VLOOKUP(B2292,'Customer Orders Management'!B:AB,8,0)),"")</f>
        <v/>
      </c>
      <c r="I2292" s="81" t="str">
        <f>IFERROR(IF(B2292="","",VLOOKUP(B2292,'Customer Orders Management'!B:AB,9,0)),"")</f>
        <v/>
      </c>
      <c r="J2292" s="81" t="str">
        <f>IFERROR(IF(B2292="","",VLOOKUP(B2292,'Customer Orders Management'!B:AB,10,0)),"")</f>
        <v/>
      </c>
      <c r="K2292" s="81" t="str">
        <f>IFERROR(IF(B2292="","",VLOOKUP(B2292,'Customer Orders Management'!B:AB,11,0)),"")</f>
        <v/>
      </c>
      <c r="L2292" s="81" t="str">
        <f>IFERROR(IF(VLOOKUP(B2292,'DIFOT Raw Data'!B:P,15,0)="","Not Delivered","Delivery"&amp;" "&amp;VLOOKUP(B2292,'DIFOT Raw Data'!B:P,15,0)),"")</f>
        <v/>
      </c>
    </row>
    <row r="2293" spans="5:12" x14ac:dyDescent="0.25">
      <c r="E2293" s="80" t="str">
        <f>IFERROR(IF(B2293="","",VLOOKUP(B2293,'Customer Orders Management'!B:AB,12,0)),"")</f>
        <v/>
      </c>
      <c r="F2293" s="80" t="str">
        <f>IFERROR(IF(B2293="","",VLOOKUP(B2293,'Customer Orders Management'!B:AB,13,0)),"")</f>
        <v/>
      </c>
      <c r="G2293" s="80" t="str">
        <f>IFERROR(IF(B2293="","",VLOOKUP(B2293,'Customer Orders Management'!B:AB,7,0)),"")</f>
        <v/>
      </c>
      <c r="H2293" s="80" t="str">
        <f>IFERROR(IF(B2293="","",VLOOKUP(B2293,'Customer Orders Management'!B:AB,8,0)),"")</f>
        <v/>
      </c>
      <c r="I2293" s="81" t="str">
        <f>IFERROR(IF(B2293="","",VLOOKUP(B2293,'Customer Orders Management'!B:AB,9,0)),"")</f>
        <v/>
      </c>
      <c r="J2293" s="81" t="str">
        <f>IFERROR(IF(B2293="","",VLOOKUP(B2293,'Customer Orders Management'!B:AB,10,0)),"")</f>
        <v/>
      </c>
      <c r="K2293" s="81" t="str">
        <f>IFERROR(IF(B2293="","",VLOOKUP(B2293,'Customer Orders Management'!B:AB,11,0)),"")</f>
        <v/>
      </c>
      <c r="L2293" s="81" t="str">
        <f>IFERROR(IF(VLOOKUP(B2293,'DIFOT Raw Data'!B:P,15,0)="","Not Delivered","Delivery"&amp;" "&amp;VLOOKUP(B2293,'DIFOT Raw Data'!B:P,15,0)),"")</f>
        <v/>
      </c>
    </row>
    <row r="2294" spans="5:12" x14ac:dyDescent="0.25">
      <c r="E2294" s="80" t="str">
        <f>IFERROR(IF(B2294="","",VLOOKUP(B2294,'Customer Orders Management'!B:AB,12,0)),"")</f>
        <v/>
      </c>
      <c r="F2294" s="80" t="str">
        <f>IFERROR(IF(B2294="","",VLOOKUP(B2294,'Customer Orders Management'!B:AB,13,0)),"")</f>
        <v/>
      </c>
      <c r="G2294" s="80" t="str">
        <f>IFERROR(IF(B2294="","",VLOOKUP(B2294,'Customer Orders Management'!B:AB,7,0)),"")</f>
        <v/>
      </c>
      <c r="H2294" s="80" t="str">
        <f>IFERROR(IF(B2294="","",VLOOKUP(B2294,'Customer Orders Management'!B:AB,8,0)),"")</f>
        <v/>
      </c>
      <c r="I2294" s="81" t="str">
        <f>IFERROR(IF(B2294="","",VLOOKUP(B2294,'Customer Orders Management'!B:AB,9,0)),"")</f>
        <v/>
      </c>
      <c r="J2294" s="81" t="str">
        <f>IFERROR(IF(B2294="","",VLOOKUP(B2294,'Customer Orders Management'!B:AB,10,0)),"")</f>
        <v/>
      </c>
      <c r="K2294" s="81" t="str">
        <f>IFERROR(IF(B2294="","",VLOOKUP(B2294,'Customer Orders Management'!B:AB,11,0)),"")</f>
        <v/>
      </c>
      <c r="L2294" s="81" t="str">
        <f>IFERROR(IF(VLOOKUP(B2294,'DIFOT Raw Data'!B:P,15,0)="","Not Delivered","Delivery"&amp;" "&amp;VLOOKUP(B2294,'DIFOT Raw Data'!B:P,15,0)),"")</f>
        <v/>
      </c>
    </row>
    <row r="2295" spans="5:12" x14ac:dyDescent="0.25">
      <c r="E2295" s="80" t="str">
        <f>IFERROR(IF(B2295="","",VLOOKUP(B2295,'Customer Orders Management'!B:AB,12,0)),"")</f>
        <v/>
      </c>
      <c r="F2295" s="80" t="str">
        <f>IFERROR(IF(B2295="","",VLOOKUP(B2295,'Customer Orders Management'!B:AB,13,0)),"")</f>
        <v/>
      </c>
      <c r="G2295" s="80" t="str">
        <f>IFERROR(IF(B2295="","",VLOOKUP(B2295,'Customer Orders Management'!B:AB,7,0)),"")</f>
        <v/>
      </c>
      <c r="H2295" s="80" t="str">
        <f>IFERROR(IF(B2295="","",VLOOKUP(B2295,'Customer Orders Management'!B:AB,8,0)),"")</f>
        <v/>
      </c>
      <c r="I2295" s="81" t="str">
        <f>IFERROR(IF(B2295="","",VLOOKUP(B2295,'Customer Orders Management'!B:AB,9,0)),"")</f>
        <v/>
      </c>
      <c r="J2295" s="81" t="str">
        <f>IFERROR(IF(B2295="","",VLOOKUP(B2295,'Customer Orders Management'!B:AB,10,0)),"")</f>
        <v/>
      </c>
      <c r="K2295" s="81" t="str">
        <f>IFERROR(IF(B2295="","",VLOOKUP(B2295,'Customer Orders Management'!B:AB,11,0)),"")</f>
        <v/>
      </c>
      <c r="L2295" s="81" t="str">
        <f>IFERROR(IF(VLOOKUP(B2295,'DIFOT Raw Data'!B:P,15,0)="","Not Delivered","Delivery"&amp;" "&amp;VLOOKUP(B2295,'DIFOT Raw Data'!B:P,15,0)),"")</f>
        <v/>
      </c>
    </row>
    <row r="2296" spans="5:12" x14ac:dyDescent="0.25">
      <c r="E2296" s="80" t="str">
        <f>IFERROR(IF(B2296="","",VLOOKUP(B2296,'Customer Orders Management'!B:AB,12,0)),"")</f>
        <v/>
      </c>
      <c r="F2296" s="80" t="str">
        <f>IFERROR(IF(B2296="","",VLOOKUP(B2296,'Customer Orders Management'!B:AB,13,0)),"")</f>
        <v/>
      </c>
      <c r="G2296" s="80" t="str">
        <f>IFERROR(IF(B2296="","",VLOOKUP(B2296,'Customer Orders Management'!B:AB,7,0)),"")</f>
        <v/>
      </c>
      <c r="H2296" s="80" t="str">
        <f>IFERROR(IF(B2296="","",VLOOKUP(B2296,'Customer Orders Management'!B:AB,8,0)),"")</f>
        <v/>
      </c>
      <c r="I2296" s="81" t="str">
        <f>IFERROR(IF(B2296="","",VLOOKUP(B2296,'Customer Orders Management'!B:AB,9,0)),"")</f>
        <v/>
      </c>
      <c r="J2296" s="81" t="str">
        <f>IFERROR(IF(B2296="","",VLOOKUP(B2296,'Customer Orders Management'!B:AB,10,0)),"")</f>
        <v/>
      </c>
      <c r="K2296" s="81" t="str">
        <f>IFERROR(IF(B2296="","",VLOOKUP(B2296,'Customer Orders Management'!B:AB,11,0)),"")</f>
        <v/>
      </c>
      <c r="L2296" s="81" t="str">
        <f>IFERROR(IF(VLOOKUP(B2296,'DIFOT Raw Data'!B:P,15,0)="","Not Delivered","Delivery"&amp;" "&amp;VLOOKUP(B2296,'DIFOT Raw Data'!B:P,15,0)),"")</f>
        <v/>
      </c>
    </row>
    <row r="2297" spans="5:12" x14ac:dyDescent="0.25">
      <c r="E2297" s="80" t="str">
        <f>IFERROR(IF(B2297="","",VLOOKUP(B2297,'Customer Orders Management'!B:AB,12,0)),"")</f>
        <v/>
      </c>
      <c r="F2297" s="80" t="str">
        <f>IFERROR(IF(B2297="","",VLOOKUP(B2297,'Customer Orders Management'!B:AB,13,0)),"")</f>
        <v/>
      </c>
      <c r="G2297" s="80" t="str">
        <f>IFERROR(IF(B2297="","",VLOOKUP(B2297,'Customer Orders Management'!B:AB,7,0)),"")</f>
        <v/>
      </c>
      <c r="H2297" s="80" t="str">
        <f>IFERROR(IF(B2297="","",VLOOKUP(B2297,'Customer Orders Management'!B:AB,8,0)),"")</f>
        <v/>
      </c>
      <c r="I2297" s="81" t="str">
        <f>IFERROR(IF(B2297="","",VLOOKUP(B2297,'Customer Orders Management'!B:AB,9,0)),"")</f>
        <v/>
      </c>
      <c r="J2297" s="81" t="str">
        <f>IFERROR(IF(B2297="","",VLOOKUP(B2297,'Customer Orders Management'!B:AB,10,0)),"")</f>
        <v/>
      </c>
      <c r="K2297" s="81" t="str">
        <f>IFERROR(IF(B2297="","",VLOOKUP(B2297,'Customer Orders Management'!B:AB,11,0)),"")</f>
        <v/>
      </c>
      <c r="L2297" s="81" t="str">
        <f>IFERROR(IF(VLOOKUP(B2297,'DIFOT Raw Data'!B:P,15,0)="","Not Delivered","Delivery"&amp;" "&amp;VLOOKUP(B2297,'DIFOT Raw Data'!B:P,15,0)),"")</f>
        <v/>
      </c>
    </row>
    <row r="2298" spans="5:12" x14ac:dyDescent="0.25">
      <c r="E2298" s="80" t="str">
        <f>IFERROR(IF(B2298="","",VLOOKUP(B2298,'Customer Orders Management'!B:AB,12,0)),"")</f>
        <v/>
      </c>
      <c r="F2298" s="80" t="str">
        <f>IFERROR(IF(B2298="","",VLOOKUP(B2298,'Customer Orders Management'!B:AB,13,0)),"")</f>
        <v/>
      </c>
      <c r="G2298" s="80" t="str">
        <f>IFERROR(IF(B2298="","",VLOOKUP(B2298,'Customer Orders Management'!B:AB,7,0)),"")</f>
        <v/>
      </c>
      <c r="H2298" s="80" t="str">
        <f>IFERROR(IF(B2298="","",VLOOKUP(B2298,'Customer Orders Management'!B:AB,8,0)),"")</f>
        <v/>
      </c>
      <c r="I2298" s="81" t="str">
        <f>IFERROR(IF(B2298="","",VLOOKUP(B2298,'Customer Orders Management'!B:AB,9,0)),"")</f>
        <v/>
      </c>
      <c r="J2298" s="81" t="str">
        <f>IFERROR(IF(B2298="","",VLOOKUP(B2298,'Customer Orders Management'!B:AB,10,0)),"")</f>
        <v/>
      </c>
      <c r="K2298" s="81" t="str">
        <f>IFERROR(IF(B2298="","",VLOOKUP(B2298,'Customer Orders Management'!B:AB,11,0)),"")</f>
        <v/>
      </c>
      <c r="L2298" s="81" t="str">
        <f>IFERROR(IF(VLOOKUP(B2298,'DIFOT Raw Data'!B:P,15,0)="","Not Delivered","Delivery"&amp;" "&amp;VLOOKUP(B2298,'DIFOT Raw Data'!B:P,15,0)),"")</f>
        <v/>
      </c>
    </row>
    <row r="2299" spans="5:12" x14ac:dyDescent="0.25">
      <c r="E2299" s="80" t="str">
        <f>IFERROR(IF(B2299="","",VLOOKUP(B2299,'Customer Orders Management'!B:AB,12,0)),"")</f>
        <v/>
      </c>
      <c r="F2299" s="80" t="str">
        <f>IFERROR(IF(B2299="","",VLOOKUP(B2299,'Customer Orders Management'!B:AB,13,0)),"")</f>
        <v/>
      </c>
      <c r="G2299" s="80" t="str">
        <f>IFERROR(IF(B2299="","",VLOOKUP(B2299,'Customer Orders Management'!B:AB,7,0)),"")</f>
        <v/>
      </c>
      <c r="H2299" s="80" t="str">
        <f>IFERROR(IF(B2299="","",VLOOKUP(B2299,'Customer Orders Management'!B:AB,8,0)),"")</f>
        <v/>
      </c>
      <c r="I2299" s="81" t="str">
        <f>IFERROR(IF(B2299="","",VLOOKUP(B2299,'Customer Orders Management'!B:AB,9,0)),"")</f>
        <v/>
      </c>
      <c r="J2299" s="81" t="str">
        <f>IFERROR(IF(B2299="","",VLOOKUP(B2299,'Customer Orders Management'!B:AB,10,0)),"")</f>
        <v/>
      </c>
      <c r="K2299" s="81" t="str">
        <f>IFERROR(IF(B2299="","",VLOOKUP(B2299,'Customer Orders Management'!B:AB,11,0)),"")</f>
        <v/>
      </c>
      <c r="L2299" s="81" t="str">
        <f>IFERROR(IF(VLOOKUP(B2299,'DIFOT Raw Data'!B:P,15,0)="","Not Delivered","Delivery"&amp;" "&amp;VLOOKUP(B2299,'DIFOT Raw Data'!B:P,15,0)),"")</f>
        <v/>
      </c>
    </row>
    <row r="2300" spans="5:12" x14ac:dyDescent="0.25">
      <c r="E2300" s="80" t="str">
        <f>IFERROR(IF(B2300="","",VLOOKUP(B2300,'Customer Orders Management'!B:AB,12,0)),"")</f>
        <v/>
      </c>
      <c r="F2300" s="80" t="str">
        <f>IFERROR(IF(B2300="","",VLOOKUP(B2300,'Customer Orders Management'!B:AB,13,0)),"")</f>
        <v/>
      </c>
      <c r="G2300" s="80" t="str">
        <f>IFERROR(IF(B2300="","",VLOOKUP(B2300,'Customer Orders Management'!B:AB,7,0)),"")</f>
        <v/>
      </c>
      <c r="H2300" s="80" t="str">
        <f>IFERROR(IF(B2300="","",VLOOKUP(B2300,'Customer Orders Management'!B:AB,8,0)),"")</f>
        <v/>
      </c>
      <c r="I2300" s="81" t="str">
        <f>IFERROR(IF(B2300="","",VLOOKUP(B2300,'Customer Orders Management'!B:AB,9,0)),"")</f>
        <v/>
      </c>
      <c r="J2300" s="81" t="str">
        <f>IFERROR(IF(B2300="","",VLOOKUP(B2300,'Customer Orders Management'!B:AB,10,0)),"")</f>
        <v/>
      </c>
      <c r="K2300" s="81" t="str">
        <f>IFERROR(IF(B2300="","",VLOOKUP(B2300,'Customer Orders Management'!B:AB,11,0)),"")</f>
        <v/>
      </c>
      <c r="L2300" s="81" t="str">
        <f>IFERROR(IF(VLOOKUP(B2300,'DIFOT Raw Data'!B:P,15,0)="","Not Delivered","Delivery"&amp;" "&amp;VLOOKUP(B2300,'DIFOT Raw Data'!B:P,15,0)),"")</f>
        <v/>
      </c>
    </row>
    <row r="2301" spans="5:12" x14ac:dyDescent="0.25">
      <c r="E2301" s="80" t="str">
        <f>IFERROR(IF(B2301="","",VLOOKUP(B2301,'Customer Orders Management'!B:AB,12,0)),"")</f>
        <v/>
      </c>
      <c r="F2301" s="80" t="str">
        <f>IFERROR(IF(B2301="","",VLOOKUP(B2301,'Customer Orders Management'!B:AB,13,0)),"")</f>
        <v/>
      </c>
      <c r="G2301" s="80" t="str">
        <f>IFERROR(IF(B2301="","",VLOOKUP(B2301,'Customer Orders Management'!B:AB,7,0)),"")</f>
        <v/>
      </c>
      <c r="H2301" s="80" t="str">
        <f>IFERROR(IF(B2301="","",VLOOKUP(B2301,'Customer Orders Management'!B:AB,8,0)),"")</f>
        <v/>
      </c>
      <c r="I2301" s="81" t="str">
        <f>IFERROR(IF(B2301="","",VLOOKUP(B2301,'Customer Orders Management'!B:AB,9,0)),"")</f>
        <v/>
      </c>
      <c r="J2301" s="81" t="str">
        <f>IFERROR(IF(B2301="","",VLOOKUP(B2301,'Customer Orders Management'!B:AB,10,0)),"")</f>
        <v/>
      </c>
      <c r="K2301" s="81" t="str">
        <f>IFERROR(IF(B2301="","",VLOOKUP(B2301,'Customer Orders Management'!B:AB,11,0)),"")</f>
        <v/>
      </c>
      <c r="L2301" s="81" t="str">
        <f>IFERROR(IF(VLOOKUP(B2301,'DIFOT Raw Data'!B:P,15,0)="","Not Delivered","Delivery"&amp;" "&amp;VLOOKUP(B2301,'DIFOT Raw Data'!B:P,15,0)),"")</f>
        <v/>
      </c>
    </row>
    <row r="2302" spans="5:12" x14ac:dyDescent="0.25">
      <c r="E2302" s="80" t="str">
        <f>IFERROR(IF(B2302="","",VLOOKUP(B2302,'Customer Orders Management'!B:AB,12,0)),"")</f>
        <v/>
      </c>
      <c r="F2302" s="80" t="str">
        <f>IFERROR(IF(B2302="","",VLOOKUP(B2302,'Customer Orders Management'!B:AB,13,0)),"")</f>
        <v/>
      </c>
      <c r="G2302" s="80" t="str">
        <f>IFERROR(IF(B2302="","",VLOOKUP(B2302,'Customer Orders Management'!B:AB,7,0)),"")</f>
        <v/>
      </c>
      <c r="H2302" s="80" t="str">
        <f>IFERROR(IF(B2302="","",VLOOKUP(B2302,'Customer Orders Management'!B:AB,8,0)),"")</f>
        <v/>
      </c>
      <c r="I2302" s="81" t="str">
        <f>IFERROR(IF(B2302="","",VLOOKUP(B2302,'Customer Orders Management'!B:AB,9,0)),"")</f>
        <v/>
      </c>
      <c r="J2302" s="81" t="str">
        <f>IFERROR(IF(B2302="","",VLOOKUP(B2302,'Customer Orders Management'!B:AB,10,0)),"")</f>
        <v/>
      </c>
      <c r="K2302" s="81" t="str">
        <f>IFERROR(IF(B2302="","",VLOOKUP(B2302,'Customer Orders Management'!B:AB,11,0)),"")</f>
        <v/>
      </c>
      <c r="L2302" s="81" t="str">
        <f>IFERROR(IF(VLOOKUP(B2302,'DIFOT Raw Data'!B:P,15,0)="","Not Delivered","Delivery"&amp;" "&amp;VLOOKUP(B2302,'DIFOT Raw Data'!B:P,15,0)),"")</f>
        <v/>
      </c>
    </row>
    <row r="2303" spans="5:12" x14ac:dyDescent="0.25">
      <c r="E2303" s="80" t="str">
        <f>IFERROR(IF(B2303="","",VLOOKUP(B2303,'Customer Orders Management'!B:AB,12,0)),"")</f>
        <v/>
      </c>
      <c r="F2303" s="80" t="str">
        <f>IFERROR(IF(B2303="","",VLOOKUP(B2303,'Customer Orders Management'!B:AB,13,0)),"")</f>
        <v/>
      </c>
      <c r="G2303" s="80" t="str">
        <f>IFERROR(IF(B2303="","",VLOOKUP(B2303,'Customer Orders Management'!B:AB,7,0)),"")</f>
        <v/>
      </c>
      <c r="H2303" s="80" t="str">
        <f>IFERROR(IF(B2303="","",VLOOKUP(B2303,'Customer Orders Management'!B:AB,8,0)),"")</f>
        <v/>
      </c>
      <c r="I2303" s="81" t="str">
        <f>IFERROR(IF(B2303="","",VLOOKUP(B2303,'Customer Orders Management'!B:AB,9,0)),"")</f>
        <v/>
      </c>
      <c r="J2303" s="81" t="str">
        <f>IFERROR(IF(B2303="","",VLOOKUP(B2303,'Customer Orders Management'!B:AB,10,0)),"")</f>
        <v/>
      </c>
      <c r="K2303" s="81" t="str">
        <f>IFERROR(IF(B2303="","",VLOOKUP(B2303,'Customer Orders Management'!B:AB,11,0)),"")</f>
        <v/>
      </c>
      <c r="L2303" s="81" t="str">
        <f>IFERROR(IF(VLOOKUP(B2303,'DIFOT Raw Data'!B:P,15,0)="","Not Delivered","Delivery"&amp;" "&amp;VLOOKUP(B2303,'DIFOT Raw Data'!B:P,15,0)),"")</f>
        <v/>
      </c>
    </row>
    <row r="2304" spans="5:12" x14ac:dyDescent="0.25">
      <c r="E2304" s="80" t="str">
        <f>IFERROR(IF(B2304="","",VLOOKUP(B2304,'Customer Orders Management'!B:AB,12,0)),"")</f>
        <v/>
      </c>
      <c r="F2304" s="80" t="str">
        <f>IFERROR(IF(B2304="","",VLOOKUP(B2304,'Customer Orders Management'!B:AB,13,0)),"")</f>
        <v/>
      </c>
      <c r="G2304" s="80" t="str">
        <f>IFERROR(IF(B2304="","",VLOOKUP(B2304,'Customer Orders Management'!B:AB,7,0)),"")</f>
        <v/>
      </c>
      <c r="H2304" s="80" t="str">
        <f>IFERROR(IF(B2304="","",VLOOKUP(B2304,'Customer Orders Management'!B:AB,8,0)),"")</f>
        <v/>
      </c>
      <c r="I2304" s="81" t="str">
        <f>IFERROR(IF(B2304="","",VLOOKUP(B2304,'Customer Orders Management'!B:AB,9,0)),"")</f>
        <v/>
      </c>
      <c r="J2304" s="81" t="str">
        <f>IFERROR(IF(B2304="","",VLOOKUP(B2304,'Customer Orders Management'!B:AB,10,0)),"")</f>
        <v/>
      </c>
      <c r="K2304" s="81" t="str">
        <f>IFERROR(IF(B2304="","",VLOOKUP(B2304,'Customer Orders Management'!B:AB,11,0)),"")</f>
        <v/>
      </c>
      <c r="L2304" s="81" t="str">
        <f>IFERROR(IF(VLOOKUP(B2304,'DIFOT Raw Data'!B:P,15,0)="","Not Delivered","Delivery"&amp;" "&amp;VLOOKUP(B2304,'DIFOT Raw Data'!B:P,15,0)),"")</f>
        <v/>
      </c>
    </row>
    <row r="2305" spans="5:12" x14ac:dyDescent="0.25">
      <c r="E2305" s="80" t="str">
        <f>IFERROR(IF(B2305="","",VLOOKUP(B2305,'Customer Orders Management'!B:AB,12,0)),"")</f>
        <v/>
      </c>
      <c r="F2305" s="80" t="str">
        <f>IFERROR(IF(B2305="","",VLOOKUP(B2305,'Customer Orders Management'!B:AB,13,0)),"")</f>
        <v/>
      </c>
      <c r="G2305" s="80" t="str">
        <f>IFERROR(IF(B2305="","",VLOOKUP(B2305,'Customer Orders Management'!B:AB,7,0)),"")</f>
        <v/>
      </c>
      <c r="H2305" s="80" t="str">
        <f>IFERROR(IF(B2305="","",VLOOKUP(B2305,'Customer Orders Management'!B:AB,8,0)),"")</f>
        <v/>
      </c>
      <c r="I2305" s="81" t="str">
        <f>IFERROR(IF(B2305="","",VLOOKUP(B2305,'Customer Orders Management'!B:AB,9,0)),"")</f>
        <v/>
      </c>
      <c r="J2305" s="81" t="str">
        <f>IFERROR(IF(B2305="","",VLOOKUP(B2305,'Customer Orders Management'!B:AB,10,0)),"")</f>
        <v/>
      </c>
      <c r="K2305" s="81" t="str">
        <f>IFERROR(IF(B2305="","",VLOOKUP(B2305,'Customer Orders Management'!B:AB,11,0)),"")</f>
        <v/>
      </c>
      <c r="L2305" s="81" t="str">
        <f>IFERROR(IF(VLOOKUP(B2305,'DIFOT Raw Data'!B:P,15,0)="","Not Delivered","Delivery"&amp;" "&amp;VLOOKUP(B2305,'DIFOT Raw Data'!B:P,15,0)),"")</f>
        <v/>
      </c>
    </row>
    <row r="2306" spans="5:12" x14ac:dyDescent="0.25">
      <c r="E2306" s="80" t="str">
        <f>IFERROR(IF(B2306="","",VLOOKUP(B2306,'Customer Orders Management'!B:AB,12,0)),"")</f>
        <v/>
      </c>
      <c r="F2306" s="80" t="str">
        <f>IFERROR(IF(B2306="","",VLOOKUP(B2306,'Customer Orders Management'!B:AB,13,0)),"")</f>
        <v/>
      </c>
      <c r="G2306" s="80" t="str">
        <f>IFERROR(IF(B2306="","",VLOOKUP(B2306,'Customer Orders Management'!B:AB,7,0)),"")</f>
        <v/>
      </c>
      <c r="H2306" s="80" t="str">
        <f>IFERROR(IF(B2306="","",VLOOKUP(B2306,'Customer Orders Management'!B:AB,8,0)),"")</f>
        <v/>
      </c>
      <c r="I2306" s="81" t="str">
        <f>IFERROR(IF(B2306="","",VLOOKUP(B2306,'Customer Orders Management'!B:AB,9,0)),"")</f>
        <v/>
      </c>
      <c r="J2306" s="81" t="str">
        <f>IFERROR(IF(B2306="","",VLOOKUP(B2306,'Customer Orders Management'!B:AB,10,0)),"")</f>
        <v/>
      </c>
      <c r="K2306" s="81" t="str">
        <f>IFERROR(IF(B2306="","",VLOOKUP(B2306,'Customer Orders Management'!B:AB,11,0)),"")</f>
        <v/>
      </c>
      <c r="L2306" s="81" t="str">
        <f>IFERROR(IF(VLOOKUP(B2306,'DIFOT Raw Data'!B:P,15,0)="","Not Delivered","Delivery"&amp;" "&amp;VLOOKUP(B2306,'DIFOT Raw Data'!B:P,15,0)),"")</f>
        <v/>
      </c>
    </row>
    <row r="2307" spans="5:12" x14ac:dyDescent="0.25">
      <c r="E2307" s="80" t="str">
        <f>IFERROR(IF(B2307="","",VLOOKUP(B2307,'Customer Orders Management'!B:AB,12,0)),"")</f>
        <v/>
      </c>
      <c r="F2307" s="80" t="str">
        <f>IFERROR(IF(B2307="","",VLOOKUP(B2307,'Customer Orders Management'!B:AB,13,0)),"")</f>
        <v/>
      </c>
      <c r="G2307" s="80" t="str">
        <f>IFERROR(IF(B2307="","",VLOOKUP(B2307,'Customer Orders Management'!B:AB,7,0)),"")</f>
        <v/>
      </c>
      <c r="H2307" s="80" t="str">
        <f>IFERROR(IF(B2307="","",VLOOKUP(B2307,'Customer Orders Management'!B:AB,8,0)),"")</f>
        <v/>
      </c>
      <c r="I2307" s="81" t="str">
        <f>IFERROR(IF(B2307="","",VLOOKUP(B2307,'Customer Orders Management'!B:AB,9,0)),"")</f>
        <v/>
      </c>
      <c r="J2307" s="81" t="str">
        <f>IFERROR(IF(B2307="","",VLOOKUP(B2307,'Customer Orders Management'!B:AB,10,0)),"")</f>
        <v/>
      </c>
      <c r="K2307" s="81" t="str">
        <f>IFERROR(IF(B2307="","",VLOOKUP(B2307,'Customer Orders Management'!B:AB,11,0)),"")</f>
        <v/>
      </c>
      <c r="L2307" s="81" t="str">
        <f>IFERROR(IF(VLOOKUP(B2307,'DIFOT Raw Data'!B:P,15,0)="","Not Delivered","Delivery"&amp;" "&amp;VLOOKUP(B2307,'DIFOT Raw Data'!B:P,15,0)),"")</f>
        <v/>
      </c>
    </row>
    <row r="2308" spans="5:12" x14ac:dyDescent="0.25">
      <c r="E2308" s="80" t="str">
        <f>IFERROR(IF(B2308="","",VLOOKUP(B2308,'Customer Orders Management'!B:AB,12,0)),"")</f>
        <v/>
      </c>
      <c r="F2308" s="80" t="str">
        <f>IFERROR(IF(B2308="","",VLOOKUP(B2308,'Customer Orders Management'!B:AB,13,0)),"")</f>
        <v/>
      </c>
      <c r="G2308" s="80" t="str">
        <f>IFERROR(IF(B2308="","",VLOOKUP(B2308,'Customer Orders Management'!B:AB,7,0)),"")</f>
        <v/>
      </c>
      <c r="H2308" s="80" t="str">
        <f>IFERROR(IF(B2308="","",VLOOKUP(B2308,'Customer Orders Management'!B:AB,8,0)),"")</f>
        <v/>
      </c>
      <c r="I2308" s="81" t="str">
        <f>IFERROR(IF(B2308="","",VLOOKUP(B2308,'Customer Orders Management'!B:AB,9,0)),"")</f>
        <v/>
      </c>
      <c r="J2308" s="81" t="str">
        <f>IFERROR(IF(B2308="","",VLOOKUP(B2308,'Customer Orders Management'!B:AB,10,0)),"")</f>
        <v/>
      </c>
      <c r="K2308" s="81" t="str">
        <f>IFERROR(IF(B2308="","",VLOOKUP(B2308,'Customer Orders Management'!B:AB,11,0)),"")</f>
        <v/>
      </c>
      <c r="L2308" s="81" t="str">
        <f>IFERROR(IF(VLOOKUP(B2308,'DIFOT Raw Data'!B:P,15,0)="","Not Delivered","Delivery"&amp;" "&amp;VLOOKUP(B2308,'DIFOT Raw Data'!B:P,15,0)),"")</f>
        <v/>
      </c>
    </row>
    <row r="2309" spans="5:12" x14ac:dyDescent="0.25">
      <c r="E2309" s="80" t="str">
        <f>IFERROR(IF(B2309="","",VLOOKUP(B2309,'Customer Orders Management'!B:AB,12,0)),"")</f>
        <v/>
      </c>
      <c r="F2309" s="80" t="str">
        <f>IFERROR(IF(B2309="","",VLOOKUP(B2309,'Customer Orders Management'!B:AB,13,0)),"")</f>
        <v/>
      </c>
      <c r="G2309" s="80" t="str">
        <f>IFERROR(IF(B2309="","",VLOOKUP(B2309,'Customer Orders Management'!B:AB,7,0)),"")</f>
        <v/>
      </c>
      <c r="H2309" s="80" t="str">
        <f>IFERROR(IF(B2309="","",VLOOKUP(B2309,'Customer Orders Management'!B:AB,8,0)),"")</f>
        <v/>
      </c>
      <c r="I2309" s="81" t="str">
        <f>IFERROR(IF(B2309="","",VLOOKUP(B2309,'Customer Orders Management'!B:AB,9,0)),"")</f>
        <v/>
      </c>
      <c r="J2309" s="81" t="str">
        <f>IFERROR(IF(B2309="","",VLOOKUP(B2309,'Customer Orders Management'!B:AB,10,0)),"")</f>
        <v/>
      </c>
      <c r="K2309" s="81" t="str">
        <f>IFERROR(IF(B2309="","",VLOOKUP(B2309,'Customer Orders Management'!B:AB,11,0)),"")</f>
        <v/>
      </c>
      <c r="L2309" s="81" t="str">
        <f>IFERROR(IF(VLOOKUP(B2309,'DIFOT Raw Data'!B:P,15,0)="","Not Delivered","Delivery"&amp;" "&amp;VLOOKUP(B2309,'DIFOT Raw Data'!B:P,15,0)),"")</f>
        <v/>
      </c>
    </row>
    <row r="2310" spans="5:12" x14ac:dyDescent="0.25">
      <c r="E2310" s="80" t="str">
        <f>IFERROR(IF(B2310="","",VLOOKUP(B2310,'Customer Orders Management'!B:AB,12,0)),"")</f>
        <v/>
      </c>
      <c r="F2310" s="80" t="str">
        <f>IFERROR(IF(B2310="","",VLOOKUP(B2310,'Customer Orders Management'!B:AB,13,0)),"")</f>
        <v/>
      </c>
      <c r="G2310" s="80" t="str">
        <f>IFERROR(IF(B2310="","",VLOOKUP(B2310,'Customer Orders Management'!B:AB,7,0)),"")</f>
        <v/>
      </c>
      <c r="H2310" s="80" t="str">
        <f>IFERROR(IF(B2310="","",VLOOKUP(B2310,'Customer Orders Management'!B:AB,8,0)),"")</f>
        <v/>
      </c>
      <c r="I2310" s="81" t="str">
        <f>IFERROR(IF(B2310="","",VLOOKUP(B2310,'Customer Orders Management'!B:AB,9,0)),"")</f>
        <v/>
      </c>
      <c r="J2310" s="81" t="str">
        <f>IFERROR(IF(B2310="","",VLOOKUP(B2310,'Customer Orders Management'!B:AB,10,0)),"")</f>
        <v/>
      </c>
      <c r="K2310" s="81" t="str">
        <f>IFERROR(IF(B2310="","",VLOOKUP(B2310,'Customer Orders Management'!B:AB,11,0)),"")</f>
        <v/>
      </c>
      <c r="L2310" s="81" t="str">
        <f>IFERROR(IF(VLOOKUP(B2310,'DIFOT Raw Data'!B:P,15,0)="","Not Delivered","Delivery"&amp;" "&amp;VLOOKUP(B2310,'DIFOT Raw Data'!B:P,15,0)),"")</f>
        <v/>
      </c>
    </row>
    <row r="2311" spans="5:12" x14ac:dyDescent="0.25">
      <c r="E2311" s="80" t="str">
        <f>IFERROR(IF(B2311="","",VLOOKUP(B2311,'Customer Orders Management'!B:AB,12,0)),"")</f>
        <v/>
      </c>
      <c r="F2311" s="80" t="str">
        <f>IFERROR(IF(B2311="","",VLOOKUP(B2311,'Customer Orders Management'!B:AB,13,0)),"")</f>
        <v/>
      </c>
      <c r="G2311" s="80" t="str">
        <f>IFERROR(IF(B2311="","",VLOOKUP(B2311,'Customer Orders Management'!B:AB,7,0)),"")</f>
        <v/>
      </c>
      <c r="H2311" s="80" t="str">
        <f>IFERROR(IF(B2311="","",VLOOKUP(B2311,'Customer Orders Management'!B:AB,8,0)),"")</f>
        <v/>
      </c>
      <c r="I2311" s="81" t="str">
        <f>IFERROR(IF(B2311="","",VLOOKUP(B2311,'Customer Orders Management'!B:AB,9,0)),"")</f>
        <v/>
      </c>
      <c r="J2311" s="81" t="str">
        <f>IFERROR(IF(B2311="","",VLOOKUP(B2311,'Customer Orders Management'!B:AB,10,0)),"")</f>
        <v/>
      </c>
      <c r="K2311" s="81" t="str">
        <f>IFERROR(IF(B2311="","",VLOOKUP(B2311,'Customer Orders Management'!B:AB,11,0)),"")</f>
        <v/>
      </c>
      <c r="L2311" s="81" t="str">
        <f>IFERROR(IF(VLOOKUP(B2311,'DIFOT Raw Data'!B:P,15,0)="","Not Delivered","Delivery"&amp;" "&amp;VLOOKUP(B2311,'DIFOT Raw Data'!B:P,15,0)),"")</f>
        <v/>
      </c>
    </row>
    <row r="2312" spans="5:12" x14ac:dyDescent="0.25">
      <c r="E2312" s="80" t="str">
        <f>IFERROR(IF(B2312="","",VLOOKUP(B2312,'Customer Orders Management'!B:AB,12,0)),"")</f>
        <v/>
      </c>
      <c r="F2312" s="80" t="str">
        <f>IFERROR(IF(B2312="","",VLOOKUP(B2312,'Customer Orders Management'!B:AB,13,0)),"")</f>
        <v/>
      </c>
      <c r="G2312" s="80" t="str">
        <f>IFERROR(IF(B2312="","",VLOOKUP(B2312,'Customer Orders Management'!B:AB,7,0)),"")</f>
        <v/>
      </c>
      <c r="H2312" s="80" t="str">
        <f>IFERROR(IF(B2312="","",VLOOKUP(B2312,'Customer Orders Management'!B:AB,8,0)),"")</f>
        <v/>
      </c>
      <c r="I2312" s="81" t="str">
        <f>IFERROR(IF(B2312="","",VLOOKUP(B2312,'Customer Orders Management'!B:AB,9,0)),"")</f>
        <v/>
      </c>
      <c r="J2312" s="81" t="str">
        <f>IFERROR(IF(B2312="","",VLOOKUP(B2312,'Customer Orders Management'!B:AB,10,0)),"")</f>
        <v/>
      </c>
      <c r="K2312" s="81" t="str">
        <f>IFERROR(IF(B2312="","",VLOOKUP(B2312,'Customer Orders Management'!B:AB,11,0)),"")</f>
        <v/>
      </c>
      <c r="L2312" s="81" t="str">
        <f>IFERROR(IF(VLOOKUP(B2312,'DIFOT Raw Data'!B:P,15,0)="","Not Delivered","Delivery"&amp;" "&amp;VLOOKUP(B2312,'DIFOT Raw Data'!B:P,15,0)),"")</f>
        <v/>
      </c>
    </row>
    <row r="2313" spans="5:12" x14ac:dyDescent="0.25">
      <c r="E2313" s="80" t="str">
        <f>IFERROR(IF(B2313="","",VLOOKUP(B2313,'Customer Orders Management'!B:AB,12,0)),"")</f>
        <v/>
      </c>
      <c r="F2313" s="80" t="str">
        <f>IFERROR(IF(B2313="","",VLOOKUP(B2313,'Customer Orders Management'!B:AB,13,0)),"")</f>
        <v/>
      </c>
      <c r="G2313" s="80" t="str">
        <f>IFERROR(IF(B2313="","",VLOOKUP(B2313,'Customer Orders Management'!B:AB,7,0)),"")</f>
        <v/>
      </c>
      <c r="H2313" s="80" t="str">
        <f>IFERROR(IF(B2313="","",VLOOKUP(B2313,'Customer Orders Management'!B:AB,8,0)),"")</f>
        <v/>
      </c>
      <c r="I2313" s="81" t="str">
        <f>IFERROR(IF(B2313="","",VLOOKUP(B2313,'Customer Orders Management'!B:AB,9,0)),"")</f>
        <v/>
      </c>
      <c r="J2313" s="81" t="str">
        <f>IFERROR(IF(B2313="","",VLOOKUP(B2313,'Customer Orders Management'!B:AB,10,0)),"")</f>
        <v/>
      </c>
      <c r="K2313" s="81" t="str">
        <f>IFERROR(IF(B2313="","",VLOOKUP(B2313,'Customer Orders Management'!B:AB,11,0)),"")</f>
        <v/>
      </c>
      <c r="L2313" s="81" t="str">
        <f>IFERROR(IF(VLOOKUP(B2313,'DIFOT Raw Data'!B:P,15,0)="","Not Delivered","Delivery"&amp;" "&amp;VLOOKUP(B2313,'DIFOT Raw Data'!B:P,15,0)),"")</f>
        <v/>
      </c>
    </row>
    <row r="2314" spans="5:12" x14ac:dyDescent="0.25">
      <c r="E2314" s="80" t="str">
        <f>IFERROR(IF(B2314="","",VLOOKUP(B2314,'Customer Orders Management'!B:AB,12,0)),"")</f>
        <v/>
      </c>
      <c r="F2314" s="80" t="str">
        <f>IFERROR(IF(B2314="","",VLOOKUP(B2314,'Customer Orders Management'!B:AB,13,0)),"")</f>
        <v/>
      </c>
      <c r="G2314" s="80" t="str">
        <f>IFERROR(IF(B2314="","",VLOOKUP(B2314,'Customer Orders Management'!B:AB,7,0)),"")</f>
        <v/>
      </c>
      <c r="H2314" s="80" t="str">
        <f>IFERROR(IF(B2314="","",VLOOKUP(B2314,'Customer Orders Management'!B:AB,8,0)),"")</f>
        <v/>
      </c>
      <c r="I2314" s="81" t="str">
        <f>IFERROR(IF(B2314="","",VLOOKUP(B2314,'Customer Orders Management'!B:AB,9,0)),"")</f>
        <v/>
      </c>
      <c r="J2314" s="81" t="str">
        <f>IFERROR(IF(B2314="","",VLOOKUP(B2314,'Customer Orders Management'!B:AB,10,0)),"")</f>
        <v/>
      </c>
      <c r="K2314" s="81" t="str">
        <f>IFERROR(IF(B2314="","",VLOOKUP(B2314,'Customer Orders Management'!B:AB,11,0)),"")</f>
        <v/>
      </c>
      <c r="L2314" s="81" t="str">
        <f>IFERROR(IF(VLOOKUP(B2314,'DIFOT Raw Data'!B:P,15,0)="","Not Delivered","Delivery"&amp;" "&amp;VLOOKUP(B2314,'DIFOT Raw Data'!B:P,15,0)),"")</f>
        <v/>
      </c>
    </row>
    <row r="2315" spans="5:12" x14ac:dyDescent="0.25">
      <c r="E2315" s="80" t="str">
        <f>IFERROR(IF(B2315="","",VLOOKUP(B2315,'Customer Orders Management'!B:AB,12,0)),"")</f>
        <v/>
      </c>
      <c r="F2315" s="80" t="str">
        <f>IFERROR(IF(B2315="","",VLOOKUP(B2315,'Customer Orders Management'!B:AB,13,0)),"")</f>
        <v/>
      </c>
      <c r="G2315" s="80" t="str">
        <f>IFERROR(IF(B2315="","",VLOOKUP(B2315,'Customer Orders Management'!B:AB,7,0)),"")</f>
        <v/>
      </c>
      <c r="H2315" s="80" t="str">
        <f>IFERROR(IF(B2315="","",VLOOKUP(B2315,'Customer Orders Management'!B:AB,8,0)),"")</f>
        <v/>
      </c>
      <c r="I2315" s="81" t="str">
        <f>IFERROR(IF(B2315="","",VLOOKUP(B2315,'Customer Orders Management'!B:AB,9,0)),"")</f>
        <v/>
      </c>
      <c r="J2315" s="81" t="str">
        <f>IFERROR(IF(B2315="","",VLOOKUP(B2315,'Customer Orders Management'!B:AB,10,0)),"")</f>
        <v/>
      </c>
      <c r="K2315" s="81" t="str">
        <f>IFERROR(IF(B2315="","",VLOOKUP(B2315,'Customer Orders Management'!B:AB,11,0)),"")</f>
        <v/>
      </c>
      <c r="L2315" s="81" t="str">
        <f>IFERROR(IF(VLOOKUP(B2315,'DIFOT Raw Data'!B:P,15,0)="","Not Delivered","Delivery"&amp;" "&amp;VLOOKUP(B2315,'DIFOT Raw Data'!B:P,15,0)),"")</f>
        <v/>
      </c>
    </row>
    <row r="2316" spans="5:12" x14ac:dyDescent="0.25">
      <c r="E2316" s="80" t="str">
        <f>IFERROR(IF(B2316="","",VLOOKUP(B2316,'Customer Orders Management'!B:AB,12,0)),"")</f>
        <v/>
      </c>
      <c r="F2316" s="80" t="str">
        <f>IFERROR(IF(B2316="","",VLOOKUP(B2316,'Customer Orders Management'!B:AB,13,0)),"")</f>
        <v/>
      </c>
      <c r="G2316" s="80" t="str">
        <f>IFERROR(IF(B2316="","",VLOOKUP(B2316,'Customer Orders Management'!B:AB,7,0)),"")</f>
        <v/>
      </c>
      <c r="H2316" s="80" t="str">
        <f>IFERROR(IF(B2316="","",VLOOKUP(B2316,'Customer Orders Management'!B:AB,8,0)),"")</f>
        <v/>
      </c>
      <c r="I2316" s="81" t="str">
        <f>IFERROR(IF(B2316="","",VLOOKUP(B2316,'Customer Orders Management'!B:AB,9,0)),"")</f>
        <v/>
      </c>
      <c r="J2316" s="81" t="str">
        <f>IFERROR(IF(B2316="","",VLOOKUP(B2316,'Customer Orders Management'!B:AB,10,0)),"")</f>
        <v/>
      </c>
      <c r="K2316" s="81" t="str">
        <f>IFERROR(IF(B2316="","",VLOOKUP(B2316,'Customer Orders Management'!B:AB,11,0)),"")</f>
        <v/>
      </c>
      <c r="L2316" s="81" t="str">
        <f>IFERROR(IF(VLOOKUP(B2316,'DIFOT Raw Data'!B:P,15,0)="","Not Delivered","Delivery"&amp;" "&amp;VLOOKUP(B2316,'DIFOT Raw Data'!B:P,15,0)),"")</f>
        <v/>
      </c>
    </row>
    <row r="2317" spans="5:12" x14ac:dyDescent="0.25">
      <c r="E2317" s="80" t="str">
        <f>IFERROR(IF(B2317="","",VLOOKUP(B2317,'Customer Orders Management'!B:AB,12,0)),"")</f>
        <v/>
      </c>
      <c r="F2317" s="80" t="str">
        <f>IFERROR(IF(B2317="","",VLOOKUP(B2317,'Customer Orders Management'!B:AB,13,0)),"")</f>
        <v/>
      </c>
      <c r="G2317" s="80" t="str">
        <f>IFERROR(IF(B2317="","",VLOOKUP(B2317,'Customer Orders Management'!B:AB,7,0)),"")</f>
        <v/>
      </c>
      <c r="H2317" s="80" t="str">
        <f>IFERROR(IF(B2317="","",VLOOKUP(B2317,'Customer Orders Management'!B:AB,8,0)),"")</f>
        <v/>
      </c>
      <c r="I2317" s="81" t="str">
        <f>IFERROR(IF(B2317="","",VLOOKUP(B2317,'Customer Orders Management'!B:AB,9,0)),"")</f>
        <v/>
      </c>
      <c r="J2317" s="81" t="str">
        <f>IFERROR(IF(B2317="","",VLOOKUP(B2317,'Customer Orders Management'!B:AB,10,0)),"")</f>
        <v/>
      </c>
      <c r="K2317" s="81" t="str">
        <f>IFERROR(IF(B2317="","",VLOOKUP(B2317,'Customer Orders Management'!B:AB,11,0)),"")</f>
        <v/>
      </c>
      <c r="L2317" s="81" t="str">
        <f>IFERROR(IF(VLOOKUP(B2317,'DIFOT Raw Data'!B:P,15,0)="","Not Delivered","Delivery"&amp;" "&amp;VLOOKUP(B2317,'DIFOT Raw Data'!B:P,15,0)),"")</f>
        <v/>
      </c>
    </row>
    <row r="2318" spans="5:12" x14ac:dyDescent="0.25">
      <c r="E2318" s="80" t="str">
        <f>IFERROR(IF(B2318="","",VLOOKUP(B2318,'Customer Orders Management'!B:AB,12,0)),"")</f>
        <v/>
      </c>
      <c r="F2318" s="80" t="str">
        <f>IFERROR(IF(B2318="","",VLOOKUP(B2318,'Customer Orders Management'!B:AB,13,0)),"")</f>
        <v/>
      </c>
      <c r="G2318" s="80" t="str">
        <f>IFERROR(IF(B2318="","",VLOOKUP(B2318,'Customer Orders Management'!B:AB,7,0)),"")</f>
        <v/>
      </c>
      <c r="H2318" s="80" t="str">
        <f>IFERROR(IF(B2318="","",VLOOKUP(B2318,'Customer Orders Management'!B:AB,8,0)),"")</f>
        <v/>
      </c>
      <c r="I2318" s="81" t="str">
        <f>IFERROR(IF(B2318="","",VLOOKUP(B2318,'Customer Orders Management'!B:AB,9,0)),"")</f>
        <v/>
      </c>
      <c r="J2318" s="81" t="str">
        <f>IFERROR(IF(B2318="","",VLOOKUP(B2318,'Customer Orders Management'!B:AB,10,0)),"")</f>
        <v/>
      </c>
      <c r="K2318" s="81" t="str">
        <f>IFERROR(IF(B2318="","",VLOOKUP(B2318,'Customer Orders Management'!B:AB,11,0)),"")</f>
        <v/>
      </c>
      <c r="L2318" s="81" t="str">
        <f>IFERROR(IF(VLOOKUP(B2318,'DIFOT Raw Data'!B:P,15,0)="","Not Delivered","Delivery"&amp;" "&amp;VLOOKUP(B2318,'DIFOT Raw Data'!B:P,15,0)),"")</f>
        <v/>
      </c>
    </row>
    <row r="2319" spans="5:12" x14ac:dyDescent="0.25">
      <c r="E2319" s="80" t="str">
        <f>IFERROR(IF(B2319="","",VLOOKUP(B2319,'Customer Orders Management'!B:AB,12,0)),"")</f>
        <v/>
      </c>
      <c r="F2319" s="80" t="str">
        <f>IFERROR(IF(B2319="","",VLOOKUP(B2319,'Customer Orders Management'!B:AB,13,0)),"")</f>
        <v/>
      </c>
      <c r="G2319" s="80" t="str">
        <f>IFERROR(IF(B2319="","",VLOOKUP(B2319,'Customer Orders Management'!B:AB,7,0)),"")</f>
        <v/>
      </c>
      <c r="H2319" s="80" t="str">
        <f>IFERROR(IF(B2319="","",VLOOKUP(B2319,'Customer Orders Management'!B:AB,8,0)),"")</f>
        <v/>
      </c>
      <c r="I2319" s="81" t="str">
        <f>IFERROR(IF(B2319="","",VLOOKUP(B2319,'Customer Orders Management'!B:AB,9,0)),"")</f>
        <v/>
      </c>
      <c r="J2319" s="81" t="str">
        <f>IFERROR(IF(B2319="","",VLOOKUP(B2319,'Customer Orders Management'!B:AB,10,0)),"")</f>
        <v/>
      </c>
      <c r="K2319" s="81" t="str">
        <f>IFERROR(IF(B2319="","",VLOOKUP(B2319,'Customer Orders Management'!B:AB,11,0)),"")</f>
        <v/>
      </c>
      <c r="L2319" s="81" t="str">
        <f>IFERROR(IF(VLOOKUP(B2319,'DIFOT Raw Data'!B:P,15,0)="","Not Delivered","Delivery"&amp;" "&amp;VLOOKUP(B2319,'DIFOT Raw Data'!B:P,15,0)),"")</f>
        <v/>
      </c>
    </row>
    <row r="2320" spans="5:12" x14ac:dyDescent="0.25">
      <c r="E2320" s="80" t="str">
        <f>IFERROR(IF(B2320="","",VLOOKUP(B2320,'Customer Orders Management'!B:AB,12,0)),"")</f>
        <v/>
      </c>
      <c r="F2320" s="80" t="str">
        <f>IFERROR(IF(B2320="","",VLOOKUP(B2320,'Customer Orders Management'!B:AB,13,0)),"")</f>
        <v/>
      </c>
      <c r="G2320" s="80" t="str">
        <f>IFERROR(IF(B2320="","",VLOOKUP(B2320,'Customer Orders Management'!B:AB,7,0)),"")</f>
        <v/>
      </c>
      <c r="H2320" s="80" t="str">
        <f>IFERROR(IF(B2320="","",VLOOKUP(B2320,'Customer Orders Management'!B:AB,8,0)),"")</f>
        <v/>
      </c>
      <c r="I2320" s="81" t="str">
        <f>IFERROR(IF(B2320="","",VLOOKUP(B2320,'Customer Orders Management'!B:AB,9,0)),"")</f>
        <v/>
      </c>
      <c r="J2320" s="81" t="str">
        <f>IFERROR(IF(B2320="","",VLOOKUP(B2320,'Customer Orders Management'!B:AB,10,0)),"")</f>
        <v/>
      </c>
      <c r="K2320" s="81" t="str">
        <f>IFERROR(IF(B2320="","",VLOOKUP(B2320,'Customer Orders Management'!B:AB,11,0)),"")</f>
        <v/>
      </c>
      <c r="L2320" s="81" t="str">
        <f>IFERROR(IF(VLOOKUP(B2320,'DIFOT Raw Data'!B:P,15,0)="","Not Delivered","Delivery"&amp;" "&amp;VLOOKUP(B2320,'DIFOT Raw Data'!B:P,15,0)),"")</f>
        <v/>
      </c>
    </row>
    <row r="2321" spans="5:12" x14ac:dyDescent="0.25">
      <c r="E2321" s="80" t="str">
        <f>IFERROR(IF(B2321="","",VLOOKUP(B2321,'Customer Orders Management'!B:AB,12,0)),"")</f>
        <v/>
      </c>
      <c r="F2321" s="80" t="str">
        <f>IFERROR(IF(B2321="","",VLOOKUP(B2321,'Customer Orders Management'!B:AB,13,0)),"")</f>
        <v/>
      </c>
      <c r="G2321" s="80" t="str">
        <f>IFERROR(IF(B2321="","",VLOOKUP(B2321,'Customer Orders Management'!B:AB,7,0)),"")</f>
        <v/>
      </c>
      <c r="H2321" s="80" t="str">
        <f>IFERROR(IF(B2321="","",VLOOKUP(B2321,'Customer Orders Management'!B:AB,8,0)),"")</f>
        <v/>
      </c>
      <c r="I2321" s="81" t="str">
        <f>IFERROR(IF(B2321="","",VLOOKUP(B2321,'Customer Orders Management'!B:AB,9,0)),"")</f>
        <v/>
      </c>
      <c r="J2321" s="81" t="str">
        <f>IFERROR(IF(B2321="","",VLOOKUP(B2321,'Customer Orders Management'!B:AB,10,0)),"")</f>
        <v/>
      </c>
      <c r="K2321" s="81" t="str">
        <f>IFERROR(IF(B2321="","",VLOOKUP(B2321,'Customer Orders Management'!B:AB,11,0)),"")</f>
        <v/>
      </c>
      <c r="L2321" s="81" t="str">
        <f>IFERROR(IF(VLOOKUP(B2321,'DIFOT Raw Data'!B:P,15,0)="","Not Delivered","Delivery"&amp;" "&amp;VLOOKUP(B2321,'DIFOT Raw Data'!B:P,15,0)),"")</f>
        <v/>
      </c>
    </row>
    <row r="2322" spans="5:12" x14ac:dyDescent="0.25">
      <c r="E2322" s="80" t="str">
        <f>IFERROR(IF(B2322="","",VLOOKUP(B2322,'Customer Orders Management'!B:AB,12,0)),"")</f>
        <v/>
      </c>
      <c r="F2322" s="80" t="str">
        <f>IFERROR(IF(B2322="","",VLOOKUP(B2322,'Customer Orders Management'!B:AB,13,0)),"")</f>
        <v/>
      </c>
      <c r="G2322" s="80" t="str">
        <f>IFERROR(IF(B2322="","",VLOOKUP(B2322,'Customer Orders Management'!B:AB,7,0)),"")</f>
        <v/>
      </c>
      <c r="H2322" s="80" t="str">
        <f>IFERROR(IF(B2322="","",VLOOKUP(B2322,'Customer Orders Management'!B:AB,8,0)),"")</f>
        <v/>
      </c>
      <c r="I2322" s="81" t="str">
        <f>IFERROR(IF(B2322="","",VLOOKUP(B2322,'Customer Orders Management'!B:AB,9,0)),"")</f>
        <v/>
      </c>
      <c r="J2322" s="81" t="str">
        <f>IFERROR(IF(B2322="","",VLOOKUP(B2322,'Customer Orders Management'!B:AB,10,0)),"")</f>
        <v/>
      </c>
      <c r="K2322" s="81" t="str">
        <f>IFERROR(IF(B2322="","",VLOOKUP(B2322,'Customer Orders Management'!B:AB,11,0)),"")</f>
        <v/>
      </c>
      <c r="L2322" s="81" t="str">
        <f>IFERROR(IF(VLOOKUP(B2322,'DIFOT Raw Data'!B:P,15,0)="","Not Delivered","Delivery"&amp;" "&amp;VLOOKUP(B2322,'DIFOT Raw Data'!B:P,15,0)),"")</f>
        <v/>
      </c>
    </row>
    <row r="2323" spans="5:12" x14ac:dyDescent="0.25">
      <c r="E2323" s="80" t="str">
        <f>IFERROR(IF(B2323="","",VLOOKUP(B2323,'Customer Orders Management'!B:AB,12,0)),"")</f>
        <v/>
      </c>
      <c r="F2323" s="80" t="str">
        <f>IFERROR(IF(B2323="","",VLOOKUP(B2323,'Customer Orders Management'!B:AB,13,0)),"")</f>
        <v/>
      </c>
      <c r="G2323" s="80" t="str">
        <f>IFERROR(IF(B2323="","",VLOOKUP(B2323,'Customer Orders Management'!B:AB,7,0)),"")</f>
        <v/>
      </c>
      <c r="H2323" s="80" t="str">
        <f>IFERROR(IF(B2323="","",VLOOKUP(B2323,'Customer Orders Management'!B:AB,8,0)),"")</f>
        <v/>
      </c>
      <c r="I2323" s="81" t="str">
        <f>IFERROR(IF(B2323="","",VLOOKUP(B2323,'Customer Orders Management'!B:AB,9,0)),"")</f>
        <v/>
      </c>
      <c r="J2323" s="81" t="str">
        <f>IFERROR(IF(B2323="","",VLOOKUP(B2323,'Customer Orders Management'!B:AB,10,0)),"")</f>
        <v/>
      </c>
      <c r="K2323" s="81" t="str">
        <f>IFERROR(IF(B2323="","",VLOOKUP(B2323,'Customer Orders Management'!B:AB,11,0)),"")</f>
        <v/>
      </c>
      <c r="L2323" s="81" t="str">
        <f>IFERROR(IF(VLOOKUP(B2323,'DIFOT Raw Data'!B:P,15,0)="","Not Delivered","Delivery"&amp;" "&amp;VLOOKUP(B2323,'DIFOT Raw Data'!B:P,15,0)),"")</f>
        <v/>
      </c>
    </row>
    <row r="2324" spans="5:12" x14ac:dyDescent="0.25">
      <c r="E2324" s="80" t="str">
        <f>IFERROR(IF(B2324="","",VLOOKUP(B2324,'Customer Orders Management'!B:AB,12,0)),"")</f>
        <v/>
      </c>
      <c r="F2324" s="80" t="str">
        <f>IFERROR(IF(B2324="","",VLOOKUP(B2324,'Customer Orders Management'!B:AB,13,0)),"")</f>
        <v/>
      </c>
      <c r="G2324" s="80" t="str">
        <f>IFERROR(IF(B2324="","",VLOOKUP(B2324,'Customer Orders Management'!B:AB,7,0)),"")</f>
        <v/>
      </c>
      <c r="H2324" s="80" t="str">
        <f>IFERROR(IF(B2324="","",VLOOKUP(B2324,'Customer Orders Management'!B:AB,8,0)),"")</f>
        <v/>
      </c>
      <c r="I2324" s="81" t="str">
        <f>IFERROR(IF(B2324="","",VLOOKUP(B2324,'Customer Orders Management'!B:AB,9,0)),"")</f>
        <v/>
      </c>
      <c r="J2324" s="81" t="str">
        <f>IFERROR(IF(B2324="","",VLOOKUP(B2324,'Customer Orders Management'!B:AB,10,0)),"")</f>
        <v/>
      </c>
      <c r="K2324" s="81" t="str">
        <f>IFERROR(IF(B2324="","",VLOOKUP(B2324,'Customer Orders Management'!B:AB,11,0)),"")</f>
        <v/>
      </c>
      <c r="L2324" s="81" t="str">
        <f>IFERROR(IF(VLOOKUP(B2324,'DIFOT Raw Data'!B:P,15,0)="","Not Delivered","Delivery"&amp;" "&amp;VLOOKUP(B2324,'DIFOT Raw Data'!B:P,15,0)),"")</f>
        <v/>
      </c>
    </row>
    <row r="2325" spans="5:12" x14ac:dyDescent="0.25">
      <c r="E2325" s="80" t="str">
        <f>IFERROR(IF(B2325="","",VLOOKUP(B2325,'Customer Orders Management'!B:AB,12,0)),"")</f>
        <v/>
      </c>
      <c r="F2325" s="80" t="str">
        <f>IFERROR(IF(B2325="","",VLOOKUP(B2325,'Customer Orders Management'!B:AB,13,0)),"")</f>
        <v/>
      </c>
      <c r="G2325" s="80" t="str">
        <f>IFERROR(IF(B2325="","",VLOOKUP(B2325,'Customer Orders Management'!B:AB,7,0)),"")</f>
        <v/>
      </c>
      <c r="H2325" s="80" t="str">
        <f>IFERROR(IF(B2325="","",VLOOKUP(B2325,'Customer Orders Management'!B:AB,8,0)),"")</f>
        <v/>
      </c>
      <c r="I2325" s="81" t="str">
        <f>IFERROR(IF(B2325="","",VLOOKUP(B2325,'Customer Orders Management'!B:AB,9,0)),"")</f>
        <v/>
      </c>
      <c r="J2325" s="81" t="str">
        <f>IFERROR(IF(B2325="","",VLOOKUP(B2325,'Customer Orders Management'!B:AB,10,0)),"")</f>
        <v/>
      </c>
      <c r="K2325" s="81" t="str">
        <f>IFERROR(IF(B2325="","",VLOOKUP(B2325,'Customer Orders Management'!B:AB,11,0)),"")</f>
        <v/>
      </c>
      <c r="L2325" s="81" t="str">
        <f>IFERROR(IF(VLOOKUP(B2325,'DIFOT Raw Data'!B:P,15,0)="","Not Delivered","Delivery"&amp;" "&amp;VLOOKUP(B2325,'DIFOT Raw Data'!B:P,15,0)),"")</f>
        <v/>
      </c>
    </row>
    <row r="2326" spans="5:12" x14ac:dyDescent="0.25">
      <c r="E2326" s="80" t="str">
        <f>IFERROR(IF(B2326="","",VLOOKUP(B2326,'Customer Orders Management'!B:AB,12,0)),"")</f>
        <v/>
      </c>
      <c r="F2326" s="80" t="str">
        <f>IFERROR(IF(B2326="","",VLOOKUP(B2326,'Customer Orders Management'!B:AB,13,0)),"")</f>
        <v/>
      </c>
      <c r="G2326" s="80" t="str">
        <f>IFERROR(IF(B2326="","",VLOOKUP(B2326,'Customer Orders Management'!B:AB,7,0)),"")</f>
        <v/>
      </c>
      <c r="H2326" s="80" t="str">
        <f>IFERROR(IF(B2326="","",VLOOKUP(B2326,'Customer Orders Management'!B:AB,8,0)),"")</f>
        <v/>
      </c>
      <c r="I2326" s="81" t="str">
        <f>IFERROR(IF(B2326="","",VLOOKUP(B2326,'Customer Orders Management'!B:AB,9,0)),"")</f>
        <v/>
      </c>
      <c r="J2326" s="81" t="str">
        <f>IFERROR(IF(B2326="","",VLOOKUP(B2326,'Customer Orders Management'!B:AB,10,0)),"")</f>
        <v/>
      </c>
      <c r="K2326" s="81" t="str">
        <f>IFERROR(IF(B2326="","",VLOOKUP(B2326,'Customer Orders Management'!B:AB,11,0)),"")</f>
        <v/>
      </c>
      <c r="L2326" s="81" t="str">
        <f>IFERROR(IF(VLOOKUP(B2326,'DIFOT Raw Data'!B:P,15,0)="","Not Delivered","Delivery"&amp;" "&amp;VLOOKUP(B2326,'DIFOT Raw Data'!B:P,15,0)),"")</f>
        <v/>
      </c>
    </row>
    <row r="2327" spans="5:12" x14ac:dyDescent="0.25">
      <c r="E2327" s="80" t="str">
        <f>IFERROR(IF(B2327="","",VLOOKUP(B2327,'Customer Orders Management'!B:AB,12,0)),"")</f>
        <v/>
      </c>
      <c r="F2327" s="80" t="str">
        <f>IFERROR(IF(B2327="","",VLOOKUP(B2327,'Customer Orders Management'!B:AB,13,0)),"")</f>
        <v/>
      </c>
      <c r="G2327" s="80" t="str">
        <f>IFERROR(IF(B2327="","",VLOOKUP(B2327,'Customer Orders Management'!B:AB,7,0)),"")</f>
        <v/>
      </c>
      <c r="H2327" s="80" t="str">
        <f>IFERROR(IF(B2327="","",VLOOKUP(B2327,'Customer Orders Management'!B:AB,8,0)),"")</f>
        <v/>
      </c>
      <c r="I2327" s="81" t="str">
        <f>IFERROR(IF(B2327="","",VLOOKUP(B2327,'Customer Orders Management'!B:AB,9,0)),"")</f>
        <v/>
      </c>
      <c r="J2327" s="81" t="str">
        <f>IFERROR(IF(B2327="","",VLOOKUP(B2327,'Customer Orders Management'!B:AB,10,0)),"")</f>
        <v/>
      </c>
      <c r="K2327" s="81" t="str">
        <f>IFERROR(IF(B2327="","",VLOOKUP(B2327,'Customer Orders Management'!B:AB,11,0)),"")</f>
        <v/>
      </c>
      <c r="L2327" s="81" t="str">
        <f>IFERROR(IF(VLOOKUP(B2327,'DIFOT Raw Data'!B:P,15,0)="","Not Delivered","Delivery"&amp;" "&amp;VLOOKUP(B2327,'DIFOT Raw Data'!B:P,15,0)),"")</f>
        <v/>
      </c>
    </row>
    <row r="2328" spans="5:12" x14ac:dyDescent="0.25">
      <c r="E2328" s="80" t="str">
        <f>IFERROR(IF(B2328="","",VLOOKUP(B2328,'Customer Orders Management'!B:AB,12,0)),"")</f>
        <v/>
      </c>
      <c r="F2328" s="80" t="str">
        <f>IFERROR(IF(B2328="","",VLOOKUP(B2328,'Customer Orders Management'!B:AB,13,0)),"")</f>
        <v/>
      </c>
      <c r="G2328" s="80" t="str">
        <f>IFERROR(IF(B2328="","",VLOOKUP(B2328,'Customer Orders Management'!B:AB,7,0)),"")</f>
        <v/>
      </c>
      <c r="H2328" s="80" t="str">
        <f>IFERROR(IF(B2328="","",VLOOKUP(B2328,'Customer Orders Management'!B:AB,8,0)),"")</f>
        <v/>
      </c>
      <c r="I2328" s="81" t="str">
        <f>IFERROR(IF(B2328="","",VLOOKUP(B2328,'Customer Orders Management'!B:AB,9,0)),"")</f>
        <v/>
      </c>
      <c r="J2328" s="81" t="str">
        <f>IFERROR(IF(B2328="","",VLOOKUP(B2328,'Customer Orders Management'!B:AB,10,0)),"")</f>
        <v/>
      </c>
      <c r="K2328" s="81" t="str">
        <f>IFERROR(IF(B2328="","",VLOOKUP(B2328,'Customer Orders Management'!B:AB,11,0)),"")</f>
        <v/>
      </c>
      <c r="L2328" s="81" t="str">
        <f>IFERROR(IF(VLOOKUP(B2328,'DIFOT Raw Data'!B:P,15,0)="","Not Delivered","Delivery"&amp;" "&amp;VLOOKUP(B2328,'DIFOT Raw Data'!B:P,15,0)),"")</f>
        <v/>
      </c>
    </row>
    <row r="2329" spans="5:12" x14ac:dyDescent="0.25">
      <c r="E2329" s="80" t="str">
        <f>IFERROR(IF(B2329="","",VLOOKUP(B2329,'Customer Orders Management'!B:AB,12,0)),"")</f>
        <v/>
      </c>
      <c r="F2329" s="80" t="str">
        <f>IFERROR(IF(B2329="","",VLOOKUP(B2329,'Customer Orders Management'!B:AB,13,0)),"")</f>
        <v/>
      </c>
      <c r="G2329" s="80" t="str">
        <f>IFERROR(IF(B2329="","",VLOOKUP(B2329,'Customer Orders Management'!B:AB,7,0)),"")</f>
        <v/>
      </c>
      <c r="H2329" s="80" t="str">
        <f>IFERROR(IF(B2329="","",VLOOKUP(B2329,'Customer Orders Management'!B:AB,8,0)),"")</f>
        <v/>
      </c>
      <c r="I2329" s="81" t="str">
        <f>IFERROR(IF(B2329="","",VLOOKUP(B2329,'Customer Orders Management'!B:AB,9,0)),"")</f>
        <v/>
      </c>
      <c r="J2329" s="81" t="str">
        <f>IFERROR(IF(B2329="","",VLOOKUP(B2329,'Customer Orders Management'!B:AB,10,0)),"")</f>
        <v/>
      </c>
      <c r="K2329" s="81" t="str">
        <f>IFERROR(IF(B2329="","",VLOOKUP(B2329,'Customer Orders Management'!B:AB,11,0)),"")</f>
        <v/>
      </c>
      <c r="L2329" s="81" t="str">
        <f>IFERROR(IF(VLOOKUP(B2329,'DIFOT Raw Data'!B:P,15,0)="","Not Delivered","Delivery"&amp;" "&amp;VLOOKUP(B2329,'DIFOT Raw Data'!B:P,15,0)),"")</f>
        <v/>
      </c>
    </row>
    <row r="2330" spans="5:12" x14ac:dyDescent="0.25">
      <c r="E2330" s="80" t="str">
        <f>IFERROR(IF(B2330="","",VLOOKUP(B2330,'Customer Orders Management'!B:AB,12,0)),"")</f>
        <v/>
      </c>
      <c r="F2330" s="80" t="str">
        <f>IFERROR(IF(B2330="","",VLOOKUP(B2330,'Customer Orders Management'!B:AB,13,0)),"")</f>
        <v/>
      </c>
      <c r="G2330" s="80" t="str">
        <f>IFERROR(IF(B2330="","",VLOOKUP(B2330,'Customer Orders Management'!B:AB,7,0)),"")</f>
        <v/>
      </c>
      <c r="H2330" s="80" t="str">
        <f>IFERROR(IF(B2330="","",VLOOKUP(B2330,'Customer Orders Management'!B:AB,8,0)),"")</f>
        <v/>
      </c>
      <c r="I2330" s="81" t="str">
        <f>IFERROR(IF(B2330="","",VLOOKUP(B2330,'Customer Orders Management'!B:AB,9,0)),"")</f>
        <v/>
      </c>
      <c r="J2330" s="81" t="str">
        <f>IFERROR(IF(B2330="","",VLOOKUP(B2330,'Customer Orders Management'!B:AB,10,0)),"")</f>
        <v/>
      </c>
      <c r="K2330" s="81" t="str">
        <f>IFERROR(IF(B2330="","",VLOOKUP(B2330,'Customer Orders Management'!B:AB,11,0)),"")</f>
        <v/>
      </c>
      <c r="L2330" s="81" t="str">
        <f>IFERROR(IF(VLOOKUP(B2330,'DIFOT Raw Data'!B:P,15,0)="","Not Delivered","Delivery"&amp;" "&amp;VLOOKUP(B2330,'DIFOT Raw Data'!B:P,15,0)),"")</f>
        <v/>
      </c>
    </row>
    <row r="2331" spans="5:12" x14ac:dyDescent="0.25">
      <c r="E2331" s="80" t="str">
        <f>IFERROR(IF(B2331="","",VLOOKUP(B2331,'Customer Orders Management'!B:AB,12,0)),"")</f>
        <v/>
      </c>
      <c r="F2331" s="80" t="str">
        <f>IFERROR(IF(B2331="","",VLOOKUP(B2331,'Customer Orders Management'!B:AB,13,0)),"")</f>
        <v/>
      </c>
      <c r="G2331" s="80" t="str">
        <f>IFERROR(IF(B2331="","",VLOOKUP(B2331,'Customer Orders Management'!B:AB,7,0)),"")</f>
        <v/>
      </c>
      <c r="H2331" s="80" t="str">
        <f>IFERROR(IF(B2331="","",VLOOKUP(B2331,'Customer Orders Management'!B:AB,8,0)),"")</f>
        <v/>
      </c>
      <c r="I2331" s="81" t="str">
        <f>IFERROR(IF(B2331="","",VLOOKUP(B2331,'Customer Orders Management'!B:AB,9,0)),"")</f>
        <v/>
      </c>
      <c r="J2331" s="81" t="str">
        <f>IFERROR(IF(B2331="","",VLOOKUP(B2331,'Customer Orders Management'!B:AB,10,0)),"")</f>
        <v/>
      </c>
      <c r="K2331" s="81" t="str">
        <f>IFERROR(IF(B2331="","",VLOOKUP(B2331,'Customer Orders Management'!B:AB,11,0)),"")</f>
        <v/>
      </c>
      <c r="L2331" s="81" t="str">
        <f>IFERROR(IF(VLOOKUP(B2331,'DIFOT Raw Data'!B:P,15,0)="","Not Delivered","Delivery"&amp;" "&amp;VLOOKUP(B2331,'DIFOT Raw Data'!B:P,15,0)),"")</f>
        <v/>
      </c>
    </row>
    <row r="2332" spans="5:12" x14ac:dyDescent="0.25">
      <c r="E2332" s="80" t="str">
        <f>IFERROR(IF(B2332="","",VLOOKUP(B2332,'Customer Orders Management'!B:AB,12,0)),"")</f>
        <v/>
      </c>
      <c r="F2332" s="80" t="str">
        <f>IFERROR(IF(B2332="","",VLOOKUP(B2332,'Customer Orders Management'!B:AB,13,0)),"")</f>
        <v/>
      </c>
      <c r="G2332" s="80" t="str">
        <f>IFERROR(IF(B2332="","",VLOOKUP(B2332,'Customer Orders Management'!B:AB,7,0)),"")</f>
        <v/>
      </c>
      <c r="H2332" s="80" t="str">
        <f>IFERROR(IF(B2332="","",VLOOKUP(B2332,'Customer Orders Management'!B:AB,8,0)),"")</f>
        <v/>
      </c>
      <c r="I2332" s="81" t="str">
        <f>IFERROR(IF(B2332="","",VLOOKUP(B2332,'Customer Orders Management'!B:AB,9,0)),"")</f>
        <v/>
      </c>
      <c r="J2332" s="81" t="str">
        <f>IFERROR(IF(B2332="","",VLOOKUP(B2332,'Customer Orders Management'!B:AB,10,0)),"")</f>
        <v/>
      </c>
      <c r="K2332" s="81" t="str">
        <f>IFERROR(IF(B2332="","",VLOOKUP(B2332,'Customer Orders Management'!B:AB,11,0)),"")</f>
        <v/>
      </c>
      <c r="L2332" s="81" t="str">
        <f>IFERROR(IF(VLOOKUP(B2332,'DIFOT Raw Data'!B:P,15,0)="","Not Delivered","Delivery"&amp;" "&amp;VLOOKUP(B2332,'DIFOT Raw Data'!B:P,15,0)),"")</f>
        <v/>
      </c>
    </row>
    <row r="2333" spans="5:12" x14ac:dyDescent="0.25">
      <c r="E2333" s="80" t="str">
        <f>IFERROR(IF(B2333="","",VLOOKUP(B2333,'Customer Orders Management'!B:AB,12,0)),"")</f>
        <v/>
      </c>
      <c r="F2333" s="80" t="str">
        <f>IFERROR(IF(B2333="","",VLOOKUP(B2333,'Customer Orders Management'!B:AB,13,0)),"")</f>
        <v/>
      </c>
      <c r="G2333" s="80" t="str">
        <f>IFERROR(IF(B2333="","",VLOOKUP(B2333,'Customer Orders Management'!B:AB,7,0)),"")</f>
        <v/>
      </c>
      <c r="H2333" s="80" t="str">
        <f>IFERROR(IF(B2333="","",VLOOKUP(B2333,'Customer Orders Management'!B:AB,8,0)),"")</f>
        <v/>
      </c>
      <c r="I2333" s="81" t="str">
        <f>IFERROR(IF(B2333="","",VLOOKUP(B2333,'Customer Orders Management'!B:AB,9,0)),"")</f>
        <v/>
      </c>
      <c r="J2333" s="81" t="str">
        <f>IFERROR(IF(B2333="","",VLOOKUP(B2333,'Customer Orders Management'!B:AB,10,0)),"")</f>
        <v/>
      </c>
      <c r="K2333" s="81" t="str">
        <f>IFERROR(IF(B2333="","",VLOOKUP(B2333,'Customer Orders Management'!B:AB,11,0)),"")</f>
        <v/>
      </c>
      <c r="L2333" s="81" t="str">
        <f>IFERROR(IF(VLOOKUP(B2333,'DIFOT Raw Data'!B:P,15,0)="","Not Delivered","Delivery"&amp;" "&amp;VLOOKUP(B2333,'DIFOT Raw Data'!B:P,15,0)),"")</f>
        <v/>
      </c>
    </row>
    <row r="2334" spans="5:12" x14ac:dyDescent="0.25">
      <c r="E2334" s="80" t="str">
        <f>IFERROR(IF(B2334="","",VLOOKUP(B2334,'Customer Orders Management'!B:AB,12,0)),"")</f>
        <v/>
      </c>
      <c r="F2334" s="80" t="str">
        <f>IFERROR(IF(B2334="","",VLOOKUP(B2334,'Customer Orders Management'!B:AB,13,0)),"")</f>
        <v/>
      </c>
      <c r="G2334" s="80" t="str">
        <f>IFERROR(IF(B2334="","",VLOOKUP(B2334,'Customer Orders Management'!B:AB,7,0)),"")</f>
        <v/>
      </c>
      <c r="H2334" s="80" t="str">
        <f>IFERROR(IF(B2334="","",VLOOKUP(B2334,'Customer Orders Management'!B:AB,8,0)),"")</f>
        <v/>
      </c>
      <c r="I2334" s="81" t="str">
        <f>IFERROR(IF(B2334="","",VLOOKUP(B2334,'Customer Orders Management'!B:AB,9,0)),"")</f>
        <v/>
      </c>
      <c r="J2334" s="81" t="str">
        <f>IFERROR(IF(B2334="","",VLOOKUP(B2334,'Customer Orders Management'!B:AB,10,0)),"")</f>
        <v/>
      </c>
      <c r="K2334" s="81" t="str">
        <f>IFERROR(IF(B2334="","",VLOOKUP(B2334,'Customer Orders Management'!B:AB,11,0)),"")</f>
        <v/>
      </c>
      <c r="L2334" s="81" t="str">
        <f>IFERROR(IF(VLOOKUP(B2334,'DIFOT Raw Data'!B:P,15,0)="","Not Delivered","Delivery"&amp;" "&amp;VLOOKUP(B2334,'DIFOT Raw Data'!B:P,15,0)),"")</f>
        <v/>
      </c>
    </row>
    <row r="2335" spans="5:12" x14ac:dyDescent="0.25">
      <c r="E2335" s="80" t="str">
        <f>IFERROR(IF(B2335="","",VLOOKUP(B2335,'Customer Orders Management'!B:AB,12,0)),"")</f>
        <v/>
      </c>
      <c r="F2335" s="80" t="str">
        <f>IFERROR(IF(B2335="","",VLOOKUP(B2335,'Customer Orders Management'!B:AB,13,0)),"")</f>
        <v/>
      </c>
      <c r="G2335" s="80" t="str">
        <f>IFERROR(IF(B2335="","",VLOOKUP(B2335,'Customer Orders Management'!B:AB,7,0)),"")</f>
        <v/>
      </c>
      <c r="H2335" s="80" t="str">
        <f>IFERROR(IF(B2335="","",VLOOKUP(B2335,'Customer Orders Management'!B:AB,8,0)),"")</f>
        <v/>
      </c>
      <c r="I2335" s="81" t="str">
        <f>IFERROR(IF(B2335="","",VLOOKUP(B2335,'Customer Orders Management'!B:AB,9,0)),"")</f>
        <v/>
      </c>
      <c r="J2335" s="81" t="str">
        <f>IFERROR(IF(B2335="","",VLOOKUP(B2335,'Customer Orders Management'!B:AB,10,0)),"")</f>
        <v/>
      </c>
      <c r="K2335" s="81" t="str">
        <f>IFERROR(IF(B2335="","",VLOOKUP(B2335,'Customer Orders Management'!B:AB,11,0)),"")</f>
        <v/>
      </c>
      <c r="L2335" s="81" t="str">
        <f>IFERROR(IF(VLOOKUP(B2335,'DIFOT Raw Data'!B:P,15,0)="","Not Delivered","Delivery"&amp;" "&amp;VLOOKUP(B2335,'DIFOT Raw Data'!B:P,15,0)),"")</f>
        <v/>
      </c>
    </row>
    <row r="2336" spans="5:12" x14ac:dyDescent="0.25">
      <c r="E2336" s="80" t="str">
        <f>IFERROR(IF(B2336="","",VLOOKUP(B2336,'Customer Orders Management'!B:AB,12,0)),"")</f>
        <v/>
      </c>
      <c r="F2336" s="80" t="str">
        <f>IFERROR(IF(B2336="","",VLOOKUP(B2336,'Customer Orders Management'!B:AB,13,0)),"")</f>
        <v/>
      </c>
      <c r="G2336" s="80" t="str">
        <f>IFERROR(IF(B2336="","",VLOOKUP(B2336,'Customer Orders Management'!B:AB,7,0)),"")</f>
        <v/>
      </c>
      <c r="H2336" s="80" t="str">
        <f>IFERROR(IF(B2336="","",VLOOKUP(B2336,'Customer Orders Management'!B:AB,8,0)),"")</f>
        <v/>
      </c>
      <c r="I2336" s="81" t="str">
        <f>IFERROR(IF(B2336="","",VLOOKUP(B2336,'Customer Orders Management'!B:AB,9,0)),"")</f>
        <v/>
      </c>
      <c r="J2336" s="81" t="str">
        <f>IFERROR(IF(B2336="","",VLOOKUP(B2336,'Customer Orders Management'!B:AB,10,0)),"")</f>
        <v/>
      </c>
      <c r="K2336" s="81" t="str">
        <f>IFERROR(IF(B2336="","",VLOOKUP(B2336,'Customer Orders Management'!B:AB,11,0)),"")</f>
        <v/>
      </c>
      <c r="L2336" s="81" t="str">
        <f>IFERROR(IF(VLOOKUP(B2336,'DIFOT Raw Data'!B:P,15,0)="","Not Delivered","Delivery"&amp;" "&amp;VLOOKUP(B2336,'DIFOT Raw Data'!B:P,15,0)),"")</f>
        <v/>
      </c>
    </row>
    <row r="2337" spans="5:12" x14ac:dyDescent="0.25">
      <c r="E2337" s="80" t="str">
        <f>IFERROR(IF(B2337="","",VLOOKUP(B2337,'Customer Orders Management'!B:AB,12,0)),"")</f>
        <v/>
      </c>
      <c r="F2337" s="80" t="str">
        <f>IFERROR(IF(B2337="","",VLOOKUP(B2337,'Customer Orders Management'!B:AB,13,0)),"")</f>
        <v/>
      </c>
      <c r="G2337" s="80" t="str">
        <f>IFERROR(IF(B2337="","",VLOOKUP(B2337,'Customer Orders Management'!B:AB,7,0)),"")</f>
        <v/>
      </c>
      <c r="H2337" s="80" t="str">
        <f>IFERROR(IF(B2337="","",VLOOKUP(B2337,'Customer Orders Management'!B:AB,8,0)),"")</f>
        <v/>
      </c>
      <c r="I2337" s="81" t="str">
        <f>IFERROR(IF(B2337="","",VLOOKUP(B2337,'Customer Orders Management'!B:AB,9,0)),"")</f>
        <v/>
      </c>
      <c r="J2337" s="81" t="str">
        <f>IFERROR(IF(B2337="","",VLOOKUP(B2337,'Customer Orders Management'!B:AB,10,0)),"")</f>
        <v/>
      </c>
      <c r="K2337" s="81" t="str">
        <f>IFERROR(IF(B2337="","",VLOOKUP(B2337,'Customer Orders Management'!B:AB,11,0)),"")</f>
        <v/>
      </c>
      <c r="L2337" s="81" t="str">
        <f>IFERROR(IF(VLOOKUP(B2337,'DIFOT Raw Data'!B:P,15,0)="","Not Delivered","Delivery"&amp;" "&amp;VLOOKUP(B2337,'DIFOT Raw Data'!B:P,15,0)),"")</f>
        <v/>
      </c>
    </row>
    <row r="2338" spans="5:12" x14ac:dyDescent="0.25">
      <c r="E2338" s="80" t="str">
        <f>IFERROR(IF(B2338="","",VLOOKUP(B2338,'Customer Orders Management'!B:AB,12,0)),"")</f>
        <v/>
      </c>
      <c r="F2338" s="80" t="str">
        <f>IFERROR(IF(B2338="","",VLOOKUP(B2338,'Customer Orders Management'!B:AB,13,0)),"")</f>
        <v/>
      </c>
      <c r="G2338" s="80" t="str">
        <f>IFERROR(IF(B2338="","",VLOOKUP(B2338,'Customer Orders Management'!B:AB,7,0)),"")</f>
        <v/>
      </c>
      <c r="H2338" s="80" t="str">
        <f>IFERROR(IF(B2338="","",VLOOKUP(B2338,'Customer Orders Management'!B:AB,8,0)),"")</f>
        <v/>
      </c>
      <c r="I2338" s="81" t="str">
        <f>IFERROR(IF(B2338="","",VLOOKUP(B2338,'Customer Orders Management'!B:AB,9,0)),"")</f>
        <v/>
      </c>
      <c r="J2338" s="81" t="str">
        <f>IFERROR(IF(B2338="","",VLOOKUP(B2338,'Customer Orders Management'!B:AB,10,0)),"")</f>
        <v/>
      </c>
      <c r="K2338" s="81" t="str">
        <f>IFERROR(IF(B2338="","",VLOOKUP(B2338,'Customer Orders Management'!B:AB,11,0)),"")</f>
        <v/>
      </c>
      <c r="L2338" s="81" t="str">
        <f>IFERROR(IF(VLOOKUP(B2338,'DIFOT Raw Data'!B:P,15,0)="","Not Delivered","Delivery"&amp;" "&amp;VLOOKUP(B2338,'DIFOT Raw Data'!B:P,15,0)),"")</f>
        <v/>
      </c>
    </row>
    <row r="2339" spans="5:12" x14ac:dyDescent="0.25">
      <c r="E2339" s="80" t="str">
        <f>IFERROR(IF(B2339="","",VLOOKUP(B2339,'Customer Orders Management'!B:AB,12,0)),"")</f>
        <v/>
      </c>
      <c r="F2339" s="80" t="str">
        <f>IFERROR(IF(B2339="","",VLOOKUP(B2339,'Customer Orders Management'!B:AB,13,0)),"")</f>
        <v/>
      </c>
      <c r="G2339" s="80" t="str">
        <f>IFERROR(IF(B2339="","",VLOOKUP(B2339,'Customer Orders Management'!B:AB,7,0)),"")</f>
        <v/>
      </c>
      <c r="H2339" s="80" t="str">
        <f>IFERROR(IF(B2339="","",VLOOKUP(B2339,'Customer Orders Management'!B:AB,8,0)),"")</f>
        <v/>
      </c>
      <c r="I2339" s="81" t="str">
        <f>IFERROR(IF(B2339="","",VLOOKUP(B2339,'Customer Orders Management'!B:AB,9,0)),"")</f>
        <v/>
      </c>
      <c r="J2339" s="81" t="str">
        <f>IFERROR(IF(B2339="","",VLOOKUP(B2339,'Customer Orders Management'!B:AB,10,0)),"")</f>
        <v/>
      </c>
      <c r="K2339" s="81" t="str">
        <f>IFERROR(IF(B2339="","",VLOOKUP(B2339,'Customer Orders Management'!B:AB,11,0)),"")</f>
        <v/>
      </c>
      <c r="L2339" s="81" t="str">
        <f>IFERROR(IF(VLOOKUP(B2339,'DIFOT Raw Data'!B:P,15,0)="","Not Delivered","Delivery"&amp;" "&amp;VLOOKUP(B2339,'DIFOT Raw Data'!B:P,15,0)),"")</f>
        <v/>
      </c>
    </row>
    <row r="2340" spans="5:12" x14ac:dyDescent="0.25">
      <c r="E2340" s="80" t="str">
        <f>IFERROR(IF(B2340="","",VLOOKUP(B2340,'Customer Orders Management'!B:AB,12,0)),"")</f>
        <v/>
      </c>
      <c r="F2340" s="80" t="str">
        <f>IFERROR(IF(B2340="","",VLOOKUP(B2340,'Customer Orders Management'!B:AB,13,0)),"")</f>
        <v/>
      </c>
      <c r="G2340" s="80" t="str">
        <f>IFERROR(IF(B2340="","",VLOOKUP(B2340,'Customer Orders Management'!B:AB,7,0)),"")</f>
        <v/>
      </c>
      <c r="H2340" s="80" t="str">
        <f>IFERROR(IF(B2340="","",VLOOKUP(B2340,'Customer Orders Management'!B:AB,8,0)),"")</f>
        <v/>
      </c>
      <c r="I2340" s="81" t="str">
        <f>IFERROR(IF(B2340="","",VLOOKUP(B2340,'Customer Orders Management'!B:AB,9,0)),"")</f>
        <v/>
      </c>
      <c r="J2340" s="81" t="str">
        <f>IFERROR(IF(B2340="","",VLOOKUP(B2340,'Customer Orders Management'!B:AB,10,0)),"")</f>
        <v/>
      </c>
      <c r="K2340" s="81" t="str">
        <f>IFERROR(IF(B2340="","",VLOOKUP(B2340,'Customer Orders Management'!B:AB,11,0)),"")</f>
        <v/>
      </c>
      <c r="L2340" s="81" t="str">
        <f>IFERROR(IF(VLOOKUP(B2340,'DIFOT Raw Data'!B:P,15,0)="","Not Delivered","Delivery"&amp;" "&amp;VLOOKUP(B2340,'DIFOT Raw Data'!B:P,15,0)),"")</f>
        <v/>
      </c>
    </row>
    <row r="2341" spans="5:12" x14ac:dyDescent="0.25">
      <c r="E2341" s="80" t="str">
        <f>IFERROR(IF(B2341="","",VLOOKUP(B2341,'Customer Orders Management'!B:AB,12,0)),"")</f>
        <v/>
      </c>
      <c r="F2341" s="80" t="str">
        <f>IFERROR(IF(B2341="","",VLOOKUP(B2341,'Customer Orders Management'!B:AB,13,0)),"")</f>
        <v/>
      </c>
      <c r="G2341" s="80" t="str">
        <f>IFERROR(IF(B2341="","",VLOOKUP(B2341,'Customer Orders Management'!B:AB,7,0)),"")</f>
        <v/>
      </c>
      <c r="H2341" s="80" t="str">
        <f>IFERROR(IF(B2341="","",VLOOKUP(B2341,'Customer Orders Management'!B:AB,8,0)),"")</f>
        <v/>
      </c>
      <c r="I2341" s="81" t="str">
        <f>IFERROR(IF(B2341="","",VLOOKUP(B2341,'Customer Orders Management'!B:AB,9,0)),"")</f>
        <v/>
      </c>
      <c r="J2341" s="81" t="str">
        <f>IFERROR(IF(B2341="","",VLOOKUP(B2341,'Customer Orders Management'!B:AB,10,0)),"")</f>
        <v/>
      </c>
      <c r="K2341" s="81" t="str">
        <f>IFERROR(IF(B2341="","",VLOOKUP(B2341,'Customer Orders Management'!B:AB,11,0)),"")</f>
        <v/>
      </c>
      <c r="L2341" s="81" t="str">
        <f>IFERROR(IF(VLOOKUP(B2341,'DIFOT Raw Data'!B:P,15,0)="","Not Delivered","Delivery"&amp;" "&amp;VLOOKUP(B2341,'DIFOT Raw Data'!B:P,15,0)),"")</f>
        <v/>
      </c>
    </row>
    <row r="2342" spans="5:12" x14ac:dyDescent="0.25">
      <c r="E2342" s="80" t="str">
        <f>IFERROR(IF(B2342="","",VLOOKUP(B2342,'Customer Orders Management'!B:AB,12,0)),"")</f>
        <v/>
      </c>
      <c r="F2342" s="80" t="str">
        <f>IFERROR(IF(B2342="","",VLOOKUP(B2342,'Customer Orders Management'!B:AB,13,0)),"")</f>
        <v/>
      </c>
      <c r="G2342" s="80" t="str">
        <f>IFERROR(IF(B2342="","",VLOOKUP(B2342,'Customer Orders Management'!B:AB,7,0)),"")</f>
        <v/>
      </c>
      <c r="H2342" s="80" t="str">
        <f>IFERROR(IF(B2342="","",VLOOKUP(B2342,'Customer Orders Management'!B:AB,8,0)),"")</f>
        <v/>
      </c>
      <c r="I2342" s="81" t="str">
        <f>IFERROR(IF(B2342="","",VLOOKUP(B2342,'Customer Orders Management'!B:AB,9,0)),"")</f>
        <v/>
      </c>
      <c r="J2342" s="81" t="str">
        <f>IFERROR(IF(B2342="","",VLOOKUP(B2342,'Customer Orders Management'!B:AB,10,0)),"")</f>
        <v/>
      </c>
      <c r="K2342" s="81" t="str">
        <f>IFERROR(IF(B2342="","",VLOOKUP(B2342,'Customer Orders Management'!B:AB,11,0)),"")</f>
        <v/>
      </c>
      <c r="L2342" s="81" t="str">
        <f>IFERROR(IF(VLOOKUP(B2342,'DIFOT Raw Data'!B:P,15,0)="","Not Delivered","Delivery"&amp;" "&amp;VLOOKUP(B2342,'DIFOT Raw Data'!B:P,15,0)),"")</f>
        <v/>
      </c>
    </row>
    <row r="2343" spans="5:12" x14ac:dyDescent="0.25">
      <c r="E2343" s="80" t="str">
        <f>IFERROR(IF(B2343="","",VLOOKUP(B2343,'Customer Orders Management'!B:AB,12,0)),"")</f>
        <v/>
      </c>
      <c r="F2343" s="80" t="str">
        <f>IFERROR(IF(B2343="","",VLOOKUP(B2343,'Customer Orders Management'!B:AB,13,0)),"")</f>
        <v/>
      </c>
      <c r="G2343" s="80" t="str">
        <f>IFERROR(IF(B2343="","",VLOOKUP(B2343,'Customer Orders Management'!B:AB,7,0)),"")</f>
        <v/>
      </c>
      <c r="H2343" s="80" t="str">
        <f>IFERROR(IF(B2343="","",VLOOKUP(B2343,'Customer Orders Management'!B:AB,8,0)),"")</f>
        <v/>
      </c>
      <c r="I2343" s="81" t="str">
        <f>IFERROR(IF(B2343="","",VLOOKUP(B2343,'Customer Orders Management'!B:AB,9,0)),"")</f>
        <v/>
      </c>
      <c r="J2343" s="81" t="str">
        <f>IFERROR(IF(B2343="","",VLOOKUP(B2343,'Customer Orders Management'!B:AB,10,0)),"")</f>
        <v/>
      </c>
      <c r="K2343" s="81" t="str">
        <f>IFERROR(IF(B2343="","",VLOOKUP(B2343,'Customer Orders Management'!B:AB,11,0)),"")</f>
        <v/>
      </c>
      <c r="L2343" s="81" t="str">
        <f>IFERROR(IF(VLOOKUP(B2343,'DIFOT Raw Data'!B:P,15,0)="","Not Delivered","Delivery"&amp;" "&amp;VLOOKUP(B2343,'DIFOT Raw Data'!B:P,15,0)),"")</f>
        <v/>
      </c>
    </row>
    <row r="2344" spans="5:12" x14ac:dyDescent="0.25">
      <c r="E2344" s="80" t="str">
        <f>IFERROR(IF(B2344="","",VLOOKUP(B2344,'Customer Orders Management'!B:AB,12,0)),"")</f>
        <v/>
      </c>
      <c r="F2344" s="80" t="str">
        <f>IFERROR(IF(B2344="","",VLOOKUP(B2344,'Customer Orders Management'!B:AB,13,0)),"")</f>
        <v/>
      </c>
      <c r="G2344" s="80" t="str">
        <f>IFERROR(IF(B2344="","",VLOOKUP(B2344,'Customer Orders Management'!B:AB,7,0)),"")</f>
        <v/>
      </c>
      <c r="H2344" s="80" t="str">
        <f>IFERROR(IF(B2344="","",VLOOKUP(B2344,'Customer Orders Management'!B:AB,8,0)),"")</f>
        <v/>
      </c>
      <c r="I2344" s="81" t="str">
        <f>IFERROR(IF(B2344="","",VLOOKUP(B2344,'Customer Orders Management'!B:AB,9,0)),"")</f>
        <v/>
      </c>
      <c r="J2344" s="81" t="str">
        <f>IFERROR(IF(B2344="","",VLOOKUP(B2344,'Customer Orders Management'!B:AB,10,0)),"")</f>
        <v/>
      </c>
      <c r="K2344" s="81" t="str">
        <f>IFERROR(IF(B2344="","",VLOOKUP(B2344,'Customer Orders Management'!B:AB,11,0)),"")</f>
        <v/>
      </c>
      <c r="L2344" s="81" t="str">
        <f>IFERROR(IF(VLOOKUP(B2344,'DIFOT Raw Data'!B:P,15,0)="","Not Delivered","Delivery"&amp;" "&amp;VLOOKUP(B2344,'DIFOT Raw Data'!B:P,15,0)),"")</f>
        <v/>
      </c>
    </row>
    <row r="2345" spans="5:12" x14ac:dyDescent="0.25">
      <c r="E2345" s="80" t="str">
        <f>IFERROR(IF(B2345="","",VLOOKUP(B2345,'Customer Orders Management'!B:AB,12,0)),"")</f>
        <v/>
      </c>
      <c r="F2345" s="80" t="str">
        <f>IFERROR(IF(B2345="","",VLOOKUP(B2345,'Customer Orders Management'!B:AB,13,0)),"")</f>
        <v/>
      </c>
      <c r="G2345" s="80" t="str">
        <f>IFERROR(IF(B2345="","",VLOOKUP(B2345,'Customer Orders Management'!B:AB,7,0)),"")</f>
        <v/>
      </c>
      <c r="H2345" s="80" t="str">
        <f>IFERROR(IF(B2345="","",VLOOKUP(B2345,'Customer Orders Management'!B:AB,8,0)),"")</f>
        <v/>
      </c>
      <c r="I2345" s="81" t="str">
        <f>IFERROR(IF(B2345="","",VLOOKUP(B2345,'Customer Orders Management'!B:AB,9,0)),"")</f>
        <v/>
      </c>
      <c r="J2345" s="81" t="str">
        <f>IFERROR(IF(B2345="","",VLOOKUP(B2345,'Customer Orders Management'!B:AB,10,0)),"")</f>
        <v/>
      </c>
      <c r="K2345" s="81" t="str">
        <f>IFERROR(IF(B2345="","",VLOOKUP(B2345,'Customer Orders Management'!B:AB,11,0)),"")</f>
        <v/>
      </c>
      <c r="L2345" s="81" t="str">
        <f>IFERROR(IF(VLOOKUP(B2345,'DIFOT Raw Data'!B:P,15,0)="","Not Delivered","Delivery"&amp;" "&amp;VLOOKUP(B2345,'DIFOT Raw Data'!B:P,15,0)),"")</f>
        <v/>
      </c>
    </row>
    <row r="2346" spans="5:12" x14ac:dyDescent="0.25">
      <c r="E2346" s="80" t="str">
        <f>IFERROR(IF(B2346="","",VLOOKUP(B2346,'Customer Orders Management'!B:AB,12,0)),"")</f>
        <v/>
      </c>
      <c r="F2346" s="80" t="str">
        <f>IFERROR(IF(B2346="","",VLOOKUP(B2346,'Customer Orders Management'!B:AB,13,0)),"")</f>
        <v/>
      </c>
      <c r="G2346" s="80" t="str">
        <f>IFERROR(IF(B2346="","",VLOOKUP(B2346,'Customer Orders Management'!B:AB,7,0)),"")</f>
        <v/>
      </c>
      <c r="H2346" s="80" t="str">
        <f>IFERROR(IF(B2346="","",VLOOKUP(B2346,'Customer Orders Management'!B:AB,8,0)),"")</f>
        <v/>
      </c>
      <c r="I2346" s="81" t="str">
        <f>IFERROR(IF(B2346="","",VLOOKUP(B2346,'Customer Orders Management'!B:AB,9,0)),"")</f>
        <v/>
      </c>
      <c r="J2346" s="81" t="str">
        <f>IFERROR(IF(B2346="","",VLOOKUP(B2346,'Customer Orders Management'!B:AB,10,0)),"")</f>
        <v/>
      </c>
      <c r="K2346" s="81" t="str">
        <f>IFERROR(IF(B2346="","",VLOOKUP(B2346,'Customer Orders Management'!B:AB,11,0)),"")</f>
        <v/>
      </c>
      <c r="L2346" s="81" t="str">
        <f>IFERROR(IF(VLOOKUP(B2346,'DIFOT Raw Data'!B:P,15,0)="","Not Delivered","Delivery"&amp;" "&amp;VLOOKUP(B2346,'DIFOT Raw Data'!B:P,15,0)),"")</f>
        <v/>
      </c>
    </row>
    <row r="2347" spans="5:12" x14ac:dyDescent="0.25">
      <c r="E2347" s="80" t="str">
        <f>IFERROR(IF(B2347="","",VLOOKUP(B2347,'Customer Orders Management'!B:AB,12,0)),"")</f>
        <v/>
      </c>
      <c r="F2347" s="80" t="str">
        <f>IFERROR(IF(B2347="","",VLOOKUP(B2347,'Customer Orders Management'!B:AB,13,0)),"")</f>
        <v/>
      </c>
      <c r="G2347" s="80" t="str">
        <f>IFERROR(IF(B2347="","",VLOOKUP(B2347,'Customer Orders Management'!B:AB,7,0)),"")</f>
        <v/>
      </c>
      <c r="H2347" s="80" t="str">
        <f>IFERROR(IF(B2347="","",VLOOKUP(B2347,'Customer Orders Management'!B:AB,8,0)),"")</f>
        <v/>
      </c>
      <c r="I2347" s="81" t="str">
        <f>IFERROR(IF(B2347="","",VLOOKUP(B2347,'Customer Orders Management'!B:AB,9,0)),"")</f>
        <v/>
      </c>
      <c r="J2347" s="81" t="str">
        <f>IFERROR(IF(B2347="","",VLOOKUP(B2347,'Customer Orders Management'!B:AB,10,0)),"")</f>
        <v/>
      </c>
      <c r="K2347" s="81" t="str">
        <f>IFERROR(IF(B2347="","",VLOOKUP(B2347,'Customer Orders Management'!B:AB,11,0)),"")</f>
        <v/>
      </c>
      <c r="L2347" s="81" t="str">
        <f>IFERROR(IF(VLOOKUP(B2347,'DIFOT Raw Data'!B:P,15,0)="","Not Delivered","Delivery"&amp;" "&amp;VLOOKUP(B2347,'DIFOT Raw Data'!B:P,15,0)),"")</f>
        <v/>
      </c>
    </row>
    <row r="2348" spans="5:12" x14ac:dyDescent="0.25">
      <c r="E2348" s="80" t="str">
        <f>IFERROR(IF(B2348="","",VLOOKUP(B2348,'Customer Orders Management'!B:AB,12,0)),"")</f>
        <v/>
      </c>
      <c r="F2348" s="80" t="str">
        <f>IFERROR(IF(B2348="","",VLOOKUP(B2348,'Customer Orders Management'!B:AB,13,0)),"")</f>
        <v/>
      </c>
      <c r="G2348" s="80" t="str">
        <f>IFERROR(IF(B2348="","",VLOOKUP(B2348,'Customer Orders Management'!B:AB,7,0)),"")</f>
        <v/>
      </c>
      <c r="H2348" s="80" t="str">
        <f>IFERROR(IF(B2348="","",VLOOKUP(B2348,'Customer Orders Management'!B:AB,8,0)),"")</f>
        <v/>
      </c>
      <c r="I2348" s="81" t="str">
        <f>IFERROR(IF(B2348="","",VLOOKUP(B2348,'Customer Orders Management'!B:AB,9,0)),"")</f>
        <v/>
      </c>
      <c r="J2348" s="81" t="str">
        <f>IFERROR(IF(B2348="","",VLOOKUP(B2348,'Customer Orders Management'!B:AB,10,0)),"")</f>
        <v/>
      </c>
      <c r="K2348" s="81" t="str">
        <f>IFERROR(IF(B2348="","",VLOOKUP(B2348,'Customer Orders Management'!B:AB,11,0)),"")</f>
        <v/>
      </c>
      <c r="L2348" s="81" t="str">
        <f>IFERROR(IF(VLOOKUP(B2348,'DIFOT Raw Data'!B:P,15,0)="","Not Delivered","Delivery"&amp;" "&amp;VLOOKUP(B2348,'DIFOT Raw Data'!B:P,15,0)),"")</f>
        <v/>
      </c>
    </row>
    <row r="2349" spans="5:12" x14ac:dyDescent="0.25">
      <c r="E2349" s="80" t="str">
        <f>IFERROR(IF(B2349="","",VLOOKUP(B2349,'Customer Orders Management'!B:AB,12,0)),"")</f>
        <v/>
      </c>
      <c r="F2349" s="80" t="str">
        <f>IFERROR(IF(B2349="","",VLOOKUP(B2349,'Customer Orders Management'!B:AB,13,0)),"")</f>
        <v/>
      </c>
      <c r="G2349" s="80" t="str">
        <f>IFERROR(IF(B2349="","",VLOOKUP(B2349,'Customer Orders Management'!B:AB,7,0)),"")</f>
        <v/>
      </c>
      <c r="H2349" s="80" t="str">
        <f>IFERROR(IF(B2349="","",VLOOKUP(B2349,'Customer Orders Management'!B:AB,8,0)),"")</f>
        <v/>
      </c>
      <c r="I2349" s="81" t="str">
        <f>IFERROR(IF(B2349="","",VLOOKUP(B2349,'Customer Orders Management'!B:AB,9,0)),"")</f>
        <v/>
      </c>
      <c r="J2349" s="81" t="str">
        <f>IFERROR(IF(B2349="","",VLOOKUP(B2349,'Customer Orders Management'!B:AB,10,0)),"")</f>
        <v/>
      </c>
      <c r="K2349" s="81" t="str">
        <f>IFERROR(IF(B2349="","",VLOOKUP(B2349,'Customer Orders Management'!B:AB,11,0)),"")</f>
        <v/>
      </c>
      <c r="L2349" s="81" t="str">
        <f>IFERROR(IF(VLOOKUP(B2349,'DIFOT Raw Data'!B:P,15,0)="","Not Delivered","Delivery"&amp;" "&amp;VLOOKUP(B2349,'DIFOT Raw Data'!B:P,15,0)),"")</f>
        <v/>
      </c>
    </row>
    <row r="2350" spans="5:12" x14ac:dyDescent="0.25">
      <c r="E2350" s="80" t="str">
        <f>IFERROR(IF(B2350="","",VLOOKUP(B2350,'Customer Orders Management'!B:AB,12,0)),"")</f>
        <v/>
      </c>
      <c r="F2350" s="80" t="str">
        <f>IFERROR(IF(B2350="","",VLOOKUP(B2350,'Customer Orders Management'!B:AB,13,0)),"")</f>
        <v/>
      </c>
      <c r="G2350" s="80" t="str">
        <f>IFERROR(IF(B2350="","",VLOOKUP(B2350,'Customer Orders Management'!B:AB,7,0)),"")</f>
        <v/>
      </c>
      <c r="H2350" s="80" t="str">
        <f>IFERROR(IF(B2350="","",VLOOKUP(B2350,'Customer Orders Management'!B:AB,8,0)),"")</f>
        <v/>
      </c>
      <c r="I2350" s="81" t="str">
        <f>IFERROR(IF(B2350="","",VLOOKUP(B2350,'Customer Orders Management'!B:AB,9,0)),"")</f>
        <v/>
      </c>
      <c r="J2350" s="81" t="str">
        <f>IFERROR(IF(B2350="","",VLOOKUP(B2350,'Customer Orders Management'!B:AB,10,0)),"")</f>
        <v/>
      </c>
      <c r="K2350" s="81" t="str">
        <f>IFERROR(IF(B2350="","",VLOOKUP(B2350,'Customer Orders Management'!B:AB,11,0)),"")</f>
        <v/>
      </c>
      <c r="L2350" s="81" t="str">
        <f>IFERROR(IF(VLOOKUP(B2350,'DIFOT Raw Data'!B:P,15,0)="","Not Delivered","Delivery"&amp;" "&amp;VLOOKUP(B2350,'DIFOT Raw Data'!B:P,15,0)),"")</f>
        <v/>
      </c>
    </row>
    <row r="2351" spans="5:12" x14ac:dyDescent="0.25">
      <c r="E2351" s="80" t="str">
        <f>IFERROR(IF(B2351="","",VLOOKUP(B2351,'Customer Orders Management'!B:AB,12,0)),"")</f>
        <v/>
      </c>
      <c r="F2351" s="80" t="str">
        <f>IFERROR(IF(B2351="","",VLOOKUP(B2351,'Customer Orders Management'!B:AB,13,0)),"")</f>
        <v/>
      </c>
      <c r="G2351" s="80" t="str">
        <f>IFERROR(IF(B2351="","",VLOOKUP(B2351,'Customer Orders Management'!B:AB,7,0)),"")</f>
        <v/>
      </c>
      <c r="H2351" s="80" t="str">
        <f>IFERROR(IF(B2351="","",VLOOKUP(B2351,'Customer Orders Management'!B:AB,8,0)),"")</f>
        <v/>
      </c>
      <c r="I2351" s="81" t="str">
        <f>IFERROR(IF(B2351="","",VLOOKUP(B2351,'Customer Orders Management'!B:AB,9,0)),"")</f>
        <v/>
      </c>
      <c r="J2351" s="81" t="str">
        <f>IFERROR(IF(B2351="","",VLOOKUP(B2351,'Customer Orders Management'!B:AB,10,0)),"")</f>
        <v/>
      </c>
      <c r="K2351" s="81" t="str">
        <f>IFERROR(IF(B2351="","",VLOOKUP(B2351,'Customer Orders Management'!B:AB,11,0)),"")</f>
        <v/>
      </c>
      <c r="L2351" s="81" t="str">
        <f>IFERROR(IF(VLOOKUP(B2351,'DIFOT Raw Data'!B:P,15,0)="","Not Delivered","Delivery"&amp;" "&amp;VLOOKUP(B2351,'DIFOT Raw Data'!B:P,15,0)),"")</f>
        <v/>
      </c>
    </row>
    <row r="2352" spans="5:12" x14ac:dyDescent="0.25">
      <c r="E2352" s="80" t="str">
        <f>IFERROR(IF(B2352="","",VLOOKUP(B2352,'Customer Orders Management'!B:AB,12,0)),"")</f>
        <v/>
      </c>
      <c r="F2352" s="80" t="str">
        <f>IFERROR(IF(B2352="","",VLOOKUP(B2352,'Customer Orders Management'!B:AB,13,0)),"")</f>
        <v/>
      </c>
      <c r="G2352" s="80" t="str">
        <f>IFERROR(IF(B2352="","",VLOOKUP(B2352,'Customer Orders Management'!B:AB,7,0)),"")</f>
        <v/>
      </c>
      <c r="H2352" s="80" t="str">
        <f>IFERROR(IF(B2352="","",VLOOKUP(B2352,'Customer Orders Management'!B:AB,8,0)),"")</f>
        <v/>
      </c>
      <c r="I2352" s="81" t="str">
        <f>IFERROR(IF(B2352="","",VLOOKUP(B2352,'Customer Orders Management'!B:AB,9,0)),"")</f>
        <v/>
      </c>
      <c r="J2352" s="81" t="str">
        <f>IFERROR(IF(B2352="","",VLOOKUP(B2352,'Customer Orders Management'!B:AB,10,0)),"")</f>
        <v/>
      </c>
      <c r="K2352" s="81" t="str">
        <f>IFERROR(IF(B2352="","",VLOOKUP(B2352,'Customer Orders Management'!B:AB,11,0)),"")</f>
        <v/>
      </c>
      <c r="L2352" s="81" t="str">
        <f>IFERROR(IF(VLOOKUP(B2352,'DIFOT Raw Data'!B:P,15,0)="","Not Delivered","Delivery"&amp;" "&amp;VLOOKUP(B2352,'DIFOT Raw Data'!B:P,15,0)),"")</f>
        <v/>
      </c>
    </row>
    <row r="2353" spans="5:12" x14ac:dyDescent="0.25">
      <c r="E2353" s="80" t="str">
        <f>IFERROR(IF(B2353="","",VLOOKUP(B2353,'Customer Orders Management'!B:AB,12,0)),"")</f>
        <v/>
      </c>
      <c r="F2353" s="80" t="str">
        <f>IFERROR(IF(B2353="","",VLOOKUP(B2353,'Customer Orders Management'!B:AB,13,0)),"")</f>
        <v/>
      </c>
      <c r="G2353" s="80" t="str">
        <f>IFERROR(IF(B2353="","",VLOOKUP(B2353,'Customer Orders Management'!B:AB,7,0)),"")</f>
        <v/>
      </c>
      <c r="H2353" s="80" t="str">
        <f>IFERROR(IF(B2353="","",VLOOKUP(B2353,'Customer Orders Management'!B:AB,8,0)),"")</f>
        <v/>
      </c>
      <c r="I2353" s="81" t="str">
        <f>IFERROR(IF(B2353="","",VLOOKUP(B2353,'Customer Orders Management'!B:AB,9,0)),"")</f>
        <v/>
      </c>
      <c r="J2353" s="81" t="str">
        <f>IFERROR(IF(B2353="","",VLOOKUP(B2353,'Customer Orders Management'!B:AB,10,0)),"")</f>
        <v/>
      </c>
      <c r="K2353" s="81" t="str">
        <f>IFERROR(IF(B2353="","",VLOOKUP(B2353,'Customer Orders Management'!B:AB,11,0)),"")</f>
        <v/>
      </c>
      <c r="L2353" s="81" t="str">
        <f>IFERROR(IF(VLOOKUP(B2353,'DIFOT Raw Data'!B:P,15,0)="","Not Delivered","Delivery"&amp;" "&amp;VLOOKUP(B2353,'DIFOT Raw Data'!B:P,15,0)),"")</f>
        <v/>
      </c>
    </row>
    <row r="2354" spans="5:12" x14ac:dyDescent="0.25">
      <c r="E2354" s="80" t="str">
        <f>IFERROR(IF(B2354="","",VLOOKUP(B2354,'Customer Orders Management'!B:AB,12,0)),"")</f>
        <v/>
      </c>
      <c r="F2354" s="80" t="str">
        <f>IFERROR(IF(B2354="","",VLOOKUP(B2354,'Customer Orders Management'!B:AB,13,0)),"")</f>
        <v/>
      </c>
      <c r="G2354" s="80" t="str">
        <f>IFERROR(IF(B2354="","",VLOOKUP(B2354,'Customer Orders Management'!B:AB,7,0)),"")</f>
        <v/>
      </c>
      <c r="H2354" s="80" t="str">
        <f>IFERROR(IF(B2354="","",VLOOKUP(B2354,'Customer Orders Management'!B:AB,8,0)),"")</f>
        <v/>
      </c>
      <c r="I2354" s="81" t="str">
        <f>IFERROR(IF(B2354="","",VLOOKUP(B2354,'Customer Orders Management'!B:AB,9,0)),"")</f>
        <v/>
      </c>
      <c r="J2354" s="81" t="str">
        <f>IFERROR(IF(B2354="","",VLOOKUP(B2354,'Customer Orders Management'!B:AB,10,0)),"")</f>
        <v/>
      </c>
      <c r="K2354" s="81" t="str">
        <f>IFERROR(IF(B2354="","",VLOOKUP(B2354,'Customer Orders Management'!B:AB,11,0)),"")</f>
        <v/>
      </c>
      <c r="L2354" s="81" t="str">
        <f>IFERROR(IF(VLOOKUP(B2354,'DIFOT Raw Data'!B:P,15,0)="","Not Delivered","Delivery"&amp;" "&amp;VLOOKUP(B2354,'DIFOT Raw Data'!B:P,15,0)),"")</f>
        <v/>
      </c>
    </row>
    <row r="2355" spans="5:12" x14ac:dyDescent="0.25">
      <c r="E2355" s="80" t="str">
        <f>IFERROR(IF(B2355="","",VLOOKUP(B2355,'Customer Orders Management'!B:AB,12,0)),"")</f>
        <v/>
      </c>
      <c r="F2355" s="80" t="str">
        <f>IFERROR(IF(B2355="","",VLOOKUP(B2355,'Customer Orders Management'!B:AB,13,0)),"")</f>
        <v/>
      </c>
      <c r="G2355" s="80" t="str">
        <f>IFERROR(IF(B2355="","",VLOOKUP(B2355,'Customer Orders Management'!B:AB,7,0)),"")</f>
        <v/>
      </c>
      <c r="H2355" s="80" t="str">
        <f>IFERROR(IF(B2355="","",VLOOKUP(B2355,'Customer Orders Management'!B:AB,8,0)),"")</f>
        <v/>
      </c>
      <c r="I2355" s="81" t="str">
        <f>IFERROR(IF(B2355="","",VLOOKUP(B2355,'Customer Orders Management'!B:AB,9,0)),"")</f>
        <v/>
      </c>
      <c r="J2355" s="81" t="str">
        <f>IFERROR(IF(B2355="","",VLOOKUP(B2355,'Customer Orders Management'!B:AB,10,0)),"")</f>
        <v/>
      </c>
      <c r="K2355" s="81" t="str">
        <f>IFERROR(IF(B2355="","",VLOOKUP(B2355,'Customer Orders Management'!B:AB,11,0)),"")</f>
        <v/>
      </c>
      <c r="L2355" s="81" t="str">
        <f>IFERROR(IF(VLOOKUP(B2355,'DIFOT Raw Data'!B:P,15,0)="","Not Delivered","Delivery"&amp;" "&amp;VLOOKUP(B2355,'DIFOT Raw Data'!B:P,15,0)),"")</f>
        <v/>
      </c>
    </row>
    <row r="2356" spans="5:12" x14ac:dyDescent="0.25">
      <c r="E2356" s="80" t="str">
        <f>IFERROR(IF(B2356="","",VLOOKUP(B2356,'Customer Orders Management'!B:AB,12,0)),"")</f>
        <v/>
      </c>
      <c r="F2356" s="80" t="str">
        <f>IFERROR(IF(B2356="","",VLOOKUP(B2356,'Customer Orders Management'!B:AB,13,0)),"")</f>
        <v/>
      </c>
      <c r="G2356" s="80" t="str">
        <f>IFERROR(IF(B2356="","",VLOOKUP(B2356,'Customer Orders Management'!B:AB,7,0)),"")</f>
        <v/>
      </c>
      <c r="H2356" s="80" t="str">
        <f>IFERROR(IF(B2356="","",VLOOKUP(B2356,'Customer Orders Management'!B:AB,8,0)),"")</f>
        <v/>
      </c>
      <c r="I2356" s="81" t="str">
        <f>IFERROR(IF(B2356="","",VLOOKUP(B2356,'Customer Orders Management'!B:AB,9,0)),"")</f>
        <v/>
      </c>
      <c r="J2356" s="81" t="str">
        <f>IFERROR(IF(B2356="","",VLOOKUP(B2356,'Customer Orders Management'!B:AB,10,0)),"")</f>
        <v/>
      </c>
      <c r="K2356" s="81" t="str">
        <f>IFERROR(IF(B2356="","",VLOOKUP(B2356,'Customer Orders Management'!B:AB,11,0)),"")</f>
        <v/>
      </c>
      <c r="L2356" s="81" t="str">
        <f>IFERROR(IF(VLOOKUP(B2356,'DIFOT Raw Data'!B:P,15,0)="","Not Delivered","Delivery"&amp;" "&amp;VLOOKUP(B2356,'DIFOT Raw Data'!B:P,15,0)),"")</f>
        <v/>
      </c>
    </row>
    <row r="2357" spans="5:12" x14ac:dyDescent="0.25">
      <c r="E2357" s="80" t="str">
        <f>IFERROR(IF(B2357="","",VLOOKUP(B2357,'Customer Orders Management'!B:AB,12,0)),"")</f>
        <v/>
      </c>
      <c r="F2357" s="80" t="str">
        <f>IFERROR(IF(B2357="","",VLOOKUP(B2357,'Customer Orders Management'!B:AB,13,0)),"")</f>
        <v/>
      </c>
      <c r="G2357" s="80" t="str">
        <f>IFERROR(IF(B2357="","",VLOOKUP(B2357,'Customer Orders Management'!B:AB,7,0)),"")</f>
        <v/>
      </c>
      <c r="H2357" s="80" t="str">
        <f>IFERROR(IF(B2357="","",VLOOKUP(B2357,'Customer Orders Management'!B:AB,8,0)),"")</f>
        <v/>
      </c>
      <c r="I2357" s="81" t="str">
        <f>IFERROR(IF(B2357="","",VLOOKUP(B2357,'Customer Orders Management'!B:AB,9,0)),"")</f>
        <v/>
      </c>
      <c r="J2357" s="81" t="str">
        <f>IFERROR(IF(B2357="","",VLOOKUP(B2357,'Customer Orders Management'!B:AB,10,0)),"")</f>
        <v/>
      </c>
      <c r="K2357" s="81" t="str">
        <f>IFERROR(IF(B2357="","",VLOOKUP(B2357,'Customer Orders Management'!B:AB,11,0)),"")</f>
        <v/>
      </c>
      <c r="L2357" s="81" t="str">
        <f>IFERROR(IF(VLOOKUP(B2357,'DIFOT Raw Data'!B:P,15,0)="","Not Delivered","Delivery"&amp;" "&amp;VLOOKUP(B2357,'DIFOT Raw Data'!B:P,15,0)),"")</f>
        <v/>
      </c>
    </row>
    <row r="2358" spans="5:12" x14ac:dyDescent="0.25">
      <c r="E2358" s="80" t="str">
        <f>IFERROR(IF(B2358="","",VLOOKUP(B2358,'Customer Orders Management'!B:AB,12,0)),"")</f>
        <v/>
      </c>
      <c r="F2358" s="80" t="str">
        <f>IFERROR(IF(B2358="","",VLOOKUP(B2358,'Customer Orders Management'!B:AB,13,0)),"")</f>
        <v/>
      </c>
      <c r="G2358" s="80" t="str">
        <f>IFERROR(IF(B2358="","",VLOOKUP(B2358,'Customer Orders Management'!B:AB,7,0)),"")</f>
        <v/>
      </c>
      <c r="H2358" s="80" t="str">
        <f>IFERROR(IF(B2358="","",VLOOKUP(B2358,'Customer Orders Management'!B:AB,8,0)),"")</f>
        <v/>
      </c>
      <c r="I2358" s="81" t="str">
        <f>IFERROR(IF(B2358="","",VLOOKUP(B2358,'Customer Orders Management'!B:AB,9,0)),"")</f>
        <v/>
      </c>
      <c r="J2358" s="81" t="str">
        <f>IFERROR(IF(B2358="","",VLOOKUP(B2358,'Customer Orders Management'!B:AB,10,0)),"")</f>
        <v/>
      </c>
      <c r="K2358" s="81" t="str">
        <f>IFERROR(IF(B2358="","",VLOOKUP(B2358,'Customer Orders Management'!B:AB,11,0)),"")</f>
        <v/>
      </c>
      <c r="L2358" s="81" t="str">
        <f>IFERROR(IF(VLOOKUP(B2358,'DIFOT Raw Data'!B:P,15,0)="","Not Delivered","Delivery"&amp;" "&amp;VLOOKUP(B2358,'DIFOT Raw Data'!B:P,15,0)),"")</f>
        <v/>
      </c>
    </row>
    <row r="2359" spans="5:12" x14ac:dyDescent="0.25">
      <c r="E2359" s="80" t="str">
        <f>IFERROR(IF(B2359="","",VLOOKUP(B2359,'Customer Orders Management'!B:AB,12,0)),"")</f>
        <v/>
      </c>
      <c r="F2359" s="80" t="str">
        <f>IFERROR(IF(B2359="","",VLOOKUP(B2359,'Customer Orders Management'!B:AB,13,0)),"")</f>
        <v/>
      </c>
      <c r="G2359" s="80" t="str">
        <f>IFERROR(IF(B2359="","",VLOOKUP(B2359,'Customer Orders Management'!B:AB,7,0)),"")</f>
        <v/>
      </c>
      <c r="H2359" s="80" t="str">
        <f>IFERROR(IF(B2359="","",VLOOKUP(B2359,'Customer Orders Management'!B:AB,8,0)),"")</f>
        <v/>
      </c>
      <c r="I2359" s="81" t="str">
        <f>IFERROR(IF(B2359="","",VLOOKUP(B2359,'Customer Orders Management'!B:AB,9,0)),"")</f>
        <v/>
      </c>
      <c r="J2359" s="81" t="str">
        <f>IFERROR(IF(B2359="","",VLOOKUP(B2359,'Customer Orders Management'!B:AB,10,0)),"")</f>
        <v/>
      </c>
      <c r="K2359" s="81" t="str">
        <f>IFERROR(IF(B2359="","",VLOOKUP(B2359,'Customer Orders Management'!B:AB,11,0)),"")</f>
        <v/>
      </c>
      <c r="L2359" s="81" t="str">
        <f>IFERROR(IF(VLOOKUP(B2359,'DIFOT Raw Data'!B:P,15,0)="","Not Delivered","Delivery"&amp;" "&amp;VLOOKUP(B2359,'DIFOT Raw Data'!B:P,15,0)),"")</f>
        <v/>
      </c>
    </row>
    <row r="2360" spans="5:12" x14ac:dyDescent="0.25">
      <c r="E2360" s="80" t="str">
        <f>IFERROR(IF(B2360="","",VLOOKUP(B2360,'Customer Orders Management'!B:AB,12,0)),"")</f>
        <v/>
      </c>
      <c r="F2360" s="80" t="str">
        <f>IFERROR(IF(B2360="","",VLOOKUP(B2360,'Customer Orders Management'!B:AB,13,0)),"")</f>
        <v/>
      </c>
      <c r="G2360" s="80" t="str">
        <f>IFERROR(IF(B2360="","",VLOOKUP(B2360,'Customer Orders Management'!B:AB,7,0)),"")</f>
        <v/>
      </c>
      <c r="H2360" s="80" t="str">
        <f>IFERROR(IF(B2360="","",VLOOKUP(B2360,'Customer Orders Management'!B:AB,8,0)),"")</f>
        <v/>
      </c>
      <c r="I2360" s="81" t="str">
        <f>IFERROR(IF(B2360="","",VLOOKUP(B2360,'Customer Orders Management'!B:AB,9,0)),"")</f>
        <v/>
      </c>
      <c r="J2360" s="81" t="str">
        <f>IFERROR(IF(B2360="","",VLOOKUP(B2360,'Customer Orders Management'!B:AB,10,0)),"")</f>
        <v/>
      </c>
      <c r="K2360" s="81" t="str">
        <f>IFERROR(IF(B2360="","",VLOOKUP(B2360,'Customer Orders Management'!B:AB,11,0)),"")</f>
        <v/>
      </c>
      <c r="L2360" s="81" t="str">
        <f>IFERROR(IF(VLOOKUP(B2360,'DIFOT Raw Data'!B:P,15,0)="","Not Delivered","Delivery"&amp;" "&amp;VLOOKUP(B2360,'DIFOT Raw Data'!B:P,15,0)),"")</f>
        <v/>
      </c>
    </row>
    <row r="2361" spans="5:12" x14ac:dyDescent="0.25">
      <c r="E2361" s="80" t="str">
        <f>IFERROR(IF(B2361="","",VLOOKUP(B2361,'Customer Orders Management'!B:AB,12,0)),"")</f>
        <v/>
      </c>
      <c r="F2361" s="80" t="str">
        <f>IFERROR(IF(B2361="","",VLOOKUP(B2361,'Customer Orders Management'!B:AB,13,0)),"")</f>
        <v/>
      </c>
      <c r="G2361" s="80" t="str">
        <f>IFERROR(IF(B2361="","",VLOOKUP(B2361,'Customer Orders Management'!B:AB,7,0)),"")</f>
        <v/>
      </c>
      <c r="H2361" s="80" t="str">
        <f>IFERROR(IF(B2361="","",VLOOKUP(B2361,'Customer Orders Management'!B:AB,8,0)),"")</f>
        <v/>
      </c>
      <c r="I2361" s="81" t="str">
        <f>IFERROR(IF(B2361="","",VLOOKUP(B2361,'Customer Orders Management'!B:AB,9,0)),"")</f>
        <v/>
      </c>
      <c r="J2361" s="81" t="str">
        <f>IFERROR(IF(B2361="","",VLOOKUP(B2361,'Customer Orders Management'!B:AB,10,0)),"")</f>
        <v/>
      </c>
      <c r="K2361" s="81" t="str">
        <f>IFERROR(IF(B2361="","",VLOOKUP(B2361,'Customer Orders Management'!B:AB,11,0)),"")</f>
        <v/>
      </c>
      <c r="L2361" s="81" t="str">
        <f>IFERROR(IF(VLOOKUP(B2361,'DIFOT Raw Data'!B:P,15,0)="","Not Delivered","Delivery"&amp;" "&amp;VLOOKUP(B2361,'DIFOT Raw Data'!B:P,15,0)),"")</f>
        <v/>
      </c>
    </row>
    <row r="2362" spans="5:12" x14ac:dyDescent="0.25">
      <c r="E2362" s="80" t="str">
        <f>IFERROR(IF(B2362="","",VLOOKUP(B2362,'Customer Orders Management'!B:AB,12,0)),"")</f>
        <v/>
      </c>
      <c r="F2362" s="80" t="str">
        <f>IFERROR(IF(B2362="","",VLOOKUP(B2362,'Customer Orders Management'!B:AB,13,0)),"")</f>
        <v/>
      </c>
      <c r="G2362" s="80" t="str">
        <f>IFERROR(IF(B2362="","",VLOOKUP(B2362,'Customer Orders Management'!B:AB,7,0)),"")</f>
        <v/>
      </c>
      <c r="H2362" s="80" t="str">
        <f>IFERROR(IF(B2362="","",VLOOKUP(B2362,'Customer Orders Management'!B:AB,8,0)),"")</f>
        <v/>
      </c>
      <c r="I2362" s="81" t="str">
        <f>IFERROR(IF(B2362="","",VLOOKUP(B2362,'Customer Orders Management'!B:AB,9,0)),"")</f>
        <v/>
      </c>
      <c r="J2362" s="81" t="str">
        <f>IFERROR(IF(B2362="","",VLOOKUP(B2362,'Customer Orders Management'!B:AB,10,0)),"")</f>
        <v/>
      </c>
      <c r="K2362" s="81" t="str">
        <f>IFERROR(IF(B2362="","",VLOOKUP(B2362,'Customer Orders Management'!B:AB,11,0)),"")</f>
        <v/>
      </c>
      <c r="L2362" s="81" t="str">
        <f>IFERROR(IF(VLOOKUP(B2362,'DIFOT Raw Data'!B:P,15,0)="","Not Delivered","Delivery"&amp;" "&amp;VLOOKUP(B2362,'DIFOT Raw Data'!B:P,15,0)),"")</f>
        <v/>
      </c>
    </row>
    <row r="2363" spans="5:12" x14ac:dyDescent="0.25">
      <c r="E2363" s="80" t="str">
        <f>IFERROR(IF(B2363="","",VLOOKUP(B2363,'Customer Orders Management'!B:AB,12,0)),"")</f>
        <v/>
      </c>
      <c r="F2363" s="80" t="str">
        <f>IFERROR(IF(B2363="","",VLOOKUP(B2363,'Customer Orders Management'!B:AB,13,0)),"")</f>
        <v/>
      </c>
      <c r="G2363" s="80" t="str">
        <f>IFERROR(IF(B2363="","",VLOOKUP(B2363,'Customer Orders Management'!B:AB,7,0)),"")</f>
        <v/>
      </c>
      <c r="H2363" s="80" t="str">
        <f>IFERROR(IF(B2363="","",VLOOKUP(B2363,'Customer Orders Management'!B:AB,8,0)),"")</f>
        <v/>
      </c>
      <c r="I2363" s="81" t="str">
        <f>IFERROR(IF(B2363="","",VLOOKUP(B2363,'Customer Orders Management'!B:AB,9,0)),"")</f>
        <v/>
      </c>
      <c r="J2363" s="81" t="str">
        <f>IFERROR(IF(B2363="","",VLOOKUP(B2363,'Customer Orders Management'!B:AB,10,0)),"")</f>
        <v/>
      </c>
      <c r="K2363" s="81" t="str">
        <f>IFERROR(IF(B2363="","",VLOOKUP(B2363,'Customer Orders Management'!B:AB,11,0)),"")</f>
        <v/>
      </c>
      <c r="L2363" s="81" t="str">
        <f>IFERROR(IF(VLOOKUP(B2363,'DIFOT Raw Data'!B:P,15,0)="","Not Delivered","Delivery"&amp;" "&amp;VLOOKUP(B2363,'DIFOT Raw Data'!B:P,15,0)),"")</f>
        <v/>
      </c>
    </row>
    <row r="2364" spans="5:12" x14ac:dyDescent="0.25">
      <c r="E2364" s="80" t="str">
        <f>IFERROR(IF(B2364="","",VLOOKUP(B2364,'Customer Orders Management'!B:AB,12,0)),"")</f>
        <v/>
      </c>
      <c r="F2364" s="80" t="str">
        <f>IFERROR(IF(B2364="","",VLOOKUP(B2364,'Customer Orders Management'!B:AB,13,0)),"")</f>
        <v/>
      </c>
      <c r="G2364" s="80" t="str">
        <f>IFERROR(IF(B2364="","",VLOOKUP(B2364,'Customer Orders Management'!B:AB,7,0)),"")</f>
        <v/>
      </c>
      <c r="H2364" s="80" t="str">
        <f>IFERROR(IF(B2364="","",VLOOKUP(B2364,'Customer Orders Management'!B:AB,8,0)),"")</f>
        <v/>
      </c>
      <c r="I2364" s="81" t="str">
        <f>IFERROR(IF(B2364="","",VLOOKUP(B2364,'Customer Orders Management'!B:AB,9,0)),"")</f>
        <v/>
      </c>
      <c r="J2364" s="81" t="str">
        <f>IFERROR(IF(B2364="","",VLOOKUP(B2364,'Customer Orders Management'!B:AB,10,0)),"")</f>
        <v/>
      </c>
      <c r="K2364" s="81" t="str">
        <f>IFERROR(IF(B2364="","",VLOOKUP(B2364,'Customer Orders Management'!B:AB,11,0)),"")</f>
        <v/>
      </c>
      <c r="L2364" s="81" t="str">
        <f>IFERROR(IF(VLOOKUP(B2364,'DIFOT Raw Data'!B:P,15,0)="","Not Delivered","Delivery"&amp;" "&amp;VLOOKUP(B2364,'DIFOT Raw Data'!B:P,15,0)),"")</f>
        <v/>
      </c>
    </row>
    <row r="2365" spans="5:12" x14ac:dyDescent="0.25">
      <c r="E2365" s="80" t="str">
        <f>IFERROR(IF(B2365="","",VLOOKUP(B2365,'Customer Orders Management'!B:AB,12,0)),"")</f>
        <v/>
      </c>
      <c r="F2365" s="80" t="str">
        <f>IFERROR(IF(B2365="","",VLOOKUP(B2365,'Customer Orders Management'!B:AB,13,0)),"")</f>
        <v/>
      </c>
      <c r="G2365" s="80" t="str">
        <f>IFERROR(IF(B2365="","",VLOOKUP(B2365,'Customer Orders Management'!B:AB,7,0)),"")</f>
        <v/>
      </c>
      <c r="H2365" s="80" t="str">
        <f>IFERROR(IF(B2365="","",VLOOKUP(B2365,'Customer Orders Management'!B:AB,8,0)),"")</f>
        <v/>
      </c>
      <c r="I2365" s="81" t="str">
        <f>IFERROR(IF(B2365="","",VLOOKUP(B2365,'Customer Orders Management'!B:AB,9,0)),"")</f>
        <v/>
      </c>
      <c r="J2365" s="81" t="str">
        <f>IFERROR(IF(B2365="","",VLOOKUP(B2365,'Customer Orders Management'!B:AB,10,0)),"")</f>
        <v/>
      </c>
      <c r="K2365" s="81" t="str">
        <f>IFERROR(IF(B2365="","",VLOOKUP(B2365,'Customer Orders Management'!B:AB,11,0)),"")</f>
        <v/>
      </c>
      <c r="L2365" s="81" t="str">
        <f>IFERROR(IF(VLOOKUP(B2365,'DIFOT Raw Data'!B:P,15,0)="","Not Delivered","Delivery"&amp;" "&amp;VLOOKUP(B2365,'DIFOT Raw Data'!B:P,15,0)),"")</f>
        <v/>
      </c>
    </row>
    <row r="2366" spans="5:12" x14ac:dyDescent="0.25">
      <c r="E2366" s="80" t="str">
        <f>IFERROR(IF(B2366="","",VLOOKUP(B2366,'Customer Orders Management'!B:AB,12,0)),"")</f>
        <v/>
      </c>
      <c r="F2366" s="80" t="str">
        <f>IFERROR(IF(B2366="","",VLOOKUP(B2366,'Customer Orders Management'!B:AB,13,0)),"")</f>
        <v/>
      </c>
      <c r="G2366" s="80" t="str">
        <f>IFERROR(IF(B2366="","",VLOOKUP(B2366,'Customer Orders Management'!B:AB,7,0)),"")</f>
        <v/>
      </c>
      <c r="H2366" s="80" t="str">
        <f>IFERROR(IF(B2366="","",VLOOKUP(B2366,'Customer Orders Management'!B:AB,8,0)),"")</f>
        <v/>
      </c>
      <c r="I2366" s="81" t="str">
        <f>IFERROR(IF(B2366="","",VLOOKUP(B2366,'Customer Orders Management'!B:AB,9,0)),"")</f>
        <v/>
      </c>
      <c r="J2366" s="81" t="str">
        <f>IFERROR(IF(B2366="","",VLOOKUP(B2366,'Customer Orders Management'!B:AB,10,0)),"")</f>
        <v/>
      </c>
      <c r="K2366" s="81" t="str">
        <f>IFERROR(IF(B2366="","",VLOOKUP(B2366,'Customer Orders Management'!B:AB,11,0)),"")</f>
        <v/>
      </c>
      <c r="L2366" s="81" t="str">
        <f>IFERROR(IF(VLOOKUP(B2366,'DIFOT Raw Data'!B:P,15,0)="","Not Delivered","Delivery"&amp;" "&amp;VLOOKUP(B2366,'DIFOT Raw Data'!B:P,15,0)),"")</f>
        <v/>
      </c>
    </row>
    <row r="2367" spans="5:12" x14ac:dyDescent="0.25">
      <c r="E2367" s="80" t="str">
        <f>IFERROR(IF(B2367="","",VLOOKUP(B2367,'Customer Orders Management'!B:AB,12,0)),"")</f>
        <v/>
      </c>
      <c r="F2367" s="80" t="str">
        <f>IFERROR(IF(B2367="","",VLOOKUP(B2367,'Customer Orders Management'!B:AB,13,0)),"")</f>
        <v/>
      </c>
      <c r="G2367" s="80" t="str">
        <f>IFERROR(IF(B2367="","",VLOOKUP(B2367,'Customer Orders Management'!B:AB,7,0)),"")</f>
        <v/>
      </c>
      <c r="H2367" s="80" t="str">
        <f>IFERROR(IF(B2367="","",VLOOKUP(B2367,'Customer Orders Management'!B:AB,8,0)),"")</f>
        <v/>
      </c>
      <c r="I2367" s="81" t="str">
        <f>IFERROR(IF(B2367="","",VLOOKUP(B2367,'Customer Orders Management'!B:AB,9,0)),"")</f>
        <v/>
      </c>
      <c r="J2367" s="81" t="str">
        <f>IFERROR(IF(B2367="","",VLOOKUP(B2367,'Customer Orders Management'!B:AB,10,0)),"")</f>
        <v/>
      </c>
      <c r="K2367" s="81" t="str">
        <f>IFERROR(IF(B2367="","",VLOOKUP(B2367,'Customer Orders Management'!B:AB,11,0)),"")</f>
        <v/>
      </c>
      <c r="L2367" s="81" t="str">
        <f>IFERROR(IF(VLOOKUP(B2367,'DIFOT Raw Data'!B:P,15,0)="","Not Delivered","Delivery"&amp;" "&amp;VLOOKUP(B2367,'DIFOT Raw Data'!B:P,15,0)),"")</f>
        <v/>
      </c>
    </row>
    <row r="2368" spans="5:12" x14ac:dyDescent="0.25">
      <c r="E2368" s="80" t="str">
        <f>IFERROR(IF(B2368="","",VLOOKUP(B2368,'Customer Orders Management'!B:AB,12,0)),"")</f>
        <v/>
      </c>
      <c r="F2368" s="80" t="str">
        <f>IFERROR(IF(B2368="","",VLOOKUP(B2368,'Customer Orders Management'!B:AB,13,0)),"")</f>
        <v/>
      </c>
      <c r="G2368" s="80" t="str">
        <f>IFERROR(IF(B2368="","",VLOOKUP(B2368,'Customer Orders Management'!B:AB,7,0)),"")</f>
        <v/>
      </c>
      <c r="H2368" s="80" t="str">
        <f>IFERROR(IF(B2368="","",VLOOKUP(B2368,'Customer Orders Management'!B:AB,8,0)),"")</f>
        <v/>
      </c>
      <c r="I2368" s="81" t="str">
        <f>IFERROR(IF(B2368="","",VLOOKUP(B2368,'Customer Orders Management'!B:AB,9,0)),"")</f>
        <v/>
      </c>
      <c r="J2368" s="81" t="str">
        <f>IFERROR(IF(B2368="","",VLOOKUP(B2368,'Customer Orders Management'!B:AB,10,0)),"")</f>
        <v/>
      </c>
      <c r="K2368" s="81" t="str">
        <f>IFERROR(IF(B2368="","",VLOOKUP(B2368,'Customer Orders Management'!B:AB,11,0)),"")</f>
        <v/>
      </c>
      <c r="L2368" s="81" t="str">
        <f>IFERROR(IF(VLOOKUP(B2368,'DIFOT Raw Data'!B:P,15,0)="","Not Delivered","Delivery"&amp;" "&amp;VLOOKUP(B2368,'DIFOT Raw Data'!B:P,15,0)),"")</f>
        <v/>
      </c>
    </row>
    <row r="2369" spans="5:12" x14ac:dyDescent="0.25">
      <c r="E2369" s="80" t="str">
        <f>IFERROR(IF(B2369="","",VLOOKUP(B2369,'Customer Orders Management'!B:AB,12,0)),"")</f>
        <v/>
      </c>
      <c r="F2369" s="80" t="str">
        <f>IFERROR(IF(B2369="","",VLOOKUP(B2369,'Customer Orders Management'!B:AB,13,0)),"")</f>
        <v/>
      </c>
      <c r="G2369" s="80" t="str">
        <f>IFERROR(IF(B2369="","",VLOOKUP(B2369,'Customer Orders Management'!B:AB,7,0)),"")</f>
        <v/>
      </c>
      <c r="H2369" s="80" t="str">
        <f>IFERROR(IF(B2369="","",VLOOKUP(B2369,'Customer Orders Management'!B:AB,8,0)),"")</f>
        <v/>
      </c>
      <c r="I2369" s="81" t="str">
        <f>IFERROR(IF(B2369="","",VLOOKUP(B2369,'Customer Orders Management'!B:AB,9,0)),"")</f>
        <v/>
      </c>
      <c r="J2369" s="81" t="str">
        <f>IFERROR(IF(B2369="","",VLOOKUP(B2369,'Customer Orders Management'!B:AB,10,0)),"")</f>
        <v/>
      </c>
      <c r="K2369" s="81" t="str">
        <f>IFERROR(IF(B2369="","",VLOOKUP(B2369,'Customer Orders Management'!B:AB,11,0)),"")</f>
        <v/>
      </c>
      <c r="L2369" s="81" t="str">
        <f>IFERROR(IF(VLOOKUP(B2369,'DIFOT Raw Data'!B:P,15,0)="","Not Delivered","Delivery"&amp;" "&amp;VLOOKUP(B2369,'DIFOT Raw Data'!B:P,15,0)),"")</f>
        <v/>
      </c>
    </row>
    <row r="2370" spans="5:12" x14ac:dyDescent="0.25">
      <c r="E2370" s="80" t="str">
        <f>IFERROR(IF(B2370="","",VLOOKUP(B2370,'Customer Orders Management'!B:AB,12,0)),"")</f>
        <v/>
      </c>
      <c r="F2370" s="80" t="str">
        <f>IFERROR(IF(B2370="","",VLOOKUP(B2370,'Customer Orders Management'!B:AB,13,0)),"")</f>
        <v/>
      </c>
      <c r="G2370" s="80" t="str">
        <f>IFERROR(IF(B2370="","",VLOOKUP(B2370,'Customer Orders Management'!B:AB,7,0)),"")</f>
        <v/>
      </c>
      <c r="H2370" s="80" t="str">
        <f>IFERROR(IF(B2370="","",VLOOKUP(B2370,'Customer Orders Management'!B:AB,8,0)),"")</f>
        <v/>
      </c>
      <c r="I2370" s="81" t="str">
        <f>IFERROR(IF(B2370="","",VLOOKUP(B2370,'Customer Orders Management'!B:AB,9,0)),"")</f>
        <v/>
      </c>
      <c r="J2370" s="81" t="str">
        <f>IFERROR(IF(B2370="","",VLOOKUP(B2370,'Customer Orders Management'!B:AB,10,0)),"")</f>
        <v/>
      </c>
      <c r="K2370" s="81" t="str">
        <f>IFERROR(IF(B2370="","",VLOOKUP(B2370,'Customer Orders Management'!B:AB,11,0)),"")</f>
        <v/>
      </c>
      <c r="L2370" s="81" t="str">
        <f>IFERROR(IF(VLOOKUP(B2370,'DIFOT Raw Data'!B:P,15,0)="","Not Delivered","Delivery"&amp;" "&amp;VLOOKUP(B2370,'DIFOT Raw Data'!B:P,15,0)),"")</f>
        <v/>
      </c>
    </row>
    <row r="2371" spans="5:12" x14ac:dyDescent="0.25">
      <c r="E2371" s="80" t="str">
        <f>IFERROR(IF(B2371="","",VLOOKUP(B2371,'Customer Orders Management'!B:AB,12,0)),"")</f>
        <v/>
      </c>
      <c r="F2371" s="80" t="str">
        <f>IFERROR(IF(B2371="","",VLOOKUP(B2371,'Customer Orders Management'!B:AB,13,0)),"")</f>
        <v/>
      </c>
      <c r="G2371" s="80" t="str">
        <f>IFERROR(IF(B2371="","",VLOOKUP(B2371,'Customer Orders Management'!B:AB,7,0)),"")</f>
        <v/>
      </c>
      <c r="H2371" s="80" t="str">
        <f>IFERROR(IF(B2371="","",VLOOKUP(B2371,'Customer Orders Management'!B:AB,8,0)),"")</f>
        <v/>
      </c>
      <c r="I2371" s="81" t="str">
        <f>IFERROR(IF(B2371="","",VLOOKUP(B2371,'Customer Orders Management'!B:AB,9,0)),"")</f>
        <v/>
      </c>
      <c r="J2371" s="81" t="str">
        <f>IFERROR(IF(B2371="","",VLOOKUP(B2371,'Customer Orders Management'!B:AB,10,0)),"")</f>
        <v/>
      </c>
      <c r="K2371" s="81" t="str">
        <f>IFERROR(IF(B2371="","",VLOOKUP(B2371,'Customer Orders Management'!B:AB,11,0)),"")</f>
        <v/>
      </c>
      <c r="L2371" s="81" t="str">
        <f>IFERROR(IF(VLOOKUP(B2371,'DIFOT Raw Data'!B:P,15,0)="","Not Delivered","Delivery"&amp;" "&amp;VLOOKUP(B2371,'DIFOT Raw Data'!B:P,15,0)),"")</f>
        <v/>
      </c>
    </row>
    <row r="2372" spans="5:12" x14ac:dyDescent="0.25">
      <c r="E2372" s="80" t="str">
        <f>IFERROR(IF(B2372="","",VLOOKUP(B2372,'Customer Orders Management'!B:AB,12,0)),"")</f>
        <v/>
      </c>
      <c r="F2372" s="80" t="str">
        <f>IFERROR(IF(B2372="","",VLOOKUP(B2372,'Customer Orders Management'!B:AB,13,0)),"")</f>
        <v/>
      </c>
      <c r="G2372" s="80" t="str">
        <f>IFERROR(IF(B2372="","",VLOOKUP(B2372,'Customer Orders Management'!B:AB,7,0)),"")</f>
        <v/>
      </c>
      <c r="H2372" s="80" t="str">
        <f>IFERROR(IF(B2372="","",VLOOKUP(B2372,'Customer Orders Management'!B:AB,8,0)),"")</f>
        <v/>
      </c>
      <c r="I2372" s="81" t="str">
        <f>IFERROR(IF(B2372="","",VLOOKUP(B2372,'Customer Orders Management'!B:AB,9,0)),"")</f>
        <v/>
      </c>
      <c r="J2372" s="81" t="str">
        <f>IFERROR(IF(B2372="","",VLOOKUP(B2372,'Customer Orders Management'!B:AB,10,0)),"")</f>
        <v/>
      </c>
      <c r="K2372" s="81" t="str">
        <f>IFERROR(IF(B2372="","",VLOOKUP(B2372,'Customer Orders Management'!B:AB,11,0)),"")</f>
        <v/>
      </c>
      <c r="L2372" s="81" t="str">
        <f>IFERROR(IF(VLOOKUP(B2372,'DIFOT Raw Data'!B:P,15,0)="","Not Delivered","Delivery"&amp;" "&amp;VLOOKUP(B2372,'DIFOT Raw Data'!B:P,15,0)),"")</f>
        <v/>
      </c>
    </row>
    <row r="2373" spans="5:12" x14ac:dyDescent="0.25">
      <c r="E2373" s="80" t="str">
        <f>IFERROR(IF(B2373="","",VLOOKUP(B2373,'Customer Orders Management'!B:AB,12,0)),"")</f>
        <v/>
      </c>
      <c r="F2373" s="80" t="str">
        <f>IFERROR(IF(B2373="","",VLOOKUP(B2373,'Customer Orders Management'!B:AB,13,0)),"")</f>
        <v/>
      </c>
      <c r="G2373" s="80" t="str">
        <f>IFERROR(IF(B2373="","",VLOOKUP(B2373,'Customer Orders Management'!B:AB,7,0)),"")</f>
        <v/>
      </c>
      <c r="H2373" s="80" t="str">
        <f>IFERROR(IF(B2373="","",VLOOKUP(B2373,'Customer Orders Management'!B:AB,8,0)),"")</f>
        <v/>
      </c>
      <c r="I2373" s="81" t="str">
        <f>IFERROR(IF(B2373="","",VLOOKUP(B2373,'Customer Orders Management'!B:AB,9,0)),"")</f>
        <v/>
      </c>
      <c r="J2373" s="81" t="str">
        <f>IFERROR(IF(B2373="","",VLOOKUP(B2373,'Customer Orders Management'!B:AB,10,0)),"")</f>
        <v/>
      </c>
      <c r="K2373" s="81" t="str">
        <f>IFERROR(IF(B2373="","",VLOOKUP(B2373,'Customer Orders Management'!B:AB,11,0)),"")</f>
        <v/>
      </c>
      <c r="L2373" s="81" t="str">
        <f>IFERROR(IF(VLOOKUP(B2373,'DIFOT Raw Data'!B:P,15,0)="","Not Delivered","Delivery"&amp;" "&amp;VLOOKUP(B2373,'DIFOT Raw Data'!B:P,15,0)),"")</f>
        <v/>
      </c>
    </row>
    <row r="2374" spans="5:12" x14ac:dyDescent="0.25">
      <c r="E2374" s="80" t="str">
        <f>IFERROR(IF(B2374="","",VLOOKUP(B2374,'Customer Orders Management'!B:AB,12,0)),"")</f>
        <v/>
      </c>
      <c r="F2374" s="80" t="str">
        <f>IFERROR(IF(B2374="","",VLOOKUP(B2374,'Customer Orders Management'!B:AB,13,0)),"")</f>
        <v/>
      </c>
      <c r="G2374" s="80" t="str">
        <f>IFERROR(IF(B2374="","",VLOOKUP(B2374,'Customer Orders Management'!B:AB,7,0)),"")</f>
        <v/>
      </c>
      <c r="H2374" s="80" t="str">
        <f>IFERROR(IF(B2374="","",VLOOKUP(B2374,'Customer Orders Management'!B:AB,8,0)),"")</f>
        <v/>
      </c>
      <c r="I2374" s="81" t="str">
        <f>IFERROR(IF(B2374="","",VLOOKUP(B2374,'Customer Orders Management'!B:AB,9,0)),"")</f>
        <v/>
      </c>
      <c r="J2374" s="81" t="str">
        <f>IFERROR(IF(B2374="","",VLOOKUP(B2374,'Customer Orders Management'!B:AB,10,0)),"")</f>
        <v/>
      </c>
      <c r="K2374" s="81" t="str">
        <f>IFERROR(IF(B2374="","",VLOOKUP(B2374,'Customer Orders Management'!B:AB,11,0)),"")</f>
        <v/>
      </c>
      <c r="L2374" s="81" t="str">
        <f>IFERROR(IF(VLOOKUP(B2374,'DIFOT Raw Data'!B:P,15,0)="","Not Delivered","Delivery"&amp;" "&amp;VLOOKUP(B2374,'DIFOT Raw Data'!B:P,15,0)),"")</f>
        <v/>
      </c>
    </row>
    <row r="2375" spans="5:12" x14ac:dyDescent="0.25">
      <c r="E2375" s="80" t="str">
        <f>IFERROR(IF(B2375="","",VLOOKUP(B2375,'Customer Orders Management'!B:AB,12,0)),"")</f>
        <v/>
      </c>
      <c r="F2375" s="80" t="str">
        <f>IFERROR(IF(B2375="","",VLOOKUP(B2375,'Customer Orders Management'!B:AB,13,0)),"")</f>
        <v/>
      </c>
      <c r="G2375" s="80" t="str">
        <f>IFERROR(IF(B2375="","",VLOOKUP(B2375,'Customer Orders Management'!B:AB,7,0)),"")</f>
        <v/>
      </c>
      <c r="H2375" s="80" t="str">
        <f>IFERROR(IF(B2375="","",VLOOKUP(B2375,'Customer Orders Management'!B:AB,8,0)),"")</f>
        <v/>
      </c>
      <c r="I2375" s="81" t="str">
        <f>IFERROR(IF(B2375="","",VLOOKUP(B2375,'Customer Orders Management'!B:AB,9,0)),"")</f>
        <v/>
      </c>
      <c r="J2375" s="81" t="str">
        <f>IFERROR(IF(B2375="","",VLOOKUP(B2375,'Customer Orders Management'!B:AB,10,0)),"")</f>
        <v/>
      </c>
      <c r="K2375" s="81" t="str">
        <f>IFERROR(IF(B2375="","",VLOOKUP(B2375,'Customer Orders Management'!B:AB,11,0)),"")</f>
        <v/>
      </c>
      <c r="L2375" s="81" t="str">
        <f>IFERROR(IF(VLOOKUP(B2375,'DIFOT Raw Data'!B:P,15,0)="","Not Delivered","Delivery"&amp;" "&amp;VLOOKUP(B2375,'DIFOT Raw Data'!B:P,15,0)),"")</f>
        <v/>
      </c>
    </row>
    <row r="2376" spans="5:12" x14ac:dyDescent="0.25">
      <c r="E2376" s="80" t="str">
        <f>IFERROR(IF(B2376="","",VLOOKUP(B2376,'Customer Orders Management'!B:AB,12,0)),"")</f>
        <v/>
      </c>
      <c r="F2376" s="80" t="str">
        <f>IFERROR(IF(B2376="","",VLOOKUP(B2376,'Customer Orders Management'!B:AB,13,0)),"")</f>
        <v/>
      </c>
      <c r="G2376" s="80" t="str">
        <f>IFERROR(IF(B2376="","",VLOOKUP(B2376,'Customer Orders Management'!B:AB,7,0)),"")</f>
        <v/>
      </c>
      <c r="H2376" s="80" t="str">
        <f>IFERROR(IF(B2376="","",VLOOKUP(B2376,'Customer Orders Management'!B:AB,8,0)),"")</f>
        <v/>
      </c>
      <c r="I2376" s="81" t="str">
        <f>IFERROR(IF(B2376="","",VLOOKUP(B2376,'Customer Orders Management'!B:AB,9,0)),"")</f>
        <v/>
      </c>
      <c r="J2376" s="81" t="str">
        <f>IFERROR(IF(B2376="","",VLOOKUP(B2376,'Customer Orders Management'!B:AB,10,0)),"")</f>
        <v/>
      </c>
      <c r="K2376" s="81" t="str">
        <f>IFERROR(IF(B2376="","",VLOOKUP(B2376,'Customer Orders Management'!B:AB,11,0)),"")</f>
        <v/>
      </c>
      <c r="L2376" s="81" t="str">
        <f>IFERROR(IF(VLOOKUP(B2376,'DIFOT Raw Data'!B:P,15,0)="","Not Delivered","Delivery"&amp;" "&amp;VLOOKUP(B2376,'DIFOT Raw Data'!B:P,15,0)),"")</f>
        <v/>
      </c>
    </row>
    <row r="2377" spans="5:12" x14ac:dyDescent="0.25">
      <c r="E2377" s="80" t="str">
        <f>IFERROR(IF(B2377="","",VLOOKUP(B2377,'Customer Orders Management'!B:AB,12,0)),"")</f>
        <v/>
      </c>
      <c r="F2377" s="80" t="str">
        <f>IFERROR(IF(B2377="","",VLOOKUP(B2377,'Customer Orders Management'!B:AB,13,0)),"")</f>
        <v/>
      </c>
      <c r="G2377" s="80" t="str">
        <f>IFERROR(IF(B2377="","",VLOOKUP(B2377,'Customer Orders Management'!B:AB,7,0)),"")</f>
        <v/>
      </c>
      <c r="H2377" s="80" t="str">
        <f>IFERROR(IF(B2377="","",VLOOKUP(B2377,'Customer Orders Management'!B:AB,8,0)),"")</f>
        <v/>
      </c>
      <c r="I2377" s="81" t="str">
        <f>IFERROR(IF(B2377="","",VLOOKUP(B2377,'Customer Orders Management'!B:AB,9,0)),"")</f>
        <v/>
      </c>
      <c r="J2377" s="81" t="str">
        <f>IFERROR(IF(B2377="","",VLOOKUP(B2377,'Customer Orders Management'!B:AB,10,0)),"")</f>
        <v/>
      </c>
      <c r="K2377" s="81" t="str">
        <f>IFERROR(IF(B2377="","",VLOOKUP(B2377,'Customer Orders Management'!B:AB,11,0)),"")</f>
        <v/>
      </c>
      <c r="L2377" s="81" t="str">
        <f>IFERROR(IF(VLOOKUP(B2377,'DIFOT Raw Data'!B:P,15,0)="","Not Delivered","Delivery"&amp;" "&amp;VLOOKUP(B2377,'DIFOT Raw Data'!B:P,15,0)),"")</f>
        <v/>
      </c>
    </row>
    <row r="2378" spans="5:12" x14ac:dyDescent="0.25">
      <c r="E2378" s="80" t="str">
        <f>IFERROR(IF(B2378="","",VLOOKUP(B2378,'Customer Orders Management'!B:AB,12,0)),"")</f>
        <v/>
      </c>
      <c r="F2378" s="80" t="str">
        <f>IFERROR(IF(B2378="","",VLOOKUP(B2378,'Customer Orders Management'!B:AB,13,0)),"")</f>
        <v/>
      </c>
      <c r="G2378" s="80" t="str">
        <f>IFERROR(IF(B2378="","",VLOOKUP(B2378,'Customer Orders Management'!B:AB,7,0)),"")</f>
        <v/>
      </c>
      <c r="H2378" s="80" t="str">
        <f>IFERROR(IF(B2378="","",VLOOKUP(B2378,'Customer Orders Management'!B:AB,8,0)),"")</f>
        <v/>
      </c>
      <c r="I2378" s="81" t="str">
        <f>IFERROR(IF(B2378="","",VLOOKUP(B2378,'Customer Orders Management'!B:AB,9,0)),"")</f>
        <v/>
      </c>
      <c r="J2378" s="81" t="str">
        <f>IFERROR(IF(B2378="","",VLOOKUP(B2378,'Customer Orders Management'!B:AB,10,0)),"")</f>
        <v/>
      </c>
      <c r="K2378" s="81" t="str">
        <f>IFERROR(IF(B2378="","",VLOOKUP(B2378,'Customer Orders Management'!B:AB,11,0)),"")</f>
        <v/>
      </c>
      <c r="L2378" s="81" t="str">
        <f>IFERROR(IF(VLOOKUP(B2378,'DIFOT Raw Data'!B:P,15,0)="","Not Delivered","Delivery"&amp;" "&amp;VLOOKUP(B2378,'DIFOT Raw Data'!B:P,15,0)),"")</f>
        <v/>
      </c>
    </row>
    <row r="2379" spans="5:12" x14ac:dyDescent="0.25">
      <c r="E2379" s="80" t="str">
        <f>IFERROR(IF(B2379="","",VLOOKUP(B2379,'Customer Orders Management'!B:AB,12,0)),"")</f>
        <v/>
      </c>
      <c r="F2379" s="80" t="str">
        <f>IFERROR(IF(B2379="","",VLOOKUP(B2379,'Customer Orders Management'!B:AB,13,0)),"")</f>
        <v/>
      </c>
      <c r="G2379" s="80" t="str">
        <f>IFERROR(IF(B2379="","",VLOOKUP(B2379,'Customer Orders Management'!B:AB,7,0)),"")</f>
        <v/>
      </c>
      <c r="H2379" s="80" t="str">
        <f>IFERROR(IF(B2379="","",VLOOKUP(B2379,'Customer Orders Management'!B:AB,8,0)),"")</f>
        <v/>
      </c>
      <c r="I2379" s="81" t="str">
        <f>IFERROR(IF(B2379="","",VLOOKUP(B2379,'Customer Orders Management'!B:AB,9,0)),"")</f>
        <v/>
      </c>
      <c r="J2379" s="81" t="str">
        <f>IFERROR(IF(B2379="","",VLOOKUP(B2379,'Customer Orders Management'!B:AB,10,0)),"")</f>
        <v/>
      </c>
      <c r="K2379" s="81" t="str">
        <f>IFERROR(IF(B2379="","",VLOOKUP(B2379,'Customer Orders Management'!B:AB,11,0)),"")</f>
        <v/>
      </c>
      <c r="L2379" s="81" t="str">
        <f>IFERROR(IF(VLOOKUP(B2379,'DIFOT Raw Data'!B:P,15,0)="","Not Delivered","Delivery"&amp;" "&amp;VLOOKUP(B2379,'DIFOT Raw Data'!B:P,15,0)),"")</f>
        <v/>
      </c>
    </row>
    <row r="2380" spans="5:12" x14ac:dyDescent="0.25">
      <c r="E2380" s="80" t="str">
        <f>IFERROR(IF(B2380="","",VLOOKUP(B2380,'Customer Orders Management'!B:AB,12,0)),"")</f>
        <v/>
      </c>
      <c r="F2380" s="80" t="str">
        <f>IFERROR(IF(B2380="","",VLOOKUP(B2380,'Customer Orders Management'!B:AB,13,0)),"")</f>
        <v/>
      </c>
      <c r="G2380" s="80" t="str">
        <f>IFERROR(IF(B2380="","",VLOOKUP(B2380,'Customer Orders Management'!B:AB,7,0)),"")</f>
        <v/>
      </c>
      <c r="H2380" s="80" t="str">
        <f>IFERROR(IF(B2380="","",VLOOKUP(B2380,'Customer Orders Management'!B:AB,8,0)),"")</f>
        <v/>
      </c>
      <c r="I2380" s="81" t="str">
        <f>IFERROR(IF(B2380="","",VLOOKUP(B2380,'Customer Orders Management'!B:AB,9,0)),"")</f>
        <v/>
      </c>
      <c r="J2380" s="81" t="str">
        <f>IFERROR(IF(B2380="","",VLOOKUP(B2380,'Customer Orders Management'!B:AB,10,0)),"")</f>
        <v/>
      </c>
      <c r="K2380" s="81" t="str">
        <f>IFERROR(IF(B2380="","",VLOOKUP(B2380,'Customer Orders Management'!B:AB,11,0)),"")</f>
        <v/>
      </c>
      <c r="L2380" s="81" t="str">
        <f>IFERROR(IF(VLOOKUP(B2380,'DIFOT Raw Data'!B:P,15,0)="","Not Delivered","Delivery"&amp;" "&amp;VLOOKUP(B2380,'DIFOT Raw Data'!B:P,15,0)),"")</f>
        <v/>
      </c>
    </row>
    <row r="2381" spans="5:12" x14ac:dyDescent="0.25">
      <c r="E2381" s="80" t="str">
        <f>IFERROR(IF(B2381="","",VLOOKUP(B2381,'Customer Orders Management'!B:AB,12,0)),"")</f>
        <v/>
      </c>
      <c r="F2381" s="80" t="str">
        <f>IFERROR(IF(B2381="","",VLOOKUP(B2381,'Customer Orders Management'!B:AB,13,0)),"")</f>
        <v/>
      </c>
      <c r="G2381" s="80" t="str">
        <f>IFERROR(IF(B2381="","",VLOOKUP(B2381,'Customer Orders Management'!B:AB,7,0)),"")</f>
        <v/>
      </c>
      <c r="H2381" s="80" t="str">
        <f>IFERROR(IF(B2381="","",VLOOKUP(B2381,'Customer Orders Management'!B:AB,8,0)),"")</f>
        <v/>
      </c>
      <c r="I2381" s="81" t="str">
        <f>IFERROR(IF(B2381="","",VLOOKUP(B2381,'Customer Orders Management'!B:AB,9,0)),"")</f>
        <v/>
      </c>
      <c r="J2381" s="81" t="str">
        <f>IFERROR(IF(B2381="","",VLOOKUP(B2381,'Customer Orders Management'!B:AB,10,0)),"")</f>
        <v/>
      </c>
      <c r="K2381" s="81" t="str">
        <f>IFERROR(IF(B2381="","",VLOOKUP(B2381,'Customer Orders Management'!B:AB,11,0)),"")</f>
        <v/>
      </c>
      <c r="L2381" s="81" t="str">
        <f>IFERROR(IF(VLOOKUP(B2381,'DIFOT Raw Data'!B:P,15,0)="","Not Delivered","Delivery"&amp;" "&amp;VLOOKUP(B2381,'DIFOT Raw Data'!B:P,15,0)),"")</f>
        <v/>
      </c>
    </row>
    <row r="2382" spans="5:12" x14ac:dyDescent="0.25">
      <c r="E2382" s="80" t="str">
        <f>IFERROR(IF(B2382="","",VLOOKUP(B2382,'Customer Orders Management'!B:AB,12,0)),"")</f>
        <v/>
      </c>
      <c r="F2382" s="80" t="str">
        <f>IFERROR(IF(B2382="","",VLOOKUP(B2382,'Customer Orders Management'!B:AB,13,0)),"")</f>
        <v/>
      </c>
      <c r="G2382" s="80" t="str">
        <f>IFERROR(IF(B2382="","",VLOOKUP(B2382,'Customer Orders Management'!B:AB,7,0)),"")</f>
        <v/>
      </c>
      <c r="H2382" s="80" t="str">
        <f>IFERROR(IF(B2382="","",VLOOKUP(B2382,'Customer Orders Management'!B:AB,8,0)),"")</f>
        <v/>
      </c>
      <c r="I2382" s="81" t="str">
        <f>IFERROR(IF(B2382="","",VLOOKUP(B2382,'Customer Orders Management'!B:AB,9,0)),"")</f>
        <v/>
      </c>
      <c r="J2382" s="81" t="str">
        <f>IFERROR(IF(B2382="","",VLOOKUP(B2382,'Customer Orders Management'!B:AB,10,0)),"")</f>
        <v/>
      </c>
      <c r="K2382" s="81" t="str">
        <f>IFERROR(IF(B2382="","",VLOOKUP(B2382,'Customer Orders Management'!B:AB,11,0)),"")</f>
        <v/>
      </c>
      <c r="L2382" s="81" t="str">
        <f>IFERROR(IF(VLOOKUP(B2382,'DIFOT Raw Data'!B:P,15,0)="","Not Delivered","Delivery"&amp;" "&amp;VLOOKUP(B2382,'DIFOT Raw Data'!B:P,15,0)),"")</f>
        <v/>
      </c>
    </row>
    <row r="2383" spans="5:12" x14ac:dyDescent="0.25">
      <c r="E2383" s="80" t="str">
        <f>IFERROR(IF(B2383="","",VLOOKUP(B2383,'Customer Orders Management'!B:AB,12,0)),"")</f>
        <v/>
      </c>
      <c r="F2383" s="80" t="str">
        <f>IFERROR(IF(B2383="","",VLOOKUP(B2383,'Customer Orders Management'!B:AB,13,0)),"")</f>
        <v/>
      </c>
      <c r="G2383" s="80" t="str">
        <f>IFERROR(IF(B2383="","",VLOOKUP(B2383,'Customer Orders Management'!B:AB,7,0)),"")</f>
        <v/>
      </c>
      <c r="H2383" s="80" t="str">
        <f>IFERROR(IF(B2383="","",VLOOKUP(B2383,'Customer Orders Management'!B:AB,8,0)),"")</f>
        <v/>
      </c>
      <c r="I2383" s="81" t="str">
        <f>IFERROR(IF(B2383="","",VLOOKUP(B2383,'Customer Orders Management'!B:AB,9,0)),"")</f>
        <v/>
      </c>
      <c r="J2383" s="81" t="str">
        <f>IFERROR(IF(B2383="","",VLOOKUP(B2383,'Customer Orders Management'!B:AB,10,0)),"")</f>
        <v/>
      </c>
      <c r="K2383" s="81" t="str">
        <f>IFERROR(IF(B2383="","",VLOOKUP(B2383,'Customer Orders Management'!B:AB,11,0)),"")</f>
        <v/>
      </c>
      <c r="L2383" s="81" t="str">
        <f>IFERROR(IF(VLOOKUP(B2383,'DIFOT Raw Data'!B:P,15,0)="","Not Delivered","Delivery"&amp;" "&amp;VLOOKUP(B2383,'DIFOT Raw Data'!B:P,15,0)),"")</f>
        <v/>
      </c>
    </row>
    <row r="2384" spans="5:12" x14ac:dyDescent="0.25">
      <c r="E2384" s="80" t="str">
        <f>IFERROR(IF(B2384="","",VLOOKUP(B2384,'Customer Orders Management'!B:AB,12,0)),"")</f>
        <v/>
      </c>
      <c r="F2384" s="80" t="str">
        <f>IFERROR(IF(B2384="","",VLOOKUP(B2384,'Customer Orders Management'!B:AB,13,0)),"")</f>
        <v/>
      </c>
      <c r="G2384" s="80" t="str">
        <f>IFERROR(IF(B2384="","",VLOOKUP(B2384,'Customer Orders Management'!B:AB,7,0)),"")</f>
        <v/>
      </c>
      <c r="H2384" s="80" t="str">
        <f>IFERROR(IF(B2384="","",VLOOKUP(B2384,'Customer Orders Management'!B:AB,8,0)),"")</f>
        <v/>
      </c>
      <c r="I2384" s="81" t="str">
        <f>IFERROR(IF(B2384="","",VLOOKUP(B2384,'Customer Orders Management'!B:AB,9,0)),"")</f>
        <v/>
      </c>
      <c r="J2384" s="81" t="str">
        <f>IFERROR(IF(B2384="","",VLOOKUP(B2384,'Customer Orders Management'!B:AB,10,0)),"")</f>
        <v/>
      </c>
      <c r="K2384" s="81" t="str">
        <f>IFERROR(IF(B2384="","",VLOOKUP(B2384,'Customer Orders Management'!B:AB,11,0)),"")</f>
        <v/>
      </c>
      <c r="L2384" s="81" t="str">
        <f>IFERROR(IF(VLOOKUP(B2384,'DIFOT Raw Data'!B:P,15,0)="","Not Delivered","Delivery"&amp;" "&amp;VLOOKUP(B2384,'DIFOT Raw Data'!B:P,15,0)),"")</f>
        <v/>
      </c>
    </row>
    <row r="2385" spans="5:12" x14ac:dyDescent="0.25">
      <c r="E2385" s="80" t="str">
        <f>IFERROR(IF(B2385="","",VLOOKUP(B2385,'Customer Orders Management'!B:AB,12,0)),"")</f>
        <v/>
      </c>
      <c r="F2385" s="80" t="str">
        <f>IFERROR(IF(B2385="","",VLOOKUP(B2385,'Customer Orders Management'!B:AB,13,0)),"")</f>
        <v/>
      </c>
      <c r="G2385" s="80" t="str">
        <f>IFERROR(IF(B2385="","",VLOOKUP(B2385,'Customer Orders Management'!B:AB,7,0)),"")</f>
        <v/>
      </c>
      <c r="H2385" s="80" t="str">
        <f>IFERROR(IF(B2385="","",VLOOKUP(B2385,'Customer Orders Management'!B:AB,8,0)),"")</f>
        <v/>
      </c>
      <c r="I2385" s="81" t="str">
        <f>IFERROR(IF(B2385="","",VLOOKUP(B2385,'Customer Orders Management'!B:AB,9,0)),"")</f>
        <v/>
      </c>
      <c r="J2385" s="81" t="str">
        <f>IFERROR(IF(B2385="","",VLOOKUP(B2385,'Customer Orders Management'!B:AB,10,0)),"")</f>
        <v/>
      </c>
      <c r="K2385" s="81" t="str">
        <f>IFERROR(IF(B2385="","",VLOOKUP(B2385,'Customer Orders Management'!B:AB,11,0)),"")</f>
        <v/>
      </c>
      <c r="L2385" s="81" t="str">
        <f>IFERROR(IF(VLOOKUP(B2385,'DIFOT Raw Data'!B:P,15,0)="","Not Delivered","Delivery"&amp;" "&amp;VLOOKUP(B2385,'DIFOT Raw Data'!B:P,15,0)),"")</f>
        <v/>
      </c>
    </row>
    <row r="2386" spans="5:12" x14ac:dyDescent="0.25">
      <c r="E2386" s="80" t="str">
        <f>IFERROR(IF(B2386="","",VLOOKUP(B2386,'Customer Orders Management'!B:AB,12,0)),"")</f>
        <v/>
      </c>
      <c r="F2386" s="80" t="str">
        <f>IFERROR(IF(B2386="","",VLOOKUP(B2386,'Customer Orders Management'!B:AB,13,0)),"")</f>
        <v/>
      </c>
      <c r="G2386" s="80" t="str">
        <f>IFERROR(IF(B2386="","",VLOOKUP(B2386,'Customer Orders Management'!B:AB,7,0)),"")</f>
        <v/>
      </c>
      <c r="H2386" s="80" t="str">
        <f>IFERROR(IF(B2386="","",VLOOKUP(B2386,'Customer Orders Management'!B:AB,8,0)),"")</f>
        <v/>
      </c>
      <c r="I2386" s="81" t="str">
        <f>IFERROR(IF(B2386="","",VLOOKUP(B2386,'Customer Orders Management'!B:AB,9,0)),"")</f>
        <v/>
      </c>
      <c r="J2386" s="81" t="str">
        <f>IFERROR(IF(B2386="","",VLOOKUP(B2386,'Customer Orders Management'!B:AB,10,0)),"")</f>
        <v/>
      </c>
      <c r="K2386" s="81" t="str">
        <f>IFERROR(IF(B2386="","",VLOOKUP(B2386,'Customer Orders Management'!B:AB,11,0)),"")</f>
        <v/>
      </c>
      <c r="L2386" s="81" t="str">
        <f>IFERROR(IF(VLOOKUP(B2386,'DIFOT Raw Data'!B:P,15,0)="","Not Delivered","Delivery"&amp;" "&amp;VLOOKUP(B2386,'DIFOT Raw Data'!B:P,15,0)),"")</f>
        <v/>
      </c>
    </row>
    <row r="2387" spans="5:12" x14ac:dyDescent="0.25">
      <c r="E2387" s="80" t="str">
        <f>IFERROR(IF(B2387="","",VLOOKUP(B2387,'Customer Orders Management'!B:AB,12,0)),"")</f>
        <v/>
      </c>
      <c r="F2387" s="80" t="str">
        <f>IFERROR(IF(B2387="","",VLOOKUP(B2387,'Customer Orders Management'!B:AB,13,0)),"")</f>
        <v/>
      </c>
      <c r="G2387" s="80" t="str">
        <f>IFERROR(IF(B2387="","",VLOOKUP(B2387,'Customer Orders Management'!B:AB,7,0)),"")</f>
        <v/>
      </c>
      <c r="H2387" s="80" t="str">
        <f>IFERROR(IF(B2387="","",VLOOKUP(B2387,'Customer Orders Management'!B:AB,8,0)),"")</f>
        <v/>
      </c>
      <c r="I2387" s="81" t="str">
        <f>IFERROR(IF(B2387="","",VLOOKUP(B2387,'Customer Orders Management'!B:AB,9,0)),"")</f>
        <v/>
      </c>
      <c r="J2387" s="81" t="str">
        <f>IFERROR(IF(B2387="","",VLOOKUP(B2387,'Customer Orders Management'!B:AB,10,0)),"")</f>
        <v/>
      </c>
      <c r="K2387" s="81" t="str">
        <f>IFERROR(IF(B2387="","",VLOOKUP(B2387,'Customer Orders Management'!B:AB,11,0)),"")</f>
        <v/>
      </c>
      <c r="L2387" s="81" t="str">
        <f>IFERROR(IF(VLOOKUP(B2387,'DIFOT Raw Data'!B:P,15,0)="","Not Delivered","Delivery"&amp;" "&amp;VLOOKUP(B2387,'DIFOT Raw Data'!B:P,15,0)),"")</f>
        <v/>
      </c>
    </row>
    <row r="2388" spans="5:12" x14ac:dyDescent="0.25">
      <c r="E2388" s="80" t="str">
        <f>IFERROR(IF(B2388="","",VLOOKUP(B2388,'Customer Orders Management'!B:AB,12,0)),"")</f>
        <v/>
      </c>
      <c r="F2388" s="80" t="str">
        <f>IFERROR(IF(B2388="","",VLOOKUP(B2388,'Customer Orders Management'!B:AB,13,0)),"")</f>
        <v/>
      </c>
      <c r="G2388" s="80" t="str">
        <f>IFERROR(IF(B2388="","",VLOOKUP(B2388,'Customer Orders Management'!B:AB,7,0)),"")</f>
        <v/>
      </c>
      <c r="H2388" s="80" t="str">
        <f>IFERROR(IF(B2388="","",VLOOKUP(B2388,'Customer Orders Management'!B:AB,8,0)),"")</f>
        <v/>
      </c>
      <c r="I2388" s="81" t="str">
        <f>IFERROR(IF(B2388="","",VLOOKUP(B2388,'Customer Orders Management'!B:AB,9,0)),"")</f>
        <v/>
      </c>
      <c r="J2388" s="81" t="str">
        <f>IFERROR(IF(B2388="","",VLOOKUP(B2388,'Customer Orders Management'!B:AB,10,0)),"")</f>
        <v/>
      </c>
      <c r="K2388" s="81" t="str">
        <f>IFERROR(IF(B2388="","",VLOOKUP(B2388,'Customer Orders Management'!B:AB,11,0)),"")</f>
        <v/>
      </c>
      <c r="L2388" s="81" t="str">
        <f>IFERROR(IF(VLOOKUP(B2388,'DIFOT Raw Data'!B:P,15,0)="","Not Delivered","Delivery"&amp;" "&amp;VLOOKUP(B2388,'DIFOT Raw Data'!B:P,15,0)),"")</f>
        <v/>
      </c>
    </row>
    <row r="2389" spans="5:12" x14ac:dyDescent="0.25">
      <c r="E2389" s="80" t="str">
        <f>IFERROR(IF(B2389="","",VLOOKUP(B2389,'Customer Orders Management'!B:AB,12,0)),"")</f>
        <v/>
      </c>
      <c r="F2389" s="80" t="str">
        <f>IFERROR(IF(B2389="","",VLOOKUP(B2389,'Customer Orders Management'!B:AB,13,0)),"")</f>
        <v/>
      </c>
      <c r="G2389" s="80" t="str">
        <f>IFERROR(IF(B2389="","",VLOOKUP(B2389,'Customer Orders Management'!B:AB,7,0)),"")</f>
        <v/>
      </c>
      <c r="H2389" s="80" t="str">
        <f>IFERROR(IF(B2389="","",VLOOKUP(B2389,'Customer Orders Management'!B:AB,8,0)),"")</f>
        <v/>
      </c>
      <c r="I2389" s="81" t="str">
        <f>IFERROR(IF(B2389="","",VLOOKUP(B2389,'Customer Orders Management'!B:AB,9,0)),"")</f>
        <v/>
      </c>
      <c r="J2389" s="81" t="str">
        <f>IFERROR(IF(B2389="","",VLOOKUP(B2389,'Customer Orders Management'!B:AB,10,0)),"")</f>
        <v/>
      </c>
      <c r="K2389" s="81" t="str">
        <f>IFERROR(IF(B2389="","",VLOOKUP(B2389,'Customer Orders Management'!B:AB,11,0)),"")</f>
        <v/>
      </c>
      <c r="L2389" s="81" t="str">
        <f>IFERROR(IF(VLOOKUP(B2389,'DIFOT Raw Data'!B:P,15,0)="","Not Delivered","Delivery"&amp;" "&amp;VLOOKUP(B2389,'DIFOT Raw Data'!B:P,15,0)),"")</f>
        <v/>
      </c>
    </row>
    <row r="2390" spans="5:12" x14ac:dyDescent="0.25">
      <c r="E2390" s="80" t="str">
        <f>IFERROR(IF(B2390="","",VLOOKUP(B2390,'Customer Orders Management'!B:AB,12,0)),"")</f>
        <v/>
      </c>
      <c r="F2390" s="80" t="str">
        <f>IFERROR(IF(B2390="","",VLOOKUP(B2390,'Customer Orders Management'!B:AB,13,0)),"")</f>
        <v/>
      </c>
      <c r="G2390" s="80" t="str">
        <f>IFERROR(IF(B2390="","",VLOOKUP(B2390,'Customer Orders Management'!B:AB,7,0)),"")</f>
        <v/>
      </c>
      <c r="H2390" s="80" t="str">
        <f>IFERROR(IF(B2390="","",VLOOKUP(B2390,'Customer Orders Management'!B:AB,8,0)),"")</f>
        <v/>
      </c>
      <c r="I2390" s="81" t="str">
        <f>IFERROR(IF(B2390="","",VLOOKUP(B2390,'Customer Orders Management'!B:AB,9,0)),"")</f>
        <v/>
      </c>
      <c r="J2390" s="81" t="str">
        <f>IFERROR(IF(B2390="","",VLOOKUP(B2390,'Customer Orders Management'!B:AB,10,0)),"")</f>
        <v/>
      </c>
      <c r="K2390" s="81" t="str">
        <f>IFERROR(IF(B2390="","",VLOOKUP(B2390,'Customer Orders Management'!B:AB,11,0)),"")</f>
        <v/>
      </c>
      <c r="L2390" s="81" t="str">
        <f>IFERROR(IF(VLOOKUP(B2390,'DIFOT Raw Data'!B:P,15,0)="","Not Delivered","Delivery"&amp;" "&amp;VLOOKUP(B2390,'DIFOT Raw Data'!B:P,15,0)),"")</f>
        <v/>
      </c>
    </row>
    <row r="2391" spans="5:12" x14ac:dyDescent="0.25">
      <c r="E2391" s="80" t="str">
        <f>IFERROR(IF(B2391="","",VLOOKUP(B2391,'Customer Orders Management'!B:AB,12,0)),"")</f>
        <v/>
      </c>
      <c r="F2391" s="80" t="str">
        <f>IFERROR(IF(B2391="","",VLOOKUP(B2391,'Customer Orders Management'!B:AB,13,0)),"")</f>
        <v/>
      </c>
      <c r="G2391" s="80" t="str">
        <f>IFERROR(IF(B2391="","",VLOOKUP(B2391,'Customer Orders Management'!B:AB,7,0)),"")</f>
        <v/>
      </c>
      <c r="H2391" s="80" t="str">
        <f>IFERROR(IF(B2391="","",VLOOKUP(B2391,'Customer Orders Management'!B:AB,8,0)),"")</f>
        <v/>
      </c>
      <c r="I2391" s="81" t="str">
        <f>IFERROR(IF(B2391="","",VLOOKUP(B2391,'Customer Orders Management'!B:AB,9,0)),"")</f>
        <v/>
      </c>
      <c r="J2391" s="81" t="str">
        <f>IFERROR(IF(B2391="","",VLOOKUP(B2391,'Customer Orders Management'!B:AB,10,0)),"")</f>
        <v/>
      </c>
      <c r="K2391" s="81" t="str">
        <f>IFERROR(IF(B2391="","",VLOOKUP(B2391,'Customer Orders Management'!B:AB,11,0)),"")</f>
        <v/>
      </c>
      <c r="L2391" s="81" t="str">
        <f>IFERROR(IF(VLOOKUP(B2391,'DIFOT Raw Data'!B:P,15,0)="","Not Delivered","Delivery"&amp;" "&amp;VLOOKUP(B2391,'DIFOT Raw Data'!B:P,15,0)),"")</f>
        <v/>
      </c>
    </row>
    <row r="2392" spans="5:12" x14ac:dyDescent="0.25">
      <c r="E2392" s="80" t="str">
        <f>IFERROR(IF(B2392="","",VLOOKUP(B2392,'Customer Orders Management'!B:AB,12,0)),"")</f>
        <v/>
      </c>
      <c r="F2392" s="80" t="str">
        <f>IFERROR(IF(B2392="","",VLOOKUP(B2392,'Customer Orders Management'!B:AB,13,0)),"")</f>
        <v/>
      </c>
      <c r="G2392" s="80" t="str">
        <f>IFERROR(IF(B2392="","",VLOOKUP(B2392,'Customer Orders Management'!B:AB,7,0)),"")</f>
        <v/>
      </c>
      <c r="H2392" s="80" t="str">
        <f>IFERROR(IF(B2392="","",VLOOKUP(B2392,'Customer Orders Management'!B:AB,8,0)),"")</f>
        <v/>
      </c>
      <c r="I2392" s="81" t="str">
        <f>IFERROR(IF(B2392="","",VLOOKUP(B2392,'Customer Orders Management'!B:AB,9,0)),"")</f>
        <v/>
      </c>
      <c r="J2392" s="81" t="str">
        <f>IFERROR(IF(B2392="","",VLOOKUP(B2392,'Customer Orders Management'!B:AB,10,0)),"")</f>
        <v/>
      </c>
      <c r="K2392" s="81" t="str">
        <f>IFERROR(IF(B2392="","",VLOOKUP(B2392,'Customer Orders Management'!B:AB,11,0)),"")</f>
        <v/>
      </c>
      <c r="L2392" s="81" t="str">
        <f>IFERROR(IF(VLOOKUP(B2392,'DIFOT Raw Data'!B:P,15,0)="","Not Delivered","Delivery"&amp;" "&amp;VLOOKUP(B2392,'DIFOT Raw Data'!B:P,15,0)),"")</f>
        <v/>
      </c>
    </row>
    <row r="2393" spans="5:12" x14ac:dyDescent="0.25">
      <c r="E2393" s="80" t="str">
        <f>IFERROR(IF(B2393="","",VLOOKUP(B2393,'Customer Orders Management'!B:AB,12,0)),"")</f>
        <v/>
      </c>
      <c r="F2393" s="80" t="str">
        <f>IFERROR(IF(B2393="","",VLOOKUP(B2393,'Customer Orders Management'!B:AB,13,0)),"")</f>
        <v/>
      </c>
      <c r="G2393" s="80" t="str">
        <f>IFERROR(IF(B2393="","",VLOOKUP(B2393,'Customer Orders Management'!B:AB,7,0)),"")</f>
        <v/>
      </c>
      <c r="H2393" s="80" t="str">
        <f>IFERROR(IF(B2393="","",VLOOKUP(B2393,'Customer Orders Management'!B:AB,8,0)),"")</f>
        <v/>
      </c>
      <c r="I2393" s="81" t="str">
        <f>IFERROR(IF(B2393="","",VLOOKUP(B2393,'Customer Orders Management'!B:AB,9,0)),"")</f>
        <v/>
      </c>
      <c r="J2393" s="81" t="str">
        <f>IFERROR(IF(B2393="","",VLOOKUP(B2393,'Customer Orders Management'!B:AB,10,0)),"")</f>
        <v/>
      </c>
      <c r="K2393" s="81" t="str">
        <f>IFERROR(IF(B2393="","",VLOOKUP(B2393,'Customer Orders Management'!B:AB,11,0)),"")</f>
        <v/>
      </c>
      <c r="L2393" s="81" t="str">
        <f>IFERROR(IF(VLOOKUP(B2393,'DIFOT Raw Data'!B:P,15,0)="","Not Delivered","Delivery"&amp;" "&amp;VLOOKUP(B2393,'DIFOT Raw Data'!B:P,15,0)),"")</f>
        <v/>
      </c>
    </row>
    <row r="2394" spans="5:12" x14ac:dyDescent="0.25">
      <c r="E2394" s="80" t="str">
        <f>IFERROR(IF(B2394="","",VLOOKUP(B2394,'Customer Orders Management'!B:AB,12,0)),"")</f>
        <v/>
      </c>
      <c r="F2394" s="80" t="str">
        <f>IFERROR(IF(B2394="","",VLOOKUP(B2394,'Customer Orders Management'!B:AB,13,0)),"")</f>
        <v/>
      </c>
      <c r="G2394" s="80" t="str">
        <f>IFERROR(IF(B2394="","",VLOOKUP(B2394,'Customer Orders Management'!B:AB,7,0)),"")</f>
        <v/>
      </c>
      <c r="H2394" s="80" t="str">
        <f>IFERROR(IF(B2394="","",VLOOKUP(B2394,'Customer Orders Management'!B:AB,8,0)),"")</f>
        <v/>
      </c>
      <c r="I2394" s="81" t="str">
        <f>IFERROR(IF(B2394="","",VLOOKUP(B2394,'Customer Orders Management'!B:AB,9,0)),"")</f>
        <v/>
      </c>
      <c r="J2394" s="81" t="str">
        <f>IFERROR(IF(B2394="","",VLOOKUP(B2394,'Customer Orders Management'!B:AB,10,0)),"")</f>
        <v/>
      </c>
      <c r="K2394" s="81" t="str">
        <f>IFERROR(IF(B2394="","",VLOOKUP(B2394,'Customer Orders Management'!B:AB,11,0)),"")</f>
        <v/>
      </c>
      <c r="L2394" s="81" t="str">
        <f>IFERROR(IF(VLOOKUP(B2394,'DIFOT Raw Data'!B:P,15,0)="","Not Delivered","Delivery"&amp;" "&amp;VLOOKUP(B2394,'DIFOT Raw Data'!B:P,15,0)),"")</f>
        <v/>
      </c>
    </row>
    <row r="2395" spans="5:12" x14ac:dyDescent="0.25">
      <c r="E2395" s="80" t="str">
        <f>IFERROR(IF(B2395="","",VLOOKUP(B2395,'Customer Orders Management'!B:AB,12,0)),"")</f>
        <v/>
      </c>
      <c r="F2395" s="80" t="str">
        <f>IFERROR(IF(B2395="","",VLOOKUP(B2395,'Customer Orders Management'!B:AB,13,0)),"")</f>
        <v/>
      </c>
      <c r="G2395" s="80" t="str">
        <f>IFERROR(IF(B2395="","",VLOOKUP(B2395,'Customer Orders Management'!B:AB,7,0)),"")</f>
        <v/>
      </c>
      <c r="H2395" s="80" t="str">
        <f>IFERROR(IF(B2395="","",VLOOKUP(B2395,'Customer Orders Management'!B:AB,8,0)),"")</f>
        <v/>
      </c>
      <c r="I2395" s="81" t="str">
        <f>IFERROR(IF(B2395="","",VLOOKUP(B2395,'Customer Orders Management'!B:AB,9,0)),"")</f>
        <v/>
      </c>
      <c r="J2395" s="81" t="str">
        <f>IFERROR(IF(B2395="","",VLOOKUP(B2395,'Customer Orders Management'!B:AB,10,0)),"")</f>
        <v/>
      </c>
      <c r="K2395" s="81" t="str">
        <f>IFERROR(IF(B2395="","",VLOOKUP(B2395,'Customer Orders Management'!B:AB,11,0)),"")</f>
        <v/>
      </c>
      <c r="L2395" s="81" t="str">
        <f>IFERROR(IF(VLOOKUP(B2395,'DIFOT Raw Data'!B:P,15,0)="","Not Delivered","Delivery"&amp;" "&amp;VLOOKUP(B2395,'DIFOT Raw Data'!B:P,15,0)),"")</f>
        <v/>
      </c>
    </row>
    <row r="2396" spans="5:12" x14ac:dyDescent="0.25">
      <c r="E2396" s="80" t="str">
        <f>IFERROR(IF(B2396="","",VLOOKUP(B2396,'Customer Orders Management'!B:AB,12,0)),"")</f>
        <v/>
      </c>
      <c r="F2396" s="80" t="str">
        <f>IFERROR(IF(B2396="","",VLOOKUP(B2396,'Customer Orders Management'!B:AB,13,0)),"")</f>
        <v/>
      </c>
      <c r="G2396" s="80" t="str">
        <f>IFERROR(IF(B2396="","",VLOOKUP(B2396,'Customer Orders Management'!B:AB,7,0)),"")</f>
        <v/>
      </c>
      <c r="H2396" s="80" t="str">
        <f>IFERROR(IF(B2396="","",VLOOKUP(B2396,'Customer Orders Management'!B:AB,8,0)),"")</f>
        <v/>
      </c>
      <c r="I2396" s="81" t="str">
        <f>IFERROR(IF(B2396="","",VLOOKUP(B2396,'Customer Orders Management'!B:AB,9,0)),"")</f>
        <v/>
      </c>
      <c r="J2396" s="81" t="str">
        <f>IFERROR(IF(B2396="","",VLOOKUP(B2396,'Customer Orders Management'!B:AB,10,0)),"")</f>
        <v/>
      </c>
      <c r="K2396" s="81" t="str">
        <f>IFERROR(IF(B2396="","",VLOOKUP(B2396,'Customer Orders Management'!B:AB,11,0)),"")</f>
        <v/>
      </c>
      <c r="L2396" s="81" t="str">
        <f>IFERROR(IF(VLOOKUP(B2396,'DIFOT Raw Data'!B:P,15,0)="","Not Delivered","Delivery"&amp;" "&amp;VLOOKUP(B2396,'DIFOT Raw Data'!B:P,15,0)),"")</f>
        <v/>
      </c>
    </row>
    <row r="2397" spans="5:12" x14ac:dyDescent="0.25">
      <c r="E2397" s="80" t="str">
        <f>IFERROR(IF(B2397="","",VLOOKUP(B2397,'Customer Orders Management'!B:AB,12,0)),"")</f>
        <v/>
      </c>
      <c r="F2397" s="80" t="str">
        <f>IFERROR(IF(B2397="","",VLOOKUP(B2397,'Customer Orders Management'!B:AB,13,0)),"")</f>
        <v/>
      </c>
      <c r="G2397" s="80" t="str">
        <f>IFERROR(IF(B2397="","",VLOOKUP(B2397,'Customer Orders Management'!B:AB,7,0)),"")</f>
        <v/>
      </c>
      <c r="H2397" s="80" t="str">
        <f>IFERROR(IF(B2397="","",VLOOKUP(B2397,'Customer Orders Management'!B:AB,8,0)),"")</f>
        <v/>
      </c>
      <c r="I2397" s="81" t="str">
        <f>IFERROR(IF(B2397="","",VLOOKUP(B2397,'Customer Orders Management'!B:AB,9,0)),"")</f>
        <v/>
      </c>
      <c r="J2397" s="81" t="str">
        <f>IFERROR(IF(B2397="","",VLOOKUP(B2397,'Customer Orders Management'!B:AB,10,0)),"")</f>
        <v/>
      </c>
      <c r="K2397" s="81" t="str">
        <f>IFERROR(IF(B2397="","",VLOOKUP(B2397,'Customer Orders Management'!B:AB,11,0)),"")</f>
        <v/>
      </c>
      <c r="L2397" s="81" t="str">
        <f>IFERROR(IF(VLOOKUP(B2397,'DIFOT Raw Data'!B:P,15,0)="","Not Delivered","Delivery"&amp;" "&amp;VLOOKUP(B2397,'DIFOT Raw Data'!B:P,15,0)),"")</f>
        <v/>
      </c>
    </row>
    <row r="2398" spans="5:12" x14ac:dyDescent="0.25">
      <c r="E2398" s="80" t="str">
        <f>IFERROR(IF(B2398="","",VLOOKUP(B2398,'Customer Orders Management'!B:AB,12,0)),"")</f>
        <v/>
      </c>
      <c r="F2398" s="80" t="str">
        <f>IFERROR(IF(B2398="","",VLOOKUP(B2398,'Customer Orders Management'!B:AB,13,0)),"")</f>
        <v/>
      </c>
      <c r="G2398" s="80" t="str">
        <f>IFERROR(IF(B2398="","",VLOOKUP(B2398,'Customer Orders Management'!B:AB,7,0)),"")</f>
        <v/>
      </c>
      <c r="H2398" s="80" t="str">
        <f>IFERROR(IF(B2398="","",VLOOKUP(B2398,'Customer Orders Management'!B:AB,8,0)),"")</f>
        <v/>
      </c>
      <c r="I2398" s="81" t="str">
        <f>IFERROR(IF(B2398="","",VLOOKUP(B2398,'Customer Orders Management'!B:AB,9,0)),"")</f>
        <v/>
      </c>
      <c r="J2398" s="81" t="str">
        <f>IFERROR(IF(B2398="","",VLOOKUP(B2398,'Customer Orders Management'!B:AB,10,0)),"")</f>
        <v/>
      </c>
      <c r="K2398" s="81" t="str">
        <f>IFERROR(IF(B2398="","",VLOOKUP(B2398,'Customer Orders Management'!B:AB,11,0)),"")</f>
        <v/>
      </c>
      <c r="L2398" s="81" t="str">
        <f>IFERROR(IF(VLOOKUP(B2398,'DIFOT Raw Data'!B:P,15,0)="","Not Delivered","Delivery"&amp;" "&amp;VLOOKUP(B2398,'DIFOT Raw Data'!B:P,15,0)),"")</f>
        <v/>
      </c>
    </row>
    <row r="2399" spans="5:12" x14ac:dyDescent="0.25">
      <c r="E2399" s="80" t="str">
        <f>IFERROR(IF(B2399="","",VLOOKUP(B2399,'Customer Orders Management'!B:AB,12,0)),"")</f>
        <v/>
      </c>
      <c r="F2399" s="80" t="str">
        <f>IFERROR(IF(B2399="","",VLOOKUP(B2399,'Customer Orders Management'!B:AB,13,0)),"")</f>
        <v/>
      </c>
      <c r="G2399" s="80" t="str">
        <f>IFERROR(IF(B2399="","",VLOOKUP(B2399,'Customer Orders Management'!B:AB,7,0)),"")</f>
        <v/>
      </c>
      <c r="H2399" s="80" t="str">
        <f>IFERROR(IF(B2399="","",VLOOKUP(B2399,'Customer Orders Management'!B:AB,8,0)),"")</f>
        <v/>
      </c>
      <c r="I2399" s="81" t="str">
        <f>IFERROR(IF(B2399="","",VLOOKUP(B2399,'Customer Orders Management'!B:AB,9,0)),"")</f>
        <v/>
      </c>
      <c r="J2399" s="81" t="str">
        <f>IFERROR(IF(B2399="","",VLOOKUP(B2399,'Customer Orders Management'!B:AB,10,0)),"")</f>
        <v/>
      </c>
      <c r="K2399" s="81" t="str">
        <f>IFERROR(IF(B2399="","",VLOOKUP(B2399,'Customer Orders Management'!B:AB,11,0)),"")</f>
        <v/>
      </c>
      <c r="L2399" s="81" t="str">
        <f>IFERROR(IF(VLOOKUP(B2399,'DIFOT Raw Data'!B:P,15,0)="","Not Delivered","Delivery"&amp;" "&amp;VLOOKUP(B2399,'DIFOT Raw Data'!B:P,15,0)),"")</f>
        <v/>
      </c>
    </row>
    <row r="2400" spans="5:12" x14ac:dyDescent="0.25">
      <c r="E2400" s="80" t="str">
        <f>IFERROR(IF(B2400="","",VLOOKUP(B2400,'Customer Orders Management'!B:AB,12,0)),"")</f>
        <v/>
      </c>
      <c r="F2400" s="80" t="str">
        <f>IFERROR(IF(B2400="","",VLOOKUP(B2400,'Customer Orders Management'!B:AB,13,0)),"")</f>
        <v/>
      </c>
      <c r="G2400" s="80" t="str">
        <f>IFERROR(IF(B2400="","",VLOOKUP(B2400,'Customer Orders Management'!B:AB,7,0)),"")</f>
        <v/>
      </c>
      <c r="H2400" s="80" t="str">
        <f>IFERROR(IF(B2400="","",VLOOKUP(B2400,'Customer Orders Management'!B:AB,8,0)),"")</f>
        <v/>
      </c>
      <c r="I2400" s="81" t="str">
        <f>IFERROR(IF(B2400="","",VLOOKUP(B2400,'Customer Orders Management'!B:AB,9,0)),"")</f>
        <v/>
      </c>
      <c r="J2400" s="81" t="str">
        <f>IFERROR(IF(B2400="","",VLOOKUP(B2400,'Customer Orders Management'!B:AB,10,0)),"")</f>
        <v/>
      </c>
      <c r="K2400" s="81" t="str">
        <f>IFERROR(IF(B2400="","",VLOOKUP(B2400,'Customer Orders Management'!B:AB,11,0)),"")</f>
        <v/>
      </c>
      <c r="L2400" s="81" t="str">
        <f>IFERROR(IF(VLOOKUP(B2400,'DIFOT Raw Data'!B:P,15,0)="","Not Delivered","Delivery"&amp;" "&amp;VLOOKUP(B2400,'DIFOT Raw Data'!B:P,15,0)),"")</f>
        <v/>
      </c>
    </row>
    <row r="2401" spans="5:12" x14ac:dyDescent="0.25">
      <c r="E2401" s="80" t="str">
        <f>IFERROR(IF(B2401="","",VLOOKUP(B2401,'Customer Orders Management'!B:AB,12,0)),"")</f>
        <v/>
      </c>
      <c r="F2401" s="80" t="str">
        <f>IFERROR(IF(B2401="","",VLOOKUP(B2401,'Customer Orders Management'!B:AB,13,0)),"")</f>
        <v/>
      </c>
      <c r="G2401" s="80" t="str">
        <f>IFERROR(IF(B2401="","",VLOOKUP(B2401,'Customer Orders Management'!B:AB,7,0)),"")</f>
        <v/>
      </c>
      <c r="H2401" s="80" t="str">
        <f>IFERROR(IF(B2401="","",VLOOKUP(B2401,'Customer Orders Management'!B:AB,8,0)),"")</f>
        <v/>
      </c>
      <c r="I2401" s="81" t="str">
        <f>IFERROR(IF(B2401="","",VLOOKUP(B2401,'Customer Orders Management'!B:AB,9,0)),"")</f>
        <v/>
      </c>
      <c r="J2401" s="81" t="str">
        <f>IFERROR(IF(B2401="","",VLOOKUP(B2401,'Customer Orders Management'!B:AB,10,0)),"")</f>
        <v/>
      </c>
      <c r="K2401" s="81" t="str">
        <f>IFERROR(IF(B2401="","",VLOOKUP(B2401,'Customer Orders Management'!B:AB,11,0)),"")</f>
        <v/>
      </c>
      <c r="L2401" s="81" t="str">
        <f>IFERROR(IF(VLOOKUP(B2401,'DIFOT Raw Data'!B:P,15,0)="","Not Delivered","Delivery"&amp;" "&amp;VLOOKUP(B2401,'DIFOT Raw Data'!B:P,15,0)),"")</f>
        <v/>
      </c>
    </row>
    <row r="2402" spans="5:12" x14ac:dyDescent="0.25">
      <c r="E2402" s="80" t="str">
        <f>IFERROR(IF(B2402="","",VLOOKUP(B2402,'Customer Orders Management'!B:AB,12,0)),"")</f>
        <v/>
      </c>
      <c r="F2402" s="80" t="str">
        <f>IFERROR(IF(B2402="","",VLOOKUP(B2402,'Customer Orders Management'!B:AB,13,0)),"")</f>
        <v/>
      </c>
      <c r="G2402" s="80" t="str">
        <f>IFERROR(IF(B2402="","",VLOOKUP(B2402,'Customer Orders Management'!B:AB,7,0)),"")</f>
        <v/>
      </c>
      <c r="H2402" s="80" t="str">
        <f>IFERROR(IF(B2402="","",VLOOKUP(B2402,'Customer Orders Management'!B:AB,8,0)),"")</f>
        <v/>
      </c>
      <c r="I2402" s="81" t="str">
        <f>IFERROR(IF(B2402="","",VLOOKUP(B2402,'Customer Orders Management'!B:AB,9,0)),"")</f>
        <v/>
      </c>
      <c r="J2402" s="81" t="str">
        <f>IFERROR(IF(B2402="","",VLOOKUP(B2402,'Customer Orders Management'!B:AB,10,0)),"")</f>
        <v/>
      </c>
      <c r="K2402" s="81" t="str">
        <f>IFERROR(IF(B2402="","",VLOOKUP(B2402,'Customer Orders Management'!B:AB,11,0)),"")</f>
        <v/>
      </c>
      <c r="L2402" s="81" t="str">
        <f>IFERROR(IF(VLOOKUP(B2402,'DIFOT Raw Data'!B:P,15,0)="","Not Delivered","Delivery"&amp;" "&amp;VLOOKUP(B2402,'DIFOT Raw Data'!B:P,15,0)),"")</f>
        <v/>
      </c>
    </row>
    <row r="2403" spans="5:12" x14ac:dyDescent="0.25">
      <c r="E2403" s="80" t="str">
        <f>IFERROR(IF(B2403="","",VLOOKUP(B2403,'Customer Orders Management'!B:AB,12,0)),"")</f>
        <v/>
      </c>
      <c r="F2403" s="80" t="str">
        <f>IFERROR(IF(B2403="","",VLOOKUP(B2403,'Customer Orders Management'!B:AB,13,0)),"")</f>
        <v/>
      </c>
      <c r="G2403" s="80" t="str">
        <f>IFERROR(IF(B2403="","",VLOOKUP(B2403,'Customer Orders Management'!B:AB,7,0)),"")</f>
        <v/>
      </c>
      <c r="H2403" s="80" t="str">
        <f>IFERROR(IF(B2403="","",VLOOKUP(B2403,'Customer Orders Management'!B:AB,8,0)),"")</f>
        <v/>
      </c>
      <c r="I2403" s="81" t="str">
        <f>IFERROR(IF(B2403="","",VLOOKUP(B2403,'Customer Orders Management'!B:AB,9,0)),"")</f>
        <v/>
      </c>
      <c r="J2403" s="81" t="str">
        <f>IFERROR(IF(B2403="","",VLOOKUP(B2403,'Customer Orders Management'!B:AB,10,0)),"")</f>
        <v/>
      </c>
      <c r="K2403" s="81" t="str">
        <f>IFERROR(IF(B2403="","",VLOOKUP(B2403,'Customer Orders Management'!B:AB,11,0)),"")</f>
        <v/>
      </c>
      <c r="L2403" s="81" t="str">
        <f>IFERROR(IF(VLOOKUP(B2403,'DIFOT Raw Data'!B:P,15,0)="","Not Delivered","Delivery"&amp;" "&amp;VLOOKUP(B2403,'DIFOT Raw Data'!B:P,15,0)),"")</f>
        <v/>
      </c>
    </row>
    <row r="2404" spans="5:12" x14ac:dyDescent="0.25">
      <c r="E2404" s="80" t="str">
        <f>IFERROR(IF(B2404="","",VLOOKUP(B2404,'Customer Orders Management'!B:AB,12,0)),"")</f>
        <v/>
      </c>
      <c r="F2404" s="80" t="str">
        <f>IFERROR(IF(B2404="","",VLOOKUP(B2404,'Customer Orders Management'!B:AB,13,0)),"")</f>
        <v/>
      </c>
      <c r="G2404" s="80" t="str">
        <f>IFERROR(IF(B2404="","",VLOOKUP(B2404,'Customer Orders Management'!B:AB,7,0)),"")</f>
        <v/>
      </c>
      <c r="H2404" s="80" t="str">
        <f>IFERROR(IF(B2404="","",VLOOKUP(B2404,'Customer Orders Management'!B:AB,8,0)),"")</f>
        <v/>
      </c>
      <c r="I2404" s="81" t="str">
        <f>IFERROR(IF(B2404="","",VLOOKUP(B2404,'Customer Orders Management'!B:AB,9,0)),"")</f>
        <v/>
      </c>
      <c r="J2404" s="81" t="str">
        <f>IFERROR(IF(B2404="","",VLOOKUP(B2404,'Customer Orders Management'!B:AB,10,0)),"")</f>
        <v/>
      </c>
      <c r="K2404" s="81" t="str">
        <f>IFERROR(IF(B2404="","",VLOOKUP(B2404,'Customer Orders Management'!B:AB,11,0)),"")</f>
        <v/>
      </c>
      <c r="L2404" s="81" t="str">
        <f>IFERROR(IF(VLOOKUP(B2404,'DIFOT Raw Data'!B:P,15,0)="","Not Delivered","Delivery"&amp;" "&amp;VLOOKUP(B2404,'DIFOT Raw Data'!B:P,15,0)),"")</f>
        <v/>
      </c>
    </row>
    <row r="2405" spans="5:12" x14ac:dyDescent="0.25">
      <c r="E2405" s="80" t="str">
        <f>IFERROR(IF(B2405="","",VLOOKUP(B2405,'Customer Orders Management'!B:AB,12,0)),"")</f>
        <v/>
      </c>
      <c r="F2405" s="80" t="str">
        <f>IFERROR(IF(B2405="","",VLOOKUP(B2405,'Customer Orders Management'!B:AB,13,0)),"")</f>
        <v/>
      </c>
      <c r="G2405" s="80" t="str">
        <f>IFERROR(IF(B2405="","",VLOOKUP(B2405,'Customer Orders Management'!B:AB,7,0)),"")</f>
        <v/>
      </c>
      <c r="H2405" s="80" t="str">
        <f>IFERROR(IF(B2405="","",VLOOKUP(B2405,'Customer Orders Management'!B:AB,8,0)),"")</f>
        <v/>
      </c>
      <c r="I2405" s="81" t="str">
        <f>IFERROR(IF(B2405="","",VLOOKUP(B2405,'Customer Orders Management'!B:AB,9,0)),"")</f>
        <v/>
      </c>
      <c r="J2405" s="81" t="str">
        <f>IFERROR(IF(B2405="","",VLOOKUP(B2405,'Customer Orders Management'!B:AB,10,0)),"")</f>
        <v/>
      </c>
      <c r="K2405" s="81" t="str">
        <f>IFERROR(IF(B2405="","",VLOOKUP(B2405,'Customer Orders Management'!B:AB,11,0)),"")</f>
        <v/>
      </c>
      <c r="L2405" s="81" t="str">
        <f>IFERROR(IF(VLOOKUP(B2405,'DIFOT Raw Data'!B:P,15,0)="","Not Delivered","Delivery"&amp;" "&amp;VLOOKUP(B2405,'DIFOT Raw Data'!B:P,15,0)),"")</f>
        <v/>
      </c>
    </row>
    <row r="2406" spans="5:12" x14ac:dyDescent="0.25">
      <c r="E2406" s="80" t="str">
        <f>IFERROR(IF(B2406="","",VLOOKUP(B2406,'Customer Orders Management'!B:AB,12,0)),"")</f>
        <v/>
      </c>
      <c r="F2406" s="80" t="str">
        <f>IFERROR(IF(B2406="","",VLOOKUP(B2406,'Customer Orders Management'!B:AB,13,0)),"")</f>
        <v/>
      </c>
      <c r="G2406" s="80" t="str">
        <f>IFERROR(IF(B2406="","",VLOOKUP(B2406,'Customer Orders Management'!B:AB,7,0)),"")</f>
        <v/>
      </c>
      <c r="H2406" s="80" t="str">
        <f>IFERROR(IF(B2406="","",VLOOKUP(B2406,'Customer Orders Management'!B:AB,8,0)),"")</f>
        <v/>
      </c>
      <c r="I2406" s="81" t="str">
        <f>IFERROR(IF(B2406="","",VLOOKUP(B2406,'Customer Orders Management'!B:AB,9,0)),"")</f>
        <v/>
      </c>
      <c r="J2406" s="81" t="str">
        <f>IFERROR(IF(B2406="","",VLOOKUP(B2406,'Customer Orders Management'!B:AB,10,0)),"")</f>
        <v/>
      </c>
      <c r="K2406" s="81" t="str">
        <f>IFERROR(IF(B2406="","",VLOOKUP(B2406,'Customer Orders Management'!B:AB,11,0)),"")</f>
        <v/>
      </c>
      <c r="L2406" s="81" t="str">
        <f>IFERROR(IF(VLOOKUP(B2406,'DIFOT Raw Data'!B:P,15,0)="","Not Delivered","Delivery"&amp;" "&amp;VLOOKUP(B2406,'DIFOT Raw Data'!B:P,15,0)),"")</f>
        <v/>
      </c>
    </row>
    <row r="2407" spans="5:12" x14ac:dyDescent="0.25">
      <c r="E2407" s="80" t="str">
        <f>IFERROR(IF(B2407="","",VLOOKUP(B2407,'Customer Orders Management'!B:AB,12,0)),"")</f>
        <v/>
      </c>
      <c r="F2407" s="80" t="str">
        <f>IFERROR(IF(B2407="","",VLOOKUP(B2407,'Customer Orders Management'!B:AB,13,0)),"")</f>
        <v/>
      </c>
      <c r="G2407" s="80" t="str">
        <f>IFERROR(IF(B2407="","",VLOOKUP(B2407,'Customer Orders Management'!B:AB,7,0)),"")</f>
        <v/>
      </c>
      <c r="H2407" s="80" t="str">
        <f>IFERROR(IF(B2407="","",VLOOKUP(B2407,'Customer Orders Management'!B:AB,8,0)),"")</f>
        <v/>
      </c>
      <c r="I2407" s="81" t="str">
        <f>IFERROR(IF(B2407="","",VLOOKUP(B2407,'Customer Orders Management'!B:AB,9,0)),"")</f>
        <v/>
      </c>
      <c r="J2407" s="81" t="str">
        <f>IFERROR(IF(B2407="","",VLOOKUP(B2407,'Customer Orders Management'!B:AB,10,0)),"")</f>
        <v/>
      </c>
      <c r="K2407" s="81" t="str">
        <f>IFERROR(IF(B2407="","",VLOOKUP(B2407,'Customer Orders Management'!B:AB,11,0)),"")</f>
        <v/>
      </c>
      <c r="L2407" s="81" t="str">
        <f>IFERROR(IF(VLOOKUP(B2407,'DIFOT Raw Data'!B:P,15,0)="","Not Delivered","Delivery"&amp;" "&amp;VLOOKUP(B2407,'DIFOT Raw Data'!B:P,15,0)),"")</f>
        <v/>
      </c>
    </row>
    <row r="2408" spans="5:12" x14ac:dyDescent="0.25">
      <c r="E2408" s="80" t="str">
        <f>IFERROR(IF(B2408="","",VLOOKUP(B2408,'Customer Orders Management'!B:AB,12,0)),"")</f>
        <v/>
      </c>
      <c r="F2408" s="80" t="str">
        <f>IFERROR(IF(B2408="","",VLOOKUP(B2408,'Customer Orders Management'!B:AB,13,0)),"")</f>
        <v/>
      </c>
      <c r="G2408" s="80" t="str">
        <f>IFERROR(IF(B2408="","",VLOOKUP(B2408,'Customer Orders Management'!B:AB,7,0)),"")</f>
        <v/>
      </c>
      <c r="H2408" s="80" t="str">
        <f>IFERROR(IF(B2408="","",VLOOKUP(B2408,'Customer Orders Management'!B:AB,8,0)),"")</f>
        <v/>
      </c>
      <c r="I2408" s="81" t="str">
        <f>IFERROR(IF(B2408="","",VLOOKUP(B2408,'Customer Orders Management'!B:AB,9,0)),"")</f>
        <v/>
      </c>
      <c r="J2408" s="81" t="str">
        <f>IFERROR(IF(B2408="","",VLOOKUP(B2408,'Customer Orders Management'!B:AB,10,0)),"")</f>
        <v/>
      </c>
      <c r="K2408" s="81" t="str">
        <f>IFERROR(IF(B2408="","",VLOOKUP(B2408,'Customer Orders Management'!B:AB,11,0)),"")</f>
        <v/>
      </c>
      <c r="L2408" s="81" t="str">
        <f>IFERROR(IF(VLOOKUP(B2408,'DIFOT Raw Data'!B:P,15,0)="","Not Delivered","Delivery"&amp;" "&amp;VLOOKUP(B2408,'DIFOT Raw Data'!B:P,15,0)),"")</f>
        <v/>
      </c>
    </row>
    <row r="2409" spans="5:12" x14ac:dyDescent="0.25">
      <c r="E2409" s="80" t="str">
        <f>IFERROR(IF(B2409="","",VLOOKUP(B2409,'Customer Orders Management'!B:AB,12,0)),"")</f>
        <v/>
      </c>
      <c r="F2409" s="80" t="str">
        <f>IFERROR(IF(B2409="","",VLOOKUP(B2409,'Customer Orders Management'!B:AB,13,0)),"")</f>
        <v/>
      </c>
      <c r="G2409" s="80" t="str">
        <f>IFERROR(IF(B2409="","",VLOOKUP(B2409,'Customer Orders Management'!B:AB,7,0)),"")</f>
        <v/>
      </c>
      <c r="H2409" s="80" t="str">
        <f>IFERROR(IF(B2409="","",VLOOKUP(B2409,'Customer Orders Management'!B:AB,8,0)),"")</f>
        <v/>
      </c>
      <c r="I2409" s="81" t="str">
        <f>IFERROR(IF(B2409="","",VLOOKUP(B2409,'Customer Orders Management'!B:AB,9,0)),"")</f>
        <v/>
      </c>
      <c r="J2409" s="81" t="str">
        <f>IFERROR(IF(B2409="","",VLOOKUP(B2409,'Customer Orders Management'!B:AB,10,0)),"")</f>
        <v/>
      </c>
      <c r="K2409" s="81" t="str">
        <f>IFERROR(IF(B2409="","",VLOOKUP(B2409,'Customer Orders Management'!B:AB,11,0)),"")</f>
        <v/>
      </c>
      <c r="L2409" s="81" t="str">
        <f>IFERROR(IF(VLOOKUP(B2409,'DIFOT Raw Data'!B:P,15,0)="","Not Delivered","Delivery"&amp;" "&amp;VLOOKUP(B2409,'DIFOT Raw Data'!B:P,15,0)),"")</f>
        <v/>
      </c>
    </row>
    <row r="2410" spans="5:12" x14ac:dyDescent="0.25">
      <c r="E2410" s="80" t="str">
        <f>IFERROR(IF(B2410="","",VLOOKUP(B2410,'Customer Orders Management'!B:AB,12,0)),"")</f>
        <v/>
      </c>
      <c r="F2410" s="80" t="str">
        <f>IFERROR(IF(B2410="","",VLOOKUP(B2410,'Customer Orders Management'!B:AB,13,0)),"")</f>
        <v/>
      </c>
      <c r="G2410" s="80" t="str">
        <f>IFERROR(IF(B2410="","",VLOOKUP(B2410,'Customer Orders Management'!B:AB,7,0)),"")</f>
        <v/>
      </c>
      <c r="H2410" s="80" t="str">
        <f>IFERROR(IF(B2410="","",VLOOKUP(B2410,'Customer Orders Management'!B:AB,8,0)),"")</f>
        <v/>
      </c>
      <c r="I2410" s="81" t="str">
        <f>IFERROR(IF(B2410="","",VLOOKUP(B2410,'Customer Orders Management'!B:AB,9,0)),"")</f>
        <v/>
      </c>
      <c r="J2410" s="81" t="str">
        <f>IFERROR(IF(B2410="","",VLOOKUP(B2410,'Customer Orders Management'!B:AB,10,0)),"")</f>
        <v/>
      </c>
      <c r="K2410" s="81" t="str">
        <f>IFERROR(IF(B2410="","",VLOOKUP(B2410,'Customer Orders Management'!B:AB,11,0)),"")</f>
        <v/>
      </c>
      <c r="L2410" s="81" t="str">
        <f>IFERROR(IF(VLOOKUP(B2410,'DIFOT Raw Data'!B:P,15,0)="","Not Delivered","Delivery"&amp;" "&amp;VLOOKUP(B2410,'DIFOT Raw Data'!B:P,15,0)),"")</f>
        <v/>
      </c>
    </row>
    <row r="2411" spans="5:12" x14ac:dyDescent="0.25">
      <c r="E2411" s="80" t="str">
        <f>IFERROR(IF(B2411="","",VLOOKUP(B2411,'Customer Orders Management'!B:AB,12,0)),"")</f>
        <v/>
      </c>
      <c r="F2411" s="80" t="str">
        <f>IFERROR(IF(B2411="","",VLOOKUP(B2411,'Customer Orders Management'!B:AB,13,0)),"")</f>
        <v/>
      </c>
      <c r="G2411" s="80" t="str">
        <f>IFERROR(IF(B2411="","",VLOOKUP(B2411,'Customer Orders Management'!B:AB,7,0)),"")</f>
        <v/>
      </c>
      <c r="H2411" s="80" t="str">
        <f>IFERROR(IF(B2411="","",VLOOKUP(B2411,'Customer Orders Management'!B:AB,8,0)),"")</f>
        <v/>
      </c>
      <c r="I2411" s="81" t="str">
        <f>IFERROR(IF(B2411="","",VLOOKUP(B2411,'Customer Orders Management'!B:AB,9,0)),"")</f>
        <v/>
      </c>
      <c r="J2411" s="81" t="str">
        <f>IFERROR(IF(B2411="","",VLOOKUP(B2411,'Customer Orders Management'!B:AB,10,0)),"")</f>
        <v/>
      </c>
      <c r="K2411" s="81" t="str">
        <f>IFERROR(IF(B2411="","",VLOOKUP(B2411,'Customer Orders Management'!B:AB,11,0)),"")</f>
        <v/>
      </c>
      <c r="L2411" s="81" t="str">
        <f>IFERROR(IF(VLOOKUP(B2411,'DIFOT Raw Data'!B:P,15,0)="","Not Delivered","Delivery"&amp;" "&amp;VLOOKUP(B2411,'DIFOT Raw Data'!B:P,15,0)),"")</f>
        <v/>
      </c>
    </row>
    <row r="2412" spans="5:12" x14ac:dyDescent="0.25">
      <c r="E2412" s="80" t="str">
        <f>IFERROR(IF(B2412="","",VLOOKUP(B2412,'Customer Orders Management'!B:AB,12,0)),"")</f>
        <v/>
      </c>
      <c r="F2412" s="80" t="str">
        <f>IFERROR(IF(B2412="","",VLOOKUP(B2412,'Customer Orders Management'!B:AB,13,0)),"")</f>
        <v/>
      </c>
      <c r="G2412" s="80" t="str">
        <f>IFERROR(IF(B2412="","",VLOOKUP(B2412,'Customer Orders Management'!B:AB,7,0)),"")</f>
        <v/>
      </c>
      <c r="H2412" s="80" t="str">
        <f>IFERROR(IF(B2412="","",VLOOKUP(B2412,'Customer Orders Management'!B:AB,8,0)),"")</f>
        <v/>
      </c>
      <c r="I2412" s="81" t="str">
        <f>IFERROR(IF(B2412="","",VLOOKUP(B2412,'Customer Orders Management'!B:AB,9,0)),"")</f>
        <v/>
      </c>
      <c r="J2412" s="81" t="str">
        <f>IFERROR(IF(B2412="","",VLOOKUP(B2412,'Customer Orders Management'!B:AB,10,0)),"")</f>
        <v/>
      </c>
      <c r="K2412" s="81" t="str">
        <f>IFERROR(IF(B2412="","",VLOOKUP(B2412,'Customer Orders Management'!B:AB,11,0)),"")</f>
        <v/>
      </c>
      <c r="L2412" s="81" t="str">
        <f>IFERROR(IF(VLOOKUP(B2412,'DIFOT Raw Data'!B:P,15,0)="","Not Delivered","Delivery"&amp;" "&amp;VLOOKUP(B2412,'DIFOT Raw Data'!B:P,15,0)),"")</f>
        <v/>
      </c>
    </row>
    <row r="2413" spans="5:12" x14ac:dyDescent="0.25">
      <c r="E2413" s="80" t="str">
        <f>IFERROR(IF(B2413="","",VLOOKUP(B2413,'Customer Orders Management'!B:AB,12,0)),"")</f>
        <v/>
      </c>
      <c r="F2413" s="80" t="str">
        <f>IFERROR(IF(B2413="","",VLOOKUP(B2413,'Customer Orders Management'!B:AB,13,0)),"")</f>
        <v/>
      </c>
      <c r="G2413" s="80" t="str">
        <f>IFERROR(IF(B2413="","",VLOOKUP(B2413,'Customer Orders Management'!B:AB,7,0)),"")</f>
        <v/>
      </c>
      <c r="H2413" s="80" t="str">
        <f>IFERROR(IF(B2413="","",VLOOKUP(B2413,'Customer Orders Management'!B:AB,8,0)),"")</f>
        <v/>
      </c>
      <c r="I2413" s="81" t="str">
        <f>IFERROR(IF(B2413="","",VLOOKUP(B2413,'Customer Orders Management'!B:AB,9,0)),"")</f>
        <v/>
      </c>
      <c r="J2413" s="81" t="str">
        <f>IFERROR(IF(B2413="","",VLOOKUP(B2413,'Customer Orders Management'!B:AB,10,0)),"")</f>
        <v/>
      </c>
      <c r="K2413" s="81" t="str">
        <f>IFERROR(IF(B2413="","",VLOOKUP(B2413,'Customer Orders Management'!B:AB,11,0)),"")</f>
        <v/>
      </c>
      <c r="L2413" s="81" t="str">
        <f>IFERROR(IF(VLOOKUP(B2413,'DIFOT Raw Data'!B:P,15,0)="","Not Delivered","Delivery"&amp;" "&amp;VLOOKUP(B2413,'DIFOT Raw Data'!B:P,15,0)),"")</f>
        <v/>
      </c>
    </row>
    <row r="2414" spans="5:12" x14ac:dyDescent="0.25">
      <c r="E2414" s="80" t="str">
        <f>IFERROR(IF(B2414="","",VLOOKUP(B2414,'Customer Orders Management'!B:AB,12,0)),"")</f>
        <v/>
      </c>
      <c r="F2414" s="80" t="str">
        <f>IFERROR(IF(B2414="","",VLOOKUP(B2414,'Customer Orders Management'!B:AB,13,0)),"")</f>
        <v/>
      </c>
      <c r="G2414" s="80" t="str">
        <f>IFERROR(IF(B2414="","",VLOOKUP(B2414,'Customer Orders Management'!B:AB,7,0)),"")</f>
        <v/>
      </c>
      <c r="H2414" s="80" t="str">
        <f>IFERROR(IF(B2414="","",VLOOKUP(B2414,'Customer Orders Management'!B:AB,8,0)),"")</f>
        <v/>
      </c>
      <c r="I2414" s="81" t="str">
        <f>IFERROR(IF(B2414="","",VLOOKUP(B2414,'Customer Orders Management'!B:AB,9,0)),"")</f>
        <v/>
      </c>
      <c r="J2414" s="81" t="str">
        <f>IFERROR(IF(B2414="","",VLOOKUP(B2414,'Customer Orders Management'!B:AB,10,0)),"")</f>
        <v/>
      </c>
      <c r="K2414" s="81" t="str">
        <f>IFERROR(IF(B2414="","",VLOOKUP(B2414,'Customer Orders Management'!B:AB,11,0)),"")</f>
        <v/>
      </c>
      <c r="L2414" s="81" t="str">
        <f>IFERROR(IF(VLOOKUP(B2414,'DIFOT Raw Data'!B:P,15,0)="","Not Delivered","Delivery"&amp;" "&amp;VLOOKUP(B2414,'DIFOT Raw Data'!B:P,15,0)),"")</f>
        <v/>
      </c>
    </row>
    <row r="2415" spans="5:12" x14ac:dyDescent="0.25">
      <c r="E2415" s="80" t="str">
        <f>IFERROR(IF(B2415="","",VLOOKUP(B2415,'Customer Orders Management'!B:AB,12,0)),"")</f>
        <v/>
      </c>
      <c r="F2415" s="80" t="str">
        <f>IFERROR(IF(B2415="","",VLOOKUP(B2415,'Customer Orders Management'!B:AB,13,0)),"")</f>
        <v/>
      </c>
      <c r="G2415" s="80" t="str">
        <f>IFERROR(IF(B2415="","",VLOOKUP(B2415,'Customer Orders Management'!B:AB,7,0)),"")</f>
        <v/>
      </c>
      <c r="H2415" s="80" t="str">
        <f>IFERROR(IF(B2415="","",VLOOKUP(B2415,'Customer Orders Management'!B:AB,8,0)),"")</f>
        <v/>
      </c>
      <c r="I2415" s="81" t="str">
        <f>IFERROR(IF(B2415="","",VLOOKUP(B2415,'Customer Orders Management'!B:AB,9,0)),"")</f>
        <v/>
      </c>
      <c r="J2415" s="81" t="str">
        <f>IFERROR(IF(B2415="","",VLOOKUP(B2415,'Customer Orders Management'!B:AB,10,0)),"")</f>
        <v/>
      </c>
      <c r="K2415" s="81" t="str">
        <f>IFERROR(IF(B2415="","",VLOOKUP(B2415,'Customer Orders Management'!B:AB,11,0)),"")</f>
        <v/>
      </c>
      <c r="L2415" s="81" t="str">
        <f>IFERROR(IF(VLOOKUP(B2415,'DIFOT Raw Data'!B:P,15,0)="","Not Delivered","Delivery"&amp;" "&amp;VLOOKUP(B2415,'DIFOT Raw Data'!B:P,15,0)),"")</f>
        <v/>
      </c>
    </row>
    <row r="2416" spans="5:12" x14ac:dyDescent="0.25">
      <c r="E2416" s="80" t="str">
        <f>IFERROR(IF(B2416="","",VLOOKUP(B2416,'Customer Orders Management'!B:AB,12,0)),"")</f>
        <v/>
      </c>
      <c r="F2416" s="80" t="str">
        <f>IFERROR(IF(B2416="","",VLOOKUP(B2416,'Customer Orders Management'!B:AB,13,0)),"")</f>
        <v/>
      </c>
      <c r="G2416" s="80" t="str">
        <f>IFERROR(IF(B2416="","",VLOOKUP(B2416,'Customer Orders Management'!B:AB,7,0)),"")</f>
        <v/>
      </c>
      <c r="H2416" s="80" t="str">
        <f>IFERROR(IF(B2416="","",VLOOKUP(B2416,'Customer Orders Management'!B:AB,8,0)),"")</f>
        <v/>
      </c>
      <c r="I2416" s="81" t="str">
        <f>IFERROR(IF(B2416="","",VLOOKUP(B2416,'Customer Orders Management'!B:AB,9,0)),"")</f>
        <v/>
      </c>
      <c r="J2416" s="81" t="str">
        <f>IFERROR(IF(B2416="","",VLOOKUP(B2416,'Customer Orders Management'!B:AB,10,0)),"")</f>
        <v/>
      </c>
      <c r="K2416" s="81" t="str">
        <f>IFERROR(IF(B2416="","",VLOOKUP(B2416,'Customer Orders Management'!B:AB,11,0)),"")</f>
        <v/>
      </c>
      <c r="L2416" s="81" t="str">
        <f>IFERROR(IF(VLOOKUP(B2416,'DIFOT Raw Data'!B:P,15,0)="","Not Delivered","Delivery"&amp;" "&amp;VLOOKUP(B2416,'DIFOT Raw Data'!B:P,15,0)),"")</f>
        <v/>
      </c>
    </row>
    <row r="2417" spans="5:12" x14ac:dyDescent="0.25">
      <c r="E2417" s="80" t="str">
        <f>IFERROR(IF(B2417="","",VLOOKUP(B2417,'Customer Orders Management'!B:AB,12,0)),"")</f>
        <v/>
      </c>
      <c r="F2417" s="80" t="str">
        <f>IFERROR(IF(B2417="","",VLOOKUP(B2417,'Customer Orders Management'!B:AB,13,0)),"")</f>
        <v/>
      </c>
      <c r="G2417" s="80" t="str">
        <f>IFERROR(IF(B2417="","",VLOOKUP(B2417,'Customer Orders Management'!B:AB,7,0)),"")</f>
        <v/>
      </c>
      <c r="H2417" s="80" t="str">
        <f>IFERROR(IF(B2417="","",VLOOKUP(B2417,'Customer Orders Management'!B:AB,8,0)),"")</f>
        <v/>
      </c>
      <c r="I2417" s="81" t="str">
        <f>IFERROR(IF(B2417="","",VLOOKUP(B2417,'Customer Orders Management'!B:AB,9,0)),"")</f>
        <v/>
      </c>
      <c r="J2417" s="81" t="str">
        <f>IFERROR(IF(B2417="","",VLOOKUP(B2417,'Customer Orders Management'!B:AB,10,0)),"")</f>
        <v/>
      </c>
      <c r="K2417" s="81" t="str">
        <f>IFERROR(IF(B2417="","",VLOOKUP(B2417,'Customer Orders Management'!B:AB,11,0)),"")</f>
        <v/>
      </c>
      <c r="L2417" s="81" t="str">
        <f>IFERROR(IF(VLOOKUP(B2417,'DIFOT Raw Data'!B:P,15,0)="","Not Delivered","Delivery"&amp;" "&amp;VLOOKUP(B2417,'DIFOT Raw Data'!B:P,15,0)),"")</f>
        <v/>
      </c>
    </row>
    <row r="2418" spans="5:12" x14ac:dyDescent="0.25">
      <c r="E2418" s="80" t="str">
        <f>IFERROR(IF(B2418="","",VLOOKUP(B2418,'Customer Orders Management'!B:AB,12,0)),"")</f>
        <v/>
      </c>
      <c r="F2418" s="80" t="str">
        <f>IFERROR(IF(B2418="","",VLOOKUP(B2418,'Customer Orders Management'!B:AB,13,0)),"")</f>
        <v/>
      </c>
      <c r="G2418" s="80" t="str">
        <f>IFERROR(IF(B2418="","",VLOOKUP(B2418,'Customer Orders Management'!B:AB,7,0)),"")</f>
        <v/>
      </c>
      <c r="H2418" s="80" t="str">
        <f>IFERROR(IF(B2418="","",VLOOKUP(B2418,'Customer Orders Management'!B:AB,8,0)),"")</f>
        <v/>
      </c>
      <c r="I2418" s="81" t="str">
        <f>IFERROR(IF(B2418="","",VLOOKUP(B2418,'Customer Orders Management'!B:AB,9,0)),"")</f>
        <v/>
      </c>
      <c r="J2418" s="81" t="str">
        <f>IFERROR(IF(B2418="","",VLOOKUP(B2418,'Customer Orders Management'!B:AB,10,0)),"")</f>
        <v/>
      </c>
      <c r="K2418" s="81" t="str">
        <f>IFERROR(IF(B2418="","",VLOOKUP(B2418,'Customer Orders Management'!B:AB,11,0)),"")</f>
        <v/>
      </c>
      <c r="L2418" s="81" t="str">
        <f>IFERROR(IF(VLOOKUP(B2418,'DIFOT Raw Data'!B:P,15,0)="","Not Delivered","Delivery"&amp;" "&amp;VLOOKUP(B2418,'DIFOT Raw Data'!B:P,15,0)),"")</f>
        <v/>
      </c>
    </row>
    <row r="2419" spans="5:12" x14ac:dyDescent="0.25">
      <c r="E2419" s="80" t="str">
        <f>IFERROR(IF(B2419="","",VLOOKUP(B2419,'Customer Orders Management'!B:AB,12,0)),"")</f>
        <v/>
      </c>
      <c r="F2419" s="80" t="str">
        <f>IFERROR(IF(B2419="","",VLOOKUP(B2419,'Customer Orders Management'!B:AB,13,0)),"")</f>
        <v/>
      </c>
      <c r="G2419" s="80" t="str">
        <f>IFERROR(IF(B2419="","",VLOOKUP(B2419,'Customer Orders Management'!B:AB,7,0)),"")</f>
        <v/>
      </c>
      <c r="H2419" s="80" t="str">
        <f>IFERROR(IF(B2419="","",VLOOKUP(B2419,'Customer Orders Management'!B:AB,8,0)),"")</f>
        <v/>
      </c>
      <c r="I2419" s="81" t="str">
        <f>IFERROR(IF(B2419="","",VLOOKUP(B2419,'Customer Orders Management'!B:AB,9,0)),"")</f>
        <v/>
      </c>
      <c r="J2419" s="81" t="str">
        <f>IFERROR(IF(B2419="","",VLOOKUP(B2419,'Customer Orders Management'!B:AB,10,0)),"")</f>
        <v/>
      </c>
      <c r="K2419" s="81" t="str">
        <f>IFERROR(IF(B2419="","",VLOOKUP(B2419,'Customer Orders Management'!B:AB,11,0)),"")</f>
        <v/>
      </c>
      <c r="L2419" s="81" t="str">
        <f>IFERROR(IF(VLOOKUP(B2419,'DIFOT Raw Data'!B:P,15,0)="","Not Delivered","Delivery"&amp;" "&amp;VLOOKUP(B2419,'DIFOT Raw Data'!B:P,15,0)),"")</f>
        <v/>
      </c>
    </row>
    <row r="2420" spans="5:12" x14ac:dyDescent="0.25">
      <c r="E2420" s="80" t="str">
        <f>IFERROR(IF(B2420="","",VLOOKUP(B2420,'Customer Orders Management'!B:AB,12,0)),"")</f>
        <v/>
      </c>
      <c r="F2420" s="80" t="str">
        <f>IFERROR(IF(B2420="","",VLOOKUP(B2420,'Customer Orders Management'!B:AB,13,0)),"")</f>
        <v/>
      </c>
      <c r="G2420" s="80" t="str">
        <f>IFERROR(IF(B2420="","",VLOOKUP(B2420,'Customer Orders Management'!B:AB,7,0)),"")</f>
        <v/>
      </c>
      <c r="H2420" s="80" t="str">
        <f>IFERROR(IF(B2420="","",VLOOKUP(B2420,'Customer Orders Management'!B:AB,8,0)),"")</f>
        <v/>
      </c>
      <c r="I2420" s="81" t="str">
        <f>IFERROR(IF(B2420="","",VLOOKUP(B2420,'Customer Orders Management'!B:AB,9,0)),"")</f>
        <v/>
      </c>
      <c r="J2420" s="81" t="str">
        <f>IFERROR(IF(B2420="","",VLOOKUP(B2420,'Customer Orders Management'!B:AB,10,0)),"")</f>
        <v/>
      </c>
      <c r="K2420" s="81" t="str">
        <f>IFERROR(IF(B2420="","",VLOOKUP(B2420,'Customer Orders Management'!B:AB,11,0)),"")</f>
        <v/>
      </c>
      <c r="L2420" s="81" t="str">
        <f>IFERROR(IF(VLOOKUP(B2420,'DIFOT Raw Data'!B:P,15,0)="","Not Delivered","Delivery"&amp;" "&amp;VLOOKUP(B2420,'DIFOT Raw Data'!B:P,15,0)),"")</f>
        <v/>
      </c>
    </row>
    <row r="2421" spans="5:12" x14ac:dyDescent="0.25">
      <c r="E2421" s="80" t="str">
        <f>IFERROR(IF(B2421="","",VLOOKUP(B2421,'Customer Orders Management'!B:AB,12,0)),"")</f>
        <v/>
      </c>
      <c r="F2421" s="80" t="str">
        <f>IFERROR(IF(B2421="","",VLOOKUP(B2421,'Customer Orders Management'!B:AB,13,0)),"")</f>
        <v/>
      </c>
      <c r="G2421" s="80" t="str">
        <f>IFERROR(IF(B2421="","",VLOOKUP(B2421,'Customer Orders Management'!B:AB,7,0)),"")</f>
        <v/>
      </c>
      <c r="H2421" s="80" t="str">
        <f>IFERROR(IF(B2421="","",VLOOKUP(B2421,'Customer Orders Management'!B:AB,8,0)),"")</f>
        <v/>
      </c>
      <c r="I2421" s="81" t="str">
        <f>IFERROR(IF(B2421="","",VLOOKUP(B2421,'Customer Orders Management'!B:AB,9,0)),"")</f>
        <v/>
      </c>
      <c r="J2421" s="81" t="str">
        <f>IFERROR(IF(B2421="","",VLOOKUP(B2421,'Customer Orders Management'!B:AB,10,0)),"")</f>
        <v/>
      </c>
      <c r="K2421" s="81" t="str">
        <f>IFERROR(IF(B2421="","",VLOOKUP(B2421,'Customer Orders Management'!B:AB,11,0)),"")</f>
        <v/>
      </c>
      <c r="L2421" s="81" t="str">
        <f>IFERROR(IF(VLOOKUP(B2421,'DIFOT Raw Data'!B:P,15,0)="","Not Delivered","Delivery"&amp;" "&amp;VLOOKUP(B2421,'DIFOT Raw Data'!B:P,15,0)),"")</f>
        <v/>
      </c>
    </row>
    <row r="2422" spans="5:12" x14ac:dyDescent="0.25">
      <c r="E2422" s="80" t="str">
        <f>IFERROR(IF(B2422="","",VLOOKUP(B2422,'Customer Orders Management'!B:AB,12,0)),"")</f>
        <v/>
      </c>
      <c r="F2422" s="80" t="str">
        <f>IFERROR(IF(B2422="","",VLOOKUP(B2422,'Customer Orders Management'!B:AB,13,0)),"")</f>
        <v/>
      </c>
      <c r="G2422" s="80" t="str">
        <f>IFERROR(IF(B2422="","",VLOOKUP(B2422,'Customer Orders Management'!B:AB,7,0)),"")</f>
        <v/>
      </c>
      <c r="H2422" s="80" t="str">
        <f>IFERROR(IF(B2422="","",VLOOKUP(B2422,'Customer Orders Management'!B:AB,8,0)),"")</f>
        <v/>
      </c>
      <c r="I2422" s="81" t="str">
        <f>IFERROR(IF(B2422="","",VLOOKUP(B2422,'Customer Orders Management'!B:AB,9,0)),"")</f>
        <v/>
      </c>
      <c r="J2422" s="81" t="str">
        <f>IFERROR(IF(B2422="","",VLOOKUP(B2422,'Customer Orders Management'!B:AB,10,0)),"")</f>
        <v/>
      </c>
      <c r="K2422" s="81" t="str">
        <f>IFERROR(IF(B2422="","",VLOOKUP(B2422,'Customer Orders Management'!B:AB,11,0)),"")</f>
        <v/>
      </c>
      <c r="L2422" s="81" t="str">
        <f>IFERROR(IF(VLOOKUP(B2422,'DIFOT Raw Data'!B:P,15,0)="","Not Delivered","Delivery"&amp;" "&amp;VLOOKUP(B2422,'DIFOT Raw Data'!B:P,15,0)),"")</f>
        <v/>
      </c>
    </row>
    <row r="2423" spans="5:12" x14ac:dyDescent="0.25">
      <c r="E2423" s="80" t="str">
        <f>IFERROR(IF(B2423="","",VLOOKUP(B2423,'Customer Orders Management'!B:AB,12,0)),"")</f>
        <v/>
      </c>
      <c r="F2423" s="80" t="str">
        <f>IFERROR(IF(B2423="","",VLOOKUP(B2423,'Customer Orders Management'!B:AB,13,0)),"")</f>
        <v/>
      </c>
      <c r="G2423" s="80" t="str">
        <f>IFERROR(IF(B2423="","",VLOOKUP(B2423,'Customer Orders Management'!B:AB,7,0)),"")</f>
        <v/>
      </c>
      <c r="H2423" s="80" t="str">
        <f>IFERROR(IF(B2423="","",VLOOKUP(B2423,'Customer Orders Management'!B:AB,8,0)),"")</f>
        <v/>
      </c>
      <c r="I2423" s="81" t="str">
        <f>IFERROR(IF(B2423="","",VLOOKUP(B2423,'Customer Orders Management'!B:AB,9,0)),"")</f>
        <v/>
      </c>
      <c r="J2423" s="81" t="str">
        <f>IFERROR(IF(B2423="","",VLOOKUP(B2423,'Customer Orders Management'!B:AB,10,0)),"")</f>
        <v/>
      </c>
      <c r="K2423" s="81" t="str">
        <f>IFERROR(IF(B2423="","",VLOOKUP(B2423,'Customer Orders Management'!B:AB,11,0)),"")</f>
        <v/>
      </c>
      <c r="L2423" s="81" t="str">
        <f>IFERROR(IF(VLOOKUP(B2423,'DIFOT Raw Data'!B:P,15,0)="","Not Delivered","Delivery"&amp;" "&amp;VLOOKUP(B2423,'DIFOT Raw Data'!B:P,15,0)),"")</f>
        <v/>
      </c>
    </row>
    <row r="2424" spans="5:12" x14ac:dyDescent="0.25">
      <c r="E2424" s="80" t="str">
        <f>IFERROR(IF(B2424="","",VLOOKUP(B2424,'Customer Orders Management'!B:AB,12,0)),"")</f>
        <v/>
      </c>
      <c r="F2424" s="80" t="str">
        <f>IFERROR(IF(B2424="","",VLOOKUP(B2424,'Customer Orders Management'!B:AB,13,0)),"")</f>
        <v/>
      </c>
      <c r="G2424" s="80" t="str">
        <f>IFERROR(IF(B2424="","",VLOOKUP(B2424,'Customer Orders Management'!B:AB,7,0)),"")</f>
        <v/>
      </c>
      <c r="H2424" s="80" t="str">
        <f>IFERROR(IF(B2424="","",VLOOKUP(B2424,'Customer Orders Management'!B:AB,8,0)),"")</f>
        <v/>
      </c>
      <c r="I2424" s="81" t="str">
        <f>IFERROR(IF(B2424="","",VLOOKUP(B2424,'Customer Orders Management'!B:AB,9,0)),"")</f>
        <v/>
      </c>
      <c r="J2424" s="81" t="str">
        <f>IFERROR(IF(B2424="","",VLOOKUP(B2424,'Customer Orders Management'!B:AB,10,0)),"")</f>
        <v/>
      </c>
      <c r="K2424" s="81" t="str">
        <f>IFERROR(IF(B2424="","",VLOOKUP(B2424,'Customer Orders Management'!B:AB,11,0)),"")</f>
        <v/>
      </c>
      <c r="L2424" s="81" t="str">
        <f>IFERROR(IF(VLOOKUP(B2424,'DIFOT Raw Data'!B:P,15,0)="","Not Delivered","Delivery"&amp;" "&amp;VLOOKUP(B2424,'DIFOT Raw Data'!B:P,15,0)),"")</f>
        <v/>
      </c>
    </row>
    <row r="2425" spans="5:12" x14ac:dyDescent="0.25">
      <c r="E2425" s="80" t="str">
        <f>IFERROR(IF(B2425="","",VLOOKUP(B2425,'Customer Orders Management'!B:AB,12,0)),"")</f>
        <v/>
      </c>
      <c r="F2425" s="80" t="str">
        <f>IFERROR(IF(B2425="","",VLOOKUP(B2425,'Customer Orders Management'!B:AB,13,0)),"")</f>
        <v/>
      </c>
      <c r="G2425" s="80" t="str">
        <f>IFERROR(IF(B2425="","",VLOOKUP(B2425,'Customer Orders Management'!B:AB,7,0)),"")</f>
        <v/>
      </c>
      <c r="H2425" s="80" t="str">
        <f>IFERROR(IF(B2425="","",VLOOKUP(B2425,'Customer Orders Management'!B:AB,8,0)),"")</f>
        <v/>
      </c>
      <c r="I2425" s="81" t="str">
        <f>IFERROR(IF(B2425="","",VLOOKUP(B2425,'Customer Orders Management'!B:AB,9,0)),"")</f>
        <v/>
      </c>
      <c r="J2425" s="81" t="str">
        <f>IFERROR(IF(B2425="","",VLOOKUP(B2425,'Customer Orders Management'!B:AB,10,0)),"")</f>
        <v/>
      </c>
      <c r="K2425" s="81" t="str">
        <f>IFERROR(IF(B2425="","",VLOOKUP(B2425,'Customer Orders Management'!B:AB,11,0)),"")</f>
        <v/>
      </c>
      <c r="L2425" s="81" t="str">
        <f>IFERROR(IF(VLOOKUP(B2425,'DIFOT Raw Data'!B:P,15,0)="","Not Delivered","Delivery"&amp;" "&amp;VLOOKUP(B2425,'DIFOT Raw Data'!B:P,15,0)),"")</f>
        <v/>
      </c>
    </row>
    <row r="2426" spans="5:12" x14ac:dyDescent="0.25">
      <c r="E2426" s="80" t="str">
        <f>IFERROR(IF(B2426="","",VLOOKUP(B2426,'Customer Orders Management'!B:AB,12,0)),"")</f>
        <v/>
      </c>
      <c r="F2426" s="80" t="str">
        <f>IFERROR(IF(B2426="","",VLOOKUP(B2426,'Customer Orders Management'!B:AB,13,0)),"")</f>
        <v/>
      </c>
      <c r="G2426" s="80" t="str">
        <f>IFERROR(IF(B2426="","",VLOOKUP(B2426,'Customer Orders Management'!B:AB,7,0)),"")</f>
        <v/>
      </c>
      <c r="H2426" s="80" t="str">
        <f>IFERROR(IF(B2426="","",VLOOKUP(B2426,'Customer Orders Management'!B:AB,8,0)),"")</f>
        <v/>
      </c>
      <c r="I2426" s="81" t="str">
        <f>IFERROR(IF(B2426="","",VLOOKUP(B2426,'Customer Orders Management'!B:AB,9,0)),"")</f>
        <v/>
      </c>
      <c r="J2426" s="81" t="str">
        <f>IFERROR(IF(B2426="","",VLOOKUP(B2426,'Customer Orders Management'!B:AB,10,0)),"")</f>
        <v/>
      </c>
      <c r="K2426" s="81" t="str">
        <f>IFERROR(IF(B2426="","",VLOOKUP(B2426,'Customer Orders Management'!B:AB,11,0)),"")</f>
        <v/>
      </c>
      <c r="L2426" s="81" t="str">
        <f>IFERROR(IF(VLOOKUP(B2426,'DIFOT Raw Data'!B:P,15,0)="","Not Delivered","Delivery"&amp;" "&amp;VLOOKUP(B2426,'DIFOT Raw Data'!B:P,15,0)),"")</f>
        <v/>
      </c>
    </row>
    <row r="2427" spans="5:12" x14ac:dyDescent="0.25">
      <c r="E2427" s="80" t="str">
        <f>IFERROR(IF(B2427="","",VLOOKUP(B2427,'Customer Orders Management'!B:AB,12,0)),"")</f>
        <v/>
      </c>
      <c r="F2427" s="80" t="str">
        <f>IFERROR(IF(B2427="","",VLOOKUP(B2427,'Customer Orders Management'!B:AB,13,0)),"")</f>
        <v/>
      </c>
      <c r="G2427" s="80" t="str">
        <f>IFERROR(IF(B2427="","",VLOOKUP(B2427,'Customer Orders Management'!B:AB,7,0)),"")</f>
        <v/>
      </c>
      <c r="H2427" s="80" t="str">
        <f>IFERROR(IF(B2427="","",VLOOKUP(B2427,'Customer Orders Management'!B:AB,8,0)),"")</f>
        <v/>
      </c>
      <c r="I2427" s="81" t="str">
        <f>IFERROR(IF(B2427="","",VLOOKUP(B2427,'Customer Orders Management'!B:AB,9,0)),"")</f>
        <v/>
      </c>
      <c r="J2427" s="81" t="str">
        <f>IFERROR(IF(B2427="","",VLOOKUP(B2427,'Customer Orders Management'!B:AB,10,0)),"")</f>
        <v/>
      </c>
      <c r="K2427" s="81" t="str">
        <f>IFERROR(IF(B2427="","",VLOOKUP(B2427,'Customer Orders Management'!B:AB,11,0)),"")</f>
        <v/>
      </c>
      <c r="L2427" s="81" t="str">
        <f>IFERROR(IF(VLOOKUP(B2427,'DIFOT Raw Data'!B:P,15,0)="","Not Delivered","Delivery"&amp;" "&amp;VLOOKUP(B2427,'DIFOT Raw Data'!B:P,15,0)),"")</f>
        <v/>
      </c>
    </row>
    <row r="2428" spans="5:12" x14ac:dyDescent="0.25">
      <c r="E2428" s="80" t="str">
        <f>IFERROR(IF(B2428="","",VLOOKUP(B2428,'Customer Orders Management'!B:AB,12,0)),"")</f>
        <v/>
      </c>
      <c r="F2428" s="80" t="str">
        <f>IFERROR(IF(B2428="","",VLOOKUP(B2428,'Customer Orders Management'!B:AB,13,0)),"")</f>
        <v/>
      </c>
      <c r="G2428" s="80" t="str">
        <f>IFERROR(IF(B2428="","",VLOOKUP(B2428,'Customer Orders Management'!B:AB,7,0)),"")</f>
        <v/>
      </c>
      <c r="H2428" s="80" t="str">
        <f>IFERROR(IF(B2428="","",VLOOKUP(B2428,'Customer Orders Management'!B:AB,8,0)),"")</f>
        <v/>
      </c>
      <c r="I2428" s="81" t="str">
        <f>IFERROR(IF(B2428="","",VLOOKUP(B2428,'Customer Orders Management'!B:AB,9,0)),"")</f>
        <v/>
      </c>
      <c r="J2428" s="81" t="str">
        <f>IFERROR(IF(B2428="","",VLOOKUP(B2428,'Customer Orders Management'!B:AB,10,0)),"")</f>
        <v/>
      </c>
      <c r="K2428" s="81" t="str">
        <f>IFERROR(IF(B2428="","",VLOOKUP(B2428,'Customer Orders Management'!B:AB,11,0)),"")</f>
        <v/>
      </c>
      <c r="L2428" s="81" t="str">
        <f>IFERROR(IF(VLOOKUP(B2428,'DIFOT Raw Data'!B:P,15,0)="","Not Delivered","Delivery"&amp;" "&amp;VLOOKUP(B2428,'DIFOT Raw Data'!B:P,15,0)),"")</f>
        <v/>
      </c>
    </row>
    <row r="2429" spans="5:12" x14ac:dyDescent="0.25">
      <c r="E2429" s="80" t="str">
        <f>IFERROR(IF(B2429="","",VLOOKUP(B2429,'Customer Orders Management'!B:AB,12,0)),"")</f>
        <v/>
      </c>
      <c r="F2429" s="80" t="str">
        <f>IFERROR(IF(B2429="","",VLOOKUP(B2429,'Customer Orders Management'!B:AB,13,0)),"")</f>
        <v/>
      </c>
      <c r="G2429" s="80" t="str">
        <f>IFERROR(IF(B2429="","",VLOOKUP(B2429,'Customer Orders Management'!B:AB,7,0)),"")</f>
        <v/>
      </c>
      <c r="H2429" s="80" t="str">
        <f>IFERROR(IF(B2429="","",VLOOKUP(B2429,'Customer Orders Management'!B:AB,8,0)),"")</f>
        <v/>
      </c>
      <c r="I2429" s="81" t="str">
        <f>IFERROR(IF(B2429="","",VLOOKUP(B2429,'Customer Orders Management'!B:AB,9,0)),"")</f>
        <v/>
      </c>
      <c r="J2429" s="81" t="str">
        <f>IFERROR(IF(B2429="","",VLOOKUP(B2429,'Customer Orders Management'!B:AB,10,0)),"")</f>
        <v/>
      </c>
      <c r="K2429" s="81" t="str">
        <f>IFERROR(IF(B2429="","",VLOOKUP(B2429,'Customer Orders Management'!B:AB,11,0)),"")</f>
        <v/>
      </c>
      <c r="L2429" s="81" t="str">
        <f>IFERROR(IF(VLOOKUP(B2429,'DIFOT Raw Data'!B:P,15,0)="","Not Delivered","Delivery"&amp;" "&amp;VLOOKUP(B2429,'DIFOT Raw Data'!B:P,15,0)),"")</f>
        <v/>
      </c>
    </row>
    <row r="2430" spans="5:12" x14ac:dyDescent="0.25">
      <c r="E2430" s="80" t="str">
        <f>IFERROR(IF(B2430="","",VLOOKUP(B2430,'Customer Orders Management'!B:AB,12,0)),"")</f>
        <v/>
      </c>
      <c r="F2430" s="80" t="str">
        <f>IFERROR(IF(B2430="","",VLOOKUP(B2430,'Customer Orders Management'!B:AB,13,0)),"")</f>
        <v/>
      </c>
      <c r="G2430" s="80" t="str">
        <f>IFERROR(IF(B2430="","",VLOOKUP(B2430,'Customer Orders Management'!B:AB,7,0)),"")</f>
        <v/>
      </c>
      <c r="H2430" s="80" t="str">
        <f>IFERROR(IF(B2430="","",VLOOKUP(B2430,'Customer Orders Management'!B:AB,8,0)),"")</f>
        <v/>
      </c>
      <c r="I2430" s="81" t="str">
        <f>IFERROR(IF(B2430="","",VLOOKUP(B2430,'Customer Orders Management'!B:AB,9,0)),"")</f>
        <v/>
      </c>
      <c r="J2430" s="81" t="str">
        <f>IFERROR(IF(B2430="","",VLOOKUP(B2430,'Customer Orders Management'!B:AB,10,0)),"")</f>
        <v/>
      </c>
      <c r="K2430" s="81" t="str">
        <f>IFERROR(IF(B2430="","",VLOOKUP(B2430,'Customer Orders Management'!B:AB,11,0)),"")</f>
        <v/>
      </c>
      <c r="L2430" s="81" t="str">
        <f>IFERROR(IF(VLOOKUP(B2430,'DIFOT Raw Data'!B:P,15,0)="","Not Delivered","Delivery"&amp;" "&amp;VLOOKUP(B2430,'DIFOT Raw Data'!B:P,15,0)),"")</f>
        <v/>
      </c>
    </row>
    <row r="2431" spans="5:12" x14ac:dyDescent="0.25">
      <c r="E2431" s="80" t="str">
        <f>IFERROR(IF(B2431="","",VLOOKUP(B2431,'Customer Orders Management'!B:AB,12,0)),"")</f>
        <v/>
      </c>
      <c r="F2431" s="80" t="str">
        <f>IFERROR(IF(B2431="","",VLOOKUP(B2431,'Customer Orders Management'!B:AB,13,0)),"")</f>
        <v/>
      </c>
      <c r="G2431" s="80" t="str">
        <f>IFERROR(IF(B2431="","",VLOOKUP(B2431,'Customer Orders Management'!B:AB,7,0)),"")</f>
        <v/>
      </c>
      <c r="H2431" s="80" t="str">
        <f>IFERROR(IF(B2431="","",VLOOKUP(B2431,'Customer Orders Management'!B:AB,8,0)),"")</f>
        <v/>
      </c>
      <c r="I2431" s="81" t="str">
        <f>IFERROR(IF(B2431="","",VLOOKUP(B2431,'Customer Orders Management'!B:AB,9,0)),"")</f>
        <v/>
      </c>
      <c r="J2431" s="81" t="str">
        <f>IFERROR(IF(B2431="","",VLOOKUP(B2431,'Customer Orders Management'!B:AB,10,0)),"")</f>
        <v/>
      </c>
      <c r="K2431" s="81" t="str">
        <f>IFERROR(IF(B2431="","",VLOOKUP(B2431,'Customer Orders Management'!B:AB,11,0)),"")</f>
        <v/>
      </c>
      <c r="L2431" s="81" t="str">
        <f>IFERROR(IF(VLOOKUP(B2431,'DIFOT Raw Data'!B:P,15,0)="","Not Delivered","Delivery"&amp;" "&amp;VLOOKUP(B2431,'DIFOT Raw Data'!B:P,15,0)),"")</f>
        <v/>
      </c>
    </row>
    <row r="2432" spans="5:12" x14ac:dyDescent="0.25">
      <c r="E2432" s="80" t="str">
        <f>IFERROR(IF(B2432="","",VLOOKUP(B2432,'Customer Orders Management'!B:AB,12,0)),"")</f>
        <v/>
      </c>
      <c r="F2432" s="80" t="str">
        <f>IFERROR(IF(B2432="","",VLOOKUP(B2432,'Customer Orders Management'!B:AB,13,0)),"")</f>
        <v/>
      </c>
      <c r="G2432" s="80" t="str">
        <f>IFERROR(IF(B2432="","",VLOOKUP(B2432,'Customer Orders Management'!B:AB,7,0)),"")</f>
        <v/>
      </c>
      <c r="H2432" s="80" t="str">
        <f>IFERROR(IF(B2432="","",VLOOKUP(B2432,'Customer Orders Management'!B:AB,8,0)),"")</f>
        <v/>
      </c>
      <c r="I2432" s="81" t="str">
        <f>IFERROR(IF(B2432="","",VLOOKUP(B2432,'Customer Orders Management'!B:AB,9,0)),"")</f>
        <v/>
      </c>
      <c r="J2432" s="81" t="str">
        <f>IFERROR(IF(B2432="","",VLOOKUP(B2432,'Customer Orders Management'!B:AB,10,0)),"")</f>
        <v/>
      </c>
      <c r="K2432" s="81" t="str">
        <f>IFERROR(IF(B2432="","",VLOOKUP(B2432,'Customer Orders Management'!B:AB,11,0)),"")</f>
        <v/>
      </c>
      <c r="L2432" s="81" t="str">
        <f>IFERROR(IF(VLOOKUP(B2432,'DIFOT Raw Data'!B:P,15,0)="","Not Delivered","Delivery"&amp;" "&amp;VLOOKUP(B2432,'DIFOT Raw Data'!B:P,15,0)),"")</f>
        <v/>
      </c>
    </row>
    <row r="2433" spans="5:12" x14ac:dyDescent="0.25">
      <c r="E2433" s="80" t="str">
        <f>IFERROR(IF(B2433="","",VLOOKUP(B2433,'Customer Orders Management'!B:AB,12,0)),"")</f>
        <v/>
      </c>
      <c r="F2433" s="80" t="str">
        <f>IFERROR(IF(B2433="","",VLOOKUP(B2433,'Customer Orders Management'!B:AB,13,0)),"")</f>
        <v/>
      </c>
      <c r="G2433" s="80" t="str">
        <f>IFERROR(IF(B2433="","",VLOOKUP(B2433,'Customer Orders Management'!B:AB,7,0)),"")</f>
        <v/>
      </c>
      <c r="H2433" s="80" t="str">
        <f>IFERROR(IF(B2433="","",VLOOKUP(B2433,'Customer Orders Management'!B:AB,8,0)),"")</f>
        <v/>
      </c>
      <c r="I2433" s="81" t="str">
        <f>IFERROR(IF(B2433="","",VLOOKUP(B2433,'Customer Orders Management'!B:AB,9,0)),"")</f>
        <v/>
      </c>
      <c r="J2433" s="81" t="str">
        <f>IFERROR(IF(B2433="","",VLOOKUP(B2433,'Customer Orders Management'!B:AB,10,0)),"")</f>
        <v/>
      </c>
      <c r="K2433" s="81" t="str">
        <f>IFERROR(IF(B2433="","",VLOOKUP(B2433,'Customer Orders Management'!B:AB,11,0)),"")</f>
        <v/>
      </c>
      <c r="L2433" s="81" t="str">
        <f>IFERROR(IF(VLOOKUP(B2433,'DIFOT Raw Data'!B:P,15,0)="","Not Delivered","Delivery"&amp;" "&amp;VLOOKUP(B2433,'DIFOT Raw Data'!B:P,15,0)),"")</f>
        <v/>
      </c>
    </row>
    <row r="2434" spans="5:12" x14ac:dyDescent="0.25">
      <c r="E2434" s="80" t="str">
        <f>IFERROR(IF(B2434="","",VLOOKUP(B2434,'Customer Orders Management'!B:AB,12,0)),"")</f>
        <v/>
      </c>
      <c r="F2434" s="80" t="str">
        <f>IFERROR(IF(B2434="","",VLOOKUP(B2434,'Customer Orders Management'!B:AB,13,0)),"")</f>
        <v/>
      </c>
      <c r="G2434" s="80" t="str">
        <f>IFERROR(IF(B2434="","",VLOOKUP(B2434,'Customer Orders Management'!B:AB,7,0)),"")</f>
        <v/>
      </c>
      <c r="H2434" s="80" t="str">
        <f>IFERROR(IF(B2434="","",VLOOKUP(B2434,'Customer Orders Management'!B:AB,8,0)),"")</f>
        <v/>
      </c>
      <c r="I2434" s="81" t="str">
        <f>IFERROR(IF(B2434="","",VLOOKUP(B2434,'Customer Orders Management'!B:AB,9,0)),"")</f>
        <v/>
      </c>
      <c r="J2434" s="81" t="str">
        <f>IFERROR(IF(B2434="","",VLOOKUP(B2434,'Customer Orders Management'!B:AB,10,0)),"")</f>
        <v/>
      </c>
      <c r="K2434" s="81" t="str">
        <f>IFERROR(IF(B2434="","",VLOOKUP(B2434,'Customer Orders Management'!B:AB,11,0)),"")</f>
        <v/>
      </c>
      <c r="L2434" s="81" t="str">
        <f>IFERROR(IF(VLOOKUP(B2434,'DIFOT Raw Data'!B:P,15,0)="","Not Delivered","Delivery"&amp;" "&amp;VLOOKUP(B2434,'DIFOT Raw Data'!B:P,15,0)),"")</f>
        <v/>
      </c>
    </row>
    <row r="2435" spans="5:12" x14ac:dyDescent="0.25">
      <c r="E2435" s="80" t="str">
        <f>IFERROR(IF(B2435="","",VLOOKUP(B2435,'Customer Orders Management'!B:AB,12,0)),"")</f>
        <v/>
      </c>
      <c r="F2435" s="80" t="str">
        <f>IFERROR(IF(B2435="","",VLOOKUP(B2435,'Customer Orders Management'!B:AB,13,0)),"")</f>
        <v/>
      </c>
      <c r="G2435" s="80" t="str">
        <f>IFERROR(IF(B2435="","",VLOOKUP(B2435,'Customer Orders Management'!B:AB,7,0)),"")</f>
        <v/>
      </c>
      <c r="H2435" s="80" t="str">
        <f>IFERROR(IF(B2435="","",VLOOKUP(B2435,'Customer Orders Management'!B:AB,8,0)),"")</f>
        <v/>
      </c>
      <c r="I2435" s="81" t="str">
        <f>IFERROR(IF(B2435="","",VLOOKUP(B2435,'Customer Orders Management'!B:AB,9,0)),"")</f>
        <v/>
      </c>
      <c r="J2435" s="81" t="str">
        <f>IFERROR(IF(B2435="","",VLOOKUP(B2435,'Customer Orders Management'!B:AB,10,0)),"")</f>
        <v/>
      </c>
      <c r="K2435" s="81" t="str">
        <f>IFERROR(IF(B2435="","",VLOOKUP(B2435,'Customer Orders Management'!B:AB,11,0)),"")</f>
        <v/>
      </c>
      <c r="L2435" s="81" t="str">
        <f>IFERROR(IF(VLOOKUP(B2435,'DIFOT Raw Data'!B:P,15,0)="","Not Delivered","Delivery"&amp;" "&amp;VLOOKUP(B2435,'DIFOT Raw Data'!B:P,15,0)),"")</f>
        <v/>
      </c>
    </row>
    <row r="2436" spans="5:12" x14ac:dyDescent="0.25">
      <c r="E2436" s="80" t="str">
        <f>IFERROR(IF(B2436="","",VLOOKUP(B2436,'Customer Orders Management'!B:AB,12,0)),"")</f>
        <v/>
      </c>
      <c r="F2436" s="80" t="str">
        <f>IFERROR(IF(B2436="","",VLOOKUP(B2436,'Customer Orders Management'!B:AB,13,0)),"")</f>
        <v/>
      </c>
      <c r="G2436" s="80" t="str">
        <f>IFERROR(IF(B2436="","",VLOOKUP(B2436,'Customer Orders Management'!B:AB,7,0)),"")</f>
        <v/>
      </c>
      <c r="H2436" s="80" t="str">
        <f>IFERROR(IF(B2436="","",VLOOKUP(B2436,'Customer Orders Management'!B:AB,8,0)),"")</f>
        <v/>
      </c>
      <c r="I2436" s="81" t="str">
        <f>IFERROR(IF(B2436="","",VLOOKUP(B2436,'Customer Orders Management'!B:AB,9,0)),"")</f>
        <v/>
      </c>
      <c r="J2436" s="81" t="str">
        <f>IFERROR(IF(B2436="","",VLOOKUP(B2436,'Customer Orders Management'!B:AB,10,0)),"")</f>
        <v/>
      </c>
      <c r="K2436" s="81" t="str">
        <f>IFERROR(IF(B2436="","",VLOOKUP(B2436,'Customer Orders Management'!B:AB,11,0)),"")</f>
        <v/>
      </c>
      <c r="L2436" s="81" t="str">
        <f>IFERROR(IF(VLOOKUP(B2436,'DIFOT Raw Data'!B:P,15,0)="","Not Delivered","Delivery"&amp;" "&amp;VLOOKUP(B2436,'DIFOT Raw Data'!B:P,15,0)),"")</f>
        <v/>
      </c>
    </row>
    <row r="2437" spans="5:12" x14ac:dyDescent="0.25">
      <c r="E2437" s="80" t="str">
        <f>IFERROR(IF(B2437="","",VLOOKUP(B2437,'Customer Orders Management'!B:AB,12,0)),"")</f>
        <v/>
      </c>
      <c r="F2437" s="80" t="str">
        <f>IFERROR(IF(B2437="","",VLOOKUP(B2437,'Customer Orders Management'!B:AB,13,0)),"")</f>
        <v/>
      </c>
      <c r="G2437" s="80" t="str">
        <f>IFERROR(IF(B2437="","",VLOOKUP(B2437,'Customer Orders Management'!B:AB,7,0)),"")</f>
        <v/>
      </c>
      <c r="H2437" s="80" t="str">
        <f>IFERROR(IF(B2437="","",VLOOKUP(B2437,'Customer Orders Management'!B:AB,8,0)),"")</f>
        <v/>
      </c>
      <c r="I2437" s="81" t="str">
        <f>IFERROR(IF(B2437="","",VLOOKUP(B2437,'Customer Orders Management'!B:AB,9,0)),"")</f>
        <v/>
      </c>
      <c r="J2437" s="81" t="str">
        <f>IFERROR(IF(B2437="","",VLOOKUP(B2437,'Customer Orders Management'!B:AB,10,0)),"")</f>
        <v/>
      </c>
      <c r="K2437" s="81" t="str">
        <f>IFERROR(IF(B2437="","",VLOOKUP(B2437,'Customer Orders Management'!B:AB,11,0)),"")</f>
        <v/>
      </c>
      <c r="L2437" s="81" t="str">
        <f>IFERROR(IF(VLOOKUP(B2437,'DIFOT Raw Data'!B:P,15,0)="","Not Delivered","Delivery"&amp;" "&amp;VLOOKUP(B2437,'DIFOT Raw Data'!B:P,15,0)),"")</f>
        <v/>
      </c>
    </row>
    <row r="2438" spans="5:12" x14ac:dyDescent="0.25">
      <c r="E2438" s="80" t="str">
        <f>IFERROR(IF(B2438="","",VLOOKUP(B2438,'Customer Orders Management'!B:AB,12,0)),"")</f>
        <v/>
      </c>
      <c r="F2438" s="80" t="str">
        <f>IFERROR(IF(B2438="","",VLOOKUP(B2438,'Customer Orders Management'!B:AB,13,0)),"")</f>
        <v/>
      </c>
      <c r="G2438" s="80" t="str">
        <f>IFERROR(IF(B2438="","",VLOOKUP(B2438,'Customer Orders Management'!B:AB,7,0)),"")</f>
        <v/>
      </c>
      <c r="H2438" s="80" t="str">
        <f>IFERROR(IF(B2438="","",VLOOKUP(B2438,'Customer Orders Management'!B:AB,8,0)),"")</f>
        <v/>
      </c>
      <c r="I2438" s="81" t="str">
        <f>IFERROR(IF(B2438="","",VLOOKUP(B2438,'Customer Orders Management'!B:AB,9,0)),"")</f>
        <v/>
      </c>
      <c r="J2438" s="81" t="str">
        <f>IFERROR(IF(B2438="","",VLOOKUP(B2438,'Customer Orders Management'!B:AB,10,0)),"")</f>
        <v/>
      </c>
      <c r="K2438" s="81" t="str">
        <f>IFERROR(IF(B2438="","",VLOOKUP(B2438,'Customer Orders Management'!B:AB,11,0)),"")</f>
        <v/>
      </c>
      <c r="L2438" s="81" t="str">
        <f>IFERROR(IF(VLOOKUP(B2438,'DIFOT Raw Data'!B:P,15,0)="","Not Delivered","Delivery"&amp;" "&amp;VLOOKUP(B2438,'DIFOT Raw Data'!B:P,15,0)),"")</f>
        <v/>
      </c>
    </row>
    <row r="2439" spans="5:12" x14ac:dyDescent="0.25">
      <c r="E2439" s="80" t="str">
        <f>IFERROR(IF(B2439="","",VLOOKUP(B2439,'Customer Orders Management'!B:AB,12,0)),"")</f>
        <v/>
      </c>
      <c r="F2439" s="80" t="str">
        <f>IFERROR(IF(B2439="","",VLOOKUP(B2439,'Customer Orders Management'!B:AB,13,0)),"")</f>
        <v/>
      </c>
      <c r="G2439" s="80" t="str">
        <f>IFERROR(IF(B2439="","",VLOOKUP(B2439,'Customer Orders Management'!B:AB,7,0)),"")</f>
        <v/>
      </c>
      <c r="H2439" s="80" t="str">
        <f>IFERROR(IF(B2439="","",VLOOKUP(B2439,'Customer Orders Management'!B:AB,8,0)),"")</f>
        <v/>
      </c>
      <c r="I2439" s="81" t="str">
        <f>IFERROR(IF(B2439="","",VLOOKUP(B2439,'Customer Orders Management'!B:AB,9,0)),"")</f>
        <v/>
      </c>
      <c r="J2439" s="81" t="str">
        <f>IFERROR(IF(B2439="","",VLOOKUP(B2439,'Customer Orders Management'!B:AB,10,0)),"")</f>
        <v/>
      </c>
      <c r="K2439" s="81" t="str">
        <f>IFERROR(IF(B2439="","",VLOOKUP(B2439,'Customer Orders Management'!B:AB,11,0)),"")</f>
        <v/>
      </c>
      <c r="L2439" s="81" t="str">
        <f>IFERROR(IF(VLOOKUP(B2439,'DIFOT Raw Data'!B:P,15,0)="","Not Delivered","Delivery"&amp;" "&amp;VLOOKUP(B2439,'DIFOT Raw Data'!B:P,15,0)),"")</f>
        <v/>
      </c>
    </row>
    <row r="2440" spans="5:12" x14ac:dyDescent="0.25">
      <c r="E2440" s="80" t="str">
        <f>IFERROR(IF(B2440="","",VLOOKUP(B2440,'Customer Orders Management'!B:AB,12,0)),"")</f>
        <v/>
      </c>
      <c r="F2440" s="80" t="str">
        <f>IFERROR(IF(B2440="","",VLOOKUP(B2440,'Customer Orders Management'!B:AB,13,0)),"")</f>
        <v/>
      </c>
      <c r="G2440" s="80" t="str">
        <f>IFERROR(IF(B2440="","",VLOOKUP(B2440,'Customer Orders Management'!B:AB,7,0)),"")</f>
        <v/>
      </c>
      <c r="H2440" s="80" t="str">
        <f>IFERROR(IF(B2440="","",VLOOKUP(B2440,'Customer Orders Management'!B:AB,8,0)),"")</f>
        <v/>
      </c>
      <c r="I2440" s="81" t="str">
        <f>IFERROR(IF(B2440="","",VLOOKUP(B2440,'Customer Orders Management'!B:AB,9,0)),"")</f>
        <v/>
      </c>
      <c r="J2440" s="81" t="str">
        <f>IFERROR(IF(B2440="","",VLOOKUP(B2440,'Customer Orders Management'!B:AB,10,0)),"")</f>
        <v/>
      </c>
      <c r="K2440" s="81" t="str">
        <f>IFERROR(IF(B2440="","",VLOOKUP(B2440,'Customer Orders Management'!B:AB,11,0)),"")</f>
        <v/>
      </c>
      <c r="L2440" s="81" t="str">
        <f>IFERROR(IF(VLOOKUP(B2440,'DIFOT Raw Data'!B:P,15,0)="","Not Delivered","Delivery"&amp;" "&amp;VLOOKUP(B2440,'DIFOT Raw Data'!B:P,15,0)),"")</f>
        <v/>
      </c>
    </row>
    <row r="2441" spans="5:12" x14ac:dyDescent="0.25">
      <c r="E2441" s="80" t="str">
        <f>IFERROR(IF(B2441="","",VLOOKUP(B2441,'Customer Orders Management'!B:AB,12,0)),"")</f>
        <v/>
      </c>
      <c r="F2441" s="80" t="str">
        <f>IFERROR(IF(B2441="","",VLOOKUP(B2441,'Customer Orders Management'!B:AB,13,0)),"")</f>
        <v/>
      </c>
      <c r="G2441" s="80" t="str">
        <f>IFERROR(IF(B2441="","",VLOOKUP(B2441,'Customer Orders Management'!B:AB,7,0)),"")</f>
        <v/>
      </c>
      <c r="H2441" s="80" t="str">
        <f>IFERROR(IF(B2441="","",VLOOKUP(B2441,'Customer Orders Management'!B:AB,8,0)),"")</f>
        <v/>
      </c>
      <c r="I2441" s="81" t="str">
        <f>IFERROR(IF(B2441="","",VLOOKUP(B2441,'Customer Orders Management'!B:AB,9,0)),"")</f>
        <v/>
      </c>
      <c r="J2441" s="81" t="str">
        <f>IFERROR(IF(B2441="","",VLOOKUP(B2441,'Customer Orders Management'!B:AB,10,0)),"")</f>
        <v/>
      </c>
      <c r="K2441" s="81" t="str">
        <f>IFERROR(IF(B2441="","",VLOOKUP(B2441,'Customer Orders Management'!B:AB,11,0)),"")</f>
        <v/>
      </c>
      <c r="L2441" s="81" t="str">
        <f>IFERROR(IF(VLOOKUP(B2441,'DIFOT Raw Data'!B:P,15,0)="","Not Delivered","Delivery"&amp;" "&amp;VLOOKUP(B2441,'DIFOT Raw Data'!B:P,15,0)),"")</f>
        <v/>
      </c>
    </row>
    <row r="2442" spans="5:12" x14ac:dyDescent="0.25">
      <c r="E2442" s="80" t="str">
        <f>IFERROR(IF(B2442="","",VLOOKUP(B2442,'Customer Orders Management'!B:AB,12,0)),"")</f>
        <v/>
      </c>
      <c r="F2442" s="80" t="str">
        <f>IFERROR(IF(B2442="","",VLOOKUP(B2442,'Customer Orders Management'!B:AB,13,0)),"")</f>
        <v/>
      </c>
      <c r="G2442" s="80" t="str">
        <f>IFERROR(IF(B2442="","",VLOOKUP(B2442,'Customer Orders Management'!B:AB,7,0)),"")</f>
        <v/>
      </c>
      <c r="H2442" s="80" t="str">
        <f>IFERROR(IF(B2442="","",VLOOKUP(B2442,'Customer Orders Management'!B:AB,8,0)),"")</f>
        <v/>
      </c>
      <c r="I2442" s="81" t="str">
        <f>IFERROR(IF(B2442="","",VLOOKUP(B2442,'Customer Orders Management'!B:AB,9,0)),"")</f>
        <v/>
      </c>
      <c r="J2442" s="81" t="str">
        <f>IFERROR(IF(B2442="","",VLOOKUP(B2442,'Customer Orders Management'!B:AB,10,0)),"")</f>
        <v/>
      </c>
      <c r="K2442" s="81" t="str">
        <f>IFERROR(IF(B2442="","",VLOOKUP(B2442,'Customer Orders Management'!B:AB,11,0)),"")</f>
        <v/>
      </c>
      <c r="L2442" s="81" t="str">
        <f>IFERROR(IF(VLOOKUP(B2442,'DIFOT Raw Data'!B:P,15,0)="","Not Delivered","Delivery"&amp;" "&amp;VLOOKUP(B2442,'DIFOT Raw Data'!B:P,15,0)),"")</f>
        <v/>
      </c>
    </row>
    <row r="2443" spans="5:12" x14ac:dyDescent="0.25">
      <c r="E2443" s="80" t="str">
        <f>IFERROR(IF(B2443="","",VLOOKUP(B2443,'Customer Orders Management'!B:AB,12,0)),"")</f>
        <v/>
      </c>
      <c r="F2443" s="80" t="str">
        <f>IFERROR(IF(B2443="","",VLOOKUP(B2443,'Customer Orders Management'!B:AB,13,0)),"")</f>
        <v/>
      </c>
      <c r="G2443" s="80" t="str">
        <f>IFERROR(IF(B2443="","",VLOOKUP(B2443,'Customer Orders Management'!B:AB,7,0)),"")</f>
        <v/>
      </c>
      <c r="H2443" s="80" t="str">
        <f>IFERROR(IF(B2443="","",VLOOKUP(B2443,'Customer Orders Management'!B:AB,8,0)),"")</f>
        <v/>
      </c>
      <c r="I2443" s="81" t="str">
        <f>IFERROR(IF(B2443="","",VLOOKUP(B2443,'Customer Orders Management'!B:AB,9,0)),"")</f>
        <v/>
      </c>
      <c r="J2443" s="81" t="str">
        <f>IFERROR(IF(B2443="","",VLOOKUP(B2443,'Customer Orders Management'!B:AB,10,0)),"")</f>
        <v/>
      </c>
      <c r="K2443" s="81" t="str">
        <f>IFERROR(IF(B2443="","",VLOOKUP(B2443,'Customer Orders Management'!B:AB,11,0)),"")</f>
        <v/>
      </c>
      <c r="L2443" s="81" t="str">
        <f>IFERROR(IF(VLOOKUP(B2443,'DIFOT Raw Data'!B:P,15,0)="","Not Delivered","Delivery"&amp;" "&amp;VLOOKUP(B2443,'DIFOT Raw Data'!B:P,15,0)),"")</f>
        <v/>
      </c>
    </row>
    <row r="2444" spans="5:12" x14ac:dyDescent="0.25">
      <c r="E2444" s="80" t="str">
        <f>IFERROR(IF(B2444="","",VLOOKUP(B2444,'Customer Orders Management'!B:AB,12,0)),"")</f>
        <v/>
      </c>
      <c r="F2444" s="80" t="str">
        <f>IFERROR(IF(B2444="","",VLOOKUP(B2444,'Customer Orders Management'!B:AB,13,0)),"")</f>
        <v/>
      </c>
      <c r="G2444" s="80" t="str">
        <f>IFERROR(IF(B2444="","",VLOOKUP(B2444,'Customer Orders Management'!B:AB,7,0)),"")</f>
        <v/>
      </c>
      <c r="H2444" s="80" t="str">
        <f>IFERROR(IF(B2444="","",VLOOKUP(B2444,'Customer Orders Management'!B:AB,8,0)),"")</f>
        <v/>
      </c>
      <c r="I2444" s="81" t="str">
        <f>IFERROR(IF(B2444="","",VLOOKUP(B2444,'Customer Orders Management'!B:AB,9,0)),"")</f>
        <v/>
      </c>
      <c r="J2444" s="81" t="str">
        <f>IFERROR(IF(B2444="","",VLOOKUP(B2444,'Customer Orders Management'!B:AB,10,0)),"")</f>
        <v/>
      </c>
      <c r="K2444" s="81" t="str">
        <f>IFERROR(IF(B2444="","",VLOOKUP(B2444,'Customer Orders Management'!B:AB,11,0)),"")</f>
        <v/>
      </c>
      <c r="L2444" s="81" t="str">
        <f>IFERROR(IF(VLOOKUP(B2444,'DIFOT Raw Data'!B:P,15,0)="","Not Delivered","Delivery"&amp;" "&amp;VLOOKUP(B2444,'DIFOT Raw Data'!B:P,15,0)),"")</f>
        <v/>
      </c>
    </row>
    <row r="2445" spans="5:12" x14ac:dyDescent="0.25">
      <c r="E2445" s="80" t="str">
        <f>IFERROR(IF(B2445="","",VLOOKUP(B2445,'Customer Orders Management'!B:AB,12,0)),"")</f>
        <v/>
      </c>
      <c r="F2445" s="80" t="str">
        <f>IFERROR(IF(B2445="","",VLOOKUP(B2445,'Customer Orders Management'!B:AB,13,0)),"")</f>
        <v/>
      </c>
      <c r="G2445" s="80" t="str">
        <f>IFERROR(IF(B2445="","",VLOOKUP(B2445,'Customer Orders Management'!B:AB,7,0)),"")</f>
        <v/>
      </c>
      <c r="H2445" s="80" t="str">
        <f>IFERROR(IF(B2445="","",VLOOKUP(B2445,'Customer Orders Management'!B:AB,8,0)),"")</f>
        <v/>
      </c>
      <c r="I2445" s="81" t="str">
        <f>IFERROR(IF(B2445="","",VLOOKUP(B2445,'Customer Orders Management'!B:AB,9,0)),"")</f>
        <v/>
      </c>
      <c r="J2445" s="81" t="str">
        <f>IFERROR(IF(B2445="","",VLOOKUP(B2445,'Customer Orders Management'!B:AB,10,0)),"")</f>
        <v/>
      </c>
      <c r="K2445" s="81" t="str">
        <f>IFERROR(IF(B2445="","",VLOOKUP(B2445,'Customer Orders Management'!B:AB,11,0)),"")</f>
        <v/>
      </c>
      <c r="L2445" s="81" t="str">
        <f>IFERROR(IF(VLOOKUP(B2445,'DIFOT Raw Data'!B:P,15,0)="","Not Delivered","Delivery"&amp;" "&amp;VLOOKUP(B2445,'DIFOT Raw Data'!B:P,15,0)),"")</f>
        <v/>
      </c>
    </row>
    <row r="2446" spans="5:12" x14ac:dyDescent="0.25">
      <c r="E2446" s="80" t="str">
        <f>IFERROR(IF(B2446="","",VLOOKUP(B2446,'Customer Orders Management'!B:AB,12,0)),"")</f>
        <v/>
      </c>
      <c r="F2446" s="80" t="str">
        <f>IFERROR(IF(B2446="","",VLOOKUP(B2446,'Customer Orders Management'!B:AB,13,0)),"")</f>
        <v/>
      </c>
      <c r="G2446" s="80" t="str">
        <f>IFERROR(IF(B2446="","",VLOOKUP(B2446,'Customer Orders Management'!B:AB,7,0)),"")</f>
        <v/>
      </c>
      <c r="H2446" s="80" t="str">
        <f>IFERROR(IF(B2446="","",VLOOKUP(B2446,'Customer Orders Management'!B:AB,8,0)),"")</f>
        <v/>
      </c>
      <c r="I2446" s="81" t="str">
        <f>IFERROR(IF(B2446="","",VLOOKUP(B2446,'Customer Orders Management'!B:AB,9,0)),"")</f>
        <v/>
      </c>
      <c r="J2446" s="81" t="str">
        <f>IFERROR(IF(B2446="","",VLOOKUP(B2446,'Customer Orders Management'!B:AB,10,0)),"")</f>
        <v/>
      </c>
      <c r="K2446" s="81" t="str">
        <f>IFERROR(IF(B2446="","",VLOOKUP(B2446,'Customer Orders Management'!B:AB,11,0)),"")</f>
        <v/>
      </c>
      <c r="L2446" s="81" t="str">
        <f>IFERROR(IF(VLOOKUP(B2446,'DIFOT Raw Data'!B:P,15,0)="","Not Delivered","Delivery"&amp;" "&amp;VLOOKUP(B2446,'DIFOT Raw Data'!B:P,15,0)),"")</f>
        <v/>
      </c>
    </row>
    <row r="2447" spans="5:12" x14ac:dyDescent="0.25">
      <c r="E2447" s="80" t="str">
        <f>IFERROR(IF(B2447="","",VLOOKUP(B2447,'Customer Orders Management'!B:AB,12,0)),"")</f>
        <v/>
      </c>
      <c r="F2447" s="80" t="str">
        <f>IFERROR(IF(B2447="","",VLOOKUP(B2447,'Customer Orders Management'!B:AB,13,0)),"")</f>
        <v/>
      </c>
      <c r="G2447" s="80" t="str">
        <f>IFERROR(IF(B2447="","",VLOOKUP(B2447,'Customer Orders Management'!B:AB,7,0)),"")</f>
        <v/>
      </c>
      <c r="H2447" s="80" t="str">
        <f>IFERROR(IF(B2447="","",VLOOKUP(B2447,'Customer Orders Management'!B:AB,8,0)),"")</f>
        <v/>
      </c>
      <c r="I2447" s="81" t="str">
        <f>IFERROR(IF(B2447="","",VLOOKUP(B2447,'Customer Orders Management'!B:AB,9,0)),"")</f>
        <v/>
      </c>
      <c r="J2447" s="81" t="str">
        <f>IFERROR(IF(B2447="","",VLOOKUP(B2447,'Customer Orders Management'!B:AB,10,0)),"")</f>
        <v/>
      </c>
      <c r="K2447" s="81" t="str">
        <f>IFERROR(IF(B2447="","",VLOOKUP(B2447,'Customer Orders Management'!B:AB,11,0)),"")</f>
        <v/>
      </c>
      <c r="L2447" s="81" t="str">
        <f>IFERROR(IF(VLOOKUP(B2447,'DIFOT Raw Data'!B:P,15,0)="","Not Delivered","Delivery"&amp;" "&amp;VLOOKUP(B2447,'DIFOT Raw Data'!B:P,15,0)),"")</f>
        <v/>
      </c>
    </row>
    <row r="2448" spans="5:12" x14ac:dyDescent="0.25">
      <c r="E2448" s="80" t="str">
        <f>IFERROR(IF(B2448="","",VLOOKUP(B2448,'Customer Orders Management'!B:AB,12,0)),"")</f>
        <v/>
      </c>
      <c r="F2448" s="80" t="str">
        <f>IFERROR(IF(B2448="","",VLOOKUP(B2448,'Customer Orders Management'!B:AB,13,0)),"")</f>
        <v/>
      </c>
      <c r="G2448" s="80" t="str">
        <f>IFERROR(IF(B2448="","",VLOOKUP(B2448,'Customer Orders Management'!B:AB,7,0)),"")</f>
        <v/>
      </c>
      <c r="H2448" s="80" t="str">
        <f>IFERROR(IF(B2448="","",VLOOKUP(B2448,'Customer Orders Management'!B:AB,8,0)),"")</f>
        <v/>
      </c>
      <c r="I2448" s="81" t="str">
        <f>IFERROR(IF(B2448="","",VLOOKUP(B2448,'Customer Orders Management'!B:AB,9,0)),"")</f>
        <v/>
      </c>
      <c r="J2448" s="81" t="str">
        <f>IFERROR(IF(B2448="","",VLOOKUP(B2448,'Customer Orders Management'!B:AB,10,0)),"")</f>
        <v/>
      </c>
      <c r="K2448" s="81" t="str">
        <f>IFERROR(IF(B2448="","",VLOOKUP(B2448,'Customer Orders Management'!B:AB,11,0)),"")</f>
        <v/>
      </c>
      <c r="L2448" s="81" t="str">
        <f>IFERROR(IF(VLOOKUP(B2448,'DIFOT Raw Data'!B:P,15,0)="","Not Delivered","Delivery"&amp;" "&amp;VLOOKUP(B2448,'DIFOT Raw Data'!B:P,15,0)),"")</f>
        <v/>
      </c>
    </row>
    <row r="2449" spans="5:12" x14ac:dyDescent="0.25">
      <c r="E2449" s="80" t="str">
        <f>IFERROR(IF(B2449="","",VLOOKUP(B2449,'Customer Orders Management'!B:AB,12,0)),"")</f>
        <v/>
      </c>
      <c r="F2449" s="80" t="str">
        <f>IFERROR(IF(B2449="","",VLOOKUP(B2449,'Customer Orders Management'!B:AB,13,0)),"")</f>
        <v/>
      </c>
      <c r="G2449" s="80" t="str">
        <f>IFERROR(IF(B2449="","",VLOOKUP(B2449,'Customer Orders Management'!B:AB,7,0)),"")</f>
        <v/>
      </c>
      <c r="H2449" s="80" t="str">
        <f>IFERROR(IF(B2449="","",VLOOKUP(B2449,'Customer Orders Management'!B:AB,8,0)),"")</f>
        <v/>
      </c>
      <c r="I2449" s="81" t="str">
        <f>IFERROR(IF(B2449="","",VLOOKUP(B2449,'Customer Orders Management'!B:AB,9,0)),"")</f>
        <v/>
      </c>
      <c r="J2449" s="81" t="str">
        <f>IFERROR(IF(B2449="","",VLOOKUP(B2449,'Customer Orders Management'!B:AB,10,0)),"")</f>
        <v/>
      </c>
      <c r="K2449" s="81" t="str">
        <f>IFERROR(IF(B2449="","",VLOOKUP(B2449,'Customer Orders Management'!B:AB,11,0)),"")</f>
        <v/>
      </c>
      <c r="L2449" s="81" t="str">
        <f>IFERROR(IF(VLOOKUP(B2449,'DIFOT Raw Data'!B:P,15,0)="","Not Delivered","Delivery"&amp;" "&amp;VLOOKUP(B2449,'DIFOT Raw Data'!B:P,15,0)),"")</f>
        <v/>
      </c>
    </row>
    <row r="2450" spans="5:12" x14ac:dyDescent="0.25">
      <c r="E2450" s="80" t="str">
        <f>IFERROR(IF(B2450="","",VLOOKUP(B2450,'Customer Orders Management'!B:AB,12,0)),"")</f>
        <v/>
      </c>
      <c r="F2450" s="80" t="str">
        <f>IFERROR(IF(B2450="","",VLOOKUP(B2450,'Customer Orders Management'!B:AB,13,0)),"")</f>
        <v/>
      </c>
      <c r="G2450" s="80" t="str">
        <f>IFERROR(IF(B2450="","",VLOOKUP(B2450,'Customer Orders Management'!B:AB,7,0)),"")</f>
        <v/>
      </c>
      <c r="H2450" s="80" t="str">
        <f>IFERROR(IF(B2450="","",VLOOKUP(B2450,'Customer Orders Management'!B:AB,8,0)),"")</f>
        <v/>
      </c>
      <c r="I2450" s="81" t="str">
        <f>IFERROR(IF(B2450="","",VLOOKUP(B2450,'Customer Orders Management'!B:AB,9,0)),"")</f>
        <v/>
      </c>
      <c r="J2450" s="81" t="str">
        <f>IFERROR(IF(B2450="","",VLOOKUP(B2450,'Customer Orders Management'!B:AB,10,0)),"")</f>
        <v/>
      </c>
      <c r="K2450" s="81" t="str">
        <f>IFERROR(IF(B2450="","",VLOOKUP(B2450,'Customer Orders Management'!B:AB,11,0)),"")</f>
        <v/>
      </c>
      <c r="L2450" s="81" t="str">
        <f>IFERROR(IF(VLOOKUP(B2450,'DIFOT Raw Data'!B:P,15,0)="","Not Delivered","Delivery"&amp;" "&amp;VLOOKUP(B2450,'DIFOT Raw Data'!B:P,15,0)),"")</f>
        <v/>
      </c>
    </row>
    <row r="2451" spans="5:12" x14ac:dyDescent="0.25">
      <c r="E2451" s="80" t="str">
        <f>IFERROR(IF(B2451="","",VLOOKUP(B2451,'Customer Orders Management'!B:AB,12,0)),"")</f>
        <v/>
      </c>
      <c r="F2451" s="80" t="str">
        <f>IFERROR(IF(B2451="","",VLOOKUP(B2451,'Customer Orders Management'!B:AB,13,0)),"")</f>
        <v/>
      </c>
      <c r="G2451" s="80" t="str">
        <f>IFERROR(IF(B2451="","",VLOOKUP(B2451,'Customer Orders Management'!B:AB,7,0)),"")</f>
        <v/>
      </c>
      <c r="H2451" s="80" t="str">
        <f>IFERROR(IF(B2451="","",VLOOKUP(B2451,'Customer Orders Management'!B:AB,8,0)),"")</f>
        <v/>
      </c>
      <c r="I2451" s="81" t="str">
        <f>IFERROR(IF(B2451="","",VLOOKUP(B2451,'Customer Orders Management'!B:AB,9,0)),"")</f>
        <v/>
      </c>
      <c r="J2451" s="81" t="str">
        <f>IFERROR(IF(B2451="","",VLOOKUP(B2451,'Customer Orders Management'!B:AB,10,0)),"")</f>
        <v/>
      </c>
      <c r="K2451" s="81" t="str">
        <f>IFERROR(IF(B2451="","",VLOOKUP(B2451,'Customer Orders Management'!B:AB,11,0)),"")</f>
        <v/>
      </c>
      <c r="L2451" s="81" t="str">
        <f>IFERROR(IF(VLOOKUP(B2451,'DIFOT Raw Data'!B:P,15,0)="","Not Delivered","Delivery"&amp;" "&amp;VLOOKUP(B2451,'DIFOT Raw Data'!B:P,15,0)),"")</f>
        <v/>
      </c>
    </row>
    <row r="2452" spans="5:12" x14ac:dyDescent="0.25">
      <c r="E2452" s="80" t="str">
        <f>IFERROR(IF(B2452="","",VLOOKUP(B2452,'Customer Orders Management'!B:AB,12,0)),"")</f>
        <v/>
      </c>
      <c r="F2452" s="80" t="str">
        <f>IFERROR(IF(B2452="","",VLOOKUP(B2452,'Customer Orders Management'!B:AB,13,0)),"")</f>
        <v/>
      </c>
      <c r="G2452" s="80" t="str">
        <f>IFERROR(IF(B2452="","",VLOOKUP(B2452,'Customer Orders Management'!B:AB,7,0)),"")</f>
        <v/>
      </c>
      <c r="H2452" s="80" t="str">
        <f>IFERROR(IF(B2452="","",VLOOKUP(B2452,'Customer Orders Management'!B:AB,8,0)),"")</f>
        <v/>
      </c>
      <c r="I2452" s="81" t="str">
        <f>IFERROR(IF(B2452="","",VLOOKUP(B2452,'Customer Orders Management'!B:AB,9,0)),"")</f>
        <v/>
      </c>
      <c r="J2452" s="81" t="str">
        <f>IFERROR(IF(B2452="","",VLOOKUP(B2452,'Customer Orders Management'!B:AB,10,0)),"")</f>
        <v/>
      </c>
      <c r="K2452" s="81" t="str">
        <f>IFERROR(IF(B2452="","",VLOOKUP(B2452,'Customer Orders Management'!B:AB,11,0)),"")</f>
        <v/>
      </c>
      <c r="L2452" s="81" t="str">
        <f>IFERROR(IF(VLOOKUP(B2452,'DIFOT Raw Data'!B:P,15,0)="","Not Delivered","Delivery"&amp;" "&amp;VLOOKUP(B2452,'DIFOT Raw Data'!B:P,15,0)),"")</f>
        <v/>
      </c>
    </row>
    <row r="2453" spans="5:12" x14ac:dyDescent="0.25">
      <c r="E2453" s="80" t="str">
        <f>IFERROR(IF(B2453="","",VLOOKUP(B2453,'Customer Orders Management'!B:AB,12,0)),"")</f>
        <v/>
      </c>
      <c r="F2453" s="80" t="str">
        <f>IFERROR(IF(B2453="","",VLOOKUP(B2453,'Customer Orders Management'!B:AB,13,0)),"")</f>
        <v/>
      </c>
      <c r="G2453" s="80" t="str">
        <f>IFERROR(IF(B2453="","",VLOOKUP(B2453,'Customer Orders Management'!B:AB,7,0)),"")</f>
        <v/>
      </c>
      <c r="H2453" s="80" t="str">
        <f>IFERROR(IF(B2453="","",VLOOKUP(B2453,'Customer Orders Management'!B:AB,8,0)),"")</f>
        <v/>
      </c>
      <c r="I2453" s="81" t="str">
        <f>IFERROR(IF(B2453="","",VLOOKUP(B2453,'Customer Orders Management'!B:AB,9,0)),"")</f>
        <v/>
      </c>
      <c r="J2453" s="81" t="str">
        <f>IFERROR(IF(B2453="","",VLOOKUP(B2453,'Customer Orders Management'!B:AB,10,0)),"")</f>
        <v/>
      </c>
      <c r="K2453" s="81" t="str">
        <f>IFERROR(IF(B2453="","",VLOOKUP(B2453,'Customer Orders Management'!B:AB,11,0)),"")</f>
        <v/>
      </c>
      <c r="L2453" s="81" t="str">
        <f>IFERROR(IF(VLOOKUP(B2453,'DIFOT Raw Data'!B:P,15,0)="","Not Delivered","Delivery"&amp;" "&amp;VLOOKUP(B2453,'DIFOT Raw Data'!B:P,15,0)),"")</f>
        <v/>
      </c>
    </row>
    <row r="2454" spans="5:12" x14ac:dyDescent="0.25">
      <c r="E2454" s="80" t="str">
        <f>IFERROR(IF(B2454="","",VLOOKUP(B2454,'Customer Orders Management'!B:AB,12,0)),"")</f>
        <v/>
      </c>
      <c r="F2454" s="80" t="str">
        <f>IFERROR(IF(B2454="","",VLOOKUP(B2454,'Customer Orders Management'!B:AB,13,0)),"")</f>
        <v/>
      </c>
      <c r="G2454" s="80" t="str">
        <f>IFERROR(IF(B2454="","",VLOOKUP(B2454,'Customer Orders Management'!B:AB,7,0)),"")</f>
        <v/>
      </c>
      <c r="H2454" s="80" t="str">
        <f>IFERROR(IF(B2454="","",VLOOKUP(B2454,'Customer Orders Management'!B:AB,8,0)),"")</f>
        <v/>
      </c>
      <c r="I2454" s="81" t="str">
        <f>IFERROR(IF(B2454="","",VLOOKUP(B2454,'Customer Orders Management'!B:AB,9,0)),"")</f>
        <v/>
      </c>
      <c r="J2454" s="81" t="str">
        <f>IFERROR(IF(B2454="","",VLOOKUP(B2454,'Customer Orders Management'!B:AB,10,0)),"")</f>
        <v/>
      </c>
      <c r="K2454" s="81" t="str">
        <f>IFERROR(IF(B2454="","",VLOOKUP(B2454,'Customer Orders Management'!B:AB,11,0)),"")</f>
        <v/>
      </c>
      <c r="L2454" s="81" t="str">
        <f>IFERROR(IF(VLOOKUP(B2454,'DIFOT Raw Data'!B:P,15,0)="","Not Delivered","Delivery"&amp;" "&amp;VLOOKUP(B2454,'DIFOT Raw Data'!B:P,15,0)),"")</f>
        <v/>
      </c>
    </row>
    <row r="2455" spans="5:12" x14ac:dyDescent="0.25">
      <c r="E2455" s="80" t="str">
        <f>IFERROR(IF(B2455="","",VLOOKUP(B2455,'Customer Orders Management'!B:AB,12,0)),"")</f>
        <v/>
      </c>
      <c r="F2455" s="80" t="str">
        <f>IFERROR(IF(B2455="","",VLOOKUP(B2455,'Customer Orders Management'!B:AB,13,0)),"")</f>
        <v/>
      </c>
      <c r="G2455" s="80" t="str">
        <f>IFERROR(IF(B2455="","",VLOOKUP(B2455,'Customer Orders Management'!B:AB,7,0)),"")</f>
        <v/>
      </c>
      <c r="H2455" s="80" t="str">
        <f>IFERROR(IF(B2455="","",VLOOKUP(B2455,'Customer Orders Management'!B:AB,8,0)),"")</f>
        <v/>
      </c>
      <c r="I2455" s="81" t="str">
        <f>IFERROR(IF(B2455="","",VLOOKUP(B2455,'Customer Orders Management'!B:AB,9,0)),"")</f>
        <v/>
      </c>
      <c r="J2455" s="81" t="str">
        <f>IFERROR(IF(B2455="","",VLOOKUP(B2455,'Customer Orders Management'!B:AB,10,0)),"")</f>
        <v/>
      </c>
      <c r="K2455" s="81" t="str">
        <f>IFERROR(IF(B2455="","",VLOOKUP(B2455,'Customer Orders Management'!B:AB,11,0)),"")</f>
        <v/>
      </c>
      <c r="L2455" s="81" t="str">
        <f>IFERROR(IF(VLOOKUP(B2455,'DIFOT Raw Data'!B:P,15,0)="","Not Delivered","Delivery"&amp;" "&amp;VLOOKUP(B2455,'DIFOT Raw Data'!B:P,15,0)),"")</f>
        <v/>
      </c>
    </row>
    <row r="2456" spans="5:12" x14ac:dyDescent="0.25">
      <c r="E2456" s="80" t="str">
        <f>IFERROR(IF(B2456="","",VLOOKUP(B2456,'Customer Orders Management'!B:AB,12,0)),"")</f>
        <v/>
      </c>
      <c r="F2456" s="80" t="str">
        <f>IFERROR(IF(B2456="","",VLOOKUP(B2456,'Customer Orders Management'!B:AB,13,0)),"")</f>
        <v/>
      </c>
      <c r="G2456" s="80" t="str">
        <f>IFERROR(IF(B2456="","",VLOOKUP(B2456,'Customer Orders Management'!B:AB,7,0)),"")</f>
        <v/>
      </c>
      <c r="H2456" s="80" t="str">
        <f>IFERROR(IF(B2456="","",VLOOKUP(B2456,'Customer Orders Management'!B:AB,8,0)),"")</f>
        <v/>
      </c>
      <c r="I2456" s="81" t="str">
        <f>IFERROR(IF(B2456="","",VLOOKUP(B2456,'Customer Orders Management'!B:AB,9,0)),"")</f>
        <v/>
      </c>
      <c r="J2456" s="81" t="str">
        <f>IFERROR(IF(B2456="","",VLOOKUP(B2456,'Customer Orders Management'!B:AB,10,0)),"")</f>
        <v/>
      </c>
      <c r="K2456" s="81" t="str">
        <f>IFERROR(IF(B2456="","",VLOOKUP(B2456,'Customer Orders Management'!B:AB,11,0)),"")</f>
        <v/>
      </c>
      <c r="L2456" s="81" t="str">
        <f>IFERROR(IF(VLOOKUP(B2456,'DIFOT Raw Data'!B:P,15,0)="","Not Delivered","Delivery"&amp;" "&amp;VLOOKUP(B2456,'DIFOT Raw Data'!B:P,15,0)),"")</f>
        <v/>
      </c>
    </row>
    <row r="2457" spans="5:12" x14ac:dyDescent="0.25">
      <c r="E2457" s="80" t="str">
        <f>IFERROR(IF(B2457="","",VLOOKUP(B2457,'Customer Orders Management'!B:AB,12,0)),"")</f>
        <v/>
      </c>
      <c r="F2457" s="80" t="str">
        <f>IFERROR(IF(B2457="","",VLOOKUP(B2457,'Customer Orders Management'!B:AB,13,0)),"")</f>
        <v/>
      </c>
      <c r="G2457" s="80" t="str">
        <f>IFERROR(IF(B2457="","",VLOOKUP(B2457,'Customer Orders Management'!B:AB,7,0)),"")</f>
        <v/>
      </c>
      <c r="H2457" s="80" t="str">
        <f>IFERROR(IF(B2457="","",VLOOKUP(B2457,'Customer Orders Management'!B:AB,8,0)),"")</f>
        <v/>
      </c>
      <c r="I2457" s="81" t="str">
        <f>IFERROR(IF(B2457="","",VLOOKUP(B2457,'Customer Orders Management'!B:AB,9,0)),"")</f>
        <v/>
      </c>
      <c r="J2457" s="81" t="str">
        <f>IFERROR(IF(B2457="","",VLOOKUP(B2457,'Customer Orders Management'!B:AB,10,0)),"")</f>
        <v/>
      </c>
      <c r="K2457" s="81" t="str">
        <f>IFERROR(IF(B2457="","",VLOOKUP(B2457,'Customer Orders Management'!B:AB,11,0)),"")</f>
        <v/>
      </c>
      <c r="L2457" s="81" t="str">
        <f>IFERROR(IF(VLOOKUP(B2457,'DIFOT Raw Data'!B:P,15,0)="","Not Delivered","Delivery"&amp;" "&amp;VLOOKUP(B2457,'DIFOT Raw Data'!B:P,15,0)),"")</f>
        <v/>
      </c>
    </row>
    <row r="2458" spans="5:12" x14ac:dyDescent="0.25">
      <c r="E2458" s="80" t="str">
        <f>IFERROR(IF(B2458="","",VLOOKUP(B2458,'Customer Orders Management'!B:AB,12,0)),"")</f>
        <v/>
      </c>
      <c r="F2458" s="80" t="str">
        <f>IFERROR(IF(B2458="","",VLOOKUP(B2458,'Customer Orders Management'!B:AB,13,0)),"")</f>
        <v/>
      </c>
      <c r="G2458" s="80" t="str">
        <f>IFERROR(IF(B2458="","",VLOOKUP(B2458,'Customer Orders Management'!B:AB,7,0)),"")</f>
        <v/>
      </c>
      <c r="H2458" s="80" t="str">
        <f>IFERROR(IF(B2458="","",VLOOKUP(B2458,'Customer Orders Management'!B:AB,8,0)),"")</f>
        <v/>
      </c>
      <c r="I2458" s="81" t="str">
        <f>IFERROR(IF(B2458="","",VLOOKUP(B2458,'Customer Orders Management'!B:AB,9,0)),"")</f>
        <v/>
      </c>
      <c r="J2458" s="81" t="str">
        <f>IFERROR(IF(B2458="","",VLOOKUP(B2458,'Customer Orders Management'!B:AB,10,0)),"")</f>
        <v/>
      </c>
      <c r="K2458" s="81" t="str">
        <f>IFERROR(IF(B2458="","",VLOOKUP(B2458,'Customer Orders Management'!B:AB,11,0)),"")</f>
        <v/>
      </c>
      <c r="L2458" s="81" t="str">
        <f>IFERROR(IF(VLOOKUP(B2458,'DIFOT Raw Data'!B:P,15,0)="","Not Delivered","Delivery"&amp;" "&amp;VLOOKUP(B2458,'DIFOT Raw Data'!B:P,15,0)),"")</f>
        <v/>
      </c>
    </row>
    <row r="2459" spans="5:12" x14ac:dyDescent="0.25">
      <c r="E2459" s="80" t="str">
        <f>IFERROR(IF(B2459="","",VLOOKUP(B2459,'Customer Orders Management'!B:AB,12,0)),"")</f>
        <v/>
      </c>
      <c r="F2459" s="80" t="str">
        <f>IFERROR(IF(B2459="","",VLOOKUP(B2459,'Customer Orders Management'!B:AB,13,0)),"")</f>
        <v/>
      </c>
      <c r="G2459" s="80" t="str">
        <f>IFERROR(IF(B2459="","",VLOOKUP(B2459,'Customer Orders Management'!B:AB,7,0)),"")</f>
        <v/>
      </c>
      <c r="H2459" s="80" t="str">
        <f>IFERROR(IF(B2459="","",VLOOKUP(B2459,'Customer Orders Management'!B:AB,8,0)),"")</f>
        <v/>
      </c>
      <c r="I2459" s="81" t="str">
        <f>IFERROR(IF(B2459="","",VLOOKUP(B2459,'Customer Orders Management'!B:AB,9,0)),"")</f>
        <v/>
      </c>
      <c r="J2459" s="81" t="str">
        <f>IFERROR(IF(B2459="","",VLOOKUP(B2459,'Customer Orders Management'!B:AB,10,0)),"")</f>
        <v/>
      </c>
      <c r="K2459" s="81" t="str">
        <f>IFERROR(IF(B2459="","",VLOOKUP(B2459,'Customer Orders Management'!B:AB,11,0)),"")</f>
        <v/>
      </c>
      <c r="L2459" s="81" t="str">
        <f>IFERROR(IF(VLOOKUP(B2459,'DIFOT Raw Data'!B:P,15,0)="","Not Delivered","Delivery"&amp;" "&amp;VLOOKUP(B2459,'DIFOT Raw Data'!B:P,15,0)),"")</f>
        <v/>
      </c>
    </row>
    <row r="2460" spans="5:12" x14ac:dyDescent="0.25">
      <c r="E2460" s="80" t="str">
        <f>IFERROR(IF(B2460="","",VLOOKUP(B2460,'Customer Orders Management'!B:AB,12,0)),"")</f>
        <v/>
      </c>
      <c r="F2460" s="80" t="str">
        <f>IFERROR(IF(B2460="","",VLOOKUP(B2460,'Customer Orders Management'!B:AB,13,0)),"")</f>
        <v/>
      </c>
      <c r="G2460" s="80" t="str">
        <f>IFERROR(IF(B2460="","",VLOOKUP(B2460,'Customer Orders Management'!B:AB,7,0)),"")</f>
        <v/>
      </c>
      <c r="H2460" s="80" t="str">
        <f>IFERROR(IF(B2460="","",VLOOKUP(B2460,'Customer Orders Management'!B:AB,8,0)),"")</f>
        <v/>
      </c>
      <c r="I2460" s="81" t="str">
        <f>IFERROR(IF(B2460="","",VLOOKUP(B2460,'Customer Orders Management'!B:AB,9,0)),"")</f>
        <v/>
      </c>
      <c r="J2460" s="81" t="str">
        <f>IFERROR(IF(B2460="","",VLOOKUP(B2460,'Customer Orders Management'!B:AB,10,0)),"")</f>
        <v/>
      </c>
      <c r="K2460" s="81" t="str">
        <f>IFERROR(IF(B2460="","",VLOOKUP(B2460,'Customer Orders Management'!B:AB,11,0)),"")</f>
        <v/>
      </c>
      <c r="L2460" s="81" t="str">
        <f>IFERROR(IF(VLOOKUP(B2460,'DIFOT Raw Data'!B:P,15,0)="","Not Delivered","Delivery"&amp;" "&amp;VLOOKUP(B2460,'DIFOT Raw Data'!B:P,15,0)),"")</f>
        <v/>
      </c>
    </row>
    <row r="2461" spans="5:12" x14ac:dyDescent="0.25">
      <c r="E2461" s="80" t="str">
        <f>IFERROR(IF(B2461="","",VLOOKUP(B2461,'Customer Orders Management'!B:AB,12,0)),"")</f>
        <v/>
      </c>
      <c r="F2461" s="80" t="str">
        <f>IFERROR(IF(B2461="","",VLOOKUP(B2461,'Customer Orders Management'!B:AB,13,0)),"")</f>
        <v/>
      </c>
      <c r="G2461" s="80" t="str">
        <f>IFERROR(IF(B2461="","",VLOOKUP(B2461,'Customer Orders Management'!B:AB,7,0)),"")</f>
        <v/>
      </c>
      <c r="H2461" s="80" t="str">
        <f>IFERROR(IF(B2461="","",VLOOKUP(B2461,'Customer Orders Management'!B:AB,8,0)),"")</f>
        <v/>
      </c>
      <c r="I2461" s="81" t="str">
        <f>IFERROR(IF(B2461="","",VLOOKUP(B2461,'Customer Orders Management'!B:AB,9,0)),"")</f>
        <v/>
      </c>
      <c r="J2461" s="81" t="str">
        <f>IFERROR(IF(B2461="","",VLOOKUP(B2461,'Customer Orders Management'!B:AB,10,0)),"")</f>
        <v/>
      </c>
      <c r="K2461" s="81" t="str">
        <f>IFERROR(IF(B2461="","",VLOOKUP(B2461,'Customer Orders Management'!B:AB,11,0)),"")</f>
        <v/>
      </c>
      <c r="L2461" s="81" t="str">
        <f>IFERROR(IF(VLOOKUP(B2461,'DIFOT Raw Data'!B:P,15,0)="","Not Delivered","Delivery"&amp;" "&amp;VLOOKUP(B2461,'DIFOT Raw Data'!B:P,15,0)),"")</f>
        <v/>
      </c>
    </row>
    <row r="2462" spans="5:12" x14ac:dyDescent="0.25">
      <c r="E2462" s="80" t="str">
        <f>IFERROR(IF(B2462="","",VLOOKUP(B2462,'Customer Orders Management'!B:AB,12,0)),"")</f>
        <v/>
      </c>
      <c r="F2462" s="80" t="str">
        <f>IFERROR(IF(B2462="","",VLOOKUP(B2462,'Customer Orders Management'!B:AB,13,0)),"")</f>
        <v/>
      </c>
      <c r="G2462" s="80" t="str">
        <f>IFERROR(IF(B2462="","",VLOOKUP(B2462,'Customer Orders Management'!B:AB,7,0)),"")</f>
        <v/>
      </c>
      <c r="H2462" s="80" t="str">
        <f>IFERROR(IF(B2462="","",VLOOKUP(B2462,'Customer Orders Management'!B:AB,8,0)),"")</f>
        <v/>
      </c>
      <c r="I2462" s="81" t="str">
        <f>IFERROR(IF(B2462="","",VLOOKUP(B2462,'Customer Orders Management'!B:AB,9,0)),"")</f>
        <v/>
      </c>
      <c r="J2462" s="81" t="str">
        <f>IFERROR(IF(B2462="","",VLOOKUP(B2462,'Customer Orders Management'!B:AB,10,0)),"")</f>
        <v/>
      </c>
      <c r="K2462" s="81" t="str">
        <f>IFERROR(IF(B2462="","",VLOOKUP(B2462,'Customer Orders Management'!B:AB,11,0)),"")</f>
        <v/>
      </c>
      <c r="L2462" s="81" t="str">
        <f>IFERROR(IF(VLOOKUP(B2462,'DIFOT Raw Data'!B:P,15,0)="","Not Delivered","Delivery"&amp;" "&amp;VLOOKUP(B2462,'DIFOT Raw Data'!B:P,15,0)),"")</f>
        <v/>
      </c>
    </row>
    <row r="2463" spans="5:12" x14ac:dyDescent="0.25">
      <c r="E2463" s="80" t="str">
        <f>IFERROR(IF(B2463="","",VLOOKUP(B2463,'Customer Orders Management'!B:AB,12,0)),"")</f>
        <v/>
      </c>
      <c r="F2463" s="80" t="str">
        <f>IFERROR(IF(B2463="","",VLOOKUP(B2463,'Customer Orders Management'!B:AB,13,0)),"")</f>
        <v/>
      </c>
      <c r="G2463" s="80" t="str">
        <f>IFERROR(IF(B2463="","",VLOOKUP(B2463,'Customer Orders Management'!B:AB,7,0)),"")</f>
        <v/>
      </c>
      <c r="H2463" s="80" t="str">
        <f>IFERROR(IF(B2463="","",VLOOKUP(B2463,'Customer Orders Management'!B:AB,8,0)),"")</f>
        <v/>
      </c>
      <c r="I2463" s="81" t="str">
        <f>IFERROR(IF(B2463="","",VLOOKUP(B2463,'Customer Orders Management'!B:AB,9,0)),"")</f>
        <v/>
      </c>
      <c r="J2463" s="81" t="str">
        <f>IFERROR(IF(B2463="","",VLOOKUP(B2463,'Customer Orders Management'!B:AB,10,0)),"")</f>
        <v/>
      </c>
      <c r="K2463" s="81" t="str">
        <f>IFERROR(IF(B2463="","",VLOOKUP(B2463,'Customer Orders Management'!B:AB,11,0)),"")</f>
        <v/>
      </c>
      <c r="L2463" s="81" t="str">
        <f>IFERROR(IF(VLOOKUP(B2463,'DIFOT Raw Data'!B:P,15,0)="","Not Delivered","Delivery"&amp;" "&amp;VLOOKUP(B2463,'DIFOT Raw Data'!B:P,15,0)),"")</f>
        <v/>
      </c>
    </row>
    <row r="2464" spans="5:12" x14ac:dyDescent="0.25">
      <c r="E2464" s="80" t="str">
        <f>IFERROR(IF(B2464="","",VLOOKUP(B2464,'Customer Orders Management'!B:AB,12,0)),"")</f>
        <v/>
      </c>
      <c r="F2464" s="80" t="str">
        <f>IFERROR(IF(B2464="","",VLOOKUP(B2464,'Customer Orders Management'!B:AB,13,0)),"")</f>
        <v/>
      </c>
      <c r="G2464" s="80" t="str">
        <f>IFERROR(IF(B2464="","",VLOOKUP(B2464,'Customer Orders Management'!B:AB,7,0)),"")</f>
        <v/>
      </c>
      <c r="H2464" s="80" t="str">
        <f>IFERROR(IF(B2464="","",VLOOKUP(B2464,'Customer Orders Management'!B:AB,8,0)),"")</f>
        <v/>
      </c>
      <c r="I2464" s="81" t="str">
        <f>IFERROR(IF(B2464="","",VLOOKUP(B2464,'Customer Orders Management'!B:AB,9,0)),"")</f>
        <v/>
      </c>
      <c r="J2464" s="81" t="str">
        <f>IFERROR(IF(B2464="","",VLOOKUP(B2464,'Customer Orders Management'!B:AB,10,0)),"")</f>
        <v/>
      </c>
      <c r="K2464" s="81" t="str">
        <f>IFERROR(IF(B2464="","",VLOOKUP(B2464,'Customer Orders Management'!B:AB,11,0)),"")</f>
        <v/>
      </c>
      <c r="L2464" s="81" t="str">
        <f>IFERROR(IF(VLOOKUP(B2464,'DIFOT Raw Data'!B:P,15,0)="","Not Delivered","Delivery"&amp;" "&amp;VLOOKUP(B2464,'DIFOT Raw Data'!B:P,15,0)),"")</f>
        <v/>
      </c>
    </row>
    <row r="2465" spans="5:12" x14ac:dyDescent="0.25">
      <c r="E2465" s="80" t="str">
        <f>IFERROR(IF(B2465="","",VLOOKUP(B2465,'Customer Orders Management'!B:AB,12,0)),"")</f>
        <v/>
      </c>
      <c r="F2465" s="80" t="str">
        <f>IFERROR(IF(B2465="","",VLOOKUP(B2465,'Customer Orders Management'!B:AB,13,0)),"")</f>
        <v/>
      </c>
      <c r="G2465" s="80" t="str">
        <f>IFERROR(IF(B2465="","",VLOOKUP(B2465,'Customer Orders Management'!B:AB,7,0)),"")</f>
        <v/>
      </c>
      <c r="H2465" s="80" t="str">
        <f>IFERROR(IF(B2465="","",VLOOKUP(B2465,'Customer Orders Management'!B:AB,8,0)),"")</f>
        <v/>
      </c>
      <c r="I2465" s="81" t="str">
        <f>IFERROR(IF(B2465="","",VLOOKUP(B2465,'Customer Orders Management'!B:AB,9,0)),"")</f>
        <v/>
      </c>
      <c r="J2465" s="81" t="str">
        <f>IFERROR(IF(B2465="","",VLOOKUP(B2465,'Customer Orders Management'!B:AB,10,0)),"")</f>
        <v/>
      </c>
      <c r="K2465" s="81" t="str">
        <f>IFERROR(IF(B2465="","",VLOOKUP(B2465,'Customer Orders Management'!B:AB,11,0)),"")</f>
        <v/>
      </c>
      <c r="L2465" s="81" t="str">
        <f>IFERROR(IF(VLOOKUP(B2465,'DIFOT Raw Data'!B:P,15,0)="","Not Delivered","Delivery"&amp;" "&amp;VLOOKUP(B2465,'DIFOT Raw Data'!B:P,15,0)),"")</f>
        <v/>
      </c>
    </row>
    <row r="2466" spans="5:12" x14ac:dyDescent="0.25">
      <c r="E2466" s="80" t="str">
        <f>IFERROR(IF(B2466="","",VLOOKUP(B2466,'Customer Orders Management'!B:AB,12,0)),"")</f>
        <v/>
      </c>
      <c r="F2466" s="80" t="str">
        <f>IFERROR(IF(B2466="","",VLOOKUP(B2466,'Customer Orders Management'!B:AB,13,0)),"")</f>
        <v/>
      </c>
      <c r="G2466" s="80" t="str">
        <f>IFERROR(IF(B2466="","",VLOOKUP(B2466,'Customer Orders Management'!B:AB,7,0)),"")</f>
        <v/>
      </c>
      <c r="H2466" s="80" t="str">
        <f>IFERROR(IF(B2466="","",VLOOKUP(B2466,'Customer Orders Management'!B:AB,8,0)),"")</f>
        <v/>
      </c>
      <c r="I2466" s="81" t="str">
        <f>IFERROR(IF(B2466="","",VLOOKUP(B2466,'Customer Orders Management'!B:AB,9,0)),"")</f>
        <v/>
      </c>
      <c r="J2466" s="81" t="str">
        <f>IFERROR(IF(B2466="","",VLOOKUP(B2466,'Customer Orders Management'!B:AB,10,0)),"")</f>
        <v/>
      </c>
      <c r="K2466" s="81" t="str">
        <f>IFERROR(IF(B2466="","",VLOOKUP(B2466,'Customer Orders Management'!B:AB,11,0)),"")</f>
        <v/>
      </c>
      <c r="L2466" s="81" t="str">
        <f>IFERROR(IF(VLOOKUP(B2466,'DIFOT Raw Data'!B:P,15,0)="","Not Delivered","Delivery"&amp;" "&amp;VLOOKUP(B2466,'DIFOT Raw Data'!B:P,15,0)),"")</f>
        <v/>
      </c>
    </row>
    <row r="2467" spans="5:12" x14ac:dyDescent="0.25">
      <c r="E2467" s="80" t="str">
        <f>IFERROR(IF(B2467="","",VLOOKUP(B2467,'Customer Orders Management'!B:AB,12,0)),"")</f>
        <v/>
      </c>
      <c r="F2467" s="80" t="str">
        <f>IFERROR(IF(B2467="","",VLOOKUP(B2467,'Customer Orders Management'!B:AB,13,0)),"")</f>
        <v/>
      </c>
      <c r="G2467" s="80" t="str">
        <f>IFERROR(IF(B2467="","",VLOOKUP(B2467,'Customer Orders Management'!B:AB,7,0)),"")</f>
        <v/>
      </c>
      <c r="H2467" s="80" t="str">
        <f>IFERROR(IF(B2467="","",VLOOKUP(B2467,'Customer Orders Management'!B:AB,8,0)),"")</f>
        <v/>
      </c>
      <c r="I2467" s="81" t="str">
        <f>IFERROR(IF(B2467="","",VLOOKUP(B2467,'Customer Orders Management'!B:AB,9,0)),"")</f>
        <v/>
      </c>
      <c r="J2467" s="81" t="str">
        <f>IFERROR(IF(B2467="","",VLOOKUP(B2467,'Customer Orders Management'!B:AB,10,0)),"")</f>
        <v/>
      </c>
      <c r="K2467" s="81" t="str">
        <f>IFERROR(IF(B2467="","",VLOOKUP(B2467,'Customer Orders Management'!B:AB,11,0)),"")</f>
        <v/>
      </c>
      <c r="L2467" s="81" t="str">
        <f>IFERROR(IF(VLOOKUP(B2467,'DIFOT Raw Data'!B:P,15,0)="","Not Delivered","Delivery"&amp;" "&amp;VLOOKUP(B2467,'DIFOT Raw Data'!B:P,15,0)),"")</f>
        <v/>
      </c>
    </row>
    <row r="2468" spans="5:12" x14ac:dyDescent="0.25">
      <c r="E2468" s="80" t="str">
        <f>IFERROR(IF(B2468="","",VLOOKUP(B2468,'Customer Orders Management'!B:AB,12,0)),"")</f>
        <v/>
      </c>
      <c r="F2468" s="80" t="str">
        <f>IFERROR(IF(B2468="","",VLOOKUP(B2468,'Customer Orders Management'!B:AB,13,0)),"")</f>
        <v/>
      </c>
      <c r="G2468" s="80" t="str">
        <f>IFERROR(IF(B2468="","",VLOOKUP(B2468,'Customer Orders Management'!B:AB,7,0)),"")</f>
        <v/>
      </c>
      <c r="H2468" s="80" t="str">
        <f>IFERROR(IF(B2468="","",VLOOKUP(B2468,'Customer Orders Management'!B:AB,8,0)),"")</f>
        <v/>
      </c>
      <c r="I2468" s="81" t="str">
        <f>IFERROR(IF(B2468="","",VLOOKUP(B2468,'Customer Orders Management'!B:AB,9,0)),"")</f>
        <v/>
      </c>
      <c r="J2468" s="81" t="str">
        <f>IFERROR(IF(B2468="","",VLOOKUP(B2468,'Customer Orders Management'!B:AB,10,0)),"")</f>
        <v/>
      </c>
      <c r="K2468" s="81" t="str">
        <f>IFERROR(IF(B2468="","",VLOOKUP(B2468,'Customer Orders Management'!B:AB,11,0)),"")</f>
        <v/>
      </c>
      <c r="L2468" s="81" t="str">
        <f>IFERROR(IF(VLOOKUP(B2468,'DIFOT Raw Data'!B:P,15,0)="","Not Delivered","Delivery"&amp;" "&amp;VLOOKUP(B2468,'DIFOT Raw Data'!B:P,15,0)),"")</f>
        <v/>
      </c>
    </row>
    <row r="2469" spans="5:12" x14ac:dyDescent="0.25">
      <c r="E2469" s="80" t="str">
        <f>IFERROR(IF(B2469="","",VLOOKUP(B2469,'Customer Orders Management'!B:AB,12,0)),"")</f>
        <v/>
      </c>
      <c r="F2469" s="80" t="str">
        <f>IFERROR(IF(B2469="","",VLOOKUP(B2469,'Customer Orders Management'!B:AB,13,0)),"")</f>
        <v/>
      </c>
      <c r="G2469" s="80" t="str">
        <f>IFERROR(IF(B2469="","",VLOOKUP(B2469,'Customer Orders Management'!B:AB,7,0)),"")</f>
        <v/>
      </c>
      <c r="H2469" s="80" t="str">
        <f>IFERROR(IF(B2469="","",VLOOKUP(B2469,'Customer Orders Management'!B:AB,8,0)),"")</f>
        <v/>
      </c>
      <c r="I2469" s="81" t="str">
        <f>IFERROR(IF(B2469="","",VLOOKUP(B2469,'Customer Orders Management'!B:AB,9,0)),"")</f>
        <v/>
      </c>
      <c r="J2469" s="81" t="str">
        <f>IFERROR(IF(B2469="","",VLOOKUP(B2469,'Customer Orders Management'!B:AB,10,0)),"")</f>
        <v/>
      </c>
      <c r="K2469" s="81" t="str">
        <f>IFERROR(IF(B2469="","",VLOOKUP(B2469,'Customer Orders Management'!B:AB,11,0)),"")</f>
        <v/>
      </c>
      <c r="L2469" s="81" t="str">
        <f>IFERROR(IF(VLOOKUP(B2469,'DIFOT Raw Data'!B:P,15,0)="","Not Delivered","Delivery"&amp;" "&amp;VLOOKUP(B2469,'DIFOT Raw Data'!B:P,15,0)),"")</f>
        <v/>
      </c>
    </row>
    <row r="2470" spans="5:12" x14ac:dyDescent="0.25">
      <c r="E2470" s="80" t="str">
        <f>IFERROR(IF(B2470="","",VLOOKUP(B2470,'Customer Orders Management'!B:AB,12,0)),"")</f>
        <v/>
      </c>
      <c r="F2470" s="80" t="str">
        <f>IFERROR(IF(B2470="","",VLOOKUP(B2470,'Customer Orders Management'!B:AB,13,0)),"")</f>
        <v/>
      </c>
      <c r="G2470" s="80" t="str">
        <f>IFERROR(IF(B2470="","",VLOOKUP(B2470,'Customer Orders Management'!B:AB,7,0)),"")</f>
        <v/>
      </c>
      <c r="H2470" s="80" t="str">
        <f>IFERROR(IF(B2470="","",VLOOKUP(B2470,'Customer Orders Management'!B:AB,8,0)),"")</f>
        <v/>
      </c>
      <c r="I2470" s="81" t="str">
        <f>IFERROR(IF(B2470="","",VLOOKUP(B2470,'Customer Orders Management'!B:AB,9,0)),"")</f>
        <v/>
      </c>
      <c r="J2470" s="81" t="str">
        <f>IFERROR(IF(B2470="","",VLOOKUP(B2470,'Customer Orders Management'!B:AB,10,0)),"")</f>
        <v/>
      </c>
      <c r="K2470" s="81" t="str">
        <f>IFERROR(IF(B2470="","",VLOOKUP(B2470,'Customer Orders Management'!B:AB,11,0)),"")</f>
        <v/>
      </c>
      <c r="L2470" s="81" t="str">
        <f>IFERROR(IF(VLOOKUP(B2470,'DIFOT Raw Data'!B:P,15,0)="","Not Delivered","Delivery"&amp;" "&amp;VLOOKUP(B2470,'DIFOT Raw Data'!B:P,15,0)),"")</f>
        <v/>
      </c>
    </row>
    <row r="2471" spans="5:12" x14ac:dyDescent="0.25">
      <c r="E2471" s="80" t="str">
        <f>IFERROR(IF(B2471="","",VLOOKUP(B2471,'Customer Orders Management'!B:AB,12,0)),"")</f>
        <v/>
      </c>
      <c r="F2471" s="80" t="str">
        <f>IFERROR(IF(B2471="","",VLOOKUP(B2471,'Customer Orders Management'!B:AB,13,0)),"")</f>
        <v/>
      </c>
      <c r="G2471" s="80" t="str">
        <f>IFERROR(IF(B2471="","",VLOOKUP(B2471,'Customer Orders Management'!B:AB,7,0)),"")</f>
        <v/>
      </c>
      <c r="H2471" s="80" t="str">
        <f>IFERROR(IF(B2471="","",VLOOKUP(B2471,'Customer Orders Management'!B:AB,8,0)),"")</f>
        <v/>
      </c>
      <c r="I2471" s="81" t="str">
        <f>IFERROR(IF(B2471="","",VLOOKUP(B2471,'Customer Orders Management'!B:AB,9,0)),"")</f>
        <v/>
      </c>
      <c r="J2471" s="81" t="str">
        <f>IFERROR(IF(B2471="","",VLOOKUP(B2471,'Customer Orders Management'!B:AB,10,0)),"")</f>
        <v/>
      </c>
      <c r="K2471" s="81" t="str">
        <f>IFERROR(IF(B2471="","",VLOOKUP(B2471,'Customer Orders Management'!B:AB,11,0)),"")</f>
        <v/>
      </c>
      <c r="L2471" s="81" t="str">
        <f>IFERROR(IF(VLOOKUP(B2471,'DIFOT Raw Data'!B:P,15,0)="","Not Delivered","Delivery"&amp;" "&amp;VLOOKUP(B2471,'DIFOT Raw Data'!B:P,15,0)),"")</f>
        <v/>
      </c>
    </row>
    <row r="2472" spans="5:12" x14ac:dyDescent="0.25">
      <c r="E2472" s="80" t="str">
        <f>IFERROR(IF(B2472="","",VLOOKUP(B2472,'Customer Orders Management'!B:AB,12,0)),"")</f>
        <v/>
      </c>
      <c r="F2472" s="80" t="str">
        <f>IFERROR(IF(B2472="","",VLOOKUP(B2472,'Customer Orders Management'!B:AB,13,0)),"")</f>
        <v/>
      </c>
      <c r="G2472" s="80" t="str">
        <f>IFERROR(IF(B2472="","",VLOOKUP(B2472,'Customer Orders Management'!B:AB,7,0)),"")</f>
        <v/>
      </c>
      <c r="H2472" s="80" t="str">
        <f>IFERROR(IF(B2472="","",VLOOKUP(B2472,'Customer Orders Management'!B:AB,8,0)),"")</f>
        <v/>
      </c>
      <c r="I2472" s="81" t="str">
        <f>IFERROR(IF(B2472="","",VLOOKUP(B2472,'Customer Orders Management'!B:AB,9,0)),"")</f>
        <v/>
      </c>
      <c r="J2472" s="81" t="str">
        <f>IFERROR(IF(B2472="","",VLOOKUP(B2472,'Customer Orders Management'!B:AB,10,0)),"")</f>
        <v/>
      </c>
      <c r="K2472" s="81" t="str">
        <f>IFERROR(IF(B2472="","",VLOOKUP(B2472,'Customer Orders Management'!B:AB,11,0)),"")</f>
        <v/>
      </c>
      <c r="L2472" s="81" t="str">
        <f>IFERROR(IF(VLOOKUP(B2472,'DIFOT Raw Data'!B:P,15,0)="","Not Delivered","Delivery"&amp;" "&amp;VLOOKUP(B2472,'DIFOT Raw Data'!B:P,15,0)),"")</f>
        <v/>
      </c>
    </row>
    <row r="2473" spans="5:12" x14ac:dyDescent="0.25">
      <c r="E2473" s="80" t="str">
        <f>IFERROR(IF(B2473="","",VLOOKUP(B2473,'Customer Orders Management'!B:AB,12,0)),"")</f>
        <v/>
      </c>
      <c r="F2473" s="80" t="str">
        <f>IFERROR(IF(B2473="","",VLOOKUP(B2473,'Customer Orders Management'!B:AB,13,0)),"")</f>
        <v/>
      </c>
      <c r="G2473" s="80" t="str">
        <f>IFERROR(IF(B2473="","",VLOOKUP(B2473,'Customer Orders Management'!B:AB,7,0)),"")</f>
        <v/>
      </c>
      <c r="H2473" s="80" t="str">
        <f>IFERROR(IF(B2473="","",VLOOKUP(B2473,'Customer Orders Management'!B:AB,8,0)),"")</f>
        <v/>
      </c>
      <c r="I2473" s="81" t="str">
        <f>IFERROR(IF(B2473="","",VLOOKUP(B2473,'Customer Orders Management'!B:AB,9,0)),"")</f>
        <v/>
      </c>
      <c r="J2473" s="81" t="str">
        <f>IFERROR(IF(B2473="","",VLOOKUP(B2473,'Customer Orders Management'!B:AB,10,0)),"")</f>
        <v/>
      </c>
      <c r="K2473" s="81" t="str">
        <f>IFERROR(IF(B2473="","",VLOOKUP(B2473,'Customer Orders Management'!B:AB,11,0)),"")</f>
        <v/>
      </c>
      <c r="L2473" s="81" t="str">
        <f>IFERROR(IF(VLOOKUP(B2473,'DIFOT Raw Data'!B:P,15,0)="","Not Delivered","Delivery"&amp;" "&amp;VLOOKUP(B2473,'DIFOT Raw Data'!B:P,15,0)),"")</f>
        <v/>
      </c>
    </row>
    <row r="2474" spans="5:12" x14ac:dyDescent="0.25">
      <c r="E2474" s="80" t="str">
        <f>IFERROR(IF(B2474="","",VLOOKUP(B2474,'Customer Orders Management'!B:AB,12,0)),"")</f>
        <v/>
      </c>
      <c r="F2474" s="80" t="str">
        <f>IFERROR(IF(B2474="","",VLOOKUP(B2474,'Customer Orders Management'!B:AB,13,0)),"")</f>
        <v/>
      </c>
      <c r="G2474" s="80" t="str">
        <f>IFERROR(IF(B2474="","",VLOOKUP(B2474,'Customer Orders Management'!B:AB,7,0)),"")</f>
        <v/>
      </c>
      <c r="H2474" s="80" t="str">
        <f>IFERROR(IF(B2474="","",VLOOKUP(B2474,'Customer Orders Management'!B:AB,8,0)),"")</f>
        <v/>
      </c>
      <c r="I2474" s="81" t="str">
        <f>IFERROR(IF(B2474="","",VLOOKUP(B2474,'Customer Orders Management'!B:AB,9,0)),"")</f>
        <v/>
      </c>
      <c r="J2474" s="81" t="str">
        <f>IFERROR(IF(B2474="","",VLOOKUP(B2474,'Customer Orders Management'!B:AB,10,0)),"")</f>
        <v/>
      </c>
      <c r="K2474" s="81" t="str">
        <f>IFERROR(IF(B2474="","",VLOOKUP(B2474,'Customer Orders Management'!B:AB,11,0)),"")</f>
        <v/>
      </c>
      <c r="L2474" s="81" t="str">
        <f>IFERROR(IF(VLOOKUP(B2474,'DIFOT Raw Data'!B:P,15,0)="","Not Delivered","Delivery"&amp;" "&amp;VLOOKUP(B2474,'DIFOT Raw Data'!B:P,15,0)),"")</f>
        <v/>
      </c>
    </row>
    <row r="2475" spans="5:12" x14ac:dyDescent="0.25">
      <c r="E2475" s="80" t="str">
        <f>IFERROR(IF(B2475="","",VLOOKUP(B2475,'Customer Orders Management'!B:AB,12,0)),"")</f>
        <v/>
      </c>
      <c r="F2475" s="80" t="str">
        <f>IFERROR(IF(B2475="","",VLOOKUP(B2475,'Customer Orders Management'!B:AB,13,0)),"")</f>
        <v/>
      </c>
      <c r="G2475" s="80" t="str">
        <f>IFERROR(IF(B2475="","",VLOOKUP(B2475,'Customer Orders Management'!B:AB,7,0)),"")</f>
        <v/>
      </c>
      <c r="H2475" s="80" t="str">
        <f>IFERROR(IF(B2475="","",VLOOKUP(B2475,'Customer Orders Management'!B:AB,8,0)),"")</f>
        <v/>
      </c>
      <c r="I2475" s="81" t="str">
        <f>IFERROR(IF(B2475="","",VLOOKUP(B2475,'Customer Orders Management'!B:AB,9,0)),"")</f>
        <v/>
      </c>
      <c r="J2475" s="81" t="str">
        <f>IFERROR(IF(B2475="","",VLOOKUP(B2475,'Customer Orders Management'!B:AB,10,0)),"")</f>
        <v/>
      </c>
      <c r="K2475" s="81" t="str">
        <f>IFERROR(IF(B2475="","",VLOOKUP(B2475,'Customer Orders Management'!B:AB,11,0)),"")</f>
        <v/>
      </c>
      <c r="L2475" s="81" t="str">
        <f>IFERROR(IF(VLOOKUP(B2475,'DIFOT Raw Data'!B:P,15,0)="","Not Delivered","Delivery"&amp;" "&amp;VLOOKUP(B2475,'DIFOT Raw Data'!B:P,15,0)),"")</f>
        <v/>
      </c>
    </row>
    <row r="2476" spans="5:12" x14ac:dyDescent="0.25">
      <c r="E2476" s="80" t="str">
        <f>IFERROR(IF(B2476="","",VLOOKUP(B2476,'Customer Orders Management'!B:AB,12,0)),"")</f>
        <v/>
      </c>
      <c r="F2476" s="80" t="str">
        <f>IFERROR(IF(B2476="","",VLOOKUP(B2476,'Customer Orders Management'!B:AB,13,0)),"")</f>
        <v/>
      </c>
      <c r="G2476" s="80" t="str">
        <f>IFERROR(IF(B2476="","",VLOOKUP(B2476,'Customer Orders Management'!B:AB,7,0)),"")</f>
        <v/>
      </c>
      <c r="H2476" s="80" t="str">
        <f>IFERROR(IF(B2476="","",VLOOKUP(B2476,'Customer Orders Management'!B:AB,8,0)),"")</f>
        <v/>
      </c>
      <c r="I2476" s="81" t="str">
        <f>IFERROR(IF(B2476="","",VLOOKUP(B2476,'Customer Orders Management'!B:AB,9,0)),"")</f>
        <v/>
      </c>
      <c r="J2476" s="81" t="str">
        <f>IFERROR(IF(B2476="","",VLOOKUP(B2476,'Customer Orders Management'!B:AB,10,0)),"")</f>
        <v/>
      </c>
      <c r="K2476" s="81" t="str">
        <f>IFERROR(IF(B2476="","",VLOOKUP(B2476,'Customer Orders Management'!B:AB,11,0)),"")</f>
        <v/>
      </c>
      <c r="L2476" s="81" t="str">
        <f>IFERROR(IF(VLOOKUP(B2476,'DIFOT Raw Data'!B:P,15,0)="","Not Delivered","Delivery"&amp;" "&amp;VLOOKUP(B2476,'DIFOT Raw Data'!B:P,15,0)),"")</f>
        <v/>
      </c>
    </row>
    <row r="2477" spans="5:12" x14ac:dyDescent="0.25">
      <c r="E2477" s="80" t="str">
        <f>IFERROR(IF(B2477="","",VLOOKUP(B2477,'Customer Orders Management'!B:AB,12,0)),"")</f>
        <v/>
      </c>
      <c r="F2477" s="80" t="str">
        <f>IFERROR(IF(B2477="","",VLOOKUP(B2477,'Customer Orders Management'!B:AB,13,0)),"")</f>
        <v/>
      </c>
      <c r="G2477" s="80" t="str">
        <f>IFERROR(IF(B2477="","",VLOOKUP(B2477,'Customer Orders Management'!B:AB,7,0)),"")</f>
        <v/>
      </c>
      <c r="H2477" s="80" t="str">
        <f>IFERROR(IF(B2477="","",VLOOKUP(B2477,'Customer Orders Management'!B:AB,8,0)),"")</f>
        <v/>
      </c>
      <c r="I2477" s="81" t="str">
        <f>IFERROR(IF(B2477="","",VLOOKUP(B2477,'Customer Orders Management'!B:AB,9,0)),"")</f>
        <v/>
      </c>
      <c r="J2477" s="81" t="str">
        <f>IFERROR(IF(B2477="","",VLOOKUP(B2477,'Customer Orders Management'!B:AB,10,0)),"")</f>
        <v/>
      </c>
      <c r="K2477" s="81" t="str">
        <f>IFERROR(IF(B2477="","",VLOOKUP(B2477,'Customer Orders Management'!B:AB,11,0)),"")</f>
        <v/>
      </c>
      <c r="L2477" s="81" t="str">
        <f>IFERROR(IF(VLOOKUP(B2477,'DIFOT Raw Data'!B:P,15,0)="","Not Delivered","Delivery"&amp;" "&amp;VLOOKUP(B2477,'DIFOT Raw Data'!B:P,15,0)),"")</f>
        <v/>
      </c>
    </row>
    <row r="2478" spans="5:12" x14ac:dyDescent="0.25">
      <c r="E2478" s="80" t="str">
        <f>IFERROR(IF(B2478="","",VLOOKUP(B2478,'Customer Orders Management'!B:AB,12,0)),"")</f>
        <v/>
      </c>
      <c r="F2478" s="80" t="str">
        <f>IFERROR(IF(B2478="","",VLOOKUP(B2478,'Customer Orders Management'!B:AB,13,0)),"")</f>
        <v/>
      </c>
      <c r="G2478" s="80" t="str">
        <f>IFERROR(IF(B2478="","",VLOOKUP(B2478,'Customer Orders Management'!B:AB,7,0)),"")</f>
        <v/>
      </c>
      <c r="H2478" s="80" t="str">
        <f>IFERROR(IF(B2478="","",VLOOKUP(B2478,'Customer Orders Management'!B:AB,8,0)),"")</f>
        <v/>
      </c>
      <c r="I2478" s="81" t="str">
        <f>IFERROR(IF(B2478="","",VLOOKUP(B2478,'Customer Orders Management'!B:AB,9,0)),"")</f>
        <v/>
      </c>
      <c r="J2478" s="81" t="str">
        <f>IFERROR(IF(B2478="","",VLOOKUP(B2478,'Customer Orders Management'!B:AB,10,0)),"")</f>
        <v/>
      </c>
      <c r="K2478" s="81" t="str">
        <f>IFERROR(IF(B2478="","",VLOOKUP(B2478,'Customer Orders Management'!B:AB,11,0)),"")</f>
        <v/>
      </c>
      <c r="L2478" s="81" t="str">
        <f>IFERROR(IF(VLOOKUP(B2478,'DIFOT Raw Data'!B:P,15,0)="","Not Delivered","Delivery"&amp;" "&amp;VLOOKUP(B2478,'DIFOT Raw Data'!B:P,15,0)),"")</f>
        <v/>
      </c>
    </row>
    <row r="2479" spans="5:12" x14ac:dyDescent="0.25">
      <c r="E2479" s="80" t="str">
        <f>IFERROR(IF(B2479="","",VLOOKUP(B2479,'Customer Orders Management'!B:AB,12,0)),"")</f>
        <v/>
      </c>
      <c r="F2479" s="80" t="str">
        <f>IFERROR(IF(B2479="","",VLOOKUP(B2479,'Customer Orders Management'!B:AB,13,0)),"")</f>
        <v/>
      </c>
      <c r="G2479" s="80" t="str">
        <f>IFERROR(IF(B2479="","",VLOOKUP(B2479,'Customer Orders Management'!B:AB,7,0)),"")</f>
        <v/>
      </c>
      <c r="H2479" s="80" t="str">
        <f>IFERROR(IF(B2479="","",VLOOKUP(B2479,'Customer Orders Management'!B:AB,8,0)),"")</f>
        <v/>
      </c>
      <c r="I2479" s="81" t="str">
        <f>IFERROR(IF(B2479="","",VLOOKUP(B2479,'Customer Orders Management'!B:AB,9,0)),"")</f>
        <v/>
      </c>
      <c r="J2479" s="81" t="str">
        <f>IFERROR(IF(B2479="","",VLOOKUP(B2479,'Customer Orders Management'!B:AB,10,0)),"")</f>
        <v/>
      </c>
      <c r="K2479" s="81" t="str">
        <f>IFERROR(IF(B2479="","",VLOOKUP(B2479,'Customer Orders Management'!B:AB,11,0)),"")</f>
        <v/>
      </c>
      <c r="L2479" s="81" t="str">
        <f>IFERROR(IF(VLOOKUP(B2479,'DIFOT Raw Data'!B:P,15,0)="","Not Delivered","Delivery"&amp;" "&amp;VLOOKUP(B2479,'DIFOT Raw Data'!B:P,15,0)),"")</f>
        <v/>
      </c>
    </row>
    <row r="2480" spans="5:12" x14ac:dyDescent="0.25">
      <c r="E2480" s="80" t="str">
        <f>IFERROR(IF(B2480="","",VLOOKUP(B2480,'Customer Orders Management'!B:AB,12,0)),"")</f>
        <v/>
      </c>
      <c r="F2480" s="80" t="str">
        <f>IFERROR(IF(B2480="","",VLOOKUP(B2480,'Customer Orders Management'!B:AB,13,0)),"")</f>
        <v/>
      </c>
      <c r="G2480" s="80" t="str">
        <f>IFERROR(IF(B2480="","",VLOOKUP(B2480,'Customer Orders Management'!B:AB,7,0)),"")</f>
        <v/>
      </c>
      <c r="H2480" s="80" t="str">
        <f>IFERROR(IF(B2480="","",VLOOKUP(B2480,'Customer Orders Management'!B:AB,8,0)),"")</f>
        <v/>
      </c>
      <c r="I2480" s="81" t="str">
        <f>IFERROR(IF(B2480="","",VLOOKUP(B2480,'Customer Orders Management'!B:AB,9,0)),"")</f>
        <v/>
      </c>
      <c r="J2480" s="81" t="str">
        <f>IFERROR(IF(B2480="","",VLOOKUP(B2480,'Customer Orders Management'!B:AB,10,0)),"")</f>
        <v/>
      </c>
      <c r="K2480" s="81" t="str">
        <f>IFERROR(IF(B2480="","",VLOOKUP(B2480,'Customer Orders Management'!B:AB,11,0)),"")</f>
        <v/>
      </c>
      <c r="L2480" s="81" t="str">
        <f>IFERROR(IF(VLOOKUP(B2480,'DIFOT Raw Data'!B:P,15,0)="","Not Delivered","Delivery"&amp;" "&amp;VLOOKUP(B2480,'DIFOT Raw Data'!B:P,15,0)),"")</f>
        <v/>
      </c>
    </row>
    <row r="2481" spans="5:12" x14ac:dyDescent="0.25">
      <c r="E2481" s="80" t="str">
        <f>IFERROR(IF(B2481="","",VLOOKUP(B2481,'Customer Orders Management'!B:AB,12,0)),"")</f>
        <v/>
      </c>
      <c r="F2481" s="80" t="str">
        <f>IFERROR(IF(B2481="","",VLOOKUP(B2481,'Customer Orders Management'!B:AB,13,0)),"")</f>
        <v/>
      </c>
      <c r="G2481" s="80" t="str">
        <f>IFERROR(IF(B2481="","",VLOOKUP(B2481,'Customer Orders Management'!B:AB,7,0)),"")</f>
        <v/>
      </c>
      <c r="H2481" s="80" t="str">
        <f>IFERROR(IF(B2481="","",VLOOKUP(B2481,'Customer Orders Management'!B:AB,8,0)),"")</f>
        <v/>
      </c>
      <c r="I2481" s="81" t="str">
        <f>IFERROR(IF(B2481="","",VLOOKUP(B2481,'Customer Orders Management'!B:AB,9,0)),"")</f>
        <v/>
      </c>
      <c r="J2481" s="81" t="str">
        <f>IFERROR(IF(B2481="","",VLOOKUP(B2481,'Customer Orders Management'!B:AB,10,0)),"")</f>
        <v/>
      </c>
      <c r="K2481" s="81" t="str">
        <f>IFERROR(IF(B2481="","",VLOOKUP(B2481,'Customer Orders Management'!B:AB,11,0)),"")</f>
        <v/>
      </c>
      <c r="L2481" s="81" t="str">
        <f>IFERROR(IF(VLOOKUP(B2481,'DIFOT Raw Data'!B:P,15,0)="","Not Delivered","Delivery"&amp;" "&amp;VLOOKUP(B2481,'DIFOT Raw Data'!B:P,15,0)),"")</f>
        <v/>
      </c>
    </row>
    <row r="2482" spans="5:12" x14ac:dyDescent="0.25">
      <c r="E2482" s="80" t="str">
        <f>IFERROR(IF(B2482="","",VLOOKUP(B2482,'Customer Orders Management'!B:AB,12,0)),"")</f>
        <v/>
      </c>
      <c r="F2482" s="80" t="str">
        <f>IFERROR(IF(B2482="","",VLOOKUP(B2482,'Customer Orders Management'!B:AB,13,0)),"")</f>
        <v/>
      </c>
      <c r="G2482" s="80" t="str">
        <f>IFERROR(IF(B2482="","",VLOOKUP(B2482,'Customer Orders Management'!B:AB,7,0)),"")</f>
        <v/>
      </c>
      <c r="H2482" s="80" t="str">
        <f>IFERROR(IF(B2482="","",VLOOKUP(B2482,'Customer Orders Management'!B:AB,8,0)),"")</f>
        <v/>
      </c>
      <c r="I2482" s="81" t="str">
        <f>IFERROR(IF(B2482="","",VLOOKUP(B2482,'Customer Orders Management'!B:AB,9,0)),"")</f>
        <v/>
      </c>
      <c r="J2482" s="81" t="str">
        <f>IFERROR(IF(B2482="","",VLOOKUP(B2482,'Customer Orders Management'!B:AB,10,0)),"")</f>
        <v/>
      </c>
      <c r="K2482" s="81" t="str">
        <f>IFERROR(IF(B2482="","",VLOOKUP(B2482,'Customer Orders Management'!B:AB,11,0)),"")</f>
        <v/>
      </c>
      <c r="L2482" s="81" t="str">
        <f>IFERROR(IF(VLOOKUP(B2482,'DIFOT Raw Data'!B:P,15,0)="","Not Delivered","Delivery"&amp;" "&amp;VLOOKUP(B2482,'DIFOT Raw Data'!B:P,15,0)),"")</f>
        <v/>
      </c>
    </row>
    <row r="2483" spans="5:12" x14ac:dyDescent="0.25">
      <c r="E2483" s="80" t="str">
        <f>IFERROR(IF(B2483="","",VLOOKUP(B2483,'Customer Orders Management'!B:AB,12,0)),"")</f>
        <v/>
      </c>
      <c r="F2483" s="80" t="str">
        <f>IFERROR(IF(B2483="","",VLOOKUP(B2483,'Customer Orders Management'!B:AB,13,0)),"")</f>
        <v/>
      </c>
      <c r="G2483" s="80" t="str">
        <f>IFERROR(IF(B2483="","",VLOOKUP(B2483,'Customer Orders Management'!B:AB,7,0)),"")</f>
        <v/>
      </c>
      <c r="H2483" s="80" t="str">
        <f>IFERROR(IF(B2483="","",VLOOKUP(B2483,'Customer Orders Management'!B:AB,8,0)),"")</f>
        <v/>
      </c>
      <c r="I2483" s="81" t="str">
        <f>IFERROR(IF(B2483="","",VLOOKUP(B2483,'Customer Orders Management'!B:AB,9,0)),"")</f>
        <v/>
      </c>
      <c r="J2483" s="81" t="str">
        <f>IFERROR(IF(B2483="","",VLOOKUP(B2483,'Customer Orders Management'!B:AB,10,0)),"")</f>
        <v/>
      </c>
      <c r="K2483" s="81" t="str">
        <f>IFERROR(IF(B2483="","",VLOOKUP(B2483,'Customer Orders Management'!B:AB,11,0)),"")</f>
        <v/>
      </c>
      <c r="L2483" s="81" t="str">
        <f>IFERROR(IF(VLOOKUP(B2483,'DIFOT Raw Data'!B:P,15,0)="","Not Delivered","Delivery"&amp;" "&amp;VLOOKUP(B2483,'DIFOT Raw Data'!B:P,15,0)),"")</f>
        <v/>
      </c>
    </row>
    <row r="2484" spans="5:12" x14ac:dyDescent="0.25">
      <c r="E2484" s="80" t="str">
        <f>IFERROR(IF(B2484="","",VLOOKUP(B2484,'Customer Orders Management'!B:AB,12,0)),"")</f>
        <v/>
      </c>
      <c r="F2484" s="80" t="str">
        <f>IFERROR(IF(B2484="","",VLOOKUP(B2484,'Customer Orders Management'!B:AB,13,0)),"")</f>
        <v/>
      </c>
      <c r="G2484" s="80" t="str">
        <f>IFERROR(IF(B2484="","",VLOOKUP(B2484,'Customer Orders Management'!B:AB,7,0)),"")</f>
        <v/>
      </c>
      <c r="H2484" s="80" t="str">
        <f>IFERROR(IF(B2484="","",VLOOKUP(B2484,'Customer Orders Management'!B:AB,8,0)),"")</f>
        <v/>
      </c>
      <c r="I2484" s="81" t="str">
        <f>IFERROR(IF(B2484="","",VLOOKUP(B2484,'Customer Orders Management'!B:AB,9,0)),"")</f>
        <v/>
      </c>
      <c r="J2484" s="81" t="str">
        <f>IFERROR(IF(B2484="","",VLOOKUP(B2484,'Customer Orders Management'!B:AB,10,0)),"")</f>
        <v/>
      </c>
      <c r="K2484" s="81" t="str">
        <f>IFERROR(IF(B2484="","",VLOOKUP(B2484,'Customer Orders Management'!B:AB,11,0)),"")</f>
        <v/>
      </c>
      <c r="L2484" s="81" t="str">
        <f>IFERROR(IF(VLOOKUP(B2484,'DIFOT Raw Data'!B:P,15,0)="","Not Delivered","Delivery"&amp;" "&amp;VLOOKUP(B2484,'DIFOT Raw Data'!B:P,15,0)),"")</f>
        <v/>
      </c>
    </row>
    <row r="2485" spans="5:12" x14ac:dyDescent="0.25">
      <c r="E2485" s="80" t="str">
        <f>IFERROR(IF(B2485="","",VLOOKUP(B2485,'Customer Orders Management'!B:AB,12,0)),"")</f>
        <v/>
      </c>
      <c r="F2485" s="80" t="str">
        <f>IFERROR(IF(B2485="","",VLOOKUP(B2485,'Customer Orders Management'!B:AB,13,0)),"")</f>
        <v/>
      </c>
      <c r="G2485" s="80" t="str">
        <f>IFERROR(IF(B2485="","",VLOOKUP(B2485,'Customer Orders Management'!B:AB,7,0)),"")</f>
        <v/>
      </c>
      <c r="H2485" s="80" t="str">
        <f>IFERROR(IF(B2485="","",VLOOKUP(B2485,'Customer Orders Management'!B:AB,8,0)),"")</f>
        <v/>
      </c>
      <c r="I2485" s="81" t="str">
        <f>IFERROR(IF(B2485="","",VLOOKUP(B2485,'Customer Orders Management'!B:AB,9,0)),"")</f>
        <v/>
      </c>
      <c r="J2485" s="81" t="str">
        <f>IFERROR(IF(B2485="","",VLOOKUP(B2485,'Customer Orders Management'!B:AB,10,0)),"")</f>
        <v/>
      </c>
      <c r="K2485" s="81" t="str">
        <f>IFERROR(IF(B2485="","",VLOOKUP(B2485,'Customer Orders Management'!B:AB,11,0)),"")</f>
        <v/>
      </c>
      <c r="L2485" s="81" t="str">
        <f>IFERROR(IF(VLOOKUP(B2485,'DIFOT Raw Data'!B:P,15,0)="","Not Delivered","Delivery"&amp;" "&amp;VLOOKUP(B2485,'DIFOT Raw Data'!B:P,15,0)),"")</f>
        <v/>
      </c>
    </row>
    <row r="2486" spans="5:12" x14ac:dyDescent="0.25">
      <c r="E2486" s="80" t="str">
        <f>IFERROR(IF(B2486="","",VLOOKUP(B2486,'Customer Orders Management'!B:AB,12,0)),"")</f>
        <v/>
      </c>
      <c r="F2486" s="80" t="str">
        <f>IFERROR(IF(B2486="","",VLOOKUP(B2486,'Customer Orders Management'!B:AB,13,0)),"")</f>
        <v/>
      </c>
      <c r="G2486" s="80" t="str">
        <f>IFERROR(IF(B2486="","",VLOOKUP(B2486,'Customer Orders Management'!B:AB,7,0)),"")</f>
        <v/>
      </c>
      <c r="H2486" s="80" t="str">
        <f>IFERROR(IF(B2486="","",VLOOKUP(B2486,'Customer Orders Management'!B:AB,8,0)),"")</f>
        <v/>
      </c>
      <c r="I2486" s="81" t="str">
        <f>IFERROR(IF(B2486="","",VLOOKUP(B2486,'Customer Orders Management'!B:AB,9,0)),"")</f>
        <v/>
      </c>
      <c r="J2486" s="81" t="str">
        <f>IFERROR(IF(B2486="","",VLOOKUP(B2486,'Customer Orders Management'!B:AB,10,0)),"")</f>
        <v/>
      </c>
      <c r="K2486" s="81" t="str">
        <f>IFERROR(IF(B2486="","",VLOOKUP(B2486,'Customer Orders Management'!B:AB,11,0)),"")</f>
        <v/>
      </c>
      <c r="L2486" s="81" t="str">
        <f>IFERROR(IF(VLOOKUP(B2486,'DIFOT Raw Data'!B:P,15,0)="","Not Delivered","Delivery"&amp;" "&amp;VLOOKUP(B2486,'DIFOT Raw Data'!B:P,15,0)),"")</f>
        <v/>
      </c>
    </row>
    <row r="2487" spans="5:12" x14ac:dyDescent="0.25">
      <c r="E2487" s="80" t="str">
        <f>IFERROR(IF(B2487="","",VLOOKUP(B2487,'Customer Orders Management'!B:AB,12,0)),"")</f>
        <v/>
      </c>
      <c r="F2487" s="80" t="str">
        <f>IFERROR(IF(B2487="","",VLOOKUP(B2487,'Customer Orders Management'!B:AB,13,0)),"")</f>
        <v/>
      </c>
      <c r="G2487" s="80" t="str">
        <f>IFERROR(IF(B2487="","",VLOOKUP(B2487,'Customer Orders Management'!B:AB,7,0)),"")</f>
        <v/>
      </c>
      <c r="H2487" s="80" t="str">
        <f>IFERROR(IF(B2487="","",VLOOKUP(B2487,'Customer Orders Management'!B:AB,8,0)),"")</f>
        <v/>
      </c>
      <c r="I2487" s="81" t="str">
        <f>IFERROR(IF(B2487="","",VLOOKUP(B2487,'Customer Orders Management'!B:AB,9,0)),"")</f>
        <v/>
      </c>
      <c r="J2487" s="81" t="str">
        <f>IFERROR(IF(B2487="","",VLOOKUP(B2487,'Customer Orders Management'!B:AB,10,0)),"")</f>
        <v/>
      </c>
      <c r="K2487" s="81" t="str">
        <f>IFERROR(IF(B2487="","",VLOOKUP(B2487,'Customer Orders Management'!B:AB,11,0)),"")</f>
        <v/>
      </c>
      <c r="L2487" s="81" t="str">
        <f>IFERROR(IF(VLOOKUP(B2487,'DIFOT Raw Data'!B:P,15,0)="","Not Delivered","Delivery"&amp;" "&amp;VLOOKUP(B2487,'DIFOT Raw Data'!B:P,15,0)),"")</f>
        <v/>
      </c>
    </row>
    <row r="2488" spans="5:12" x14ac:dyDescent="0.25">
      <c r="E2488" s="80" t="str">
        <f>IFERROR(IF(B2488="","",VLOOKUP(B2488,'Customer Orders Management'!B:AB,12,0)),"")</f>
        <v/>
      </c>
      <c r="F2488" s="80" t="str">
        <f>IFERROR(IF(B2488="","",VLOOKUP(B2488,'Customer Orders Management'!B:AB,13,0)),"")</f>
        <v/>
      </c>
      <c r="G2488" s="80" t="str">
        <f>IFERROR(IF(B2488="","",VLOOKUP(B2488,'Customer Orders Management'!B:AB,7,0)),"")</f>
        <v/>
      </c>
      <c r="H2488" s="80" t="str">
        <f>IFERROR(IF(B2488="","",VLOOKUP(B2488,'Customer Orders Management'!B:AB,8,0)),"")</f>
        <v/>
      </c>
      <c r="I2488" s="81" t="str">
        <f>IFERROR(IF(B2488="","",VLOOKUP(B2488,'Customer Orders Management'!B:AB,9,0)),"")</f>
        <v/>
      </c>
      <c r="J2488" s="81" t="str">
        <f>IFERROR(IF(B2488="","",VLOOKUP(B2488,'Customer Orders Management'!B:AB,10,0)),"")</f>
        <v/>
      </c>
      <c r="K2488" s="81" t="str">
        <f>IFERROR(IF(B2488="","",VLOOKUP(B2488,'Customer Orders Management'!B:AB,11,0)),"")</f>
        <v/>
      </c>
      <c r="L2488" s="81" t="str">
        <f>IFERROR(IF(VLOOKUP(B2488,'DIFOT Raw Data'!B:P,15,0)="","Not Delivered","Delivery"&amp;" "&amp;VLOOKUP(B2488,'DIFOT Raw Data'!B:P,15,0)),"")</f>
        <v/>
      </c>
    </row>
    <row r="2489" spans="5:12" x14ac:dyDescent="0.25">
      <c r="E2489" s="80" t="str">
        <f>IFERROR(IF(B2489="","",VLOOKUP(B2489,'Customer Orders Management'!B:AB,12,0)),"")</f>
        <v/>
      </c>
      <c r="F2489" s="80" t="str">
        <f>IFERROR(IF(B2489="","",VLOOKUP(B2489,'Customer Orders Management'!B:AB,13,0)),"")</f>
        <v/>
      </c>
      <c r="G2489" s="80" t="str">
        <f>IFERROR(IF(B2489="","",VLOOKUP(B2489,'Customer Orders Management'!B:AB,7,0)),"")</f>
        <v/>
      </c>
      <c r="H2489" s="80" t="str">
        <f>IFERROR(IF(B2489="","",VLOOKUP(B2489,'Customer Orders Management'!B:AB,8,0)),"")</f>
        <v/>
      </c>
      <c r="I2489" s="81" t="str">
        <f>IFERROR(IF(B2489="","",VLOOKUP(B2489,'Customer Orders Management'!B:AB,9,0)),"")</f>
        <v/>
      </c>
      <c r="J2489" s="81" t="str">
        <f>IFERROR(IF(B2489="","",VLOOKUP(B2489,'Customer Orders Management'!B:AB,10,0)),"")</f>
        <v/>
      </c>
      <c r="K2489" s="81" t="str">
        <f>IFERROR(IF(B2489="","",VLOOKUP(B2489,'Customer Orders Management'!B:AB,11,0)),"")</f>
        <v/>
      </c>
      <c r="L2489" s="81" t="str">
        <f>IFERROR(IF(VLOOKUP(B2489,'DIFOT Raw Data'!B:P,15,0)="","Not Delivered","Delivery"&amp;" "&amp;VLOOKUP(B2489,'DIFOT Raw Data'!B:P,15,0)),"")</f>
        <v/>
      </c>
    </row>
    <row r="2490" spans="5:12" x14ac:dyDescent="0.25">
      <c r="E2490" s="80" t="str">
        <f>IFERROR(IF(B2490="","",VLOOKUP(B2490,'Customer Orders Management'!B:AB,12,0)),"")</f>
        <v/>
      </c>
      <c r="F2490" s="80" t="str">
        <f>IFERROR(IF(B2490="","",VLOOKUP(B2490,'Customer Orders Management'!B:AB,13,0)),"")</f>
        <v/>
      </c>
      <c r="G2490" s="80" t="str">
        <f>IFERROR(IF(B2490="","",VLOOKUP(B2490,'Customer Orders Management'!B:AB,7,0)),"")</f>
        <v/>
      </c>
      <c r="H2490" s="80" t="str">
        <f>IFERROR(IF(B2490="","",VLOOKUP(B2490,'Customer Orders Management'!B:AB,8,0)),"")</f>
        <v/>
      </c>
      <c r="I2490" s="81" t="str">
        <f>IFERROR(IF(B2490="","",VLOOKUP(B2490,'Customer Orders Management'!B:AB,9,0)),"")</f>
        <v/>
      </c>
      <c r="J2490" s="81" t="str">
        <f>IFERROR(IF(B2490="","",VLOOKUP(B2490,'Customer Orders Management'!B:AB,10,0)),"")</f>
        <v/>
      </c>
      <c r="K2490" s="81" t="str">
        <f>IFERROR(IF(B2490="","",VLOOKUP(B2490,'Customer Orders Management'!B:AB,11,0)),"")</f>
        <v/>
      </c>
      <c r="L2490" s="81" t="str">
        <f>IFERROR(IF(VLOOKUP(B2490,'DIFOT Raw Data'!B:P,15,0)="","Not Delivered","Delivery"&amp;" "&amp;VLOOKUP(B2490,'DIFOT Raw Data'!B:P,15,0)),"")</f>
        <v/>
      </c>
    </row>
    <row r="2491" spans="5:12" x14ac:dyDescent="0.25">
      <c r="E2491" s="80" t="str">
        <f>IFERROR(IF(B2491="","",VLOOKUP(B2491,'Customer Orders Management'!B:AB,12,0)),"")</f>
        <v/>
      </c>
      <c r="F2491" s="80" t="str">
        <f>IFERROR(IF(B2491="","",VLOOKUP(B2491,'Customer Orders Management'!B:AB,13,0)),"")</f>
        <v/>
      </c>
      <c r="G2491" s="80" t="str">
        <f>IFERROR(IF(B2491="","",VLOOKUP(B2491,'Customer Orders Management'!B:AB,7,0)),"")</f>
        <v/>
      </c>
      <c r="H2491" s="80" t="str">
        <f>IFERROR(IF(B2491="","",VLOOKUP(B2491,'Customer Orders Management'!B:AB,8,0)),"")</f>
        <v/>
      </c>
      <c r="I2491" s="81" t="str">
        <f>IFERROR(IF(B2491="","",VLOOKUP(B2491,'Customer Orders Management'!B:AB,9,0)),"")</f>
        <v/>
      </c>
      <c r="J2491" s="81" t="str">
        <f>IFERROR(IF(B2491="","",VLOOKUP(B2491,'Customer Orders Management'!B:AB,10,0)),"")</f>
        <v/>
      </c>
      <c r="K2491" s="81" t="str">
        <f>IFERROR(IF(B2491="","",VLOOKUP(B2491,'Customer Orders Management'!B:AB,11,0)),"")</f>
        <v/>
      </c>
      <c r="L2491" s="81" t="str">
        <f>IFERROR(IF(VLOOKUP(B2491,'DIFOT Raw Data'!B:P,15,0)="","Not Delivered","Delivery"&amp;" "&amp;VLOOKUP(B2491,'DIFOT Raw Data'!B:P,15,0)),"")</f>
        <v/>
      </c>
    </row>
    <row r="2492" spans="5:12" x14ac:dyDescent="0.25">
      <c r="E2492" s="80" t="str">
        <f>IFERROR(IF(B2492="","",VLOOKUP(B2492,'Customer Orders Management'!B:AB,12,0)),"")</f>
        <v/>
      </c>
      <c r="F2492" s="80" t="str">
        <f>IFERROR(IF(B2492="","",VLOOKUP(B2492,'Customer Orders Management'!B:AB,13,0)),"")</f>
        <v/>
      </c>
      <c r="G2492" s="80" t="str">
        <f>IFERROR(IF(B2492="","",VLOOKUP(B2492,'Customer Orders Management'!B:AB,7,0)),"")</f>
        <v/>
      </c>
      <c r="H2492" s="80" t="str">
        <f>IFERROR(IF(B2492="","",VLOOKUP(B2492,'Customer Orders Management'!B:AB,8,0)),"")</f>
        <v/>
      </c>
      <c r="I2492" s="81" t="str">
        <f>IFERROR(IF(B2492="","",VLOOKUP(B2492,'Customer Orders Management'!B:AB,9,0)),"")</f>
        <v/>
      </c>
      <c r="J2492" s="81" t="str">
        <f>IFERROR(IF(B2492="","",VLOOKUP(B2492,'Customer Orders Management'!B:AB,10,0)),"")</f>
        <v/>
      </c>
      <c r="K2492" s="81" t="str">
        <f>IFERROR(IF(B2492="","",VLOOKUP(B2492,'Customer Orders Management'!B:AB,11,0)),"")</f>
        <v/>
      </c>
      <c r="L2492" s="81" t="str">
        <f>IFERROR(IF(VLOOKUP(B2492,'DIFOT Raw Data'!B:P,15,0)="","Not Delivered","Delivery"&amp;" "&amp;VLOOKUP(B2492,'DIFOT Raw Data'!B:P,15,0)),"")</f>
        <v/>
      </c>
    </row>
    <row r="2493" spans="5:12" x14ac:dyDescent="0.25">
      <c r="E2493" s="80" t="str">
        <f>IFERROR(IF(B2493="","",VLOOKUP(B2493,'Customer Orders Management'!B:AB,12,0)),"")</f>
        <v/>
      </c>
      <c r="F2493" s="80" t="str">
        <f>IFERROR(IF(B2493="","",VLOOKUP(B2493,'Customer Orders Management'!B:AB,13,0)),"")</f>
        <v/>
      </c>
      <c r="G2493" s="80" t="str">
        <f>IFERROR(IF(B2493="","",VLOOKUP(B2493,'Customer Orders Management'!B:AB,7,0)),"")</f>
        <v/>
      </c>
      <c r="H2493" s="80" t="str">
        <f>IFERROR(IF(B2493="","",VLOOKUP(B2493,'Customer Orders Management'!B:AB,8,0)),"")</f>
        <v/>
      </c>
      <c r="I2493" s="81" t="str">
        <f>IFERROR(IF(B2493="","",VLOOKUP(B2493,'Customer Orders Management'!B:AB,9,0)),"")</f>
        <v/>
      </c>
      <c r="J2493" s="81" t="str">
        <f>IFERROR(IF(B2493="","",VLOOKUP(B2493,'Customer Orders Management'!B:AB,10,0)),"")</f>
        <v/>
      </c>
      <c r="K2493" s="81" t="str">
        <f>IFERROR(IF(B2493="","",VLOOKUP(B2493,'Customer Orders Management'!B:AB,11,0)),"")</f>
        <v/>
      </c>
      <c r="L2493" s="81" t="str">
        <f>IFERROR(IF(VLOOKUP(B2493,'DIFOT Raw Data'!B:P,15,0)="","Not Delivered","Delivery"&amp;" "&amp;VLOOKUP(B2493,'DIFOT Raw Data'!B:P,15,0)),"")</f>
        <v/>
      </c>
    </row>
    <row r="2494" spans="5:12" x14ac:dyDescent="0.25">
      <c r="E2494" s="80" t="str">
        <f>IFERROR(IF(B2494="","",VLOOKUP(B2494,'Customer Orders Management'!B:AB,12,0)),"")</f>
        <v/>
      </c>
      <c r="F2494" s="80" t="str">
        <f>IFERROR(IF(B2494="","",VLOOKUP(B2494,'Customer Orders Management'!B:AB,13,0)),"")</f>
        <v/>
      </c>
      <c r="G2494" s="80" t="str">
        <f>IFERROR(IF(B2494="","",VLOOKUP(B2494,'Customer Orders Management'!B:AB,7,0)),"")</f>
        <v/>
      </c>
      <c r="H2494" s="80" t="str">
        <f>IFERROR(IF(B2494="","",VLOOKUP(B2494,'Customer Orders Management'!B:AB,8,0)),"")</f>
        <v/>
      </c>
      <c r="I2494" s="81" t="str">
        <f>IFERROR(IF(B2494="","",VLOOKUP(B2494,'Customer Orders Management'!B:AB,9,0)),"")</f>
        <v/>
      </c>
      <c r="J2494" s="81" t="str">
        <f>IFERROR(IF(B2494="","",VLOOKUP(B2494,'Customer Orders Management'!B:AB,10,0)),"")</f>
        <v/>
      </c>
      <c r="K2494" s="81" t="str">
        <f>IFERROR(IF(B2494="","",VLOOKUP(B2494,'Customer Orders Management'!B:AB,11,0)),"")</f>
        <v/>
      </c>
      <c r="L2494" s="81" t="str">
        <f>IFERROR(IF(VLOOKUP(B2494,'DIFOT Raw Data'!B:P,15,0)="","Not Delivered","Delivery"&amp;" "&amp;VLOOKUP(B2494,'DIFOT Raw Data'!B:P,15,0)),"")</f>
        <v/>
      </c>
    </row>
    <row r="2495" spans="5:12" x14ac:dyDescent="0.25">
      <c r="E2495" s="80" t="str">
        <f>IFERROR(IF(B2495="","",VLOOKUP(B2495,'Customer Orders Management'!B:AB,12,0)),"")</f>
        <v/>
      </c>
      <c r="F2495" s="80" t="str">
        <f>IFERROR(IF(B2495="","",VLOOKUP(B2495,'Customer Orders Management'!B:AB,13,0)),"")</f>
        <v/>
      </c>
      <c r="G2495" s="80" t="str">
        <f>IFERROR(IF(B2495="","",VLOOKUP(B2495,'Customer Orders Management'!B:AB,7,0)),"")</f>
        <v/>
      </c>
      <c r="H2495" s="80" t="str">
        <f>IFERROR(IF(B2495="","",VLOOKUP(B2495,'Customer Orders Management'!B:AB,8,0)),"")</f>
        <v/>
      </c>
      <c r="I2495" s="81" t="str">
        <f>IFERROR(IF(B2495="","",VLOOKUP(B2495,'Customer Orders Management'!B:AB,9,0)),"")</f>
        <v/>
      </c>
      <c r="J2495" s="81" t="str">
        <f>IFERROR(IF(B2495="","",VLOOKUP(B2495,'Customer Orders Management'!B:AB,10,0)),"")</f>
        <v/>
      </c>
      <c r="K2495" s="81" t="str">
        <f>IFERROR(IF(B2495="","",VLOOKUP(B2495,'Customer Orders Management'!B:AB,11,0)),"")</f>
        <v/>
      </c>
      <c r="L2495" s="81" t="str">
        <f>IFERROR(IF(VLOOKUP(B2495,'DIFOT Raw Data'!B:P,15,0)="","Not Delivered","Delivery"&amp;" "&amp;VLOOKUP(B2495,'DIFOT Raw Data'!B:P,15,0)),"")</f>
        <v/>
      </c>
    </row>
    <row r="2496" spans="5:12" x14ac:dyDescent="0.25">
      <c r="E2496" s="80" t="str">
        <f>IFERROR(IF(B2496="","",VLOOKUP(B2496,'Customer Orders Management'!B:AB,12,0)),"")</f>
        <v/>
      </c>
      <c r="F2496" s="80" t="str">
        <f>IFERROR(IF(B2496="","",VLOOKUP(B2496,'Customer Orders Management'!B:AB,13,0)),"")</f>
        <v/>
      </c>
      <c r="G2496" s="80" t="str">
        <f>IFERROR(IF(B2496="","",VLOOKUP(B2496,'Customer Orders Management'!B:AB,7,0)),"")</f>
        <v/>
      </c>
      <c r="H2496" s="80" t="str">
        <f>IFERROR(IF(B2496="","",VLOOKUP(B2496,'Customer Orders Management'!B:AB,8,0)),"")</f>
        <v/>
      </c>
      <c r="I2496" s="81" t="str">
        <f>IFERROR(IF(B2496="","",VLOOKUP(B2496,'Customer Orders Management'!B:AB,9,0)),"")</f>
        <v/>
      </c>
      <c r="J2496" s="81" t="str">
        <f>IFERROR(IF(B2496="","",VLOOKUP(B2496,'Customer Orders Management'!B:AB,10,0)),"")</f>
        <v/>
      </c>
      <c r="K2496" s="81" t="str">
        <f>IFERROR(IF(B2496="","",VLOOKUP(B2496,'Customer Orders Management'!B:AB,11,0)),"")</f>
        <v/>
      </c>
      <c r="L2496" s="81" t="str">
        <f>IFERROR(IF(VLOOKUP(B2496,'DIFOT Raw Data'!B:P,15,0)="","Not Delivered","Delivery"&amp;" "&amp;VLOOKUP(B2496,'DIFOT Raw Data'!B:P,15,0)),"")</f>
        <v/>
      </c>
    </row>
    <row r="2497" spans="5:12" x14ac:dyDescent="0.25">
      <c r="E2497" s="80" t="str">
        <f>IFERROR(IF(B2497="","",VLOOKUP(B2497,'Customer Orders Management'!B:AB,12,0)),"")</f>
        <v/>
      </c>
      <c r="F2497" s="80" t="str">
        <f>IFERROR(IF(B2497="","",VLOOKUP(B2497,'Customer Orders Management'!B:AB,13,0)),"")</f>
        <v/>
      </c>
      <c r="G2497" s="80" t="str">
        <f>IFERROR(IF(B2497="","",VLOOKUP(B2497,'Customer Orders Management'!B:AB,7,0)),"")</f>
        <v/>
      </c>
      <c r="H2497" s="80" t="str">
        <f>IFERROR(IF(B2497="","",VLOOKUP(B2497,'Customer Orders Management'!B:AB,8,0)),"")</f>
        <v/>
      </c>
      <c r="I2497" s="81" t="str">
        <f>IFERROR(IF(B2497="","",VLOOKUP(B2497,'Customer Orders Management'!B:AB,9,0)),"")</f>
        <v/>
      </c>
      <c r="J2497" s="81" t="str">
        <f>IFERROR(IF(B2497="","",VLOOKUP(B2497,'Customer Orders Management'!B:AB,10,0)),"")</f>
        <v/>
      </c>
      <c r="K2497" s="81" t="str">
        <f>IFERROR(IF(B2497="","",VLOOKUP(B2497,'Customer Orders Management'!B:AB,11,0)),"")</f>
        <v/>
      </c>
      <c r="L2497" s="81" t="str">
        <f>IFERROR(IF(VLOOKUP(B2497,'DIFOT Raw Data'!B:P,15,0)="","Not Delivered","Delivery"&amp;" "&amp;VLOOKUP(B2497,'DIFOT Raw Data'!B:P,15,0)),"")</f>
        <v/>
      </c>
    </row>
    <row r="2498" spans="5:12" x14ac:dyDescent="0.25">
      <c r="E2498" s="80" t="str">
        <f>IFERROR(IF(B2498="","",VLOOKUP(B2498,'Customer Orders Management'!B:AB,12,0)),"")</f>
        <v/>
      </c>
      <c r="F2498" s="80" t="str">
        <f>IFERROR(IF(B2498="","",VLOOKUP(B2498,'Customer Orders Management'!B:AB,13,0)),"")</f>
        <v/>
      </c>
      <c r="G2498" s="80" t="str">
        <f>IFERROR(IF(B2498="","",VLOOKUP(B2498,'Customer Orders Management'!B:AB,7,0)),"")</f>
        <v/>
      </c>
      <c r="H2498" s="80" t="str">
        <f>IFERROR(IF(B2498="","",VLOOKUP(B2498,'Customer Orders Management'!B:AB,8,0)),"")</f>
        <v/>
      </c>
      <c r="I2498" s="81" t="str">
        <f>IFERROR(IF(B2498="","",VLOOKUP(B2498,'Customer Orders Management'!B:AB,9,0)),"")</f>
        <v/>
      </c>
      <c r="J2498" s="81" t="str">
        <f>IFERROR(IF(B2498="","",VLOOKUP(B2498,'Customer Orders Management'!B:AB,10,0)),"")</f>
        <v/>
      </c>
      <c r="K2498" s="81" t="str">
        <f>IFERROR(IF(B2498="","",VLOOKUP(B2498,'Customer Orders Management'!B:AB,11,0)),"")</f>
        <v/>
      </c>
      <c r="L2498" s="81" t="str">
        <f>IFERROR(IF(VLOOKUP(B2498,'DIFOT Raw Data'!B:P,15,0)="","Not Delivered","Delivery"&amp;" "&amp;VLOOKUP(B2498,'DIFOT Raw Data'!B:P,15,0)),"")</f>
        <v/>
      </c>
    </row>
    <row r="2499" spans="5:12" x14ac:dyDescent="0.25">
      <c r="E2499" s="80" t="str">
        <f>IFERROR(IF(B2499="","",VLOOKUP(B2499,'Customer Orders Management'!B:AB,12,0)),"")</f>
        <v/>
      </c>
      <c r="F2499" s="80" t="str">
        <f>IFERROR(IF(B2499="","",VLOOKUP(B2499,'Customer Orders Management'!B:AB,13,0)),"")</f>
        <v/>
      </c>
      <c r="G2499" s="80" t="str">
        <f>IFERROR(IF(B2499="","",VLOOKUP(B2499,'Customer Orders Management'!B:AB,7,0)),"")</f>
        <v/>
      </c>
      <c r="H2499" s="80" t="str">
        <f>IFERROR(IF(B2499="","",VLOOKUP(B2499,'Customer Orders Management'!B:AB,8,0)),"")</f>
        <v/>
      </c>
      <c r="I2499" s="81" t="str">
        <f>IFERROR(IF(B2499="","",VLOOKUP(B2499,'Customer Orders Management'!B:AB,9,0)),"")</f>
        <v/>
      </c>
      <c r="J2499" s="81" t="str">
        <f>IFERROR(IF(B2499="","",VLOOKUP(B2499,'Customer Orders Management'!B:AB,10,0)),"")</f>
        <v/>
      </c>
      <c r="K2499" s="81" t="str">
        <f>IFERROR(IF(B2499="","",VLOOKUP(B2499,'Customer Orders Management'!B:AB,11,0)),"")</f>
        <v/>
      </c>
      <c r="L2499" s="81" t="str">
        <f>IFERROR(IF(VLOOKUP(B2499,'DIFOT Raw Data'!B:P,15,0)="","Not Delivered","Delivery"&amp;" "&amp;VLOOKUP(B2499,'DIFOT Raw Data'!B:P,15,0)),"")</f>
        <v/>
      </c>
    </row>
    <row r="2500" spans="5:12" x14ac:dyDescent="0.25">
      <c r="E2500" s="80" t="str">
        <f>IFERROR(IF(B2500="","",VLOOKUP(B2500,'Customer Orders Management'!B:AB,12,0)),"")</f>
        <v/>
      </c>
      <c r="F2500" s="80" t="str">
        <f>IFERROR(IF(B2500="","",VLOOKUP(B2500,'Customer Orders Management'!B:AB,13,0)),"")</f>
        <v/>
      </c>
      <c r="G2500" s="80" t="str">
        <f>IFERROR(IF(B2500="","",VLOOKUP(B2500,'Customer Orders Management'!B:AB,7,0)),"")</f>
        <v/>
      </c>
      <c r="H2500" s="80" t="str">
        <f>IFERROR(IF(B2500="","",VLOOKUP(B2500,'Customer Orders Management'!B:AB,8,0)),"")</f>
        <v/>
      </c>
      <c r="I2500" s="81" t="str">
        <f>IFERROR(IF(B2500="","",VLOOKUP(B2500,'Customer Orders Management'!B:AB,9,0)),"")</f>
        <v/>
      </c>
      <c r="J2500" s="81" t="str">
        <f>IFERROR(IF(B2500="","",VLOOKUP(B2500,'Customer Orders Management'!B:AB,10,0)),"")</f>
        <v/>
      </c>
      <c r="K2500" s="81" t="str">
        <f>IFERROR(IF(B2500="","",VLOOKUP(B2500,'Customer Orders Management'!B:AB,11,0)),"")</f>
        <v/>
      </c>
      <c r="L2500" s="81" t="str">
        <f>IFERROR(IF(VLOOKUP(B2500,'DIFOT Raw Data'!B:P,15,0)="","Not Delivered","Delivery"&amp;" "&amp;VLOOKUP(B2500,'DIFOT Raw Data'!B:P,15,0)),"")</f>
        <v/>
      </c>
    </row>
    <row r="2501" spans="5:12" x14ac:dyDescent="0.25">
      <c r="E2501" s="80" t="str">
        <f>IFERROR(IF(B2501="","",VLOOKUP(B2501,'Customer Orders Management'!B:AB,12,0)),"")</f>
        <v/>
      </c>
      <c r="F2501" s="80" t="str">
        <f>IFERROR(IF(B2501="","",VLOOKUP(B2501,'Customer Orders Management'!B:AB,13,0)),"")</f>
        <v/>
      </c>
      <c r="G2501" s="80" t="str">
        <f>IFERROR(IF(B2501="","",VLOOKUP(B2501,'Customer Orders Management'!B:AB,7,0)),"")</f>
        <v/>
      </c>
      <c r="H2501" s="80" t="str">
        <f>IFERROR(IF(B2501="","",VLOOKUP(B2501,'Customer Orders Management'!B:AB,8,0)),"")</f>
        <v/>
      </c>
      <c r="I2501" s="81" t="str">
        <f>IFERROR(IF(B2501="","",VLOOKUP(B2501,'Customer Orders Management'!B:AB,9,0)),"")</f>
        <v/>
      </c>
      <c r="J2501" s="81" t="str">
        <f>IFERROR(IF(B2501="","",VLOOKUP(B2501,'Customer Orders Management'!B:AB,10,0)),"")</f>
        <v/>
      </c>
      <c r="K2501" s="81" t="str">
        <f>IFERROR(IF(B2501="","",VLOOKUP(B2501,'Customer Orders Management'!B:AB,11,0)),"")</f>
        <v/>
      </c>
      <c r="L2501" s="81" t="str">
        <f>IFERROR(IF(VLOOKUP(B2501,'DIFOT Raw Data'!B:P,15,0)="","Not Delivered","Delivery"&amp;" "&amp;VLOOKUP(B2501,'DIFOT Raw Data'!B:P,15,0)),"")</f>
        <v/>
      </c>
    </row>
    <row r="2502" spans="5:12" x14ac:dyDescent="0.25">
      <c r="E2502" s="80" t="str">
        <f>IFERROR(IF(B2502="","",VLOOKUP(B2502,'Customer Orders Management'!B:AB,12,0)),"")</f>
        <v/>
      </c>
      <c r="F2502" s="80" t="str">
        <f>IFERROR(IF(B2502="","",VLOOKUP(B2502,'Customer Orders Management'!B:AB,13,0)),"")</f>
        <v/>
      </c>
      <c r="G2502" s="80" t="str">
        <f>IFERROR(IF(B2502="","",VLOOKUP(B2502,'Customer Orders Management'!B:AB,7,0)),"")</f>
        <v/>
      </c>
      <c r="H2502" s="80" t="str">
        <f>IFERROR(IF(B2502="","",VLOOKUP(B2502,'Customer Orders Management'!B:AB,8,0)),"")</f>
        <v/>
      </c>
      <c r="I2502" s="81" t="str">
        <f>IFERROR(IF(B2502="","",VLOOKUP(B2502,'Customer Orders Management'!B:AB,9,0)),"")</f>
        <v/>
      </c>
      <c r="J2502" s="81" t="str">
        <f>IFERROR(IF(B2502="","",VLOOKUP(B2502,'Customer Orders Management'!B:AB,10,0)),"")</f>
        <v/>
      </c>
      <c r="K2502" s="81" t="str">
        <f>IFERROR(IF(B2502="","",VLOOKUP(B2502,'Customer Orders Management'!B:AB,11,0)),"")</f>
        <v/>
      </c>
      <c r="L2502" s="81" t="str">
        <f>IFERROR(IF(VLOOKUP(B2502,'DIFOT Raw Data'!B:P,15,0)="","Not Delivered","Delivery"&amp;" "&amp;VLOOKUP(B2502,'DIFOT Raw Data'!B:P,15,0)),"")</f>
        <v/>
      </c>
    </row>
    <row r="2503" spans="5:12" x14ac:dyDescent="0.25">
      <c r="E2503" s="80" t="str">
        <f>IFERROR(IF(B2503="","",VLOOKUP(B2503,'Customer Orders Management'!B:AB,12,0)),"")</f>
        <v/>
      </c>
      <c r="F2503" s="80" t="str">
        <f>IFERROR(IF(B2503="","",VLOOKUP(B2503,'Customer Orders Management'!B:AB,13,0)),"")</f>
        <v/>
      </c>
      <c r="G2503" s="80" t="str">
        <f>IFERROR(IF(B2503="","",VLOOKUP(B2503,'Customer Orders Management'!B:AB,7,0)),"")</f>
        <v/>
      </c>
      <c r="H2503" s="80" t="str">
        <f>IFERROR(IF(B2503="","",VLOOKUP(B2503,'Customer Orders Management'!B:AB,8,0)),"")</f>
        <v/>
      </c>
      <c r="I2503" s="81" t="str">
        <f>IFERROR(IF(B2503="","",VLOOKUP(B2503,'Customer Orders Management'!B:AB,9,0)),"")</f>
        <v/>
      </c>
      <c r="J2503" s="81" t="str">
        <f>IFERROR(IF(B2503="","",VLOOKUP(B2503,'Customer Orders Management'!B:AB,10,0)),"")</f>
        <v/>
      </c>
      <c r="K2503" s="81" t="str">
        <f>IFERROR(IF(B2503="","",VLOOKUP(B2503,'Customer Orders Management'!B:AB,11,0)),"")</f>
        <v/>
      </c>
      <c r="L2503" s="81" t="str">
        <f>IFERROR(IF(VLOOKUP(B2503,'DIFOT Raw Data'!B:P,15,0)="","Not Delivered","Delivery"&amp;" "&amp;VLOOKUP(B2503,'DIFOT Raw Data'!B:P,15,0)),"")</f>
        <v/>
      </c>
    </row>
    <row r="2504" spans="5:12" x14ac:dyDescent="0.25">
      <c r="E2504" s="80" t="str">
        <f>IFERROR(IF(B2504="","",VLOOKUP(B2504,'Customer Orders Management'!B:AB,12,0)),"")</f>
        <v/>
      </c>
      <c r="F2504" s="80" t="str">
        <f>IFERROR(IF(B2504="","",VLOOKUP(B2504,'Customer Orders Management'!B:AB,13,0)),"")</f>
        <v/>
      </c>
      <c r="G2504" s="80" t="str">
        <f>IFERROR(IF(B2504="","",VLOOKUP(B2504,'Customer Orders Management'!B:AB,7,0)),"")</f>
        <v/>
      </c>
      <c r="H2504" s="80" t="str">
        <f>IFERROR(IF(B2504="","",VLOOKUP(B2504,'Customer Orders Management'!B:AB,8,0)),"")</f>
        <v/>
      </c>
      <c r="I2504" s="81" t="str">
        <f>IFERROR(IF(B2504="","",VLOOKUP(B2504,'Customer Orders Management'!B:AB,9,0)),"")</f>
        <v/>
      </c>
      <c r="J2504" s="81" t="str">
        <f>IFERROR(IF(B2504="","",VLOOKUP(B2504,'Customer Orders Management'!B:AB,10,0)),"")</f>
        <v/>
      </c>
      <c r="K2504" s="81" t="str">
        <f>IFERROR(IF(B2504="","",VLOOKUP(B2504,'Customer Orders Management'!B:AB,11,0)),"")</f>
        <v/>
      </c>
      <c r="L2504" s="81" t="str">
        <f>IFERROR(IF(VLOOKUP(B2504,'DIFOT Raw Data'!B:P,15,0)="","Not Delivered","Delivery"&amp;" "&amp;VLOOKUP(B2504,'DIFOT Raw Data'!B:P,15,0)),"")</f>
        <v/>
      </c>
    </row>
    <row r="2505" spans="5:12" x14ac:dyDescent="0.25">
      <c r="E2505" s="80" t="str">
        <f>IFERROR(IF(B2505="","",VLOOKUP(B2505,'Customer Orders Management'!B:AB,12,0)),"")</f>
        <v/>
      </c>
      <c r="F2505" s="80" t="str">
        <f>IFERROR(IF(B2505="","",VLOOKUP(B2505,'Customer Orders Management'!B:AB,13,0)),"")</f>
        <v/>
      </c>
      <c r="G2505" s="80" t="str">
        <f>IFERROR(IF(B2505="","",VLOOKUP(B2505,'Customer Orders Management'!B:AB,7,0)),"")</f>
        <v/>
      </c>
      <c r="H2505" s="80" t="str">
        <f>IFERROR(IF(B2505="","",VLOOKUP(B2505,'Customer Orders Management'!B:AB,8,0)),"")</f>
        <v/>
      </c>
      <c r="I2505" s="81" t="str">
        <f>IFERROR(IF(B2505="","",VLOOKUP(B2505,'Customer Orders Management'!B:AB,9,0)),"")</f>
        <v/>
      </c>
      <c r="J2505" s="81" t="str">
        <f>IFERROR(IF(B2505="","",VLOOKUP(B2505,'Customer Orders Management'!B:AB,10,0)),"")</f>
        <v/>
      </c>
      <c r="K2505" s="81" t="str">
        <f>IFERROR(IF(B2505="","",VLOOKUP(B2505,'Customer Orders Management'!B:AB,11,0)),"")</f>
        <v/>
      </c>
      <c r="L2505" s="81" t="str">
        <f>IFERROR(IF(VLOOKUP(B2505,'DIFOT Raw Data'!B:P,15,0)="","Not Delivered","Delivery"&amp;" "&amp;VLOOKUP(B2505,'DIFOT Raw Data'!B:P,15,0)),"")</f>
        <v/>
      </c>
    </row>
    <row r="2506" spans="5:12" x14ac:dyDescent="0.25">
      <c r="E2506" s="80" t="str">
        <f>IFERROR(IF(B2506="","",VLOOKUP(B2506,'Customer Orders Management'!B:AB,12,0)),"")</f>
        <v/>
      </c>
      <c r="F2506" s="80" t="str">
        <f>IFERROR(IF(B2506="","",VLOOKUP(B2506,'Customer Orders Management'!B:AB,13,0)),"")</f>
        <v/>
      </c>
      <c r="G2506" s="80" t="str">
        <f>IFERROR(IF(B2506="","",VLOOKUP(B2506,'Customer Orders Management'!B:AB,7,0)),"")</f>
        <v/>
      </c>
      <c r="H2506" s="80" t="str">
        <f>IFERROR(IF(B2506="","",VLOOKUP(B2506,'Customer Orders Management'!B:AB,8,0)),"")</f>
        <v/>
      </c>
      <c r="I2506" s="81" t="str">
        <f>IFERROR(IF(B2506="","",VLOOKUP(B2506,'Customer Orders Management'!B:AB,9,0)),"")</f>
        <v/>
      </c>
      <c r="J2506" s="81" t="str">
        <f>IFERROR(IF(B2506="","",VLOOKUP(B2506,'Customer Orders Management'!B:AB,10,0)),"")</f>
        <v/>
      </c>
      <c r="K2506" s="81" t="str">
        <f>IFERROR(IF(B2506="","",VLOOKUP(B2506,'Customer Orders Management'!B:AB,11,0)),"")</f>
        <v/>
      </c>
      <c r="L2506" s="81" t="str">
        <f>IFERROR(IF(VLOOKUP(B2506,'DIFOT Raw Data'!B:P,15,0)="","Not Delivered","Delivery"&amp;" "&amp;VLOOKUP(B2506,'DIFOT Raw Data'!B:P,15,0)),"")</f>
        <v/>
      </c>
    </row>
    <row r="2507" spans="5:12" x14ac:dyDescent="0.25">
      <c r="E2507" s="80" t="str">
        <f>IFERROR(IF(B2507="","",VLOOKUP(B2507,'Customer Orders Management'!B:AB,12,0)),"")</f>
        <v/>
      </c>
      <c r="F2507" s="80" t="str">
        <f>IFERROR(IF(B2507="","",VLOOKUP(B2507,'Customer Orders Management'!B:AB,13,0)),"")</f>
        <v/>
      </c>
      <c r="G2507" s="80" t="str">
        <f>IFERROR(IF(B2507="","",VLOOKUP(B2507,'Customer Orders Management'!B:AB,7,0)),"")</f>
        <v/>
      </c>
      <c r="H2507" s="80" t="str">
        <f>IFERROR(IF(B2507="","",VLOOKUP(B2507,'Customer Orders Management'!B:AB,8,0)),"")</f>
        <v/>
      </c>
      <c r="I2507" s="81" t="str">
        <f>IFERROR(IF(B2507="","",VLOOKUP(B2507,'Customer Orders Management'!B:AB,9,0)),"")</f>
        <v/>
      </c>
      <c r="J2507" s="81" t="str">
        <f>IFERROR(IF(B2507="","",VLOOKUP(B2507,'Customer Orders Management'!B:AB,10,0)),"")</f>
        <v/>
      </c>
      <c r="K2507" s="81" t="str">
        <f>IFERROR(IF(B2507="","",VLOOKUP(B2507,'Customer Orders Management'!B:AB,11,0)),"")</f>
        <v/>
      </c>
      <c r="L2507" s="81" t="str">
        <f>IFERROR(IF(VLOOKUP(B2507,'DIFOT Raw Data'!B:P,15,0)="","Not Delivered","Delivery"&amp;" "&amp;VLOOKUP(B2507,'DIFOT Raw Data'!B:P,15,0)),"")</f>
        <v/>
      </c>
    </row>
    <row r="2508" spans="5:12" x14ac:dyDescent="0.25">
      <c r="E2508" s="80" t="str">
        <f>IFERROR(IF(B2508="","",VLOOKUP(B2508,'Customer Orders Management'!B:AB,12,0)),"")</f>
        <v/>
      </c>
      <c r="F2508" s="80" t="str">
        <f>IFERROR(IF(B2508="","",VLOOKUP(B2508,'Customer Orders Management'!B:AB,13,0)),"")</f>
        <v/>
      </c>
      <c r="G2508" s="80" t="str">
        <f>IFERROR(IF(B2508="","",VLOOKUP(B2508,'Customer Orders Management'!B:AB,7,0)),"")</f>
        <v/>
      </c>
      <c r="H2508" s="80" t="str">
        <f>IFERROR(IF(B2508="","",VLOOKUP(B2508,'Customer Orders Management'!B:AB,8,0)),"")</f>
        <v/>
      </c>
      <c r="I2508" s="81" t="str">
        <f>IFERROR(IF(B2508="","",VLOOKUP(B2508,'Customer Orders Management'!B:AB,9,0)),"")</f>
        <v/>
      </c>
      <c r="J2508" s="81" t="str">
        <f>IFERROR(IF(B2508="","",VLOOKUP(B2508,'Customer Orders Management'!B:AB,10,0)),"")</f>
        <v/>
      </c>
      <c r="K2508" s="81" t="str">
        <f>IFERROR(IF(B2508="","",VLOOKUP(B2508,'Customer Orders Management'!B:AB,11,0)),"")</f>
        <v/>
      </c>
      <c r="L2508" s="81" t="str">
        <f>IFERROR(IF(VLOOKUP(B2508,'DIFOT Raw Data'!B:P,15,0)="","Not Delivered","Delivery"&amp;" "&amp;VLOOKUP(B2508,'DIFOT Raw Data'!B:P,15,0)),"")</f>
        <v/>
      </c>
    </row>
    <row r="2509" spans="5:12" x14ac:dyDescent="0.25">
      <c r="E2509" s="80" t="str">
        <f>IFERROR(IF(B2509="","",VLOOKUP(B2509,'Customer Orders Management'!B:AB,12,0)),"")</f>
        <v/>
      </c>
      <c r="F2509" s="80" t="str">
        <f>IFERROR(IF(B2509="","",VLOOKUP(B2509,'Customer Orders Management'!B:AB,13,0)),"")</f>
        <v/>
      </c>
      <c r="G2509" s="80" t="str">
        <f>IFERROR(IF(B2509="","",VLOOKUP(B2509,'Customer Orders Management'!B:AB,7,0)),"")</f>
        <v/>
      </c>
      <c r="H2509" s="80" t="str">
        <f>IFERROR(IF(B2509="","",VLOOKUP(B2509,'Customer Orders Management'!B:AB,8,0)),"")</f>
        <v/>
      </c>
      <c r="I2509" s="81" t="str">
        <f>IFERROR(IF(B2509="","",VLOOKUP(B2509,'Customer Orders Management'!B:AB,9,0)),"")</f>
        <v/>
      </c>
      <c r="J2509" s="81" t="str">
        <f>IFERROR(IF(B2509="","",VLOOKUP(B2509,'Customer Orders Management'!B:AB,10,0)),"")</f>
        <v/>
      </c>
      <c r="K2509" s="81" t="str">
        <f>IFERROR(IF(B2509="","",VLOOKUP(B2509,'Customer Orders Management'!B:AB,11,0)),"")</f>
        <v/>
      </c>
      <c r="L2509" s="81" t="str">
        <f>IFERROR(IF(VLOOKUP(B2509,'DIFOT Raw Data'!B:P,15,0)="","Not Delivered","Delivery"&amp;" "&amp;VLOOKUP(B2509,'DIFOT Raw Data'!B:P,15,0)),"")</f>
        <v/>
      </c>
    </row>
    <row r="2510" spans="5:12" x14ac:dyDescent="0.25">
      <c r="E2510" s="80" t="str">
        <f>IFERROR(IF(B2510="","",VLOOKUP(B2510,'Customer Orders Management'!B:AB,12,0)),"")</f>
        <v/>
      </c>
      <c r="F2510" s="80" t="str">
        <f>IFERROR(IF(B2510="","",VLOOKUP(B2510,'Customer Orders Management'!B:AB,13,0)),"")</f>
        <v/>
      </c>
      <c r="G2510" s="80" t="str">
        <f>IFERROR(IF(B2510="","",VLOOKUP(B2510,'Customer Orders Management'!B:AB,7,0)),"")</f>
        <v/>
      </c>
      <c r="H2510" s="80" t="str">
        <f>IFERROR(IF(B2510="","",VLOOKUP(B2510,'Customer Orders Management'!B:AB,8,0)),"")</f>
        <v/>
      </c>
      <c r="I2510" s="81" t="str">
        <f>IFERROR(IF(B2510="","",VLOOKUP(B2510,'Customer Orders Management'!B:AB,9,0)),"")</f>
        <v/>
      </c>
      <c r="J2510" s="81" t="str">
        <f>IFERROR(IF(B2510="","",VLOOKUP(B2510,'Customer Orders Management'!B:AB,10,0)),"")</f>
        <v/>
      </c>
      <c r="K2510" s="81" t="str">
        <f>IFERROR(IF(B2510="","",VLOOKUP(B2510,'Customer Orders Management'!B:AB,11,0)),"")</f>
        <v/>
      </c>
      <c r="L2510" s="81" t="str">
        <f>IFERROR(IF(VLOOKUP(B2510,'DIFOT Raw Data'!B:P,15,0)="","Not Delivered","Delivery"&amp;" "&amp;VLOOKUP(B2510,'DIFOT Raw Data'!B:P,15,0)),"")</f>
        <v/>
      </c>
    </row>
    <row r="2511" spans="5:12" x14ac:dyDescent="0.25">
      <c r="E2511" s="80" t="str">
        <f>IFERROR(IF(B2511="","",VLOOKUP(B2511,'Customer Orders Management'!B:AB,12,0)),"")</f>
        <v/>
      </c>
      <c r="F2511" s="80" t="str">
        <f>IFERROR(IF(B2511="","",VLOOKUP(B2511,'Customer Orders Management'!B:AB,13,0)),"")</f>
        <v/>
      </c>
      <c r="G2511" s="80" t="str">
        <f>IFERROR(IF(B2511="","",VLOOKUP(B2511,'Customer Orders Management'!B:AB,7,0)),"")</f>
        <v/>
      </c>
      <c r="H2511" s="80" t="str">
        <f>IFERROR(IF(B2511="","",VLOOKUP(B2511,'Customer Orders Management'!B:AB,8,0)),"")</f>
        <v/>
      </c>
      <c r="I2511" s="81" t="str">
        <f>IFERROR(IF(B2511="","",VLOOKUP(B2511,'Customer Orders Management'!B:AB,9,0)),"")</f>
        <v/>
      </c>
      <c r="J2511" s="81" t="str">
        <f>IFERROR(IF(B2511="","",VLOOKUP(B2511,'Customer Orders Management'!B:AB,10,0)),"")</f>
        <v/>
      </c>
      <c r="K2511" s="81" t="str">
        <f>IFERROR(IF(B2511="","",VLOOKUP(B2511,'Customer Orders Management'!B:AB,11,0)),"")</f>
        <v/>
      </c>
      <c r="L2511" s="81" t="str">
        <f>IFERROR(IF(VLOOKUP(B2511,'DIFOT Raw Data'!B:P,15,0)="","Not Delivered","Delivery"&amp;" "&amp;VLOOKUP(B2511,'DIFOT Raw Data'!B:P,15,0)),"")</f>
        <v/>
      </c>
    </row>
    <row r="2512" spans="5:12" x14ac:dyDescent="0.25">
      <c r="E2512" s="80" t="str">
        <f>IFERROR(IF(B2512="","",VLOOKUP(B2512,'Customer Orders Management'!B:AB,12,0)),"")</f>
        <v/>
      </c>
      <c r="F2512" s="80" t="str">
        <f>IFERROR(IF(B2512="","",VLOOKUP(B2512,'Customer Orders Management'!B:AB,13,0)),"")</f>
        <v/>
      </c>
      <c r="G2512" s="80" t="str">
        <f>IFERROR(IF(B2512="","",VLOOKUP(B2512,'Customer Orders Management'!B:AB,7,0)),"")</f>
        <v/>
      </c>
      <c r="H2512" s="80" t="str">
        <f>IFERROR(IF(B2512="","",VLOOKUP(B2512,'Customer Orders Management'!B:AB,8,0)),"")</f>
        <v/>
      </c>
      <c r="I2512" s="81" t="str">
        <f>IFERROR(IF(B2512="","",VLOOKUP(B2512,'Customer Orders Management'!B:AB,9,0)),"")</f>
        <v/>
      </c>
      <c r="J2512" s="81" t="str">
        <f>IFERROR(IF(B2512="","",VLOOKUP(B2512,'Customer Orders Management'!B:AB,10,0)),"")</f>
        <v/>
      </c>
      <c r="K2512" s="81" t="str">
        <f>IFERROR(IF(B2512="","",VLOOKUP(B2512,'Customer Orders Management'!B:AB,11,0)),"")</f>
        <v/>
      </c>
      <c r="L2512" s="81" t="str">
        <f>IFERROR(IF(VLOOKUP(B2512,'DIFOT Raw Data'!B:P,15,0)="","Not Delivered","Delivery"&amp;" "&amp;VLOOKUP(B2512,'DIFOT Raw Data'!B:P,15,0)),"")</f>
        <v/>
      </c>
    </row>
    <row r="2513" spans="5:12" x14ac:dyDescent="0.25">
      <c r="E2513" s="80" t="str">
        <f>IFERROR(IF(B2513="","",VLOOKUP(B2513,'Customer Orders Management'!B:AB,12,0)),"")</f>
        <v/>
      </c>
      <c r="F2513" s="80" t="str">
        <f>IFERROR(IF(B2513="","",VLOOKUP(B2513,'Customer Orders Management'!B:AB,13,0)),"")</f>
        <v/>
      </c>
      <c r="G2513" s="80" t="str">
        <f>IFERROR(IF(B2513="","",VLOOKUP(B2513,'Customer Orders Management'!B:AB,7,0)),"")</f>
        <v/>
      </c>
      <c r="H2513" s="80" t="str">
        <f>IFERROR(IF(B2513="","",VLOOKUP(B2513,'Customer Orders Management'!B:AB,8,0)),"")</f>
        <v/>
      </c>
      <c r="I2513" s="81" t="str">
        <f>IFERROR(IF(B2513="","",VLOOKUP(B2513,'Customer Orders Management'!B:AB,9,0)),"")</f>
        <v/>
      </c>
      <c r="J2513" s="81" t="str">
        <f>IFERROR(IF(B2513="","",VLOOKUP(B2513,'Customer Orders Management'!B:AB,10,0)),"")</f>
        <v/>
      </c>
      <c r="K2513" s="81" t="str">
        <f>IFERROR(IF(B2513="","",VLOOKUP(B2513,'Customer Orders Management'!B:AB,11,0)),"")</f>
        <v/>
      </c>
      <c r="L2513" s="81" t="str">
        <f>IFERROR(IF(VLOOKUP(B2513,'DIFOT Raw Data'!B:P,15,0)="","Not Delivered","Delivery"&amp;" "&amp;VLOOKUP(B2513,'DIFOT Raw Data'!B:P,15,0)),"")</f>
        <v/>
      </c>
    </row>
    <row r="2514" spans="5:12" x14ac:dyDescent="0.25">
      <c r="E2514" s="80" t="str">
        <f>IFERROR(IF(B2514="","",VLOOKUP(B2514,'Customer Orders Management'!B:AB,12,0)),"")</f>
        <v/>
      </c>
      <c r="F2514" s="80" t="str">
        <f>IFERROR(IF(B2514="","",VLOOKUP(B2514,'Customer Orders Management'!B:AB,13,0)),"")</f>
        <v/>
      </c>
      <c r="G2514" s="80" t="str">
        <f>IFERROR(IF(B2514="","",VLOOKUP(B2514,'Customer Orders Management'!B:AB,7,0)),"")</f>
        <v/>
      </c>
      <c r="H2514" s="80" t="str">
        <f>IFERROR(IF(B2514="","",VLOOKUP(B2514,'Customer Orders Management'!B:AB,8,0)),"")</f>
        <v/>
      </c>
      <c r="I2514" s="81" t="str">
        <f>IFERROR(IF(B2514="","",VLOOKUP(B2514,'Customer Orders Management'!B:AB,9,0)),"")</f>
        <v/>
      </c>
      <c r="J2514" s="81" t="str">
        <f>IFERROR(IF(B2514="","",VLOOKUP(B2514,'Customer Orders Management'!B:AB,10,0)),"")</f>
        <v/>
      </c>
      <c r="K2514" s="81" t="str">
        <f>IFERROR(IF(B2514="","",VLOOKUP(B2514,'Customer Orders Management'!B:AB,11,0)),"")</f>
        <v/>
      </c>
      <c r="L2514" s="81" t="str">
        <f>IFERROR(IF(VLOOKUP(B2514,'DIFOT Raw Data'!B:P,15,0)="","Not Delivered","Delivery"&amp;" "&amp;VLOOKUP(B2514,'DIFOT Raw Data'!B:P,15,0)),"")</f>
        <v/>
      </c>
    </row>
    <row r="2515" spans="5:12" x14ac:dyDescent="0.25">
      <c r="E2515" s="80" t="str">
        <f>IFERROR(IF(B2515="","",VLOOKUP(B2515,'Customer Orders Management'!B:AB,12,0)),"")</f>
        <v/>
      </c>
      <c r="F2515" s="80" t="str">
        <f>IFERROR(IF(B2515="","",VLOOKUP(B2515,'Customer Orders Management'!B:AB,13,0)),"")</f>
        <v/>
      </c>
      <c r="G2515" s="80" t="str">
        <f>IFERROR(IF(B2515="","",VLOOKUP(B2515,'Customer Orders Management'!B:AB,7,0)),"")</f>
        <v/>
      </c>
      <c r="H2515" s="80" t="str">
        <f>IFERROR(IF(B2515="","",VLOOKUP(B2515,'Customer Orders Management'!B:AB,8,0)),"")</f>
        <v/>
      </c>
      <c r="I2515" s="81" t="str">
        <f>IFERROR(IF(B2515="","",VLOOKUP(B2515,'Customer Orders Management'!B:AB,9,0)),"")</f>
        <v/>
      </c>
      <c r="J2515" s="81" t="str">
        <f>IFERROR(IF(B2515="","",VLOOKUP(B2515,'Customer Orders Management'!B:AB,10,0)),"")</f>
        <v/>
      </c>
      <c r="K2515" s="81" t="str">
        <f>IFERROR(IF(B2515="","",VLOOKUP(B2515,'Customer Orders Management'!B:AB,11,0)),"")</f>
        <v/>
      </c>
      <c r="L2515" s="81" t="str">
        <f>IFERROR(IF(VLOOKUP(B2515,'DIFOT Raw Data'!B:P,15,0)="","Not Delivered","Delivery"&amp;" "&amp;VLOOKUP(B2515,'DIFOT Raw Data'!B:P,15,0)),"")</f>
        <v/>
      </c>
    </row>
    <row r="2516" spans="5:12" x14ac:dyDescent="0.25">
      <c r="E2516" s="80" t="str">
        <f>IFERROR(IF(B2516="","",VLOOKUP(B2516,'Customer Orders Management'!B:AB,12,0)),"")</f>
        <v/>
      </c>
      <c r="F2516" s="80" t="str">
        <f>IFERROR(IF(B2516="","",VLOOKUP(B2516,'Customer Orders Management'!B:AB,13,0)),"")</f>
        <v/>
      </c>
      <c r="G2516" s="80" t="str">
        <f>IFERROR(IF(B2516="","",VLOOKUP(B2516,'Customer Orders Management'!B:AB,7,0)),"")</f>
        <v/>
      </c>
      <c r="H2516" s="80" t="str">
        <f>IFERROR(IF(B2516="","",VLOOKUP(B2516,'Customer Orders Management'!B:AB,8,0)),"")</f>
        <v/>
      </c>
      <c r="I2516" s="81" t="str">
        <f>IFERROR(IF(B2516="","",VLOOKUP(B2516,'Customer Orders Management'!B:AB,9,0)),"")</f>
        <v/>
      </c>
      <c r="J2516" s="81" t="str">
        <f>IFERROR(IF(B2516="","",VLOOKUP(B2516,'Customer Orders Management'!B:AB,10,0)),"")</f>
        <v/>
      </c>
      <c r="K2516" s="81" t="str">
        <f>IFERROR(IF(B2516="","",VLOOKUP(B2516,'Customer Orders Management'!B:AB,11,0)),"")</f>
        <v/>
      </c>
      <c r="L2516" s="81" t="str">
        <f>IFERROR(IF(VLOOKUP(B2516,'DIFOT Raw Data'!B:P,15,0)="","Not Delivered","Delivery"&amp;" "&amp;VLOOKUP(B2516,'DIFOT Raw Data'!B:P,15,0)),"")</f>
        <v/>
      </c>
    </row>
    <row r="2517" spans="5:12" x14ac:dyDescent="0.25">
      <c r="E2517" s="80" t="str">
        <f>IFERROR(IF(B2517="","",VLOOKUP(B2517,'Customer Orders Management'!B:AB,12,0)),"")</f>
        <v/>
      </c>
      <c r="F2517" s="80" t="str">
        <f>IFERROR(IF(B2517="","",VLOOKUP(B2517,'Customer Orders Management'!B:AB,13,0)),"")</f>
        <v/>
      </c>
      <c r="G2517" s="80" t="str">
        <f>IFERROR(IF(B2517="","",VLOOKUP(B2517,'Customer Orders Management'!B:AB,7,0)),"")</f>
        <v/>
      </c>
      <c r="H2517" s="80" t="str">
        <f>IFERROR(IF(B2517="","",VLOOKUP(B2517,'Customer Orders Management'!B:AB,8,0)),"")</f>
        <v/>
      </c>
      <c r="I2517" s="81" t="str">
        <f>IFERROR(IF(B2517="","",VLOOKUP(B2517,'Customer Orders Management'!B:AB,9,0)),"")</f>
        <v/>
      </c>
      <c r="J2517" s="81" t="str">
        <f>IFERROR(IF(B2517="","",VLOOKUP(B2517,'Customer Orders Management'!B:AB,10,0)),"")</f>
        <v/>
      </c>
      <c r="K2517" s="81" t="str">
        <f>IFERROR(IF(B2517="","",VLOOKUP(B2517,'Customer Orders Management'!B:AB,11,0)),"")</f>
        <v/>
      </c>
      <c r="L2517" s="81" t="str">
        <f>IFERROR(IF(VLOOKUP(B2517,'DIFOT Raw Data'!B:P,15,0)="","Not Delivered","Delivery"&amp;" "&amp;VLOOKUP(B2517,'DIFOT Raw Data'!B:P,15,0)),"")</f>
        <v/>
      </c>
    </row>
    <row r="2518" spans="5:12" x14ac:dyDescent="0.25">
      <c r="E2518" s="80" t="str">
        <f>IFERROR(IF(B2518="","",VLOOKUP(B2518,'Customer Orders Management'!B:AB,12,0)),"")</f>
        <v/>
      </c>
      <c r="F2518" s="80" t="str">
        <f>IFERROR(IF(B2518="","",VLOOKUP(B2518,'Customer Orders Management'!B:AB,13,0)),"")</f>
        <v/>
      </c>
      <c r="G2518" s="80" t="str">
        <f>IFERROR(IF(B2518="","",VLOOKUP(B2518,'Customer Orders Management'!B:AB,7,0)),"")</f>
        <v/>
      </c>
      <c r="H2518" s="80" t="str">
        <f>IFERROR(IF(B2518="","",VLOOKUP(B2518,'Customer Orders Management'!B:AB,8,0)),"")</f>
        <v/>
      </c>
      <c r="I2518" s="81" t="str">
        <f>IFERROR(IF(B2518="","",VLOOKUP(B2518,'Customer Orders Management'!B:AB,9,0)),"")</f>
        <v/>
      </c>
      <c r="J2518" s="81" t="str">
        <f>IFERROR(IF(B2518="","",VLOOKUP(B2518,'Customer Orders Management'!B:AB,10,0)),"")</f>
        <v/>
      </c>
      <c r="K2518" s="81" t="str">
        <f>IFERROR(IF(B2518="","",VLOOKUP(B2518,'Customer Orders Management'!B:AB,11,0)),"")</f>
        <v/>
      </c>
      <c r="L2518" s="81" t="str">
        <f>IFERROR(IF(VLOOKUP(B2518,'DIFOT Raw Data'!B:P,15,0)="","Not Delivered","Delivery"&amp;" "&amp;VLOOKUP(B2518,'DIFOT Raw Data'!B:P,15,0)),"")</f>
        <v/>
      </c>
    </row>
    <row r="2519" spans="5:12" x14ac:dyDescent="0.25">
      <c r="E2519" s="80" t="str">
        <f>IFERROR(IF(B2519="","",VLOOKUP(B2519,'Customer Orders Management'!B:AB,12,0)),"")</f>
        <v/>
      </c>
      <c r="F2519" s="80" t="str">
        <f>IFERROR(IF(B2519="","",VLOOKUP(B2519,'Customer Orders Management'!B:AB,13,0)),"")</f>
        <v/>
      </c>
      <c r="G2519" s="80" t="str">
        <f>IFERROR(IF(B2519="","",VLOOKUP(B2519,'Customer Orders Management'!B:AB,7,0)),"")</f>
        <v/>
      </c>
      <c r="H2519" s="80" t="str">
        <f>IFERROR(IF(B2519="","",VLOOKUP(B2519,'Customer Orders Management'!B:AB,8,0)),"")</f>
        <v/>
      </c>
      <c r="I2519" s="81" t="str">
        <f>IFERROR(IF(B2519="","",VLOOKUP(B2519,'Customer Orders Management'!B:AB,9,0)),"")</f>
        <v/>
      </c>
      <c r="J2519" s="81" t="str">
        <f>IFERROR(IF(B2519="","",VLOOKUP(B2519,'Customer Orders Management'!B:AB,10,0)),"")</f>
        <v/>
      </c>
      <c r="K2519" s="81" t="str">
        <f>IFERROR(IF(B2519="","",VLOOKUP(B2519,'Customer Orders Management'!B:AB,11,0)),"")</f>
        <v/>
      </c>
      <c r="L2519" s="81" t="str">
        <f>IFERROR(IF(VLOOKUP(B2519,'DIFOT Raw Data'!B:P,15,0)="","Not Delivered","Delivery"&amp;" "&amp;VLOOKUP(B2519,'DIFOT Raw Data'!B:P,15,0)),"")</f>
        <v/>
      </c>
    </row>
    <row r="2520" spans="5:12" x14ac:dyDescent="0.25">
      <c r="E2520" s="80" t="str">
        <f>IFERROR(IF(B2520="","",VLOOKUP(B2520,'Customer Orders Management'!B:AB,12,0)),"")</f>
        <v/>
      </c>
      <c r="F2520" s="80" t="str">
        <f>IFERROR(IF(B2520="","",VLOOKUP(B2520,'Customer Orders Management'!B:AB,13,0)),"")</f>
        <v/>
      </c>
      <c r="G2520" s="80" t="str">
        <f>IFERROR(IF(B2520="","",VLOOKUP(B2520,'Customer Orders Management'!B:AB,7,0)),"")</f>
        <v/>
      </c>
      <c r="H2520" s="80" t="str">
        <f>IFERROR(IF(B2520="","",VLOOKUP(B2520,'Customer Orders Management'!B:AB,8,0)),"")</f>
        <v/>
      </c>
      <c r="I2520" s="81" t="str">
        <f>IFERROR(IF(B2520="","",VLOOKUP(B2520,'Customer Orders Management'!B:AB,9,0)),"")</f>
        <v/>
      </c>
      <c r="J2520" s="81" t="str">
        <f>IFERROR(IF(B2520="","",VLOOKUP(B2520,'Customer Orders Management'!B:AB,10,0)),"")</f>
        <v/>
      </c>
      <c r="K2520" s="81" t="str">
        <f>IFERROR(IF(B2520="","",VLOOKUP(B2520,'Customer Orders Management'!B:AB,11,0)),"")</f>
        <v/>
      </c>
      <c r="L2520" s="81" t="str">
        <f>IFERROR(IF(VLOOKUP(B2520,'DIFOT Raw Data'!B:P,15,0)="","Not Delivered","Delivery"&amp;" "&amp;VLOOKUP(B2520,'DIFOT Raw Data'!B:P,15,0)),"")</f>
        <v/>
      </c>
    </row>
    <row r="2521" spans="5:12" x14ac:dyDescent="0.25">
      <c r="E2521" s="80" t="str">
        <f>IFERROR(IF(B2521="","",VLOOKUP(B2521,'Customer Orders Management'!B:AB,12,0)),"")</f>
        <v/>
      </c>
      <c r="F2521" s="80" t="str">
        <f>IFERROR(IF(B2521="","",VLOOKUP(B2521,'Customer Orders Management'!B:AB,13,0)),"")</f>
        <v/>
      </c>
      <c r="G2521" s="80" t="str">
        <f>IFERROR(IF(B2521="","",VLOOKUP(B2521,'Customer Orders Management'!B:AB,7,0)),"")</f>
        <v/>
      </c>
      <c r="H2521" s="80" t="str">
        <f>IFERROR(IF(B2521="","",VLOOKUP(B2521,'Customer Orders Management'!B:AB,8,0)),"")</f>
        <v/>
      </c>
      <c r="I2521" s="81" t="str">
        <f>IFERROR(IF(B2521="","",VLOOKUP(B2521,'Customer Orders Management'!B:AB,9,0)),"")</f>
        <v/>
      </c>
      <c r="J2521" s="81" t="str">
        <f>IFERROR(IF(B2521="","",VLOOKUP(B2521,'Customer Orders Management'!B:AB,10,0)),"")</f>
        <v/>
      </c>
      <c r="K2521" s="81" t="str">
        <f>IFERROR(IF(B2521="","",VLOOKUP(B2521,'Customer Orders Management'!B:AB,11,0)),"")</f>
        <v/>
      </c>
      <c r="L2521" s="81" t="str">
        <f>IFERROR(IF(VLOOKUP(B2521,'DIFOT Raw Data'!B:P,15,0)="","Not Delivered","Delivery"&amp;" "&amp;VLOOKUP(B2521,'DIFOT Raw Data'!B:P,15,0)),"")</f>
        <v/>
      </c>
    </row>
    <row r="2522" spans="5:12" x14ac:dyDescent="0.25">
      <c r="E2522" s="80" t="str">
        <f>IFERROR(IF(B2522="","",VLOOKUP(B2522,'Customer Orders Management'!B:AB,12,0)),"")</f>
        <v/>
      </c>
      <c r="F2522" s="80" t="str">
        <f>IFERROR(IF(B2522="","",VLOOKUP(B2522,'Customer Orders Management'!B:AB,13,0)),"")</f>
        <v/>
      </c>
      <c r="G2522" s="80" t="str">
        <f>IFERROR(IF(B2522="","",VLOOKUP(B2522,'Customer Orders Management'!B:AB,7,0)),"")</f>
        <v/>
      </c>
      <c r="H2522" s="80" t="str">
        <f>IFERROR(IF(B2522="","",VLOOKUP(B2522,'Customer Orders Management'!B:AB,8,0)),"")</f>
        <v/>
      </c>
      <c r="I2522" s="81" t="str">
        <f>IFERROR(IF(B2522="","",VLOOKUP(B2522,'Customer Orders Management'!B:AB,9,0)),"")</f>
        <v/>
      </c>
      <c r="J2522" s="81" t="str">
        <f>IFERROR(IF(B2522="","",VLOOKUP(B2522,'Customer Orders Management'!B:AB,10,0)),"")</f>
        <v/>
      </c>
      <c r="K2522" s="81" t="str">
        <f>IFERROR(IF(B2522="","",VLOOKUP(B2522,'Customer Orders Management'!B:AB,11,0)),"")</f>
        <v/>
      </c>
      <c r="L2522" s="81" t="str">
        <f>IFERROR(IF(VLOOKUP(B2522,'DIFOT Raw Data'!B:P,15,0)="","Not Delivered","Delivery"&amp;" "&amp;VLOOKUP(B2522,'DIFOT Raw Data'!B:P,15,0)),"")</f>
        <v/>
      </c>
    </row>
    <row r="2523" spans="5:12" x14ac:dyDescent="0.25">
      <c r="E2523" s="80" t="str">
        <f>IFERROR(IF(B2523="","",VLOOKUP(B2523,'Customer Orders Management'!B:AB,12,0)),"")</f>
        <v/>
      </c>
      <c r="F2523" s="80" t="str">
        <f>IFERROR(IF(B2523="","",VLOOKUP(B2523,'Customer Orders Management'!B:AB,13,0)),"")</f>
        <v/>
      </c>
      <c r="G2523" s="80" t="str">
        <f>IFERROR(IF(B2523="","",VLOOKUP(B2523,'Customer Orders Management'!B:AB,7,0)),"")</f>
        <v/>
      </c>
      <c r="H2523" s="80" t="str">
        <f>IFERROR(IF(B2523="","",VLOOKUP(B2523,'Customer Orders Management'!B:AB,8,0)),"")</f>
        <v/>
      </c>
      <c r="I2523" s="81" t="str">
        <f>IFERROR(IF(B2523="","",VLOOKUP(B2523,'Customer Orders Management'!B:AB,9,0)),"")</f>
        <v/>
      </c>
      <c r="J2523" s="81" t="str">
        <f>IFERROR(IF(B2523="","",VLOOKUP(B2523,'Customer Orders Management'!B:AB,10,0)),"")</f>
        <v/>
      </c>
      <c r="K2523" s="81" t="str">
        <f>IFERROR(IF(B2523="","",VLOOKUP(B2523,'Customer Orders Management'!B:AB,11,0)),"")</f>
        <v/>
      </c>
      <c r="L2523" s="81" t="str">
        <f>IFERROR(IF(VLOOKUP(B2523,'DIFOT Raw Data'!B:P,15,0)="","Not Delivered","Delivery"&amp;" "&amp;VLOOKUP(B2523,'DIFOT Raw Data'!B:P,15,0)),"")</f>
        <v/>
      </c>
    </row>
    <row r="2524" spans="5:12" x14ac:dyDescent="0.25">
      <c r="E2524" s="80" t="str">
        <f>IFERROR(IF(B2524="","",VLOOKUP(B2524,'Customer Orders Management'!B:AB,12,0)),"")</f>
        <v/>
      </c>
      <c r="F2524" s="80" t="str">
        <f>IFERROR(IF(B2524="","",VLOOKUP(B2524,'Customer Orders Management'!B:AB,13,0)),"")</f>
        <v/>
      </c>
      <c r="G2524" s="80" t="str">
        <f>IFERROR(IF(B2524="","",VLOOKUP(B2524,'Customer Orders Management'!B:AB,7,0)),"")</f>
        <v/>
      </c>
      <c r="H2524" s="80" t="str">
        <f>IFERROR(IF(B2524="","",VLOOKUP(B2524,'Customer Orders Management'!B:AB,8,0)),"")</f>
        <v/>
      </c>
      <c r="I2524" s="81" t="str">
        <f>IFERROR(IF(B2524="","",VLOOKUP(B2524,'Customer Orders Management'!B:AB,9,0)),"")</f>
        <v/>
      </c>
      <c r="J2524" s="81" t="str">
        <f>IFERROR(IF(B2524="","",VLOOKUP(B2524,'Customer Orders Management'!B:AB,10,0)),"")</f>
        <v/>
      </c>
      <c r="K2524" s="81" t="str">
        <f>IFERROR(IF(B2524="","",VLOOKUP(B2524,'Customer Orders Management'!B:AB,11,0)),"")</f>
        <v/>
      </c>
      <c r="L2524" s="81" t="str">
        <f>IFERROR(IF(VLOOKUP(B2524,'DIFOT Raw Data'!B:P,15,0)="","Not Delivered","Delivery"&amp;" "&amp;VLOOKUP(B2524,'DIFOT Raw Data'!B:P,15,0)),"")</f>
        <v/>
      </c>
    </row>
    <row r="2525" spans="5:12" x14ac:dyDescent="0.25">
      <c r="E2525" s="80" t="str">
        <f>IFERROR(IF(B2525="","",VLOOKUP(B2525,'Customer Orders Management'!B:AB,12,0)),"")</f>
        <v/>
      </c>
      <c r="F2525" s="80" t="str">
        <f>IFERROR(IF(B2525="","",VLOOKUP(B2525,'Customer Orders Management'!B:AB,13,0)),"")</f>
        <v/>
      </c>
      <c r="G2525" s="80" t="str">
        <f>IFERROR(IF(B2525="","",VLOOKUP(B2525,'Customer Orders Management'!B:AB,7,0)),"")</f>
        <v/>
      </c>
      <c r="H2525" s="80" t="str">
        <f>IFERROR(IF(B2525="","",VLOOKUP(B2525,'Customer Orders Management'!B:AB,8,0)),"")</f>
        <v/>
      </c>
      <c r="I2525" s="81" t="str">
        <f>IFERROR(IF(B2525="","",VLOOKUP(B2525,'Customer Orders Management'!B:AB,9,0)),"")</f>
        <v/>
      </c>
      <c r="J2525" s="81" t="str">
        <f>IFERROR(IF(B2525="","",VLOOKUP(B2525,'Customer Orders Management'!B:AB,10,0)),"")</f>
        <v/>
      </c>
      <c r="K2525" s="81" t="str">
        <f>IFERROR(IF(B2525="","",VLOOKUP(B2525,'Customer Orders Management'!B:AB,11,0)),"")</f>
        <v/>
      </c>
      <c r="L2525" s="81" t="str">
        <f>IFERROR(IF(VLOOKUP(B2525,'DIFOT Raw Data'!B:P,15,0)="","Not Delivered","Delivery"&amp;" "&amp;VLOOKUP(B2525,'DIFOT Raw Data'!B:P,15,0)),"")</f>
        <v/>
      </c>
    </row>
    <row r="2526" spans="5:12" x14ac:dyDescent="0.25">
      <c r="E2526" s="80" t="str">
        <f>IFERROR(IF(B2526="","",VLOOKUP(B2526,'Customer Orders Management'!B:AB,12,0)),"")</f>
        <v/>
      </c>
      <c r="F2526" s="80" t="str">
        <f>IFERROR(IF(B2526="","",VLOOKUP(B2526,'Customer Orders Management'!B:AB,13,0)),"")</f>
        <v/>
      </c>
      <c r="G2526" s="80" t="str">
        <f>IFERROR(IF(B2526="","",VLOOKUP(B2526,'Customer Orders Management'!B:AB,7,0)),"")</f>
        <v/>
      </c>
      <c r="H2526" s="80" t="str">
        <f>IFERROR(IF(B2526="","",VLOOKUP(B2526,'Customer Orders Management'!B:AB,8,0)),"")</f>
        <v/>
      </c>
      <c r="I2526" s="81" t="str">
        <f>IFERROR(IF(B2526="","",VLOOKUP(B2526,'Customer Orders Management'!B:AB,9,0)),"")</f>
        <v/>
      </c>
      <c r="J2526" s="81" t="str">
        <f>IFERROR(IF(B2526="","",VLOOKUP(B2526,'Customer Orders Management'!B:AB,10,0)),"")</f>
        <v/>
      </c>
      <c r="K2526" s="81" t="str">
        <f>IFERROR(IF(B2526="","",VLOOKUP(B2526,'Customer Orders Management'!B:AB,11,0)),"")</f>
        <v/>
      </c>
      <c r="L2526" s="81" t="str">
        <f>IFERROR(IF(VLOOKUP(B2526,'DIFOT Raw Data'!B:P,15,0)="","Not Delivered","Delivery"&amp;" "&amp;VLOOKUP(B2526,'DIFOT Raw Data'!B:P,15,0)),"")</f>
        <v/>
      </c>
    </row>
    <row r="2527" spans="5:12" x14ac:dyDescent="0.25">
      <c r="E2527" s="80" t="str">
        <f>IFERROR(IF(B2527="","",VLOOKUP(B2527,'Customer Orders Management'!B:AB,12,0)),"")</f>
        <v/>
      </c>
      <c r="F2527" s="80" t="str">
        <f>IFERROR(IF(B2527="","",VLOOKUP(B2527,'Customer Orders Management'!B:AB,13,0)),"")</f>
        <v/>
      </c>
      <c r="G2527" s="80" t="str">
        <f>IFERROR(IF(B2527="","",VLOOKUP(B2527,'Customer Orders Management'!B:AB,7,0)),"")</f>
        <v/>
      </c>
      <c r="H2527" s="80" t="str">
        <f>IFERROR(IF(B2527="","",VLOOKUP(B2527,'Customer Orders Management'!B:AB,8,0)),"")</f>
        <v/>
      </c>
      <c r="I2527" s="81" t="str">
        <f>IFERROR(IF(B2527="","",VLOOKUP(B2527,'Customer Orders Management'!B:AB,9,0)),"")</f>
        <v/>
      </c>
      <c r="J2527" s="81" t="str">
        <f>IFERROR(IF(B2527="","",VLOOKUP(B2527,'Customer Orders Management'!B:AB,10,0)),"")</f>
        <v/>
      </c>
      <c r="K2527" s="81" t="str">
        <f>IFERROR(IF(B2527="","",VLOOKUP(B2527,'Customer Orders Management'!B:AB,11,0)),"")</f>
        <v/>
      </c>
      <c r="L2527" s="81" t="str">
        <f>IFERROR(IF(VLOOKUP(B2527,'DIFOT Raw Data'!B:P,15,0)="","Not Delivered","Delivery"&amp;" "&amp;VLOOKUP(B2527,'DIFOT Raw Data'!B:P,15,0)),"")</f>
        <v/>
      </c>
    </row>
    <row r="2528" spans="5:12" x14ac:dyDescent="0.25">
      <c r="E2528" s="80" t="str">
        <f>IFERROR(IF(B2528="","",VLOOKUP(B2528,'Customer Orders Management'!B:AB,12,0)),"")</f>
        <v/>
      </c>
      <c r="F2528" s="80" t="str">
        <f>IFERROR(IF(B2528="","",VLOOKUP(B2528,'Customer Orders Management'!B:AB,13,0)),"")</f>
        <v/>
      </c>
      <c r="G2528" s="80" t="str">
        <f>IFERROR(IF(B2528="","",VLOOKUP(B2528,'Customer Orders Management'!B:AB,7,0)),"")</f>
        <v/>
      </c>
      <c r="H2528" s="80" t="str">
        <f>IFERROR(IF(B2528="","",VLOOKUP(B2528,'Customer Orders Management'!B:AB,8,0)),"")</f>
        <v/>
      </c>
      <c r="I2528" s="81" t="str">
        <f>IFERROR(IF(B2528="","",VLOOKUP(B2528,'Customer Orders Management'!B:AB,9,0)),"")</f>
        <v/>
      </c>
      <c r="J2528" s="81" t="str">
        <f>IFERROR(IF(B2528="","",VLOOKUP(B2528,'Customer Orders Management'!B:AB,10,0)),"")</f>
        <v/>
      </c>
      <c r="K2528" s="81" t="str">
        <f>IFERROR(IF(B2528="","",VLOOKUP(B2528,'Customer Orders Management'!B:AB,11,0)),"")</f>
        <v/>
      </c>
      <c r="L2528" s="81" t="str">
        <f>IFERROR(IF(VLOOKUP(B2528,'DIFOT Raw Data'!B:P,15,0)="","Not Delivered","Delivery"&amp;" "&amp;VLOOKUP(B2528,'DIFOT Raw Data'!B:P,15,0)),"")</f>
        <v/>
      </c>
    </row>
    <row r="2529" spans="5:12" x14ac:dyDescent="0.25">
      <c r="E2529" s="80" t="str">
        <f>IFERROR(IF(B2529="","",VLOOKUP(B2529,'Customer Orders Management'!B:AB,12,0)),"")</f>
        <v/>
      </c>
      <c r="F2529" s="80" t="str">
        <f>IFERROR(IF(B2529="","",VLOOKUP(B2529,'Customer Orders Management'!B:AB,13,0)),"")</f>
        <v/>
      </c>
      <c r="G2529" s="80" t="str">
        <f>IFERROR(IF(B2529="","",VLOOKUP(B2529,'Customer Orders Management'!B:AB,7,0)),"")</f>
        <v/>
      </c>
      <c r="H2529" s="80" t="str">
        <f>IFERROR(IF(B2529="","",VLOOKUP(B2529,'Customer Orders Management'!B:AB,8,0)),"")</f>
        <v/>
      </c>
      <c r="I2529" s="81" t="str">
        <f>IFERROR(IF(B2529="","",VLOOKUP(B2529,'Customer Orders Management'!B:AB,9,0)),"")</f>
        <v/>
      </c>
      <c r="J2529" s="81" t="str">
        <f>IFERROR(IF(B2529="","",VLOOKUP(B2529,'Customer Orders Management'!B:AB,10,0)),"")</f>
        <v/>
      </c>
      <c r="K2529" s="81" t="str">
        <f>IFERROR(IF(B2529="","",VLOOKUP(B2529,'Customer Orders Management'!B:AB,11,0)),"")</f>
        <v/>
      </c>
      <c r="L2529" s="81" t="str">
        <f>IFERROR(IF(VLOOKUP(B2529,'DIFOT Raw Data'!B:P,15,0)="","Not Delivered","Delivery"&amp;" "&amp;VLOOKUP(B2529,'DIFOT Raw Data'!B:P,15,0)),"")</f>
        <v/>
      </c>
    </row>
    <row r="2530" spans="5:12" x14ac:dyDescent="0.25">
      <c r="E2530" s="80" t="str">
        <f>IFERROR(IF(B2530="","",VLOOKUP(B2530,'Customer Orders Management'!B:AB,12,0)),"")</f>
        <v/>
      </c>
      <c r="F2530" s="80" t="str">
        <f>IFERROR(IF(B2530="","",VLOOKUP(B2530,'Customer Orders Management'!B:AB,13,0)),"")</f>
        <v/>
      </c>
      <c r="G2530" s="80" t="str">
        <f>IFERROR(IF(B2530="","",VLOOKUP(B2530,'Customer Orders Management'!B:AB,7,0)),"")</f>
        <v/>
      </c>
      <c r="H2530" s="80" t="str">
        <f>IFERROR(IF(B2530="","",VLOOKUP(B2530,'Customer Orders Management'!B:AB,8,0)),"")</f>
        <v/>
      </c>
      <c r="I2530" s="81" t="str">
        <f>IFERROR(IF(B2530="","",VLOOKUP(B2530,'Customer Orders Management'!B:AB,9,0)),"")</f>
        <v/>
      </c>
      <c r="J2530" s="81" t="str">
        <f>IFERROR(IF(B2530="","",VLOOKUP(B2530,'Customer Orders Management'!B:AB,10,0)),"")</f>
        <v/>
      </c>
      <c r="K2530" s="81" t="str">
        <f>IFERROR(IF(B2530="","",VLOOKUP(B2530,'Customer Orders Management'!B:AB,11,0)),"")</f>
        <v/>
      </c>
      <c r="L2530" s="81" t="str">
        <f>IFERROR(IF(VLOOKUP(B2530,'DIFOT Raw Data'!B:P,15,0)="","Not Delivered","Delivery"&amp;" "&amp;VLOOKUP(B2530,'DIFOT Raw Data'!B:P,15,0)),"")</f>
        <v/>
      </c>
    </row>
    <row r="2531" spans="5:12" x14ac:dyDescent="0.25">
      <c r="E2531" s="80" t="str">
        <f>IFERROR(IF(B2531="","",VLOOKUP(B2531,'Customer Orders Management'!B:AB,12,0)),"")</f>
        <v/>
      </c>
      <c r="F2531" s="80" t="str">
        <f>IFERROR(IF(B2531="","",VLOOKUP(B2531,'Customer Orders Management'!B:AB,13,0)),"")</f>
        <v/>
      </c>
      <c r="G2531" s="80" t="str">
        <f>IFERROR(IF(B2531="","",VLOOKUP(B2531,'Customer Orders Management'!B:AB,7,0)),"")</f>
        <v/>
      </c>
      <c r="H2531" s="80" t="str">
        <f>IFERROR(IF(B2531="","",VLOOKUP(B2531,'Customer Orders Management'!B:AB,8,0)),"")</f>
        <v/>
      </c>
      <c r="I2531" s="81" t="str">
        <f>IFERROR(IF(B2531="","",VLOOKUP(B2531,'Customer Orders Management'!B:AB,9,0)),"")</f>
        <v/>
      </c>
      <c r="J2531" s="81" t="str">
        <f>IFERROR(IF(B2531="","",VLOOKUP(B2531,'Customer Orders Management'!B:AB,10,0)),"")</f>
        <v/>
      </c>
      <c r="K2531" s="81" t="str">
        <f>IFERROR(IF(B2531="","",VLOOKUP(B2531,'Customer Orders Management'!B:AB,11,0)),"")</f>
        <v/>
      </c>
      <c r="L2531" s="81" t="str">
        <f>IFERROR(IF(VLOOKUP(B2531,'DIFOT Raw Data'!B:P,15,0)="","Not Delivered","Delivery"&amp;" "&amp;VLOOKUP(B2531,'DIFOT Raw Data'!B:P,15,0)),"")</f>
        <v/>
      </c>
    </row>
    <row r="2532" spans="5:12" x14ac:dyDescent="0.25">
      <c r="E2532" s="80" t="str">
        <f>IFERROR(IF(B2532="","",VLOOKUP(B2532,'Customer Orders Management'!B:AB,12,0)),"")</f>
        <v/>
      </c>
      <c r="F2532" s="80" t="str">
        <f>IFERROR(IF(B2532="","",VLOOKUP(B2532,'Customer Orders Management'!B:AB,13,0)),"")</f>
        <v/>
      </c>
      <c r="G2532" s="80" t="str">
        <f>IFERROR(IF(B2532="","",VLOOKUP(B2532,'Customer Orders Management'!B:AB,7,0)),"")</f>
        <v/>
      </c>
      <c r="H2532" s="80" t="str">
        <f>IFERROR(IF(B2532="","",VLOOKUP(B2532,'Customer Orders Management'!B:AB,8,0)),"")</f>
        <v/>
      </c>
      <c r="I2532" s="81" t="str">
        <f>IFERROR(IF(B2532="","",VLOOKUP(B2532,'Customer Orders Management'!B:AB,9,0)),"")</f>
        <v/>
      </c>
      <c r="J2532" s="81" t="str">
        <f>IFERROR(IF(B2532="","",VLOOKUP(B2532,'Customer Orders Management'!B:AB,10,0)),"")</f>
        <v/>
      </c>
      <c r="K2532" s="81" t="str">
        <f>IFERROR(IF(B2532="","",VLOOKUP(B2532,'Customer Orders Management'!B:AB,11,0)),"")</f>
        <v/>
      </c>
      <c r="L2532" s="81" t="str">
        <f>IFERROR(IF(VLOOKUP(B2532,'DIFOT Raw Data'!B:P,15,0)="","Not Delivered","Delivery"&amp;" "&amp;VLOOKUP(B2532,'DIFOT Raw Data'!B:P,15,0)),"")</f>
        <v/>
      </c>
    </row>
    <row r="2533" spans="5:12" x14ac:dyDescent="0.25">
      <c r="E2533" s="80" t="str">
        <f>IFERROR(IF(B2533="","",VLOOKUP(B2533,'Customer Orders Management'!B:AB,12,0)),"")</f>
        <v/>
      </c>
      <c r="F2533" s="80" t="str">
        <f>IFERROR(IF(B2533="","",VLOOKUP(B2533,'Customer Orders Management'!B:AB,13,0)),"")</f>
        <v/>
      </c>
      <c r="G2533" s="80" t="str">
        <f>IFERROR(IF(B2533="","",VLOOKUP(B2533,'Customer Orders Management'!B:AB,7,0)),"")</f>
        <v/>
      </c>
      <c r="H2533" s="80" t="str">
        <f>IFERROR(IF(B2533="","",VLOOKUP(B2533,'Customer Orders Management'!B:AB,8,0)),"")</f>
        <v/>
      </c>
      <c r="I2533" s="81" t="str">
        <f>IFERROR(IF(B2533="","",VLOOKUP(B2533,'Customer Orders Management'!B:AB,9,0)),"")</f>
        <v/>
      </c>
      <c r="J2533" s="81" t="str">
        <f>IFERROR(IF(B2533="","",VLOOKUP(B2533,'Customer Orders Management'!B:AB,10,0)),"")</f>
        <v/>
      </c>
      <c r="K2533" s="81" t="str">
        <f>IFERROR(IF(B2533="","",VLOOKUP(B2533,'Customer Orders Management'!B:AB,11,0)),"")</f>
        <v/>
      </c>
      <c r="L2533" s="81" t="str">
        <f>IFERROR(IF(VLOOKUP(B2533,'DIFOT Raw Data'!B:P,15,0)="","Not Delivered","Delivery"&amp;" "&amp;VLOOKUP(B2533,'DIFOT Raw Data'!B:P,15,0)),"")</f>
        <v/>
      </c>
    </row>
    <row r="2534" spans="5:12" x14ac:dyDescent="0.25">
      <c r="E2534" s="80" t="str">
        <f>IFERROR(IF(B2534="","",VLOOKUP(B2534,'Customer Orders Management'!B:AB,12,0)),"")</f>
        <v/>
      </c>
      <c r="F2534" s="80" t="str">
        <f>IFERROR(IF(B2534="","",VLOOKUP(B2534,'Customer Orders Management'!B:AB,13,0)),"")</f>
        <v/>
      </c>
      <c r="G2534" s="80" t="str">
        <f>IFERROR(IF(B2534="","",VLOOKUP(B2534,'Customer Orders Management'!B:AB,7,0)),"")</f>
        <v/>
      </c>
      <c r="H2534" s="80" t="str">
        <f>IFERROR(IF(B2534="","",VLOOKUP(B2534,'Customer Orders Management'!B:AB,8,0)),"")</f>
        <v/>
      </c>
      <c r="I2534" s="81" t="str">
        <f>IFERROR(IF(B2534="","",VLOOKUP(B2534,'Customer Orders Management'!B:AB,9,0)),"")</f>
        <v/>
      </c>
      <c r="J2534" s="81" t="str">
        <f>IFERROR(IF(B2534="","",VLOOKUP(B2534,'Customer Orders Management'!B:AB,10,0)),"")</f>
        <v/>
      </c>
      <c r="K2534" s="81" t="str">
        <f>IFERROR(IF(B2534="","",VLOOKUP(B2534,'Customer Orders Management'!B:AB,11,0)),"")</f>
        <v/>
      </c>
      <c r="L2534" s="81" t="str">
        <f>IFERROR(IF(VLOOKUP(B2534,'DIFOT Raw Data'!B:P,15,0)="","Not Delivered","Delivery"&amp;" "&amp;VLOOKUP(B2534,'DIFOT Raw Data'!B:P,15,0)),"")</f>
        <v/>
      </c>
    </row>
    <row r="2535" spans="5:12" x14ac:dyDescent="0.25">
      <c r="E2535" s="80" t="str">
        <f>IFERROR(IF(B2535="","",VLOOKUP(B2535,'Customer Orders Management'!B:AB,12,0)),"")</f>
        <v/>
      </c>
      <c r="F2535" s="80" t="str">
        <f>IFERROR(IF(B2535="","",VLOOKUP(B2535,'Customer Orders Management'!B:AB,13,0)),"")</f>
        <v/>
      </c>
      <c r="G2535" s="80" t="str">
        <f>IFERROR(IF(B2535="","",VLOOKUP(B2535,'Customer Orders Management'!B:AB,7,0)),"")</f>
        <v/>
      </c>
      <c r="H2535" s="80" t="str">
        <f>IFERROR(IF(B2535="","",VLOOKUP(B2535,'Customer Orders Management'!B:AB,8,0)),"")</f>
        <v/>
      </c>
      <c r="I2535" s="81" t="str">
        <f>IFERROR(IF(B2535="","",VLOOKUP(B2535,'Customer Orders Management'!B:AB,9,0)),"")</f>
        <v/>
      </c>
      <c r="J2535" s="81" t="str">
        <f>IFERROR(IF(B2535="","",VLOOKUP(B2535,'Customer Orders Management'!B:AB,10,0)),"")</f>
        <v/>
      </c>
      <c r="K2535" s="81" t="str">
        <f>IFERROR(IF(B2535="","",VLOOKUP(B2535,'Customer Orders Management'!B:AB,11,0)),"")</f>
        <v/>
      </c>
      <c r="L2535" s="81" t="str">
        <f>IFERROR(IF(VLOOKUP(B2535,'DIFOT Raw Data'!B:P,15,0)="","Not Delivered","Delivery"&amp;" "&amp;VLOOKUP(B2535,'DIFOT Raw Data'!B:P,15,0)),"")</f>
        <v/>
      </c>
    </row>
    <row r="2536" spans="5:12" x14ac:dyDescent="0.25">
      <c r="E2536" s="80" t="str">
        <f>IFERROR(IF(B2536="","",VLOOKUP(B2536,'Customer Orders Management'!B:AB,12,0)),"")</f>
        <v/>
      </c>
      <c r="F2536" s="80" t="str">
        <f>IFERROR(IF(B2536="","",VLOOKUP(B2536,'Customer Orders Management'!B:AB,13,0)),"")</f>
        <v/>
      </c>
      <c r="G2536" s="80" t="str">
        <f>IFERROR(IF(B2536="","",VLOOKUP(B2536,'Customer Orders Management'!B:AB,7,0)),"")</f>
        <v/>
      </c>
      <c r="H2536" s="80" t="str">
        <f>IFERROR(IF(B2536="","",VLOOKUP(B2536,'Customer Orders Management'!B:AB,8,0)),"")</f>
        <v/>
      </c>
      <c r="I2536" s="81" t="str">
        <f>IFERROR(IF(B2536="","",VLOOKUP(B2536,'Customer Orders Management'!B:AB,9,0)),"")</f>
        <v/>
      </c>
      <c r="J2536" s="81" t="str">
        <f>IFERROR(IF(B2536="","",VLOOKUP(B2536,'Customer Orders Management'!B:AB,10,0)),"")</f>
        <v/>
      </c>
      <c r="K2536" s="81" t="str">
        <f>IFERROR(IF(B2536="","",VLOOKUP(B2536,'Customer Orders Management'!B:AB,11,0)),"")</f>
        <v/>
      </c>
      <c r="L2536" s="81" t="str">
        <f>IFERROR(IF(VLOOKUP(B2536,'DIFOT Raw Data'!B:P,15,0)="","Not Delivered","Delivery"&amp;" "&amp;VLOOKUP(B2536,'DIFOT Raw Data'!B:P,15,0)),"")</f>
        <v/>
      </c>
    </row>
    <row r="2537" spans="5:12" x14ac:dyDescent="0.25">
      <c r="E2537" s="80" t="str">
        <f>IFERROR(IF(B2537="","",VLOOKUP(B2537,'Customer Orders Management'!B:AB,12,0)),"")</f>
        <v/>
      </c>
      <c r="F2537" s="80" t="str">
        <f>IFERROR(IF(B2537="","",VLOOKUP(B2537,'Customer Orders Management'!B:AB,13,0)),"")</f>
        <v/>
      </c>
      <c r="G2537" s="80" t="str">
        <f>IFERROR(IF(B2537="","",VLOOKUP(B2537,'Customer Orders Management'!B:AB,7,0)),"")</f>
        <v/>
      </c>
      <c r="H2537" s="80" t="str">
        <f>IFERROR(IF(B2537="","",VLOOKUP(B2537,'Customer Orders Management'!B:AB,8,0)),"")</f>
        <v/>
      </c>
      <c r="I2537" s="81" t="str">
        <f>IFERROR(IF(B2537="","",VLOOKUP(B2537,'Customer Orders Management'!B:AB,9,0)),"")</f>
        <v/>
      </c>
      <c r="J2537" s="81" t="str">
        <f>IFERROR(IF(B2537="","",VLOOKUP(B2537,'Customer Orders Management'!B:AB,10,0)),"")</f>
        <v/>
      </c>
      <c r="K2537" s="81" t="str">
        <f>IFERROR(IF(B2537="","",VLOOKUP(B2537,'Customer Orders Management'!B:AB,11,0)),"")</f>
        <v/>
      </c>
      <c r="L2537" s="81" t="str">
        <f>IFERROR(IF(VLOOKUP(B2537,'DIFOT Raw Data'!B:P,15,0)="","Not Delivered","Delivery"&amp;" "&amp;VLOOKUP(B2537,'DIFOT Raw Data'!B:P,15,0)),"")</f>
        <v/>
      </c>
    </row>
    <row r="2538" spans="5:12" x14ac:dyDescent="0.25">
      <c r="E2538" s="80" t="str">
        <f>IFERROR(IF(B2538="","",VLOOKUP(B2538,'Customer Orders Management'!B:AB,12,0)),"")</f>
        <v/>
      </c>
      <c r="F2538" s="80" t="str">
        <f>IFERROR(IF(B2538="","",VLOOKUP(B2538,'Customer Orders Management'!B:AB,13,0)),"")</f>
        <v/>
      </c>
      <c r="G2538" s="80" t="str">
        <f>IFERROR(IF(B2538="","",VLOOKUP(B2538,'Customer Orders Management'!B:AB,7,0)),"")</f>
        <v/>
      </c>
      <c r="H2538" s="80" t="str">
        <f>IFERROR(IF(B2538="","",VLOOKUP(B2538,'Customer Orders Management'!B:AB,8,0)),"")</f>
        <v/>
      </c>
      <c r="I2538" s="81" t="str">
        <f>IFERROR(IF(B2538="","",VLOOKUP(B2538,'Customer Orders Management'!B:AB,9,0)),"")</f>
        <v/>
      </c>
      <c r="J2538" s="81" t="str">
        <f>IFERROR(IF(B2538="","",VLOOKUP(B2538,'Customer Orders Management'!B:AB,10,0)),"")</f>
        <v/>
      </c>
      <c r="K2538" s="81" t="str">
        <f>IFERROR(IF(B2538="","",VLOOKUP(B2538,'Customer Orders Management'!B:AB,11,0)),"")</f>
        <v/>
      </c>
      <c r="L2538" s="81" t="str">
        <f>IFERROR(IF(VLOOKUP(B2538,'DIFOT Raw Data'!B:P,15,0)="","Not Delivered","Delivery"&amp;" "&amp;VLOOKUP(B2538,'DIFOT Raw Data'!B:P,15,0)),"")</f>
        <v/>
      </c>
    </row>
    <row r="2539" spans="5:12" x14ac:dyDescent="0.25">
      <c r="E2539" s="80" t="str">
        <f>IFERROR(IF(B2539="","",VLOOKUP(B2539,'Customer Orders Management'!B:AB,12,0)),"")</f>
        <v/>
      </c>
      <c r="F2539" s="80" t="str">
        <f>IFERROR(IF(B2539="","",VLOOKUP(B2539,'Customer Orders Management'!B:AB,13,0)),"")</f>
        <v/>
      </c>
      <c r="G2539" s="80" t="str">
        <f>IFERROR(IF(B2539="","",VLOOKUP(B2539,'Customer Orders Management'!B:AB,7,0)),"")</f>
        <v/>
      </c>
      <c r="H2539" s="80" t="str">
        <f>IFERROR(IF(B2539="","",VLOOKUP(B2539,'Customer Orders Management'!B:AB,8,0)),"")</f>
        <v/>
      </c>
      <c r="I2539" s="81" t="str">
        <f>IFERROR(IF(B2539="","",VLOOKUP(B2539,'Customer Orders Management'!B:AB,9,0)),"")</f>
        <v/>
      </c>
      <c r="J2539" s="81" t="str">
        <f>IFERROR(IF(B2539="","",VLOOKUP(B2539,'Customer Orders Management'!B:AB,10,0)),"")</f>
        <v/>
      </c>
      <c r="K2539" s="81" t="str">
        <f>IFERROR(IF(B2539="","",VLOOKUP(B2539,'Customer Orders Management'!B:AB,11,0)),"")</f>
        <v/>
      </c>
      <c r="L2539" s="81" t="str">
        <f>IFERROR(IF(VLOOKUP(B2539,'DIFOT Raw Data'!B:P,15,0)="","Not Delivered","Delivery"&amp;" "&amp;VLOOKUP(B2539,'DIFOT Raw Data'!B:P,15,0)),"")</f>
        <v/>
      </c>
    </row>
    <row r="2540" spans="5:12" x14ac:dyDescent="0.25">
      <c r="E2540" s="80" t="str">
        <f>IFERROR(IF(B2540="","",VLOOKUP(B2540,'Customer Orders Management'!B:AB,12,0)),"")</f>
        <v/>
      </c>
      <c r="F2540" s="80" t="str">
        <f>IFERROR(IF(B2540="","",VLOOKUP(B2540,'Customer Orders Management'!B:AB,13,0)),"")</f>
        <v/>
      </c>
      <c r="G2540" s="80" t="str">
        <f>IFERROR(IF(B2540="","",VLOOKUP(B2540,'Customer Orders Management'!B:AB,7,0)),"")</f>
        <v/>
      </c>
      <c r="H2540" s="80" t="str">
        <f>IFERROR(IF(B2540="","",VLOOKUP(B2540,'Customer Orders Management'!B:AB,8,0)),"")</f>
        <v/>
      </c>
      <c r="I2540" s="81" t="str">
        <f>IFERROR(IF(B2540="","",VLOOKUP(B2540,'Customer Orders Management'!B:AB,9,0)),"")</f>
        <v/>
      </c>
      <c r="J2540" s="81" t="str">
        <f>IFERROR(IF(B2540="","",VLOOKUP(B2540,'Customer Orders Management'!B:AB,10,0)),"")</f>
        <v/>
      </c>
      <c r="K2540" s="81" t="str">
        <f>IFERROR(IF(B2540="","",VLOOKUP(B2540,'Customer Orders Management'!B:AB,11,0)),"")</f>
        <v/>
      </c>
      <c r="L2540" s="81" t="str">
        <f>IFERROR(IF(VLOOKUP(B2540,'DIFOT Raw Data'!B:P,15,0)="","Not Delivered","Delivery"&amp;" "&amp;VLOOKUP(B2540,'DIFOT Raw Data'!B:P,15,0)),"")</f>
        <v/>
      </c>
    </row>
    <row r="2541" spans="5:12" x14ac:dyDescent="0.25">
      <c r="E2541" s="80" t="str">
        <f>IFERROR(IF(B2541="","",VLOOKUP(B2541,'Customer Orders Management'!B:AB,12,0)),"")</f>
        <v/>
      </c>
      <c r="F2541" s="80" t="str">
        <f>IFERROR(IF(B2541="","",VLOOKUP(B2541,'Customer Orders Management'!B:AB,13,0)),"")</f>
        <v/>
      </c>
      <c r="G2541" s="80" t="str">
        <f>IFERROR(IF(B2541="","",VLOOKUP(B2541,'Customer Orders Management'!B:AB,7,0)),"")</f>
        <v/>
      </c>
      <c r="H2541" s="80" t="str">
        <f>IFERROR(IF(B2541="","",VLOOKUP(B2541,'Customer Orders Management'!B:AB,8,0)),"")</f>
        <v/>
      </c>
      <c r="I2541" s="81" t="str">
        <f>IFERROR(IF(B2541="","",VLOOKUP(B2541,'Customer Orders Management'!B:AB,9,0)),"")</f>
        <v/>
      </c>
      <c r="J2541" s="81" t="str">
        <f>IFERROR(IF(B2541="","",VLOOKUP(B2541,'Customer Orders Management'!B:AB,10,0)),"")</f>
        <v/>
      </c>
      <c r="K2541" s="81" t="str">
        <f>IFERROR(IF(B2541="","",VLOOKUP(B2541,'Customer Orders Management'!B:AB,11,0)),"")</f>
        <v/>
      </c>
      <c r="L2541" s="81" t="str">
        <f>IFERROR(IF(VLOOKUP(B2541,'DIFOT Raw Data'!B:P,15,0)="","Not Delivered","Delivery"&amp;" "&amp;VLOOKUP(B2541,'DIFOT Raw Data'!B:P,15,0)),"")</f>
        <v/>
      </c>
    </row>
    <row r="2542" spans="5:12" x14ac:dyDescent="0.25">
      <c r="E2542" s="80" t="str">
        <f>IFERROR(IF(B2542="","",VLOOKUP(B2542,'Customer Orders Management'!B:AB,12,0)),"")</f>
        <v/>
      </c>
      <c r="F2542" s="80" t="str">
        <f>IFERROR(IF(B2542="","",VLOOKUP(B2542,'Customer Orders Management'!B:AB,13,0)),"")</f>
        <v/>
      </c>
      <c r="G2542" s="80" t="str">
        <f>IFERROR(IF(B2542="","",VLOOKUP(B2542,'Customer Orders Management'!B:AB,7,0)),"")</f>
        <v/>
      </c>
      <c r="H2542" s="80" t="str">
        <f>IFERROR(IF(B2542="","",VLOOKUP(B2542,'Customer Orders Management'!B:AB,8,0)),"")</f>
        <v/>
      </c>
      <c r="I2542" s="81" t="str">
        <f>IFERROR(IF(B2542="","",VLOOKUP(B2542,'Customer Orders Management'!B:AB,9,0)),"")</f>
        <v/>
      </c>
      <c r="J2542" s="81" t="str">
        <f>IFERROR(IF(B2542="","",VLOOKUP(B2542,'Customer Orders Management'!B:AB,10,0)),"")</f>
        <v/>
      </c>
      <c r="K2542" s="81" t="str">
        <f>IFERROR(IF(B2542="","",VLOOKUP(B2542,'Customer Orders Management'!B:AB,11,0)),"")</f>
        <v/>
      </c>
      <c r="L2542" s="81" t="str">
        <f>IFERROR(IF(VLOOKUP(B2542,'DIFOT Raw Data'!B:P,15,0)="","Not Delivered","Delivery"&amp;" "&amp;VLOOKUP(B2542,'DIFOT Raw Data'!B:P,15,0)),"")</f>
        <v/>
      </c>
    </row>
    <row r="2543" spans="5:12" x14ac:dyDescent="0.25">
      <c r="E2543" s="80" t="str">
        <f>IFERROR(IF(B2543="","",VLOOKUP(B2543,'Customer Orders Management'!B:AB,12,0)),"")</f>
        <v/>
      </c>
      <c r="F2543" s="80" t="str">
        <f>IFERROR(IF(B2543="","",VLOOKUP(B2543,'Customer Orders Management'!B:AB,13,0)),"")</f>
        <v/>
      </c>
      <c r="G2543" s="80" t="str">
        <f>IFERROR(IF(B2543="","",VLOOKUP(B2543,'Customer Orders Management'!B:AB,7,0)),"")</f>
        <v/>
      </c>
      <c r="H2543" s="80" t="str">
        <f>IFERROR(IF(B2543="","",VLOOKUP(B2543,'Customer Orders Management'!B:AB,8,0)),"")</f>
        <v/>
      </c>
      <c r="I2543" s="81" t="str">
        <f>IFERROR(IF(B2543="","",VLOOKUP(B2543,'Customer Orders Management'!B:AB,9,0)),"")</f>
        <v/>
      </c>
      <c r="J2543" s="81" t="str">
        <f>IFERROR(IF(B2543="","",VLOOKUP(B2543,'Customer Orders Management'!B:AB,10,0)),"")</f>
        <v/>
      </c>
      <c r="K2543" s="81" t="str">
        <f>IFERROR(IF(B2543="","",VLOOKUP(B2543,'Customer Orders Management'!B:AB,11,0)),"")</f>
        <v/>
      </c>
      <c r="L2543" s="81" t="str">
        <f>IFERROR(IF(VLOOKUP(B2543,'DIFOT Raw Data'!B:P,15,0)="","Not Delivered","Delivery"&amp;" "&amp;VLOOKUP(B2543,'DIFOT Raw Data'!B:P,15,0)),"")</f>
        <v/>
      </c>
    </row>
    <row r="2544" spans="5:12" x14ac:dyDescent="0.25">
      <c r="E2544" s="80" t="str">
        <f>IFERROR(IF(B2544="","",VLOOKUP(B2544,'Customer Orders Management'!B:AB,12,0)),"")</f>
        <v/>
      </c>
      <c r="F2544" s="80" t="str">
        <f>IFERROR(IF(B2544="","",VLOOKUP(B2544,'Customer Orders Management'!B:AB,13,0)),"")</f>
        <v/>
      </c>
      <c r="G2544" s="80" t="str">
        <f>IFERROR(IF(B2544="","",VLOOKUP(B2544,'Customer Orders Management'!B:AB,7,0)),"")</f>
        <v/>
      </c>
      <c r="H2544" s="80" t="str">
        <f>IFERROR(IF(B2544="","",VLOOKUP(B2544,'Customer Orders Management'!B:AB,8,0)),"")</f>
        <v/>
      </c>
      <c r="I2544" s="81" t="str">
        <f>IFERROR(IF(B2544="","",VLOOKUP(B2544,'Customer Orders Management'!B:AB,9,0)),"")</f>
        <v/>
      </c>
      <c r="J2544" s="81" t="str">
        <f>IFERROR(IF(B2544="","",VLOOKUP(B2544,'Customer Orders Management'!B:AB,10,0)),"")</f>
        <v/>
      </c>
      <c r="K2544" s="81" t="str">
        <f>IFERROR(IF(B2544="","",VLOOKUP(B2544,'Customer Orders Management'!B:AB,11,0)),"")</f>
        <v/>
      </c>
      <c r="L2544" s="81" t="str">
        <f>IFERROR(IF(VLOOKUP(B2544,'DIFOT Raw Data'!B:P,15,0)="","Not Delivered","Delivery"&amp;" "&amp;VLOOKUP(B2544,'DIFOT Raw Data'!B:P,15,0)),"")</f>
        <v/>
      </c>
    </row>
    <row r="2545" spans="5:12" x14ac:dyDescent="0.25">
      <c r="E2545" s="80" t="str">
        <f>IFERROR(IF(B2545="","",VLOOKUP(B2545,'Customer Orders Management'!B:AB,12,0)),"")</f>
        <v/>
      </c>
      <c r="F2545" s="80" t="str">
        <f>IFERROR(IF(B2545="","",VLOOKUP(B2545,'Customer Orders Management'!B:AB,13,0)),"")</f>
        <v/>
      </c>
      <c r="G2545" s="80" t="str">
        <f>IFERROR(IF(B2545="","",VLOOKUP(B2545,'Customer Orders Management'!B:AB,7,0)),"")</f>
        <v/>
      </c>
      <c r="H2545" s="80" t="str">
        <f>IFERROR(IF(B2545="","",VLOOKUP(B2545,'Customer Orders Management'!B:AB,8,0)),"")</f>
        <v/>
      </c>
      <c r="I2545" s="81" t="str">
        <f>IFERROR(IF(B2545="","",VLOOKUP(B2545,'Customer Orders Management'!B:AB,9,0)),"")</f>
        <v/>
      </c>
      <c r="J2545" s="81" t="str">
        <f>IFERROR(IF(B2545="","",VLOOKUP(B2545,'Customer Orders Management'!B:AB,10,0)),"")</f>
        <v/>
      </c>
      <c r="K2545" s="81" t="str">
        <f>IFERROR(IF(B2545="","",VLOOKUP(B2545,'Customer Orders Management'!B:AB,11,0)),"")</f>
        <v/>
      </c>
      <c r="L2545" s="81" t="str">
        <f>IFERROR(IF(VLOOKUP(B2545,'DIFOT Raw Data'!B:P,15,0)="","Not Delivered","Delivery"&amp;" "&amp;VLOOKUP(B2545,'DIFOT Raw Data'!B:P,15,0)),"")</f>
        <v/>
      </c>
    </row>
    <row r="2546" spans="5:12" x14ac:dyDescent="0.25">
      <c r="E2546" s="80" t="str">
        <f>IFERROR(IF(B2546="","",VLOOKUP(B2546,'Customer Orders Management'!B:AB,12,0)),"")</f>
        <v/>
      </c>
      <c r="F2546" s="80" t="str">
        <f>IFERROR(IF(B2546="","",VLOOKUP(B2546,'Customer Orders Management'!B:AB,13,0)),"")</f>
        <v/>
      </c>
      <c r="G2546" s="80" t="str">
        <f>IFERROR(IF(B2546="","",VLOOKUP(B2546,'Customer Orders Management'!B:AB,7,0)),"")</f>
        <v/>
      </c>
      <c r="H2546" s="80" t="str">
        <f>IFERROR(IF(B2546="","",VLOOKUP(B2546,'Customer Orders Management'!B:AB,8,0)),"")</f>
        <v/>
      </c>
      <c r="I2546" s="81" t="str">
        <f>IFERROR(IF(B2546="","",VLOOKUP(B2546,'Customer Orders Management'!B:AB,9,0)),"")</f>
        <v/>
      </c>
      <c r="J2546" s="81" t="str">
        <f>IFERROR(IF(B2546="","",VLOOKUP(B2546,'Customer Orders Management'!B:AB,10,0)),"")</f>
        <v/>
      </c>
      <c r="K2546" s="81" t="str">
        <f>IFERROR(IF(B2546="","",VLOOKUP(B2546,'Customer Orders Management'!B:AB,11,0)),"")</f>
        <v/>
      </c>
      <c r="L2546" s="81" t="str">
        <f>IFERROR(IF(VLOOKUP(B2546,'DIFOT Raw Data'!B:P,15,0)="","Not Delivered","Delivery"&amp;" "&amp;VLOOKUP(B2546,'DIFOT Raw Data'!B:P,15,0)),"")</f>
        <v/>
      </c>
    </row>
    <row r="2547" spans="5:12" x14ac:dyDescent="0.25">
      <c r="E2547" s="80" t="str">
        <f>IFERROR(IF(B2547="","",VLOOKUP(B2547,'Customer Orders Management'!B:AB,12,0)),"")</f>
        <v/>
      </c>
      <c r="F2547" s="80" t="str">
        <f>IFERROR(IF(B2547="","",VLOOKUP(B2547,'Customer Orders Management'!B:AB,13,0)),"")</f>
        <v/>
      </c>
      <c r="G2547" s="80" t="str">
        <f>IFERROR(IF(B2547="","",VLOOKUP(B2547,'Customer Orders Management'!B:AB,7,0)),"")</f>
        <v/>
      </c>
      <c r="H2547" s="80" t="str">
        <f>IFERROR(IF(B2547="","",VLOOKUP(B2547,'Customer Orders Management'!B:AB,8,0)),"")</f>
        <v/>
      </c>
      <c r="I2547" s="81" t="str">
        <f>IFERROR(IF(B2547="","",VLOOKUP(B2547,'Customer Orders Management'!B:AB,9,0)),"")</f>
        <v/>
      </c>
      <c r="J2547" s="81" t="str">
        <f>IFERROR(IF(B2547="","",VLOOKUP(B2547,'Customer Orders Management'!B:AB,10,0)),"")</f>
        <v/>
      </c>
      <c r="K2547" s="81" t="str">
        <f>IFERROR(IF(B2547="","",VLOOKUP(B2547,'Customer Orders Management'!B:AB,11,0)),"")</f>
        <v/>
      </c>
      <c r="L2547" s="81" t="str">
        <f>IFERROR(IF(VLOOKUP(B2547,'DIFOT Raw Data'!B:P,15,0)="","Not Delivered","Delivery"&amp;" "&amp;VLOOKUP(B2547,'DIFOT Raw Data'!B:P,15,0)),"")</f>
        <v/>
      </c>
    </row>
    <row r="2548" spans="5:12" x14ac:dyDescent="0.25">
      <c r="E2548" s="80" t="str">
        <f>IFERROR(IF(B2548="","",VLOOKUP(B2548,'Customer Orders Management'!B:AB,12,0)),"")</f>
        <v/>
      </c>
      <c r="F2548" s="80" t="str">
        <f>IFERROR(IF(B2548="","",VLOOKUP(B2548,'Customer Orders Management'!B:AB,13,0)),"")</f>
        <v/>
      </c>
      <c r="G2548" s="80" t="str">
        <f>IFERROR(IF(B2548="","",VLOOKUP(B2548,'Customer Orders Management'!B:AB,7,0)),"")</f>
        <v/>
      </c>
      <c r="H2548" s="80" t="str">
        <f>IFERROR(IF(B2548="","",VLOOKUP(B2548,'Customer Orders Management'!B:AB,8,0)),"")</f>
        <v/>
      </c>
      <c r="I2548" s="81" t="str">
        <f>IFERROR(IF(B2548="","",VLOOKUP(B2548,'Customer Orders Management'!B:AB,9,0)),"")</f>
        <v/>
      </c>
      <c r="J2548" s="81" t="str">
        <f>IFERROR(IF(B2548="","",VLOOKUP(B2548,'Customer Orders Management'!B:AB,10,0)),"")</f>
        <v/>
      </c>
      <c r="K2548" s="81" t="str">
        <f>IFERROR(IF(B2548="","",VLOOKUP(B2548,'Customer Orders Management'!B:AB,11,0)),"")</f>
        <v/>
      </c>
      <c r="L2548" s="81" t="str">
        <f>IFERROR(IF(VLOOKUP(B2548,'DIFOT Raw Data'!B:P,15,0)="","Not Delivered","Delivery"&amp;" "&amp;VLOOKUP(B2548,'DIFOT Raw Data'!B:P,15,0)),"")</f>
        <v/>
      </c>
    </row>
    <row r="2549" spans="5:12" x14ac:dyDescent="0.25">
      <c r="E2549" s="80" t="str">
        <f>IFERROR(IF(B2549="","",VLOOKUP(B2549,'Customer Orders Management'!B:AB,12,0)),"")</f>
        <v/>
      </c>
      <c r="F2549" s="80" t="str">
        <f>IFERROR(IF(B2549="","",VLOOKUP(B2549,'Customer Orders Management'!B:AB,13,0)),"")</f>
        <v/>
      </c>
      <c r="G2549" s="80" t="str">
        <f>IFERROR(IF(B2549="","",VLOOKUP(B2549,'Customer Orders Management'!B:AB,7,0)),"")</f>
        <v/>
      </c>
      <c r="H2549" s="80" t="str">
        <f>IFERROR(IF(B2549="","",VLOOKUP(B2549,'Customer Orders Management'!B:AB,8,0)),"")</f>
        <v/>
      </c>
      <c r="I2549" s="81" t="str">
        <f>IFERROR(IF(B2549="","",VLOOKUP(B2549,'Customer Orders Management'!B:AB,9,0)),"")</f>
        <v/>
      </c>
      <c r="J2549" s="81" t="str">
        <f>IFERROR(IF(B2549="","",VLOOKUP(B2549,'Customer Orders Management'!B:AB,10,0)),"")</f>
        <v/>
      </c>
      <c r="K2549" s="81" t="str">
        <f>IFERROR(IF(B2549="","",VLOOKUP(B2549,'Customer Orders Management'!B:AB,11,0)),"")</f>
        <v/>
      </c>
      <c r="L2549" s="81" t="str">
        <f>IFERROR(IF(VLOOKUP(B2549,'DIFOT Raw Data'!B:P,15,0)="","Not Delivered","Delivery"&amp;" "&amp;VLOOKUP(B2549,'DIFOT Raw Data'!B:P,15,0)),"")</f>
        <v/>
      </c>
    </row>
    <row r="2550" spans="5:12" x14ac:dyDescent="0.25">
      <c r="E2550" s="80" t="str">
        <f>IFERROR(IF(B2550="","",VLOOKUP(B2550,'Customer Orders Management'!B:AB,12,0)),"")</f>
        <v/>
      </c>
      <c r="F2550" s="80" t="str">
        <f>IFERROR(IF(B2550="","",VLOOKUP(B2550,'Customer Orders Management'!B:AB,13,0)),"")</f>
        <v/>
      </c>
      <c r="G2550" s="80" t="str">
        <f>IFERROR(IF(B2550="","",VLOOKUP(B2550,'Customer Orders Management'!B:AB,7,0)),"")</f>
        <v/>
      </c>
      <c r="H2550" s="80" t="str">
        <f>IFERROR(IF(B2550="","",VLOOKUP(B2550,'Customer Orders Management'!B:AB,8,0)),"")</f>
        <v/>
      </c>
      <c r="I2550" s="81" t="str">
        <f>IFERROR(IF(B2550="","",VLOOKUP(B2550,'Customer Orders Management'!B:AB,9,0)),"")</f>
        <v/>
      </c>
      <c r="J2550" s="81" t="str">
        <f>IFERROR(IF(B2550="","",VLOOKUP(B2550,'Customer Orders Management'!B:AB,10,0)),"")</f>
        <v/>
      </c>
      <c r="K2550" s="81" t="str">
        <f>IFERROR(IF(B2550="","",VLOOKUP(B2550,'Customer Orders Management'!B:AB,11,0)),"")</f>
        <v/>
      </c>
      <c r="L2550" s="81" t="str">
        <f>IFERROR(IF(VLOOKUP(B2550,'DIFOT Raw Data'!B:P,15,0)="","Not Delivered","Delivery"&amp;" "&amp;VLOOKUP(B2550,'DIFOT Raw Data'!B:P,15,0)),"")</f>
        <v/>
      </c>
    </row>
    <row r="2551" spans="5:12" x14ac:dyDescent="0.25">
      <c r="E2551" s="80" t="str">
        <f>IFERROR(IF(B2551="","",VLOOKUP(B2551,'Customer Orders Management'!B:AB,12,0)),"")</f>
        <v/>
      </c>
      <c r="F2551" s="80" t="str">
        <f>IFERROR(IF(B2551="","",VLOOKUP(B2551,'Customer Orders Management'!B:AB,13,0)),"")</f>
        <v/>
      </c>
      <c r="G2551" s="80" t="str">
        <f>IFERROR(IF(B2551="","",VLOOKUP(B2551,'Customer Orders Management'!B:AB,7,0)),"")</f>
        <v/>
      </c>
      <c r="H2551" s="80" t="str">
        <f>IFERROR(IF(B2551="","",VLOOKUP(B2551,'Customer Orders Management'!B:AB,8,0)),"")</f>
        <v/>
      </c>
      <c r="I2551" s="81" t="str">
        <f>IFERROR(IF(B2551="","",VLOOKUP(B2551,'Customer Orders Management'!B:AB,9,0)),"")</f>
        <v/>
      </c>
      <c r="J2551" s="81" t="str">
        <f>IFERROR(IF(B2551="","",VLOOKUP(B2551,'Customer Orders Management'!B:AB,10,0)),"")</f>
        <v/>
      </c>
      <c r="K2551" s="81" t="str">
        <f>IFERROR(IF(B2551="","",VLOOKUP(B2551,'Customer Orders Management'!B:AB,11,0)),"")</f>
        <v/>
      </c>
      <c r="L2551" s="81" t="str">
        <f>IFERROR(IF(VLOOKUP(B2551,'DIFOT Raw Data'!B:P,15,0)="","Not Delivered","Delivery"&amp;" "&amp;VLOOKUP(B2551,'DIFOT Raw Data'!B:P,15,0)),"")</f>
        <v/>
      </c>
    </row>
    <row r="2552" spans="5:12" x14ac:dyDescent="0.25">
      <c r="E2552" s="80" t="str">
        <f>IFERROR(IF(B2552="","",VLOOKUP(B2552,'Customer Orders Management'!B:AB,12,0)),"")</f>
        <v/>
      </c>
      <c r="F2552" s="80" t="str">
        <f>IFERROR(IF(B2552="","",VLOOKUP(B2552,'Customer Orders Management'!B:AB,13,0)),"")</f>
        <v/>
      </c>
      <c r="G2552" s="80" t="str">
        <f>IFERROR(IF(B2552="","",VLOOKUP(B2552,'Customer Orders Management'!B:AB,7,0)),"")</f>
        <v/>
      </c>
      <c r="H2552" s="80" t="str">
        <f>IFERROR(IF(B2552="","",VLOOKUP(B2552,'Customer Orders Management'!B:AB,8,0)),"")</f>
        <v/>
      </c>
      <c r="I2552" s="81" t="str">
        <f>IFERROR(IF(B2552="","",VLOOKUP(B2552,'Customer Orders Management'!B:AB,9,0)),"")</f>
        <v/>
      </c>
      <c r="J2552" s="81" t="str">
        <f>IFERROR(IF(B2552="","",VLOOKUP(B2552,'Customer Orders Management'!B:AB,10,0)),"")</f>
        <v/>
      </c>
      <c r="K2552" s="81" t="str">
        <f>IFERROR(IF(B2552="","",VLOOKUP(B2552,'Customer Orders Management'!B:AB,11,0)),"")</f>
        <v/>
      </c>
      <c r="L2552" s="81" t="str">
        <f>IFERROR(IF(VLOOKUP(B2552,'DIFOT Raw Data'!B:P,15,0)="","Not Delivered","Delivery"&amp;" "&amp;VLOOKUP(B2552,'DIFOT Raw Data'!B:P,15,0)),"")</f>
        <v/>
      </c>
    </row>
    <row r="2553" spans="5:12" x14ac:dyDescent="0.25">
      <c r="E2553" s="80" t="str">
        <f>IFERROR(IF(B2553="","",VLOOKUP(B2553,'Customer Orders Management'!B:AB,12,0)),"")</f>
        <v/>
      </c>
      <c r="F2553" s="80" t="str">
        <f>IFERROR(IF(B2553="","",VLOOKUP(B2553,'Customer Orders Management'!B:AB,13,0)),"")</f>
        <v/>
      </c>
      <c r="G2553" s="80" t="str">
        <f>IFERROR(IF(B2553="","",VLOOKUP(B2553,'Customer Orders Management'!B:AB,7,0)),"")</f>
        <v/>
      </c>
      <c r="H2553" s="80" t="str">
        <f>IFERROR(IF(B2553="","",VLOOKUP(B2553,'Customer Orders Management'!B:AB,8,0)),"")</f>
        <v/>
      </c>
      <c r="I2553" s="81" t="str">
        <f>IFERROR(IF(B2553="","",VLOOKUP(B2553,'Customer Orders Management'!B:AB,9,0)),"")</f>
        <v/>
      </c>
      <c r="J2553" s="81" t="str">
        <f>IFERROR(IF(B2553="","",VLOOKUP(B2553,'Customer Orders Management'!B:AB,10,0)),"")</f>
        <v/>
      </c>
      <c r="K2553" s="81" t="str">
        <f>IFERROR(IF(B2553="","",VLOOKUP(B2553,'Customer Orders Management'!B:AB,11,0)),"")</f>
        <v/>
      </c>
      <c r="L2553" s="81" t="str">
        <f>IFERROR(IF(VLOOKUP(B2553,'DIFOT Raw Data'!B:P,15,0)="","Not Delivered","Delivery"&amp;" "&amp;VLOOKUP(B2553,'DIFOT Raw Data'!B:P,15,0)),"")</f>
        <v/>
      </c>
    </row>
    <row r="2554" spans="5:12" x14ac:dyDescent="0.25">
      <c r="E2554" s="80" t="str">
        <f>IFERROR(IF(B2554="","",VLOOKUP(B2554,'Customer Orders Management'!B:AB,12,0)),"")</f>
        <v/>
      </c>
      <c r="F2554" s="80" t="str">
        <f>IFERROR(IF(B2554="","",VLOOKUP(B2554,'Customer Orders Management'!B:AB,13,0)),"")</f>
        <v/>
      </c>
      <c r="G2554" s="80" t="str">
        <f>IFERROR(IF(B2554="","",VLOOKUP(B2554,'Customer Orders Management'!B:AB,7,0)),"")</f>
        <v/>
      </c>
      <c r="H2554" s="80" t="str">
        <f>IFERROR(IF(B2554="","",VLOOKUP(B2554,'Customer Orders Management'!B:AB,8,0)),"")</f>
        <v/>
      </c>
      <c r="I2554" s="81" t="str">
        <f>IFERROR(IF(B2554="","",VLOOKUP(B2554,'Customer Orders Management'!B:AB,9,0)),"")</f>
        <v/>
      </c>
      <c r="J2554" s="81" t="str">
        <f>IFERROR(IF(B2554="","",VLOOKUP(B2554,'Customer Orders Management'!B:AB,10,0)),"")</f>
        <v/>
      </c>
      <c r="K2554" s="81" t="str">
        <f>IFERROR(IF(B2554="","",VLOOKUP(B2554,'Customer Orders Management'!B:AB,11,0)),"")</f>
        <v/>
      </c>
      <c r="L2554" s="81" t="str">
        <f>IFERROR(IF(VLOOKUP(B2554,'DIFOT Raw Data'!B:P,15,0)="","Not Delivered","Delivery"&amp;" "&amp;VLOOKUP(B2554,'DIFOT Raw Data'!B:P,15,0)),"")</f>
        <v/>
      </c>
    </row>
    <row r="2555" spans="5:12" x14ac:dyDescent="0.25">
      <c r="E2555" s="80" t="str">
        <f>IFERROR(IF(B2555="","",VLOOKUP(B2555,'Customer Orders Management'!B:AB,12,0)),"")</f>
        <v/>
      </c>
      <c r="F2555" s="80" t="str">
        <f>IFERROR(IF(B2555="","",VLOOKUP(B2555,'Customer Orders Management'!B:AB,13,0)),"")</f>
        <v/>
      </c>
      <c r="G2555" s="80" t="str">
        <f>IFERROR(IF(B2555="","",VLOOKUP(B2555,'Customer Orders Management'!B:AB,7,0)),"")</f>
        <v/>
      </c>
      <c r="H2555" s="80" t="str">
        <f>IFERROR(IF(B2555="","",VLOOKUP(B2555,'Customer Orders Management'!B:AB,8,0)),"")</f>
        <v/>
      </c>
      <c r="I2555" s="81" t="str">
        <f>IFERROR(IF(B2555="","",VLOOKUP(B2555,'Customer Orders Management'!B:AB,9,0)),"")</f>
        <v/>
      </c>
      <c r="J2555" s="81" t="str">
        <f>IFERROR(IF(B2555="","",VLOOKUP(B2555,'Customer Orders Management'!B:AB,10,0)),"")</f>
        <v/>
      </c>
      <c r="K2555" s="81" t="str">
        <f>IFERROR(IF(B2555="","",VLOOKUP(B2555,'Customer Orders Management'!B:AB,11,0)),"")</f>
        <v/>
      </c>
      <c r="L2555" s="81" t="str">
        <f>IFERROR(IF(VLOOKUP(B2555,'DIFOT Raw Data'!B:P,15,0)="","Not Delivered","Delivery"&amp;" "&amp;VLOOKUP(B2555,'DIFOT Raw Data'!B:P,15,0)),"")</f>
        <v/>
      </c>
    </row>
    <row r="2556" spans="5:12" x14ac:dyDescent="0.25">
      <c r="E2556" s="80" t="str">
        <f>IFERROR(IF(B2556="","",VLOOKUP(B2556,'Customer Orders Management'!B:AB,12,0)),"")</f>
        <v/>
      </c>
      <c r="F2556" s="80" t="str">
        <f>IFERROR(IF(B2556="","",VLOOKUP(B2556,'Customer Orders Management'!B:AB,13,0)),"")</f>
        <v/>
      </c>
      <c r="G2556" s="80" t="str">
        <f>IFERROR(IF(B2556="","",VLOOKUP(B2556,'Customer Orders Management'!B:AB,7,0)),"")</f>
        <v/>
      </c>
      <c r="H2556" s="80" t="str">
        <f>IFERROR(IF(B2556="","",VLOOKUP(B2556,'Customer Orders Management'!B:AB,8,0)),"")</f>
        <v/>
      </c>
      <c r="I2556" s="81" t="str">
        <f>IFERROR(IF(B2556="","",VLOOKUP(B2556,'Customer Orders Management'!B:AB,9,0)),"")</f>
        <v/>
      </c>
      <c r="J2556" s="81" t="str">
        <f>IFERROR(IF(B2556="","",VLOOKUP(B2556,'Customer Orders Management'!B:AB,10,0)),"")</f>
        <v/>
      </c>
      <c r="K2556" s="81" t="str">
        <f>IFERROR(IF(B2556="","",VLOOKUP(B2556,'Customer Orders Management'!B:AB,11,0)),"")</f>
        <v/>
      </c>
      <c r="L2556" s="81" t="str">
        <f>IFERROR(IF(VLOOKUP(B2556,'DIFOT Raw Data'!B:P,15,0)="","Not Delivered","Delivery"&amp;" "&amp;VLOOKUP(B2556,'DIFOT Raw Data'!B:P,15,0)),"")</f>
        <v/>
      </c>
    </row>
    <row r="2557" spans="5:12" x14ac:dyDescent="0.25">
      <c r="E2557" s="80" t="str">
        <f>IFERROR(IF(B2557="","",VLOOKUP(B2557,'Customer Orders Management'!B:AB,12,0)),"")</f>
        <v/>
      </c>
      <c r="F2557" s="80" t="str">
        <f>IFERROR(IF(B2557="","",VLOOKUP(B2557,'Customer Orders Management'!B:AB,13,0)),"")</f>
        <v/>
      </c>
      <c r="G2557" s="80" t="str">
        <f>IFERROR(IF(B2557="","",VLOOKUP(B2557,'Customer Orders Management'!B:AB,7,0)),"")</f>
        <v/>
      </c>
      <c r="H2557" s="80" t="str">
        <f>IFERROR(IF(B2557="","",VLOOKUP(B2557,'Customer Orders Management'!B:AB,8,0)),"")</f>
        <v/>
      </c>
      <c r="I2557" s="81" t="str">
        <f>IFERROR(IF(B2557="","",VLOOKUP(B2557,'Customer Orders Management'!B:AB,9,0)),"")</f>
        <v/>
      </c>
      <c r="J2557" s="81" t="str">
        <f>IFERROR(IF(B2557="","",VLOOKUP(B2557,'Customer Orders Management'!B:AB,10,0)),"")</f>
        <v/>
      </c>
      <c r="K2557" s="81" t="str">
        <f>IFERROR(IF(B2557="","",VLOOKUP(B2557,'Customer Orders Management'!B:AB,11,0)),"")</f>
        <v/>
      </c>
      <c r="L2557" s="81" t="str">
        <f>IFERROR(IF(VLOOKUP(B2557,'DIFOT Raw Data'!B:P,15,0)="","Not Delivered","Delivery"&amp;" "&amp;VLOOKUP(B2557,'DIFOT Raw Data'!B:P,15,0)),"")</f>
        <v/>
      </c>
    </row>
    <row r="2558" spans="5:12" x14ac:dyDescent="0.25">
      <c r="E2558" s="80" t="str">
        <f>IFERROR(IF(B2558="","",VLOOKUP(B2558,'Customer Orders Management'!B:AB,12,0)),"")</f>
        <v/>
      </c>
      <c r="F2558" s="80" t="str">
        <f>IFERROR(IF(B2558="","",VLOOKUP(B2558,'Customer Orders Management'!B:AB,13,0)),"")</f>
        <v/>
      </c>
      <c r="G2558" s="80" t="str">
        <f>IFERROR(IF(B2558="","",VLOOKUP(B2558,'Customer Orders Management'!B:AB,7,0)),"")</f>
        <v/>
      </c>
      <c r="H2558" s="80" t="str">
        <f>IFERROR(IF(B2558="","",VLOOKUP(B2558,'Customer Orders Management'!B:AB,8,0)),"")</f>
        <v/>
      </c>
      <c r="I2558" s="81" t="str">
        <f>IFERROR(IF(B2558="","",VLOOKUP(B2558,'Customer Orders Management'!B:AB,9,0)),"")</f>
        <v/>
      </c>
      <c r="J2558" s="81" t="str">
        <f>IFERROR(IF(B2558="","",VLOOKUP(B2558,'Customer Orders Management'!B:AB,10,0)),"")</f>
        <v/>
      </c>
      <c r="K2558" s="81" t="str">
        <f>IFERROR(IF(B2558="","",VLOOKUP(B2558,'Customer Orders Management'!B:AB,11,0)),"")</f>
        <v/>
      </c>
      <c r="L2558" s="81" t="str">
        <f>IFERROR(IF(VLOOKUP(B2558,'DIFOT Raw Data'!B:P,15,0)="","Not Delivered","Delivery"&amp;" "&amp;VLOOKUP(B2558,'DIFOT Raw Data'!B:P,15,0)),"")</f>
        <v/>
      </c>
    </row>
    <row r="2559" spans="5:12" x14ac:dyDescent="0.25">
      <c r="E2559" s="80" t="str">
        <f>IFERROR(IF(B2559="","",VLOOKUP(B2559,'Customer Orders Management'!B:AB,12,0)),"")</f>
        <v/>
      </c>
      <c r="F2559" s="80" t="str">
        <f>IFERROR(IF(B2559="","",VLOOKUP(B2559,'Customer Orders Management'!B:AB,13,0)),"")</f>
        <v/>
      </c>
      <c r="G2559" s="80" t="str">
        <f>IFERROR(IF(B2559="","",VLOOKUP(B2559,'Customer Orders Management'!B:AB,7,0)),"")</f>
        <v/>
      </c>
      <c r="H2559" s="80" t="str">
        <f>IFERROR(IF(B2559="","",VLOOKUP(B2559,'Customer Orders Management'!B:AB,8,0)),"")</f>
        <v/>
      </c>
      <c r="I2559" s="81" t="str">
        <f>IFERROR(IF(B2559="","",VLOOKUP(B2559,'Customer Orders Management'!B:AB,9,0)),"")</f>
        <v/>
      </c>
      <c r="J2559" s="81" t="str">
        <f>IFERROR(IF(B2559="","",VLOOKUP(B2559,'Customer Orders Management'!B:AB,10,0)),"")</f>
        <v/>
      </c>
      <c r="K2559" s="81" t="str">
        <f>IFERROR(IF(B2559="","",VLOOKUP(B2559,'Customer Orders Management'!B:AB,11,0)),"")</f>
        <v/>
      </c>
      <c r="L2559" s="81" t="str">
        <f>IFERROR(IF(VLOOKUP(B2559,'DIFOT Raw Data'!B:P,15,0)="","Not Delivered","Delivery"&amp;" "&amp;VLOOKUP(B2559,'DIFOT Raw Data'!B:P,15,0)),"")</f>
        <v/>
      </c>
    </row>
    <row r="2560" spans="5:12" x14ac:dyDescent="0.25">
      <c r="E2560" s="80" t="str">
        <f>IFERROR(IF(B2560="","",VLOOKUP(B2560,'Customer Orders Management'!B:AB,12,0)),"")</f>
        <v/>
      </c>
      <c r="F2560" s="80" t="str">
        <f>IFERROR(IF(B2560="","",VLOOKUP(B2560,'Customer Orders Management'!B:AB,13,0)),"")</f>
        <v/>
      </c>
      <c r="G2560" s="80" t="str">
        <f>IFERROR(IF(B2560="","",VLOOKUP(B2560,'Customer Orders Management'!B:AB,7,0)),"")</f>
        <v/>
      </c>
      <c r="H2560" s="80" t="str">
        <f>IFERROR(IF(B2560="","",VLOOKUP(B2560,'Customer Orders Management'!B:AB,8,0)),"")</f>
        <v/>
      </c>
      <c r="I2560" s="81" t="str">
        <f>IFERROR(IF(B2560="","",VLOOKUP(B2560,'Customer Orders Management'!B:AB,9,0)),"")</f>
        <v/>
      </c>
      <c r="J2560" s="81" t="str">
        <f>IFERROR(IF(B2560="","",VLOOKUP(B2560,'Customer Orders Management'!B:AB,10,0)),"")</f>
        <v/>
      </c>
      <c r="K2560" s="81" t="str">
        <f>IFERROR(IF(B2560="","",VLOOKUP(B2560,'Customer Orders Management'!B:AB,11,0)),"")</f>
        <v/>
      </c>
      <c r="L2560" s="81" t="str">
        <f>IFERROR(IF(VLOOKUP(B2560,'DIFOT Raw Data'!B:P,15,0)="","Not Delivered","Delivery"&amp;" "&amp;VLOOKUP(B2560,'DIFOT Raw Data'!B:P,15,0)),"")</f>
        <v/>
      </c>
    </row>
    <row r="2561" spans="5:12" x14ac:dyDescent="0.25">
      <c r="E2561" s="80" t="str">
        <f>IFERROR(IF(B2561="","",VLOOKUP(B2561,'Customer Orders Management'!B:AB,12,0)),"")</f>
        <v/>
      </c>
      <c r="F2561" s="80" t="str">
        <f>IFERROR(IF(B2561="","",VLOOKUP(B2561,'Customer Orders Management'!B:AB,13,0)),"")</f>
        <v/>
      </c>
      <c r="G2561" s="80" t="str">
        <f>IFERROR(IF(B2561="","",VLOOKUP(B2561,'Customer Orders Management'!B:AB,7,0)),"")</f>
        <v/>
      </c>
      <c r="H2561" s="80" t="str">
        <f>IFERROR(IF(B2561="","",VLOOKUP(B2561,'Customer Orders Management'!B:AB,8,0)),"")</f>
        <v/>
      </c>
      <c r="I2561" s="81" t="str">
        <f>IFERROR(IF(B2561="","",VLOOKUP(B2561,'Customer Orders Management'!B:AB,9,0)),"")</f>
        <v/>
      </c>
      <c r="J2561" s="81" t="str">
        <f>IFERROR(IF(B2561="","",VLOOKUP(B2561,'Customer Orders Management'!B:AB,10,0)),"")</f>
        <v/>
      </c>
      <c r="K2561" s="81" t="str">
        <f>IFERROR(IF(B2561="","",VLOOKUP(B2561,'Customer Orders Management'!B:AB,11,0)),"")</f>
        <v/>
      </c>
      <c r="L2561" s="81" t="str">
        <f>IFERROR(IF(VLOOKUP(B2561,'DIFOT Raw Data'!B:P,15,0)="","Not Delivered","Delivery"&amp;" "&amp;VLOOKUP(B2561,'DIFOT Raw Data'!B:P,15,0)),"")</f>
        <v/>
      </c>
    </row>
    <row r="2562" spans="5:12" x14ac:dyDescent="0.25">
      <c r="E2562" s="80" t="str">
        <f>IFERROR(IF(B2562="","",VLOOKUP(B2562,'Customer Orders Management'!B:AB,12,0)),"")</f>
        <v/>
      </c>
      <c r="F2562" s="80" t="str">
        <f>IFERROR(IF(B2562="","",VLOOKUP(B2562,'Customer Orders Management'!B:AB,13,0)),"")</f>
        <v/>
      </c>
      <c r="G2562" s="80" t="str">
        <f>IFERROR(IF(B2562="","",VLOOKUP(B2562,'Customer Orders Management'!B:AB,7,0)),"")</f>
        <v/>
      </c>
      <c r="H2562" s="80" t="str">
        <f>IFERROR(IF(B2562="","",VLOOKUP(B2562,'Customer Orders Management'!B:AB,8,0)),"")</f>
        <v/>
      </c>
      <c r="I2562" s="81" t="str">
        <f>IFERROR(IF(B2562="","",VLOOKUP(B2562,'Customer Orders Management'!B:AB,9,0)),"")</f>
        <v/>
      </c>
      <c r="J2562" s="81" t="str">
        <f>IFERROR(IF(B2562="","",VLOOKUP(B2562,'Customer Orders Management'!B:AB,10,0)),"")</f>
        <v/>
      </c>
      <c r="K2562" s="81" t="str">
        <f>IFERROR(IF(B2562="","",VLOOKUP(B2562,'Customer Orders Management'!B:AB,11,0)),"")</f>
        <v/>
      </c>
      <c r="L2562" s="81" t="str">
        <f>IFERROR(IF(VLOOKUP(B2562,'DIFOT Raw Data'!B:P,15,0)="","Not Delivered","Delivery"&amp;" "&amp;VLOOKUP(B2562,'DIFOT Raw Data'!B:P,15,0)),"")</f>
        <v/>
      </c>
    </row>
    <row r="2563" spans="5:12" x14ac:dyDescent="0.25">
      <c r="E2563" s="80" t="str">
        <f>IFERROR(IF(B2563="","",VLOOKUP(B2563,'Customer Orders Management'!B:AB,12,0)),"")</f>
        <v/>
      </c>
      <c r="F2563" s="80" t="str">
        <f>IFERROR(IF(B2563="","",VLOOKUP(B2563,'Customer Orders Management'!B:AB,13,0)),"")</f>
        <v/>
      </c>
      <c r="G2563" s="80" t="str">
        <f>IFERROR(IF(B2563="","",VLOOKUP(B2563,'Customer Orders Management'!B:AB,7,0)),"")</f>
        <v/>
      </c>
      <c r="H2563" s="80" t="str">
        <f>IFERROR(IF(B2563="","",VLOOKUP(B2563,'Customer Orders Management'!B:AB,8,0)),"")</f>
        <v/>
      </c>
      <c r="I2563" s="81" t="str">
        <f>IFERROR(IF(B2563="","",VLOOKUP(B2563,'Customer Orders Management'!B:AB,9,0)),"")</f>
        <v/>
      </c>
      <c r="J2563" s="81" t="str">
        <f>IFERROR(IF(B2563="","",VLOOKUP(B2563,'Customer Orders Management'!B:AB,10,0)),"")</f>
        <v/>
      </c>
      <c r="K2563" s="81" t="str">
        <f>IFERROR(IF(B2563="","",VLOOKUP(B2563,'Customer Orders Management'!B:AB,11,0)),"")</f>
        <v/>
      </c>
      <c r="L2563" s="81" t="str">
        <f>IFERROR(IF(VLOOKUP(B2563,'DIFOT Raw Data'!B:P,15,0)="","Not Delivered","Delivery"&amp;" "&amp;VLOOKUP(B2563,'DIFOT Raw Data'!B:P,15,0)),"")</f>
        <v/>
      </c>
    </row>
    <row r="2564" spans="5:12" x14ac:dyDescent="0.25">
      <c r="E2564" s="80" t="str">
        <f>IFERROR(IF(B2564="","",VLOOKUP(B2564,'Customer Orders Management'!B:AB,12,0)),"")</f>
        <v/>
      </c>
      <c r="F2564" s="80" t="str">
        <f>IFERROR(IF(B2564="","",VLOOKUP(B2564,'Customer Orders Management'!B:AB,13,0)),"")</f>
        <v/>
      </c>
      <c r="G2564" s="80" t="str">
        <f>IFERROR(IF(B2564="","",VLOOKUP(B2564,'Customer Orders Management'!B:AB,7,0)),"")</f>
        <v/>
      </c>
      <c r="H2564" s="80" t="str">
        <f>IFERROR(IF(B2564="","",VLOOKUP(B2564,'Customer Orders Management'!B:AB,8,0)),"")</f>
        <v/>
      </c>
      <c r="I2564" s="81" t="str">
        <f>IFERROR(IF(B2564="","",VLOOKUP(B2564,'Customer Orders Management'!B:AB,9,0)),"")</f>
        <v/>
      </c>
      <c r="J2564" s="81" t="str">
        <f>IFERROR(IF(B2564="","",VLOOKUP(B2564,'Customer Orders Management'!B:AB,10,0)),"")</f>
        <v/>
      </c>
      <c r="K2564" s="81" t="str">
        <f>IFERROR(IF(B2564="","",VLOOKUP(B2564,'Customer Orders Management'!B:AB,11,0)),"")</f>
        <v/>
      </c>
      <c r="L2564" s="81" t="str">
        <f>IFERROR(IF(VLOOKUP(B2564,'DIFOT Raw Data'!B:P,15,0)="","Not Delivered","Delivery"&amp;" "&amp;VLOOKUP(B2564,'DIFOT Raw Data'!B:P,15,0)),"")</f>
        <v/>
      </c>
    </row>
    <row r="2565" spans="5:12" x14ac:dyDescent="0.25">
      <c r="E2565" s="80" t="str">
        <f>IFERROR(IF(B2565="","",VLOOKUP(B2565,'Customer Orders Management'!B:AB,12,0)),"")</f>
        <v/>
      </c>
      <c r="F2565" s="80" t="str">
        <f>IFERROR(IF(B2565="","",VLOOKUP(B2565,'Customer Orders Management'!B:AB,13,0)),"")</f>
        <v/>
      </c>
      <c r="G2565" s="80" t="str">
        <f>IFERROR(IF(B2565="","",VLOOKUP(B2565,'Customer Orders Management'!B:AB,7,0)),"")</f>
        <v/>
      </c>
      <c r="H2565" s="80" t="str">
        <f>IFERROR(IF(B2565="","",VLOOKUP(B2565,'Customer Orders Management'!B:AB,8,0)),"")</f>
        <v/>
      </c>
      <c r="I2565" s="81" t="str">
        <f>IFERROR(IF(B2565="","",VLOOKUP(B2565,'Customer Orders Management'!B:AB,9,0)),"")</f>
        <v/>
      </c>
      <c r="J2565" s="81" t="str">
        <f>IFERROR(IF(B2565="","",VLOOKUP(B2565,'Customer Orders Management'!B:AB,10,0)),"")</f>
        <v/>
      </c>
      <c r="K2565" s="81" t="str">
        <f>IFERROR(IF(B2565="","",VLOOKUP(B2565,'Customer Orders Management'!B:AB,11,0)),"")</f>
        <v/>
      </c>
      <c r="L2565" s="81" t="str">
        <f>IFERROR(IF(VLOOKUP(B2565,'DIFOT Raw Data'!B:P,15,0)="","Not Delivered","Delivery"&amp;" "&amp;VLOOKUP(B2565,'DIFOT Raw Data'!B:P,15,0)),"")</f>
        <v/>
      </c>
    </row>
    <row r="2566" spans="5:12" x14ac:dyDescent="0.25">
      <c r="E2566" s="80" t="str">
        <f>IFERROR(IF(B2566="","",VLOOKUP(B2566,'Customer Orders Management'!B:AB,12,0)),"")</f>
        <v/>
      </c>
      <c r="F2566" s="80" t="str">
        <f>IFERROR(IF(B2566="","",VLOOKUP(B2566,'Customer Orders Management'!B:AB,13,0)),"")</f>
        <v/>
      </c>
      <c r="G2566" s="80" t="str">
        <f>IFERROR(IF(B2566="","",VLOOKUP(B2566,'Customer Orders Management'!B:AB,7,0)),"")</f>
        <v/>
      </c>
      <c r="H2566" s="80" t="str">
        <f>IFERROR(IF(B2566="","",VLOOKUP(B2566,'Customer Orders Management'!B:AB,8,0)),"")</f>
        <v/>
      </c>
      <c r="I2566" s="81" t="str">
        <f>IFERROR(IF(B2566="","",VLOOKUP(B2566,'Customer Orders Management'!B:AB,9,0)),"")</f>
        <v/>
      </c>
      <c r="J2566" s="81" t="str">
        <f>IFERROR(IF(B2566="","",VLOOKUP(B2566,'Customer Orders Management'!B:AB,10,0)),"")</f>
        <v/>
      </c>
      <c r="K2566" s="81" t="str">
        <f>IFERROR(IF(B2566="","",VLOOKUP(B2566,'Customer Orders Management'!B:AB,11,0)),"")</f>
        <v/>
      </c>
      <c r="L2566" s="81" t="str">
        <f>IFERROR(IF(VLOOKUP(B2566,'DIFOT Raw Data'!B:P,15,0)="","Not Delivered","Delivery"&amp;" "&amp;VLOOKUP(B2566,'DIFOT Raw Data'!B:P,15,0)),"")</f>
        <v/>
      </c>
    </row>
    <row r="2567" spans="5:12" x14ac:dyDescent="0.25">
      <c r="E2567" s="80" t="str">
        <f>IFERROR(IF(B2567="","",VLOOKUP(B2567,'Customer Orders Management'!B:AB,12,0)),"")</f>
        <v/>
      </c>
      <c r="F2567" s="80" t="str">
        <f>IFERROR(IF(B2567="","",VLOOKUP(B2567,'Customer Orders Management'!B:AB,13,0)),"")</f>
        <v/>
      </c>
      <c r="G2567" s="80" t="str">
        <f>IFERROR(IF(B2567="","",VLOOKUP(B2567,'Customer Orders Management'!B:AB,7,0)),"")</f>
        <v/>
      </c>
      <c r="H2567" s="80" t="str">
        <f>IFERROR(IF(B2567="","",VLOOKUP(B2567,'Customer Orders Management'!B:AB,8,0)),"")</f>
        <v/>
      </c>
      <c r="I2567" s="81" t="str">
        <f>IFERROR(IF(B2567="","",VLOOKUP(B2567,'Customer Orders Management'!B:AB,9,0)),"")</f>
        <v/>
      </c>
      <c r="J2567" s="81" t="str">
        <f>IFERROR(IF(B2567="","",VLOOKUP(B2567,'Customer Orders Management'!B:AB,10,0)),"")</f>
        <v/>
      </c>
      <c r="K2567" s="81" t="str">
        <f>IFERROR(IF(B2567="","",VLOOKUP(B2567,'Customer Orders Management'!B:AB,11,0)),"")</f>
        <v/>
      </c>
      <c r="L2567" s="81" t="str">
        <f>IFERROR(IF(VLOOKUP(B2567,'DIFOT Raw Data'!B:P,15,0)="","Not Delivered","Delivery"&amp;" "&amp;VLOOKUP(B2567,'DIFOT Raw Data'!B:P,15,0)),"")</f>
        <v/>
      </c>
    </row>
    <row r="2568" spans="5:12" x14ac:dyDescent="0.25">
      <c r="E2568" s="80" t="str">
        <f>IFERROR(IF(B2568="","",VLOOKUP(B2568,'Customer Orders Management'!B:AB,12,0)),"")</f>
        <v/>
      </c>
      <c r="F2568" s="80" t="str">
        <f>IFERROR(IF(B2568="","",VLOOKUP(B2568,'Customer Orders Management'!B:AB,13,0)),"")</f>
        <v/>
      </c>
      <c r="G2568" s="80" t="str">
        <f>IFERROR(IF(B2568="","",VLOOKUP(B2568,'Customer Orders Management'!B:AB,7,0)),"")</f>
        <v/>
      </c>
      <c r="H2568" s="80" t="str">
        <f>IFERROR(IF(B2568="","",VLOOKUP(B2568,'Customer Orders Management'!B:AB,8,0)),"")</f>
        <v/>
      </c>
      <c r="I2568" s="81" t="str">
        <f>IFERROR(IF(B2568="","",VLOOKUP(B2568,'Customer Orders Management'!B:AB,9,0)),"")</f>
        <v/>
      </c>
      <c r="J2568" s="81" t="str">
        <f>IFERROR(IF(B2568="","",VLOOKUP(B2568,'Customer Orders Management'!B:AB,10,0)),"")</f>
        <v/>
      </c>
      <c r="K2568" s="81" t="str">
        <f>IFERROR(IF(B2568="","",VLOOKUP(B2568,'Customer Orders Management'!B:AB,11,0)),"")</f>
        <v/>
      </c>
      <c r="L2568" s="81" t="str">
        <f>IFERROR(IF(VLOOKUP(B2568,'DIFOT Raw Data'!B:P,15,0)="","Not Delivered","Delivery"&amp;" "&amp;VLOOKUP(B2568,'DIFOT Raw Data'!B:P,15,0)),"")</f>
        <v/>
      </c>
    </row>
    <row r="2569" spans="5:12" x14ac:dyDescent="0.25">
      <c r="E2569" s="80" t="str">
        <f>IFERROR(IF(B2569="","",VLOOKUP(B2569,'Customer Orders Management'!B:AB,12,0)),"")</f>
        <v/>
      </c>
      <c r="F2569" s="80" t="str">
        <f>IFERROR(IF(B2569="","",VLOOKUP(B2569,'Customer Orders Management'!B:AB,13,0)),"")</f>
        <v/>
      </c>
      <c r="G2569" s="80" t="str">
        <f>IFERROR(IF(B2569="","",VLOOKUP(B2569,'Customer Orders Management'!B:AB,7,0)),"")</f>
        <v/>
      </c>
      <c r="H2569" s="80" t="str">
        <f>IFERROR(IF(B2569="","",VLOOKUP(B2569,'Customer Orders Management'!B:AB,8,0)),"")</f>
        <v/>
      </c>
      <c r="I2569" s="81" t="str">
        <f>IFERROR(IF(B2569="","",VLOOKUP(B2569,'Customer Orders Management'!B:AB,9,0)),"")</f>
        <v/>
      </c>
      <c r="J2569" s="81" t="str">
        <f>IFERROR(IF(B2569="","",VLOOKUP(B2569,'Customer Orders Management'!B:AB,10,0)),"")</f>
        <v/>
      </c>
      <c r="K2569" s="81" t="str">
        <f>IFERROR(IF(B2569="","",VLOOKUP(B2569,'Customer Orders Management'!B:AB,11,0)),"")</f>
        <v/>
      </c>
      <c r="L2569" s="81" t="str">
        <f>IFERROR(IF(VLOOKUP(B2569,'DIFOT Raw Data'!B:P,15,0)="","Not Delivered","Delivery"&amp;" "&amp;VLOOKUP(B2569,'DIFOT Raw Data'!B:P,15,0)),"")</f>
        <v/>
      </c>
    </row>
    <row r="2570" spans="5:12" x14ac:dyDescent="0.25">
      <c r="E2570" s="80" t="str">
        <f>IFERROR(IF(B2570="","",VLOOKUP(B2570,'Customer Orders Management'!B:AB,12,0)),"")</f>
        <v/>
      </c>
      <c r="F2570" s="80" t="str">
        <f>IFERROR(IF(B2570="","",VLOOKUP(B2570,'Customer Orders Management'!B:AB,13,0)),"")</f>
        <v/>
      </c>
      <c r="G2570" s="80" t="str">
        <f>IFERROR(IF(B2570="","",VLOOKUP(B2570,'Customer Orders Management'!B:AB,7,0)),"")</f>
        <v/>
      </c>
      <c r="H2570" s="80" t="str">
        <f>IFERROR(IF(B2570="","",VLOOKUP(B2570,'Customer Orders Management'!B:AB,8,0)),"")</f>
        <v/>
      </c>
      <c r="I2570" s="81" t="str">
        <f>IFERROR(IF(B2570="","",VLOOKUP(B2570,'Customer Orders Management'!B:AB,9,0)),"")</f>
        <v/>
      </c>
      <c r="J2570" s="81" t="str">
        <f>IFERROR(IF(B2570="","",VLOOKUP(B2570,'Customer Orders Management'!B:AB,10,0)),"")</f>
        <v/>
      </c>
      <c r="K2570" s="81" t="str">
        <f>IFERROR(IF(B2570="","",VLOOKUP(B2570,'Customer Orders Management'!B:AB,11,0)),"")</f>
        <v/>
      </c>
      <c r="L2570" s="81" t="str">
        <f>IFERROR(IF(VLOOKUP(B2570,'DIFOT Raw Data'!B:P,15,0)="","Not Delivered","Delivery"&amp;" "&amp;VLOOKUP(B2570,'DIFOT Raw Data'!B:P,15,0)),"")</f>
        <v/>
      </c>
    </row>
    <row r="2571" spans="5:12" x14ac:dyDescent="0.25">
      <c r="E2571" s="80" t="str">
        <f>IFERROR(IF(B2571="","",VLOOKUP(B2571,'Customer Orders Management'!B:AB,12,0)),"")</f>
        <v/>
      </c>
      <c r="F2571" s="80" t="str">
        <f>IFERROR(IF(B2571="","",VLOOKUP(B2571,'Customer Orders Management'!B:AB,13,0)),"")</f>
        <v/>
      </c>
      <c r="G2571" s="80" t="str">
        <f>IFERROR(IF(B2571="","",VLOOKUP(B2571,'Customer Orders Management'!B:AB,7,0)),"")</f>
        <v/>
      </c>
      <c r="H2571" s="80" t="str">
        <f>IFERROR(IF(B2571="","",VLOOKUP(B2571,'Customer Orders Management'!B:AB,8,0)),"")</f>
        <v/>
      </c>
      <c r="I2571" s="81" t="str">
        <f>IFERROR(IF(B2571="","",VLOOKUP(B2571,'Customer Orders Management'!B:AB,9,0)),"")</f>
        <v/>
      </c>
      <c r="J2571" s="81" t="str">
        <f>IFERROR(IF(B2571="","",VLOOKUP(B2571,'Customer Orders Management'!B:AB,10,0)),"")</f>
        <v/>
      </c>
      <c r="K2571" s="81" t="str">
        <f>IFERROR(IF(B2571="","",VLOOKUP(B2571,'Customer Orders Management'!B:AB,11,0)),"")</f>
        <v/>
      </c>
      <c r="L2571" s="81" t="str">
        <f>IFERROR(IF(VLOOKUP(B2571,'DIFOT Raw Data'!B:P,15,0)="","Not Delivered","Delivery"&amp;" "&amp;VLOOKUP(B2571,'DIFOT Raw Data'!B:P,15,0)),"")</f>
        <v/>
      </c>
    </row>
    <row r="2572" spans="5:12" x14ac:dyDescent="0.25">
      <c r="E2572" s="80" t="str">
        <f>IFERROR(IF(B2572="","",VLOOKUP(B2572,'Customer Orders Management'!B:AB,12,0)),"")</f>
        <v/>
      </c>
      <c r="F2572" s="80" t="str">
        <f>IFERROR(IF(B2572="","",VLOOKUP(B2572,'Customer Orders Management'!B:AB,13,0)),"")</f>
        <v/>
      </c>
      <c r="G2572" s="80" t="str">
        <f>IFERROR(IF(B2572="","",VLOOKUP(B2572,'Customer Orders Management'!B:AB,7,0)),"")</f>
        <v/>
      </c>
      <c r="H2572" s="80" t="str">
        <f>IFERROR(IF(B2572="","",VLOOKUP(B2572,'Customer Orders Management'!B:AB,8,0)),"")</f>
        <v/>
      </c>
      <c r="I2572" s="81" t="str">
        <f>IFERROR(IF(B2572="","",VLOOKUP(B2572,'Customer Orders Management'!B:AB,9,0)),"")</f>
        <v/>
      </c>
      <c r="J2572" s="81" t="str">
        <f>IFERROR(IF(B2572="","",VLOOKUP(B2572,'Customer Orders Management'!B:AB,10,0)),"")</f>
        <v/>
      </c>
      <c r="K2572" s="81" t="str">
        <f>IFERROR(IF(B2572="","",VLOOKUP(B2572,'Customer Orders Management'!B:AB,11,0)),"")</f>
        <v/>
      </c>
      <c r="L2572" s="81" t="str">
        <f>IFERROR(IF(VLOOKUP(B2572,'DIFOT Raw Data'!B:P,15,0)="","Not Delivered","Delivery"&amp;" "&amp;VLOOKUP(B2572,'DIFOT Raw Data'!B:P,15,0)),"")</f>
        <v/>
      </c>
    </row>
    <row r="2573" spans="5:12" x14ac:dyDescent="0.25">
      <c r="E2573" s="80" t="str">
        <f>IFERROR(IF(B2573="","",VLOOKUP(B2573,'Customer Orders Management'!B:AB,12,0)),"")</f>
        <v/>
      </c>
      <c r="F2573" s="80" t="str">
        <f>IFERROR(IF(B2573="","",VLOOKUP(B2573,'Customer Orders Management'!B:AB,13,0)),"")</f>
        <v/>
      </c>
      <c r="G2573" s="80" t="str">
        <f>IFERROR(IF(B2573="","",VLOOKUP(B2573,'Customer Orders Management'!B:AB,7,0)),"")</f>
        <v/>
      </c>
      <c r="H2573" s="80" t="str">
        <f>IFERROR(IF(B2573="","",VLOOKUP(B2573,'Customer Orders Management'!B:AB,8,0)),"")</f>
        <v/>
      </c>
      <c r="I2573" s="81" t="str">
        <f>IFERROR(IF(B2573="","",VLOOKUP(B2573,'Customer Orders Management'!B:AB,9,0)),"")</f>
        <v/>
      </c>
      <c r="J2573" s="81" t="str">
        <f>IFERROR(IF(B2573="","",VLOOKUP(B2573,'Customer Orders Management'!B:AB,10,0)),"")</f>
        <v/>
      </c>
      <c r="K2573" s="81" t="str">
        <f>IFERROR(IF(B2573="","",VLOOKUP(B2573,'Customer Orders Management'!B:AB,11,0)),"")</f>
        <v/>
      </c>
      <c r="L2573" s="81" t="str">
        <f>IFERROR(IF(VLOOKUP(B2573,'DIFOT Raw Data'!B:P,15,0)="","Not Delivered","Delivery"&amp;" "&amp;VLOOKUP(B2573,'DIFOT Raw Data'!B:P,15,0)),"")</f>
        <v/>
      </c>
    </row>
    <row r="2574" spans="5:12" x14ac:dyDescent="0.25">
      <c r="E2574" s="80" t="str">
        <f>IFERROR(IF(B2574="","",VLOOKUP(B2574,'Customer Orders Management'!B:AB,12,0)),"")</f>
        <v/>
      </c>
      <c r="F2574" s="80" t="str">
        <f>IFERROR(IF(B2574="","",VLOOKUP(B2574,'Customer Orders Management'!B:AB,13,0)),"")</f>
        <v/>
      </c>
      <c r="G2574" s="80" t="str">
        <f>IFERROR(IF(B2574="","",VLOOKUP(B2574,'Customer Orders Management'!B:AB,7,0)),"")</f>
        <v/>
      </c>
      <c r="H2574" s="80" t="str">
        <f>IFERROR(IF(B2574="","",VLOOKUP(B2574,'Customer Orders Management'!B:AB,8,0)),"")</f>
        <v/>
      </c>
      <c r="I2574" s="81" t="str">
        <f>IFERROR(IF(B2574="","",VLOOKUP(B2574,'Customer Orders Management'!B:AB,9,0)),"")</f>
        <v/>
      </c>
      <c r="J2574" s="81" t="str">
        <f>IFERROR(IF(B2574="","",VLOOKUP(B2574,'Customer Orders Management'!B:AB,10,0)),"")</f>
        <v/>
      </c>
      <c r="K2574" s="81" t="str">
        <f>IFERROR(IF(B2574="","",VLOOKUP(B2574,'Customer Orders Management'!B:AB,11,0)),"")</f>
        <v/>
      </c>
      <c r="L2574" s="81" t="str">
        <f>IFERROR(IF(VLOOKUP(B2574,'DIFOT Raw Data'!B:P,15,0)="","Not Delivered","Delivery"&amp;" "&amp;VLOOKUP(B2574,'DIFOT Raw Data'!B:P,15,0)),"")</f>
        <v/>
      </c>
    </row>
    <row r="2575" spans="5:12" x14ac:dyDescent="0.25">
      <c r="E2575" s="80" t="str">
        <f>IFERROR(IF(B2575="","",VLOOKUP(B2575,'Customer Orders Management'!B:AB,12,0)),"")</f>
        <v/>
      </c>
      <c r="F2575" s="80" t="str">
        <f>IFERROR(IF(B2575="","",VLOOKUP(B2575,'Customer Orders Management'!B:AB,13,0)),"")</f>
        <v/>
      </c>
      <c r="G2575" s="80" t="str">
        <f>IFERROR(IF(B2575="","",VLOOKUP(B2575,'Customer Orders Management'!B:AB,7,0)),"")</f>
        <v/>
      </c>
      <c r="H2575" s="80" t="str">
        <f>IFERROR(IF(B2575="","",VLOOKUP(B2575,'Customer Orders Management'!B:AB,8,0)),"")</f>
        <v/>
      </c>
      <c r="I2575" s="81" t="str">
        <f>IFERROR(IF(B2575="","",VLOOKUP(B2575,'Customer Orders Management'!B:AB,9,0)),"")</f>
        <v/>
      </c>
      <c r="J2575" s="81" t="str">
        <f>IFERROR(IF(B2575="","",VLOOKUP(B2575,'Customer Orders Management'!B:AB,10,0)),"")</f>
        <v/>
      </c>
      <c r="K2575" s="81" t="str">
        <f>IFERROR(IF(B2575="","",VLOOKUP(B2575,'Customer Orders Management'!B:AB,11,0)),"")</f>
        <v/>
      </c>
      <c r="L2575" s="81" t="str">
        <f>IFERROR(IF(VLOOKUP(B2575,'DIFOT Raw Data'!B:P,15,0)="","Not Delivered","Delivery"&amp;" "&amp;VLOOKUP(B2575,'DIFOT Raw Data'!B:P,15,0)),"")</f>
        <v/>
      </c>
    </row>
    <row r="2576" spans="5:12" x14ac:dyDescent="0.25">
      <c r="E2576" s="80" t="str">
        <f>IFERROR(IF(B2576="","",VLOOKUP(B2576,'Customer Orders Management'!B:AB,12,0)),"")</f>
        <v/>
      </c>
      <c r="F2576" s="80" t="str">
        <f>IFERROR(IF(B2576="","",VLOOKUP(B2576,'Customer Orders Management'!B:AB,13,0)),"")</f>
        <v/>
      </c>
      <c r="G2576" s="80" t="str">
        <f>IFERROR(IF(B2576="","",VLOOKUP(B2576,'Customer Orders Management'!B:AB,7,0)),"")</f>
        <v/>
      </c>
      <c r="H2576" s="80" t="str">
        <f>IFERROR(IF(B2576="","",VLOOKUP(B2576,'Customer Orders Management'!B:AB,8,0)),"")</f>
        <v/>
      </c>
      <c r="I2576" s="81" t="str">
        <f>IFERROR(IF(B2576="","",VLOOKUP(B2576,'Customer Orders Management'!B:AB,9,0)),"")</f>
        <v/>
      </c>
      <c r="J2576" s="81" t="str">
        <f>IFERROR(IF(B2576="","",VLOOKUP(B2576,'Customer Orders Management'!B:AB,10,0)),"")</f>
        <v/>
      </c>
      <c r="K2576" s="81" t="str">
        <f>IFERROR(IF(B2576="","",VLOOKUP(B2576,'Customer Orders Management'!B:AB,11,0)),"")</f>
        <v/>
      </c>
      <c r="L2576" s="81" t="str">
        <f>IFERROR(IF(VLOOKUP(B2576,'DIFOT Raw Data'!B:P,15,0)="","Not Delivered","Delivery"&amp;" "&amp;VLOOKUP(B2576,'DIFOT Raw Data'!B:P,15,0)),"")</f>
        <v/>
      </c>
    </row>
    <row r="2577" spans="5:12" x14ac:dyDescent="0.25">
      <c r="E2577" s="80" t="str">
        <f>IFERROR(IF(B2577="","",VLOOKUP(B2577,'Customer Orders Management'!B:AB,12,0)),"")</f>
        <v/>
      </c>
      <c r="F2577" s="80" t="str">
        <f>IFERROR(IF(B2577="","",VLOOKUP(B2577,'Customer Orders Management'!B:AB,13,0)),"")</f>
        <v/>
      </c>
      <c r="G2577" s="80" t="str">
        <f>IFERROR(IF(B2577="","",VLOOKUP(B2577,'Customer Orders Management'!B:AB,7,0)),"")</f>
        <v/>
      </c>
      <c r="H2577" s="80" t="str">
        <f>IFERROR(IF(B2577="","",VLOOKUP(B2577,'Customer Orders Management'!B:AB,8,0)),"")</f>
        <v/>
      </c>
      <c r="I2577" s="81" t="str">
        <f>IFERROR(IF(B2577="","",VLOOKUP(B2577,'Customer Orders Management'!B:AB,9,0)),"")</f>
        <v/>
      </c>
      <c r="J2577" s="81" t="str">
        <f>IFERROR(IF(B2577="","",VLOOKUP(B2577,'Customer Orders Management'!B:AB,10,0)),"")</f>
        <v/>
      </c>
      <c r="K2577" s="81" t="str">
        <f>IFERROR(IF(B2577="","",VLOOKUP(B2577,'Customer Orders Management'!B:AB,11,0)),"")</f>
        <v/>
      </c>
      <c r="L2577" s="81" t="str">
        <f>IFERROR(IF(VLOOKUP(B2577,'DIFOT Raw Data'!B:P,15,0)="","Not Delivered","Delivery"&amp;" "&amp;VLOOKUP(B2577,'DIFOT Raw Data'!B:P,15,0)),"")</f>
        <v/>
      </c>
    </row>
    <row r="2578" spans="5:12" x14ac:dyDescent="0.25">
      <c r="E2578" s="80" t="str">
        <f>IFERROR(IF(B2578="","",VLOOKUP(B2578,'Customer Orders Management'!B:AB,12,0)),"")</f>
        <v/>
      </c>
      <c r="F2578" s="80" t="str">
        <f>IFERROR(IF(B2578="","",VLOOKUP(B2578,'Customer Orders Management'!B:AB,13,0)),"")</f>
        <v/>
      </c>
      <c r="G2578" s="80" t="str">
        <f>IFERROR(IF(B2578="","",VLOOKUP(B2578,'Customer Orders Management'!B:AB,7,0)),"")</f>
        <v/>
      </c>
      <c r="H2578" s="80" t="str">
        <f>IFERROR(IF(B2578="","",VLOOKUP(B2578,'Customer Orders Management'!B:AB,8,0)),"")</f>
        <v/>
      </c>
      <c r="I2578" s="81" t="str">
        <f>IFERROR(IF(B2578="","",VLOOKUP(B2578,'Customer Orders Management'!B:AB,9,0)),"")</f>
        <v/>
      </c>
      <c r="J2578" s="81" t="str">
        <f>IFERROR(IF(B2578="","",VLOOKUP(B2578,'Customer Orders Management'!B:AB,10,0)),"")</f>
        <v/>
      </c>
      <c r="K2578" s="81" t="str">
        <f>IFERROR(IF(B2578="","",VLOOKUP(B2578,'Customer Orders Management'!B:AB,11,0)),"")</f>
        <v/>
      </c>
      <c r="L2578" s="81" t="str">
        <f>IFERROR(IF(VLOOKUP(B2578,'DIFOT Raw Data'!B:P,15,0)="","Not Delivered","Delivery"&amp;" "&amp;VLOOKUP(B2578,'DIFOT Raw Data'!B:P,15,0)),"")</f>
        <v/>
      </c>
    </row>
    <row r="2579" spans="5:12" x14ac:dyDescent="0.25">
      <c r="E2579" s="80" t="str">
        <f>IFERROR(IF(B2579="","",VLOOKUP(B2579,'Customer Orders Management'!B:AB,12,0)),"")</f>
        <v/>
      </c>
      <c r="F2579" s="80" t="str">
        <f>IFERROR(IF(B2579="","",VLOOKUP(B2579,'Customer Orders Management'!B:AB,13,0)),"")</f>
        <v/>
      </c>
      <c r="G2579" s="80" t="str">
        <f>IFERROR(IF(B2579="","",VLOOKUP(B2579,'Customer Orders Management'!B:AB,7,0)),"")</f>
        <v/>
      </c>
      <c r="H2579" s="80" t="str">
        <f>IFERROR(IF(B2579="","",VLOOKUP(B2579,'Customer Orders Management'!B:AB,8,0)),"")</f>
        <v/>
      </c>
      <c r="I2579" s="81" t="str">
        <f>IFERROR(IF(B2579="","",VLOOKUP(B2579,'Customer Orders Management'!B:AB,9,0)),"")</f>
        <v/>
      </c>
      <c r="J2579" s="81" t="str">
        <f>IFERROR(IF(B2579="","",VLOOKUP(B2579,'Customer Orders Management'!B:AB,10,0)),"")</f>
        <v/>
      </c>
      <c r="K2579" s="81" t="str">
        <f>IFERROR(IF(B2579="","",VLOOKUP(B2579,'Customer Orders Management'!B:AB,11,0)),"")</f>
        <v/>
      </c>
      <c r="L2579" s="81" t="str">
        <f>IFERROR(IF(VLOOKUP(B2579,'DIFOT Raw Data'!B:P,15,0)="","Not Delivered","Delivery"&amp;" "&amp;VLOOKUP(B2579,'DIFOT Raw Data'!B:P,15,0)),"")</f>
        <v/>
      </c>
    </row>
    <row r="2580" spans="5:12" x14ac:dyDescent="0.25">
      <c r="E2580" s="80" t="str">
        <f>IFERROR(IF(B2580="","",VLOOKUP(B2580,'Customer Orders Management'!B:AB,12,0)),"")</f>
        <v/>
      </c>
      <c r="F2580" s="80" t="str">
        <f>IFERROR(IF(B2580="","",VLOOKUP(B2580,'Customer Orders Management'!B:AB,13,0)),"")</f>
        <v/>
      </c>
      <c r="G2580" s="80" t="str">
        <f>IFERROR(IF(B2580="","",VLOOKUP(B2580,'Customer Orders Management'!B:AB,7,0)),"")</f>
        <v/>
      </c>
      <c r="H2580" s="80" t="str">
        <f>IFERROR(IF(B2580="","",VLOOKUP(B2580,'Customer Orders Management'!B:AB,8,0)),"")</f>
        <v/>
      </c>
      <c r="I2580" s="81" t="str">
        <f>IFERROR(IF(B2580="","",VLOOKUP(B2580,'Customer Orders Management'!B:AB,9,0)),"")</f>
        <v/>
      </c>
      <c r="J2580" s="81" t="str">
        <f>IFERROR(IF(B2580="","",VLOOKUP(B2580,'Customer Orders Management'!B:AB,10,0)),"")</f>
        <v/>
      </c>
      <c r="K2580" s="81" t="str">
        <f>IFERROR(IF(B2580="","",VLOOKUP(B2580,'Customer Orders Management'!B:AB,11,0)),"")</f>
        <v/>
      </c>
      <c r="L2580" s="81" t="str">
        <f>IFERROR(IF(VLOOKUP(B2580,'DIFOT Raw Data'!B:P,15,0)="","Not Delivered","Delivery"&amp;" "&amp;VLOOKUP(B2580,'DIFOT Raw Data'!B:P,15,0)),"")</f>
        <v/>
      </c>
    </row>
    <row r="2581" spans="5:12" x14ac:dyDescent="0.25">
      <c r="E2581" s="80" t="str">
        <f>IFERROR(IF(B2581="","",VLOOKUP(B2581,'Customer Orders Management'!B:AB,12,0)),"")</f>
        <v/>
      </c>
      <c r="F2581" s="80" t="str">
        <f>IFERROR(IF(B2581="","",VLOOKUP(B2581,'Customer Orders Management'!B:AB,13,0)),"")</f>
        <v/>
      </c>
      <c r="G2581" s="80" t="str">
        <f>IFERROR(IF(B2581="","",VLOOKUP(B2581,'Customer Orders Management'!B:AB,7,0)),"")</f>
        <v/>
      </c>
      <c r="H2581" s="80" t="str">
        <f>IFERROR(IF(B2581="","",VLOOKUP(B2581,'Customer Orders Management'!B:AB,8,0)),"")</f>
        <v/>
      </c>
      <c r="I2581" s="81" t="str">
        <f>IFERROR(IF(B2581="","",VLOOKUP(B2581,'Customer Orders Management'!B:AB,9,0)),"")</f>
        <v/>
      </c>
      <c r="J2581" s="81" t="str">
        <f>IFERROR(IF(B2581="","",VLOOKUP(B2581,'Customer Orders Management'!B:AB,10,0)),"")</f>
        <v/>
      </c>
      <c r="K2581" s="81" t="str">
        <f>IFERROR(IF(B2581="","",VLOOKUP(B2581,'Customer Orders Management'!B:AB,11,0)),"")</f>
        <v/>
      </c>
      <c r="L2581" s="81" t="str">
        <f>IFERROR(IF(VLOOKUP(B2581,'DIFOT Raw Data'!B:P,15,0)="","Not Delivered","Delivery"&amp;" "&amp;VLOOKUP(B2581,'DIFOT Raw Data'!B:P,15,0)),"")</f>
        <v/>
      </c>
    </row>
    <row r="2582" spans="5:12" x14ac:dyDescent="0.25">
      <c r="E2582" s="80" t="str">
        <f>IFERROR(IF(B2582="","",VLOOKUP(B2582,'Customer Orders Management'!B:AB,12,0)),"")</f>
        <v/>
      </c>
      <c r="F2582" s="80" t="str">
        <f>IFERROR(IF(B2582="","",VLOOKUP(B2582,'Customer Orders Management'!B:AB,13,0)),"")</f>
        <v/>
      </c>
      <c r="G2582" s="80" t="str">
        <f>IFERROR(IF(B2582="","",VLOOKUP(B2582,'Customer Orders Management'!B:AB,7,0)),"")</f>
        <v/>
      </c>
      <c r="H2582" s="80" t="str">
        <f>IFERROR(IF(B2582="","",VLOOKUP(B2582,'Customer Orders Management'!B:AB,8,0)),"")</f>
        <v/>
      </c>
      <c r="I2582" s="81" t="str">
        <f>IFERROR(IF(B2582="","",VLOOKUP(B2582,'Customer Orders Management'!B:AB,9,0)),"")</f>
        <v/>
      </c>
      <c r="J2582" s="81" t="str">
        <f>IFERROR(IF(B2582="","",VLOOKUP(B2582,'Customer Orders Management'!B:AB,10,0)),"")</f>
        <v/>
      </c>
      <c r="K2582" s="81" t="str">
        <f>IFERROR(IF(B2582="","",VLOOKUP(B2582,'Customer Orders Management'!B:AB,11,0)),"")</f>
        <v/>
      </c>
      <c r="L2582" s="81" t="str">
        <f>IFERROR(IF(VLOOKUP(B2582,'DIFOT Raw Data'!B:P,15,0)="","Not Delivered","Delivery"&amp;" "&amp;VLOOKUP(B2582,'DIFOT Raw Data'!B:P,15,0)),"")</f>
        <v/>
      </c>
    </row>
    <row r="2583" spans="5:12" x14ac:dyDescent="0.25">
      <c r="E2583" s="80" t="str">
        <f>IFERROR(IF(B2583="","",VLOOKUP(B2583,'Customer Orders Management'!B:AB,12,0)),"")</f>
        <v/>
      </c>
      <c r="F2583" s="80" t="str">
        <f>IFERROR(IF(B2583="","",VLOOKUP(B2583,'Customer Orders Management'!B:AB,13,0)),"")</f>
        <v/>
      </c>
      <c r="G2583" s="80" t="str">
        <f>IFERROR(IF(B2583="","",VLOOKUP(B2583,'Customer Orders Management'!B:AB,7,0)),"")</f>
        <v/>
      </c>
      <c r="H2583" s="80" t="str">
        <f>IFERROR(IF(B2583="","",VLOOKUP(B2583,'Customer Orders Management'!B:AB,8,0)),"")</f>
        <v/>
      </c>
      <c r="I2583" s="81" t="str">
        <f>IFERROR(IF(B2583="","",VLOOKUP(B2583,'Customer Orders Management'!B:AB,9,0)),"")</f>
        <v/>
      </c>
      <c r="J2583" s="81" t="str">
        <f>IFERROR(IF(B2583="","",VLOOKUP(B2583,'Customer Orders Management'!B:AB,10,0)),"")</f>
        <v/>
      </c>
      <c r="K2583" s="81" t="str">
        <f>IFERROR(IF(B2583="","",VLOOKUP(B2583,'Customer Orders Management'!B:AB,11,0)),"")</f>
        <v/>
      </c>
      <c r="L2583" s="81" t="str">
        <f>IFERROR(IF(VLOOKUP(B2583,'DIFOT Raw Data'!B:P,15,0)="","Not Delivered","Delivery"&amp;" "&amp;VLOOKUP(B2583,'DIFOT Raw Data'!B:P,15,0)),"")</f>
        <v/>
      </c>
    </row>
    <row r="2584" spans="5:12" x14ac:dyDescent="0.25">
      <c r="E2584" s="80" t="str">
        <f>IFERROR(IF(B2584="","",VLOOKUP(B2584,'Customer Orders Management'!B:AB,12,0)),"")</f>
        <v/>
      </c>
      <c r="F2584" s="80" t="str">
        <f>IFERROR(IF(B2584="","",VLOOKUP(B2584,'Customer Orders Management'!B:AB,13,0)),"")</f>
        <v/>
      </c>
      <c r="G2584" s="80" t="str">
        <f>IFERROR(IF(B2584="","",VLOOKUP(B2584,'Customer Orders Management'!B:AB,7,0)),"")</f>
        <v/>
      </c>
      <c r="H2584" s="80" t="str">
        <f>IFERROR(IF(B2584="","",VLOOKUP(B2584,'Customer Orders Management'!B:AB,8,0)),"")</f>
        <v/>
      </c>
      <c r="I2584" s="81" t="str">
        <f>IFERROR(IF(B2584="","",VLOOKUP(B2584,'Customer Orders Management'!B:AB,9,0)),"")</f>
        <v/>
      </c>
      <c r="J2584" s="81" t="str">
        <f>IFERROR(IF(B2584="","",VLOOKUP(B2584,'Customer Orders Management'!B:AB,10,0)),"")</f>
        <v/>
      </c>
      <c r="K2584" s="81" t="str">
        <f>IFERROR(IF(B2584="","",VLOOKUP(B2584,'Customer Orders Management'!B:AB,11,0)),"")</f>
        <v/>
      </c>
      <c r="L2584" s="81" t="str">
        <f>IFERROR(IF(VLOOKUP(B2584,'DIFOT Raw Data'!B:P,15,0)="","Not Delivered","Delivery"&amp;" "&amp;VLOOKUP(B2584,'DIFOT Raw Data'!B:P,15,0)),"")</f>
        <v/>
      </c>
    </row>
    <row r="2585" spans="5:12" x14ac:dyDescent="0.25">
      <c r="E2585" s="80" t="str">
        <f>IFERROR(IF(B2585="","",VLOOKUP(B2585,'Customer Orders Management'!B:AB,12,0)),"")</f>
        <v/>
      </c>
      <c r="F2585" s="80" t="str">
        <f>IFERROR(IF(B2585="","",VLOOKUP(B2585,'Customer Orders Management'!B:AB,13,0)),"")</f>
        <v/>
      </c>
      <c r="G2585" s="80" t="str">
        <f>IFERROR(IF(B2585="","",VLOOKUP(B2585,'Customer Orders Management'!B:AB,7,0)),"")</f>
        <v/>
      </c>
      <c r="H2585" s="80" t="str">
        <f>IFERROR(IF(B2585="","",VLOOKUP(B2585,'Customer Orders Management'!B:AB,8,0)),"")</f>
        <v/>
      </c>
      <c r="I2585" s="81" t="str">
        <f>IFERROR(IF(B2585="","",VLOOKUP(B2585,'Customer Orders Management'!B:AB,9,0)),"")</f>
        <v/>
      </c>
      <c r="J2585" s="81" t="str">
        <f>IFERROR(IF(B2585="","",VLOOKUP(B2585,'Customer Orders Management'!B:AB,10,0)),"")</f>
        <v/>
      </c>
      <c r="K2585" s="81" t="str">
        <f>IFERROR(IF(B2585="","",VLOOKUP(B2585,'Customer Orders Management'!B:AB,11,0)),"")</f>
        <v/>
      </c>
      <c r="L2585" s="81" t="str">
        <f>IFERROR(IF(VLOOKUP(B2585,'DIFOT Raw Data'!B:P,15,0)="","Not Delivered","Delivery"&amp;" "&amp;VLOOKUP(B2585,'DIFOT Raw Data'!B:P,15,0)),"")</f>
        <v/>
      </c>
    </row>
    <row r="2586" spans="5:12" x14ac:dyDescent="0.25">
      <c r="E2586" s="80" t="str">
        <f>IFERROR(IF(B2586="","",VLOOKUP(B2586,'Customer Orders Management'!B:AB,12,0)),"")</f>
        <v/>
      </c>
      <c r="F2586" s="80" t="str">
        <f>IFERROR(IF(B2586="","",VLOOKUP(B2586,'Customer Orders Management'!B:AB,13,0)),"")</f>
        <v/>
      </c>
      <c r="G2586" s="80" t="str">
        <f>IFERROR(IF(B2586="","",VLOOKUP(B2586,'Customer Orders Management'!B:AB,7,0)),"")</f>
        <v/>
      </c>
      <c r="H2586" s="80" t="str">
        <f>IFERROR(IF(B2586="","",VLOOKUP(B2586,'Customer Orders Management'!B:AB,8,0)),"")</f>
        <v/>
      </c>
      <c r="I2586" s="81" t="str">
        <f>IFERROR(IF(B2586="","",VLOOKUP(B2586,'Customer Orders Management'!B:AB,9,0)),"")</f>
        <v/>
      </c>
      <c r="J2586" s="81" t="str">
        <f>IFERROR(IF(B2586="","",VLOOKUP(B2586,'Customer Orders Management'!B:AB,10,0)),"")</f>
        <v/>
      </c>
      <c r="K2586" s="81" t="str">
        <f>IFERROR(IF(B2586="","",VLOOKUP(B2586,'Customer Orders Management'!B:AB,11,0)),"")</f>
        <v/>
      </c>
      <c r="L2586" s="81" t="str">
        <f>IFERROR(IF(VLOOKUP(B2586,'DIFOT Raw Data'!B:P,15,0)="","Not Delivered","Delivery"&amp;" "&amp;VLOOKUP(B2586,'DIFOT Raw Data'!B:P,15,0)),"")</f>
        <v/>
      </c>
    </row>
    <row r="2587" spans="5:12" x14ac:dyDescent="0.25">
      <c r="E2587" s="80" t="str">
        <f>IFERROR(IF(B2587="","",VLOOKUP(B2587,'Customer Orders Management'!B:AB,12,0)),"")</f>
        <v/>
      </c>
      <c r="F2587" s="80" t="str">
        <f>IFERROR(IF(B2587="","",VLOOKUP(B2587,'Customer Orders Management'!B:AB,13,0)),"")</f>
        <v/>
      </c>
      <c r="G2587" s="80" t="str">
        <f>IFERROR(IF(B2587="","",VLOOKUP(B2587,'Customer Orders Management'!B:AB,7,0)),"")</f>
        <v/>
      </c>
      <c r="H2587" s="80" t="str">
        <f>IFERROR(IF(B2587="","",VLOOKUP(B2587,'Customer Orders Management'!B:AB,8,0)),"")</f>
        <v/>
      </c>
      <c r="I2587" s="81" t="str">
        <f>IFERROR(IF(B2587="","",VLOOKUP(B2587,'Customer Orders Management'!B:AB,9,0)),"")</f>
        <v/>
      </c>
      <c r="J2587" s="81" t="str">
        <f>IFERROR(IF(B2587="","",VLOOKUP(B2587,'Customer Orders Management'!B:AB,10,0)),"")</f>
        <v/>
      </c>
      <c r="K2587" s="81" t="str">
        <f>IFERROR(IF(B2587="","",VLOOKUP(B2587,'Customer Orders Management'!B:AB,11,0)),"")</f>
        <v/>
      </c>
      <c r="L2587" s="81" t="str">
        <f>IFERROR(IF(VLOOKUP(B2587,'DIFOT Raw Data'!B:P,15,0)="","Not Delivered","Delivery"&amp;" "&amp;VLOOKUP(B2587,'DIFOT Raw Data'!B:P,15,0)),"")</f>
        <v/>
      </c>
    </row>
    <row r="2588" spans="5:12" x14ac:dyDescent="0.25">
      <c r="E2588" s="80" t="str">
        <f>IFERROR(IF(B2588="","",VLOOKUP(B2588,'Customer Orders Management'!B:AB,12,0)),"")</f>
        <v/>
      </c>
      <c r="F2588" s="80" t="str">
        <f>IFERROR(IF(B2588="","",VLOOKUP(B2588,'Customer Orders Management'!B:AB,13,0)),"")</f>
        <v/>
      </c>
      <c r="G2588" s="80" t="str">
        <f>IFERROR(IF(B2588="","",VLOOKUP(B2588,'Customer Orders Management'!B:AB,7,0)),"")</f>
        <v/>
      </c>
      <c r="H2588" s="80" t="str">
        <f>IFERROR(IF(B2588="","",VLOOKUP(B2588,'Customer Orders Management'!B:AB,8,0)),"")</f>
        <v/>
      </c>
      <c r="I2588" s="81" t="str">
        <f>IFERROR(IF(B2588="","",VLOOKUP(B2588,'Customer Orders Management'!B:AB,9,0)),"")</f>
        <v/>
      </c>
      <c r="J2588" s="81" t="str">
        <f>IFERROR(IF(B2588="","",VLOOKUP(B2588,'Customer Orders Management'!B:AB,10,0)),"")</f>
        <v/>
      </c>
      <c r="K2588" s="81" t="str">
        <f>IFERROR(IF(B2588="","",VLOOKUP(B2588,'Customer Orders Management'!B:AB,11,0)),"")</f>
        <v/>
      </c>
      <c r="L2588" s="81" t="str">
        <f>IFERROR(IF(VLOOKUP(B2588,'DIFOT Raw Data'!B:P,15,0)="","Not Delivered","Delivery"&amp;" "&amp;VLOOKUP(B2588,'DIFOT Raw Data'!B:P,15,0)),"")</f>
        <v/>
      </c>
    </row>
    <row r="2589" spans="5:12" x14ac:dyDescent="0.25">
      <c r="E2589" s="80" t="str">
        <f>IFERROR(IF(B2589="","",VLOOKUP(B2589,'Customer Orders Management'!B:AB,12,0)),"")</f>
        <v/>
      </c>
      <c r="F2589" s="80" t="str">
        <f>IFERROR(IF(B2589="","",VLOOKUP(B2589,'Customer Orders Management'!B:AB,13,0)),"")</f>
        <v/>
      </c>
      <c r="G2589" s="80" t="str">
        <f>IFERROR(IF(B2589="","",VLOOKUP(B2589,'Customer Orders Management'!B:AB,7,0)),"")</f>
        <v/>
      </c>
      <c r="H2589" s="80" t="str">
        <f>IFERROR(IF(B2589="","",VLOOKUP(B2589,'Customer Orders Management'!B:AB,8,0)),"")</f>
        <v/>
      </c>
      <c r="I2589" s="81" t="str">
        <f>IFERROR(IF(B2589="","",VLOOKUP(B2589,'Customer Orders Management'!B:AB,9,0)),"")</f>
        <v/>
      </c>
      <c r="J2589" s="81" t="str">
        <f>IFERROR(IF(B2589="","",VLOOKUP(B2589,'Customer Orders Management'!B:AB,10,0)),"")</f>
        <v/>
      </c>
      <c r="K2589" s="81" t="str">
        <f>IFERROR(IF(B2589="","",VLOOKUP(B2589,'Customer Orders Management'!B:AB,11,0)),"")</f>
        <v/>
      </c>
      <c r="L2589" s="81" t="str">
        <f>IFERROR(IF(VLOOKUP(B2589,'DIFOT Raw Data'!B:P,15,0)="","Not Delivered","Delivery"&amp;" "&amp;VLOOKUP(B2589,'DIFOT Raw Data'!B:P,15,0)),"")</f>
        <v/>
      </c>
    </row>
    <row r="2590" spans="5:12" x14ac:dyDescent="0.25">
      <c r="E2590" s="80" t="str">
        <f>IFERROR(IF(B2590="","",VLOOKUP(B2590,'Customer Orders Management'!B:AB,12,0)),"")</f>
        <v/>
      </c>
      <c r="F2590" s="80" t="str">
        <f>IFERROR(IF(B2590="","",VLOOKUP(B2590,'Customer Orders Management'!B:AB,13,0)),"")</f>
        <v/>
      </c>
      <c r="G2590" s="80" t="str">
        <f>IFERROR(IF(B2590="","",VLOOKUP(B2590,'Customer Orders Management'!B:AB,7,0)),"")</f>
        <v/>
      </c>
      <c r="H2590" s="80" t="str">
        <f>IFERROR(IF(B2590="","",VLOOKUP(B2590,'Customer Orders Management'!B:AB,8,0)),"")</f>
        <v/>
      </c>
      <c r="I2590" s="81" t="str">
        <f>IFERROR(IF(B2590="","",VLOOKUP(B2590,'Customer Orders Management'!B:AB,9,0)),"")</f>
        <v/>
      </c>
      <c r="J2590" s="81" t="str">
        <f>IFERROR(IF(B2590="","",VLOOKUP(B2590,'Customer Orders Management'!B:AB,10,0)),"")</f>
        <v/>
      </c>
      <c r="K2590" s="81" t="str">
        <f>IFERROR(IF(B2590="","",VLOOKUP(B2590,'Customer Orders Management'!B:AB,11,0)),"")</f>
        <v/>
      </c>
      <c r="L2590" s="81" t="str">
        <f>IFERROR(IF(VLOOKUP(B2590,'DIFOT Raw Data'!B:P,15,0)="","Not Delivered","Delivery"&amp;" "&amp;VLOOKUP(B2590,'DIFOT Raw Data'!B:P,15,0)),"")</f>
        <v/>
      </c>
    </row>
    <row r="2591" spans="5:12" x14ac:dyDescent="0.25">
      <c r="E2591" s="80" t="str">
        <f>IFERROR(IF(B2591="","",VLOOKUP(B2591,'Customer Orders Management'!B:AB,12,0)),"")</f>
        <v/>
      </c>
      <c r="F2591" s="80" t="str">
        <f>IFERROR(IF(B2591="","",VLOOKUP(B2591,'Customer Orders Management'!B:AB,13,0)),"")</f>
        <v/>
      </c>
      <c r="G2591" s="80" t="str">
        <f>IFERROR(IF(B2591="","",VLOOKUP(B2591,'Customer Orders Management'!B:AB,7,0)),"")</f>
        <v/>
      </c>
      <c r="H2591" s="80" t="str">
        <f>IFERROR(IF(B2591="","",VLOOKUP(B2591,'Customer Orders Management'!B:AB,8,0)),"")</f>
        <v/>
      </c>
      <c r="I2591" s="81" t="str">
        <f>IFERROR(IF(B2591="","",VLOOKUP(B2591,'Customer Orders Management'!B:AB,9,0)),"")</f>
        <v/>
      </c>
      <c r="J2591" s="81" t="str">
        <f>IFERROR(IF(B2591="","",VLOOKUP(B2591,'Customer Orders Management'!B:AB,10,0)),"")</f>
        <v/>
      </c>
      <c r="K2591" s="81" t="str">
        <f>IFERROR(IF(B2591="","",VLOOKUP(B2591,'Customer Orders Management'!B:AB,11,0)),"")</f>
        <v/>
      </c>
      <c r="L2591" s="81" t="str">
        <f>IFERROR(IF(VLOOKUP(B2591,'DIFOT Raw Data'!B:P,15,0)="","Not Delivered","Delivery"&amp;" "&amp;VLOOKUP(B2591,'DIFOT Raw Data'!B:P,15,0)),"")</f>
        <v/>
      </c>
    </row>
    <row r="2592" spans="5:12" x14ac:dyDescent="0.25">
      <c r="E2592" s="80" t="str">
        <f>IFERROR(IF(B2592="","",VLOOKUP(B2592,'Customer Orders Management'!B:AB,12,0)),"")</f>
        <v/>
      </c>
      <c r="F2592" s="80" t="str">
        <f>IFERROR(IF(B2592="","",VLOOKUP(B2592,'Customer Orders Management'!B:AB,13,0)),"")</f>
        <v/>
      </c>
      <c r="G2592" s="80" t="str">
        <f>IFERROR(IF(B2592="","",VLOOKUP(B2592,'Customer Orders Management'!B:AB,7,0)),"")</f>
        <v/>
      </c>
      <c r="H2592" s="80" t="str">
        <f>IFERROR(IF(B2592="","",VLOOKUP(B2592,'Customer Orders Management'!B:AB,8,0)),"")</f>
        <v/>
      </c>
      <c r="I2592" s="81" t="str">
        <f>IFERROR(IF(B2592="","",VLOOKUP(B2592,'Customer Orders Management'!B:AB,9,0)),"")</f>
        <v/>
      </c>
      <c r="J2592" s="81" t="str">
        <f>IFERROR(IF(B2592="","",VLOOKUP(B2592,'Customer Orders Management'!B:AB,10,0)),"")</f>
        <v/>
      </c>
      <c r="K2592" s="81" t="str">
        <f>IFERROR(IF(B2592="","",VLOOKUP(B2592,'Customer Orders Management'!B:AB,11,0)),"")</f>
        <v/>
      </c>
      <c r="L2592" s="81" t="str">
        <f>IFERROR(IF(VLOOKUP(B2592,'DIFOT Raw Data'!B:P,15,0)="","Not Delivered","Delivery"&amp;" "&amp;VLOOKUP(B2592,'DIFOT Raw Data'!B:P,15,0)),"")</f>
        <v/>
      </c>
    </row>
    <row r="2593" spans="5:12" x14ac:dyDescent="0.25">
      <c r="E2593" s="80" t="str">
        <f>IFERROR(IF(B2593="","",VLOOKUP(B2593,'Customer Orders Management'!B:AB,12,0)),"")</f>
        <v/>
      </c>
      <c r="F2593" s="80" t="str">
        <f>IFERROR(IF(B2593="","",VLOOKUP(B2593,'Customer Orders Management'!B:AB,13,0)),"")</f>
        <v/>
      </c>
      <c r="G2593" s="80" t="str">
        <f>IFERROR(IF(B2593="","",VLOOKUP(B2593,'Customer Orders Management'!B:AB,7,0)),"")</f>
        <v/>
      </c>
      <c r="H2593" s="80" t="str">
        <f>IFERROR(IF(B2593="","",VLOOKUP(B2593,'Customer Orders Management'!B:AB,8,0)),"")</f>
        <v/>
      </c>
      <c r="I2593" s="81" t="str">
        <f>IFERROR(IF(B2593="","",VLOOKUP(B2593,'Customer Orders Management'!B:AB,9,0)),"")</f>
        <v/>
      </c>
      <c r="J2593" s="81" t="str">
        <f>IFERROR(IF(B2593="","",VLOOKUP(B2593,'Customer Orders Management'!B:AB,10,0)),"")</f>
        <v/>
      </c>
      <c r="K2593" s="81" t="str">
        <f>IFERROR(IF(B2593="","",VLOOKUP(B2593,'Customer Orders Management'!B:AB,11,0)),"")</f>
        <v/>
      </c>
      <c r="L2593" s="81" t="str">
        <f>IFERROR(IF(VLOOKUP(B2593,'DIFOT Raw Data'!B:P,15,0)="","Not Delivered","Delivery"&amp;" "&amp;VLOOKUP(B2593,'DIFOT Raw Data'!B:P,15,0)),"")</f>
        <v/>
      </c>
    </row>
    <row r="2594" spans="5:12" x14ac:dyDescent="0.25">
      <c r="E2594" s="80" t="str">
        <f>IFERROR(IF(B2594="","",VLOOKUP(B2594,'Customer Orders Management'!B:AB,12,0)),"")</f>
        <v/>
      </c>
      <c r="F2594" s="80" t="str">
        <f>IFERROR(IF(B2594="","",VLOOKUP(B2594,'Customer Orders Management'!B:AB,13,0)),"")</f>
        <v/>
      </c>
      <c r="G2594" s="80" t="str">
        <f>IFERROR(IF(B2594="","",VLOOKUP(B2594,'Customer Orders Management'!B:AB,7,0)),"")</f>
        <v/>
      </c>
      <c r="H2594" s="80" t="str">
        <f>IFERROR(IF(B2594="","",VLOOKUP(B2594,'Customer Orders Management'!B:AB,8,0)),"")</f>
        <v/>
      </c>
      <c r="I2594" s="81" t="str">
        <f>IFERROR(IF(B2594="","",VLOOKUP(B2594,'Customer Orders Management'!B:AB,9,0)),"")</f>
        <v/>
      </c>
      <c r="J2594" s="81" t="str">
        <f>IFERROR(IF(B2594="","",VLOOKUP(B2594,'Customer Orders Management'!B:AB,10,0)),"")</f>
        <v/>
      </c>
      <c r="K2594" s="81" t="str">
        <f>IFERROR(IF(B2594="","",VLOOKUP(B2594,'Customer Orders Management'!B:AB,11,0)),"")</f>
        <v/>
      </c>
      <c r="L2594" s="81" t="str">
        <f>IFERROR(IF(VLOOKUP(B2594,'DIFOT Raw Data'!B:P,15,0)="","Not Delivered","Delivery"&amp;" "&amp;VLOOKUP(B2594,'DIFOT Raw Data'!B:P,15,0)),"")</f>
        <v/>
      </c>
    </row>
    <row r="2595" spans="5:12" x14ac:dyDescent="0.25">
      <c r="E2595" s="80" t="str">
        <f>IFERROR(IF(B2595="","",VLOOKUP(B2595,'Customer Orders Management'!B:AB,12,0)),"")</f>
        <v/>
      </c>
      <c r="F2595" s="80" t="str">
        <f>IFERROR(IF(B2595="","",VLOOKUP(B2595,'Customer Orders Management'!B:AB,13,0)),"")</f>
        <v/>
      </c>
      <c r="G2595" s="80" t="str">
        <f>IFERROR(IF(B2595="","",VLOOKUP(B2595,'Customer Orders Management'!B:AB,7,0)),"")</f>
        <v/>
      </c>
      <c r="H2595" s="80" t="str">
        <f>IFERROR(IF(B2595="","",VLOOKUP(B2595,'Customer Orders Management'!B:AB,8,0)),"")</f>
        <v/>
      </c>
      <c r="I2595" s="81" t="str">
        <f>IFERROR(IF(B2595="","",VLOOKUP(B2595,'Customer Orders Management'!B:AB,9,0)),"")</f>
        <v/>
      </c>
      <c r="J2595" s="81" t="str">
        <f>IFERROR(IF(B2595="","",VLOOKUP(B2595,'Customer Orders Management'!B:AB,10,0)),"")</f>
        <v/>
      </c>
      <c r="K2595" s="81" t="str">
        <f>IFERROR(IF(B2595="","",VLOOKUP(B2595,'Customer Orders Management'!B:AB,11,0)),"")</f>
        <v/>
      </c>
      <c r="L2595" s="81" t="str">
        <f>IFERROR(IF(VLOOKUP(B2595,'DIFOT Raw Data'!B:P,15,0)="","Not Delivered","Delivery"&amp;" "&amp;VLOOKUP(B2595,'DIFOT Raw Data'!B:P,15,0)),"")</f>
        <v/>
      </c>
    </row>
    <row r="2596" spans="5:12" x14ac:dyDescent="0.25">
      <c r="E2596" s="80" t="str">
        <f>IFERROR(IF(B2596="","",VLOOKUP(B2596,'Customer Orders Management'!B:AB,12,0)),"")</f>
        <v/>
      </c>
      <c r="F2596" s="80" t="str">
        <f>IFERROR(IF(B2596="","",VLOOKUP(B2596,'Customer Orders Management'!B:AB,13,0)),"")</f>
        <v/>
      </c>
      <c r="G2596" s="80" t="str">
        <f>IFERROR(IF(B2596="","",VLOOKUP(B2596,'Customer Orders Management'!B:AB,7,0)),"")</f>
        <v/>
      </c>
      <c r="H2596" s="80" t="str">
        <f>IFERROR(IF(B2596="","",VLOOKUP(B2596,'Customer Orders Management'!B:AB,8,0)),"")</f>
        <v/>
      </c>
      <c r="I2596" s="81" t="str">
        <f>IFERROR(IF(B2596="","",VLOOKUP(B2596,'Customer Orders Management'!B:AB,9,0)),"")</f>
        <v/>
      </c>
      <c r="J2596" s="81" t="str">
        <f>IFERROR(IF(B2596="","",VLOOKUP(B2596,'Customer Orders Management'!B:AB,10,0)),"")</f>
        <v/>
      </c>
      <c r="K2596" s="81" t="str">
        <f>IFERROR(IF(B2596="","",VLOOKUP(B2596,'Customer Orders Management'!B:AB,11,0)),"")</f>
        <v/>
      </c>
      <c r="L2596" s="81" t="str">
        <f>IFERROR(IF(VLOOKUP(B2596,'DIFOT Raw Data'!B:P,15,0)="","Not Delivered","Delivery"&amp;" "&amp;VLOOKUP(B2596,'DIFOT Raw Data'!B:P,15,0)),"")</f>
        <v/>
      </c>
    </row>
    <row r="2597" spans="5:12" x14ac:dyDescent="0.25">
      <c r="E2597" s="80" t="str">
        <f>IFERROR(IF(B2597="","",VLOOKUP(B2597,'Customer Orders Management'!B:AB,12,0)),"")</f>
        <v/>
      </c>
      <c r="F2597" s="80" t="str">
        <f>IFERROR(IF(B2597="","",VLOOKUP(B2597,'Customer Orders Management'!B:AB,13,0)),"")</f>
        <v/>
      </c>
      <c r="G2597" s="80" t="str">
        <f>IFERROR(IF(B2597="","",VLOOKUP(B2597,'Customer Orders Management'!B:AB,7,0)),"")</f>
        <v/>
      </c>
      <c r="H2597" s="80" t="str">
        <f>IFERROR(IF(B2597="","",VLOOKUP(B2597,'Customer Orders Management'!B:AB,8,0)),"")</f>
        <v/>
      </c>
      <c r="I2597" s="81" t="str">
        <f>IFERROR(IF(B2597="","",VLOOKUP(B2597,'Customer Orders Management'!B:AB,9,0)),"")</f>
        <v/>
      </c>
      <c r="J2597" s="81" t="str">
        <f>IFERROR(IF(B2597="","",VLOOKUP(B2597,'Customer Orders Management'!B:AB,10,0)),"")</f>
        <v/>
      </c>
      <c r="K2597" s="81" t="str">
        <f>IFERROR(IF(B2597="","",VLOOKUP(B2597,'Customer Orders Management'!B:AB,11,0)),"")</f>
        <v/>
      </c>
      <c r="L2597" s="81" t="str">
        <f>IFERROR(IF(VLOOKUP(B2597,'DIFOT Raw Data'!B:P,15,0)="","Not Delivered","Delivery"&amp;" "&amp;VLOOKUP(B2597,'DIFOT Raw Data'!B:P,15,0)),"")</f>
        <v/>
      </c>
    </row>
    <row r="2598" spans="5:12" x14ac:dyDescent="0.25">
      <c r="E2598" s="80" t="str">
        <f>IFERROR(IF(B2598="","",VLOOKUP(B2598,'Customer Orders Management'!B:AB,12,0)),"")</f>
        <v/>
      </c>
      <c r="F2598" s="80" t="str">
        <f>IFERROR(IF(B2598="","",VLOOKUP(B2598,'Customer Orders Management'!B:AB,13,0)),"")</f>
        <v/>
      </c>
      <c r="G2598" s="80" t="str">
        <f>IFERROR(IF(B2598="","",VLOOKUP(B2598,'Customer Orders Management'!B:AB,7,0)),"")</f>
        <v/>
      </c>
      <c r="H2598" s="80" t="str">
        <f>IFERROR(IF(B2598="","",VLOOKUP(B2598,'Customer Orders Management'!B:AB,8,0)),"")</f>
        <v/>
      </c>
      <c r="I2598" s="81" t="str">
        <f>IFERROR(IF(B2598="","",VLOOKUP(B2598,'Customer Orders Management'!B:AB,9,0)),"")</f>
        <v/>
      </c>
      <c r="J2598" s="81" t="str">
        <f>IFERROR(IF(B2598="","",VLOOKUP(B2598,'Customer Orders Management'!B:AB,10,0)),"")</f>
        <v/>
      </c>
      <c r="K2598" s="81" t="str">
        <f>IFERROR(IF(B2598="","",VLOOKUP(B2598,'Customer Orders Management'!B:AB,11,0)),"")</f>
        <v/>
      </c>
      <c r="L2598" s="81" t="str">
        <f>IFERROR(IF(VLOOKUP(B2598,'DIFOT Raw Data'!B:P,15,0)="","Not Delivered","Delivery"&amp;" "&amp;VLOOKUP(B2598,'DIFOT Raw Data'!B:P,15,0)),"")</f>
        <v/>
      </c>
    </row>
    <row r="2599" spans="5:12" x14ac:dyDescent="0.25">
      <c r="E2599" s="80" t="str">
        <f>IFERROR(IF(B2599="","",VLOOKUP(B2599,'Customer Orders Management'!B:AB,12,0)),"")</f>
        <v/>
      </c>
      <c r="F2599" s="80" t="str">
        <f>IFERROR(IF(B2599="","",VLOOKUP(B2599,'Customer Orders Management'!B:AB,13,0)),"")</f>
        <v/>
      </c>
      <c r="G2599" s="80" t="str">
        <f>IFERROR(IF(B2599="","",VLOOKUP(B2599,'Customer Orders Management'!B:AB,7,0)),"")</f>
        <v/>
      </c>
      <c r="H2599" s="80" t="str">
        <f>IFERROR(IF(B2599="","",VLOOKUP(B2599,'Customer Orders Management'!B:AB,8,0)),"")</f>
        <v/>
      </c>
      <c r="I2599" s="81" t="str">
        <f>IFERROR(IF(B2599="","",VLOOKUP(B2599,'Customer Orders Management'!B:AB,9,0)),"")</f>
        <v/>
      </c>
      <c r="J2599" s="81" t="str">
        <f>IFERROR(IF(B2599="","",VLOOKUP(B2599,'Customer Orders Management'!B:AB,10,0)),"")</f>
        <v/>
      </c>
      <c r="K2599" s="81" t="str">
        <f>IFERROR(IF(B2599="","",VLOOKUP(B2599,'Customer Orders Management'!B:AB,11,0)),"")</f>
        <v/>
      </c>
      <c r="L2599" s="81" t="str">
        <f>IFERROR(IF(VLOOKUP(B2599,'DIFOT Raw Data'!B:P,15,0)="","Not Delivered","Delivery"&amp;" "&amp;VLOOKUP(B2599,'DIFOT Raw Data'!B:P,15,0)),"")</f>
        <v/>
      </c>
    </row>
    <row r="2600" spans="5:12" x14ac:dyDescent="0.25">
      <c r="E2600" s="80" t="str">
        <f>IFERROR(IF(B2600="","",VLOOKUP(B2600,'Customer Orders Management'!B:AB,12,0)),"")</f>
        <v/>
      </c>
      <c r="F2600" s="80" t="str">
        <f>IFERROR(IF(B2600="","",VLOOKUP(B2600,'Customer Orders Management'!B:AB,13,0)),"")</f>
        <v/>
      </c>
      <c r="G2600" s="80" t="str">
        <f>IFERROR(IF(B2600="","",VLOOKUP(B2600,'Customer Orders Management'!B:AB,7,0)),"")</f>
        <v/>
      </c>
      <c r="H2600" s="80" t="str">
        <f>IFERROR(IF(B2600="","",VLOOKUP(B2600,'Customer Orders Management'!B:AB,8,0)),"")</f>
        <v/>
      </c>
      <c r="I2600" s="81" t="str">
        <f>IFERROR(IF(B2600="","",VLOOKUP(B2600,'Customer Orders Management'!B:AB,9,0)),"")</f>
        <v/>
      </c>
      <c r="J2600" s="81" t="str">
        <f>IFERROR(IF(B2600="","",VLOOKUP(B2600,'Customer Orders Management'!B:AB,10,0)),"")</f>
        <v/>
      </c>
      <c r="K2600" s="81" t="str">
        <f>IFERROR(IF(B2600="","",VLOOKUP(B2600,'Customer Orders Management'!B:AB,11,0)),"")</f>
        <v/>
      </c>
      <c r="L2600" s="81" t="str">
        <f>IFERROR(IF(VLOOKUP(B2600,'DIFOT Raw Data'!B:P,15,0)="","Not Delivered","Delivery"&amp;" "&amp;VLOOKUP(B2600,'DIFOT Raw Data'!B:P,15,0)),"")</f>
        <v/>
      </c>
    </row>
    <row r="2601" spans="5:12" x14ac:dyDescent="0.25">
      <c r="E2601" s="80" t="str">
        <f>IFERROR(IF(B2601="","",VLOOKUP(B2601,'Customer Orders Management'!B:AB,12,0)),"")</f>
        <v/>
      </c>
      <c r="F2601" s="80" t="str">
        <f>IFERROR(IF(B2601="","",VLOOKUP(B2601,'Customer Orders Management'!B:AB,13,0)),"")</f>
        <v/>
      </c>
      <c r="G2601" s="80" t="str">
        <f>IFERROR(IF(B2601="","",VLOOKUP(B2601,'Customer Orders Management'!B:AB,7,0)),"")</f>
        <v/>
      </c>
      <c r="H2601" s="80" t="str">
        <f>IFERROR(IF(B2601="","",VLOOKUP(B2601,'Customer Orders Management'!B:AB,8,0)),"")</f>
        <v/>
      </c>
      <c r="I2601" s="81" t="str">
        <f>IFERROR(IF(B2601="","",VLOOKUP(B2601,'Customer Orders Management'!B:AB,9,0)),"")</f>
        <v/>
      </c>
      <c r="J2601" s="81" t="str">
        <f>IFERROR(IF(B2601="","",VLOOKUP(B2601,'Customer Orders Management'!B:AB,10,0)),"")</f>
        <v/>
      </c>
      <c r="K2601" s="81" t="str">
        <f>IFERROR(IF(B2601="","",VLOOKUP(B2601,'Customer Orders Management'!B:AB,11,0)),"")</f>
        <v/>
      </c>
      <c r="L2601" s="81" t="str">
        <f>IFERROR(IF(VLOOKUP(B2601,'DIFOT Raw Data'!B:P,15,0)="","Not Delivered","Delivery"&amp;" "&amp;VLOOKUP(B2601,'DIFOT Raw Data'!B:P,15,0)),"")</f>
        <v/>
      </c>
    </row>
    <row r="2602" spans="5:12" x14ac:dyDescent="0.25">
      <c r="E2602" s="80" t="str">
        <f>IFERROR(IF(B2602="","",VLOOKUP(B2602,'Customer Orders Management'!B:AB,12,0)),"")</f>
        <v/>
      </c>
      <c r="F2602" s="80" t="str">
        <f>IFERROR(IF(B2602="","",VLOOKUP(B2602,'Customer Orders Management'!B:AB,13,0)),"")</f>
        <v/>
      </c>
      <c r="G2602" s="80" t="str">
        <f>IFERROR(IF(B2602="","",VLOOKUP(B2602,'Customer Orders Management'!B:AB,7,0)),"")</f>
        <v/>
      </c>
      <c r="H2602" s="80" t="str">
        <f>IFERROR(IF(B2602="","",VLOOKUP(B2602,'Customer Orders Management'!B:AB,8,0)),"")</f>
        <v/>
      </c>
      <c r="I2602" s="81" t="str">
        <f>IFERROR(IF(B2602="","",VLOOKUP(B2602,'Customer Orders Management'!B:AB,9,0)),"")</f>
        <v/>
      </c>
      <c r="J2602" s="81" t="str">
        <f>IFERROR(IF(B2602="","",VLOOKUP(B2602,'Customer Orders Management'!B:AB,10,0)),"")</f>
        <v/>
      </c>
      <c r="K2602" s="81" t="str">
        <f>IFERROR(IF(B2602="","",VLOOKUP(B2602,'Customer Orders Management'!B:AB,11,0)),"")</f>
        <v/>
      </c>
      <c r="L2602" s="81" t="str">
        <f>IFERROR(IF(VLOOKUP(B2602,'DIFOT Raw Data'!B:P,15,0)="","Not Delivered","Delivery"&amp;" "&amp;VLOOKUP(B2602,'DIFOT Raw Data'!B:P,15,0)),"")</f>
        <v/>
      </c>
    </row>
    <row r="2603" spans="5:12" x14ac:dyDescent="0.25">
      <c r="E2603" s="80" t="str">
        <f>IFERROR(IF(B2603="","",VLOOKUP(B2603,'Customer Orders Management'!B:AB,12,0)),"")</f>
        <v/>
      </c>
      <c r="F2603" s="80" t="str">
        <f>IFERROR(IF(B2603="","",VLOOKUP(B2603,'Customer Orders Management'!B:AB,13,0)),"")</f>
        <v/>
      </c>
      <c r="G2603" s="80" t="str">
        <f>IFERROR(IF(B2603="","",VLOOKUP(B2603,'Customer Orders Management'!B:AB,7,0)),"")</f>
        <v/>
      </c>
      <c r="H2603" s="80" t="str">
        <f>IFERROR(IF(B2603="","",VLOOKUP(B2603,'Customer Orders Management'!B:AB,8,0)),"")</f>
        <v/>
      </c>
      <c r="I2603" s="81" t="str">
        <f>IFERROR(IF(B2603="","",VLOOKUP(B2603,'Customer Orders Management'!B:AB,9,0)),"")</f>
        <v/>
      </c>
      <c r="J2603" s="81" t="str">
        <f>IFERROR(IF(B2603="","",VLOOKUP(B2603,'Customer Orders Management'!B:AB,10,0)),"")</f>
        <v/>
      </c>
      <c r="K2603" s="81" t="str">
        <f>IFERROR(IF(B2603="","",VLOOKUP(B2603,'Customer Orders Management'!B:AB,11,0)),"")</f>
        <v/>
      </c>
      <c r="L2603" s="81" t="str">
        <f>IFERROR(IF(VLOOKUP(B2603,'DIFOT Raw Data'!B:P,15,0)="","Not Delivered","Delivery"&amp;" "&amp;VLOOKUP(B2603,'DIFOT Raw Data'!B:P,15,0)),"")</f>
        <v/>
      </c>
    </row>
    <row r="2604" spans="5:12" x14ac:dyDescent="0.25">
      <c r="E2604" s="80" t="str">
        <f>IFERROR(IF(B2604="","",VLOOKUP(B2604,'Customer Orders Management'!B:AB,12,0)),"")</f>
        <v/>
      </c>
      <c r="F2604" s="80" t="str">
        <f>IFERROR(IF(B2604="","",VLOOKUP(B2604,'Customer Orders Management'!B:AB,13,0)),"")</f>
        <v/>
      </c>
      <c r="G2604" s="80" t="str">
        <f>IFERROR(IF(B2604="","",VLOOKUP(B2604,'Customer Orders Management'!B:AB,7,0)),"")</f>
        <v/>
      </c>
      <c r="H2604" s="80" t="str">
        <f>IFERROR(IF(B2604="","",VLOOKUP(B2604,'Customer Orders Management'!B:AB,8,0)),"")</f>
        <v/>
      </c>
      <c r="I2604" s="81" t="str">
        <f>IFERROR(IF(B2604="","",VLOOKUP(B2604,'Customer Orders Management'!B:AB,9,0)),"")</f>
        <v/>
      </c>
      <c r="J2604" s="81" t="str">
        <f>IFERROR(IF(B2604="","",VLOOKUP(B2604,'Customer Orders Management'!B:AB,10,0)),"")</f>
        <v/>
      </c>
      <c r="K2604" s="81" t="str">
        <f>IFERROR(IF(B2604="","",VLOOKUP(B2604,'Customer Orders Management'!B:AB,11,0)),"")</f>
        <v/>
      </c>
      <c r="L2604" s="81" t="str">
        <f>IFERROR(IF(VLOOKUP(B2604,'DIFOT Raw Data'!B:P,15,0)="","Not Delivered","Delivery"&amp;" "&amp;VLOOKUP(B2604,'DIFOT Raw Data'!B:P,15,0)),"")</f>
        <v/>
      </c>
    </row>
    <row r="2605" spans="5:12" x14ac:dyDescent="0.25">
      <c r="E2605" s="80" t="str">
        <f>IFERROR(IF(B2605="","",VLOOKUP(B2605,'Customer Orders Management'!B:AB,12,0)),"")</f>
        <v/>
      </c>
      <c r="F2605" s="80" t="str">
        <f>IFERROR(IF(B2605="","",VLOOKUP(B2605,'Customer Orders Management'!B:AB,13,0)),"")</f>
        <v/>
      </c>
      <c r="G2605" s="80" t="str">
        <f>IFERROR(IF(B2605="","",VLOOKUP(B2605,'Customer Orders Management'!B:AB,7,0)),"")</f>
        <v/>
      </c>
      <c r="H2605" s="80" t="str">
        <f>IFERROR(IF(B2605="","",VLOOKUP(B2605,'Customer Orders Management'!B:AB,8,0)),"")</f>
        <v/>
      </c>
      <c r="I2605" s="81" t="str">
        <f>IFERROR(IF(B2605="","",VLOOKUP(B2605,'Customer Orders Management'!B:AB,9,0)),"")</f>
        <v/>
      </c>
      <c r="J2605" s="81" t="str">
        <f>IFERROR(IF(B2605="","",VLOOKUP(B2605,'Customer Orders Management'!B:AB,10,0)),"")</f>
        <v/>
      </c>
      <c r="K2605" s="81" t="str">
        <f>IFERROR(IF(B2605="","",VLOOKUP(B2605,'Customer Orders Management'!B:AB,11,0)),"")</f>
        <v/>
      </c>
      <c r="L2605" s="81" t="str">
        <f>IFERROR(IF(VLOOKUP(B2605,'DIFOT Raw Data'!B:P,15,0)="","Not Delivered","Delivery"&amp;" "&amp;VLOOKUP(B2605,'DIFOT Raw Data'!B:P,15,0)),"")</f>
        <v/>
      </c>
    </row>
    <row r="2606" spans="5:12" x14ac:dyDescent="0.25">
      <c r="E2606" s="80" t="str">
        <f>IFERROR(IF(B2606="","",VLOOKUP(B2606,'Customer Orders Management'!B:AB,12,0)),"")</f>
        <v/>
      </c>
      <c r="F2606" s="80" t="str">
        <f>IFERROR(IF(B2606="","",VLOOKUP(B2606,'Customer Orders Management'!B:AB,13,0)),"")</f>
        <v/>
      </c>
      <c r="G2606" s="80" t="str">
        <f>IFERROR(IF(B2606="","",VLOOKUP(B2606,'Customer Orders Management'!B:AB,7,0)),"")</f>
        <v/>
      </c>
      <c r="H2606" s="80" t="str">
        <f>IFERROR(IF(B2606="","",VLOOKUP(B2606,'Customer Orders Management'!B:AB,8,0)),"")</f>
        <v/>
      </c>
      <c r="I2606" s="81" t="str">
        <f>IFERROR(IF(B2606="","",VLOOKUP(B2606,'Customer Orders Management'!B:AB,9,0)),"")</f>
        <v/>
      </c>
      <c r="J2606" s="81" t="str">
        <f>IFERROR(IF(B2606="","",VLOOKUP(B2606,'Customer Orders Management'!B:AB,10,0)),"")</f>
        <v/>
      </c>
      <c r="K2606" s="81" t="str">
        <f>IFERROR(IF(B2606="","",VLOOKUP(B2606,'Customer Orders Management'!B:AB,11,0)),"")</f>
        <v/>
      </c>
      <c r="L2606" s="81" t="str">
        <f>IFERROR(IF(VLOOKUP(B2606,'DIFOT Raw Data'!B:P,15,0)="","Not Delivered","Delivery"&amp;" "&amp;VLOOKUP(B2606,'DIFOT Raw Data'!B:P,15,0)),"")</f>
        <v/>
      </c>
    </row>
    <row r="2607" spans="5:12" x14ac:dyDescent="0.25">
      <c r="E2607" s="80" t="str">
        <f>IFERROR(IF(B2607="","",VLOOKUP(B2607,'Customer Orders Management'!B:AB,12,0)),"")</f>
        <v/>
      </c>
      <c r="F2607" s="80" t="str">
        <f>IFERROR(IF(B2607="","",VLOOKUP(B2607,'Customer Orders Management'!B:AB,13,0)),"")</f>
        <v/>
      </c>
      <c r="G2607" s="80" t="str">
        <f>IFERROR(IF(B2607="","",VLOOKUP(B2607,'Customer Orders Management'!B:AB,7,0)),"")</f>
        <v/>
      </c>
      <c r="H2607" s="80" t="str">
        <f>IFERROR(IF(B2607="","",VLOOKUP(B2607,'Customer Orders Management'!B:AB,8,0)),"")</f>
        <v/>
      </c>
      <c r="I2607" s="81" t="str">
        <f>IFERROR(IF(B2607="","",VLOOKUP(B2607,'Customer Orders Management'!B:AB,9,0)),"")</f>
        <v/>
      </c>
      <c r="J2607" s="81" t="str">
        <f>IFERROR(IF(B2607="","",VLOOKUP(B2607,'Customer Orders Management'!B:AB,10,0)),"")</f>
        <v/>
      </c>
      <c r="K2607" s="81" t="str">
        <f>IFERROR(IF(B2607="","",VLOOKUP(B2607,'Customer Orders Management'!B:AB,11,0)),"")</f>
        <v/>
      </c>
      <c r="L2607" s="81" t="str">
        <f>IFERROR(IF(VLOOKUP(B2607,'DIFOT Raw Data'!B:P,15,0)="","Not Delivered","Delivery"&amp;" "&amp;VLOOKUP(B2607,'DIFOT Raw Data'!B:P,15,0)),"")</f>
        <v/>
      </c>
    </row>
    <row r="2608" spans="5:12" x14ac:dyDescent="0.25">
      <c r="E2608" s="80" t="str">
        <f>IFERROR(IF(B2608="","",VLOOKUP(B2608,'Customer Orders Management'!B:AB,12,0)),"")</f>
        <v/>
      </c>
      <c r="F2608" s="80" t="str">
        <f>IFERROR(IF(B2608="","",VLOOKUP(B2608,'Customer Orders Management'!B:AB,13,0)),"")</f>
        <v/>
      </c>
      <c r="G2608" s="80" t="str">
        <f>IFERROR(IF(B2608="","",VLOOKUP(B2608,'Customer Orders Management'!B:AB,7,0)),"")</f>
        <v/>
      </c>
      <c r="H2608" s="80" t="str">
        <f>IFERROR(IF(B2608="","",VLOOKUP(B2608,'Customer Orders Management'!B:AB,8,0)),"")</f>
        <v/>
      </c>
      <c r="I2608" s="81" t="str">
        <f>IFERROR(IF(B2608="","",VLOOKUP(B2608,'Customer Orders Management'!B:AB,9,0)),"")</f>
        <v/>
      </c>
      <c r="J2608" s="81" t="str">
        <f>IFERROR(IF(B2608="","",VLOOKUP(B2608,'Customer Orders Management'!B:AB,10,0)),"")</f>
        <v/>
      </c>
      <c r="K2608" s="81" t="str">
        <f>IFERROR(IF(B2608="","",VLOOKUP(B2608,'Customer Orders Management'!B:AB,11,0)),"")</f>
        <v/>
      </c>
      <c r="L2608" s="81" t="str">
        <f>IFERROR(IF(VLOOKUP(B2608,'DIFOT Raw Data'!B:P,15,0)="","Not Delivered","Delivery"&amp;" "&amp;VLOOKUP(B2608,'DIFOT Raw Data'!B:P,15,0)),"")</f>
        <v/>
      </c>
    </row>
    <row r="2609" spans="5:12" x14ac:dyDescent="0.25">
      <c r="E2609" s="80" t="str">
        <f>IFERROR(IF(B2609="","",VLOOKUP(B2609,'Customer Orders Management'!B:AB,12,0)),"")</f>
        <v/>
      </c>
      <c r="F2609" s="80" t="str">
        <f>IFERROR(IF(B2609="","",VLOOKUP(B2609,'Customer Orders Management'!B:AB,13,0)),"")</f>
        <v/>
      </c>
      <c r="G2609" s="80" t="str">
        <f>IFERROR(IF(B2609="","",VLOOKUP(B2609,'Customer Orders Management'!B:AB,7,0)),"")</f>
        <v/>
      </c>
      <c r="H2609" s="80" t="str">
        <f>IFERROR(IF(B2609="","",VLOOKUP(B2609,'Customer Orders Management'!B:AB,8,0)),"")</f>
        <v/>
      </c>
      <c r="I2609" s="81" t="str">
        <f>IFERROR(IF(B2609="","",VLOOKUP(B2609,'Customer Orders Management'!B:AB,9,0)),"")</f>
        <v/>
      </c>
      <c r="J2609" s="81" t="str">
        <f>IFERROR(IF(B2609="","",VLOOKUP(B2609,'Customer Orders Management'!B:AB,10,0)),"")</f>
        <v/>
      </c>
      <c r="K2609" s="81" t="str">
        <f>IFERROR(IF(B2609="","",VLOOKUP(B2609,'Customer Orders Management'!B:AB,11,0)),"")</f>
        <v/>
      </c>
      <c r="L2609" s="81" t="str">
        <f>IFERROR(IF(VLOOKUP(B2609,'DIFOT Raw Data'!B:P,15,0)="","Not Delivered","Delivery"&amp;" "&amp;VLOOKUP(B2609,'DIFOT Raw Data'!B:P,15,0)),"")</f>
        <v/>
      </c>
    </row>
    <row r="2610" spans="5:12" x14ac:dyDescent="0.25">
      <c r="E2610" s="80" t="str">
        <f>IFERROR(IF(B2610="","",VLOOKUP(B2610,'Customer Orders Management'!B:AB,12,0)),"")</f>
        <v/>
      </c>
      <c r="F2610" s="80" t="str">
        <f>IFERROR(IF(B2610="","",VLOOKUP(B2610,'Customer Orders Management'!B:AB,13,0)),"")</f>
        <v/>
      </c>
      <c r="G2610" s="80" t="str">
        <f>IFERROR(IF(B2610="","",VLOOKUP(B2610,'Customer Orders Management'!B:AB,7,0)),"")</f>
        <v/>
      </c>
      <c r="H2610" s="80" t="str">
        <f>IFERROR(IF(B2610="","",VLOOKUP(B2610,'Customer Orders Management'!B:AB,8,0)),"")</f>
        <v/>
      </c>
      <c r="I2610" s="81" t="str">
        <f>IFERROR(IF(B2610="","",VLOOKUP(B2610,'Customer Orders Management'!B:AB,9,0)),"")</f>
        <v/>
      </c>
      <c r="J2610" s="81" t="str">
        <f>IFERROR(IF(B2610="","",VLOOKUP(B2610,'Customer Orders Management'!B:AB,10,0)),"")</f>
        <v/>
      </c>
      <c r="K2610" s="81" t="str">
        <f>IFERROR(IF(B2610="","",VLOOKUP(B2610,'Customer Orders Management'!B:AB,11,0)),"")</f>
        <v/>
      </c>
      <c r="L2610" s="81" t="str">
        <f>IFERROR(IF(VLOOKUP(B2610,'DIFOT Raw Data'!B:P,15,0)="","Not Delivered","Delivery"&amp;" "&amp;VLOOKUP(B2610,'DIFOT Raw Data'!B:P,15,0)),"")</f>
        <v/>
      </c>
    </row>
    <row r="2611" spans="5:12" x14ac:dyDescent="0.25">
      <c r="E2611" s="80" t="str">
        <f>IFERROR(IF(B2611="","",VLOOKUP(B2611,'Customer Orders Management'!B:AB,12,0)),"")</f>
        <v/>
      </c>
      <c r="F2611" s="80" t="str">
        <f>IFERROR(IF(B2611="","",VLOOKUP(B2611,'Customer Orders Management'!B:AB,13,0)),"")</f>
        <v/>
      </c>
      <c r="G2611" s="80" t="str">
        <f>IFERROR(IF(B2611="","",VLOOKUP(B2611,'Customer Orders Management'!B:AB,7,0)),"")</f>
        <v/>
      </c>
      <c r="H2611" s="80" t="str">
        <f>IFERROR(IF(B2611="","",VLOOKUP(B2611,'Customer Orders Management'!B:AB,8,0)),"")</f>
        <v/>
      </c>
      <c r="I2611" s="81" t="str">
        <f>IFERROR(IF(B2611="","",VLOOKUP(B2611,'Customer Orders Management'!B:AB,9,0)),"")</f>
        <v/>
      </c>
      <c r="J2611" s="81" t="str">
        <f>IFERROR(IF(B2611="","",VLOOKUP(B2611,'Customer Orders Management'!B:AB,10,0)),"")</f>
        <v/>
      </c>
      <c r="K2611" s="81" t="str">
        <f>IFERROR(IF(B2611="","",VLOOKUP(B2611,'Customer Orders Management'!B:AB,11,0)),"")</f>
        <v/>
      </c>
      <c r="L2611" s="81" t="str">
        <f>IFERROR(IF(VLOOKUP(B2611,'DIFOT Raw Data'!B:P,15,0)="","Not Delivered","Delivery"&amp;" "&amp;VLOOKUP(B2611,'DIFOT Raw Data'!B:P,15,0)),"")</f>
        <v/>
      </c>
    </row>
    <row r="2612" spans="5:12" x14ac:dyDescent="0.25">
      <c r="E2612" s="80" t="str">
        <f>IFERROR(IF(B2612="","",VLOOKUP(B2612,'Customer Orders Management'!B:AB,12,0)),"")</f>
        <v/>
      </c>
      <c r="F2612" s="80" t="str">
        <f>IFERROR(IF(B2612="","",VLOOKUP(B2612,'Customer Orders Management'!B:AB,13,0)),"")</f>
        <v/>
      </c>
      <c r="G2612" s="80" t="str">
        <f>IFERROR(IF(B2612="","",VLOOKUP(B2612,'Customer Orders Management'!B:AB,7,0)),"")</f>
        <v/>
      </c>
      <c r="H2612" s="80" t="str">
        <f>IFERROR(IF(B2612="","",VLOOKUP(B2612,'Customer Orders Management'!B:AB,8,0)),"")</f>
        <v/>
      </c>
      <c r="I2612" s="81" t="str">
        <f>IFERROR(IF(B2612="","",VLOOKUP(B2612,'Customer Orders Management'!B:AB,9,0)),"")</f>
        <v/>
      </c>
      <c r="J2612" s="81" t="str">
        <f>IFERROR(IF(B2612="","",VLOOKUP(B2612,'Customer Orders Management'!B:AB,10,0)),"")</f>
        <v/>
      </c>
      <c r="K2612" s="81" t="str">
        <f>IFERROR(IF(B2612="","",VLOOKUP(B2612,'Customer Orders Management'!B:AB,11,0)),"")</f>
        <v/>
      </c>
      <c r="L2612" s="81" t="str">
        <f>IFERROR(IF(VLOOKUP(B2612,'DIFOT Raw Data'!B:P,15,0)="","Not Delivered","Delivery"&amp;" "&amp;VLOOKUP(B2612,'DIFOT Raw Data'!B:P,15,0)),"")</f>
        <v/>
      </c>
    </row>
    <row r="2613" spans="5:12" x14ac:dyDescent="0.25">
      <c r="E2613" s="80" t="str">
        <f>IFERROR(IF(B2613="","",VLOOKUP(B2613,'Customer Orders Management'!B:AB,12,0)),"")</f>
        <v/>
      </c>
      <c r="F2613" s="80" t="str">
        <f>IFERROR(IF(B2613="","",VLOOKUP(B2613,'Customer Orders Management'!B:AB,13,0)),"")</f>
        <v/>
      </c>
      <c r="G2613" s="80" t="str">
        <f>IFERROR(IF(B2613="","",VLOOKUP(B2613,'Customer Orders Management'!B:AB,7,0)),"")</f>
        <v/>
      </c>
      <c r="H2613" s="80" t="str">
        <f>IFERROR(IF(B2613="","",VLOOKUP(B2613,'Customer Orders Management'!B:AB,8,0)),"")</f>
        <v/>
      </c>
      <c r="I2613" s="81" t="str">
        <f>IFERROR(IF(B2613="","",VLOOKUP(B2613,'Customer Orders Management'!B:AB,9,0)),"")</f>
        <v/>
      </c>
      <c r="J2613" s="81" t="str">
        <f>IFERROR(IF(B2613="","",VLOOKUP(B2613,'Customer Orders Management'!B:AB,10,0)),"")</f>
        <v/>
      </c>
      <c r="K2613" s="81" t="str">
        <f>IFERROR(IF(B2613="","",VLOOKUP(B2613,'Customer Orders Management'!B:AB,11,0)),"")</f>
        <v/>
      </c>
      <c r="L2613" s="81" t="str">
        <f>IFERROR(IF(VLOOKUP(B2613,'DIFOT Raw Data'!B:P,15,0)="","Not Delivered","Delivery"&amp;" "&amp;VLOOKUP(B2613,'DIFOT Raw Data'!B:P,15,0)),"")</f>
        <v/>
      </c>
    </row>
    <row r="2614" spans="5:12" x14ac:dyDescent="0.25">
      <c r="E2614" s="80" t="str">
        <f>IFERROR(IF(B2614="","",VLOOKUP(B2614,'Customer Orders Management'!B:AB,12,0)),"")</f>
        <v/>
      </c>
      <c r="F2614" s="80" t="str">
        <f>IFERROR(IF(B2614="","",VLOOKUP(B2614,'Customer Orders Management'!B:AB,13,0)),"")</f>
        <v/>
      </c>
      <c r="G2614" s="80" t="str">
        <f>IFERROR(IF(B2614="","",VLOOKUP(B2614,'Customer Orders Management'!B:AB,7,0)),"")</f>
        <v/>
      </c>
      <c r="H2614" s="80" t="str">
        <f>IFERROR(IF(B2614="","",VLOOKUP(B2614,'Customer Orders Management'!B:AB,8,0)),"")</f>
        <v/>
      </c>
      <c r="I2614" s="81" t="str">
        <f>IFERROR(IF(B2614="","",VLOOKUP(B2614,'Customer Orders Management'!B:AB,9,0)),"")</f>
        <v/>
      </c>
      <c r="J2614" s="81" t="str">
        <f>IFERROR(IF(B2614="","",VLOOKUP(B2614,'Customer Orders Management'!B:AB,10,0)),"")</f>
        <v/>
      </c>
      <c r="K2614" s="81" t="str">
        <f>IFERROR(IF(B2614="","",VLOOKUP(B2614,'Customer Orders Management'!B:AB,11,0)),"")</f>
        <v/>
      </c>
      <c r="L2614" s="81" t="str">
        <f>IFERROR(IF(VLOOKUP(B2614,'DIFOT Raw Data'!B:P,15,0)="","Not Delivered","Delivery"&amp;" "&amp;VLOOKUP(B2614,'DIFOT Raw Data'!B:P,15,0)),"")</f>
        <v/>
      </c>
    </row>
    <row r="2615" spans="5:12" x14ac:dyDescent="0.25">
      <c r="E2615" s="80" t="str">
        <f>IFERROR(IF(B2615="","",VLOOKUP(B2615,'Customer Orders Management'!B:AB,12,0)),"")</f>
        <v/>
      </c>
      <c r="F2615" s="80" t="str">
        <f>IFERROR(IF(B2615="","",VLOOKUP(B2615,'Customer Orders Management'!B:AB,13,0)),"")</f>
        <v/>
      </c>
      <c r="G2615" s="80" t="str">
        <f>IFERROR(IF(B2615="","",VLOOKUP(B2615,'Customer Orders Management'!B:AB,7,0)),"")</f>
        <v/>
      </c>
      <c r="H2615" s="80" t="str">
        <f>IFERROR(IF(B2615="","",VLOOKUP(B2615,'Customer Orders Management'!B:AB,8,0)),"")</f>
        <v/>
      </c>
      <c r="I2615" s="81" t="str">
        <f>IFERROR(IF(B2615="","",VLOOKUP(B2615,'Customer Orders Management'!B:AB,9,0)),"")</f>
        <v/>
      </c>
      <c r="J2615" s="81" t="str">
        <f>IFERROR(IF(B2615="","",VLOOKUP(B2615,'Customer Orders Management'!B:AB,10,0)),"")</f>
        <v/>
      </c>
      <c r="K2615" s="81" t="str">
        <f>IFERROR(IF(B2615="","",VLOOKUP(B2615,'Customer Orders Management'!B:AB,11,0)),"")</f>
        <v/>
      </c>
      <c r="L2615" s="81" t="str">
        <f>IFERROR(IF(VLOOKUP(B2615,'DIFOT Raw Data'!B:P,15,0)="","Not Delivered","Delivery"&amp;" "&amp;VLOOKUP(B2615,'DIFOT Raw Data'!B:P,15,0)),"")</f>
        <v/>
      </c>
    </row>
    <row r="2616" spans="5:12" x14ac:dyDescent="0.25">
      <c r="E2616" s="80" t="str">
        <f>IFERROR(IF(B2616="","",VLOOKUP(B2616,'Customer Orders Management'!B:AB,12,0)),"")</f>
        <v/>
      </c>
      <c r="F2616" s="80" t="str">
        <f>IFERROR(IF(B2616="","",VLOOKUP(B2616,'Customer Orders Management'!B:AB,13,0)),"")</f>
        <v/>
      </c>
      <c r="G2616" s="80" t="str">
        <f>IFERROR(IF(B2616="","",VLOOKUP(B2616,'Customer Orders Management'!B:AB,7,0)),"")</f>
        <v/>
      </c>
      <c r="H2616" s="80" t="str">
        <f>IFERROR(IF(B2616="","",VLOOKUP(B2616,'Customer Orders Management'!B:AB,8,0)),"")</f>
        <v/>
      </c>
      <c r="I2616" s="81" t="str">
        <f>IFERROR(IF(B2616="","",VLOOKUP(B2616,'Customer Orders Management'!B:AB,9,0)),"")</f>
        <v/>
      </c>
      <c r="J2616" s="81" t="str">
        <f>IFERROR(IF(B2616="","",VLOOKUP(B2616,'Customer Orders Management'!B:AB,10,0)),"")</f>
        <v/>
      </c>
      <c r="K2616" s="81" t="str">
        <f>IFERROR(IF(B2616="","",VLOOKUP(B2616,'Customer Orders Management'!B:AB,11,0)),"")</f>
        <v/>
      </c>
      <c r="L2616" s="81" t="str">
        <f>IFERROR(IF(VLOOKUP(B2616,'DIFOT Raw Data'!B:P,15,0)="","Not Delivered","Delivery"&amp;" "&amp;VLOOKUP(B2616,'DIFOT Raw Data'!B:P,15,0)),"")</f>
        <v/>
      </c>
    </row>
    <row r="2617" spans="5:12" x14ac:dyDescent="0.25">
      <c r="E2617" s="80" t="str">
        <f>IFERROR(IF(B2617="","",VLOOKUP(B2617,'Customer Orders Management'!B:AB,12,0)),"")</f>
        <v/>
      </c>
      <c r="F2617" s="80" t="str">
        <f>IFERROR(IF(B2617="","",VLOOKUP(B2617,'Customer Orders Management'!B:AB,13,0)),"")</f>
        <v/>
      </c>
      <c r="G2617" s="80" t="str">
        <f>IFERROR(IF(B2617="","",VLOOKUP(B2617,'Customer Orders Management'!B:AB,7,0)),"")</f>
        <v/>
      </c>
      <c r="H2617" s="80" t="str">
        <f>IFERROR(IF(B2617="","",VLOOKUP(B2617,'Customer Orders Management'!B:AB,8,0)),"")</f>
        <v/>
      </c>
      <c r="I2617" s="81" t="str">
        <f>IFERROR(IF(B2617="","",VLOOKUP(B2617,'Customer Orders Management'!B:AB,9,0)),"")</f>
        <v/>
      </c>
      <c r="J2617" s="81" t="str">
        <f>IFERROR(IF(B2617="","",VLOOKUP(B2617,'Customer Orders Management'!B:AB,10,0)),"")</f>
        <v/>
      </c>
      <c r="K2617" s="81" t="str">
        <f>IFERROR(IF(B2617="","",VLOOKUP(B2617,'Customer Orders Management'!B:AB,11,0)),"")</f>
        <v/>
      </c>
      <c r="L2617" s="81" t="str">
        <f>IFERROR(IF(VLOOKUP(B2617,'DIFOT Raw Data'!B:P,15,0)="","Not Delivered","Delivery"&amp;" "&amp;VLOOKUP(B2617,'DIFOT Raw Data'!B:P,15,0)),"")</f>
        <v/>
      </c>
    </row>
    <row r="2618" spans="5:12" x14ac:dyDescent="0.25">
      <c r="E2618" s="80" t="str">
        <f>IFERROR(IF(B2618="","",VLOOKUP(B2618,'Customer Orders Management'!B:AB,12,0)),"")</f>
        <v/>
      </c>
      <c r="F2618" s="80" t="str">
        <f>IFERROR(IF(B2618="","",VLOOKUP(B2618,'Customer Orders Management'!B:AB,13,0)),"")</f>
        <v/>
      </c>
      <c r="G2618" s="80" t="str">
        <f>IFERROR(IF(B2618="","",VLOOKUP(B2618,'Customer Orders Management'!B:AB,7,0)),"")</f>
        <v/>
      </c>
      <c r="H2618" s="80" t="str">
        <f>IFERROR(IF(B2618="","",VLOOKUP(B2618,'Customer Orders Management'!B:AB,8,0)),"")</f>
        <v/>
      </c>
      <c r="I2618" s="81" t="str">
        <f>IFERROR(IF(B2618="","",VLOOKUP(B2618,'Customer Orders Management'!B:AB,9,0)),"")</f>
        <v/>
      </c>
      <c r="J2618" s="81" t="str">
        <f>IFERROR(IF(B2618="","",VLOOKUP(B2618,'Customer Orders Management'!B:AB,10,0)),"")</f>
        <v/>
      </c>
      <c r="K2618" s="81" t="str">
        <f>IFERROR(IF(B2618="","",VLOOKUP(B2618,'Customer Orders Management'!B:AB,11,0)),"")</f>
        <v/>
      </c>
      <c r="L2618" s="81" t="str">
        <f>IFERROR(IF(VLOOKUP(B2618,'DIFOT Raw Data'!B:P,15,0)="","Not Delivered","Delivery"&amp;" "&amp;VLOOKUP(B2618,'DIFOT Raw Data'!B:P,15,0)),"")</f>
        <v/>
      </c>
    </row>
    <row r="2619" spans="5:12" x14ac:dyDescent="0.25">
      <c r="E2619" s="80" t="str">
        <f>IFERROR(IF(B2619="","",VLOOKUP(B2619,'Customer Orders Management'!B:AB,12,0)),"")</f>
        <v/>
      </c>
      <c r="F2619" s="80" t="str">
        <f>IFERROR(IF(B2619="","",VLOOKUP(B2619,'Customer Orders Management'!B:AB,13,0)),"")</f>
        <v/>
      </c>
      <c r="G2619" s="80" t="str">
        <f>IFERROR(IF(B2619="","",VLOOKUP(B2619,'Customer Orders Management'!B:AB,7,0)),"")</f>
        <v/>
      </c>
      <c r="H2619" s="80" t="str">
        <f>IFERROR(IF(B2619="","",VLOOKUP(B2619,'Customer Orders Management'!B:AB,8,0)),"")</f>
        <v/>
      </c>
      <c r="I2619" s="81" t="str">
        <f>IFERROR(IF(B2619="","",VLOOKUP(B2619,'Customer Orders Management'!B:AB,9,0)),"")</f>
        <v/>
      </c>
      <c r="J2619" s="81" t="str">
        <f>IFERROR(IF(B2619="","",VLOOKUP(B2619,'Customer Orders Management'!B:AB,10,0)),"")</f>
        <v/>
      </c>
      <c r="K2619" s="81" t="str">
        <f>IFERROR(IF(B2619="","",VLOOKUP(B2619,'Customer Orders Management'!B:AB,11,0)),"")</f>
        <v/>
      </c>
      <c r="L2619" s="81" t="str">
        <f>IFERROR(IF(VLOOKUP(B2619,'DIFOT Raw Data'!B:P,15,0)="","Not Delivered","Delivery"&amp;" "&amp;VLOOKUP(B2619,'DIFOT Raw Data'!B:P,15,0)),"")</f>
        <v/>
      </c>
    </row>
    <row r="2620" spans="5:12" x14ac:dyDescent="0.25">
      <c r="E2620" s="80" t="str">
        <f>IFERROR(IF(B2620="","",VLOOKUP(B2620,'Customer Orders Management'!B:AB,12,0)),"")</f>
        <v/>
      </c>
      <c r="F2620" s="80" t="str">
        <f>IFERROR(IF(B2620="","",VLOOKUP(B2620,'Customer Orders Management'!B:AB,13,0)),"")</f>
        <v/>
      </c>
      <c r="G2620" s="80" t="str">
        <f>IFERROR(IF(B2620="","",VLOOKUP(B2620,'Customer Orders Management'!B:AB,7,0)),"")</f>
        <v/>
      </c>
      <c r="H2620" s="80" t="str">
        <f>IFERROR(IF(B2620="","",VLOOKUP(B2620,'Customer Orders Management'!B:AB,8,0)),"")</f>
        <v/>
      </c>
      <c r="I2620" s="81" t="str">
        <f>IFERROR(IF(B2620="","",VLOOKUP(B2620,'Customer Orders Management'!B:AB,9,0)),"")</f>
        <v/>
      </c>
      <c r="J2620" s="81" t="str">
        <f>IFERROR(IF(B2620="","",VLOOKUP(B2620,'Customer Orders Management'!B:AB,10,0)),"")</f>
        <v/>
      </c>
      <c r="K2620" s="81" t="str">
        <f>IFERROR(IF(B2620="","",VLOOKUP(B2620,'Customer Orders Management'!B:AB,11,0)),"")</f>
        <v/>
      </c>
      <c r="L2620" s="81" t="str">
        <f>IFERROR(IF(VLOOKUP(B2620,'DIFOT Raw Data'!B:P,15,0)="","Not Delivered","Delivery"&amp;" "&amp;VLOOKUP(B2620,'DIFOT Raw Data'!B:P,15,0)),"")</f>
        <v/>
      </c>
    </row>
    <row r="2621" spans="5:12" x14ac:dyDescent="0.25">
      <c r="E2621" s="80" t="str">
        <f>IFERROR(IF(B2621="","",VLOOKUP(B2621,'Customer Orders Management'!B:AB,12,0)),"")</f>
        <v/>
      </c>
      <c r="F2621" s="80" t="str">
        <f>IFERROR(IF(B2621="","",VLOOKUP(B2621,'Customer Orders Management'!B:AB,13,0)),"")</f>
        <v/>
      </c>
      <c r="G2621" s="80" t="str">
        <f>IFERROR(IF(B2621="","",VLOOKUP(B2621,'Customer Orders Management'!B:AB,7,0)),"")</f>
        <v/>
      </c>
      <c r="H2621" s="80" t="str">
        <f>IFERROR(IF(B2621="","",VLOOKUP(B2621,'Customer Orders Management'!B:AB,8,0)),"")</f>
        <v/>
      </c>
      <c r="I2621" s="81" t="str">
        <f>IFERROR(IF(B2621="","",VLOOKUP(B2621,'Customer Orders Management'!B:AB,9,0)),"")</f>
        <v/>
      </c>
      <c r="J2621" s="81" t="str">
        <f>IFERROR(IF(B2621="","",VLOOKUP(B2621,'Customer Orders Management'!B:AB,10,0)),"")</f>
        <v/>
      </c>
      <c r="K2621" s="81" t="str">
        <f>IFERROR(IF(B2621="","",VLOOKUP(B2621,'Customer Orders Management'!B:AB,11,0)),"")</f>
        <v/>
      </c>
      <c r="L2621" s="81" t="str">
        <f>IFERROR(IF(VLOOKUP(B2621,'DIFOT Raw Data'!B:P,15,0)="","Not Delivered","Delivery"&amp;" "&amp;VLOOKUP(B2621,'DIFOT Raw Data'!B:P,15,0)),"")</f>
        <v/>
      </c>
    </row>
    <row r="2622" spans="5:12" x14ac:dyDescent="0.25">
      <c r="E2622" s="80" t="str">
        <f>IFERROR(IF(B2622="","",VLOOKUP(B2622,'Customer Orders Management'!B:AB,12,0)),"")</f>
        <v/>
      </c>
      <c r="F2622" s="80" t="str">
        <f>IFERROR(IF(B2622="","",VLOOKUP(B2622,'Customer Orders Management'!B:AB,13,0)),"")</f>
        <v/>
      </c>
      <c r="G2622" s="80" t="str">
        <f>IFERROR(IF(B2622="","",VLOOKUP(B2622,'Customer Orders Management'!B:AB,7,0)),"")</f>
        <v/>
      </c>
      <c r="H2622" s="80" t="str">
        <f>IFERROR(IF(B2622="","",VLOOKUP(B2622,'Customer Orders Management'!B:AB,8,0)),"")</f>
        <v/>
      </c>
      <c r="I2622" s="81" t="str">
        <f>IFERROR(IF(B2622="","",VLOOKUP(B2622,'Customer Orders Management'!B:AB,9,0)),"")</f>
        <v/>
      </c>
      <c r="J2622" s="81" t="str">
        <f>IFERROR(IF(B2622="","",VLOOKUP(B2622,'Customer Orders Management'!B:AB,10,0)),"")</f>
        <v/>
      </c>
      <c r="K2622" s="81" t="str">
        <f>IFERROR(IF(B2622="","",VLOOKUP(B2622,'Customer Orders Management'!B:AB,11,0)),"")</f>
        <v/>
      </c>
      <c r="L2622" s="81" t="str">
        <f>IFERROR(IF(VLOOKUP(B2622,'DIFOT Raw Data'!B:P,15,0)="","Not Delivered","Delivery"&amp;" "&amp;VLOOKUP(B2622,'DIFOT Raw Data'!B:P,15,0)),"")</f>
        <v/>
      </c>
    </row>
    <row r="2623" spans="5:12" x14ac:dyDescent="0.25">
      <c r="E2623" s="80" t="str">
        <f>IFERROR(IF(B2623="","",VLOOKUP(B2623,'Customer Orders Management'!B:AB,12,0)),"")</f>
        <v/>
      </c>
      <c r="F2623" s="80" t="str">
        <f>IFERROR(IF(B2623="","",VLOOKUP(B2623,'Customer Orders Management'!B:AB,13,0)),"")</f>
        <v/>
      </c>
      <c r="G2623" s="80" t="str">
        <f>IFERROR(IF(B2623="","",VLOOKUP(B2623,'Customer Orders Management'!B:AB,7,0)),"")</f>
        <v/>
      </c>
      <c r="H2623" s="80" t="str">
        <f>IFERROR(IF(B2623="","",VLOOKUP(B2623,'Customer Orders Management'!B:AB,8,0)),"")</f>
        <v/>
      </c>
      <c r="I2623" s="81" t="str">
        <f>IFERROR(IF(B2623="","",VLOOKUP(B2623,'Customer Orders Management'!B:AB,9,0)),"")</f>
        <v/>
      </c>
      <c r="J2623" s="81" t="str">
        <f>IFERROR(IF(B2623="","",VLOOKUP(B2623,'Customer Orders Management'!B:AB,10,0)),"")</f>
        <v/>
      </c>
      <c r="K2623" s="81" t="str">
        <f>IFERROR(IF(B2623="","",VLOOKUP(B2623,'Customer Orders Management'!B:AB,11,0)),"")</f>
        <v/>
      </c>
      <c r="L2623" s="81" t="str">
        <f>IFERROR(IF(VLOOKUP(B2623,'DIFOT Raw Data'!B:P,15,0)="","Not Delivered","Delivery"&amp;" "&amp;VLOOKUP(B2623,'DIFOT Raw Data'!B:P,15,0)),"")</f>
        <v/>
      </c>
    </row>
    <row r="2624" spans="5:12" x14ac:dyDescent="0.25">
      <c r="E2624" s="80" t="str">
        <f>IFERROR(IF(B2624="","",VLOOKUP(B2624,'Customer Orders Management'!B:AB,12,0)),"")</f>
        <v/>
      </c>
      <c r="F2624" s="80" t="str">
        <f>IFERROR(IF(B2624="","",VLOOKUP(B2624,'Customer Orders Management'!B:AB,13,0)),"")</f>
        <v/>
      </c>
      <c r="G2624" s="80" t="str">
        <f>IFERROR(IF(B2624="","",VLOOKUP(B2624,'Customer Orders Management'!B:AB,7,0)),"")</f>
        <v/>
      </c>
      <c r="H2624" s="80" t="str">
        <f>IFERROR(IF(B2624="","",VLOOKUP(B2624,'Customer Orders Management'!B:AB,8,0)),"")</f>
        <v/>
      </c>
      <c r="I2624" s="81" t="str">
        <f>IFERROR(IF(B2624="","",VLOOKUP(B2624,'Customer Orders Management'!B:AB,9,0)),"")</f>
        <v/>
      </c>
      <c r="J2624" s="81" t="str">
        <f>IFERROR(IF(B2624="","",VLOOKUP(B2624,'Customer Orders Management'!B:AB,10,0)),"")</f>
        <v/>
      </c>
      <c r="K2624" s="81" t="str">
        <f>IFERROR(IF(B2624="","",VLOOKUP(B2624,'Customer Orders Management'!B:AB,11,0)),"")</f>
        <v/>
      </c>
      <c r="L2624" s="81" t="str">
        <f>IFERROR(IF(VLOOKUP(B2624,'DIFOT Raw Data'!B:P,15,0)="","Not Delivered","Delivery"&amp;" "&amp;VLOOKUP(B2624,'DIFOT Raw Data'!B:P,15,0)),"")</f>
        <v/>
      </c>
    </row>
    <row r="2625" spans="5:12" x14ac:dyDescent="0.25">
      <c r="E2625" s="80" t="str">
        <f>IFERROR(IF(B2625="","",VLOOKUP(B2625,'Customer Orders Management'!B:AB,12,0)),"")</f>
        <v/>
      </c>
      <c r="F2625" s="80" t="str">
        <f>IFERROR(IF(B2625="","",VLOOKUP(B2625,'Customer Orders Management'!B:AB,13,0)),"")</f>
        <v/>
      </c>
      <c r="G2625" s="80" t="str">
        <f>IFERROR(IF(B2625="","",VLOOKUP(B2625,'Customer Orders Management'!B:AB,7,0)),"")</f>
        <v/>
      </c>
      <c r="H2625" s="80" t="str">
        <f>IFERROR(IF(B2625="","",VLOOKUP(B2625,'Customer Orders Management'!B:AB,8,0)),"")</f>
        <v/>
      </c>
      <c r="I2625" s="81" t="str">
        <f>IFERROR(IF(B2625="","",VLOOKUP(B2625,'Customer Orders Management'!B:AB,9,0)),"")</f>
        <v/>
      </c>
      <c r="J2625" s="81" t="str">
        <f>IFERROR(IF(B2625="","",VLOOKUP(B2625,'Customer Orders Management'!B:AB,10,0)),"")</f>
        <v/>
      </c>
      <c r="K2625" s="81" t="str">
        <f>IFERROR(IF(B2625="","",VLOOKUP(B2625,'Customer Orders Management'!B:AB,11,0)),"")</f>
        <v/>
      </c>
      <c r="L2625" s="81" t="str">
        <f>IFERROR(IF(VLOOKUP(B2625,'DIFOT Raw Data'!B:P,15,0)="","Not Delivered","Delivery"&amp;" "&amp;VLOOKUP(B2625,'DIFOT Raw Data'!B:P,15,0)),"")</f>
        <v/>
      </c>
    </row>
    <row r="2626" spans="5:12" x14ac:dyDescent="0.25">
      <c r="E2626" s="80" t="str">
        <f>IFERROR(IF(B2626="","",VLOOKUP(B2626,'Customer Orders Management'!B:AB,12,0)),"")</f>
        <v/>
      </c>
      <c r="F2626" s="80" t="str">
        <f>IFERROR(IF(B2626="","",VLOOKUP(B2626,'Customer Orders Management'!B:AB,13,0)),"")</f>
        <v/>
      </c>
      <c r="G2626" s="80" t="str">
        <f>IFERROR(IF(B2626="","",VLOOKUP(B2626,'Customer Orders Management'!B:AB,7,0)),"")</f>
        <v/>
      </c>
      <c r="H2626" s="80" t="str">
        <f>IFERROR(IF(B2626="","",VLOOKUP(B2626,'Customer Orders Management'!B:AB,8,0)),"")</f>
        <v/>
      </c>
      <c r="I2626" s="81" t="str">
        <f>IFERROR(IF(B2626="","",VLOOKUP(B2626,'Customer Orders Management'!B:AB,9,0)),"")</f>
        <v/>
      </c>
      <c r="J2626" s="81" t="str">
        <f>IFERROR(IF(B2626="","",VLOOKUP(B2626,'Customer Orders Management'!B:AB,10,0)),"")</f>
        <v/>
      </c>
      <c r="K2626" s="81" t="str">
        <f>IFERROR(IF(B2626="","",VLOOKUP(B2626,'Customer Orders Management'!B:AB,11,0)),"")</f>
        <v/>
      </c>
      <c r="L2626" s="81" t="str">
        <f>IFERROR(IF(VLOOKUP(B2626,'DIFOT Raw Data'!B:P,15,0)="","Not Delivered","Delivery"&amp;" "&amp;VLOOKUP(B2626,'DIFOT Raw Data'!B:P,15,0)),"")</f>
        <v/>
      </c>
    </row>
    <row r="2627" spans="5:12" x14ac:dyDescent="0.25">
      <c r="E2627" s="80" t="str">
        <f>IFERROR(IF(B2627="","",VLOOKUP(B2627,'Customer Orders Management'!B:AB,12,0)),"")</f>
        <v/>
      </c>
      <c r="F2627" s="80" t="str">
        <f>IFERROR(IF(B2627="","",VLOOKUP(B2627,'Customer Orders Management'!B:AB,13,0)),"")</f>
        <v/>
      </c>
      <c r="G2627" s="80" t="str">
        <f>IFERROR(IF(B2627="","",VLOOKUP(B2627,'Customer Orders Management'!B:AB,7,0)),"")</f>
        <v/>
      </c>
      <c r="H2627" s="80" t="str">
        <f>IFERROR(IF(B2627="","",VLOOKUP(B2627,'Customer Orders Management'!B:AB,8,0)),"")</f>
        <v/>
      </c>
      <c r="I2627" s="81" t="str">
        <f>IFERROR(IF(B2627="","",VLOOKUP(B2627,'Customer Orders Management'!B:AB,9,0)),"")</f>
        <v/>
      </c>
      <c r="J2627" s="81" t="str">
        <f>IFERROR(IF(B2627="","",VLOOKUP(B2627,'Customer Orders Management'!B:AB,10,0)),"")</f>
        <v/>
      </c>
      <c r="K2627" s="81" t="str">
        <f>IFERROR(IF(B2627="","",VLOOKUP(B2627,'Customer Orders Management'!B:AB,11,0)),"")</f>
        <v/>
      </c>
      <c r="L2627" s="81" t="str">
        <f>IFERROR(IF(VLOOKUP(B2627,'DIFOT Raw Data'!B:P,15,0)="","Not Delivered","Delivery"&amp;" "&amp;VLOOKUP(B2627,'DIFOT Raw Data'!B:P,15,0)),"")</f>
        <v/>
      </c>
    </row>
    <row r="2628" spans="5:12" x14ac:dyDescent="0.25">
      <c r="E2628" s="80" t="str">
        <f>IFERROR(IF(B2628="","",VLOOKUP(B2628,'Customer Orders Management'!B:AB,12,0)),"")</f>
        <v/>
      </c>
      <c r="F2628" s="80" t="str">
        <f>IFERROR(IF(B2628="","",VLOOKUP(B2628,'Customer Orders Management'!B:AB,13,0)),"")</f>
        <v/>
      </c>
      <c r="G2628" s="80" t="str">
        <f>IFERROR(IF(B2628="","",VLOOKUP(B2628,'Customer Orders Management'!B:AB,7,0)),"")</f>
        <v/>
      </c>
      <c r="H2628" s="80" t="str">
        <f>IFERROR(IF(B2628="","",VLOOKUP(B2628,'Customer Orders Management'!B:AB,8,0)),"")</f>
        <v/>
      </c>
      <c r="I2628" s="81" t="str">
        <f>IFERROR(IF(B2628="","",VLOOKUP(B2628,'Customer Orders Management'!B:AB,9,0)),"")</f>
        <v/>
      </c>
      <c r="J2628" s="81" t="str">
        <f>IFERROR(IF(B2628="","",VLOOKUP(B2628,'Customer Orders Management'!B:AB,10,0)),"")</f>
        <v/>
      </c>
      <c r="K2628" s="81" t="str">
        <f>IFERROR(IF(B2628="","",VLOOKUP(B2628,'Customer Orders Management'!B:AB,11,0)),"")</f>
        <v/>
      </c>
      <c r="L2628" s="81" t="str">
        <f>IFERROR(IF(VLOOKUP(B2628,'DIFOT Raw Data'!B:P,15,0)="","Not Delivered","Delivery"&amp;" "&amp;VLOOKUP(B2628,'DIFOT Raw Data'!B:P,15,0)),"")</f>
        <v/>
      </c>
    </row>
    <row r="2629" spans="5:12" x14ac:dyDescent="0.25">
      <c r="E2629" s="80" t="str">
        <f>IFERROR(IF(B2629="","",VLOOKUP(B2629,'Customer Orders Management'!B:AB,12,0)),"")</f>
        <v/>
      </c>
      <c r="F2629" s="80" t="str">
        <f>IFERROR(IF(B2629="","",VLOOKUP(B2629,'Customer Orders Management'!B:AB,13,0)),"")</f>
        <v/>
      </c>
      <c r="G2629" s="80" t="str">
        <f>IFERROR(IF(B2629="","",VLOOKUP(B2629,'Customer Orders Management'!B:AB,7,0)),"")</f>
        <v/>
      </c>
      <c r="H2629" s="80" t="str">
        <f>IFERROR(IF(B2629="","",VLOOKUP(B2629,'Customer Orders Management'!B:AB,8,0)),"")</f>
        <v/>
      </c>
      <c r="I2629" s="81" t="str">
        <f>IFERROR(IF(B2629="","",VLOOKUP(B2629,'Customer Orders Management'!B:AB,9,0)),"")</f>
        <v/>
      </c>
      <c r="J2629" s="81" t="str">
        <f>IFERROR(IF(B2629="","",VLOOKUP(B2629,'Customer Orders Management'!B:AB,10,0)),"")</f>
        <v/>
      </c>
      <c r="K2629" s="81" t="str">
        <f>IFERROR(IF(B2629="","",VLOOKUP(B2629,'Customer Orders Management'!B:AB,11,0)),"")</f>
        <v/>
      </c>
      <c r="L2629" s="81" t="str">
        <f>IFERROR(IF(VLOOKUP(B2629,'DIFOT Raw Data'!B:P,15,0)="","Not Delivered","Delivery"&amp;" "&amp;VLOOKUP(B2629,'DIFOT Raw Data'!B:P,15,0)),"")</f>
        <v/>
      </c>
    </row>
    <row r="2630" spans="5:12" x14ac:dyDescent="0.25">
      <c r="E2630" s="80" t="str">
        <f>IFERROR(IF(B2630="","",VLOOKUP(B2630,'Customer Orders Management'!B:AB,12,0)),"")</f>
        <v/>
      </c>
      <c r="F2630" s="80" t="str">
        <f>IFERROR(IF(B2630="","",VLOOKUP(B2630,'Customer Orders Management'!B:AB,13,0)),"")</f>
        <v/>
      </c>
      <c r="G2630" s="80" t="str">
        <f>IFERROR(IF(B2630="","",VLOOKUP(B2630,'Customer Orders Management'!B:AB,7,0)),"")</f>
        <v/>
      </c>
      <c r="H2630" s="80" t="str">
        <f>IFERROR(IF(B2630="","",VLOOKUP(B2630,'Customer Orders Management'!B:AB,8,0)),"")</f>
        <v/>
      </c>
      <c r="I2630" s="81" t="str">
        <f>IFERROR(IF(B2630="","",VLOOKUP(B2630,'Customer Orders Management'!B:AB,9,0)),"")</f>
        <v/>
      </c>
      <c r="J2630" s="81" t="str">
        <f>IFERROR(IF(B2630="","",VLOOKUP(B2630,'Customer Orders Management'!B:AB,10,0)),"")</f>
        <v/>
      </c>
      <c r="K2630" s="81" t="str">
        <f>IFERROR(IF(B2630="","",VLOOKUP(B2630,'Customer Orders Management'!B:AB,11,0)),"")</f>
        <v/>
      </c>
      <c r="L2630" s="81" t="str">
        <f>IFERROR(IF(VLOOKUP(B2630,'DIFOT Raw Data'!B:P,15,0)="","Not Delivered","Delivery"&amp;" "&amp;VLOOKUP(B2630,'DIFOT Raw Data'!B:P,15,0)),"")</f>
        <v/>
      </c>
    </row>
    <row r="2631" spans="5:12" x14ac:dyDescent="0.25">
      <c r="E2631" s="80" t="str">
        <f>IFERROR(IF(B2631="","",VLOOKUP(B2631,'Customer Orders Management'!B:AB,12,0)),"")</f>
        <v/>
      </c>
      <c r="F2631" s="80" t="str">
        <f>IFERROR(IF(B2631="","",VLOOKUP(B2631,'Customer Orders Management'!B:AB,13,0)),"")</f>
        <v/>
      </c>
      <c r="G2631" s="80" t="str">
        <f>IFERROR(IF(B2631="","",VLOOKUP(B2631,'Customer Orders Management'!B:AB,7,0)),"")</f>
        <v/>
      </c>
      <c r="H2631" s="80" t="str">
        <f>IFERROR(IF(B2631="","",VLOOKUP(B2631,'Customer Orders Management'!B:AB,8,0)),"")</f>
        <v/>
      </c>
      <c r="I2631" s="81" t="str">
        <f>IFERROR(IF(B2631="","",VLOOKUP(B2631,'Customer Orders Management'!B:AB,9,0)),"")</f>
        <v/>
      </c>
      <c r="J2631" s="81" t="str">
        <f>IFERROR(IF(B2631="","",VLOOKUP(B2631,'Customer Orders Management'!B:AB,10,0)),"")</f>
        <v/>
      </c>
      <c r="K2631" s="81" t="str">
        <f>IFERROR(IF(B2631="","",VLOOKUP(B2631,'Customer Orders Management'!B:AB,11,0)),"")</f>
        <v/>
      </c>
      <c r="L2631" s="81" t="str">
        <f>IFERROR(IF(VLOOKUP(B2631,'DIFOT Raw Data'!B:P,15,0)="","Not Delivered","Delivery"&amp;" "&amp;VLOOKUP(B2631,'DIFOT Raw Data'!B:P,15,0)),"")</f>
        <v/>
      </c>
    </row>
    <row r="2632" spans="5:12" x14ac:dyDescent="0.25">
      <c r="E2632" s="80" t="str">
        <f>IFERROR(IF(B2632="","",VLOOKUP(B2632,'Customer Orders Management'!B:AB,12,0)),"")</f>
        <v/>
      </c>
      <c r="F2632" s="80" t="str">
        <f>IFERROR(IF(B2632="","",VLOOKUP(B2632,'Customer Orders Management'!B:AB,13,0)),"")</f>
        <v/>
      </c>
      <c r="G2632" s="80" t="str">
        <f>IFERROR(IF(B2632="","",VLOOKUP(B2632,'Customer Orders Management'!B:AB,7,0)),"")</f>
        <v/>
      </c>
      <c r="H2632" s="80" t="str">
        <f>IFERROR(IF(B2632="","",VLOOKUP(B2632,'Customer Orders Management'!B:AB,8,0)),"")</f>
        <v/>
      </c>
      <c r="I2632" s="81" t="str">
        <f>IFERROR(IF(B2632="","",VLOOKUP(B2632,'Customer Orders Management'!B:AB,9,0)),"")</f>
        <v/>
      </c>
      <c r="J2632" s="81" t="str">
        <f>IFERROR(IF(B2632="","",VLOOKUP(B2632,'Customer Orders Management'!B:AB,10,0)),"")</f>
        <v/>
      </c>
      <c r="K2632" s="81" t="str">
        <f>IFERROR(IF(B2632="","",VLOOKUP(B2632,'Customer Orders Management'!B:AB,11,0)),"")</f>
        <v/>
      </c>
      <c r="L2632" s="81" t="str">
        <f>IFERROR(IF(VLOOKUP(B2632,'DIFOT Raw Data'!B:P,15,0)="","Not Delivered","Delivery"&amp;" "&amp;VLOOKUP(B2632,'DIFOT Raw Data'!B:P,15,0)),"")</f>
        <v/>
      </c>
    </row>
    <row r="2633" spans="5:12" x14ac:dyDescent="0.25">
      <c r="E2633" s="80" t="str">
        <f>IFERROR(IF(B2633="","",VLOOKUP(B2633,'Customer Orders Management'!B:AB,12,0)),"")</f>
        <v/>
      </c>
      <c r="F2633" s="80" t="str">
        <f>IFERROR(IF(B2633="","",VLOOKUP(B2633,'Customer Orders Management'!B:AB,13,0)),"")</f>
        <v/>
      </c>
      <c r="G2633" s="80" t="str">
        <f>IFERROR(IF(B2633="","",VLOOKUP(B2633,'Customer Orders Management'!B:AB,7,0)),"")</f>
        <v/>
      </c>
      <c r="H2633" s="80" t="str">
        <f>IFERROR(IF(B2633="","",VLOOKUP(B2633,'Customer Orders Management'!B:AB,8,0)),"")</f>
        <v/>
      </c>
      <c r="I2633" s="81" t="str">
        <f>IFERROR(IF(B2633="","",VLOOKUP(B2633,'Customer Orders Management'!B:AB,9,0)),"")</f>
        <v/>
      </c>
      <c r="J2633" s="81" t="str">
        <f>IFERROR(IF(B2633="","",VLOOKUP(B2633,'Customer Orders Management'!B:AB,10,0)),"")</f>
        <v/>
      </c>
      <c r="K2633" s="81" t="str">
        <f>IFERROR(IF(B2633="","",VLOOKUP(B2633,'Customer Orders Management'!B:AB,11,0)),"")</f>
        <v/>
      </c>
      <c r="L2633" s="81" t="str">
        <f>IFERROR(IF(VLOOKUP(B2633,'DIFOT Raw Data'!B:P,15,0)="","Not Delivered","Delivery"&amp;" "&amp;VLOOKUP(B2633,'DIFOT Raw Data'!B:P,15,0)),"")</f>
        <v/>
      </c>
    </row>
    <row r="2634" spans="5:12" x14ac:dyDescent="0.25">
      <c r="E2634" s="80" t="str">
        <f>IFERROR(IF(B2634="","",VLOOKUP(B2634,'Customer Orders Management'!B:AB,12,0)),"")</f>
        <v/>
      </c>
      <c r="F2634" s="80" t="str">
        <f>IFERROR(IF(B2634="","",VLOOKUP(B2634,'Customer Orders Management'!B:AB,13,0)),"")</f>
        <v/>
      </c>
      <c r="G2634" s="80" t="str">
        <f>IFERROR(IF(B2634="","",VLOOKUP(B2634,'Customer Orders Management'!B:AB,7,0)),"")</f>
        <v/>
      </c>
      <c r="H2634" s="80" t="str">
        <f>IFERROR(IF(B2634="","",VLOOKUP(B2634,'Customer Orders Management'!B:AB,8,0)),"")</f>
        <v/>
      </c>
      <c r="I2634" s="81" t="str">
        <f>IFERROR(IF(B2634="","",VLOOKUP(B2634,'Customer Orders Management'!B:AB,9,0)),"")</f>
        <v/>
      </c>
      <c r="J2634" s="81" t="str">
        <f>IFERROR(IF(B2634="","",VLOOKUP(B2634,'Customer Orders Management'!B:AB,10,0)),"")</f>
        <v/>
      </c>
      <c r="K2634" s="81" t="str">
        <f>IFERROR(IF(B2634="","",VLOOKUP(B2634,'Customer Orders Management'!B:AB,11,0)),"")</f>
        <v/>
      </c>
      <c r="L2634" s="81" t="str">
        <f>IFERROR(IF(VLOOKUP(B2634,'DIFOT Raw Data'!B:P,15,0)="","Not Delivered","Delivery"&amp;" "&amp;VLOOKUP(B2634,'DIFOT Raw Data'!B:P,15,0)),"")</f>
        <v/>
      </c>
    </row>
    <row r="2635" spans="5:12" x14ac:dyDescent="0.25">
      <c r="E2635" s="80" t="str">
        <f>IFERROR(IF(B2635="","",VLOOKUP(B2635,'Customer Orders Management'!B:AB,12,0)),"")</f>
        <v/>
      </c>
      <c r="F2635" s="80" t="str">
        <f>IFERROR(IF(B2635="","",VLOOKUP(B2635,'Customer Orders Management'!B:AB,13,0)),"")</f>
        <v/>
      </c>
      <c r="G2635" s="80" t="str">
        <f>IFERROR(IF(B2635="","",VLOOKUP(B2635,'Customer Orders Management'!B:AB,7,0)),"")</f>
        <v/>
      </c>
      <c r="H2635" s="80" t="str">
        <f>IFERROR(IF(B2635="","",VLOOKUP(B2635,'Customer Orders Management'!B:AB,8,0)),"")</f>
        <v/>
      </c>
      <c r="I2635" s="81" t="str">
        <f>IFERROR(IF(B2635="","",VLOOKUP(B2635,'Customer Orders Management'!B:AB,9,0)),"")</f>
        <v/>
      </c>
      <c r="J2635" s="81" t="str">
        <f>IFERROR(IF(B2635="","",VLOOKUP(B2635,'Customer Orders Management'!B:AB,10,0)),"")</f>
        <v/>
      </c>
      <c r="K2635" s="81" t="str">
        <f>IFERROR(IF(B2635="","",VLOOKUP(B2635,'Customer Orders Management'!B:AB,11,0)),"")</f>
        <v/>
      </c>
      <c r="L2635" s="81" t="str">
        <f>IFERROR(IF(VLOOKUP(B2635,'DIFOT Raw Data'!B:P,15,0)="","Not Delivered","Delivery"&amp;" "&amp;VLOOKUP(B2635,'DIFOT Raw Data'!B:P,15,0)),"")</f>
        <v/>
      </c>
    </row>
    <row r="2636" spans="5:12" x14ac:dyDescent="0.25">
      <c r="E2636" s="80" t="str">
        <f>IFERROR(IF(B2636="","",VLOOKUP(B2636,'Customer Orders Management'!B:AB,12,0)),"")</f>
        <v/>
      </c>
      <c r="F2636" s="80" t="str">
        <f>IFERROR(IF(B2636="","",VLOOKUP(B2636,'Customer Orders Management'!B:AB,13,0)),"")</f>
        <v/>
      </c>
      <c r="G2636" s="80" t="str">
        <f>IFERROR(IF(B2636="","",VLOOKUP(B2636,'Customer Orders Management'!B:AB,7,0)),"")</f>
        <v/>
      </c>
      <c r="H2636" s="80" t="str">
        <f>IFERROR(IF(B2636="","",VLOOKUP(B2636,'Customer Orders Management'!B:AB,8,0)),"")</f>
        <v/>
      </c>
      <c r="I2636" s="81" t="str">
        <f>IFERROR(IF(B2636="","",VLOOKUP(B2636,'Customer Orders Management'!B:AB,9,0)),"")</f>
        <v/>
      </c>
      <c r="J2636" s="81" t="str">
        <f>IFERROR(IF(B2636="","",VLOOKUP(B2636,'Customer Orders Management'!B:AB,10,0)),"")</f>
        <v/>
      </c>
      <c r="K2636" s="81" t="str">
        <f>IFERROR(IF(B2636="","",VLOOKUP(B2636,'Customer Orders Management'!B:AB,11,0)),"")</f>
        <v/>
      </c>
      <c r="L2636" s="81" t="str">
        <f>IFERROR(IF(VLOOKUP(B2636,'DIFOT Raw Data'!B:P,15,0)="","Not Delivered","Delivery"&amp;" "&amp;VLOOKUP(B2636,'DIFOT Raw Data'!B:P,15,0)),"")</f>
        <v/>
      </c>
    </row>
    <row r="2637" spans="5:12" x14ac:dyDescent="0.25">
      <c r="E2637" s="80" t="str">
        <f>IFERROR(IF(B2637="","",VLOOKUP(B2637,'Customer Orders Management'!B:AB,12,0)),"")</f>
        <v/>
      </c>
      <c r="F2637" s="80" t="str">
        <f>IFERROR(IF(B2637="","",VLOOKUP(B2637,'Customer Orders Management'!B:AB,13,0)),"")</f>
        <v/>
      </c>
      <c r="G2637" s="80" t="str">
        <f>IFERROR(IF(B2637="","",VLOOKUP(B2637,'Customer Orders Management'!B:AB,7,0)),"")</f>
        <v/>
      </c>
      <c r="H2637" s="80" t="str">
        <f>IFERROR(IF(B2637="","",VLOOKUP(B2637,'Customer Orders Management'!B:AB,8,0)),"")</f>
        <v/>
      </c>
      <c r="I2637" s="81" t="str">
        <f>IFERROR(IF(B2637="","",VLOOKUP(B2637,'Customer Orders Management'!B:AB,9,0)),"")</f>
        <v/>
      </c>
      <c r="J2637" s="81" t="str">
        <f>IFERROR(IF(B2637="","",VLOOKUP(B2637,'Customer Orders Management'!B:AB,10,0)),"")</f>
        <v/>
      </c>
      <c r="K2637" s="81" t="str">
        <f>IFERROR(IF(B2637="","",VLOOKUP(B2637,'Customer Orders Management'!B:AB,11,0)),"")</f>
        <v/>
      </c>
      <c r="L2637" s="81" t="str">
        <f>IFERROR(IF(VLOOKUP(B2637,'DIFOT Raw Data'!B:P,15,0)="","Not Delivered","Delivery"&amp;" "&amp;VLOOKUP(B2637,'DIFOT Raw Data'!B:P,15,0)),"")</f>
        <v/>
      </c>
    </row>
    <row r="2638" spans="5:12" x14ac:dyDescent="0.25">
      <c r="E2638" s="80" t="str">
        <f>IFERROR(IF(B2638="","",VLOOKUP(B2638,'Customer Orders Management'!B:AB,12,0)),"")</f>
        <v/>
      </c>
      <c r="F2638" s="80" t="str">
        <f>IFERROR(IF(B2638="","",VLOOKUP(B2638,'Customer Orders Management'!B:AB,13,0)),"")</f>
        <v/>
      </c>
      <c r="G2638" s="80" t="str">
        <f>IFERROR(IF(B2638="","",VLOOKUP(B2638,'Customer Orders Management'!B:AB,7,0)),"")</f>
        <v/>
      </c>
      <c r="H2638" s="80" t="str">
        <f>IFERROR(IF(B2638="","",VLOOKUP(B2638,'Customer Orders Management'!B:AB,8,0)),"")</f>
        <v/>
      </c>
      <c r="I2638" s="81" t="str">
        <f>IFERROR(IF(B2638="","",VLOOKUP(B2638,'Customer Orders Management'!B:AB,9,0)),"")</f>
        <v/>
      </c>
      <c r="J2638" s="81" t="str">
        <f>IFERROR(IF(B2638="","",VLOOKUP(B2638,'Customer Orders Management'!B:AB,10,0)),"")</f>
        <v/>
      </c>
      <c r="K2638" s="81" t="str">
        <f>IFERROR(IF(B2638="","",VLOOKUP(B2638,'Customer Orders Management'!B:AB,11,0)),"")</f>
        <v/>
      </c>
      <c r="L2638" s="81" t="str">
        <f>IFERROR(IF(VLOOKUP(B2638,'DIFOT Raw Data'!B:P,15,0)="","Not Delivered","Delivery"&amp;" "&amp;VLOOKUP(B2638,'DIFOT Raw Data'!B:P,15,0)),"")</f>
        <v/>
      </c>
    </row>
    <row r="2639" spans="5:12" x14ac:dyDescent="0.25">
      <c r="E2639" s="80" t="str">
        <f>IFERROR(IF(B2639="","",VLOOKUP(B2639,'Customer Orders Management'!B:AB,12,0)),"")</f>
        <v/>
      </c>
      <c r="F2639" s="80" t="str">
        <f>IFERROR(IF(B2639="","",VLOOKUP(B2639,'Customer Orders Management'!B:AB,13,0)),"")</f>
        <v/>
      </c>
      <c r="G2639" s="80" t="str">
        <f>IFERROR(IF(B2639="","",VLOOKUP(B2639,'Customer Orders Management'!B:AB,7,0)),"")</f>
        <v/>
      </c>
      <c r="H2639" s="80" t="str">
        <f>IFERROR(IF(B2639="","",VLOOKUP(B2639,'Customer Orders Management'!B:AB,8,0)),"")</f>
        <v/>
      </c>
      <c r="I2639" s="81" t="str">
        <f>IFERROR(IF(B2639="","",VLOOKUP(B2639,'Customer Orders Management'!B:AB,9,0)),"")</f>
        <v/>
      </c>
      <c r="J2639" s="81" t="str">
        <f>IFERROR(IF(B2639="","",VLOOKUP(B2639,'Customer Orders Management'!B:AB,10,0)),"")</f>
        <v/>
      </c>
      <c r="K2639" s="81" t="str">
        <f>IFERROR(IF(B2639="","",VLOOKUP(B2639,'Customer Orders Management'!B:AB,11,0)),"")</f>
        <v/>
      </c>
      <c r="L2639" s="81" t="str">
        <f>IFERROR(IF(VLOOKUP(B2639,'DIFOT Raw Data'!B:P,15,0)="","Not Delivered","Delivery"&amp;" "&amp;VLOOKUP(B2639,'DIFOT Raw Data'!B:P,15,0)),"")</f>
        <v/>
      </c>
    </row>
    <row r="2640" spans="5:12" x14ac:dyDescent="0.25">
      <c r="E2640" s="80" t="str">
        <f>IFERROR(IF(B2640="","",VLOOKUP(B2640,'Customer Orders Management'!B:AB,12,0)),"")</f>
        <v/>
      </c>
      <c r="F2640" s="80" t="str">
        <f>IFERROR(IF(B2640="","",VLOOKUP(B2640,'Customer Orders Management'!B:AB,13,0)),"")</f>
        <v/>
      </c>
      <c r="G2640" s="80" t="str">
        <f>IFERROR(IF(B2640="","",VLOOKUP(B2640,'Customer Orders Management'!B:AB,7,0)),"")</f>
        <v/>
      </c>
      <c r="H2640" s="80" t="str">
        <f>IFERROR(IF(B2640="","",VLOOKUP(B2640,'Customer Orders Management'!B:AB,8,0)),"")</f>
        <v/>
      </c>
      <c r="I2640" s="81" t="str">
        <f>IFERROR(IF(B2640="","",VLOOKUP(B2640,'Customer Orders Management'!B:AB,9,0)),"")</f>
        <v/>
      </c>
      <c r="J2640" s="81" t="str">
        <f>IFERROR(IF(B2640="","",VLOOKUP(B2640,'Customer Orders Management'!B:AB,10,0)),"")</f>
        <v/>
      </c>
      <c r="K2640" s="81" t="str">
        <f>IFERROR(IF(B2640="","",VLOOKUP(B2640,'Customer Orders Management'!B:AB,11,0)),"")</f>
        <v/>
      </c>
      <c r="L2640" s="81" t="str">
        <f>IFERROR(IF(VLOOKUP(B2640,'DIFOT Raw Data'!B:P,15,0)="","Not Delivered","Delivery"&amp;" "&amp;VLOOKUP(B2640,'DIFOT Raw Data'!B:P,15,0)),"")</f>
        <v/>
      </c>
    </row>
    <row r="2641" spans="5:12" x14ac:dyDescent="0.25">
      <c r="E2641" s="80" t="str">
        <f>IFERROR(IF(B2641="","",VLOOKUP(B2641,'Customer Orders Management'!B:AB,12,0)),"")</f>
        <v/>
      </c>
      <c r="F2641" s="80" t="str">
        <f>IFERROR(IF(B2641="","",VLOOKUP(B2641,'Customer Orders Management'!B:AB,13,0)),"")</f>
        <v/>
      </c>
      <c r="G2641" s="80" t="str">
        <f>IFERROR(IF(B2641="","",VLOOKUP(B2641,'Customer Orders Management'!B:AB,7,0)),"")</f>
        <v/>
      </c>
      <c r="H2641" s="80" t="str">
        <f>IFERROR(IF(B2641="","",VLOOKUP(B2641,'Customer Orders Management'!B:AB,8,0)),"")</f>
        <v/>
      </c>
      <c r="I2641" s="81" t="str">
        <f>IFERROR(IF(B2641="","",VLOOKUP(B2641,'Customer Orders Management'!B:AB,9,0)),"")</f>
        <v/>
      </c>
      <c r="J2641" s="81" t="str">
        <f>IFERROR(IF(B2641="","",VLOOKUP(B2641,'Customer Orders Management'!B:AB,10,0)),"")</f>
        <v/>
      </c>
      <c r="K2641" s="81" t="str">
        <f>IFERROR(IF(B2641="","",VLOOKUP(B2641,'Customer Orders Management'!B:AB,11,0)),"")</f>
        <v/>
      </c>
      <c r="L2641" s="81" t="str">
        <f>IFERROR(IF(VLOOKUP(B2641,'DIFOT Raw Data'!B:P,15,0)="","Not Delivered","Delivery"&amp;" "&amp;VLOOKUP(B2641,'DIFOT Raw Data'!B:P,15,0)),"")</f>
        <v/>
      </c>
    </row>
    <row r="2642" spans="5:12" x14ac:dyDescent="0.25">
      <c r="E2642" s="80" t="str">
        <f>IFERROR(IF(B2642="","",VLOOKUP(B2642,'Customer Orders Management'!B:AB,12,0)),"")</f>
        <v/>
      </c>
      <c r="F2642" s="80" t="str">
        <f>IFERROR(IF(B2642="","",VLOOKUP(B2642,'Customer Orders Management'!B:AB,13,0)),"")</f>
        <v/>
      </c>
      <c r="G2642" s="80" t="str">
        <f>IFERROR(IF(B2642="","",VLOOKUP(B2642,'Customer Orders Management'!B:AB,7,0)),"")</f>
        <v/>
      </c>
      <c r="H2642" s="80" t="str">
        <f>IFERROR(IF(B2642="","",VLOOKUP(B2642,'Customer Orders Management'!B:AB,8,0)),"")</f>
        <v/>
      </c>
      <c r="I2642" s="81" t="str">
        <f>IFERROR(IF(B2642="","",VLOOKUP(B2642,'Customer Orders Management'!B:AB,9,0)),"")</f>
        <v/>
      </c>
      <c r="J2642" s="81" t="str">
        <f>IFERROR(IF(B2642="","",VLOOKUP(B2642,'Customer Orders Management'!B:AB,10,0)),"")</f>
        <v/>
      </c>
      <c r="K2642" s="81" t="str">
        <f>IFERROR(IF(B2642="","",VLOOKUP(B2642,'Customer Orders Management'!B:AB,11,0)),"")</f>
        <v/>
      </c>
      <c r="L2642" s="81" t="str">
        <f>IFERROR(IF(VLOOKUP(B2642,'DIFOT Raw Data'!B:P,15,0)="","Not Delivered","Delivery"&amp;" "&amp;VLOOKUP(B2642,'DIFOT Raw Data'!B:P,15,0)),"")</f>
        <v/>
      </c>
    </row>
    <row r="2643" spans="5:12" x14ac:dyDescent="0.25">
      <c r="E2643" s="80" t="str">
        <f>IFERROR(IF(B2643="","",VLOOKUP(B2643,'Customer Orders Management'!B:AB,12,0)),"")</f>
        <v/>
      </c>
      <c r="F2643" s="80" t="str">
        <f>IFERROR(IF(B2643="","",VLOOKUP(B2643,'Customer Orders Management'!B:AB,13,0)),"")</f>
        <v/>
      </c>
      <c r="G2643" s="80" t="str">
        <f>IFERROR(IF(B2643="","",VLOOKUP(B2643,'Customer Orders Management'!B:AB,7,0)),"")</f>
        <v/>
      </c>
      <c r="H2643" s="80" t="str">
        <f>IFERROR(IF(B2643="","",VLOOKUP(B2643,'Customer Orders Management'!B:AB,8,0)),"")</f>
        <v/>
      </c>
      <c r="I2643" s="81" t="str">
        <f>IFERROR(IF(B2643="","",VLOOKUP(B2643,'Customer Orders Management'!B:AB,9,0)),"")</f>
        <v/>
      </c>
      <c r="J2643" s="81" t="str">
        <f>IFERROR(IF(B2643="","",VLOOKUP(B2643,'Customer Orders Management'!B:AB,10,0)),"")</f>
        <v/>
      </c>
      <c r="K2643" s="81" t="str">
        <f>IFERROR(IF(B2643="","",VLOOKUP(B2643,'Customer Orders Management'!B:AB,11,0)),"")</f>
        <v/>
      </c>
      <c r="L2643" s="81" t="str">
        <f>IFERROR(IF(VLOOKUP(B2643,'DIFOT Raw Data'!B:P,15,0)="","Not Delivered","Delivery"&amp;" "&amp;VLOOKUP(B2643,'DIFOT Raw Data'!B:P,15,0)),"")</f>
        <v/>
      </c>
    </row>
    <row r="2644" spans="5:12" x14ac:dyDescent="0.25">
      <c r="E2644" s="80" t="str">
        <f>IFERROR(IF(B2644="","",VLOOKUP(B2644,'Customer Orders Management'!B:AB,12,0)),"")</f>
        <v/>
      </c>
      <c r="F2644" s="80" t="str">
        <f>IFERROR(IF(B2644="","",VLOOKUP(B2644,'Customer Orders Management'!B:AB,13,0)),"")</f>
        <v/>
      </c>
      <c r="G2644" s="80" t="str">
        <f>IFERROR(IF(B2644="","",VLOOKUP(B2644,'Customer Orders Management'!B:AB,7,0)),"")</f>
        <v/>
      </c>
      <c r="H2644" s="80" t="str">
        <f>IFERROR(IF(B2644="","",VLOOKUP(B2644,'Customer Orders Management'!B:AB,8,0)),"")</f>
        <v/>
      </c>
      <c r="I2644" s="81" t="str">
        <f>IFERROR(IF(B2644="","",VLOOKUP(B2644,'Customer Orders Management'!B:AB,9,0)),"")</f>
        <v/>
      </c>
      <c r="J2644" s="81" t="str">
        <f>IFERROR(IF(B2644="","",VLOOKUP(B2644,'Customer Orders Management'!B:AB,10,0)),"")</f>
        <v/>
      </c>
      <c r="K2644" s="81" t="str">
        <f>IFERROR(IF(B2644="","",VLOOKUP(B2644,'Customer Orders Management'!B:AB,11,0)),"")</f>
        <v/>
      </c>
      <c r="L2644" s="81" t="str">
        <f>IFERROR(IF(VLOOKUP(B2644,'DIFOT Raw Data'!B:P,15,0)="","Not Delivered","Delivery"&amp;" "&amp;VLOOKUP(B2644,'DIFOT Raw Data'!B:P,15,0)),"")</f>
        <v/>
      </c>
    </row>
    <row r="2645" spans="5:12" x14ac:dyDescent="0.25">
      <c r="E2645" s="80" t="str">
        <f>IFERROR(IF(B2645="","",VLOOKUP(B2645,'Customer Orders Management'!B:AB,12,0)),"")</f>
        <v/>
      </c>
      <c r="F2645" s="80" t="str">
        <f>IFERROR(IF(B2645="","",VLOOKUP(B2645,'Customer Orders Management'!B:AB,13,0)),"")</f>
        <v/>
      </c>
      <c r="G2645" s="80" t="str">
        <f>IFERROR(IF(B2645="","",VLOOKUP(B2645,'Customer Orders Management'!B:AB,7,0)),"")</f>
        <v/>
      </c>
      <c r="H2645" s="80" t="str">
        <f>IFERROR(IF(B2645="","",VLOOKUP(B2645,'Customer Orders Management'!B:AB,8,0)),"")</f>
        <v/>
      </c>
      <c r="I2645" s="81" t="str">
        <f>IFERROR(IF(B2645="","",VLOOKUP(B2645,'Customer Orders Management'!B:AB,9,0)),"")</f>
        <v/>
      </c>
      <c r="J2645" s="81" t="str">
        <f>IFERROR(IF(B2645="","",VLOOKUP(B2645,'Customer Orders Management'!B:AB,10,0)),"")</f>
        <v/>
      </c>
      <c r="K2645" s="81" t="str">
        <f>IFERROR(IF(B2645="","",VLOOKUP(B2645,'Customer Orders Management'!B:AB,11,0)),"")</f>
        <v/>
      </c>
      <c r="L2645" s="81" t="str">
        <f>IFERROR(IF(VLOOKUP(B2645,'DIFOT Raw Data'!B:P,15,0)="","Not Delivered","Delivery"&amp;" "&amp;VLOOKUP(B2645,'DIFOT Raw Data'!B:P,15,0)),"")</f>
        <v/>
      </c>
    </row>
    <row r="2646" spans="5:12" x14ac:dyDescent="0.25">
      <c r="E2646" s="80" t="str">
        <f>IFERROR(IF(B2646="","",VLOOKUP(B2646,'Customer Orders Management'!B:AB,12,0)),"")</f>
        <v/>
      </c>
      <c r="F2646" s="80" t="str">
        <f>IFERROR(IF(B2646="","",VLOOKUP(B2646,'Customer Orders Management'!B:AB,13,0)),"")</f>
        <v/>
      </c>
      <c r="G2646" s="80" t="str">
        <f>IFERROR(IF(B2646="","",VLOOKUP(B2646,'Customer Orders Management'!B:AB,7,0)),"")</f>
        <v/>
      </c>
      <c r="H2646" s="80" t="str">
        <f>IFERROR(IF(B2646="","",VLOOKUP(B2646,'Customer Orders Management'!B:AB,8,0)),"")</f>
        <v/>
      </c>
      <c r="I2646" s="81" t="str">
        <f>IFERROR(IF(B2646="","",VLOOKUP(B2646,'Customer Orders Management'!B:AB,9,0)),"")</f>
        <v/>
      </c>
      <c r="J2646" s="81" t="str">
        <f>IFERROR(IF(B2646="","",VLOOKUP(B2646,'Customer Orders Management'!B:AB,10,0)),"")</f>
        <v/>
      </c>
      <c r="K2646" s="81" t="str">
        <f>IFERROR(IF(B2646="","",VLOOKUP(B2646,'Customer Orders Management'!B:AB,11,0)),"")</f>
        <v/>
      </c>
      <c r="L2646" s="81" t="str">
        <f>IFERROR(IF(VLOOKUP(B2646,'DIFOT Raw Data'!B:P,15,0)="","Not Delivered","Delivery"&amp;" "&amp;VLOOKUP(B2646,'DIFOT Raw Data'!B:P,15,0)),"")</f>
        <v/>
      </c>
    </row>
    <row r="2647" spans="5:12" x14ac:dyDescent="0.25">
      <c r="E2647" s="80" t="str">
        <f>IFERROR(IF(B2647="","",VLOOKUP(B2647,'Customer Orders Management'!B:AB,12,0)),"")</f>
        <v/>
      </c>
      <c r="F2647" s="80" t="str">
        <f>IFERROR(IF(B2647="","",VLOOKUP(B2647,'Customer Orders Management'!B:AB,13,0)),"")</f>
        <v/>
      </c>
      <c r="G2647" s="80" t="str">
        <f>IFERROR(IF(B2647="","",VLOOKUP(B2647,'Customer Orders Management'!B:AB,7,0)),"")</f>
        <v/>
      </c>
      <c r="H2647" s="80" t="str">
        <f>IFERROR(IF(B2647="","",VLOOKUP(B2647,'Customer Orders Management'!B:AB,8,0)),"")</f>
        <v/>
      </c>
      <c r="I2647" s="81" t="str">
        <f>IFERROR(IF(B2647="","",VLOOKUP(B2647,'Customer Orders Management'!B:AB,9,0)),"")</f>
        <v/>
      </c>
      <c r="J2647" s="81" t="str">
        <f>IFERROR(IF(B2647="","",VLOOKUP(B2647,'Customer Orders Management'!B:AB,10,0)),"")</f>
        <v/>
      </c>
      <c r="K2647" s="81" t="str">
        <f>IFERROR(IF(B2647="","",VLOOKUP(B2647,'Customer Orders Management'!B:AB,11,0)),"")</f>
        <v/>
      </c>
      <c r="L2647" s="81" t="str">
        <f>IFERROR(IF(VLOOKUP(B2647,'DIFOT Raw Data'!B:P,15,0)="","Not Delivered","Delivery"&amp;" "&amp;VLOOKUP(B2647,'DIFOT Raw Data'!B:P,15,0)),"")</f>
        <v/>
      </c>
    </row>
    <row r="2648" spans="5:12" x14ac:dyDescent="0.25">
      <c r="E2648" s="80" t="str">
        <f>IFERROR(IF(B2648="","",VLOOKUP(B2648,'Customer Orders Management'!B:AB,12,0)),"")</f>
        <v/>
      </c>
      <c r="F2648" s="80" t="str">
        <f>IFERROR(IF(B2648="","",VLOOKUP(B2648,'Customer Orders Management'!B:AB,13,0)),"")</f>
        <v/>
      </c>
      <c r="G2648" s="80" t="str">
        <f>IFERROR(IF(B2648="","",VLOOKUP(B2648,'Customer Orders Management'!B:AB,7,0)),"")</f>
        <v/>
      </c>
      <c r="H2648" s="80" t="str">
        <f>IFERROR(IF(B2648="","",VLOOKUP(B2648,'Customer Orders Management'!B:AB,8,0)),"")</f>
        <v/>
      </c>
      <c r="I2648" s="81" t="str">
        <f>IFERROR(IF(B2648="","",VLOOKUP(B2648,'Customer Orders Management'!B:AB,9,0)),"")</f>
        <v/>
      </c>
      <c r="J2648" s="81" t="str">
        <f>IFERROR(IF(B2648="","",VLOOKUP(B2648,'Customer Orders Management'!B:AB,10,0)),"")</f>
        <v/>
      </c>
      <c r="K2648" s="81" t="str">
        <f>IFERROR(IF(B2648="","",VLOOKUP(B2648,'Customer Orders Management'!B:AB,11,0)),"")</f>
        <v/>
      </c>
      <c r="L2648" s="81" t="str">
        <f>IFERROR(IF(VLOOKUP(B2648,'DIFOT Raw Data'!B:P,15,0)="","Not Delivered","Delivery"&amp;" "&amp;VLOOKUP(B2648,'DIFOT Raw Data'!B:P,15,0)),"")</f>
        <v/>
      </c>
    </row>
    <row r="2649" spans="5:12" x14ac:dyDescent="0.25">
      <c r="E2649" s="80" t="str">
        <f>IFERROR(IF(B2649="","",VLOOKUP(B2649,'Customer Orders Management'!B:AB,12,0)),"")</f>
        <v/>
      </c>
      <c r="F2649" s="80" t="str">
        <f>IFERROR(IF(B2649="","",VLOOKUP(B2649,'Customer Orders Management'!B:AB,13,0)),"")</f>
        <v/>
      </c>
      <c r="G2649" s="80" t="str">
        <f>IFERROR(IF(B2649="","",VLOOKUP(B2649,'Customer Orders Management'!B:AB,7,0)),"")</f>
        <v/>
      </c>
      <c r="H2649" s="80" t="str">
        <f>IFERROR(IF(B2649="","",VLOOKUP(B2649,'Customer Orders Management'!B:AB,8,0)),"")</f>
        <v/>
      </c>
      <c r="I2649" s="81" t="str">
        <f>IFERROR(IF(B2649="","",VLOOKUP(B2649,'Customer Orders Management'!B:AB,9,0)),"")</f>
        <v/>
      </c>
      <c r="J2649" s="81" t="str">
        <f>IFERROR(IF(B2649="","",VLOOKUP(B2649,'Customer Orders Management'!B:AB,10,0)),"")</f>
        <v/>
      </c>
      <c r="K2649" s="81" t="str">
        <f>IFERROR(IF(B2649="","",VLOOKUP(B2649,'Customer Orders Management'!B:AB,11,0)),"")</f>
        <v/>
      </c>
      <c r="L2649" s="81" t="str">
        <f>IFERROR(IF(VLOOKUP(B2649,'DIFOT Raw Data'!B:P,15,0)="","Not Delivered","Delivery"&amp;" "&amp;VLOOKUP(B2649,'DIFOT Raw Data'!B:P,15,0)),"")</f>
        <v/>
      </c>
    </row>
    <row r="2650" spans="5:12" x14ac:dyDescent="0.25">
      <c r="E2650" s="80" t="str">
        <f>IFERROR(IF(B2650="","",VLOOKUP(B2650,'Customer Orders Management'!B:AB,12,0)),"")</f>
        <v/>
      </c>
      <c r="F2650" s="80" t="str">
        <f>IFERROR(IF(B2650="","",VLOOKUP(B2650,'Customer Orders Management'!B:AB,13,0)),"")</f>
        <v/>
      </c>
      <c r="G2650" s="80" t="str">
        <f>IFERROR(IF(B2650="","",VLOOKUP(B2650,'Customer Orders Management'!B:AB,7,0)),"")</f>
        <v/>
      </c>
      <c r="H2650" s="80" t="str">
        <f>IFERROR(IF(B2650="","",VLOOKUP(B2650,'Customer Orders Management'!B:AB,8,0)),"")</f>
        <v/>
      </c>
      <c r="I2650" s="81" t="str">
        <f>IFERROR(IF(B2650="","",VLOOKUP(B2650,'Customer Orders Management'!B:AB,9,0)),"")</f>
        <v/>
      </c>
      <c r="J2650" s="81" t="str">
        <f>IFERROR(IF(B2650="","",VLOOKUP(B2650,'Customer Orders Management'!B:AB,10,0)),"")</f>
        <v/>
      </c>
      <c r="K2650" s="81" t="str">
        <f>IFERROR(IF(B2650="","",VLOOKUP(B2650,'Customer Orders Management'!B:AB,11,0)),"")</f>
        <v/>
      </c>
      <c r="L2650" s="81" t="str">
        <f>IFERROR(IF(VLOOKUP(B2650,'DIFOT Raw Data'!B:P,15,0)="","Not Delivered","Delivery"&amp;" "&amp;VLOOKUP(B2650,'DIFOT Raw Data'!B:P,15,0)),"")</f>
        <v/>
      </c>
    </row>
    <row r="2651" spans="5:12" x14ac:dyDescent="0.25">
      <c r="E2651" s="80" t="str">
        <f>IFERROR(IF(B2651="","",VLOOKUP(B2651,'Customer Orders Management'!B:AB,12,0)),"")</f>
        <v/>
      </c>
      <c r="F2651" s="80" t="str">
        <f>IFERROR(IF(B2651="","",VLOOKUP(B2651,'Customer Orders Management'!B:AB,13,0)),"")</f>
        <v/>
      </c>
      <c r="G2651" s="80" t="str">
        <f>IFERROR(IF(B2651="","",VLOOKUP(B2651,'Customer Orders Management'!B:AB,7,0)),"")</f>
        <v/>
      </c>
      <c r="H2651" s="80" t="str">
        <f>IFERROR(IF(B2651="","",VLOOKUP(B2651,'Customer Orders Management'!B:AB,8,0)),"")</f>
        <v/>
      </c>
      <c r="I2651" s="81" t="str">
        <f>IFERROR(IF(B2651="","",VLOOKUP(B2651,'Customer Orders Management'!B:AB,9,0)),"")</f>
        <v/>
      </c>
      <c r="J2651" s="81" t="str">
        <f>IFERROR(IF(B2651="","",VLOOKUP(B2651,'Customer Orders Management'!B:AB,10,0)),"")</f>
        <v/>
      </c>
      <c r="K2651" s="81" t="str">
        <f>IFERROR(IF(B2651="","",VLOOKUP(B2651,'Customer Orders Management'!B:AB,11,0)),"")</f>
        <v/>
      </c>
      <c r="L2651" s="81" t="str">
        <f>IFERROR(IF(VLOOKUP(B2651,'DIFOT Raw Data'!B:P,15,0)="","Not Delivered","Delivery"&amp;" "&amp;VLOOKUP(B2651,'DIFOT Raw Data'!B:P,15,0)),"")</f>
        <v/>
      </c>
    </row>
    <row r="2652" spans="5:12" x14ac:dyDescent="0.25">
      <c r="E2652" s="80" t="str">
        <f>IFERROR(IF(B2652="","",VLOOKUP(B2652,'Customer Orders Management'!B:AB,12,0)),"")</f>
        <v/>
      </c>
      <c r="F2652" s="80" t="str">
        <f>IFERROR(IF(B2652="","",VLOOKUP(B2652,'Customer Orders Management'!B:AB,13,0)),"")</f>
        <v/>
      </c>
      <c r="G2652" s="80" t="str">
        <f>IFERROR(IF(B2652="","",VLOOKUP(B2652,'Customer Orders Management'!B:AB,7,0)),"")</f>
        <v/>
      </c>
      <c r="H2652" s="80" t="str">
        <f>IFERROR(IF(B2652="","",VLOOKUP(B2652,'Customer Orders Management'!B:AB,8,0)),"")</f>
        <v/>
      </c>
      <c r="I2652" s="81" t="str">
        <f>IFERROR(IF(B2652="","",VLOOKUP(B2652,'Customer Orders Management'!B:AB,9,0)),"")</f>
        <v/>
      </c>
      <c r="J2652" s="81" t="str">
        <f>IFERROR(IF(B2652="","",VLOOKUP(B2652,'Customer Orders Management'!B:AB,10,0)),"")</f>
        <v/>
      </c>
      <c r="K2652" s="81" t="str">
        <f>IFERROR(IF(B2652="","",VLOOKUP(B2652,'Customer Orders Management'!B:AB,11,0)),"")</f>
        <v/>
      </c>
      <c r="L2652" s="81" t="str">
        <f>IFERROR(IF(VLOOKUP(B2652,'DIFOT Raw Data'!B:P,15,0)="","Not Delivered","Delivery"&amp;" "&amp;VLOOKUP(B2652,'DIFOT Raw Data'!B:P,15,0)),"")</f>
        <v/>
      </c>
    </row>
    <row r="2653" spans="5:12" x14ac:dyDescent="0.25">
      <c r="E2653" s="80" t="str">
        <f>IFERROR(IF(B2653="","",VLOOKUP(B2653,'Customer Orders Management'!B:AB,12,0)),"")</f>
        <v/>
      </c>
      <c r="F2653" s="80" t="str">
        <f>IFERROR(IF(B2653="","",VLOOKUP(B2653,'Customer Orders Management'!B:AB,13,0)),"")</f>
        <v/>
      </c>
      <c r="G2653" s="80" t="str">
        <f>IFERROR(IF(B2653="","",VLOOKUP(B2653,'Customer Orders Management'!B:AB,7,0)),"")</f>
        <v/>
      </c>
      <c r="H2653" s="80" t="str">
        <f>IFERROR(IF(B2653="","",VLOOKUP(B2653,'Customer Orders Management'!B:AB,8,0)),"")</f>
        <v/>
      </c>
      <c r="I2653" s="81" t="str">
        <f>IFERROR(IF(B2653="","",VLOOKUP(B2653,'Customer Orders Management'!B:AB,9,0)),"")</f>
        <v/>
      </c>
      <c r="J2653" s="81" t="str">
        <f>IFERROR(IF(B2653="","",VLOOKUP(B2653,'Customer Orders Management'!B:AB,10,0)),"")</f>
        <v/>
      </c>
      <c r="K2653" s="81" t="str">
        <f>IFERROR(IF(B2653="","",VLOOKUP(B2653,'Customer Orders Management'!B:AB,11,0)),"")</f>
        <v/>
      </c>
      <c r="L2653" s="81" t="str">
        <f>IFERROR(IF(VLOOKUP(B2653,'DIFOT Raw Data'!B:P,15,0)="","Not Delivered","Delivery"&amp;" "&amp;VLOOKUP(B2653,'DIFOT Raw Data'!B:P,15,0)),"")</f>
        <v/>
      </c>
    </row>
    <row r="2654" spans="5:12" x14ac:dyDescent="0.25">
      <c r="E2654" s="80" t="str">
        <f>IFERROR(IF(B2654="","",VLOOKUP(B2654,'Customer Orders Management'!B:AB,12,0)),"")</f>
        <v/>
      </c>
      <c r="F2654" s="80" t="str">
        <f>IFERROR(IF(B2654="","",VLOOKUP(B2654,'Customer Orders Management'!B:AB,13,0)),"")</f>
        <v/>
      </c>
      <c r="G2654" s="80" t="str">
        <f>IFERROR(IF(B2654="","",VLOOKUP(B2654,'Customer Orders Management'!B:AB,7,0)),"")</f>
        <v/>
      </c>
      <c r="H2654" s="80" t="str">
        <f>IFERROR(IF(B2654="","",VLOOKUP(B2654,'Customer Orders Management'!B:AB,8,0)),"")</f>
        <v/>
      </c>
      <c r="I2654" s="81" t="str">
        <f>IFERROR(IF(B2654="","",VLOOKUP(B2654,'Customer Orders Management'!B:AB,9,0)),"")</f>
        <v/>
      </c>
      <c r="J2654" s="81" t="str">
        <f>IFERROR(IF(B2654="","",VLOOKUP(B2654,'Customer Orders Management'!B:AB,10,0)),"")</f>
        <v/>
      </c>
      <c r="K2654" s="81" t="str">
        <f>IFERROR(IF(B2654="","",VLOOKUP(B2654,'Customer Orders Management'!B:AB,11,0)),"")</f>
        <v/>
      </c>
      <c r="L2654" s="81" t="str">
        <f>IFERROR(IF(VLOOKUP(B2654,'DIFOT Raw Data'!B:P,15,0)="","Not Delivered","Delivery"&amp;" "&amp;VLOOKUP(B2654,'DIFOT Raw Data'!B:P,15,0)),"")</f>
        <v/>
      </c>
    </row>
    <row r="2655" spans="5:12" x14ac:dyDescent="0.25">
      <c r="E2655" s="80" t="str">
        <f>IFERROR(IF(B2655="","",VLOOKUP(B2655,'Customer Orders Management'!B:AB,12,0)),"")</f>
        <v/>
      </c>
      <c r="F2655" s="80" t="str">
        <f>IFERROR(IF(B2655="","",VLOOKUP(B2655,'Customer Orders Management'!B:AB,13,0)),"")</f>
        <v/>
      </c>
      <c r="G2655" s="80" t="str">
        <f>IFERROR(IF(B2655="","",VLOOKUP(B2655,'Customer Orders Management'!B:AB,7,0)),"")</f>
        <v/>
      </c>
      <c r="H2655" s="80" t="str">
        <f>IFERROR(IF(B2655="","",VLOOKUP(B2655,'Customer Orders Management'!B:AB,8,0)),"")</f>
        <v/>
      </c>
      <c r="I2655" s="81" t="str">
        <f>IFERROR(IF(B2655="","",VLOOKUP(B2655,'Customer Orders Management'!B:AB,9,0)),"")</f>
        <v/>
      </c>
      <c r="J2655" s="81" t="str">
        <f>IFERROR(IF(B2655="","",VLOOKUP(B2655,'Customer Orders Management'!B:AB,10,0)),"")</f>
        <v/>
      </c>
      <c r="K2655" s="81" t="str">
        <f>IFERROR(IF(B2655="","",VLOOKUP(B2655,'Customer Orders Management'!B:AB,11,0)),"")</f>
        <v/>
      </c>
      <c r="L2655" s="81" t="str">
        <f>IFERROR(IF(VLOOKUP(B2655,'DIFOT Raw Data'!B:P,15,0)="","Not Delivered","Delivery"&amp;" "&amp;VLOOKUP(B2655,'DIFOT Raw Data'!B:P,15,0)),"")</f>
        <v/>
      </c>
    </row>
    <row r="2656" spans="5:12" x14ac:dyDescent="0.25">
      <c r="E2656" s="80" t="str">
        <f>IFERROR(IF(B2656="","",VLOOKUP(B2656,'Customer Orders Management'!B:AB,12,0)),"")</f>
        <v/>
      </c>
      <c r="F2656" s="80" t="str">
        <f>IFERROR(IF(B2656="","",VLOOKUP(B2656,'Customer Orders Management'!B:AB,13,0)),"")</f>
        <v/>
      </c>
      <c r="G2656" s="80" t="str">
        <f>IFERROR(IF(B2656="","",VLOOKUP(B2656,'Customer Orders Management'!B:AB,7,0)),"")</f>
        <v/>
      </c>
      <c r="H2656" s="80" t="str">
        <f>IFERROR(IF(B2656="","",VLOOKUP(B2656,'Customer Orders Management'!B:AB,8,0)),"")</f>
        <v/>
      </c>
      <c r="I2656" s="81" t="str">
        <f>IFERROR(IF(B2656="","",VLOOKUP(B2656,'Customer Orders Management'!B:AB,9,0)),"")</f>
        <v/>
      </c>
      <c r="J2656" s="81" t="str">
        <f>IFERROR(IF(B2656="","",VLOOKUP(B2656,'Customer Orders Management'!B:AB,10,0)),"")</f>
        <v/>
      </c>
      <c r="K2656" s="81" t="str">
        <f>IFERROR(IF(B2656="","",VLOOKUP(B2656,'Customer Orders Management'!B:AB,11,0)),"")</f>
        <v/>
      </c>
      <c r="L2656" s="81" t="str">
        <f>IFERROR(IF(VLOOKUP(B2656,'DIFOT Raw Data'!B:P,15,0)="","Not Delivered","Delivery"&amp;" "&amp;VLOOKUP(B2656,'DIFOT Raw Data'!B:P,15,0)),"")</f>
        <v/>
      </c>
    </row>
    <row r="2657" spans="5:12" x14ac:dyDescent="0.25">
      <c r="E2657" s="80" t="str">
        <f>IFERROR(IF(B2657="","",VLOOKUP(B2657,'Customer Orders Management'!B:AB,12,0)),"")</f>
        <v/>
      </c>
      <c r="F2657" s="80" t="str">
        <f>IFERROR(IF(B2657="","",VLOOKUP(B2657,'Customer Orders Management'!B:AB,13,0)),"")</f>
        <v/>
      </c>
      <c r="G2657" s="80" t="str">
        <f>IFERROR(IF(B2657="","",VLOOKUP(B2657,'Customer Orders Management'!B:AB,7,0)),"")</f>
        <v/>
      </c>
      <c r="H2657" s="80" t="str">
        <f>IFERROR(IF(B2657="","",VLOOKUP(B2657,'Customer Orders Management'!B:AB,8,0)),"")</f>
        <v/>
      </c>
      <c r="I2657" s="81" t="str">
        <f>IFERROR(IF(B2657="","",VLOOKUP(B2657,'Customer Orders Management'!B:AB,9,0)),"")</f>
        <v/>
      </c>
      <c r="J2657" s="81" t="str">
        <f>IFERROR(IF(B2657="","",VLOOKUP(B2657,'Customer Orders Management'!B:AB,10,0)),"")</f>
        <v/>
      </c>
      <c r="K2657" s="81" t="str">
        <f>IFERROR(IF(B2657="","",VLOOKUP(B2657,'Customer Orders Management'!B:AB,11,0)),"")</f>
        <v/>
      </c>
      <c r="L2657" s="81" t="str">
        <f>IFERROR(IF(VLOOKUP(B2657,'DIFOT Raw Data'!B:P,15,0)="","Not Delivered","Delivery"&amp;" "&amp;VLOOKUP(B2657,'DIFOT Raw Data'!B:P,15,0)),"")</f>
        <v/>
      </c>
    </row>
    <row r="2658" spans="5:12" x14ac:dyDescent="0.25">
      <c r="E2658" s="80" t="str">
        <f>IFERROR(IF(B2658="","",VLOOKUP(B2658,'Customer Orders Management'!B:AB,12,0)),"")</f>
        <v/>
      </c>
      <c r="F2658" s="80" t="str">
        <f>IFERROR(IF(B2658="","",VLOOKUP(B2658,'Customer Orders Management'!B:AB,13,0)),"")</f>
        <v/>
      </c>
      <c r="G2658" s="80" t="str">
        <f>IFERROR(IF(B2658="","",VLOOKUP(B2658,'Customer Orders Management'!B:AB,7,0)),"")</f>
        <v/>
      </c>
      <c r="H2658" s="80" t="str">
        <f>IFERROR(IF(B2658="","",VLOOKUP(B2658,'Customer Orders Management'!B:AB,8,0)),"")</f>
        <v/>
      </c>
      <c r="I2658" s="81" t="str">
        <f>IFERROR(IF(B2658="","",VLOOKUP(B2658,'Customer Orders Management'!B:AB,9,0)),"")</f>
        <v/>
      </c>
      <c r="J2658" s="81" t="str">
        <f>IFERROR(IF(B2658="","",VLOOKUP(B2658,'Customer Orders Management'!B:AB,10,0)),"")</f>
        <v/>
      </c>
      <c r="K2658" s="81" t="str">
        <f>IFERROR(IF(B2658="","",VLOOKUP(B2658,'Customer Orders Management'!B:AB,11,0)),"")</f>
        <v/>
      </c>
      <c r="L2658" s="81" t="str">
        <f>IFERROR(IF(VLOOKUP(B2658,'DIFOT Raw Data'!B:P,15,0)="","Not Delivered","Delivery"&amp;" "&amp;VLOOKUP(B2658,'DIFOT Raw Data'!B:P,15,0)),"")</f>
        <v/>
      </c>
    </row>
    <row r="2659" spans="5:12" x14ac:dyDescent="0.25">
      <c r="E2659" s="80" t="str">
        <f>IFERROR(IF(B2659="","",VLOOKUP(B2659,'Customer Orders Management'!B:AB,12,0)),"")</f>
        <v/>
      </c>
      <c r="F2659" s="80" t="str">
        <f>IFERROR(IF(B2659="","",VLOOKUP(B2659,'Customer Orders Management'!B:AB,13,0)),"")</f>
        <v/>
      </c>
      <c r="G2659" s="80" t="str">
        <f>IFERROR(IF(B2659="","",VLOOKUP(B2659,'Customer Orders Management'!B:AB,7,0)),"")</f>
        <v/>
      </c>
      <c r="H2659" s="80" t="str">
        <f>IFERROR(IF(B2659="","",VLOOKUP(B2659,'Customer Orders Management'!B:AB,8,0)),"")</f>
        <v/>
      </c>
      <c r="I2659" s="81" t="str">
        <f>IFERROR(IF(B2659="","",VLOOKUP(B2659,'Customer Orders Management'!B:AB,9,0)),"")</f>
        <v/>
      </c>
      <c r="J2659" s="81" t="str">
        <f>IFERROR(IF(B2659="","",VLOOKUP(B2659,'Customer Orders Management'!B:AB,10,0)),"")</f>
        <v/>
      </c>
      <c r="K2659" s="81" t="str">
        <f>IFERROR(IF(B2659="","",VLOOKUP(B2659,'Customer Orders Management'!B:AB,11,0)),"")</f>
        <v/>
      </c>
      <c r="L2659" s="81" t="str">
        <f>IFERROR(IF(VLOOKUP(B2659,'DIFOT Raw Data'!B:P,15,0)="","Not Delivered","Delivery"&amp;" "&amp;VLOOKUP(B2659,'DIFOT Raw Data'!B:P,15,0)),"")</f>
        <v/>
      </c>
    </row>
    <row r="2660" spans="5:12" x14ac:dyDescent="0.25">
      <c r="E2660" s="80" t="str">
        <f>IFERROR(IF(B2660="","",VLOOKUP(B2660,'Customer Orders Management'!B:AB,12,0)),"")</f>
        <v/>
      </c>
      <c r="F2660" s="80" t="str">
        <f>IFERROR(IF(B2660="","",VLOOKUP(B2660,'Customer Orders Management'!B:AB,13,0)),"")</f>
        <v/>
      </c>
      <c r="G2660" s="80" t="str">
        <f>IFERROR(IF(B2660="","",VLOOKUP(B2660,'Customer Orders Management'!B:AB,7,0)),"")</f>
        <v/>
      </c>
      <c r="H2660" s="80" t="str">
        <f>IFERROR(IF(B2660="","",VLOOKUP(B2660,'Customer Orders Management'!B:AB,8,0)),"")</f>
        <v/>
      </c>
      <c r="I2660" s="81" t="str">
        <f>IFERROR(IF(B2660="","",VLOOKUP(B2660,'Customer Orders Management'!B:AB,9,0)),"")</f>
        <v/>
      </c>
      <c r="J2660" s="81" t="str">
        <f>IFERROR(IF(B2660="","",VLOOKUP(B2660,'Customer Orders Management'!B:AB,10,0)),"")</f>
        <v/>
      </c>
      <c r="K2660" s="81" t="str">
        <f>IFERROR(IF(B2660="","",VLOOKUP(B2660,'Customer Orders Management'!B:AB,11,0)),"")</f>
        <v/>
      </c>
      <c r="L2660" s="81" t="str">
        <f>IFERROR(IF(VLOOKUP(B2660,'DIFOT Raw Data'!B:P,15,0)="","Not Delivered","Delivery"&amp;" "&amp;VLOOKUP(B2660,'DIFOT Raw Data'!B:P,15,0)),"")</f>
        <v/>
      </c>
    </row>
    <row r="2661" spans="5:12" x14ac:dyDescent="0.25">
      <c r="E2661" s="80" t="str">
        <f>IFERROR(IF(B2661="","",VLOOKUP(B2661,'Customer Orders Management'!B:AB,12,0)),"")</f>
        <v/>
      </c>
      <c r="F2661" s="80" t="str">
        <f>IFERROR(IF(B2661="","",VLOOKUP(B2661,'Customer Orders Management'!B:AB,13,0)),"")</f>
        <v/>
      </c>
      <c r="G2661" s="80" t="str">
        <f>IFERROR(IF(B2661="","",VLOOKUP(B2661,'Customer Orders Management'!B:AB,7,0)),"")</f>
        <v/>
      </c>
      <c r="H2661" s="80" t="str">
        <f>IFERROR(IF(B2661="","",VLOOKUP(B2661,'Customer Orders Management'!B:AB,8,0)),"")</f>
        <v/>
      </c>
      <c r="I2661" s="81" t="str">
        <f>IFERROR(IF(B2661="","",VLOOKUP(B2661,'Customer Orders Management'!B:AB,9,0)),"")</f>
        <v/>
      </c>
      <c r="J2661" s="81" t="str">
        <f>IFERROR(IF(B2661="","",VLOOKUP(B2661,'Customer Orders Management'!B:AB,10,0)),"")</f>
        <v/>
      </c>
      <c r="K2661" s="81" t="str">
        <f>IFERROR(IF(B2661="","",VLOOKUP(B2661,'Customer Orders Management'!B:AB,11,0)),"")</f>
        <v/>
      </c>
      <c r="L2661" s="81" t="str">
        <f>IFERROR(IF(VLOOKUP(B2661,'DIFOT Raw Data'!B:P,15,0)="","Not Delivered","Delivery"&amp;" "&amp;VLOOKUP(B2661,'DIFOT Raw Data'!B:P,15,0)),"")</f>
        <v/>
      </c>
    </row>
    <row r="2662" spans="5:12" x14ac:dyDescent="0.25">
      <c r="E2662" s="80" t="str">
        <f>IFERROR(IF(B2662="","",VLOOKUP(B2662,'Customer Orders Management'!B:AB,12,0)),"")</f>
        <v/>
      </c>
      <c r="F2662" s="80" t="str">
        <f>IFERROR(IF(B2662="","",VLOOKUP(B2662,'Customer Orders Management'!B:AB,13,0)),"")</f>
        <v/>
      </c>
      <c r="G2662" s="80" t="str">
        <f>IFERROR(IF(B2662="","",VLOOKUP(B2662,'Customer Orders Management'!B:AB,7,0)),"")</f>
        <v/>
      </c>
      <c r="H2662" s="80" t="str">
        <f>IFERROR(IF(B2662="","",VLOOKUP(B2662,'Customer Orders Management'!B:AB,8,0)),"")</f>
        <v/>
      </c>
      <c r="I2662" s="81" t="str">
        <f>IFERROR(IF(B2662="","",VLOOKUP(B2662,'Customer Orders Management'!B:AB,9,0)),"")</f>
        <v/>
      </c>
      <c r="J2662" s="81" t="str">
        <f>IFERROR(IF(B2662="","",VLOOKUP(B2662,'Customer Orders Management'!B:AB,10,0)),"")</f>
        <v/>
      </c>
      <c r="K2662" s="81" t="str">
        <f>IFERROR(IF(B2662="","",VLOOKUP(B2662,'Customer Orders Management'!B:AB,11,0)),"")</f>
        <v/>
      </c>
      <c r="L2662" s="81" t="str">
        <f>IFERROR(IF(VLOOKUP(B2662,'DIFOT Raw Data'!B:P,15,0)="","Not Delivered","Delivery"&amp;" "&amp;VLOOKUP(B2662,'DIFOT Raw Data'!B:P,15,0)),"")</f>
        <v/>
      </c>
    </row>
    <row r="2663" spans="5:12" x14ac:dyDescent="0.25">
      <c r="E2663" s="80" t="str">
        <f>IFERROR(IF(B2663="","",VLOOKUP(B2663,'Customer Orders Management'!B:AB,12,0)),"")</f>
        <v/>
      </c>
      <c r="F2663" s="80" t="str">
        <f>IFERROR(IF(B2663="","",VLOOKUP(B2663,'Customer Orders Management'!B:AB,13,0)),"")</f>
        <v/>
      </c>
      <c r="G2663" s="80" t="str">
        <f>IFERROR(IF(B2663="","",VLOOKUP(B2663,'Customer Orders Management'!B:AB,7,0)),"")</f>
        <v/>
      </c>
      <c r="H2663" s="80" t="str">
        <f>IFERROR(IF(B2663="","",VLOOKUP(B2663,'Customer Orders Management'!B:AB,8,0)),"")</f>
        <v/>
      </c>
      <c r="I2663" s="81" t="str">
        <f>IFERROR(IF(B2663="","",VLOOKUP(B2663,'Customer Orders Management'!B:AB,9,0)),"")</f>
        <v/>
      </c>
      <c r="J2663" s="81" t="str">
        <f>IFERROR(IF(B2663="","",VLOOKUP(B2663,'Customer Orders Management'!B:AB,10,0)),"")</f>
        <v/>
      </c>
      <c r="K2663" s="81" t="str">
        <f>IFERROR(IF(B2663="","",VLOOKUP(B2663,'Customer Orders Management'!B:AB,11,0)),"")</f>
        <v/>
      </c>
      <c r="L2663" s="81" t="str">
        <f>IFERROR(IF(VLOOKUP(B2663,'DIFOT Raw Data'!B:P,15,0)="","Not Delivered","Delivery"&amp;" "&amp;VLOOKUP(B2663,'DIFOT Raw Data'!B:P,15,0)),"")</f>
        <v/>
      </c>
    </row>
    <row r="2664" spans="5:12" x14ac:dyDescent="0.25">
      <c r="E2664" s="80" t="str">
        <f>IFERROR(IF(B2664="","",VLOOKUP(B2664,'Customer Orders Management'!B:AB,12,0)),"")</f>
        <v/>
      </c>
      <c r="F2664" s="80" t="str">
        <f>IFERROR(IF(B2664="","",VLOOKUP(B2664,'Customer Orders Management'!B:AB,13,0)),"")</f>
        <v/>
      </c>
      <c r="G2664" s="80" t="str">
        <f>IFERROR(IF(B2664="","",VLOOKUP(B2664,'Customer Orders Management'!B:AB,7,0)),"")</f>
        <v/>
      </c>
      <c r="H2664" s="80" t="str">
        <f>IFERROR(IF(B2664="","",VLOOKUP(B2664,'Customer Orders Management'!B:AB,8,0)),"")</f>
        <v/>
      </c>
      <c r="I2664" s="81" t="str">
        <f>IFERROR(IF(B2664="","",VLOOKUP(B2664,'Customer Orders Management'!B:AB,9,0)),"")</f>
        <v/>
      </c>
      <c r="J2664" s="81" t="str">
        <f>IFERROR(IF(B2664="","",VLOOKUP(B2664,'Customer Orders Management'!B:AB,10,0)),"")</f>
        <v/>
      </c>
      <c r="K2664" s="81" t="str">
        <f>IFERROR(IF(B2664="","",VLOOKUP(B2664,'Customer Orders Management'!B:AB,11,0)),"")</f>
        <v/>
      </c>
      <c r="L2664" s="81" t="str">
        <f>IFERROR(IF(VLOOKUP(B2664,'DIFOT Raw Data'!B:P,15,0)="","Not Delivered","Delivery"&amp;" "&amp;VLOOKUP(B2664,'DIFOT Raw Data'!B:P,15,0)),"")</f>
        <v/>
      </c>
    </row>
    <row r="2665" spans="5:12" x14ac:dyDescent="0.25">
      <c r="E2665" s="80" t="str">
        <f>IFERROR(IF(B2665="","",VLOOKUP(B2665,'Customer Orders Management'!B:AB,12,0)),"")</f>
        <v/>
      </c>
      <c r="F2665" s="80" t="str">
        <f>IFERROR(IF(B2665="","",VLOOKUP(B2665,'Customer Orders Management'!B:AB,13,0)),"")</f>
        <v/>
      </c>
      <c r="G2665" s="80" t="str">
        <f>IFERROR(IF(B2665="","",VLOOKUP(B2665,'Customer Orders Management'!B:AB,7,0)),"")</f>
        <v/>
      </c>
      <c r="H2665" s="80" t="str">
        <f>IFERROR(IF(B2665="","",VLOOKUP(B2665,'Customer Orders Management'!B:AB,8,0)),"")</f>
        <v/>
      </c>
      <c r="I2665" s="81" t="str">
        <f>IFERROR(IF(B2665="","",VLOOKUP(B2665,'Customer Orders Management'!B:AB,9,0)),"")</f>
        <v/>
      </c>
      <c r="J2665" s="81" t="str">
        <f>IFERROR(IF(B2665="","",VLOOKUP(B2665,'Customer Orders Management'!B:AB,10,0)),"")</f>
        <v/>
      </c>
      <c r="K2665" s="81" t="str">
        <f>IFERROR(IF(B2665="","",VLOOKUP(B2665,'Customer Orders Management'!B:AB,11,0)),"")</f>
        <v/>
      </c>
      <c r="L2665" s="81" t="str">
        <f>IFERROR(IF(VLOOKUP(B2665,'DIFOT Raw Data'!B:P,15,0)="","Not Delivered","Delivery"&amp;" "&amp;VLOOKUP(B2665,'DIFOT Raw Data'!B:P,15,0)),"")</f>
        <v/>
      </c>
    </row>
    <row r="2666" spans="5:12" x14ac:dyDescent="0.25">
      <c r="E2666" s="80" t="str">
        <f>IFERROR(IF(B2666="","",VLOOKUP(B2666,'Customer Orders Management'!B:AB,12,0)),"")</f>
        <v/>
      </c>
      <c r="F2666" s="80" t="str">
        <f>IFERROR(IF(B2666="","",VLOOKUP(B2666,'Customer Orders Management'!B:AB,13,0)),"")</f>
        <v/>
      </c>
      <c r="G2666" s="80" t="str">
        <f>IFERROR(IF(B2666="","",VLOOKUP(B2666,'Customer Orders Management'!B:AB,7,0)),"")</f>
        <v/>
      </c>
      <c r="H2666" s="80" t="str">
        <f>IFERROR(IF(B2666="","",VLOOKUP(B2666,'Customer Orders Management'!B:AB,8,0)),"")</f>
        <v/>
      </c>
      <c r="I2666" s="81" t="str">
        <f>IFERROR(IF(B2666="","",VLOOKUP(B2666,'Customer Orders Management'!B:AB,9,0)),"")</f>
        <v/>
      </c>
      <c r="J2666" s="81" t="str">
        <f>IFERROR(IF(B2666="","",VLOOKUP(B2666,'Customer Orders Management'!B:AB,10,0)),"")</f>
        <v/>
      </c>
      <c r="K2666" s="81" t="str">
        <f>IFERROR(IF(B2666="","",VLOOKUP(B2666,'Customer Orders Management'!B:AB,11,0)),"")</f>
        <v/>
      </c>
      <c r="L2666" s="81" t="str">
        <f>IFERROR(IF(VLOOKUP(B2666,'DIFOT Raw Data'!B:P,15,0)="","Not Delivered","Delivery"&amp;" "&amp;VLOOKUP(B2666,'DIFOT Raw Data'!B:P,15,0)),"")</f>
        <v/>
      </c>
    </row>
    <row r="2667" spans="5:12" x14ac:dyDescent="0.25">
      <c r="E2667" s="80" t="str">
        <f>IFERROR(IF(B2667="","",VLOOKUP(B2667,'Customer Orders Management'!B:AB,12,0)),"")</f>
        <v/>
      </c>
      <c r="F2667" s="80" t="str">
        <f>IFERROR(IF(B2667="","",VLOOKUP(B2667,'Customer Orders Management'!B:AB,13,0)),"")</f>
        <v/>
      </c>
      <c r="G2667" s="80" t="str">
        <f>IFERROR(IF(B2667="","",VLOOKUP(B2667,'Customer Orders Management'!B:AB,7,0)),"")</f>
        <v/>
      </c>
      <c r="H2667" s="80" t="str">
        <f>IFERROR(IF(B2667="","",VLOOKUP(B2667,'Customer Orders Management'!B:AB,8,0)),"")</f>
        <v/>
      </c>
      <c r="I2667" s="81" t="str">
        <f>IFERROR(IF(B2667="","",VLOOKUP(B2667,'Customer Orders Management'!B:AB,9,0)),"")</f>
        <v/>
      </c>
      <c r="J2667" s="81" t="str">
        <f>IFERROR(IF(B2667="","",VLOOKUP(B2667,'Customer Orders Management'!B:AB,10,0)),"")</f>
        <v/>
      </c>
      <c r="K2667" s="81" t="str">
        <f>IFERROR(IF(B2667="","",VLOOKUP(B2667,'Customer Orders Management'!B:AB,11,0)),"")</f>
        <v/>
      </c>
      <c r="L2667" s="81" t="str">
        <f>IFERROR(IF(VLOOKUP(B2667,'DIFOT Raw Data'!B:P,15,0)="","Not Delivered","Delivery"&amp;" "&amp;VLOOKUP(B2667,'DIFOT Raw Data'!B:P,15,0)),"")</f>
        <v/>
      </c>
    </row>
    <row r="2668" spans="5:12" x14ac:dyDescent="0.25">
      <c r="E2668" s="80" t="str">
        <f>IFERROR(IF(B2668="","",VLOOKUP(B2668,'Customer Orders Management'!B:AB,12,0)),"")</f>
        <v/>
      </c>
      <c r="F2668" s="80" t="str">
        <f>IFERROR(IF(B2668="","",VLOOKUP(B2668,'Customer Orders Management'!B:AB,13,0)),"")</f>
        <v/>
      </c>
      <c r="G2668" s="80" t="str">
        <f>IFERROR(IF(B2668="","",VLOOKUP(B2668,'Customer Orders Management'!B:AB,7,0)),"")</f>
        <v/>
      </c>
      <c r="H2668" s="80" t="str">
        <f>IFERROR(IF(B2668="","",VLOOKUP(B2668,'Customer Orders Management'!B:AB,8,0)),"")</f>
        <v/>
      </c>
      <c r="I2668" s="81" t="str">
        <f>IFERROR(IF(B2668="","",VLOOKUP(B2668,'Customer Orders Management'!B:AB,9,0)),"")</f>
        <v/>
      </c>
      <c r="J2668" s="81" t="str">
        <f>IFERROR(IF(B2668="","",VLOOKUP(B2668,'Customer Orders Management'!B:AB,10,0)),"")</f>
        <v/>
      </c>
      <c r="K2668" s="81" t="str">
        <f>IFERROR(IF(B2668="","",VLOOKUP(B2668,'Customer Orders Management'!B:AB,11,0)),"")</f>
        <v/>
      </c>
      <c r="L2668" s="81" t="str">
        <f>IFERROR(IF(VLOOKUP(B2668,'DIFOT Raw Data'!B:P,15,0)="","Not Delivered","Delivery"&amp;" "&amp;VLOOKUP(B2668,'DIFOT Raw Data'!B:P,15,0)),"")</f>
        <v/>
      </c>
    </row>
    <row r="2669" spans="5:12" x14ac:dyDescent="0.25">
      <c r="E2669" s="80" t="str">
        <f>IFERROR(IF(B2669="","",VLOOKUP(B2669,'Customer Orders Management'!B:AB,12,0)),"")</f>
        <v/>
      </c>
      <c r="F2669" s="80" t="str">
        <f>IFERROR(IF(B2669="","",VLOOKUP(B2669,'Customer Orders Management'!B:AB,13,0)),"")</f>
        <v/>
      </c>
      <c r="G2669" s="80" t="str">
        <f>IFERROR(IF(B2669="","",VLOOKUP(B2669,'Customer Orders Management'!B:AB,7,0)),"")</f>
        <v/>
      </c>
      <c r="H2669" s="80" t="str">
        <f>IFERROR(IF(B2669="","",VLOOKUP(B2669,'Customer Orders Management'!B:AB,8,0)),"")</f>
        <v/>
      </c>
      <c r="I2669" s="81" t="str">
        <f>IFERROR(IF(B2669="","",VLOOKUP(B2669,'Customer Orders Management'!B:AB,9,0)),"")</f>
        <v/>
      </c>
      <c r="J2669" s="81" t="str">
        <f>IFERROR(IF(B2669="","",VLOOKUP(B2669,'Customer Orders Management'!B:AB,10,0)),"")</f>
        <v/>
      </c>
      <c r="K2669" s="81" t="str">
        <f>IFERROR(IF(B2669="","",VLOOKUP(B2669,'Customer Orders Management'!B:AB,11,0)),"")</f>
        <v/>
      </c>
      <c r="L2669" s="81" t="str">
        <f>IFERROR(IF(VLOOKUP(B2669,'DIFOT Raw Data'!B:P,15,0)="","Not Delivered","Delivery"&amp;" "&amp;VLOOKUP(B2669,'DIFOT Raw Data'!B:P,15,0)),"")</f>
        <v/>
      </c>
    </row>
    <row r="2670" spans="5:12" x14ac:dyDescent="0.25">
      <c r="E2670" s="80" t="str">
        <f>IFERROR(IF(B2670="","",VLOOKUP(B2670,'Customer Orders Management'!B:AB,12,0)),"")</f>
        <v/>
      </c>
      <c r="F2670" s="80" t="str">
        <f>IFERROR(IF(B2670="","",VLOOKUP(B2670,'Customer Orders Management'!B:AB,13,0)),"")</f>
        <v/>
      </c>
      <c r="G2670" s="80" t="str">
        <f>IFERROR(IF(B2670="","",VLOOKUP(B2670,'Customer Orders Management'!B:AB,7,0)),"")</f>
        <v/>
      </c>
      <c r="H2670" s="80" t="str">
        <f>IFERROR(IF(B2670="","",VLOOKUP(B2670,'Customer Orders Management'!B:AB,8,0)),"")</f>
        <v/>
      </c>
      <c r="I2670" s="81" t="str">
        <f>IFERROR(IF(B2670="","",VLOOKUP(B2670,'Customer Orders Management'!B:AB,9,0)),"")</f>
        <v/>
      </c>
      <c r="J2670" s="81" t="str">
        <f>IFERROR(IF(B2670="","",VLOOKUP(B2670,'Customer Orders Management'!B:AB,10,0)),"")</f>
        <v/>
      </c>
      <c r="K2670" s="81" t="str">
        <f>IFERROR(IF(B2670="","",VLOOKUP(B2670,'Customer Orders Management'!B:AB,11,0)),"")</f>
        <v/>
      </c>
      <c r="L2670" s="81" t="str">
        <f>IFERROR(IF(VLOOKUP(B2670,'DIFOT Raw Data'!B:P,15,0)="","Not Delivered","Delivery"&amp;" "&amp;VLOOKUP(B2670,'DIFOT Raw Data'!B:P,15,0)),"")</f>
        <v/>
      </c>
    </row>
    <row r="2671" spans="5:12" x14ac:dyDescent="0.25">
      <c r="E2671" s="80" t="str">
        <f>IFERROR(IF(B2671="","",VLOOKUP(B2671,'Customer Orders Management'!B:AB,12,0)),"")</f>
        <v/>
      </c>
      <c r="F2671" s="80" t="str">
        <f>IFERROR(IF(B2671="","",VLOOKUP(B2671,'Customer Orders Management'!B:AB,13,0)),"")</f>
        <v/>
      </c>
      <c r="G2671" s="80" t="str">
        <f>IFERROR(IF(B2671="","",VLOOKUP(B2671,'Customer Orders Management'!B:AB,7,0)),"")</f>
        <v/>
      </c>
      <c r="H2671" s="80" t="str">
        <f>IFERROR(IF(B2671="","",VLOOKUP(B2671,'Customer Orders Management'!B:AB,8,0)),"")</f>
        <v/>
      </c>
      <c r="I2671" s="81" t="str">
        <f>IFERROR(IF(B2671="","",VLOOKUP(B2671,'Customer Orders Management'!B:AB,9,0)),"")</f>
        <v/>
      </c>
      <c r="J2671" s="81" t="str">
        <f>IFERROR(IF(B2671="","",VLOOKUP(B2671,'Customer Orders Management'!B:AB,10,0)),"")</f>
        <v/>
      </c>
      <c r="K2671" s="81" t="str">
        <f>IFERROR(IF(B2671="","",VLOOKUP(B2671,'Customer Orders Management'!B:AB,11,0)),"")</f>
        <v/>
      </c>
      <c r="L2671" s="81" t="str">
        <f>IFERROR(IF(VLOOKUP(B2671,'DIFOT Raw Data'!B:P,15,0)="","Not Delivered","Delivery"&amp;" "&amp;VLOOKUP(B2671,'DIFOT Raw Data'!B:P,15,0)),"")</f>
        <v/>
      </c>
    </row>
    <row r="2672" spans="5:12" x14ac:dyDescent="0.25">
      <c r="E2672" s="80" t="str">
        <f>IFERROR(IF(B2672="","",VLOOKUP(B2672,'Customer Orders Management'!B:AB,12,0)),"")</f>
        <v/>
      </c>
      <c r="F2672" s="80" t="str">
        <f>IFERROR(IF(B2672="","",VLOOKUP(B2672,'Customer Orders Management'!B:AB,13,0)),"")</f>
        <v/>
      </c>
      <c r="G2672" s="80" t="str">
        <f>IFERROR(IF(B2672="","",VLOOKUP(B2672,'Customer Orders Management'!B:AB,7,0)),"")</f>
        <v/>
      </c>
      <c r="H2672" s="80" t="str">
        <f>IFERROR(IF(B2672="","",VLOOKUP(B2672,'Customer Orders Management'!B:AB,8,0)),"")</f>
        <v/>
      </c>
      <c r="I2672" s="81" t="str">
        <f>IFERROR(IF(B2672="","",VLOOKUP(B2672,'Customer Orders Management'!B:AB,9,0)),"")</f>
        <v/>
      </c>
      <c r="J2672" s="81" t="str">
        <f>IFERROR(IF(B2672="","",VLOOKUP(B2672,'Customer Orders Management'!B:AB,10,0)),"")</f>
        <v/>
      </c>
      <c r="K2672" s="81" t="str">
        <f>IFERROR(IF(B2672="","",VLOOKUP(B2672,'Customer Orders Management'!B:AB,11,0)),"")</f>
        <v/>
      </c>
      <c r="L2672" s="81" t="str">
        <f>IFERROR(IF(VLOOKUP(B2672,'DIFOT Raw Data'!B:P,15,0)="","Not Delivered","Delivery"&amp;" "&amp;VLOOKUP(B2672,'DIFOT Raw Data'!B:P,15,0)),"")</f>
        <v/>
      </c>
    </row>
    <row r="2673" spans="5:12" x14ac:dyDescent="0.25">
      <c r="E2673" s="80" t="str">
        <f>IFERROR(IF(B2673="","",VLOOKUP(B2673,'Customer Orders Management'!B:AB,12,0)),"")</f>
        <v/>
      </c>
      <c r="F2673" s="80" t="str">
        <f>IFERROR(IF(B2673="","",VLOOKUP(B2673,'Customer Orders Management'!B:AB,13,0)),"")</f>
        <v/>
      </c>
      <c r="G2673" s="80" t="str">
        <f>IFERROR(IF(B2673="","",VLOOKUP(B2673,'Customer Orders Management'!B:AB,7,0)),"")</f>
        <v/>
      </c>
      <c r="H2673" s="80" t="str">
        <f>IFERROR(IF(B2673="","",VLOOKUP(B2673,'Customer Orders Management'!B:AB,8,0)),"")</f>
        <v/>
      </c>
      <c r="I2673" s="81" t="str">
        <f>IFERROR(IF(B2673="","",VLOOKUP(B2673,'Customer Orders Management'!B:AB,9,0)),"")</f>
        <v/>
      </c>
      <c r="J2673" s="81" t="str">
        <f>IFERROR(IF(B2673="","",VLOOKUP(B2673,'Customer Orders Management'!B:AB,10,0)),"")</f>
        <v/>
      </c>
      <c r="K2673" s="81" t="str">
        <f>IFERROR(IF(B2673="","",VLOOKUP(B2673,'Customer Orders Management'!B:AB,11,0)),"")</f>
        <v/>
      </c>
      <c r="L2673" s="81" t="str">
        <f>IFERROR(IF(VLOOKUP(B2673,'DIFOT Raw Data'!B:P,15,0)="","Not Delivered","Delivery"&amp;" "&amp;VLOOKUP(B2673,'DIFOT Raw Data'!B:P,15,0)),"")</f>
        <v/>
      </c>
    </row>
    <row r="2674" spans="5:12" x14ac:dyDescent="0.25">
      <c r="E2674" s="80" t="str">
        <f>IFERROR(IF(B2674="","",VLOOKUP(B2674,'Customer Orders Management'!B:AB,12,0)),"")</f>
        <v/>
      </c>
      <c r="F2674" s="80" t="str">
        <f>IFERROR(IF(B2674="","",VLOOKUP(B2674,'Customer Orders Management'!B:AB,13,0)),"")</f>
        <v/>
      </c>
      <c r="G2674" s="80" t="str">
        <f>IFERROR(IF(B2674="","",VLOOKUP(B2674,'Customer Orders Management'!B:AB,7,0)),"")</f>
        <v/>
      </c>
      <c r="H2674" s="80" t="str">
        <f>IFERROR(IF(B2674="","",VLOOKUP(B2674,'Customer Orders Management'!B:AB,8,0)),"")</f>
        <v/>
      </c>
      <c r="I2674" s="81" t="str">
        <f>IFERROR(IF(B2674="","",VLOOKUP(B2674,'Customer Orders Management'!B:AB,9,0)),"")</f>
        <v/>
      </c>
      <c r="J2674" s="81" t="str">
        <f>IFERROR(IF(B2674="","",VLOOKUP(B2674,'Customer Orders Management'!B:AB,10,0)),"")</f>
        <v/>
      </c>
      <c r="K2674" s="81" t="str">
        <f>IFERROR(IF(B2674="","",VLOOKUP(B2674,'Customer Orders Management'!B:AB,11,0)),"")</f>
        <v/>
      </c>
      <c r="L2674" s="81" t="str">
        <f>IFERROR(IF(VLOOKUP(B2674,'DIFOT Raw Data'!B:P,15,0)="","Not Delivered","Delivery"&amp;" "&amp;VLOOKUP(B2674,'DIFOT Raw Data'!B:P,15,0)),"")</f>
        <v/>
      </c>
    </row>
    <row r="2675" spans="5:12" x14ac:dyDescent="0.25">
      <c r="E2675" s="80" t="str">
        <f>IFERROR(IF(B2675="","",VLOOKUP(B2675,'Customer Orders Management'!B:AB,12,0)),"")</f>
        <v/>
      </c>
      <c r="F2675" s="80" t="str">
        <f>IFERROR(IF(B2675="","",VLOOKUP(B2675,'Customer Orders Management'!B:AB,13,0)),"")</f>
        <v/>
      </c>
      <c r="G2675" s="80" t="str">
        <f>IFERROR(IF(B2675="","",VLOOKUP(B2675,'Customer Orders Management'!B:AB,7,0)),"")</f>
        <v/>
      </c>
      <c r="H2675" s="80" t="str">
        <f>IFERROR(IF(B2675="","",VLOOKUP(B2675,'Customer Orders Management'!B:AB,8,0)),"")</f>
        <v/>
      </c>
      <c r="I2675" s="81" t="str">
        <f>IFERROR(IF(B2675="","",VLOOKUP(B2675,'Customer Orders Management'!B:AB,9,0)),"")</f>
        <v/>
      </c>
      <c r="J2675" s="81" t="str">
        <f>IFERROR(IF(B2675="","",VLOOKUP(B2675,'Customer Orders Management'!B:AB,10,0)),"")</f>
        <v/>
      </c>
      <c r="K2675" s="81" t="str">
        <f>IFERROR(IF(B2675="","",VLOOKUP(B2675,'Customer Orders Management'!B:AB,11,0)),"")</f>
        <v/>
      </c>
      <c r="L2675" s="81" t="str">
        <f>IFERROR(IF(VLOOKUP(B2675,'DIFOT Raw Data'!B:P,15,0)="","Not Delivered","Delivery"&amp;" "&amp;VLOOKUP(B2675,'DIFOT Raw Data'!B:P,15,0)),"")</f>
        <v/>
      </c>
    </row>
    <row r="2676" spans="5:12" x14ac:dyDescent="0.25">
      <c r="E2676" s="80" t="str">
        <f>IFERROR(IF(B2676="","",VLOOKUP(B2676,'Customer Orders Management'!B:AB,12,0)),"")</f>
        <v/>
      </c>
      <c r="F2676" s="80" t="str">
        <f>IFERROR(IF(B2676="","",VLOOKUP(B2676,'Customer Orders Management'!B:AB,13,0)),"")</f>
        <v/>
      </c>
      <c r="G2676" s="80" t="str">
        <f>IFERROR(IF(B2676="","",VLOOKUP(B2676,'Customer Orders Management'!B:AB,7,0)),"")</f>
        <v/>
      </c>
      <c r="H2676" s="80" t="str">
        <f>IFERROR(IF(B2676="","",VLOOKUP(B2676,'Customer Orders Management'!B:AB,8,0)),"")</f>
        <v/>
      </c>
      <c r="I2676" s="81" t="str">
        <f>IFERROR(IF(B2676="","",VLOOKUP(B2676,'Customer Orders Management'!B:AB,9,0)),"")</f>
        <v/>
      </c>
      <c r="J2676" s="81" t="str">
        <f>IFERROR(IF(B2676="","",VLOOKUP(B2676,'Customer Orders Management'!B:AB,10,0)),"")</f>
        <v/>
      </c>
      <c r="K2676" s="81" t="str">
        <f>IFERROR(IF(B2676="","",VLOOKUP(B2676,'Customer Orders Management'!B:AB,11,0)),"")</f>
        <v/>
      </c>
      <c r="L2676" s="81" t="str">
        <f>IFERROR(IF(VLOOKUP(B2676,'DIFOT Raw Data'!B:P,15,0)="","Not Delivered","Delivery"&amp;" "&amp;VLOOKUP(B2676,'DIFOT Raw Data'!B:P,15,0)),"")</f>
        <v/>
      </c>
    </row>
    <row r="2677" spans="5:12" x14ac:dyDescent="0.25">
      <c r="E2677" s="80" t="str">
        <f>IFERROR(IF(B2677="","",VLOOKUP(B2677,'Customer Orders Management'!B:AB,12,0)),"")</f>
        <v/>
      </c>
      <c r="F2677" s="80" t="str">
        <f>IFERROR(IF(B2677="","",VLOOKUP(B2677,'Customer Orders Management'!B:AB,13,0)),"")</f>
        <v/>
      </c>
      <c r="G2677" s="80" t="str">
        <f>IFERROR(IF(B2677="","",VLOOKUP(B2677,'Customer Orders Management'!B:AB,7,0)),"")</f>
        <v/>
      </c>
      <c r="H2677" s="80" t="str">
        <f>IFERROR(IF(B2677="","",VLOOKUP(B2677,'Customer Orders Management'!B:AB,8,0)),"")</f>
        <v/>
      </c>
      <c r="I2677" s="81" t="str">
        <f>IFERROR(IF(B2677="","",VLOOKUP(B2677,'Customer Orders Management'!B:AB,9,0)),"")</f>
        <v/>
      </c>
      <c r="J2677" s="81" t="str">
        <f>IFERROR(IF(B2677="","",VLOOKUP(B2677,'Customer Orders Management'!B:AB,10,0)),"")</f>
        <v/>
      </c>
      <c r="K2677" s="81" t="str">
        <f>IFERROR(IF(B2677="","",VLOOKUP(B2677,'Customer Orders Management'!B:AB,11,0)),"")</f>
        <v/>
      </c>
      <c r="L2677" s="81" t="str">
        <f>IFERROR(IF(VLOOKUP(B2677,'DIFOT Raw Data'!B:P,15,0)="","Not Delivered","Delivery"&amp;" "&amp;VLOOKUP(B2677,'DIFOT Raw Data'!B:P,15,0)),"")</f>
        <v/>
      </c>
    </row>
    <row r="2678" spans="5:12" x14ac:dyDescent="0.25">
      <c r="E2678" s="80" t="str">
        <f>IFERROR(IF(B2678="","",VLOOKUP(B2678,'Customer Orders Management'!B:AB,12,0)),"")</f>
        <v/>
      </c>
      <c r="F2678" s="80" t="str">
        <f>IFERROR(IF(B2678="","",VLOOKUP(B2678,'Customer Orders Management'!B:AB,13,0)),"")</f>
        <v/>
      </c>
      <c r="G2678" s="80" t="str">
        <f>IFERROR(IF(B2678="","",VLOOKUP(B2678,'Customer Orders Management'!B:AB,7,0)),"")</f>
        <v/>
      </c>
      <c r="H2678" s="80" t="str">
        <f>IFERROR(IF(B2678="","",VLOOKUP(B2678,'Customer Orders Management'!B:AB,8,0)),"")</f>
        <v/>
      </c>
      <c r="I2678" s="81" t="str">
        <f>IFERROR(IF(B2678="","",VLOOKUP(B2678,'Customer Orders Management'!B:AB,9,0)),"")</f>
        <v/>
      </c>
      <c r="J2678" s="81" t="str">
        <f>IFERROR(IF(B2678="","",VLOOKUP(B2678,'Customer Orders Management'!B:AB,10,0)),"")</f>
        <v/>
      </c>
      <c r="K2678" s="81" t="str">
        <f>IFERROR(IF(B2678="","",VLOOKUP(B2678,'Customer Orders Management'!B:AB,11,0)),"")</f>
        <v/>
      </c>
      <c r="L2678" s="81" t="str">
        <f>IFERROR(IF(VLOOKUP(B2678,'DIFOT Raw Data'!B:P,15,0)="","Not Delivered","Delivery"&amp;" "&amp;VLOOKUP(B2678,'DIFOT Raw Data'!B:P,15,0)),"")</f>
        <v/>
      </c>
    </row>
    <row r="2679" spans="5:12" x14ac:dyDescent="0.25">
      <c r="E2679" s="80" t="str">
        <f>IFERROR(IF(B2679="","",VLOOKUP(B2679,'Customer Orders Management'!B:AB,12,0)),"")</f>
        <v/>
      </c>
      <c r="F2679" s="80" t="str">
        <f>IFERROR(IF(B2679="","",VLOOKUP(B2679,'Customer Orders Management'!B:AB,13,0)),"")</f>
        <v/>
      </c>
      <c r="G2679" s="80" t="str">
        <f>IFERROR(IF(B2679="","",VLOOKUP(B2679,'Customer Orders Management'!B:AB,7,0)),"")</f>
        <v/>
      </c>
      <c r="H2679" s="80" t="str">
        <f>IFERROR(IF(B2679="","",VLOOKUP(B2679,'Customer Orders Management'!B:AB,8,0)),"")</f>
        <v/>
      </c>
      <c r="I2679" s="81" t="str">
        <f>IFERROR(IF(B2679="","",VLOOKUP(B2679,'Customer Orders Management'!B:AB,9,0)),"")</f>
        <v/>
      </c>
      <c r="J2679" s="81" t="str">
        <f>IFERROR(IF(B2679="","",VLOOKUP(B2679,'Customer Orders Management'!B:AB,10,0)),"")</f>
        <v/>
      </c>
      <c r="K2679" s="81" t="str">
        <f>IFERROR(IF(B2679="","",VLOOKUP(B2679,'Customer Orders Management'!B:AB,11,0)),"")</f>
        <v/>
      </c>
      <c r="L2679" s="81" t="str">
        <f>IFERROR(IF(VLOOKUP(B2679,'DIFOT Raw Data'!B:P,15,0)="","Not Delivered","Delivery"&amp;" "&amp;VLOOKUP(B2679,'DIFOT Raw Data'!B:P,15,0)),"")</f>
        <v/>
      </c>
    </row>
    <row r="2680" spans="5:12" x14ac:dyDescent="0.25">
      <c r="E2680" s="80" t="str">
        <f>IFERROR(IF(B2680="","",VLOOKUP(B2680,'Customer Orders Management'!B:AB,12,0)),"")</f>
        <v/>
      </c>
      <c r="F2680" s="80" t="str">
        <f>IFERROR(IF(B2680="","",VLOOKUP(B2680,'Customer Orders Management'!B:AB,13,0)),"")</f>
        <v/>
      </c>
      <c r="G2680" s="80" t="str">
        <f>IFERROR(IF(B2680="","",VLOOKUP(B2680,'Customer Orders Management'!B:AB,7,0)),"")</f>
        <v/>
      </c>
      <c r="H2680" s="80" t="str">
        <f>IFERROR(IF(B2680="","",VLOOKUP(B2680,'Customer Orders Management'!B:AB,8,0)),"")</f>
        <v/>
      </c>
      <c r="I2680" s="81" t="str">
        <f>IFERROR(IF(B2680="","",VLOOKUP(B2680,'Customer Orders Management'!B:AB,9,0)),"")</f>
        <v/>
      </c>
      <c r="J2680" s="81" t="str">
        <f>IFERROR(IF(B2680="","",VLOOKUP(B2680,'Customer Orders Management'!B:AB,10,0)),"")</f>
        <v/>
      </c>
      <c r="K2680" s="81" t="str">
        <f>IFERROR(IF(B2680="","",VLOOKUP(B2680,'Customer Orders Management'!B:AB,11,0)),"")</f>
        <v/>
      </c>
      <c r="L2680" s="81" t="str">
        <f>IFERROR(IF(VLOOKUP(B2680,'DIFOT Raw Data'!B:P,15,0)="","Not Delivered","Delivery"&amp;" "&amp;VLOOKUP(B2680,'DIFOT Raw Data'!B:P,15,0)),"")</f>
        <v/>
      </c>
    </row>
    <row r="2681" spans="5:12" x14ac:dyDescent="0.25">
      <c r="E2681" s="80" t="str">
        <f>IFERROR(IF(B2681="","",VLOOKUP(B2681,'Customer Orders Management'!B:AB,12,0)),"")</f>
        <v/>
      </c>
      <c r="F2681" s="80" t="str">
        <f>IFERROR(IF(B2681="","",VLOOKUP(B2681,'Customer Orders Management'!B:AB,13,0)),"")</f>
        <v/>
      </c>
      <c r="G2681" s="80" t="str">
        <f>IFERROR(IF(B2681="","",VLOOKUP(B2681,'Customer Orders Management'!B:AB,7,0)),"")</f>
        <v/>
      </c>
      <c r="H2681" s="80" t="str">
        <f>IFERROR(IF(B2681="","",VLOOKUP(B2681,'Customer Orders Management'!B:AB,8,0)),"")</f>
        <v/>
      </c>
      <c r="I2681" s="81" t="str">
        <f>IFERROR(IF(B2681="","",VLOOKUP(B2681,'Customer Orders Management'!B:AB,9,0)),"")</f>
        <v/>
      </c>
      <c r="J2681" s="81" t="str">
        <f>IFERROR(IF(B2681="","",VLOOKUP(B2681,'Customer Orders Management'!B:AB,10,0)),"")</f>
        <v/>
      </c>
      <c r="K2681" s="81" t="str">
        <f>IFERROR(IF(B2681="","",VLOOKUP(B2681,'Customer Orders Management'!B:AB,11,0)),"")</f>
        <v/>
      </c>
      <c r="L2681" s="81" t="str">
        <f>IFERROR(IF(VLOOKUP(B2681,'DIFOT Raw Data'!B:P,15,0)="","Not Delivered","Delivery"&amp;" "&amp;VLOOKUP(B2681,'DIFOT Raw Data'!B:P,15,0)),"")</f>
        <v/>
      </c>
    </row>
    <row r="2682" spans="5:12" x14ac:dyDescent="0.25">
      <c r="E2682" s="80" t="str">
        <f>IFERROR(IF(B2682="","",VLOOKUP(B2682,'Customer Orders Management'!B:AB,12,0)),"")</f>
        <v/>
      </c>
      <c r="F2682" s="80" t="str">
        <f>IFERROR(IF(B2682="","",VLOOKUP(B2682,'Customer Orders Management'!B:AB,13,0)),"")</f>
        <v/>
      </c>
      <c r="G2682" s="80" t="str">
        <f>IFERROR(IF(B2682="","",VLOOKUP(B2682,'Customer Orders Management'!B:AB,7,0)),"")</f>
        <v/>
      </c>
      <c r="H2682" s="80" t="str">
        <f>IFERROR(IF(B2682="","",VLOOKUP(B2682,'Customer Orders Management'!B:AB,8,0)),"")</f>
        <v/>
      </c>
      <c r="I2682" s="81" t="str">
        <f>IFERROR(IF(B2682="","",VLOOKUP(B2682,'Customer Orders Management'!B:AB,9,0)),"")</f>
        <v/>
      </c>
      <c r="J2682" s="81" t="str">
        <f>IFERROR(IF(B2682="","",VLOOKUP(B2682,'Customer Orders Management'!B:AB,10,0)),"")</f>
        <v/>
      </c>
      <c r="K2682" s="81" t="str">
        <f>IFERROR(IF(B2682="","",VLOOKUP(B2682,'Customer Orders Management'!B:AB,11,0)),"")</f>
        <v/>
      </c>
      <c r="L2682" s="81" t="str">
        <f>IFERROR(IF(VLOOKUP(B2682,'DIFOT Raw Data'!B:P,15,0)="","Not Delivered","Delivery"&amp;" "&amp;VLOOKUP(B2682,'DIFOT Raw Data'!B:P,15,0)),"")</f>
        <v/>
      </c>
    </row>
    <row r="2683" spans="5:12" x14ac:dyDescent="0.25">
      <c r="E2683" s="80" t="str">
        <f>IFERROR(IF(B2683="","",VLOOKUP(B2683,'Customer Orders Management'!B:AB,12,0)),"")</f>
        <v/>
      </c>
      <c r="F2683" s="80" t="str">
        <f>IFERROR(IF(B2683="","",VLOOKUP(B2683,'Customer Orders Management'!B:AB,13,0)),"")</f>
        <v/>
      </c>
      <c r="G2683" s="80" t="str">
        <f>IFERROR(IF(B2683="","",VLOOKUP(B2683,'Customer Orders Management'!B:AB,7,0)),"")</f>
        <v/>
      </c>
      <c r="H2683" s="80" t="str">
        <f>IFERROR(IF(B2683="","",VLOOKUP(B2683,'Customer Orders Management'!B:AB,8,0)),"")</f>
        <v/>
      </c>
      <c r="I2683" s="81" t="str">
        <f>IFERROR(IF(B2683="","",VLOOKUP(B2683,'Customer Orders Management'!B:AB,9,0)),"")</f>
        <v/>
      </c>
      <c r="J2683" s="81" t="str">
        <f>IFERROR(IF(B2683="","",VLOOKUP(B2683,'Customer Orders Management'!B:AB,10,0)),"")</f>
        <v/>
      </c>
      <c r="K2683" s="81" t="str">
        <f>IFERROR(IF(B2683="","",VLOOKUP(B2683,'Customer Orders Management'!B:AB,11,0)),"")</f>
        <v/>
      </c>
      <c r="L2683" s="81" t="str">
        <f>IFERROR(IF(VLOOKUP(B2683,'DIFOT Raw Data'!B:P,15,0)="","Not Delivered","Delivery"&amp;" "&amp;VLOOKUP(B2683,'DIFOT Raw Data'!B:P,15,0)),"")</f>
        <v/>
      </c>
    </row>
    <row r="2684" spans="5:12" x14ac:dyDescent="0.25">
      <c r="E2684" s="80" t="str">
        <f>IFERROR(IF(B2684="","",VLOOKUP(B2684,'Customer Orders Management'!B:AB,12,0)),"")</f>
        <v/>
      </c>
      <c r="F2684" s="80" t="str">
        <f>IFERROR(IF(B2684="","",VLOOKUP(B2684,'Customer Orders Management'!B:AB,13,0)),"")</f>
        <v/>
      </c>
      <c r="G2684" s="80" t="str">
        <f>IFERROR(IF(B2684="","",VLOOKUP(B2684,'Customer Orders Management'!B:AB,7,0)),"")</f>
        <v/>
      </c>
      <c r="H2684" s="80" t="str">
        <f>IFERROR(IF(B2684="","",VLOOKUP(B2684,'Customer Orders Management'!B:AB,8,0)),"")</f>
        <v/>
      </c>
      <c r="I2684" s="81" t="str">
        <f>IFERROR(IF(B2684="","",VLOOKUP(B2684,'Customer Orders Management'!B:AB,9,0)),"")</f>
        <v/>
      </c>
      <c r="J2684" s="81" t="str">
        <f>IFERROR(IF(B2684="","",VLOOKUP(B2684,'Customer Orders Management'!B:AB,10,0)),"")</f>
        <v/>
      </c>
      <c r="K2684" s="81" t="str">
        <f>IFERROR(IF(B2684="","",VLOOKUP(B2684,'Customer Orders Management'!B:AB,11,0)),"")</f>
        <v/>
      </c>
      <c r="L2684" s="81" t="str">
        <f>IFERROR(IF(VLOOKUP(B2684,'DIFOT Raw Data'!B:P,15,0)="","Not Delivered","Delivery"&amp;" "&amp;VLOOKUP(B2684,'DIFOT Raw Data'!B:P,15,0)),"")</f>
        <v/>
      </c>
    </row>
    <row r="2685" spans="5:12" x14ac:dyDescent="0.25">
      <c r="E2685" s="80" t="str">
        <f>IFERROR(IF(B2685="","",VLOOKUP(B2685,'Customer Orders Management'!B:AB,12,0)),"")</f>
        <v/>
      </c>
      <c r="F2685" s="80" t="str">
        <f>IFERROR(IF(B2685="","",VLOOKUP(B2685,'Customer Orders Management'!B:AB,13,0)),"")</f>
        <v/>
      </c>
      <c r="G2685" s="80" t="str">
        <f>IFERROR(IF(B2685="","",VLOOKUP(B2685,'Customer Orders Management'!B:AB,7,0)),"")</f>
        <v/>
      </c>
      <c r="H2685" s="80" t="str">
        <f>IFERROR(IF(B2685="","",VLOOKUP(B2685,'Customer Orders Management'!B:AB,8,0)),"")</f>
        <v/>
      </c>
      <c r="I2685" s="81" t="str">
        <f>IFERROR(IF(B2685="","",VLOOKUP(B2685,'Customer Orders Management'!B:AB,9,0)),"")</f>
        <v/>
      </c>
      <c r="J2685" s="81" t="str">
        <f>IFERROR(IF(B2685="","",VLOOKUP(B2685,'Customer Orders Management'!B:AB,10,0)),"")</f>
        <v/>
      </c>
      <c r="K2685" s="81" t="str">
        <f>IFERROR(IF(B2685="","",VLOOKUP(B2685,'Customer Orders Management'!B:AB,11,0)),"")</f>
        <v/>
      </c>
      <c r="L2685" s="81" t="str">
        <f>IFERROR(IF(VLOOKUP(B2685,'DIFOT Raw Data'!B:P,15,0)="","Not Delivered","Delivery"&amp;" "&amp;VLOOKUP(B2685,'DIFOT Raw Data'!B:P,15,0)),"")</f>
        <v/>
      </c>
    </row>
    <row r="2686" spans="5:12" x14ac:dyDescent="0.25">
      <c r="E2686" s="80" t="str">
        <f>IFERROR(IF(B2686="","",VLOOKUP(B2686,'Customer Orders Management'!B:AB,12,0)),"")</f>
        <v/>
      </c>
      <c r="F2686" s="80" t="str">
        <f>IFERROR(IF(B2686="","",VLOOKUP(B2686,'Customer Orders Management'!B:AB,13,0)),"")</f>
        <v/>
      </c>
      <c r="G2686" s="80" t="str">
        <f>IFERROR(IF(B2686="","",VLOOKUP(B2686,'Customer Orders Management'!B:AB,7,0)),"")</f>
        <v/>
      </c>
      <c r="H2686" s="80" t="str">
        <f>IFERROR(IF(B2686="","",VLOOKUP(B2686,'Customer Orders Management'!B:AB,8,0)),"")</f>
        <v/>
      </c>
      <c r="I2686" s="81" t="str">
        <f>IFERROR(IF(B2686="","",VLOOKUP(B2686,'Customer Orders Management'!B:AB,9,0)),"")</f>
        <v/>
      </c>
      <c r="J2686" s="81" t="str">
        <f>IFERROR(IF(B2686="","",VLOOKUP(B2686,'Customer Orders Management'!B:AB,10,0)),"")</f>
        <v/>
      </c>
      <c r="K2686" s="81" t="str">
        <f>IFERROR(IF(B2686="","",VLOOKUP(B2686,'Customer Orders Management'!B:AB,11,0)),"")</f>
        <v/>
      </c>
      <c r="L2686" s="81" t="str">
        <f>IFERROR(IF(VLOOKUP(B2686,'DIFOT Raw Data'!B:P,15,0)="","Not Delivered","Delivery"&amp;" "&amp;VLOOKUP(B2686,'DIFOT Raw Data'!B:P,15,0)),"")</f>
        <v/>
      </c>
    </row>
    <row r="2687" spans="5:12" x14ac:dyDescent="0.25">
      <c r="E2687" s="80" t="str">
        <f>IFERROR(IF(B2687="","",VLOOKUP(B2687,'Customer Orders Management'!B:AB,12,0)),"")</f>
        <v/>
      </c>
      <c r="F2687" s="80" t="str">
        <f>IFERROR(IF(B2687="","",VLOOKUP(B2687,'Customer Orders Management'!B:AB,13,0)),"")</f>
        <v/>
      </c>
      <c r="G2687" s="80" t="str">
        <f>IFERROR(IF(B2687="","",VLOOKUP(B2687,'Customer Orders Management'!B:AB,7,0)),"")</f>
        <v/>
      </c>
      <c r="H2687" s="80" t="str">
        <f>IFERROR(IF(B2687="","",VLOOKUP(B2687,'Customer Orders Management'!B:AB,8,0)),"")</f>
        <v/>
      </c>
      <c r="I2687" s="81" t="str">
        <f>IFERROR(IF(B2687="","",VLOOKUP(B2687,'Customer Orders Management'!B:AB,9,0)),"")</f>
        <v/>
      </c>
      <c r="J2687" s="81" t="str">
        <f>IFERROR(IF(B2687="","",VLOOKUP(B2687,'Customer Orders Management'!B:AB,10,0)),"")</f>
        <v/>
      </c>
      <c r="K2687" s="81" t="str">
        <f>IFERROR(IF(B2687="","",VLOOKUP(B2687,'Customer Orders Management'!B:AB,11,0)),"")</f>
        <v/>
      </c>
      <c r="L2687" s="81" t="str">
        <f>IFERROR(IF(VLOOKUP(B2687,'DIFOT Raw Data'!B:P,15,0)="","Not Delivered","Delivery"&amp;" "&amp;VLOOKUP(B2687,'DIFOT Raw Data'!B:P,15,0)),"")</f>
        <v/>
      </c>
    </row>
    <row r="2688" spans="5:12" x14ac:dyDescent="0.25">
      <c r="E2688" s="80" t="str">
        <f>IFERROR(IF(B2688="","",VLOOKUP(B2688,'Customer Orders Management'!B:AB,12,0)),"")</f>
        <v/>
      </c>
      <c r="F2688" s="80" t="str">
        <f>IFERROR(IF(B2688="","",VLOOKUP(B2688,'Customer Orders Management'!B:AB,13,0)),"")</f>
        <v/>
      </c>
      <c r="G2688" s="80" t="str">
        <f>IFERROR(IF(B2688="","",VLOOKUP(B2688,'Customer Orders Management'!B:AB,7,0)),"")</f>
        <v/>
      </c>
      <c r="H2688" s="80" t="str">
        <f>IFERROR(IF(B2688="","",VLOOKUP(B2688,'Customer Orders Management'!B:AB,8,0)),"")</f>
        <v/>
      </c>
      <c r="I2688" s="81" t="str">
        <f>IFERROR(IF(B2688="","",VLOOKUP(B2688,'Customer Orders Management'!B:AB,9,0)),"")</f>
        <v/>
      </c>
      <c r="J2688" s="81" t="str">
        <f>IFERROR(IF(B2688="","",VLOOKUP(B2688,'Customer Orders Management'!B:AB,10,0)),"")</f>
        <v/>
      </c>
      <c r="K2688" s="81" t="str">
        <f>IFERROR(IF(B2688="","",VLOOKUP(B2688,'Customer Orders Management'!B:AB,11,0)),"")</f>
        <v/>
      </c>
      <c r="L2688" s="81" t="str">
        <f>IFERROR(IF(VLOOKUP(B2688,'DIFOT Raw Data'!B:P,15,0)="","Not Delivered","Delivery"&amp;" "&amp;VLOOKUP(B2688,'DIFOT Raw Data'!B:P,15,0)),"")</f>
        <v/>
      </c>
    </row>
    <row r="2689" spans="5:12" x14ac:dyDescent="0.25">
      <c r="E2689" s="80" t="str">
        <f>IFERROR(IF(B2689="","",VLOOKUP(B2689,'Customer Orders Management'!B:AB,12,0)),"")</f>
        <v/>
      </c>
      <c r="F2689" s="80" t="str">
        <f>IFERROR(IF(B2689="","",VLOOKUP(B2689,'Customer Orders Management'!B:AB,13,0)),"")</f>
        <v/>
      </c>
      <c r="G2689" s="80" t="str">
        <f>IFERROR(IF(B2689="","",VLOOKUP(B2689,'Customer Orders Management'!B:AB,7,0)),"")</f>
        <v/>
      </c>
      <c r="H2689" s="80" t="str">
        <f>IFERROR(IF(B2689="","",VLOOKUP(B2689,'Customer Orders Management'!B:AB,8,0)),"")</f>
        <v/>
      </c>
      <c r="I2689" s="81" t="str">
        <f>IFERROR(IF(B2689="","",VLOOKUP(B2689,'Customer Orders Management'!B:AB,9,0)),"")</f>
        <v/>
      </c>
      <c r="J2689" s="81" t="str">
        <f>IFERROR(IF(B2689="","",VLOOKUP(B2689,'Customer Orders Management'!B:AB,10,0)),"")</f>
        <v/>
      </c>
      <c r="K2689" s="81" t="str">
        <f>IFERROR(IF(B2689="","",VLOOKUP(B2689,'Customer Orders Management'!B:AB,11,0)),"")</f>
        <v/>
      </c>
      <c r="L2689" s="81" t="str">
        <f>IFERROR(IF(VLOOKUP(B2689,'DIFOT Raw Data'!B:P,15,0)="","Not Delivered","Delivery"&amp;" "&amp;VLOOKUP(B2689,'DIFOT Raw Data'!B:P,15,0)),"")</f>
        <v/>
      </c>
    </row>
    <row r="2690" spans="5:12" x14ac:dyDescent="0.25">
      <c r="E2690" s="80" t="str">
        <f>IFERROR(IF(B2690="","",VLOOKUP(B2690,'Customer Orders Management'!B:AB,12,0)),"")</f>
        <v/>
      </c>
      <c r="F2690" s="80" t="str">
        <f>IFERROR(IF(B2690="","",VLOOKUP(B2690,'Customer Orders Management'!B:AB,13,0)),"")</f>
        <v/>
      </c>
      <c r="G2690" s="80" t="str">
        <f>IFERROR(IF(B2690="","",VLOOKUP(B2690,'Customer Orders Management'!B:AB,7,0)),"")</f>
        <v/>
      </c>
      <c r="H2690" s="80" t="str">
        <f>IFERROR(IF(B2690="","",VLOOKUP(B2690,'Customer Orders Management'!B:AB,8,0)),"")</f>
        <v/>
      </c>
      <c r="I2690" s="81" t="str">
        <f>IFERROR(IF(B2690="","",VLOOKUP(B2690,'Customer Orders Management'!B:AB,9,0)),"")</f>
        <v/>
      </c>
      <c r="J2690" s="81" t="str">
        <f>IFERROR(IF(B2690="","",VLOOKUP(B2690,'Customer Orders Management'!B:AB,10,0)),"")</f>
        <v/>
      </c>
      <c r="K2690" s="81" t="str">
        <f>IFERROR(IF(B2690="","",VLOOKUP(B2690,'Customer Orders Management'!B:AB,11,0)),"")</f>
        <v/>
      </c>
      <c r="L2690" s="81" t="str">
        <f>IFERROR(IF(VLOOKUP(B2690,'DIFOT Raw Data'!B:P,15,0)="","Not Delivered","Delivery"&amp;" "&amp;VLOOKUP(B2690,'DIFOT Raw Data'!B:P,15,0)),"")</f>
        <v/>
      </c>
    </row>
    <row r="2691" spans="5:12" x14ac:dyDescent="0.25">
      <c r="E2691" s="80" t="str">
        <f>IFERROR(IF(B2691="","",VLOOKUP(B2691,'Customer Orders Management'!B:AB,12,0)),"")</f>
        <v/>
      </c>
      <c r="F2691" s="80" t="str">
        <f>IFERROR(IF(B2691="","",VLOOKUP(B2691,'Customer Orders Management'!B:AB,13,0)),"")</f>
        <v/>
      </c>
      <c r="G2691" s="80" t="str">
        <f>IFERROR(IF(B2691="","",VLOOKUP(B2691,'Customer Orders Management'!B:AB,7,0)),"")</f>
        <v/>
      </c>
      <c r="H2691" s="80" t="str">
        <f>IFERROR(IF(B2691="","",VLOOKUP(B2691,'Customer Orders Management'!B:AB,8,0)),"")</f>
        <v/>
      </c>
      <c r="I2691" s="81" t="str">
        <f>IFERROR(IF(B2691="","",VLOOKUP(B2691,'Customer Orders Management'!B:AB,9,0)),"")</f>
        <v/>
      </c>
      <c r="J2691" s="81" t="str">
        <f>IFERROR(IF(B2691="","",VLOOKUP(B2691,'Customer Orders Management'!B:AB,10,0)),"")</f>
        <v/>
      </c>
      <c r="K2691" s="81" t="str">
        <f>IFERROR(IF(B2691="","",VLOOKUP(B2691,'Customer Orders Management'!B:AB,11,0)),"")</f>
        <v/>
      </c>
      <c r="L2691" s="81" t="str">
        <f>IFERROR(IF(VLOOKUP(B2691,'DIFOT Raw Data'!B:P,15,0)="","Not Delivered","Delivery"&amp;" "&amp;VLOOKUP(B2691,'DIFOT Raw Data'!B:P,15,0)),"")</f>
        <v/>
      </c>
    </row>
    <row r="2692" spans="5:12" x14ac:dyDescent="0.25">
      <c r="E2692" s="80" t="str">
        <f>IFERROR(IF(B2692="","",VLOOKUP(B2692,'Customer Orders Management'!B:AB,12,0)),"")</f>
        <v/>
      </c>
      <c r="F2692" s="80" t="str">
        <f>IFERROR(IF(B2692="","",VLOOKUP(B2692,'Customer Orders Management'!B:AB,13,0)),"")</f>
        <v/>
      </c>
      <c r="G2692" s="80" t="str">
        <f>IFERROR(IF(B2692="","",VLOOKUP(B2692,'Customer Orders Management'!B:AB,7,0)),"")</f>
        <v/>
      </c>
      <c r="H2692" s="80" t="str">
        <f>IFERROR(IF(B2692="","",VLOOKUP(B2692,'Customer Orders Management'!B:AB,8,0)),"")</f>
        <v/>
      </c>
      <c r="I2692" s="81" t="str">
        <f>IFERROR(IF(B2692="","",VLOOKUP(B2692,'Customer Orders Management'!B:AB,9,0)),"")</f>
        <v/>
      </c>
      <c r="J2692" s="81" t="str">
        <f>IFERROR(IF(B2692="","",VLOOKUP(B2692,'Customer Orders Management'!B:AB,10,0)),"")</f>
        <v/>
      </c>
      <c r="K2692" s="81" t="str">
        <f>IFERROR(IF(B2692="","",VLOOKUP(B2692,'Customer Orders Management'!B:AB,11,0)),"")</f>
        <v/>
      </c>
      <c r="L2692" s="81" t="str">
        <f>IFERROR(IF(VLOOKUP(B2692,'DIFOT Raw Data'!B:P,15,0)="","Not Delivered","Delivery"&amp;" "&amp;VLOOKUP(B2692,'DIFOT Raw Data'!B:P,15,0)),"")</f>
        <v/>
      </c>
    </row>
    <row r="2693" spans="5:12" x14ac:dyDescent="0.25">
      <c r="E2693" s="80" t="str">
        <f>IFERROR(IF(B2693="","",VLOOKUP(B2693,'Customer Orders Management'!B:AB,12,0)),"")</f>
        <v/>
      </c>
      <c r="F2693" s="80" t="str">
        <f>IFERROR(IF(B2693="","",VLOOKUP(B2693,'Customer Orders Management'!B:AB,13,0)),"")</f>
        <v/>
      </c>
      <c r="G2693" s="80" t="str">
        <f>IFERROR(IF(B2693="","",VLOOKUP(B2693,'Customer Orders Management'!B:AB,7,0)),"")</f>
        <v/>
      </c>
      <c r="H2693" s="80" t="str">
        <f>IFERROR(IF(B2693="","",VLOOKUP(B2693,'Customer Orders Management'!B:AB,8,0)),"")</f>
        <v/>
      </c>
      <c r="I2693" s="81" t="str">
        <f>IFERROR(IF(B2693="","",VLOOKUP(B2693,'Customer Orders Management'!B:AB,9,0)),"")</f>
        <v/>
      </c>
      <c r="J2693" s="81" t="str">
        <f>IFERROR(IF(B2693="","",VLOOKUP(B2693,'Customer Orders Management'!B:AB,10,0)),"")</f>
        <v/>
      </c>
      <c r="K2693" s="81" t="str">
        <f>IFERROR(IF(B2693="","",VLOOKUP(B2693,'Customer Orders Management'!B:AB,11,0)),"")</f>
        <v/>
      </c>
      <c r="L2693" s="81" t="str">
        <f>IFERROR(IF(VLOOKUP(B2693,'DIFOT Raw Data'!B:P,15,0)="","Not Delivered","Delivery"&amp;" "&amp;VLOOKUP(B2693,'DIFOT Raw Data'!B:P,15,0)),"")</f>
        <v/>
      </c>
    </row>
    <row r="2694" spans="5:12" x14ac:dyDescent="0.25">
      <c r="E2694" s="80" t="str">
        <f>IFERROR(IF(B2694="","",VLOOKUP(B2694,'Customer Orders Management'!B:AB,12,0)),"")</f>
        <v/>
      </c>
      <c r="F2694" s="80" t="str">
        <f>IFERROR(IF(B2694="","",VLOOKUP(B2694,'Customer Orders Management'!B:AB,13,0)),"")</f>
        <v/>
      </c>
      <c r="G2694" s="80" t="str">
        <f>IFERROR(IF(B2694="","",VLOOKUP(B2694,'Customer Orders Management'!B:AB,7,0)),"")</f>
        <v/>
      </c>
      <c r="H2694" s="80" t="str">
        <f>IFERROR(IF(B2694="","",VLOOKUP(B2694,'Customer Orders Management'!B:AB,8,0)),"")</f>
        <v/>
      </c>
      <c r="I2694" s="81" t="str">
        <f>IFERROR(IF(B2694="","",VLOOKUP(B2694,'Customer Orders Management'!B:AB,9,0)),"")</f>
        <v/>
      </c>
      <c r="J2694" s="81" t="str">
        <f>IFERROR(IF(B2694="","",VLOOKUP(B2694,'Customer Orders Management'!B:AB,10,0)),"")</f>
        <v/>
      </c>
      <c r="K2694" s="81" t="str">
        <f>IFERROR(IF(B2694="","",VLOOKUP(B2694,'Customer Orders Management'!B:AB,11,0)),"")</f>
        <v/>
      </c>
      <c r="L2694" s="81" t="str">
        <f>IFERROR(IF(VLOOKUP(B2694,'DIFOT Raw Data'!B:P,15,0)="","Not Delivered","Delivery"&amp;" "&amp;VLOOKUP(B2694,'DIFOT Raw Data'!B:P,15,0)),"")</f>
        <v/>
      </c>
    </row>
    <row r="2695" spans="5:12" x14ac:dyDescent="0.25">
      <c r="E2695" s="80" t="str">
        <f>IFERROR(IF(B2695="","",VLOOKUP(B2695,'Customer Orders Management'!B:AB,12,0)),"")</f>
        <v/>
      </c>
      <c r="F2695" s="80" t="str">
        <f>IFERROR(IF(B2695="","",VLOOKUP(B2695,'Customer Orders Management'!B:AB,13,0)),"")</f>
        <v/>
      </c>
      <c r="G2695" s="80" t="str">
        <f>IFERROR(IF(B2695="","",VLOOKUP(B2695,'Customer Orders Management'!B:AB,7,0)),"")</f>
        <v/>
      </c>
      <c r="H2695" s="80" t="str">
        <f>IFERROR(IF(B2695="","",VLOOKUP(B2695,'Customer Orders Management'!B:AB,8,0)),"")</f>
        <v/>
      </c>
      <c r="I2695" s="81" t="str">
        <f>IFERROR(IF(B2695="","",VLOOKUP(B2695,'Customer Orders Management'!B:AB,9,0)),"")</f>
        <v/>
      </c>
      <c r="J2695" s="81" t="str">
        <f>IFERROR(IF(B2695="","",VLOOKUP(B2695,'Customer Orders Management'!B:AB,10,0)),"")</f>
        <v/>
      </c>
      <c r="K2695" s="81" t="str">
        <f>IFERROR(IF(B2695="","",VLOOKUP(B2695,'Customer Orders Management'!B:AB,11,0)),"")</f>
        <v/>
      </c>
      <c r="L2695" s="81" t="str">
        <f>IFERROR(IF(VLOOKUP(B2695,'DIFOT Raw Data'!B:P,15,0)="","Not Delivered","Delivery"&amp;" "&amp;VLOOKUP(B2695,'DIFOT Raw Data'!B:P,15,0)),"")</f>
        <v/>
      </c>
    </row>
    <row r="2696" spans="5:12" x14ac:dyDescent="0.25">
      <c r="E2696" s="80" t="str">
        <f>IFERROR(IF(B2696="","",VLOOKUP(B2696,'Customer Orders Management'!B:AB,12,0)),"")</f>
        <v/>
      </c>
      <c r="F2696" s="80" t="str">
        <f>IFERROR(IF(B2696="","",VLOOKUP(B2696,'Customer Orders Management'!B:AB,13,0)),"")</f>
        <v/>
      </c>
      <c r="G2696" s="80" t="str">
        <f>IFERROR(IF(B2696="","",VLOOKUP(B2696,'Customer Orders Management'!B:AB,7,0)),"")</f>
        <v/>
      </c>
      <c r="H2696" s="80" t="str">
        <f>IFERROR(IF(B2696="","",VLOOKUP(B2696,'Customer Orders Management'!B:AB,8,0)),"")</f>
        <v/>
      </c>
      <c r="I2696" s="81" t="str">
        <f>IFERROR(IF(B2696="","",VLOOKUP(B2696,'Customer Orders Management'!B:AB,9,0)),"")</f>
        <v/>
      </c>
      <c r="J2696" s="81" t="str">
        <f>IFERROR(IF(B2696="","",VLOOKUP(B2696,'Customer Orders Management'!B:AB,10,0)),"")</f>
        <v/>
      </c>
      <c r="K2696" s="81" t="str">
        <f>IFERROR(IF(B2696="","",VLOOKUP(B2696,'Customer Orders Management'!B:AB,11,0)),"")</f>
        <v/>
      </c>
      <c r="L2696" s="81" t="str">
        <f>IFERROR(IF(VLOOKUP(B2696,'DIFOT Raw Data'!B:P,15,0)="","Not Delivered","Delivery"&amp;" "&amp;VLOOKUP(B2696,'DIFOT Raw Data'!B:P,15,0)),"")</f>
        <v/>
      </c>
    </row>
    <row r="2697" spans="5:12" x14ac:dyDescent="0.25">
      <c r="E2697" s="80" t="str">
        <f>IFERROR(IF(B2697="","",VLOOKUP(B2697,'Customer Orders Management'!B:AB,12,0)),"")</f>
        <v/>
      </c>
      <c r="F2697" s="80" t="str">
        <f>IFERROR(IF(B2697="","",VLOOKUP(B2697,'Customer Orders Management'!B:AB,13,0)),"")</f>
        <v/>
      </c>
      <c r="G2697" s="80" t="str">
        <f>IFERROR(IF(B2697="","",VLOOKUP(B2697,'Customer Orders Management'!B:AB,7,0)),"")</f>
        <v/>
      </c>
      <c r="H2697" s="80" t="str">
        <f>IFERROR(IF(B2697="","",VLOOKUP(B2697,'Customer Orders Management'!B:AB,8,0)),"")</f>
        <v/>
      </c>
      <c r="I2697" s="81" t="str">
        <f>IFERROR(IF(B2697="","",VLOOKUP(B2697,'Customer Orders Management'!B:AB,9,0)),"")</f>
        <v/>
      </c>
      <c r="J2697" s="81" t="str">
        <f>IFERROR(IF(B2697="","",VLOOKUP(B2697,'Customer Orders Management'!B:AB,10,0)),"")</f>
        <v/>
      </c>
      <c r="K2697" s="81" t="str">
        <f>IFERROR(IF(B2697="","",VLOOKUP(B2697,'Customer Orders Management'!B:AB,11,0)),"")</f>
        <v/>
      </c>
      <c r="L2697" s="81" t="str">
        <f>IFERROR(IF(VLOOKUP(B2697,'DIFOT Raw Data'!B:P,15,0)="","Not Delivered","Delivery"&amp;" "&amp;VLOOKUP(B2697,'DIFOT Raw Data'!B:P,15,0)),"")</f>
        <v/>
      </c>
    </row>
    <row r="2698" spans="5:12" x14ac:dyDescent="0.25">
      <c r="E2698" s="80" t="str">
        <f>IFERROR(IF(B2698="","",VLOOKUP(B2698,'Customer Orders Management'!B:AB,12,0)),"")</f>
        <v/>
      </c>
      <c r="F2698" s="80" t="str">
        <f>IFERROR(IF(B2698="","",VLOOKUP(B2698,'Customer Orders Management'!B:AB,13,0)),"")</f>
        <v/>
      </c>
      <c r="G2698" s="80" t="str">
        <f>IFERROR(IF(B2698="","",VLOOKUP(B2698,'Customer Orders Management'!B:AB,7,0)),"")</f>
        <v/>
      </c>
      <c r="H2698" s="80" t="str">
        <f>IFERROR(IF(B2698="","",VLOOKUP(B2698,'Customer Orders Management'!B:AB,8,0)),"")</f>
        <v/>
      </c>
      <c r="I2698" s="81" t="str">
        <f>IFERROR(IF(B2698="","",VLOOKUP(B2698,'Customer Orders Management'!B:AB,9,0)),"")</f>
        <v/>
      </c>
      <c r="J2698" s="81" t="str">
        <f>IFERROR(IF(B2698="","",VLOOKUP(B2698,'Customer Orders Management'!B:AB,10,0)),"")</f>
        <v/>
      </c>
      <c r="K2698" s="81" t="str">
        <f>IFERROR(IF(B2698="","",VLOOKUP(B2698,'Customer Orders Management'!B:AB,11,0)),"")</f>
        <v/>
      </c>
      <c r="L2698" s="81" t="str">
        <f>IFERROR(IF(VLOOKUP(B2698,'DIFOT Raw Data'!B:P,15,0)="","Not Delivered","Delivery"&amp;" "&amp;VLOOKUP(B2698,'DIFOT Raw Data'!B:P,15,0)),"")</f>
        <v/>
      </c>
    </row>
    <row r="2699" spans="5:12" x14ac:dyDescent="0.25">
      <c r="E2699" s="80" t="str">
        <f>IFERROR(IF(B2699="","",VLOOKUP(B2699,'Customer Orders Management'!B:AB,12,0)),"")</f>
        <v/>
      </c>
      <c r="F2699" s="80" t="str">
        <f>IFERROR(IF(B2699="","",VLOOKUP(B2699,'Customer Orders Management'!B:AB,13,0)),"")</f>
        <v/>
      </c>
      <c r="G2699" s="80" t="str">
        <f>IFERROR(IF(B2699="","",VLOOKUP(B2699,'Customer Orders Management'!B:AB,7,0)),"")</f>
        <v/>
      </c>
      <c r="H2699" s="80" t="str">
        <f>IFERROR(IF(B2699="","",VLOOKUP(B2699,'Customer Orders Management'!B:AB,8,0)),"")</f>
        <v/>
      </c>
      <c r="I2699" s="81" t="str">
        <f>IFERROR(IF(B2699="","",VLOOKUP(B2699,'Customer Orders Management'!B:AB,9,0)),"")</f>
        <v/>
      </c>
      <c r="J2699" s="81" t="str">
        <f>IFERROR(IF(B2699="","",VLOOKUP(B2699,'Customer Orders Management'!B:AB,10,0)),"")</f>
        <v/>
      </c>
      <c r="K2699" s="81" t="str">
        <f>IFERROR(IF(B2699="","",VLOOKUP(B2699,'Customer Orders Management'!B:AB,11,0)),"")</f>
        <v/>
      </c>
      <c r="L2699" s="81" t="str">
        <f>IFERROR(IF(VLOOKUP(B2699,'DIFOT Raw Data'!B:P,15,0)="","Not Delivered","Delivery"&amp;" "&amp;VLOOKUP(B2699,'DIFOT Raw Data'!B:P,15,0)),"")</f>
        <v/>
      </c>
    </row>
    <row r="2700" spans="5:12" x14ac:dyDescent="0.25">
      <c r="E2700" s="80" t="str">
        <f>IFERROR(IF(B2700="","",VLOOKUP(B2700,'Customer Orders Management'!B:AB,12,0)),"")</f>
        <v/>
      </c>
      <c r="F2700" s="80" t="str">
        <f>IFERROR(IF(B2700="","",VLOOKUP(B2700,'Customer Orders Management'!B:AB,13,0)),"")</f>
        <v/>
      </c>
      <c r="G2700" s="80" t="str">
        <f>IFERROR(IF(B2700="","",VLOOKUP(B2700,'Customer Orders Management'!B:AB,7,0)),"")</f>
        <v/>
      </c>
      <c r="H2700" s="80" t="str">
        <f>IFERROR(IF(B2700="","",VLOOKUP(B2700,'Customer Orders Management'!B:AB,8,0)),"")</f>
        <v/>
      </c>
      <c r="I2700" s="81" t="str">
        <f>IFERROR(IF(B2700="","",VLOOKUP(B2700,'Customer Orders Management'!B:AB,9,0)),"")</f>
        <v/>
      </c>
      <c r="J2700" s="81" t="str">
        <f>IFERROR(IF(B2700="","",VLOOKUP(B2700,'Customer Orders Management'!B:AB,10,0)),"")</f>
        <v/>
      </c>
      <c r="K2700" s="81" t="str">
        <f>IFERROR(IF(B2700="","",VLOOKUP(B2700,'Customer Orders Management'!B:AB,11,0)),"")</f>
        <v/>
      </c>
      <c r="L2700" s="81" t="str">
        <f>IFERROR(IF(VLOOKUP(B2700,'DIFOT Raw Data'!B:P,15,0)="","Not Delivered","Delivery"&amp;" "&amp;VLOOKUP(B2700,'DIFOT Raw Data'!B:P,15,0)),"")</f>
        <v/>
      </c>
    </row>
    <row r="2701" spans="5:12" x14ac:dyDescent="0.25">
      <c r="E2701" s="80" t="str">
        <f>IFERROR(IF(B2701="","",VLOOKUP(B2701,'Customer Orders Management'!B:AB,12,0)),"")</f>
        <v/>
      </c>
      <c r="F2701" s="80" t="str">
        <f>IFERROR(IF(B2701="","",VLOOKUP(B2701,'Customer Orders Management'!B:AB,13,0)),"")</f>
        <v/>
      </c>
      <c r="G2701" s="80" t="str">
        <f>IFERROR(IF(B2701="","",VLOOKUP(B2701,'Customer Orders Management'!B:AB,7,0)),"")</f>
        <v/>
      </c>
      <c r="H2701" s="80" t="str">
        <f>IFERROR(IF(B2701="","",VLOOKUP(B2701,'Customer Orders Management'!B:AB,8,0)),"")</f>
        <v/>
      </c>
      <c r="I2701" s="81" t="str">
        <f>IFERROR(IF(B2701="","",VLOOKUP(B2701,'Customer Orders Management'!B:AB,9,0)),"")</f>
        <v/>
      </c>
      <c r="J2701" s="81" t="str">
        <f>IFERROR(IF(B2701="","",VLOOKUP(B2701,'Customer Orders Management'!B:AB,10,0)),"")</f>
        <v/>
      </c>
      <c r="K2701" s="81" t="str">
        <f>IFERROR(IF(B2701="","",VLOOKUP(B2701,'Customer Orders Management'!B:AB,11,0)),"")</f>
        <v/>
      </c>
      <c r="L2701" s="81" t="str">
        <f>IFERROR(IF(VLOOKUP(B2701,'DIFOT Raw Data'!B:P,15,0)="","Not Delivered","Delivery"&amp;" "&amp;VLOOKUP(B2701,'DIFOT Raw Data'!B:P,15,0)),"")</f>
        <v/>
      </c>
    </row>
    <row r="2702" spans="5:12" x14ac:dyDescent="0.25">
      <c r="E2702" s="80" t="str">
        <f>IFERROR(IF(B2702="","",VLOOKUP(B2702,'Customer Orders Management'!B:AB,12,0)),"")</f>
        <v/>
      </c>
      <c r="F2702" s="80" t="str">
        <f>IFERROR(IF(B2702="","",VLOOKUP(B2702,'Customer Orders Management'!B:AB,13,0)),"")</f>
        <v/>
      </c>
      <c r="G2702" s="80" t="str">
        <f>IFERROR(IF(B2702="","",VLOOKUP(B2702,'Customer Orders Management'!B:AB,7,0)),"")</f>
        <v/>
      </c>
      <c r="H2702" s="80" t="str">
        <f>IFERROR(IF(B2702="","",VLOOKUP(B2702,'Customer Orders Management'!B:AB,8,0)),"")</f>
        <v/>
      </c>
      <c r="I2702" s="81" t="str">
        <f>IFERROR(IF(B2702="","",VLOOKUP(B2702,'Customer Orders Management'!B:AB,9,0)),"")</f>
        <v/>
      </c>
      <c r="J2702" s="81" t="str">
        <f>IFERROR(IF(B2702="","",VLOOKUP(B2702,'Customer Orders Management'!B:AB,10,0)),"")</f>
        <v/>
      </c>
      <c r="K2702" s="81" t="str">
        <f>IFERROR(IF(B2702="","",VLOOKUP(B2702,'Customer Orders Management'!B:AB,11,0)),"")</f>
        <v/>
      </c>
      <c r="L2702" s="81" t="str">
        <f>IFERROR(IF(VLOOKUP(B2702,'DIFOT Raw Data'!B:P,15,0)="","Not Delivered","Delivery"&amp;" "&amp;VLOOKUP(B2702,'DIFOT Raw Data'!B:P,15,0)),"")</f>
        <v/>
      </c>
    </row>
    <row r="2703" spans="5:12" x14ac:dyDescent="0.25">
      <c r="E2703" s="80" t="str">
        <f>IFERROR(IF(B2703="","",VLOOKUP(B2703,'Customer Orders Management'!B:AB,12,0)),"")</f>
        <v/>
      </c>
      <c r="F2703" s="80" t="str">
        <f>IFERROR(IF(B2703="","",VLOOKUP(B2703,'Customer Orders Management'!B:AB,13,0)),"")</f>
        <v/>
      </c>
      <c r="G2703" s="80" t="str">
        <f>IFERROR(IF(B2703="","",VLOOKUP(B2703,'Customer Orders Management'!B:AB,7,0)),"")</f>
        <v/>
      </c>
      <c r="H2703" s="80" t="str">
        <f>IFERROR(IF(B2703="","",VLOOKUP(B2703,'Customer Orders Management'!B:AB,8,0)),"")</f>
        <v/>
      </c>
      <c r="I2703" s="81" t="str">
        <f>IFERROR(IF(B2703="","",VLOOKUP(B2703,'Customer Orders Management'!B:AB,9,0)),"")</f>
        <v/>
      </c>
      <c r="J2703" s="81" t="str">
        <f>IFERROR(IF(B2703="","",VLOOKUP(B2703,'Customer Orders Management'!B:AB,10,0)),"")</f>
        <v/>
      </c>
      <c r="K2703" s="81" t="str">
        <f>IFERROR(IF(B2703="","",VLOOKUP(B2703,'Customer Orders Management'!B:AB,11,0)),"")</f>
        <v/>
      </c>
      <c r="L2703" s="81" t="str">
        <f>IFERROR(IF(VLOOKUP(B2703,'DIFOT Raw Data'!B:P,15,0)="","Not Delivered","Delivery"&amp;" "&amp;VLOOKUP(B2703,'DIFOT Raw Data'!B:P,15,0)),"")</f>
        <v/>
      </c>
    </row>
    <row r="2704" spans="5:12" x14ac:dyDescent="0.25">
      <c r="E2704" s="80" t="str">
        <f>IFERROR(IF(B2704="","",VLOOKUP(B2704,'Customer Orders Management'!B:AB,12,0)),"")</f>
        <v/>
      </c>
      <c r="F2704" s="80" t="str">
        <f>IFERROR(IF(B2704="","",VLOOKUP(B2704,'Customer Orders Management'!B:AB,13,0)),"")</f>
        <v/>
      </c>
      <c r="G2704" s="80" t="str">
        <f>IFERROR(IF(B2704="","",VLOOKUP(B2704,'Customer Orders Management'!B:AB,7,0)),"")</f>
        <v/>
      </c>
      <c r="H2704" s="80" t="str">
        <f>IFERROR(IF(B2704="","",VLOOKUP(B2704,'Customer Orders Management'!B:AB,8,0)),"")</f>
        <v/>
      </c>
      <c r="I2704" s="81" t="str">
        <f>IFERROR(IF(B2704="","",VLOOKUP(B2704,'Customer Orders Management'!B:AB,9,0)),"")</f>
        <v/>
      </c>
      <c r="J2704" s="81" t="str">
        <f>IFERROR(IF(B2704="","",VLOOKUP(B2704,'Customer Orders Management'!B:AB,10,0)),"")</f>
        <v/>
      </c>
      <c r="K2704" s="81" t="str">
        <f>IFERROR(IF(B2704="","",VLOOKUP(B2704,'Customer Orders Management'!B:AB,11,0)),"")</f>
        <v/>
      </c>
      <c r="L2704" s="81" t="str">
        <f>IFERROR(IF(VLOOKUP(B2704,'DIFOT Raw Data'!B:P,15,0)="","Not Delivered","Delivery"&amp;" "&amp;VLOOKUP(B2704,'DIFOT Raw Data'!B:P,15,0)),"")</f>
        <v/>
      </c>
    </row>
    <row r="2705" spans="5:12" x14ac:dyDescent="0.25">
      <c r="E2705" s="80" t="str">
        <f>IFERROR(IF(B2705="","",VLOOKUP(B2705,'Customer Orders Management'!B:AB,12,0)),"")</f>
        <v/>
      </c>
      <c r="F2705" s="80" t="str">
        <f>IFERROR(IF(B2705="","",VLOOKUP(B2705,'Customer Orders Management'!B:AB,13,0)),"")</f>
        <v/>
      </c>
      <c r="G2705" s="80" t="str">
        <f>IFERROR(IF(B2705="","",VLOOKUP(B2705,'Customer Orders Management'!B:AB,7,0)),"")</f>
        <v/>
      </c>
      <c r="H2705" s="80" t="str">
        <f>IFERROR(IF(B2705="","",VLOOKUP(B2705,'Customer Orders Management'!B:AB,8,0)),"")</f>
        <v/>
      </c>
      <c r="I2705" s="81" t="str">
        <f>IFERROR(IF(B2705="","",VLOOKUP(B2705,'Customer Orders Management'!B:AB,9,0)),"")</f>
        <v/>
      </c>
      <c r="J2705" s="81" t="str">
        <f>IFERROR(IF(B2705="","",VLOOKUP(B2705,'Customer Orders Management'!B:AB,10,0)),"")</f>
        <v/>
      </c>
      <c r="K2705" s="81" t="str">
        <f>IFERROR(IF(B2705="","",VLOOKUP(B2705,'Customer Orders Management'!B:AB,11,0)),"")</f>
        <v/>
      </c>
      <c r="L2705" s="81" t="str">
        <f>IFERROR(IF(VLOOKUP(B2705,'DIFOT Raw Data'!B:P,15,0)="","Not Delivered","Delivery"&amp;" "&amp;VLOOKUP(B2705,'DIFOT Raw Data'!B:P,15,0)),"")</f>
        <v/>
      </c>
    </row>
    <row r="2706" spans="5:12" x14ac:dyDescent="0.25">
      <c r="E2706" s="80" t="str">
        <f>IFERROR(IF(B2706="","",VLOOKUP(B2706,'Customer Orders Management'!B:AB,12,0)),"")</f>
        <v/>
      </c>
      <c r="F2706" s="80" t="str">
        <f>IFERROR(IF(B2706="","",VLOOKUP(B2706,'Customer Orders Management'!B:AB,13,0)),"")</f>
        <v/>
      </c>
      <c r="G2706" s="80" t="str">
        <f>IFERROR(IF(B2706="","",VLOOKUP(B2706,'Customer Orders Management'!B:AB,7,0)),"")</f>
        <v/>
      </c>
      <c r="H2706" s="80" t="str">
        <f>IFERROR(IF(B2706="","",VLOOKUP(B2706,'Customer Orders Management'!B:AB,8,0)),"")</f>
        <v/>
      </c>
      <c r="I2706" s="81" t="str">
        <f>IFERROR(IF(B2706="","",VLOOKUP(B2706,'Customer Orders Management'!B:AB,9,0)),"")</f>
        <v/>
      </c>
      <c r="J2706" s="81" t="str">
        <f>IFERROR(IF(B2706="","",VLOOKUP(B2706,'Customer Orders Management'!B:AB,10,0)),"")</f>
        <v/>
      </c>
      <c r="K2706" s="81" t="str">
        <f>IFERROR(IF(B2706="","",VLOOKUP(B2706,'Customer Orders Management'!B:AB,11,0)),"")</f>
        <v/>
      </c>
      <c r="L2706" s="81" t="str">
        <f>IFERROR(IF(VLOOKUP(B2706,'DIFOT Raw Data'!B:P,15,0)="","Not Delivered","Delivery"&amp;" "&amp;VLOOKUP(B2706,'DIFOT Raw Data'!B:P,15,0)),"")</f>
        <v/>
      </c>
    </row>
    <row r="2707" spans="5:12" x14ac:dyDescent="0.25">
      <c r="E2707" s="80" t="str">
        <f>IFERROR(IF(B2707="","",VLOOKUP(B2707,'Customer Orders Management'!B:AB,12,0)),"")</f>
        <v/>
      </c>
      <c r="F2707" s="80" t="str">
        <f>IFERROR(IF(B2707="","",VLOOKUP(B2707,'Customer Orders Management'!B:AB,13,0)),"")</f>
        <v/>
      </c>
      <c r="G2707" s="80" t="str">
        <f>IFERROR(IF(B2707="","",VLOOKUP(B2707,'Customer Orders Management'!B:AB,7,0)),"")</f>
        <v/>
      </c>
      <c r="H2707" s="80" t="str">
        <f>IFERROR(IF(B2707="","",VLOOKUP(B2707,'Customer Orders Management'!B:AB,8,0)),"")</f>
        <v/>
      </c>
      <c r="I2707" s="81" t="str">
        <f>IFERROR(IF(B2707="","",VLOOKUP(B2707,'Customer Orders Management'!B:AB,9,0)),"")</f>
        <v/>
      </c>
      <c r="J2707" s="81" t="str">
        <f>IFERROR(IF(B2707="","",VLOOKUP(B2707,'Customer Orders Management'!B:AB,10,0)),"")</f>
        <v/>
      </c>
      <c r="K2707" s="81" t="str">
        <f>IFERROR(IF(B2707="","",VLOOKUP(B2707,'Customer Orders Management'!B:AB,11,0)),"")</f>
        <v/>
      </c>
      <c r="L2707" s="81" t="str">
        <f>IFERROR(IF(VLOOKUP(B2707,'DIFOT Raw Data'!B:P,15,0)="","Not Delivered","Delivery"&amp;" "&amp;VLOOKUP(B2707,'DIFOT Raw Data'!B:P,15,0)),"")</f>
        <v/>
      </c>
    </row>
    <row r="2708" spans="5:12" x14ac:dyDescent="0.25">
      <c r="E2708" s="80" t="str">
        <f>IFERROR(IF(B2708="","",VLOOKUP(B2708,'Customer Orders Management'!B:AB,12,0)),"")</f>
        <v/>
      </c>
      <c r="F2708" s="80" t="str">
        <f>IFERROR(IF(B2708="","",VLOOKUP(B2708,'Customer Orders Management'!B:AB,13,0)),"")</f>
        <v/>
      </c>
      <c r="G2708" s="80" t="str">
        <f>IFERROR(IF(B2708="","",VLOOKUP(B2708,'Customer Orders Management'!B:AB,7,0)),"")</f>
        <v/>
      </c>
      <c r="H2708" s="80" t="str">
        <f>IFERROR(IF(B2708="","",VLOOKUP(B2708,'Customer Orders Management'!B:AB,8,0)),"")</f>
        <v/>
      </c>
      <c r="I2708" s="81" t="str">
        <f>IFERROR(IF(B2708="","",VLOOKUP(B2708,'Customer Orders Management'!B:AB,9,0)),"")</f>
        <v/>
      </c>
      <c r="J2708" s="81" t="str">
        <f>IFERROR(IF(B2708="","",VLOOKUP(B2708,'Customer Orders Management'!B:AB,10,0)),"")</f>
        <v/>
      </c>
      <c r="K2708" s="81" t="str">
        <f>IFERROR(IF(B2708="","",VLOOKUP(B2708,'Customer Orders Management'!B:AB,11,0)),"")</f>
        <v/>
      </c>
      <c r="L2708" s="81" t="str">
        <f>IFERROR(IF(VLOOKUP(B2708,'DIFOT Raw Data'!B:P,15,0)="","Not Delivered","Delivery"&amp;" "&amp;VLOOKUP(B2708,'DIFOT Raw Data'!B:P,15,0)),"")</f>
        <v/>
      </c>
    </row>
    <row r="2709" spans="5:12" x14ac:dyDescent="0.25">
      <c r="E2709" s="80" t="str">
        <f>IFERROR(IF(B2709="","",VLOOKUP(B2709,'Customer Orders Management'!B:AB,12,0)),"")</f>
        <v/>
      </c>
      <c r="F2709" s="80" t="str">
        <f>IFERROR(IF(B2709="","",VLOOKUP(B2709,'Customer Orders Management'!B:AB,13,0)),"")</f>
        <v/>
      </c>
      <c r="G2709" s="80" t="str">
        <f>IFERROR(IF(B2709="","",VLOOKUP(B2709,'Customer Orders Management'!B:AB,7,0)),"")</f>
        <v/>
      </c>
      <c r="H2709" s="80" t="str">
        <f>IFERROR(IF(B2709="","",VLOOKUP(B2709,'Customer Orders Management'!B:AB,8,0)),"")</f>
        <v/>
      </c>
      <c r="I2709" s="81" t="str">
        <f>IFERROR(IF(B2709="","",VLOOKUP(B2709,'Customer Orders Management'!B:AB,9,0)),"")</f>
        <v/>
      </c>
      <c r="J2709" s="81" t="str">
        <f>IFERROR(IF(B2709="","",VLOOKUP(B2709,'Customer Orders Management'!B:AB,10,0)),"")</f>
        <v/>
      </c>
      <c r="K2709" s="81" t="str">
        <f>IFERROR(IF(B2709="","",VLOOKUP(B2709,'Customer Orders Management'!B:AB,11,0)),"")</f>
        <v/>
      </c>
      <c r="L2709" s="81" t="str">
        <f>IFERROR(IF(VLOOKUP(B2709,'DIFOT Raw Data'!B:P,15,0)="","Not Delivered","Delivery"&amp;" "&amp;VLOOKUP(B2709,'DIFOT Raw Data'!B:P,15,0)),"")</f>
        <v/>
      </c>
    </row>
    <row r="2710" spans="5:12" x14ac:dyDescent="0.25">
      <c r="E2710" s="80" t="str">
        <f>IFERROR(IF(B2710="","",VLOOKUP(B2710,'Customer Orders Management'!B:AB,12,0)),"")</f>
        <v/>
      </c>
      <c r="F2710" s="80" t="str">
        <f>IFERROR(IF(B2710="","",VLOOKUP(B2710,'Customer Orders Management'!B:AB,13,0)),"")</f>
        <v/>
      </c>
      <c r="G2710" s="80" t="str">
        <f>IFERROR(IF(B2710="","",VLOOKUP(B2710,'Customer Orders Management'!B:AB,7,0)),"")</f>
        <v/>
      </c>
      <c r="H2710" s="80" t="str">
        <f>IFERROR(IF(B2710="","",VLOOKUP(B2710,'Customer Orders Management'!B:AB,8,0)),"")</f>
        <v/>
      </c>
      <c r="I2710" s="81" t="str">
        <f>IFERROR(IF(B2710="","",VLOOKUP(B2710,'Customer Orders Management'!B:AB,9,0)),"")</f>
        <v/>
      </c>
      <c r="J2710" s="81" t="str">
        <f>IFERROR(IF(B2710="","",VLOOKUP(B2710,'Customer Orders Management'!B:AB,10,0)),"")</f>
        <v/>
      </c>
      <c r="K2710" s="81" t="str">
        <f>IFERROR(IF(B2710="","",VLOOKUP(B2710,'Customer Orders Management'!B:AB,11,0)),"")</f>
        <v/>
      </c>
      <c r="L2710" s="81" t="str">
        <f>IFERROR(IF(VLOOKUP(B2710,'DIFOT Raw Data'!B:P,15,0)="","Not Delivered","Delivery"&amp;" "&amp;VLOOKUP(B2710,'DIFOT Raw Data'!B:P,15,0)),"")</f>
        <v/>
      </c>
    </row>
    <row r="2711" spans="5:12" x14ac:dyDescent="0.25">
      <c r="E2711" s="80" t="str">
        <f>IFERROR(IF(B2711="","",VLOOKUP(B2711,'Customer Orders Management'!B:AB,12,0)),"")</f>
        <v/>
      </c>
      <c r="F2711" s="80" t="str">
        <f>IFERROR(IF(B2711="","",VLOOKUP(B2711,'Customer Orders Management'!B:AB,13,0)),"")</f>
        <v/>
      </c>
      <c r="G2711" s="80" t="str">
        <f>IFERROR(IF(B2711="","",VLOOKUP(B2711,'Customer Orders Management'!B:AB,7,0)),"")</f>
        <v/>
      </c>
      <c r="H2711" s="80" t="str">
        <f>IFERROR(IF(B2711="","",VLOOKUP(B2711,'Customer Orders Management'!B:AB,8,0)),"")</f>
        <v/>
      </c>
      <c r="I2711" s="81" t="str">
        <f>IFERROR(IF(B2711="","",VLOOKUP(B2711,'Customer Orders Management'!B:AB,9,0)),"")</f>
        <v/>
      </c>
      <c r="J2711" s="81" t="str">
        <f>IFERROR(IF(B2711="","",VLOOKUP(B2711,'Customer Orders Management'!B:AB,10,0)),"")</f>
        <v/>
      </c>
      <c r="K2711" s="81" t="str">
        <f>IFERROR(IF(B2711="","",VLOOKUP(B2711,'Customer Orders Management'!B:AB,11,0)),"")</f>
        <v/>
      </c>
      <c r="L2711" s="81" t="str">
        <f>IFERROR(IF(VLOOKUP(B2711,'DIFOT Raw Data'!B:P,15,0)="","Not Delivered","Delivery"&amp;" "&amp;VLOOKUP(B2711,'DIFOT Raw Data'!B:P,15,0)),"")</f>
        <v/>
      </c>
    </row>
    <row r="2712" spans="5:12" x14ac:dyDescent="0.25">
      <c r="E2712" s="80" t="str">
        <f>IFERROR(IF(B2712="","",VLOOKUP(B2712,'Customer Orders Management'!B:AB,12,0)),"")</f>
        <v/>
      </c>
      <c r="F2712" s="80" t="str">
        <f>IFERROR(IF(B2712="","",VLOOKUP(B2712,'Customer Orders Management'!B:AB,13,0)),"")</f>
        <v/>
      </c>
      <c r="G2712" s="80" t="str">
        <f>IFERROR(IF(B2712="","",VLOOKUP(B2712,'Customer Orders Management'!B:AB,7,0)),"")</f>
        <v/>
      </c>
      <c r="H2712" s="80" t="str">
        <f>IFERROR(IF(B2712="","",VLOOKUP(B2712,'Customer Orders Management'!B:AB,8,0)),"")</f>
        <v/>
      </c>
      <c r="I2712" s="81" t="str">
        <f>IFERROR(IF(B2712="","",VLOOKUP(B2712,'Customer Orders Management'!B:AB,9,0)),"")</f>
        <v/>
      </c>
      <c r="J2712" s="81" t="str">
        <f>IFERROR(IF(B2712="","",VLOOKUP(B2712,'Customer Orders Management'!B:AB,10,0)),"")</f>
        <v/>
      </c>
      <c r="K2712" s="81" t="str">
        <f>IFERROR(IF(B2712="","",VLOOKUP(B2712,'Customer Orders Management'!B:AB,11,0)),"")</f>
        <v/>
      </c>
      <c r="L2712" s="81" t="str">
        <f>IFERROR(IF(VLOOKUP(B2712,'DIFOT Raw Data'!B:P,15,0)="","Not Delivered","Delivery"&amp;" "&amp;VLOOKUP(B2712,'DIFOT Raw Data'!B:P,15,0)),"")</f>
        <v/>
      </c>
    </row>
    <row r="2713" spans="5:12" x14ac:dyDescent="0.25">
      <c r="E2713" s="80" t="str">
        <f>IFERROR(IF(B2713="","",VLOOKUP(B2713,'Customer Orders Management'!B:AB,12,0)),"")</f>
        <v/>
      </c>
      <c r="F2713" s="80" t="str">
        <f>IFERROR(IF(B2713="","",VLOOKUP(B2713,'Customer Orders Management'!B:AB,13,0)),"")</f>
        <v/>
      </c>
      <c r="G2713" s="80" t="str">
        <f>IFERROR(IF(B2713="","",VLOOKUP(B2713,'Customer Orders Management'!B:AB,7,0)),"")</f>
        <v/>
      </c>
      <c r="H2713" s="80" t="str">
        <f>IFERROR(IF(B2713="","",VLOOKUP(B2713,'Customer Orders Management'!B:AB,8,0)),"")</f>
        <v/>
      </c>
      <c r="I2713" s="81" t="str">
        <f>IFERROR(IF(B2713="","",VLOOKUP(B2713,'Customer Orders Management'!B:AB,9,0)),"")</f>
        <v/>
      </c>
      <c r="J2713" s="81" t="str">
        <f>IFERROR(IF(B2713="","",VLOOKUP(B2713,'Customer Orders Management'!B:AB,10,0)),"")</f>
        <v/>
      </c>
      <c r="K2713" s="81" t="str">
        <f>IFERROR(IF(B2713="","",VLOOKUP(B2713,'Customer Orders Management'!B:AB,11,0)),"")</f>
        <v/>
      </c>
      <c r="L2713" s="81" t="str">
        <f>IFERROR(IF(VLOOKUP(B2713,'DIFOT Raw Data'!B:P,15,0)="","Not Delivered","Delivery"&amp;" "&amp;VLOOKUP(B2713,'DIFOT Raw Data'!B:P,15,0)),"")</f>
        <v/>
      </c>
    </row>
    <row r="2714" spans="5:12" x14ac:dyDescent="0.25">
      <c r="E2714" s="80" t="str">
        <f>IFERROR(IF(B2714="","",VLOOKUP(B2714,'Customer Orders Management'!B:AB,12,0)),"")</f>
        <v/>
      </c>
      <c r="F2714" s="80" t="str">
        <f>IFERROR(IF(B2714="","",VLOOKUP(B2714,'Customer Orders Management'!B:AB,13,0)),"")</f>
        <v/>
      </c>
      <c r="G2714" s="80" t="str">
        <f>IFERROR(IF(B2714="","",VLOOKUP(B2714,'Customer Orders Management'!B:AB,7,0)),"")</f>
        <v/>
      </c>
      <c r="H2714" s="80" t="str">
        <f>IFERROR(IF(B2714="","",VLOOKUP(B2714,'Customer Orders Management'!B:AB,8,0)),"")</f>
        <v/>
      </c>
      <c r="I2714" s="81" t="str">
        <f>IFERROR(IF(B2714="","",VLOOKUP(B2714,'Customer Orders Management'!B:AB,9,0)),"")</f>
        <v/>
      </c>
      <c r="J2714" s="81" t="str">
        <f>IFERROR(IF(B2714="","",VLOOKUP(B2714,'Customer Orders Management'!B:AB,10,0)),"")</f>
        <v/>
      </c>
      <c r="K2714" s="81" t="str">
        <f>IFERROR(IF(B2714="","",VLOOKUP(B2714,'Customer Orders Management'!B:AB,11,0)),"")</f>
        <v/>
      </c>
      <c r="L2714" s="81" t="str">
        <f>IFERROR(IF(VLOOKUP(B2714,'DIFOT Raw Data'!B:P,15,0)="","Not Delivered","Delivery"&amp;" "&amp;VLOOKUP(B2714,'DIFOT Raw Data'!B:P,15,0)),"")</f>
        <v/>
      </c>
    </row>
    <row r="2715" spans="5:12" x14ac:dyDescent="0.25">
      <c r="E2715" s="80" t="str">
        <f>IFERROR(IF(B2715="","",VLOOKUP(B2715,'Customer Orders Management'!B:AB,12,0)),"")</f>
        <v/>
      </c>
      <c r="F2715" s="80" t="str">
        <f>IFERROR(IF(B2715="","",VLOOKUP(B2715,'Customer Orders Management'!B:AB,13,0)),"")</f>
        <v/>
      </c>
      <c r="G2715" s="80" t="str">
        <f>IFERROR(IF(B2715="","",VLOOKUP(B2715,'Customer Orders Management'!B:AB,7,0)),"")</f>
        <v/>
      </c>
      <c r="H2715" s="80" t="str">
        <f>IFERROR(IF(B2715="","",VLOOKUP(B2715,'Customer Orders Management'!B:AB,8,0)),"")</f>
        <v/>
      </c>
      <c r="I2715" s="81" t="str">
        <f>IFERROR(IF(B2715="","",VLOOKUP(B2715,'Customer Orders Management'!B:AB,9,0)),"")</f>
        <v/>
      </c>
      <c r="J2715" s="81" t="str">
        <f>IFERROR(IF(B2715="","",VLOOKUP(B2715,'Customer Orders Management'!B:AB,10,0)),"")</f>
        <v/>
      </c>
      <c r="K2715" s="81" t="str">
        <f>IFERROR(IF(B2715="","",VLOOKUP(B2715,'Customer Orders Management'!B:AB,11,0)),"")</f>
        <v/>
      </c>
      <c r="L2715" s="81" t="str">
        <f>IFERROR(IF(VLOOKUP(B2715,'DIFOT Raw Data'!B:P,15,0)="","Not Delivered","Delivery"&amp;" "&amp;VLOOKUP(B2715,'DIFOT Raw Data'!B:P,15,0)),"")</f>
        <v/>
      </c>
    </row>
    <row r="2716" spans="5:12" x14ac:dyDescent="0.25">
      <c r="E2716" s="80" t="str">
        <f>IFERROR(IF(B2716="","",VLOOKUP(B2716,'Customer Orders Management'!B:AB,12,0)),"")</f>
        <v/>
      </c>
      <c r="F2716" s="80" t="str">
        <f>IFERROR(IF(B2716="","",VLOOKUP(B2716,'Customer Orders Management'!B:AB,13,0)),"")</f>
        <v/>
      </c>
      <c r="G2716" s="80" t="str">
        <f>IFERROR(IF(B2716="","",VLOOKUP(B2716,'Customer Orders Management'!B:AB,7,0)),"")</f>
        <v/>
      </c>
      <c r="H2716" s="80" t="str">
        <f>IFERROR(IF(B2716="","",VLOOKUP(B2716,'Customer Orders Management'!B:AB,8,0)),"")</f>
        <v/>
      </c>
      <c r="I2716" s="81" t="str">
        <f>IFERROR(IF(B2716="","",VLOOKUP(B2716,'Customer Orders Management'!B:AB,9,0)),"")</f>
        <v/>
      </c>
      <c r="J2716" s="81" t="str">
        <f>IFERROR(IF(B2716="","",VLOOKUP(B2716,'Customer Orders Management'!B:AB,10,0)),"")</f>
        <v/>
      </c>
      <c r="K2716" s="81" t="str">
        <f>IFERROR(IF(B2716="","",VLOOKUP(B2716,'Customer Orders Management'!B:AB,11,0)),"")</f>
        <v/>
      </c>
      <c r="L2716" s="81" t="str">
        <f>IFERROR(IF(VLOOKUP(B2716,'DIFOT Raw Data'!B:P,15,0)="","Not Delivered","Delivery"&amp;" "&amp;VLOOKUP(B2716,'DIFOT Raw Data'!B:P,15,0)),"")</f>
        <v/>
      </c>
    </row>
    <row r="2717" spans="5:12" x14ac:dyDescent="0.25">
      <c r="E2717" s="80" t="str">
        <f>IFERROR(IF(B2717="","",VLOOKUP(B2717,'Customer Orders Management'!B:AB,12,0)),"")</f>
        <v/>
      </c>
      <c r="F2717" s="80" t="str">
        <f>IFERROR(IF(B2717="","",VLOOKUP(B2717,'Customer Orders Management'!B:AB,13,0)),"")</f>
        <v/>
      </c>
      <c r="G2717" s="80" t="str">
        <f>IFERROR(IF(B2717="","",VLOOKUP(B2717,'Customer Orders Management'!B:AB,7,0)),"")</f>
        <v/>
      </c>
      <c r="H2717" s="80" t="str">
        <f>IFERROR(IF(B2717="","",VLOOKUP(B2717,'Customer Orders Management'!B:AB,8,0)),"")</f>
        <v/>
      </c>
      <c r="I2717" s="81" t="str">
        <f>IFERROR(IF(B2717="","",VLOOKUP(B2717,'Customer Orders Management'!B:AB,9,0)),"")</f>
        <v/>
      </c>
      <c r="J2717" s="81" t="str">
        <f>IFERROR(IF(B2717="","",VLOOKUP(B2717,'Customer Orders Management'!B:AB,10,0)),"")</f>
        <v/>
      </c>
      <c r="K2717" s="81" t="str">
        <f>IFERROR(IF(B2717="","",VLOOKUP(B2717,'Customer Orders Management'!B:AB,11,0)),"")</f>
        <v/>
      </c>
      <c r="L2717" s="81" t="str">
        <f>IFERROR(IF(VLOOKUP(B2717,'DIFOT Raw Data'!B:P,15,0)="","Not Delivered","Delivery"&amp;" "&amp;VLOOKUP(B2717,'DIFOT Raw Data'!B:P,15,0)),"")</f>
        <v/>
      </c>
    </row>
    <row r="2718" spans="5:12" x14ac:dyDescent="0.25">
      <c r="E2718" s="80" t="str">
        <f>IFERROR(IF(B2718="","",VLOOKUP(B2718,'Customer Orders Management'!B:AB,12,0)),"")</f>
        <v/>
      </c>
      <c r="F2718" s="80" t="str">
        <f>IFERROR(IF(B2718="","",VLOOKUP(B2718,'Customer Orders Management'!B:AB,13,0)),"")</f>
        <v/>
      </c>
      <c r="G2718" s="80" t="str">
        <f>IFERROR(IF(B2718="","",VLOOKUP(B2718,'Customer Orders Management'!B:AB,7,0)),"")</f>
        <v/>
      </c>
      <c r="H2718" s="80" t="str">
        <f>IFERROR(IF(B2718="","",VLOOKUP(B2718,'Customer Orders Management'!B:AB,8,0)),"")</f>
        <v/>
      </c>
      <c r="I2718" s="81" t="str">
        <f>IFERROR(IF(B2718="","",VLOOKUP(B2718,'Customer Orders Management'!B:AB,9,0)),"")</f>
        <v/>
      </c>
      <c r="J2718" s="81" t="str">
        <f>IFERROR(IF(B2718="","",VLOOKUP(B2718,'Customer Orders Management'!B:AB,10,0)),"")</f>
        <v/>
      </c>
      <c r="K2718" s="81" t="str">
        <f>IFERROR(IF(B2718="","",VLOOKUP(B2718,'Customer Orders Management'!B:AB,11,0)),"")</f>
        <v/>
      </c>
      <c r="L2718" s="81" t="str">
        <f>IFERROR(IF(VLOOKUP(B2718,'DIFOT Raw Data'!B:P,15,0)="","Not Delivered","Delivery"&amp;" "&amp;VLOOKUP(B2718,'DIFOT Raw Data'!B:P,15,0)),"")</f>
        <v/>
      </c>
    </row>
    <row r="2719" spans="5:12" x14ac:dyDescent="0.25">
      <c r="E2719" s="80" t="str">
        <f>IFERROR(IF(B2719="","",VLOOKUP(B2719,'Customer Orders Management'!B:AB,12,0)),"")</f>
        <v/>
      </c>
      <c r="F2719" s="80" t="str">
        <f>IFERROR(IF(B2719="","",VLOOKUP(B2719,'Customer Orders Management'!B:AB,13,0)),"")</f>
        <v/>
      </c>
      <c r="G2719" s="80" t="str">
        <f>IFERROR(IF(B2719="","",VLOOKUP(B2719,'Customer Orders Management'!B:AB,7,0)),"")</f>
        <v/>
      </c>
      <c r="H2719" s="80" t="str">
        <f>IFERROR(IF(B2719="","",VLOOKUP(B2719,'Customer Orders Management'!B:AB,8,0)),"")</f>
        <v/>
      </c>
      <c r="I2719" s="81" t="str">
        <f>IFERROR(IF(B2719="","",VLOOKUP(B2719,'Customer Orders Management'!B:AB,9,0)),"")</f>
        <v/>
      </c>
      <c r="J2719" s="81" t="str">
        <f>IFERROR(IF(B2719="","",VLOOKUP(B2719,'Customer Orders Management'!B:AB,10,0)),"")</f>
        <v/>
      </c>
      <c r="K2719" s="81" t="str">
        <f>IFERROR(IF(B2719="","",VLOOKUP(B2719,'Customer Orders Management'!B:AB,11,0)),"")</f>
        <v/>
      </c>
      <c r="L2719" s="81" t="str">
        <f>IFERROR(IF(VLOOKUP(B2719,'DIFOT Raw Data'!B:P,15,0)="","Not Delivered","Delivery"&amp;" "&amp;VLOOKUP(B2719,'DIFOT Raw Data'!B:P,15,0)),"")</f>
        <v/>
      </c>
    </row>
    <row r="2720" spans="5:12" x14ac:dyDescent="0.25">
      <c r="E2720" s="80" t="str">
        <f>IFERROR(IF(B2720="","",VLOOKUP(B2720,'Customer Orders Management'!B:AB,12,0)),"")</f>
        <v/>
      </c>
      <c r="F2720" s="80" t="str">
        <f>IFERROR(IF(B2720="","",VLOOKUP(B2720,'Customer Orders Management'!B:AB,13,0)),"")</f>
        <v/>
      </c>
      <c r="G2720" s="80" t="str">
        <f>IFERROR(IF(B2720="","",VLOOKUP(B2720,'Customer Orders Management'!B:AB,7,0)),"")</f>
        <v/>
      </c>
      <c r="H2720" s="80" t="str">
        <f>IFERROR(IF(B2720="","",VLOOKUP(B2720,'Customer Orders Management'!B:AB,8,0)),"")</f>
        <v/>
      </c>
      <c r="I2720" s="81" t="str">
        <f>IFERROR(IF(B2720="","",VLOOKUP(B2720,'Customer Orders Management'!B:AB,9,0)),"")</f>
        <v/>
      </c>
      <c r="J2720" s="81" t="str">
        <f>IFERROR(IF(B2720="","",VLOOKUP(B2720,'Customer Orders Management'!B:AB,10,0)),"")</f>
        <v/>
      </c>
      <c r="K2720" s="81" t="str">
        <f>IFERROR(IF(B2720="","",VLOOKUP(B2720,'Customer Orders Management'!B:AB,11,0)),"")</f>
        <v/>
      </c>
      <c r="L2720" s="81" t="str">
        <f>IFERROR(IF(VLOOKUP(B2720,'DIFOT Raw Data'!B:P,15,0)="","Not Delivered","Delivery"&amp;" "&amp;VLOOKUP(B2720,'DIFOT Raw Data'!B:P,15,0)),"")</f>
        <v/>
      </c>
    </row>
    <row r="2721" spans="5:12" x14ac:dyDescent="0.25">
      <c r="E2721" s="80" t="str">
        <f>IFERROR(IF(B2721="","",VLOOKUP(B2721,'Customer Orders Management'!B:AB,12,0)),"")</f>
        <v/>
      </c>
      <c r="F2721" s="80" t="str">
        <f>IFERROR(IF(B2721="","",VLOOKUP(B2721,'Customer Orders Management'!B:AB,13,0)),"")</f>
        <v/>
      </c>
      <c r="G2721" s="80" t="str">
        <f>IFERROR(IF(B2721="","",VLOOKUP(B2721,'Customer Orders Management'!B:AB,7,0)),"")</f>
        <v/>
      </c>
      <c r="H2721" s="80" t="str">
        <f>IFERROR(IF(B2721="","",VLOOKUP(B2721,'Customer Orders Management'!B:AB,8,0)),"")</f>
        <v/>
      </c>
      <c r="I2721" s="81" t="str">
        <f>IFERROR(IF(B2721="","",VLOOKUP(B2721,'Customer Orders Management'!B:AB,9,0)),"")</f>
        <v/>
      </c>
      <c r="J2721" s="81" t="str">
        <f>IFERROR(IF(B2721="","",VLOOKUP(B2721,'Customer Orders Management'!B:AB,10,0)),"")</f>
        <v/>
      </c>
      <c r="K2721" s="81" t="str">
        <f>IFERROR(IF(B2721="","",VLOOKUP(B2721,'Customer Orders Management'!B:AB,11,0)),"")</f>
        <v/>
      </c>
      <c r="L2721" s="81" t="str">
        <f>IFERROR(IF(VLOOKUP(B2721,'DIFOT Raw Data'!B:P,15,0)="","Not Delivered","Delivery"&amp;" "&amp;VLOOKUP(B2721,'DIFOT Raw Data'!B:P,15,0)),"")</f>
        <v/>
      </c>
    </row>
    <row r="2722" spans="5:12" x14ac:dyDescent="0.25">
      <c r="E2722" s="80" t="str">
        <f>IFERROR(IF(B2722="","",VLOOKUP(B2722,'Customer Orders Management'!B:AB,12,0)),"")</f>
        <v/>
      </c>
      <c r="F2722" s="80" t="str">
        <f>IFERROR(IF(B2722="","",VLOOKUP(B2722,'Customer Orders Management'!B:AB,13,0)),"")</f>
        <v/>
      </c>
      <c r="G2722" s="80" t="str">
        <f>IFERROR(IF(B2722="","",VLOOKUP(B2722,'Customer Orders Management'!B:AB,7,0)),"")</f>
        <v/>
      </c>
      <c r="H2722" s="80" t="str">
        <f>IFERROR(IF(B2722="","",VLOOKUP(B2722,'Customer Orders Management'!B:AB,8,0)),"")</f>
        <v/>
      </c>
      <c r="I2722" s="81" t="str">
        <f>IFERROR(IF(B2722="","",VLOOKUP(B2722,'Customer Orders Management'!B:AB,9,0)),"")</f>
        <v/>
      </c>
      <c r="J2722" s="81" t="str">
        <f>IFERROR(IF(B2722="","",VLOOKUP(B2722,'Customer Orders Management'!B:AB,10,0)),"")</f>
        <v/>
      </c>
      <c r="K2722" s="81" t="str">
        <f>IFERROR(IF(B2722="","",VLOOKUP(B2722,'Customer Orders Management'!B:AB,11,0)),"")</f>
        <v/>
      </c>
      <c r="L2722" s="81" t="str">
        <f>IFERROR(IF(VLOOKUP(B2722,'DIFOT Raw Data'!B:P,15,0)="","Not Delivered","Delivery"&amp;" "&amp;VLOOKUP(B2722,'DIFOT Raw Data'!B:P,15,0)),"")</f>
        <v/>
      </c>
    </row>
    <row r="2723" spans="5:12" x14ac:dyDescent="0.25">
      <c r="E2723" s="80" t="str">
        <f>IFERROR(IF(B2723="","",VLOOKUP(B2723,'Customer Orders Management'!B:AB,12,0)),"")</f>
        <v/>
      </c>
      <c r="F2723" s="80" t="str">
        <f>IFERROR(IF(B2723="","",VLOOKUP(B2723,'Customer Orders Management'!B:AB,13,0)),"")</f>
        <v/>
      </c>
      <c r="G2723" s="80" t="str">
        <f>IFERROR(IF(B2723="","",VLOOKUP(B2723,'Customer Orders Management'!B:AB,7,0)),"")</f>
        <v/>
      </c>
      <c r="H2723" s="80" t="str">
        <f>IFERROR(IF(B2723="","",VLOOKUP(B2723,'Customer Orders Management'!B:AB,8,0)),"")</f>
        <v/>
      </c>
      <c r="I2723" s="81" t="str">
        <f>IFERROR(IF(B2723="","",VLOOKUP(B2723,'Customer Orders Management'!B:AB,9,0)),"")</f>
        <v/>
      </c>
      <c r="J2723" s="81" t="str">
        <f>IFERROR(IF(B2723="","",VLOOKUP(B2723,'Customer Orders Management'!B:AB,10,0)),"")</f>
        <v/>
      </c>
      <c r="K2723" s="81" t="str">
        <f>IFERROR(IF(B2723="","",VLOOKUP(B2723,'Customer Orders Management'!B:AB,11,0)),"")</f>
        <v/>
      </c>
      <c r="L2723" s="81" t="str">
        <f>IFERROR(IF(VLOOKUP(B2723,'DIFOT Raw Data'!B:P,15,0)="","Not Delivered","Delivery"&amp;" "&amp;VLOOKUP(B2723,'DIFOT Raw Data'!B:P,15,0)),"")</f>
        <v/>
      </c>
    </row>
    <row r="2724" spans="5:12" x14ac:dyDescent="0.25">
      <c r="E2724" s="80" t="str">
        <f>IFERROR(IF(B2724="","",VLOOKUP(B2724,'Customer Orders Management'!B:AB,12,0)),"")</f>
        <v/>
      </c>
      <c r="F2724" s="80" t="str">
        <f>IFERROR(IF(B2724="","",VLOOKUP(B2724,'Customer Orders Management'!B:AB,13,0)),"")</f>
        <v/>
      </c>
      <c r="G2724" s="80" t="str">
        <f>IFERROR(IF(B2724="","",VLOOKUP(B2724,'Customer Orders Management'!B:AB,7,0)),"")</f>
        <v/>
      </c>
      <c r="H2724" s="80" t="str">
        <f>IFERROR(IF(B2724="","",VLOOKUP(B2724,'Customer Orders Management'!B:AB,8,0)),"")</f>
        <v/>
      </c>
      <c r="I2724" s="81" t="str">
        <f>IFERROR(IF(B2724="","",VLOOKUP(B2724,'Customer Orders Management'!B:AB,9,0)),"")</f>
        <v/>
      </c>
      <c r="J2724" s="81" t="str">
        <f>IFERROR(IF(B2724="","",VLOOKUP(B2724,'Customer Orders Management'!B:AB,10,0)),"")</f>
        <v/>
      </c>
      <c r="K2724" s="81" t="str">
        <f>IFERROR(IF(B2724="","",VLOOKUP(B2724,'Customer Orders Management'!B:AB,11,0)),"")</f>
        <v/>
      </c>
      <c r="L2724" s="81" t="str">
        <f>IFERROR(IF(VLOOKUP(B2724,'DIFOT Raw Data'!B:P,15,0)="","Not Delivered","Delivery"&amp;" "&amp;VLOOKUP(B2724,'DIFOT Raw Data'!B:P,15,0)),"")</f>
        <v/>
      </c>
    </row>
    <row r="2725" spans="5:12" x14ac:dyDescent="0.25">
      <c r="E2725" s="80" t="str">
        <f>IFERROR(IF(B2725="","",VLOOKUP(B2725,'Customer Orders Management'!B:AB,12,0)),"")</f>
        <v/>
      </c>
      <c r="F2725" s="80" t="str">
        <f>IFERROR(IF(B2725="","",VLOOKUP(B2725,'Customer Orders Management'!B:AB,13,0)),"")</f>
        <v/>
      </c>
      <c r="G2725" s="80" t="str">
        <f>IFERROR(IF(B2725="","",VLOOKUP(B2725,'Customer Orders Management'!B:AB,7,0)),"")</f>
        <v/>
      </c>
      <c r="H2725" s="80" t="str">
        <f>IFERROR(IF(B2725="","",VLOOKUP(B2725,'Customer Orders Management'!B:AB,8,0)),"")</f>
        <v/>
      </c>
      <c r="I2725" s="81" t="str">
        <f>IFERROR(IF(B2725="","",VLOOKUP(B2725,'Customer Orders Management'!B:AB,9,0)),"")</f>
        <v/>
      </c>
      <c r="J2725" s="81" t="str">
        <f>IFERROR(IF(B2725="","",VLOOKUP(B2725,'Customer Orders Management'!B:AB,10,0)),"")</f>
        <v/>
      </c>
      <c r="K2725" s="81" t="str">
        <f>IFERROR(IF(B2725="","",VLOOKUP(B2725,'Customer Orders Management'!B:AB,11,0)),"")</f>
        <v/>
      </c>
      <c r="L2725" s="81" t="str">
        <f>IFERROR(IF(VLOOKUP(B2725,'DIFOT Raw Data'!B:P,15,0)="","Not Delivered","Delivery"&amp;" "&amp;VLOOKUP(B2725,'DIFOT Raw Data'!B:P,15,0)),"")</f>
        <v/>
      </c>
    </row>
    <row r="2726" spans="5:12" x14ac:dyDescent="0.25">
      <c r="E2726" s="80" t="str">
        <f>IFERROR(IF(B2726="","",VLOOKUP(B2726,'Customer Orders Management'!B:AB,12,0)),"")</f>
        <v/>
      </c>
      <c r="F2726" s="80" t="str">
        <f>IFERROR(IF(B2726="","",VLOOKUP(B2726,'Customer Orders Management'!B:AB,13,0)),"")</f>
        <v/>
      </c>
      <c r="G2726" s="80" t="str">
        <f>IFERROR(IF(B2726="","",VLOOKUP(B2726,'Customer Orders Management'!B:AB,7,0)),"")</f>
        <v/>
      </c>
      <c r="H2726" s="80" t="str">
        <f>IFERROR(IF(B2726="","",VLOOKUP(B2726,'Customer Orders Management'!B:AB,8,0)),"")</f>
        <v/>
      </c>
      <c r="I2726" s="81" t="str">
        <f>IFERROR(IF(B2726="","",VLOOKUP(B2726,'Customer Orders Management'!B:AB,9,0)),"")</f>
        <v/>
      </c>
      <c r="J2726" s="81" t="str">
        <f>IFERROR(IF(B2726="","",VLOOKUP(B2726,'Customer Orders Management'!B:AB,10,0)),"")</f>
        <v/>
      </c>
      <c r="K2726" s="81" t="str">
        <f>IFERROR(IF(B2726="","",VLOOKUP(B2726,'Customer Orders Management'!B:AB,11,0)),"")</f>
        <v/>
      </c>
      <c r="L2726" s="81" t="str">
        <f>IFERROR(IF(VLOOKUP(B2726,'DIFOT Raw Data'!B:P,15,0)="","Not Delivered","Delivery"&amp;" "&amp;VLOOKUP(B2726,'DIFOT Raw Data'!B:P,15,0)),"")</f>
        <v/>
      </c>
    </row>
    <row r="2727" spans="5:12" x14ac:dyDescent="0.25">
      <c r="E2727" s="80" t="str">
        <f>IFERROR(IF(B2727="","",VLOOKUP(B2727,'Customer Orders Management'!B:AB,12,0)),"")</f>
        <v/>
      </c>
      <c r="F2727" s="80" t="str">
        <f>IFERROR(IF(B2727="","",VLOOKUP(B2727,'Customer Orders Management'!B:AB,13,0)),"")</f>
        <v/>
      </c>
      <c r="G2727" s="80" t="str">
        <f>IFERROR(IF(B2727="","",VLOOKUP(B2727,'Customer Orders Management'!B:AB,7,0)),"")</f>
        <v/>
      </c>
      <c r="H2727" s="80" t="str">
        <f>IFERROR(IF(B2727="","",VLOOKUP(B2727,'Customer Orders Management'!B:AB,8,0)),"")</f>
        <v/>
      </c>
      <c r="I2727" s="81" t="str">
        <f>IFERROR(IF(B2727="","",VLOOKUP(B2727,'Customer Orders Management'!B:AB,9,0)),"")</f>
        <v/>
      </c>
      <c r="J2727" s="81" t="str">
        <f>IFERROR(IF(B2727="","",VLOOKUP(B2727,'Customer Orders Management'!B:AB,10,0)),"")</f>
        <v/>
      </c>
      <c r="K2727" s="81" t="str">
        <f>IFERROR(IF(B2727="","",VLOOKUP(B2727,'Customer Orders Management'!B:AB,11,0)),"")</f>
        <v/>
      </c>
      <c r="L2727" s="81" t="str">
        <f>IFERROR(IF(VLOOKUP(B2727,'DIFOT Raw Data'!B:P,15,0)="","Not Delivered","Delivery"&amp;" "&amp;VLOOKUP(B2727,'DIFOT Raw Data'!B:P,15,0)),"")</f>
        <v/>
      </c>
    </row>
    <row r="2728" spans="5:12" x14ac:dyDescent="0.25">
      <c r="E2728" s="80" t="str">
        <f>IFERROR(IF(B2728="","",VLOOKUP(B2728,'Customer Orders Management'!B:AB,12,0)),"")</f>
        <v/>
      </c>
      <c r="F2728" s="80" t="str">
        <f>IFERROR(IF(B2728="","",VLOOKUP(B2728,'Customer Orders Management'!B:AB,13,0)),"")</f>
        <v/>
      </c>
      <c r="G2728" s="80" t="str">
        <f>IFERROR(IF(B2728="","",VLOOKUP(B2728,'Customer Orders Management'!B:AB,7,0)),"")</f>
        <v/>
      </c>
      <c r="H2728" s="80" t="str">
        <f>IFERROR(IF(B2728="","",VLOOKUP(B2728,'Customer Orders Management'!B:AB,8,0)),"")</f>
        <v/>
      </c>
      <c r="I2728" s="81" t="str">
        <f>IFERROR(IF(B2728="","",VLOOKUP(B2728,'Customer Orders Management'!B:AB,9,0)),"")</f>
        <v/>
      </c>
      <c r="J2728" s="81" t="str">
        <f>IFERROR(IF(B2728="","",VLOOKUP(B2728,'Customer Orders Management'!B:AB,10,0)),"")</f>
        <v/>
      </c>
      <c r="K2728" s="81" t="str">
        <f>IFERROR(IF(B2728="","",VLOOKUP(B2728,'Customer Orders Management'!B:AB,11,0)),"")</f>
        <v/>
      </c>
      <c r="L2728" s="81" t="str">
        <f>IFERROR(IF(VLOOKUP(B2728,'DIFOT Raw Data'!B:P,15,0)="","Not Delivered","Delivery"&amp;" "&amp;VLOOKUP(B2728,'DIFOT Raw Data'!B:P,15,0)),"")</f>
        <v/>
      </c>
    </row>
    <row r="2729" spans="5:12" x14ac:dyDescent="0.25">
      <c r="E2729" s="80" t="str">
        <f>IFERROR(IF(B2729="","",VLOOKUP(B2729,'Customer Orders Management'!B:AB,12,0)),"")</f>
        <v/>
      </c>
      <c r="F2729" s="80" t="str">
        <f>IFERROR(IF(B2729="","",VLOOKUP(B2729,'Customer Orders Management'!B:AB,13,0)),"")</f>
        <v/>
      </c>
      <c r="G2729" s="80" t="str">
        <f>IFERROR(IF(B2729="","",VLOOKUP(B2729,'Customer Orders Management'!B:AB,7,0)),"")</f>
        <v/>
      </c>
      <c r="H2729" s="80" t="str">
        <f>IFERROR(IF(B2729="","",VLOOKUP(B2729,'Customer Orders Management'!B:AB,8,0)),"")</f>
        <v/>
      </c>
      <c r="I2729" s="81" t="str">
        <f>IFERROR(IF(B2729="","",VLOOKUP(B2729,'Customer Orders Management'!B:AB,9,0)),"")</f>
        <v/>
      </c>
      <c r="J2729" s="81" t="str">
        <f>IFERROR(IF(B2729="","",VLOOKUP(B2729,'Customer Orders Management'!B:AB,10,0)),"")</f>
        <v/>
      </c>
      <c r="K2729" s="81" t="str">
        <f>IFERROR(IF(B2729="","",VLOOKUP(B2729,'Customer Orders Management'!B:AB,11,0)),"")</f>
        <v/>
      </c>
      <c r="L2729" s="81" t="str">
        <f>IFERROR(IF(VLOOKUP(B2729,'DIFOT Raw Data'!B:P,15,0)="","Not Delivered","Delivery"&amp;" "&amp;VLOOKUP(B2729,'DIFOT Raw Data'!B:P,15,0)),"")</f>
        <v/>
      </c>
    </row>
    <row r="2730" spans="5:12" x14ac:dyDescent="0.25">
      <c r="E2730" s="80" t="str">
        <f>IFERROR(IF(B2730="","",VLOOKUP(B2730,'Customer Orders Management'!B:AB,12,0)),"")</f>
        <v/>
      </c>
      <c r="F2730" s="80" t="str">
        <f>IFERROR(IF(B2730="","",VLOOKUP(B2730,'Customer Orders Management'!B:AB,13,0)),"")</f>
        <v/>
      </c>
      <c r="G2730" s="80" t="str">
        <f>IFERROR(IF(B2730="","",VLOOKUP(B2730,'Customer Orders Management'!B:AB,7,0)),"")</f>
        <v/>
      </c>
      <c r="H2730" s="80" t="str">
        <f>IFERROR(IF(B2730="","",VLOOKUP(B2730,'Customer Orders Management'!B:AB,8,0)),"")</f>
        <v/>
      </c>
      <c r="I2730" s="81" t="str">
        <f>IFERROR(IF(B2730="","",VLOOKUP(B2730,'Customer Orders Management'!B:AB,9,0)),"")</f>
        <v/>
      </c>
      <c r="J2730" s="81" t="str">
        <f>IFERROR(IF(B2730="","",VLOOKUP(B2730,'Customer Orders Management'!B:AB,10,0)),"")</f>
        <v/>
      </c>
      <c r="K2730" s="81" t="str">
        <f>IFERROR(IF(B2730="","",VLOOKUP(B2730,'Customer Orders Management'!B:AB,11,0)),"")</f>
        <v/>
      </c>
      <c r="L2730" s="81" t="str">
        <f>IFERROR(IF(VLOOKUP(B2730,'DIFOT Raw Data'!B:P,15,0)="","Not Delivered","Delivery"&amp;" "&amp;VLOOKUP(B2730,'DIFOT Raw Data'!B:P,15,0)),"")</f>
        <v/>
      </c>
    </row>
    <row r="2731" spans="5:12" x14ac:dyDescent="0.25">
      <c r="E2731" s="80" t="str">
        <f>IFERROR(IF(B2731="","",VLOOKUP(B2731,'Customer Orders Management'!B:AB,12,0)),"")</f>
        <v/>
      </c>
      <c r="F2731" s="80" t="str">
        <f>IFERROR(IF(B2731="","",VLOOKUP(B2731,'Customer Orders Management'!B:AB,13,0)),"")</f>
        <v/>
      </c>
      <c r="G2731" s="80" t="str">
        <f>IFERROR(IF(B2731="","",VLOOKUP(B2731,'Customer Orders Management'!B:AB,7,0)),"")</f>
        <v/>
      </c>
      <c r="H2731" s="80" t="str">
        <f>IFERROR(IF(B2731="","",VLOOKUP(B2731,'Customer Orders Management'!B:AB,8,0)),"")</f>
        <v/>
      </c>
      <c r="I2731" s="81" t="str">
        <f>IFERROR(IF(B2731="","",VLOOKUP(B2731,'Customer Orders Management'!B:AB,9,0)),"")</f>
        <v/>
      </c>
      <c r="J2731" s="81" t="str">
        <f>IFERROR(IF(B2731="","",VLOOKUP(B2731,'Customer Orders Management'!B:AB,10,0)),"")</f>
        <v/>
      </c>
      <c r="K2731" s="81" t="str">
        <f>IFERROR(IF(B2731="","",VLOOKUP(B2731,'Customer Orders Management'!B:AB,11,0)),"")</f>
        <v/>
      </c>
      <c r="L2731" s="81" t="str">
        <f>IFERROR(IF(VLOOKUP(B2731,'DIFOT Raw Data'!B:P,15,0)="","Not Delivered","Delivery"&amp;" "&amp;VLOOKUP(B2731,'DIFOT Raw Data'!B:P,15,0)),"")</f>
        <v/>
      </c>
    </row>
    <row r="2732" spans="5:12" x14ac:dyDescent="0.25">
      <c r="E2732" s="80" t="str">
        <f>IFERROR(IF(B2732="","",VLOOKUP(B2732,'Customer Orders Management'!B:AB,12,0)),"")</f>
        <v/>
      </c>
      <c r="F2732" s="80" t="str">
        <f>IFERROR(IF(B2732="","",VLOOKUP(B2732,'Customer Orders Management'!B:AB,13,0)),"")</f>
        <v/>
      </c>
      <c r="G2732" s="80" t="str">
        <f>IFERROR(IF(B2732="","",VLOOKUP(B2732,'Customer Orders Management'!B:AB,7,0)),"")</f>
        <v/>
      </c>
      <c r="H2732" s="80" t="str">
        <f>IFERROR(IF(B2732="","",VLOOKUP(B2732,'Customer Orders Management'!B:AB,8,0)),"")</f>
        <v/>
      </c>
      <c r="I2732" s="81" t="str">
        <f>IFERROR(IF(B2732="","",VLOOKUP(B2732,'Customer Orders Management'!B:AB,9,0)),"")</f>
        <v/>
      </c>
      <c r="J2732" s="81" t="str">
        <f>IFERROR(IF(B2732="","",VLOOKUP(B2732,'Customer Orders Management'!B:AB,10,0)),"")</f>
        <v/>
      </c>
      <c r="K2732" s="81" t="str">
        <f>IFERROR(IF(B2732="","",VLOOKUP(B2732,'Customer Orders Management'!B:AB,11,0)),"")</f>
        <v/>
      </c>
      <c r="L2732" s="81" t="str">
        <f>IFERROR(IF(VLOOKUP(B2732,'DIFOT Raw Data'!B:P,15,0)="","Not Delivered","Delivery"&amp;" "&amp;VLOOKUP(B2732,'DIFOT Raw Data'!B:P,15,0)),"")</f>
        <v/>
      </c>
    </row>
    <row r="2733" spans="5:12" x14ac:dyDescent="0.25">
      <c r="E2733" s="80" t="str">
        <f>IFERROR(IF(B2733="","",VLOOKUP(B2733,'Customer Orders Management'!B:AB,12,0)),"")</f>
        <v/>
      </c>
      <c r="F2733" s="80" t="str">
        <f>IFERROR(IF(B2733="","",VLOOKUP(B2733,'Customer Orders Management'!B:AB,13,0)),"")</f>
        <v/>
      </c>
      <c r="G2733" s="80" t="str">
        <f>IFERROR(IF(B2733="","",VLOOKUP(B2733,'Customer Orders Management'!B:AB,7,0)),"")</f>
        <v/>
      </c>
      <c r="H2733" s="80" t="str">
        <f>IFERROR(IF(B2733="","",VLOOKUP(B2733,'Customer Orders Management'!B:AB,8,0)),"")</f>
        <v/>
      </c>
      <c r="I2733" s="81" t="str">
        <f>IFERROR(IF(B2733="","",VLOOKUP(B2733,'Customer Orders Management'!B:AB,9,0)),"")</f>
        <v/>
      </c>
      <c r="J2733" s="81" t="str">
        <f>IFERROR(IF(B2733="","",VLOOKUP(B2733,'Customer Orders Management'!B:AB,10,0)),"")</f>
        <v/>
      </c>
      <c r="K2733" s="81" t="str">
        <f>IFERROR(IF(B2733="","",VLOOKUP(B2733,'Customer Orders Management'!B:AB,11,0)),"")</f>
        <v/>
      </c>
      <c r="L2733" s="81" t="str">
        <f>IFERROR(IF(VLOOKUP(B2733,'DIFOT Raw Data'!B:P,15,0)="","Not Delivered","Delivery"&amp;" "&amp;VLOOKUP(B2733,'DIFOT Raw Data'!B:P,15,0)),"")</f>
        <v/>
      </c>
    </row>
    <row r="2734" spans="5:12" x14ac:dyDescent="0.25">
      <c r="E2734" s="80" t="str">
        <f>IFERROR(IF(B2734="","",VLOOKUP(B2734,'Customer Orders Management'!B:AB,12,0)),"")</f>
        <v/>
      </c>
      <c r="F2734" s="80" t="str">
        <f>IFERROR(IF(B2734="","",VLOOKUP(B2734,'Customer Orders Management'!B:AB,13,0)),"")</f>
        <v/>
      </c>
      <c r="G2734" s="80" t="str">
        <f>IFERROR(IF(B2734="","",VLOOKUP(B2734,'Customer Orders Management'!B:AB,7,0)),"")</f>
        <v/>
      </c>
      <c r="H2734" s="80" t="str">
        <f>IFERROR(IF(B2734="","",VLOOKUP(B2734,'Customer Orders Management'!B:AB,8,0)),"")</f>
        <v/>
      </c>
      <c r="I2734" s="81" t="str">
        <f>IFERROR(IF(B2734="","",VLOOKUP(B2734,'Customer Orders Management'!B:AB,9,0)),"")</f>
        <v/>
      </c>
      <c r="J2734" s="81" t="str">
        <f>IFERROR(IF(B2734="","",VLOOKUP(B2734,'Customer Orders Management'!B:AB,10,0)),"")</f>
        <v/>
      </c>
      <c r="K2734" s="81" t="str">
        <f>IFERROR(IF(B2734="","",VLOOKUP(B2734,'Customer Orders Management'!B:AB,11,0)),"")</f>
        <v/>
      </c>
      <c r="L2734" s="81" t="str">
        <f>IFERROR(IF(VLOOKUP(B2734,'DIFOT Raw Data'!B:P,15,0)="","Not Delivered","Delivery"&amp;" "&amp;VLOOKUP(B2734,'DIFOT Raw Data'!B:P,15,0)),"")</f>
        <v/>
      </c>
    </row>
    <row r="2735" spans="5:12" x14ac:dyDescent="0.25">
      <c r="E2735" s="80" t="str">
        <f>IFERROR(IF(B2735="","",VLOOKUP(B2735,'Customer Orders Management'!B:AB,12,0)),"")</f>
        <v/>
      </c>
      <c r="F2735" s="80" t="str">
        <f>IFERROR(IF(B2735="","",VLOOKUP(B2735,'Customer Orders Management'!B:AB,13,0)),"")</f>
        <v/>
      </c>
      <c r="G2735" s="80" t="str">
        <f>IFERROR(IF(B2735="","",VLOOKUP(B2735,'Customer Orders Management'!B:AB,7,0)),"")</f>
        <v/>
      </c>
      <c r="H2735" s="80" t="str">
        <f>IFERROR(IF(B2735="","",VLOOKUP(B2735,'Customer Orders Management'!B:AB,8,0)),"")</f>
        <v/>
      </c>
      <c r="I2735" s="81" t="str">
        <f>IFERROR(IF(B2735="","",VLOOKUP(B2735,'Customer Orders Management'!B:AB,9,0)),"")</f>
        <v/>
      </c>
      <c r="J2735" s="81" t="str">
        <f>IFERROR(IF(B2735="","",VLOOKUP(B2735,'Customer Orders Management'!B:AB,10,0)),"")</f>
        <v/>
      </c>
      <c r="K2735" s="81" t="str">
        <f>IFERROR(IF(B2735="","",VLOOKUP(B2735,'Customer Orders Management'!B:AB,11,0)),"")</f>
        <v/>
      </c>
      <c r="L2735" s="81" t="str">
        <f>IFERROR(IF(VLOOKUP(B2735,'DIFOT Raw Data'!B:P,15,0)="","Not Delivered","Delivery"&amp;" "&amp;VLOOKUP(B2735,'DIFOT Raw Data'!B:P,15,0)),"")</f>
        <v/>
      </c>
    </row>
    <row r="2736" spans="5:12" x14ac:dyDescent="0.25">
      <c r="E2736" s="80" t="str">
        <f>IFERROR(IF(B2736="","",VLOOKUP(B2736,'Customer Orders Management'!B:AB,12,0)),"")</f>
        <v/>
      </c>
      <c r="F2736" s="80" t="str">
        <f>IFERROR(IF(B2736="","",VLOOKUP(B2736,'Customer Orders Management'!B:AB,13,0)),"")</f>
        <v/>
      </c>
      <c r="G2736" s="80" t="str">
        <f>IFERROR(IF(B2736="","",VLOOKUP(B2736,'Customer Orders Management'!B:AB,7,0)),"")</f>
        <v/>
      </c>
      <c r="H2736" s="80" t="str">
        <f>IFERROR(IF(B2736="","",VLOOKUP(B2736,'Customer Orders Management'!B:AB,8,0)),"")</f>
        <v/>
      </c>
      <c r="I2736" s="81" t="str">
        <f>IFERROR(IF(B2736="","",VLOOKUP(B2736,'Customer Orders Management'!B:AB,9,0)),"")</f>
        <v/>
      </c>
      <c r="J2736" s="81" t="str">
        <f>IFERROR(IF(B2736="","",VLOOKUP(B2736,'Customer Orders Management'!B:AB,10,0)),"")</f>
        <v/>
      </c>
      <c r="K2736" s="81" t="str">
        <f>IFERROR(IF(B2736="","",VLOOKUP(B2736,'Customer Orders Management'!B:AB,11,0)),"")</f>
        <v/>
      </c>
      <c r="L2736" s="81" t="str">
        <f>IFERROR(IF(VLOOKUP(B2736,'DIFOT Raw Data'!B:P,15,0)="","Not Delivered","Delivery"&amp;" "&amp;VLOOKUP(B2736,'DIFOT Raw Data'!B:P,15,0)),"")</f>
        <v/>
      </c>
    </row>
    <row r="2737" spans="5:12" x14ac:dyDescent="0.25">
      <c r="E2737" s="80" t="str">
        <f>IFERROR(IF(B2737="","",VLOOKUP(B2737,'Customer Orders Management'!B:AB,12,0)),"")</f>
        <v/>
      </c>
      <c r="F2737" s="80" t="str">
        <f>IFERROR(IF(B2737="","",VLOOKUP(B2737,'Customer Orders Management'!B:AB,13,0)),"")</f>
        <v/>
      </c>
      <c r="G2737" s="80" t="str">
        <f>IFERROR(IF(B2737="","",VLOOKUP(B2737,'Customer Orders Management'!B:AB,7,0)),"")</f>
        <v/>
      </c>
      <c r="H2737" s="80" t="str">
        <f>IFERROR(IF(B2737="","",VLOOKUP(B2737,'Customer Orders Management'!B:AB,8,0)),"")</f>
        <v/>
      </c>
      <c r="I2737" s="81" t="str">
        <f>IFERROR(IF(B2737="","",VLOOKUP(B2737,'Customer Orders Management'!B:AB,9,0)),"")</f>
        <v/>
      </c>
      <c r="J2737" s="81" t="str">
        <f>IFERROR(IF(B2737="","",VLOOKUP(B2737,'Customer Orders Management'!B:AB,10,0)),"")</f>
        <v/>
      </c>
      <c r="K2737" s="81" t="str">
        <f>IFERROR(IF(B2737="","",VLOOKUP(B2737,'Customer Orders Management'!B:AB,11,0)),"")</f>
        <v/>
      </c>
      <c r="L2737" s="81" t="str">
        <f>IFERROR(IF(VLOOKUP(B2737,'DIFOT Raw Data'!B:P,15,0)="","Not Delivered","Delivery"&amp;" "&amp;VLOOKUP(B2737,'DIFOT Raw Data'!B:P,15,0)),"")</f>
        <v/>
      </c>
    </row>
    <row r="2738" spans="5:12" x14ac:dyDescent="0.25">
      <c r="E2738" s="80" t="str">
        <f>IFERROR(IF(B2738="","",VLOOKUP(B2738,'Customer Orders Management'!B:AB,12,0)),"")</f>
        <v/>
      </c>
      <c r="F2738" s="80" t="str">
        <f>IFERROR(IF(B2738="","",VLOOKUP(B2738,'Customer Orders Management'!B:AB,13,0)),"")</f>
        <v/>
      </c>
      <c r="G2738" s="80" t="str">
        <f>IFERROR(IF(B2738="","",VLOOKUP(B2738,'Customer Orders Management'!B:AB,7,0)),"")</f>
        <v/>
      </c>
      <c r="H2738" s="80" t="str">
        <f>IFERROR(IF(B2738="","",VLOOKUP(B2738,'Customer Orders Management'!B:AB,8,0)),"")</f>
        <v/>
      </c>
      <c r="I2738" s="81" t="str">
        <f>IFERROR(IF(B2738="","",VLOOKUP(B2738,'Customer Orders Management'!B:AB,9,0)),"")</f>
        <v/>
      </c>
      <c r="J2738" s="81" t="str">
        <f>IFERROR(IF(B2738="","",VLOOKUP(B2738,'Customer Orders Management'!B:AB,10,0)),"")</f>
        <v/>
      </c>
      <c r="K2738" s="81" t="str">
        <f>IFERROR(IF(B2738="","",VLOOKUP(B2738,'Customer Orders Management'!B:AB,11,0)),"")</f>
        <v/>
      </c>
      <c r="L2738" s="81" t="str">
        <f>IFERROR(IF(VLOOKUP(B2738,'DIFOT Raw Data'!B:P,15,0)="","Not Delivered","Delivery"&amp;" "&amp;VLOOKUP(B2738,'DIFOT Raw Data'!B:P,15,0)),"")</f>
        <v/>
      </c>
    </row>
    <row r="2739" spans="5:12" x14ac:dyDescent="0.25">
      <c r="E2739" s="80" t="str">
        <f>IFERROR(IF(B2739="","",VLOOKUP(B2739,'Customer Orders Management'!B:AB,12,0)),"")</f>
        <v/>
      </c>
      <c r="F2739" s="80" t="str">
        <f>IFERROR(IF(B2739="","",VLOOKUP(B2739,'Customer Orders Management'!B:AB,13,0)),"")</f>
        <v/>
      </c>
      <c r="G2739" s="80" t="str">
        <f>IFERROR(IF(B2739="","",VLOOKUP(B2739,'Customer Orders Management'!B:AB,7,0)),"")</f>
        <v/>
      </c>
      <c r="H2739" s="80" t="str">
        <f>IFERROR(IF(B2739="","",VLOOKUP(B2739,'Customer Orders Management'!B:AB,8,0)),"")</f>
        <v/>
      </c>
      <c r="I2739" s="81" t="str">
        <f>IFERROR(IF(B2739="","",VLOOKUP(B2739,'Customer Orders Management'!B:AB,9,0)),"")</f>
        <v/>
      </c>
      <c r="J2739" s="81" t="str">
        <f>IFERROR(IF(B2739="","",VLOOKUP(B2739,'Customer Orders Management'!B:AB,10,0)),"")</f>
        <v/>
      </c>
      <c r="K2739" s="81" t="str">
        <f>IFERROR(IF(B2739="","",VLOOKUP(B2739,'Customer Orders Management'!B:AB,11,0)),"")</f>
        <v/>
      </c>
      <c r="L2739" s="81" t="str">
        <f>IFERROR(IF(VLOOKUP(B2739,'DIFOT Raw Data'!B:P,15,0)="","Not Delivered","Delivery"&amp;" "&amp;VLOOKUP(B2739,'DIFOT Raw Data'!B:P,15,0)),"")</f>
        <v/>
      </c>
    </row>
    <row r="2740" spans="5:12" x14ac:dyDescent="0.25">
      <c r="E2740" s="80" t="str">
        <f>IFERROR(IF(B2740="","",VLOOKUP(B2740,'Customer Orders Management'!B:AB,12,0)),"")</f>
        <v/>
      </c>
      <c r="F2740" s="80" t="str">
        <f>IFERROR(IF(B2740="","",VLOOKUP(B2740,'Customer Orders Management'!B:AB,13,0)),"")</f>
        <v/>
      </c>
      <c r="G2740" s="80" t="str">
        <f>IFERROR(IF(B2740="","",VLOOKUP(B2740,'Customer Orders Management'!B:AB,7,0)),"")</f>
        <v/>
      </c>
      <c r="H2740" s="80" t="str">
        <f>IFERROR(IF(B2740="","",VLOOKUP(B2740,'Customer Orders Management'!B:AB,8,0)),"")</f>
        <v/>
      </c>
      <c r="I2740" s="81" t="str">
        <f>IFERROR(IF(B2740="","",VLOOKUP(B2740,'Customer Orders Management'!B:AB,9,0)),"")</f>
        <v/>
      </c>
      <c r="J2740" s="81" t="str">
        <f>IFERROR(IF(B2740="","",VLOOKUP(B2740,'Customer Orders Management'!B:AB,10,0)),"")</f>
        <v/>
      </c>
      <c r="K2740" s="81" t="str">
        <f>IFERROR(IF(B2740="","",VLOOKUP(B2740,'Customer Orders Management'!B:AB,11,0)),"")</f>
        <v/>
      </c>
      <c r="L2740" s="81" t="str">
        <f>IFERROR(IF(VLOOKUP(B2740,'DIFOT Raw Data'!B:P,15,0)="","Not Delivered","Delivery"&amp;" "&amp;VLOOKUP(B2740,'DIFOT Raw Data'!B:P,15,0)),"")</f>
        <v/>
      </c>
    </row>
    <row r="2741" spans="5:12" x14ac:dyDescent="0.25">
      <c r="E2741" s="80" t="str">
        <f>IFERROR(IF(B2741="","",VLOOKUP(B2741,'Customer Orders Management'!B:AB,12,0)),"")</f>
        <v/>
      </c>
      <c r="F2741" s="80" t="str">
        <f>IFERROR(IF(B2741="","",VLOOKUP(B2741,'Customer Orders Management'!B:AB,13,0)),"")</f>
        <v/>
      </c>
      <c r="G2741" s="80" t="str">
        <f>IFERROR(IF(B2741="","",VLOOKUP(B2741,'Customer Orders Management'!B:AB,7,0)),"")</f>
        <v/>
      </c>
      <c r="H2741" s="80" t="str">
        <f>IFERROR(IF(B2741="","",VLOOKUP(B2741,'Customer Orders Management'!B:AB,8,0)),"")</f>
        <v/>
      </c>
      <c r="I2741" s="81" t="str">
        <f>IFERROR(IF(B2741="","",VLOOKUP(B2741,'Customer Orders Management'!B:AB,9,0)),"")</f>
        <v/>
      </c>
      <c r="J2741" s="81" t="str">
        <f>IFERROR(IF(B2741="","",VLOOKUP(B2741,'Customer Orders Management'!B:AB,10,0)),"")</f>
        <v/>
      </c>
      <c r="K2741" s="81" t="str">
        <f>IFERROR(IF(B2741="","",VLOOKUP(B2741,'Customer Orders Management'!B:AB,11,0)),"")</f>
        <v/>
      </c>
      <c r="L2741" s="81" t="str">
        <f>IFERROR(IF(VLOOKUP(B2741,'DIFOT Raw Data'!B:P,15,0)="","Not Delivered","Delivery"&amp;" "&amp;VLOOKUP(B2741,'DIFOT Raw Data'!B:P,15,0)),"")</f>
        <v/>
      </c>
    </row>
    <row r="2742" spans="5:12" x14ac:dyDescent="0.25">
      <c r="E2742" s="80" t="str">
        <f>IFERROR(IF(B2742="","",VLOOKUP(B2742,'Customer Orders Management'!B:AB,12,0)),"")</f>
        <v/>
      </c>
      <c r="F2742" s="80" t="str">
        <f>IFERROR(IF(B2742="","",VLOOKUP(B2742,'Customer Orders Management'!B:AB,13,0)),"")</f>
        <v/>
      </c>
      <c r="G2742" s="80" t="str">
        <f>IFERROR(IF(B2742="","",VLOOKUP(B2742,'Customer Orders Management'!B:AB,7,0)),"")</f>
        <v/>
      </c>
      <c r="H2742" s="80" t="str">
        <f>IFERROR(IF(B2742="","",VLOOKUP(B2742,'Customer Orders Management'!B:AB,8,0)),"")</f>
        <v/>
      </c>
      <c r="I2742" s="81" t="str">
        <f>IFERROR(IF(B2742="","",VLOOKUP(B2742,'Customer Orders Management'!B:AB,9,0)),"")</f>
        <v/>
      </c>
      <c r="J2742" s="81" t="str">
        <f>IFERROR(IF(B2742="","",VLOOKUP(B2742,'Customer Orders Management'!B:AB,10,0)),"")</f>
        <v/>
      </c>
      <c r="K2742" s="81" t="str">
        <f>IFERROR(IF(B2742="","",VLOOKUP(B2742,'Customer Orders Management'!B:AB,11,0)),"")</f>
        <v/>
      </c>
      <c r="L2742" s="81" t="str">
        <f>IFERROR(IF(VLOOKUP(B2742,'DIFOT Raw Data'!B:P,15,0)="","Not Delivered","Delivery"&amp;" "&amp;VLOOKUP(B2742,'DIFOT Raw Data'!B:P,15,0)),"")</f>
        <v/>
      </c>
    </row>
    <row r="2743" spans="5:12" x14ac:dyDescent="0.25">
      <c r="E2743" s="80" t="str">
        <f>IFERROR(IF(B2743="","",VLOOKUP(B2743,'Customer Orders Management'!B:AB,12,0)),"")</f>
        <v/>
      </c>
      <c r="F2743" s="80" t="str">
        <f>IFERROR(IF(B2743="","",VLOOKUP(B2743,'Customer Orders Management'!B:AB,13,0)),"")</f>
        <v/>
      </c>
      <c r="G2743" s="80" t="str">
        <f>IFERROR(IF(B2743="","",VLOOKUP(B2743,'Customer Orders Management'!B:AB,7,0)),"")</f>
        <v/>
      </c>
      <c r="H2743" s="80" t="str">
        <f>IFERROR(IF(B2743="","",VLOOKUP(B2743,'Customer Orders Management'!B:AB,8,0)),"")</f>
        <v/>
      </c>
      <c r="I2743" s="81" t="str">
        <f>IFERROR(IF(B2743="","",VLOOKUP(B2743,'Customer Orders Management'!B:AB,9,0)),"")</f>
        <v/>
      </c>
      <c r="J2743" s="81" t="str">
        <f>IFERROR(IF(B2743="","",VLOOKUP(B2743,'Customer Orders Management'!B:AB,10,0)),"")</f>
        <v/>
      </c>
      <c r="K2743" s="81" t="str">
        <f>IFERROR(IF(B2743="","",VLOOKUP(B2743,'Customer Orders Management'!B:AB,11,0)),"")</f>
        <v/>
      </c>
      <c r="L2743" s="81" t="str">
        <f>IFERROR(IF(VLOOKUP(B2743,'DIFOT Raw Data'!B:P,15,0)="","Not Delivered","Delivery"&amp;" "&amp;VLOOKUP(B2743,'DIFOT Raw Data'!B:P,15,0)),"")</f>
        <v/>
      </c>
    </row>
    <row r="2744" spans="5:12" x14ac:dyDescent="0.25">
      <c r="E2744" s="80" t="str">
        <f>IFERROR(IF(B2744="","",VLOOKUP(B2744,'Customer Orders Management'!B:AB,12,0)),"")</f>
        <v/>
      </c>
      <c r="F2744" s="80" t="str">
        <f>IFERROR(IF(B2744="","",VLOOKUP(B2744,'Customer Orders Management'!B:AB,13,0)),"")</f>
        <v/>
      </c>
      <c r="G2744" s="80" t="str">
        <f>IFERROR(IF(B2744="","",VLOOKUP(B2744,'Customer Orders Management'!B:AB,7,0)),"")</f>
        <v/>
      </c>
      <c r="H2744" s="80" t="str">
        <f>IFERROR(IF(B2744="","",VLOOKUP(B2744,'Customer Orders Management'!B:AB,8,0)),"")</f>
        <v/>
      </c>
      <c r="I2744" s="81" t="str">
        <f>IFERROR(IF(B2744="","",VLOOKUP(B2744,'Customer Orders Management'!B:AB,9,0)),"")</f>
        <v/>
      </c>
      <c r="J2744" s="81" t="str">
        <f>IFERROR(IF(B2744="","",VLOOKUP(B2744,'Customer Orders Management'!B:AB,10,0)),"")</f>
        <v/>
      </c>
      <c r="K2744" s="81" t="str">
        <f>IFERROR(IF(B2744="","",VLOOKUP(B2744,'Customer Orders Management'!B:AB,11,0)),"")</f>
        <v/>
      </c>
      <c r="L2744" s="81" t="str">
        <f>IFERROR(IF(VLOOKUP(B2744,'DIFOT Raw Data'!B:P,15,0)="","Not Delivered","Delivery"&amp;" "&amp;VLOOKUP(B2744,'DIFOT Raw Data'!B:P,15,0)),"")</f>
        <v/>
      </c>
    </row>
    <row r="2745" spans="5:12" x14ac:dyDescent="0.25">
      <c r="E2745" s="80" t="str">
        <f>IFERROR(IF(B2745="","",VLOOKUP(B2745,'Customer Orders Management'!B:AB,12,0)),"")</f>
        <v/>
      </c>
      <c r="F2745" s="80" t="str">
        <f>IFERROR(IF(B2745="","",VLOOKUP(B2745,'Customer Orders Management'!B:AB,13,0)),"")</f>
        <v/>
      </c>
      <c r="G2745" s="80" t="str">
        <f>IFERROR(IF(B2745="","",VLOOKUP(B2745,'Customer Orders Management'!B:AB,7,0)),"")</f>
        <v/>
      </c>
      <c r="H2745" s="80" t="str">
        <f>IFERROR(IF(B2745="","",VLOOKUP(B2745,'Customer Orders Management'!B:AB,8,0)),"")</f>
        <v/>
      </c>
      <c r="I2745" s="81" t="str">
        <f>IFERROR(IF(B2745="","",VLOOKUP(B2745,'Customer Orders Management'!B:AB,9,0)),"")</f>
        <v/>
      </c>
      <c r="J2745" s="81" t="str">
        <f>IFERROR(IF(B2745="","",VLOOKUP(B2745,'Customer Orders Management'!B:AB,10,0)),"")</f>
        <v/>
      </c>
      <c r="K2745" s="81" t="str">
        <f>IFERROR(IF(B2745="","",VLOOKUP(B2745,'Customer Orders Management'!B:AB,11,0)),"")</f>
        <v/>
      </c>
      <c r="L2745" s="81" t="str">
        <f>IFERROR(IF(VLOOKUP(B2745,'DIFOT Raw Data'!B:P,15,0)="","Not Delivered","Delivery"&amp;" "&amp;VLOOKUP(B2745,'DIFOT Raw Data'!B:P,15,0)),"")</f>
        <v/>
      </c>
    </row>
    <row r="2746" spans="5:12" x14ac:dyDescent="0.25">
      <c r="E2746" s="80" t="str">
        <f>IFERROR(IF(B2746="","",VLOOKUP(B2746,'Customer Orders Management'!B:AB,12,0)),"")</f>
        <v/>
      </c>
      <c r="F2746" s="80" t="str">
        <f>IFERROR(IF(B2746="","",VLOOKUP(B2746,'Customer Orders Management'!B:AB,13,0)),"")</f>
        <v/>
      </c>
      <c r="G2746" s="80" t="str">
        <f>IFERROR(IF(B2746="","",VLOOKUP(B2746,'Customer Orders Management'!B:AB,7,0)),"")</f>
        <v/>
      </c>
      <c r="H2746" s="80" t="str">
        <f>IFERROR(IF(B2746="","",VLOOKUP(B2746,'Customer Orders Management'!B:AB,8,0)),"")</f>
        <v/>
      </c>
      <c r="I2746" s="81" t="str">
        <f>IFERROR(IF(B2746="","",VLOOKUP(B2746,'Customer Orders Management'!B:AB,9,0)),"")</f>
        <v/>
      </c>
      <c r="J2746" s="81" t="str">
        <f>IFERROR(IF(B2746="","",VLOOKUP(B2746,'Customer Orders Management'!B:AB,10,0)),"")</f>
        <v/>
      </c>
      <c r="K2746" s="81" t="str">
        <f>IFERROR(IF(B2746="","",VLOOKUP(B2746,'Customer Orders Management'!B:AB,11,0)),"")</f>
        <v/>
      </c>
      <c r="L2746" s="81" t="str">
        <f>IFERROR(IF(VLOOKUP(B2746,'DIFOT Raw Data'!B:P,15,0)="","Not Delivered","Delivery"&amp;" "&amp;VLOOKUP(B2746,'DIFOT Raw Data'!B:P,15,0)),"")</f>
        <v/>
      </c>
    </row>
    <row r="2747" spans="5:12" x14ac:dyDescent="0.25">
      <c r="E2747" s="80" t="str">
        <f>IFERROR(IF(B2747="","",VLOOKUP(B2747,'Customer Orders Management'!B:AB,12,0)),"")</f>
        <v/>
      </c>
      <c r="F2747" s="80" t="str">
        <f>IFERROR(IF(B2747="","",VLOOKUP(B2747,'Customer Orders Management'!B:AB,13,0)),"")</f>
        <v/>
      </c>
      <c r="G2747" s="80" t="str">
        <f>IFERROR(IF(B2747="","",VLOOKUP(B2747,'Customer Orders Management'!B:AB,7,0)),"")</f>
        <v/>
      </c>
      <c r="H2747" s="80" t="str">
        <f>IFERROR(IF(B2747="","",VLOOKUP(B2747,'Customer Orders Management'!B:AB,8,0)),"")</f>
        <v/>
      </c>
      <c r="I2747" s="81" t="str">
        <f>IFERROR(IF(B2747="","",VLOOKUP(B2747,'Customer Orders Management'!B:AB,9,0)),"")</f>
        <v/>
      </c>
      <c r="J2747" s="81" t="str">
        <f>IFERROR(IF(B2747="","",VLOOKUP(B2747,'Customer Orders Management'!B:AB,10,0)),"")</f>
        <v/>
      </c>
      <c r="K2747" s="81" t="str">
        <f>IFERROR(IF(B2747="","",VLOOKUP(B2747,'Customer Orders Management'!B:AB,11,0)),"")</f>
        <v/>
      </c>
      <c r="L2747" s="81" t="str">
        <f>IFERROR(IF(VLOOKUP(B2747,'DIFOT Raw Data'!B:P,15,0)="","Not Delivered","Delivery"&amp;" "&amp;VLOOKUP(B2747,'DIFOT Raw Data'!B:P,15,0)),"")</f>
        <v/>
      </c>
    </row>
    <row r="2748" spans="5:12" x14ac:dyDescent="0.25">
      <c r="E2748" s="80" t="str">
        <f>IFERROR(IF(B2748="","",VLOOKUP(B2748,'Customer Orders Management'!B:AB,12,0)),"")</f>
        <v/>
      </c>
      <c r="F2748" s="80" t="str">
        <f>IFERROR(IF(B2748="","",VLOOKUP(B2748,'Customer Orders Management'!B:AB,13,0)),"")</f>
        <v/>
      </c>
      <c r="G2748" s="80" t="str">
        <f>IFERROR(IF(B2748="","",VLOOKUP(B2748,'Customer Orders Management'!B:AB,7,0)),"")</f>
        <v/>
      </c>
      <c r="H2748" s="80" t="str">
        <f>IFERROR(IF(B2748="","",VLOOKUP(B2748,'Customer Orders Management'!B:AB,8,0)),"")</f>
        <v/>
      </c>
      <c r="I2748" s="81" t="str">
        <f>IFERROR(IF(B2748="","",VLOOKUP(B2748,'Customer Orders Management'!B:AB,9,0)),"")</f>
        <v/>
      </c>
      <c r="J2748" s="81" t="str">
        <f>IFERROR(IF(B2748="","",VLOOKUP(B2748,'Customer Orders Management'!B:AB,10,0)),"")</f>
        <v/>
      </c>
      <c r="K2748" s="81" t="str">
        <f>IFERROR(IF(B2748="","",VLOOKUP(B2748,'Customer Orders Management'!B:AB,11,0)),"")</f>
        <v/>
      </c>
      <c r="L2748" s="81" t="str">
        <f>IFERROR(IF(VLOOKUP(B2748,'DIFOT Raw Data'!B:P,15,0)="","Not Delivered","Delivery"&amp;" "&amp;VLOOKUP(B2748,'DIFOT Raw Data'!B:P,15,0)),"")</f>
        <v/>
      </c>
    </row>
    <row r="2749" spans="5:12" x14ac:dyDescent="0.25">
      <c r="E2749" s="80" t="str">
        <f>IFERROR(IF(B2749="","",VLOOKUP(B2749,'Customer Orders Management'!B:AB,12,0)),"")</f>
        <v/>
      </c>
      <c r="F2749" s="80" t="str">
        <f>IFERROR(IF(B2749="","",VLOOKUP(B2749,'Customer Orders Management'!B:AB,13,0)),"")</f>
        <v/>
      </c>
      <c r="G2749" s="80" t="str">
        <f>IFERROR(IF(B2749="","",VLOOKUP(B2749,'Customer Orders Management'!B:AB,7,0)),"")</f>
        <v/>
      </c>
      <c r="H2749" s="80" t="str">
        <f>IFERROR(IF(B2749="","",VLOOKUP(B2749,'Customer Orders Management'!B:AB,8,0)),"")</f>
        <v/>
      </c>
      <c r="I2749" s="81" t="str">
        <f>IFERROR(IF(B2749="","",VLOOKUP(B2749,'Customer Orders Management'!B:AB,9,0)),"")</f>
        <v/>
      </c>
      <c r="J2749" s="81" t="str">
        <f>IFERROR(IF(B2749="","",VLOOKUP(B2749,'Customer Orders Management'!B:AB,10,0)),"")</f>
        <v/>
      </c>
      <c r="K2749" s="81" t="str">
        <f>IFERROR(IF(B2749="","",VLOOKUP(B2749,'Customer Orders Management'!B:AB,11,0)),"")</f>
        <v/>
      </c>
      <c r="L2749" s="81" t="str">
        <f>IFERROR(IF(VLOOKUP(B2749,'DIFOT Raw Data'!B:P,15,0)="","Not Delivered","Delivery"&amp;" "&amp;VLOOKUP(B2749,'DIFOT Raw Data'!B:P,15,0)),"")</f>
        <v/>
      </c>
    </row>
    <row r="2750" spans="5:12" x14ac:dyDescent="0.25">
      <c r="E2750" s="80" t="str">
        <f>IFERROR(IF(B2750="","",VLOOKUP(B2750,'Customer Orders Management'!B:AB,12,0)),"")</f>
        <v/>
      </c>
      <c r="F2750" s="80" t="str">
        <f>IFERROR(IF(B2750="","",VLOOKUP(B2750,'Customer Orders Management'!B:AB,13,0)),"")</f>
        <v/>
      </c>
      <c r="G2750" s="80" t="str">
        <f>IFERROR(IF(B2750="","",VLOOKUP(B2750,'Customer Orders Management'!B:AB,7,0)),"")</f>
        <v/>
      </c>
      <c r="H2750" s="80" t="str">
        <f>IFERROR(IF(B2750="","",VLOOKUP(B2750,'Customer Orders Management'!B:AB,8,0)),"")</f>
        <v/>
      </c>
      <c r="I2750" s="81" t="str">
        <f>IFERROR(IF(B2750="","",VLOOKUP(B2750,'Customer Orders Management'!B:AB,9,0)),"")</f>
        <v/>
      </c>
      <c r="J2750" s="81" t="str">
        <f>IFERROR(IF(B2750="","",VLOOKUP(B2750,'Customer Orders Management'!B:AB,10,0)),"")</f>
        <v/>
      </c>
      <c r="K2750" s="81" t="str">
        <f>IFERROR(IF(B2750="","",VLOOKUP(B2750,'Customer Orders Management'!B:AB,11,0)),"")</f>
        <v/>
      </c>
      <c r="L2750" s="81" t="str">
        <f>IFERROR(IF(VLOOKUP(B2750,'DIFOT Raw Data'!B:P,15,0)="","Not Delivered","Delivery"&amp;" "&amp;VLOOKUP(B2750,'DIFOT Raw Data'!B:P,15,0)),"")</f>
        <v/>
      </c>
    </row>
    <row r="2751" spans="5:12" x14ac:dyDescent="0.25">
      <c r="E2751" s="80" t="str">
        <f>IFERROR(IF(B2751="","",VLOOKUP(B2751,'Customer Orders Management'!B:AB,12,0)),"")</f>
        <v/>
      </c>
      <c r="F2751" s="80" t="str">
        <f>IFERROR(IF(B2751="","",VLOOKUP(B2751,'Customer Orders Management'!B:AB,13,0)),"")</f>
        <v/>
      </c>
      <c r="G2751" s="80" t="str">
        <f>IFERROR(IF(B2751="","",VLOOKUP(B2751,'Customer Orders Management'!B:AB,7,0)),"")</f>
        <v/>
      </c>
      <c r="H2751" s="80" t="str">
        <f>IFERROR(IF(B2751="","",VLOOKUP(B2751,'Customer Orders Management'!B:AB,8,0)),"")</f>
        <v/>
      </c>
      <c r="I2751" s="81" t="str">
        <f>IFERROR(IF(B2751="","",VLOOKUP(B2751,'Customer Orders Management'!B:AB,9,0)),"")</f>
        <v/>
      </c>
      <c r="J2751" s="81" t="str">
        <f>IFERROR(IF(B2751="","",VLOOKUP(B2751,'Customer Orders Management'!B:AB,10,0)),"")</f>
        <v/>
      </c>
      <c r="K2751" s="81" t="str">
        <f>IFERROR(IF(B2751="","",VLOOKUP(B2751,'Customer Orders Management'!B:AB,11,0)),"")</f>
        <v/>
      </c>
      <c r="L2751" s="81" t="str">
        <f>IFERROR(IF(VLOOKUP(B2751,'DIFOT Raw Data'!B:P,15,0)="","Not Delivered","Delivery"&amp;" "&amp;VLOOKUP(B2751,'DIFOT Raw Data'!B:P,15,0)),"")</f>
        <v/>
      </c>
    </row>
    <row r="2752" spans="5:12" x14ac:dyDescent="0.25">
      <c r="E2752" s="80" t="str">
        <f>IFERROR(IF(B2752="","",VLOOKUP(B2752,'Customer Orders Management'!B:AB,12,0)),"")</f>
        <v/>
      </c>
      <c r="F2752" s="80" t="str">
        <f>IFERROR(IF(B2752="","",VLOOKUP(B2752,'Customer Orders Management'!B:AB,13,0)),"")</f>
        <v/>
      </c>
      <c r="G2752" s="80" t="str">
        <f>IFERROR(IF(B2752="","",VLOOKUP(B2752,'Customer Orders Management'!B:AB,7,0)),"")</f>
        <v/>
      </c>
      <c r="H2752" s="80" t="str">
        <f>IFERROR(IF(B2752="","",VLOOKUP(B2752,'Customer Orders Management'!B:AB,8,0)),"")</f>
        <v/>
      </c>
      <c r="I2752" s="81" t="str">
        <f>IFERROR(IF(B2752="","",VLOOKUP(B2752,'Customer Orders Management'!B:AB,9,0)),"")</f>
        <v/>
      </c>
      <c r="J2752" s="81" t="str">
        <f>IFERROR(IF(B2752="","",VLOOKUP(B2752,'Customer Orders Management'!B:AB,10,0)),"")</f>
        <v/>
      </c>
      <c r="K2752" s="81" t="str">
        <f>IFERROR(IF(B2752="","",VLOOKUP(B2752,'Customer Orders Management'!B:AB,11,0)),"")</f>
        <v/>
      </c>
      <c r="L2752" s="81" t="str">
        <f>IFERROR(IF(VLOOKUP(B2752,'DIFOT Raw Data'!B:P,15,0)="","Not Delivered","Delivery"&amp;" "&amp;VLOOKUP(B2752,'DIFOT Raw Data'!B:P,15,0)),"")</f>
        <v/>
      </c>
    </row>
    <row r="2753" spans="5:12" x14ac:dyDescent="0.25">
      <c r="E2753" s="80" t="str">
        <f>IFERROR(IF(B2753="","",VLOOKUP(B2753,'Customer Orders Management'!B:AB,12,0)),"")</f>
        <v/>
      </c>
      <c r="F2753" s="80" t="str">
        <f>IFERROR(IF(B2753="","",VLOOKUP(B2753,'Customer Orders Management'!B:AB,13,0)),"")</f>
        <v/>
      </c>
      <c r="G2753" s="80" t="str">
        <f>IFERROR(IF(B2753="","",VLOOKUP(B2753,'Customer Orders Management'!B:AB,7,0)),"")</f>
        <v/>
      </c>
      <c r="H2753" s="80" t="str">
        <f>IFERROR(IF(B2753="","",VLOOKUP(B2753,'Customer Orders Management'!B:AB,8,0)),"")</f>
        <v/>
      </c>
      <c r="I2753" s="81" t="str">
        <f>IFERROR(IF(B2753="","",VLOOKUP(B2753,'Customer Orders Management'!B:AB,9,0)),"")</f>
        <v/>
      </c>
      <c r="J2753" s="81" t="str">
        <f>IFERROR(IF(B2753="","",VLOOKUP(B2753,'Customer Orders Management'!B:AB,10,0)),"")</f>
        <v/>
      </c>
      <c r="K2753" s="81" t="str">
        <f>IFERROR(IF(B2753="","",VLOOKUP(B2753,'Customer Orders Management'!B:AB,11,0)),"")</f>
        <v/>
      </c>
      <c r="L2753" s="81" t="str">
        <f>IFERROR(IF(VLOOKUP(B2753,'DIFOT Raw Data'!B:P,15,0)="","Not Delivered","Delivery"&amp;" "&amp;VLOOKUP(B2753,'DIFOT Raw Data'!B:P,15,0)),"")</f>
        <v/>
      </c>
    </row>
    <row r="2754" spans="5:12" x14ac:dyDescent="0.25">
      <c r="E2754" s="80" t="str">
        <f>IFERROR(IF(B2754="","",VLOOKUP(B2754,'Customer Orders Management'!B:AB,12,0)),"")</f>
        <v/>
      </c>
      <c r="F2754" s="80" t="str">
        <f>IFERROR(IF(B2754="","",VLOOKUP(B2754,'Customer Orders Management'!B:AB,13,0)),"")</f>
        <v/>
      </c>
      <c r="G2754" s="80" t="str">
        <f>IFERROR(IF(B2754="","",VLOOKUP(B2754,'Customer Orders Management'!B:AB,7,0)),"")</f>
        <v/>
      </c>
      <c r="H2754" s="80" t="str">
        <f>IFERROR(IF(B2754="","",VLOOKUP(B2754,'Customer Orders Management'!B:AB,8,0)),"")</f>
        <v/>
      </c>
      <c r="I2754" s="81" t="str">
        <f>IFERROR(IF(B2754="","",VLOOKUP(B2754,'Customer Orders Management'!B:AB,9,0)),"")</f>
        <v/>
      </c>
      <c r="J2754" s="81" t="str">
        <f>IFERROR(IF(B2754="","",VLOOKUP(B2754,'Customer Orders Management'!B:AB,10,0)),"")</f>
        <v/>
      </c>
      <c r="K2754" s="81" t="str">
        <f>IFERROR(IF(B2754="","",VLOOKUP(B2754,'Customer Orders Management'!B:AB,11,0)),"")</f>
        <v/>
      </c>
      <c r="L2754" s="81" t="str">
        <f>IFERROR(IF(VLOOKUP(B2754,'DIFOT Raw Data'!B:P,15,0)="","Not Delivered","Delivery"&amp;" "&amp;VLOOKUP(B2754,'DIFOT Raw Data'!B:P,15,0)),"")</f>
        <v/>
      </c>
    </row>
    <row r="2755" spans="5:12" x14ac:dyDescent="0.25">
      <c r="E2755" s="80" t="str">
        <f>IFERROR(IF(B2755="","",VLOOKUP(B2755,'Customer Orders Management'!B:AB,12,0)),"")</f>
        <v/>
      </c>
      <c r="F2755" s="80" t="str">
        <f>IFERROR(IF(B2755="","",VLOOKUP(B2755,'Customer Orders Management'!B:AB,13,0)),"")</f>
        <v/>
      </c>
      <c r="G2755" s="80" t="str">
        <f>IFERROR(IF(B2755="","",VLOOKUP(B2755,'Customer Orders Management'!B:AB,7,0)),"")</f>
        <v/>
      </c>
      <c r="H2755" s="80" t="str">
        <f>IFERROR(IF(B2755="","",VLOOKUP(B2755,'Customer Orders Management'!B:AB,8,0)),"")</f>
        <v/>
      </c>
      <c r="I2755" s="81" t="str">
        <f>IFERROR(IF(B2755="","",VLOOKUP(B2755,'Customer Orders Management'!B:AB,9,0)),"")</f>
        <v/>
      </c>
      <c r="J2755" s="81" t="str">
        <f>IFERROR(IF(B2755="","",VLOOKUP(B2755,'Customer Orders Management'!B:AB,10,0)),"")</f>
        <v/>
      </c>
      <c r="K2755" s="81" t="str">
        <f>IFERROR(IF(B2755="","",VLOOKUP(B2755,'Customer Orders Management'!B:AB,11,0)),"")</f>
        <v/>
      </c>
      <c r="L2755" s="81" t="str">
        <f>IFERROR(IF(VLOOKUP(B2755,'DIFOT Raw Data'!B:P,15,0)="","Not Delivered","Delivery"&amp;" "&amp;VLOOKUP(B2755,'DIFOT Raw Data'!B:P,15,0)),"")</f>
        <v/>
      </c>
    </row>
    <row r="2756" spans="5:12" x14ac:dyDescent="0.25">
      <c r="E2756" s="80" t="str">
        <f>IFERROR(IF(B2756="","",VLOOKUP(B2756,'Customer Orders Management'!B:AB,12,0)),"")</f>
        <v/>
      </c>
      <c r="F2756" s="80" t="str">
        <f>IFERROR(IF(B2756="","",VLOOKUP(B2756,'Customer Orders Management'!B:AB,13,0)),"")</f>
        <v/>
      </c>
      <c r="G2756" s="80" t="str">
        <f>IFERROR(IF(B2756="","",VLOOKUP(B2756,'Customer Orders Management'!B:AB,7,0)),"")</f>
        <v/>
      </c>
      <c r="H2756" s="80" t="str">
        <f>IFERROR(IF(B2756="","",VLOOKUP(B2756,'Customer Orders Management'!B:AB,8,0)),"")</f>
        <v/>
      </c>
      <c r="I2756" s="81" t="str">
        <f>IFERROR(IF(B2756="","",VLOOKUP(B2756,'Customer Orders Management'!B:AB,9,0)),"")</f>
        <v/>
      </c>
      <c r="J2756" s="81" t="str">
        <f>IFERROR(IF(B2756="","",VLOOKUP(B2756,'Customer Orders Management'!B:AB,10,0)),"")</f>
        <v/>
      </c>
      <c r="K2756" s="81" t="str">
        <f>IFERROR(IF(B2756="","",VLOOKUP(B2756,'Customer Orders Management'!B:AB,11,0)),"")</f>
        <v/>
      </c>
      <c r="L2756" s="81" t="str">
        <f>IFERROR(IF(VLOOKUP(B2756,'DIFOT Raw Data'!B:P,15,0)="","Not Delivered","Delivery"&amp;" "&amp;VLOOKUP(B2756,'DIFOT Raw Data'!B:P,15,0)),"")</f>
        <v/>
      </c>
    </row>
    <row r="2757" spans="5:12" x14ac:dyDescent="0.25">
      <c r="E2757" s="80" t="str">
        <f>IFERROR(IF(B2757="","",VLOOKUP(B2757,'Customer Orders Management'!B:AB,12,0)),"")</f>
        <v/>
      </c>
      <c r="F2757" s="80" t="str">
        <f>IFERROR(IF(B2757="","",VLOOKUP(B2757,'Customer Orders Management'!B:AB,13,0)),"")</f>
        <v/>
      </c>
      <c r="G2757" s="80" t="str">
        <f>IFERROR(IF(B2757="","",VLOOKUP(B2757,'Customer Orders Management'!B:AB,7,0)),"")</f>
        <v/>
      </c>
      <c r="H2757" s="80" t="str">
        <f>IFERROR(IF(B2757="","",VLOOKUP(B2757,'Customer Orders Management'!B:AB,8,0)),"")</f>
        <v/>
      </c>
      <c r="I2757" s="81" t="str">
        <f>IFERROR(IF(B2757="","",VLOOKUP(B2757,'Customer Orders Management'!B:AB,9,0)),"")</f>
        <v/>
      </c>
      <c r="J2757" s="81" t="str">
        <f>IFERROR(IF(B2757="","",VLOOKUP(B2757,'Customer Orders Management'!B:AB,10,0)),"")</f>
        <v/>
      </c>
      <c r="K2757" s="81" t="str">
        <f>IFERROR(IF(B2757="","",VLOOKUP(B2757,'Customer Orders Management'!B:AB,11,0)),"")</f>
        <v/>
      </c>
      <c r="L2757" s="81" t="str">
        <f>IFERROR(IF(VLOOKUP(B2757,'DIFOT Raw Data'!B:P,15,0)="","Not Delivered","Delivery"&amp;" "&amp;VLOOKUP(B2757,'DIFOT Raw Data'!B:P,15,0)),"")</f>
        <v/>
      </c>
    </row>
    <row r="2758" spans="5:12" x14ac:dyDescent="0.25">
      <c r="E2758" s="80" t="str">
        <f>IFERROR(IF(B2758="","",VLOOKUP(B2758,'Customer Orders Management'!B:AB,12,0)),"")</f>
        <v/>
      </c>
      <c r="F2758" s="80" t="str">
        <f>IFERROR(IF(B2758="","",VLOOKUP(B2758,'Customer Orders Management'!B:AB,13,0)),"")</f>
        <v/>
      </c>
      <c r="G2758" s="80" t="str">
        <f>IFERROR(IF(B2758="","",VLOOKUP(B2758,'Customer Orders Management'!B:AB,7,0)),"")</f>
        <v/>
      </c>
      <c r="H2758" s="80" t="str">
        <f>IFERROR(IF(B2758="","",VLOOKUP(B2758,'Customer Orders Management'!B:AB,8,0)),"")</f>
        <v/>
      </c>
      <c r="I2758" s="81" t="str">
        <f>IFERROR(IF(B2758="","",VLOOKUP(B2758,'Customer Orders Management'!B:AB,9,0)),"")</f>
        <v/>
      </c>
      <c r="J2758" s="81" t="str">
        <f>IFERROR(IF(B2758="","",VLOOKUP(B2758,'Customer Orders Management'!B:AB,10,0)),"")</f>
        <v/>
      </c>
      <c r="K2758" s="81" t="str">
        <f>IFERROR(IF(B2758="","",VLOOKUP(B2758,'Customer Orders Management'!B:AB,11,0)),"")</f>
        <v/>
      </c>
      <c r="L2758" s="81" t="str">
        <f>IFERROR(IF(VLOOKUP(B2758,'DIFOT Raw Data'!B:P,15,0)="","Not Delivered","Delivery"&amp;" "&amp;VLOOKUP(B2758,'DIFOT Raw Data'!B:P,15,0)),"")</f>
        <v/>
      </c>
    </row>
    <row r="2759" spans="5:12" x14ac:dyDescent="0.25">
      <c r="E2759" s="80" t="str">
        <f>IFERROR(IF(B2759="","",VLOOKUP(B2759,'Customer Orders Management'!B:AB,12,0)),"")</f>
        <v/>
      </c>
      <c r="F2759" s="80" t="str">
        <f>IFERROR(IF(B2759="","",VLOOKUP(B2759,'Customer Orders Management'!B:AB,13,0)),"")</f>
        <v/>
      </c>
      <c r="G2759" s="80" t="str">
        <f>IFERROR(IF(B2759="","",VLOOKUP(B2759,'Customer Orders Management'!B:AB,7,0)),"")</f>
        <v/>
      </c>
      <c r="H2759" s="80" t="str">
        <f>IFERROR(IF(B2759="","",VLOOKUP(B2759,'Customer Orders Management'!B:AB,8,0)),"")</f>
        <v/>
      </c>
      <c r="I2759" s="81" t="str">
        <f>IFERROR(IF(B2759="","",VLOOKUP(B2759,'Customer Orders Management'!B:AB,9,0)),"")</f>
        <v/>
      </c>
      <c r="J2759" s="81" t="str">
        <f>IFERROR(IF(B2759="","",VLOOKUP(B2759,'Customer Orders Management'!B:AB,10,0)),"")</f>
        <v/>
      </c>
      <c r="K2759" s="81" t="str">
        <f>IFERROR(IF(B2759="","",VLOOKUP(B2759,'Customer Orders Management'!B:AB,11,0)),"")</f>
        <v/>
      </c>
      <c r="L2759" s="81" t="str">
        <f>IFERROR(IF(VLOOKUP(B2759,'DIFOT Raw Data'!B:P,15,0)="","Not Delivered","Delivery"&amp;" "&amp;VLOOKUP(B2759,'DIFOT Raw Data'!B:P,15,0)),"")</f>
        <v/>
      </c>
    </row>
    <row r="2760" spans="5:12" x14ac:dyDescent="0.25">
      <c r="E2760" s="80" t="str">
        <f>IFERROR(IF(B2760="","",VLOOKUP(B2760,'Customer Orders Management'!B:AB,12,0)),"")</f>
        <v/>
      </c>
      <c r="F2760" s="80" t="str">
        <f>IFERROR(IF(B2760="","",VLOOKUP(B2760,'Customer Orders Management'!B:AB,13,0)),"")</f>
        <v/>
      </c>
      <c r="G2760" s="80" t="str">
        <f>IFERROR(IF(B2760="","",VLOOKUP(B2760,'Customer Orders Management'!B:AB,7,0)),"")</f>
        <v/>
      </c>
      <c r="H2760" s="80" t="str">
        <f>IFERROR(IF(B2760="","",VLOOKUP(B2760,'Customer Orders Management'!B:AB,8,0)),"")</f>
        <v/>
      </c>
      <c r="I2760" s="81" t="str">
        <f>IFERROR(IF(B2760="","",VLOOKUP(B2760,'Customer Orders Management'!B:AB,9,0)),"")</f>
        <v/>
      </c>
      <c r="J2760" s="81" t="str">
        <f>IFERROR(IF(B2760="","",VLOOKUP(B2760,'Customer Orders Management'!B:AB,10,0)),"")</f>
        <v/>
      </c>
      <c r="K2760" s="81" t="str">
        <f>IFERROR(IF(B2760="","",VLOOKUP(B2760,'Customer Orders Management'!B:AB,11,0)),"")</f>
        <v/>
      </c>
      <c r="L2760" s="81" t="str">
        <f>IFERROR(IF(VLOOKUP(B2760,'DIFOT Raw Data'!B:P,15,0)="","Not Delivered","Delivery"&amp;" "&amp;VLOOKUP(B2760,'DIFOT Raw Data'!B:P,15,0)),"")</f>
        <v/>
      </c>
    </row>
    <row r="2761" spans="5:12" x14ac:dyDescent="0.25">
      <c r="E2761" s="80" t="str">
        <f>IFERROR(IF(B2761="","",VLOOKUP(B2761,'Customer Orders Management'!B:AB,12,0)),"")</f>
        <v/>
      </c>
      <c r="F2761" s="80" t="str">
        <f>IFERROR(IF(B2761="","",VLOOKUP(B2761,'Customer Orders Management'!B:AB,13,0)),"")</f>
        <v/>
      </c>
      <c r="G2761" s="80" t="str">
        <f>IFERROR(IF(B2761="","",VLOOKUP(B2761,'Customer Orders Management'!B:AB,7,0)),"")</f>
        <v/>
      </c>
      <c r="H2761" s="80" t="str">
        <f>IFERROR(IF(B2761="","",VLOOKUP(B2761,'Customer Orders Management'!B:AB,8,0)),"")</f>
        <v/>
      </c>
      <c r="I2761" s="81" t="str">
        <f>IFERROR(IF(B2761="","",VLOOKUP(B2761,'Customer Orders Management'!B:AB,9,0)),"")</f>
        <v/>
      </c>
      <c r="J2761" s="81" t="str">
        <f>IFERROR(IF(B2761="","",VLOOKUP(B2761,'Customer Orders Management'!B:AB,10,0)),"")</f>
        <v/>
      </c>
      <c r="K2761" s="81" t="str">
        <f>IFERROR(IF(B2761="","",VLOOKUP(B2761,'Customer Orders Management'!B:AB,11,0)),"")</f>
        <v/>
      </c>
      <c r="L2761" s="81" t="str">
        <f>IFERROR(IF(VLOOKUP(B2761,'DIFOT Raw Data'!B:P,15,0)="","Not Delivered","Delivery"&amp;" "&amp;VLOOKUP(B2761,'DIFOT Raw Data'!B:P,15,0)),"")</f>
        <v/>
      </c>
    </row>
    <row r="2762" spans="5:12" x14ac:dyDescent="0.25">
      <c r="E2762" s="80" t="str">
        <f>IFERROR(IF(B2762="","",VLOOKUP(B2762,'Customer Orders Management'!B:AB,12,0)),"")</f>
        <v/>
      </c>
      <c r="F2762" s="80" t="str">
        <f>IFERROR(IF(B2762="","",VLOOKUP(B2762,'Customer Orders Management'!B:AB,13,0)),"")</f>
        <v/>
      </c>
      <c r="G2762" s="80" t="str">
        <f>IFERROR(IF(B2762="","",VLOOKUP(B2762,'Customer Orders Management'!B:AB,7,0)),"")</f>
        <v/>
      </c>
      <c r="H2762" s="80" t="str">
        <f>IFERROR(IF(B2762="","",VLOOKUP(B2762,'Customer Orders Management'!B:AB,8,0)),"")</f>
        <v/>
      </c>
      <c r="I2762" s="81" t="str">
        <f>IFERROR(IF(B2762="","",VLOOKUP(B2762,'Customer Orders Management'!B:AB,9,0)),"")</f>
        <v/>
      </c>
      <c r="J2762" s="81" t="str">
        <f>IFERROR(IF(B2762="","",VLOOKUP(B2762,'Customer Orders Management'!B:AB,10,0)),"")</f>
        <v/>
      </c>
      <c r="K2762" s="81" t="str">
        <f>IFERROR(IF(B2762="","",VLOOKUP(B2762,'Customer Orders Management'!B:AB,11,0)),"")</f>
        <v/>
      </c>
      <c r="L2762" s="81" t="str">
        <f>IFERROR(IF(VLOOKUP(B2762,'DIFOT Raw Data'!B:P,15,0)="","Not Delivered","Delivery"&amp;" "&amp;VLOOKUP(B2762,'DIFOT Raw Data'!B:P,15,0)),"")</f>
        <v/>
      </c>
    </row>
    <row r="2763" spans="5:12" x14ac:dyDescent="0.25">
      <c r="E2763" s="80" t="str">
        <f>IFERROR(IF(B2763="","",VLOOKUP(B2763,'Customer Orders Management'!B:AB,12,0)),"")</f>
        <v/>
      </c>
      <c r="F2763" s="80" t="str">
        <f>IFERROR(IF(B2763="","",VLOOKUP(B2763,'Customer Orders Management'!B:AB,13,0)),"")</f>
        <v/>
      </c>
      <c r="G2763" s="80" t="str">
        <f>IFERROR(IF(B2763="","",VLOOKUP(B2763,'Customer Orders Management'!B:AB,7,0)),"")</f>
        <v/>
      </c>
      <c r="H2763" s="80" t="str">
        <f>IFERROR(IF(B2763="","",VLOOKUP(B2763,'Customer Orders Management'!B:AB,8,0)),"")</f>
        <v/>
      </c>
      <c r="I2763" s="81" t="str">
        <f>IFERROR(IF(B2763="","",VLOOKUP(B2763,'Customer Orders Management'!B:AB,9,0)),"")</f>
        <v/>
      </c>
      <c r="J2763" s="81" t="str">
        <f>IFERROR(IF(B2763="","",VLOOKUP(B2763,'Customer Orders Management'!B:AB,10,0)),"")</f>
        <v/>
      </c>
      <c r="K2763" s="81" t="str">
        <f>IFERROR(IF(B2763="","",VLOOKUP(B2763,'Customer Orders Management'!B:AB,11,0)),"")</f>
        <v/>
      </c>
      <c r="L2763" s="81" t="str">
        <f>IFERROR(IF(VLOOKUP(B2763,'DIFOT Raw Data'!B:P,15,0)="","Not Delivered","Delivery"&amp;" "&amp;VLOOKUP(B2763,'DIFOT Raw Data'!B:P,15,0)),"")</f>
        <v/>
      </c>
    </row>
    <row r="2764" spans="5:12" x14ac:dyDescent="0.25">
      <c r="E2764" s="80" t="str">
        <f>IFERROR(IF(B2764="","",VLOOKUP(B2764,'Customer Orders Management'!B:AB,12,0)),"")</f>
        <v/>
      </c>
      <c r="F2764" s="80" t="str">
        <f>IFERROR(IF(B2764="","",VLOOKUP(B2764,'Customer Orders Management'!B:AB,13,0)),"")</f>
        <v/>
      </c>
      <c r="G2764" s="80" t="str">
        <f>IFERROR(IF(B2764="","",VLOOKUP(B2764,'Customer Orders Management'!B:AB,7,0)),"")</f>
        <v/>
      </c>
      <c r="H2764" s="80" t="str">
        <f>IFERROR(IF(B2764="","",VLOOKUP(B2764,'Customer Orders Management'!B:AB,8,0)),"")</f>
        <v/>
      </c>
      <c r="I2764" s="81" t="str">
        <f>IFERROR(IF(B2764="","",VLOOKUP(B2764,'Customer Orders Management'!B:AB,9,0)),"")</f>
        <v/>
      </c>
      <c r="J2764" s="81" t="str">
        <f>IFERROR(IF(B2764="","",VLOOKUP(B2764,'Customer Orders Management'!B:AB,10,0)),"")</f>
        <v/>
      </c>
      <c r="K2764" s="81" t="str">
        <f>IFERROR(IF(B2764="","",VLOOKUP(B2764,'Customer Orders Management'!B:AB,11,0)),"")</f>
        <v/>
      </c>
      <c r="L2764" s="81" t="str">
        <f>IFERROR(IF(VLOOKUP(B2764,'DIFOT Raw Data'!B:P,15,0)="","Not Delivered","Delivery"&amp;" "&amp;VLOOKUP(B2764,'DIFOT Raw Data'!B:P,15,0)),"")</f>
        <v/>
      </c>
    </row>
    <row r="2765" spans="5:12" x14ac:dyDescent="0.25">
      <c r="E2765" s="80" t="str">
        <f>IFERROR(IF(B2765="","",VLOOKUP(B2765,'Customer Orders Management'!B:AB,12,0)),"")</f>
        <v/>
      </c>
      <c r="F2765" s="80" t="str">
        <f>IFERROR(IF(B2765="","",VLOOKUP(B2765,'Customer Orders Management'!B:AB,13,0)),"")</f>
        <v/>
      </c>
      <c r="G2765" s="80" t="str">
        <f>IFERROR(IF(B2765="","",VLOOKUP(B2765,'Customer Orders Management'!B:AB,7,0)),"")</f>
        <v/>
      </c>
      <c r="H2765" s="80" t="str">
        <f>IFERROR(IF(B2765="","",VLOOKUP(B2765,'Customer Orders Management'!B:AB,8,0)),"")</f>
        <v/>
      </c>
      <c r="I2765" s="81" t="str">
        <f>IFERROR(IF(B2765="","",VLOOKUP(B2765,'Customer Orders Management'!B:AB,9,0)),"")</f>
        <v/>
      </c>
      <c r="J2765" s="81" t="str">
        <f>IFERROR(IF(B2765="","",VLOOKUP(B2765,'Customer Orders Management'!B:AB,10,0)),"")</f>
        <v/>
      </c>
      <c r="K2765" s="81" t="str">
        <f>IFERROR(IF(B2765="","",VLOOKUP(B2765,'Customer Orders Management'!B:AB,11,0)),"")</f>
        <v/>
      </c>
      <c r="L2765" s="81" t="str">
        <f>IFERROR(IF(VLOOKUP(B2765,'DIFOT Raw Data'!B:P,15,0)="","Not Delivered","Delivery"&amp;" "&amp;VLOOKUP(B2765,'DIFOT Raw Data'!B:P,15,0)),"")</f>
        <v/>
      </c>
    </row>
    <row r="2766" spans="5:12" x14ac:dyDescent="0.25">
      <c r="E2766" s="80" t="str">
        <f>IFERROR(IF(B2766="","",VLOOKUP(B2766,'Customer Orders Management'!B:AB,12,0)),"")</f>
        <v/>
      </c>
      <c r="F2766" s="80" t="str">
        <f>IFERROR(IF(B2766="","",VLOOKUP(B2766,'Customer Orders Management'!B:AB,13,0)),"")</f>
        <v/>
      </c>
      <c r="G2766" s="80" t="str">
        <f>IFERROR(IF(B2766="","",VLOOKUP(B2766,'Customer Orders Management'!B:AB,7,0)),"")</f>
        <v/>
      </c>
      <c r="H2766" s="80" t="str">
        <f>IFERROR(IF(B2766="","",VLOOKUP(B2766,'Customer Orders Management'!B:AB,8,0)),"")</f>
        <v/>
      </c>
      <c r="I2766" s="81" t="str">
        <f>IFERROR(IF(B2766="","",VLOOKUP(B2766,'Customer Orders Management'!B:AB,9,0)),"")</f>
        <v/>
      </c>
      <c r="J2766" s="81" t="str">
        <f>IFERROR(IF(B2766="","",VLOOKUP(B2766,'Customer Orders Management'!B:AB,10,0)),"")</f>
        <v/>
      </c>
      <c r="K2766" s="81" t="str">
        <f>IFERROR(IF(B2766="","",VLOOKUP(B2766,'Customer Orders Management'!B:AB,11,0)),"")</f>
        <v/>
      </c>
      <c r="L2766" s="81" t="str">
        <f>IFERROR(IF(VLOOKUP(B2766,'DIFOT Raw Data'!B:P,15,0)="","Not Delivered","Delivery"&amp;" "&amp;VLOOKUP(B2766,'DIFOT Raw Data'!B:P,15,0)),"")</f>
        <v/>
      </c>
    </row>
    <row r="2767" spans="5:12" x14ac:dyDescent="0.25">
      <c r="E2767" s="80" t="str">
        <f>IFERROR(IF(B2767="","",VLOOKUP(B2767,'Customer Orders Management'!B:AB,12,0)),"")</f>
        <v/>
      </c>
      <c r="F2767" s="80" t="str">
        <f>IFERROR(IF(B2767="","",VLOOKUP(B2767,'Customer Orders Management'!B:AB,13,0)),"")</f>
        <v/>
      </c>
      <c r="G2767" s="80" t="str">
        <f>IFERROR(IF(B2767="","",VLOOKUP(B2767,'Customer Orders Management'!B:AB,7,0)),"")</f>
        <v/>
      </c>
      <c r="H2767" s="80" t="str">
        <f>IFERROR(IF(B2767="","",VLOOKUP(B2767,'Customer Orders Management'!B:AB,8,0)),"")</f>
        <v/>
      </c>
      <c r="I2767" s="81" t="str">
        <f>IFERROR(IF(B2767="","",VLOOKUP(B2767,'Customer Orders Management'!B:AB,9,0)),"")</f>
        <v/>
      </c>
      <c r="J2767" s="81" t="str">
        <f>IFERROR(IF(B2767="","",VLOOKUP(B2767,'Customer Orders Management'!B:AB,10,0)),"")</f>
        <v/>
      </c>
      <c r="K2767" s="81" t="str">
        <f>IFERROR(IF(B2767="","",VLOOKUP(B2767,'Customer Orders Management'!B:AB,11,0)),"")</f>
        <v/>
      </c>
      <c r="L2767" s="81" t="str">
        <f>IFERROR(IF(VLOOKUP(B2767,'DIFOT Raw Data'!B:P,15,0)="","Not Delivered","Delivery"&amp;" "&amp;VLOOKUP(B2767,'DIFOT Raw Data'!B:P,15,0)),"")</f>
        <v/>
      </c>
    </row>
    <row r="2768" spans="5:12" x14ac:dyDescent="0.25">
      <c r="E2768" s="80" t="str">
        <f>IFERROR(IF(B2768="","",VLOOKUP(B2768,'Customer Orders Management'!B:AB,12,0)),"")</f>
        <v/>
      </c>
      <c r="F2768" s="80" t="str">
        <f>IFERROR(IF(B2768="","",VLOOKUP(B2768,'Customer Orders Management'!B:AB,13,0)),"")</f>
        <v/>
      </c>
      <c r="G2768" s="80" t="str">
        <f>IFERROR(IF(B2768="","",VLOOKUP(B2768,'Customer Orders Management'!B:AB,7,0)),"")</f>
        <v/>
      </c>
      <c r="H2768" s="80" t="str">
        <f>IFERROR(IF(B2768="","",VLOOKUP(B2768,'Customer Orders Management'!B:AB,8,0)),"")</f>
        <v/>
      </c>
      <c r="I2768" s="81" t="str">
        <f>IFERROR(IF(B2768="","",VLOOKUP(B2768,'Customer Orders Management'!B:AB,9,0)),"")</f>
        <v/>
      </c>
      <c r="J2768" s="81" t="str">
        <f>IFERROR(IF(B2768="","",VLOOKUP(B2768,'Customer Orders Management'!B:AB,10,0)),"")</f>
        <v/>
      </c>
      <c r="K2768" s="81" t="str">
        <f>IFERROR(IF(B2768="","",VLOOKUP(B2768,'Customer Orders Management'!B:AB,11,0)),"")</f>
        <v/>
      </c>
      <c r="L2768" s="81" t="str">
        <f>IFERROR(IF(VLOOKUP(B2768,'DIFOT Raw Data'!B:P,15,0)="","Not Delivered","Delivery"&amp;" "&amp;VLOOKUP(B2768,'DIFOT Raw Data'!B:P,15,0)),"")</f>
        <v/>
      </c>
    </row>
    <row r="2769" spans="5:12" x14ac:dyDescent="0.25">
      <c r="E2769" s="80" t="str">
        <f>IFERROR(IF(B2769="","",VLOOKUP(B2769,'Customer Orders Management'!B:AB,12,0)),"")</f>
        <v/>
      </c>
      <c r="F2769" s="80" t="str">
        <f>IFERROR(IF(B2769="","",VLOOKUP(B2769,'Customer Orders Management'!B:AB,13,0)),"")</f>
        <v/>
      </c>
      <c r="G2769" s="80" t="str">
        <f>IFERROR(IF(B2769="","",VLOOKUP(B2769,'Customer Orders Management'!B:AB,7,0)),"")</f>
        <v/>
      </c>
      <c r="H2769" s="80" t="str">
        <f>IFERROR(IF(B2769="","",VLOOKUP(B2769,'Customer Orders Management'!B:AB,8,0)),"")</f>
        <v/>
      </c>
      <c r="I2769" s="81" t="str">
        <f>IFERROR(IF(B2769="","",VLOOKUP(B2769,'Customer Orders Management'!B:AB,9,0)),"")</f>
        <v/>
      </c>
      <c r="J2769" s="81" t="str">
        <f>IFERROR(IF(B2769="","",VLOOKUP(B2769,'Customer Orders Management'!B:AB,10,0)),"")</f>
        <v/>
      </c>
      <c r="K2769" s="81" t="str">
        <f>IFERROR(IF(B2769="","",VLOOKUP(B2769,'Customer Orders Management'!B:AB,11,0)),"")</f>
        <v/>
      </c>
      <c r="L2769" s="81" t="str">
        <f>IFERROR(IF(VLOOKUP(B2769,'DIFOT Raw Data'!B:P,15,0)="","Not Delivered","Delivery"&amp;" "&amp;VLOOKUP(B2769,'DIFOT Raw Data'!B:P,15,0)),"")</f>
        <v/>
      </c>
    </row>
    <row r="2770" spans="5:12" x14ac:dyDescent="0.25">
      <c r="E2770" s="80" t="str">
        <f>IFERROR(IF(B2770="","",VLOOKUP(B2770,'Customer Orders Management'!B:AB,12,0)),"")</f>
        <v/>
      </c>
      <c r="F2770" s="80" t="str">
        <f>IFERROR(IF(B2770="","",VLOOKUP(B2770,'Customer Orders Management'!B:AB,13,0)),"")</f>
        <v/>
      </c>
      <c r="G2770" s="80" t="str">
        <f>IFERROR(IF(B2770="","",VLOOKUP(B2770,'Customer Orders Management'!B:AB,7,0)),"")</f>
        <v/>
      </c>
      <c r="H2770" s="80" t="str">
        <f>IFERROR(IF(B2770="","",VLOOKUP(B2770,'Customer Orders Management'!B:AB,8,0)),"")</f>
        <v/>
      </c>
      <c r="I2770" s="81" t="str">
        <f>IFERROR(IF(B2770="","",VLOOKUP(B2770,'Customer Orders Management'!B:AB,9,0)),"")</f>
        <v/>
      </c>
      <c r="J2770" s="81" t="str">
        <f>IFERROR(IF(B2770="","",VLOOKUP(B2770,'Customer Orders Management'!B:AB,10,0)),"")</f>
        <v/>
      </c>
      <c r="K2770" s="81" t="str">
        <f>IFERROR(IF(B2770="","",VLOOKUP(B2770,'Customer Orders Management'!B:AB,11,0)),"")</f>
        <v/>
      </c>
      <c r="L2770" s="81" t="str">
        <f>IFERROR(IF(VLOOKUP(B2770,'DIFOT Raw Data'!B:P,15,0)="","Not Delivered","Delivery"&amp;" "&amp;VLOOKUP(B2770,'DIFOT Raw Data'!B:P,15,0)),"")</f>
        <v/>
      </c>
    </row>
    <row r="2771" spans="5:12" x14ac:dyDescent="0.25">
      <c r="E2771" s="80" t="str">
        <f>IFERROR(IF(B2771="","",VLOOKUP(B2771,'Customer Orders Management'!B:AB,12,0)),"")</f>
        <v/>
      </c>
      <c r="F2771" s="80" t="str">
        <f>IFERROR(IF(B2771="","",VLOOKUP(B2771,'Customer Orders Management'!B:AB,13,0)),"")</f>
        <v/>
      </c>
      <c r="G2771" s="80" t="str">
        <f>IFERROR(IF(B2771="","",VLOOKUP(B2771,'Customer Orders Management'!B:AB,7,0)),"")</f>
        <v/>
      </c>
      <c r="H2771" s="80" t="str">
        <f>IFERROR(IF(B2771="","",VLOOKUP(B2771,'Customer Orders Management'!B:AB,8,0)),"")</f>
        <v/>
      </c>
      <c r="I2771" s="81" t="str">
        <f>IFERROR(IF(B2771="","",VLOOKUP(B2771,'Customer Orders Management'!B:AB,9,0)),"")</f>
        <v/>
      </c>
      <c r="J2771" s="81" t="str">
        <f>IFERROR(IF(B2771="","",VLOOKUP(B2771,'Customer Orders Management'!B:AB,10,0)),"")</f>
        <v/>
      </c>
      <c r="K2771" s="81" t="str">
        <f>IFERROR(IF(B2771="","",VLOOKUP(B2771,'Customer Orders Management'!B:AB,11,0)),"")</f>
        <v/>
      </c>
      <c r="L2771" s="81" t="str">
        <f>IFERROR(IF(VLOOKUP(B2771,'DIFOT Raw Data'!B:P,15,0)="","Not Delivered","Delivery"&amp;" "&amp;VLOOKUP(B2771,'DIFOT Raw Data'!B:P,15,0)),"")</f>
        <v/>
      </c>
    </row>
    <row r="2772" spans="5:12" x14ac:dyDescent="0.25">
      <c r="E2772" s="80" t="str">
        <f>IFERROR(IF(B2772="","",VLOOKUP(B2772,'Customer Orders Management'!B:AB,12,0)),"")</f>
        <v/>
      </c>
      <c r="F2772" s="80" t="str">
        <f>IFERROR(IF(B2772="","",VLOOKUP(B2772,'Customer Orders Management'!B:AB,13,0)),"")</f>
        <v/>
      </c>
      <c r="G2772" s="80" t="str">
        <f>IFERROR(IF(B2772="","",VLOOKUP(B2772,'Customer Orders Management'!B:AB,7,0)),"")</f>
        <v/>
      </c>
      <c r="H2772" s="80" t="str">
        <f>IFERROR(IF(B2772="","",VLOOKUP(B2772,'Customer Orders Management'!B:AB,8,0)),"")</f>
        <v/>
      </c>
      <c r="I2772" s="81" t="str">
        <f>IFERROR(IF(B2772="","",VLOOKUP(B2772,'Customer Orders Management'!B:AB,9,0)),"")</f>
        <v/>
      </c>
      <c r="J2772" s="81" t="str">
        <f>IFERROR(IF(B2772="","",VLOOKUP(B2772,'Customer Orders Management'!B:AB,10,0)),"")</f>
        <v/>
      </c>
      <c r="K2772" s="81" t="str">
        <f>IFERROR(IF(B2772="","",VLOOKUP(B2772,'Customer Orders Management'!B:AB,11,0)),"")</f>
        <v/>
      </c>
      <c r="L2772" s="81" t="str">
        <f>IFERROR(IF(VLOOKUP(B2772,'DIFOT Raw Data'!B:P,15,0)="","Not Delivered","Delivery"&amp;" "&amp;VLOOKUP(B2772,'DIFOT Raw Data'!B:P,15,0)),"")</f>
        <v/>
      </c>
    </row>
    <row r="2773" spans="5:12" x14ac:dyDescent="0.25">
      <c r="E2773" s="80" t="str">
        <f>IFERROR(IF(B2773="","",VLOOKUP(B2773,'Customer Orders Management'!B:AB,12,0)),"")</f>
        <v/>
      </c>
      <c r="F2773" s="80" t="str">
        <f>IFERROR(IF(B2773="","",VLOOKUP(B2773,'Customer Orders Management'!B:AB,13,0)),"")</f>
        <v/>
      </c>
      <c r="G2773" s="80" t="str">
        <f>IFERROR(IF(B2773="","",VLOOKUP(B2773,'Customer Orders Management'!B:AB,7,0)),"")</f>
        <v/>
      </c>
      <c r="H2773" s="80" t="str">
        <f>IFERROR(IF(B2773="","",VLOOKUP(B2773,'Customer Orders Management'!B:AB,8,0)),"")</f>
        <v/>
      </c>
      <c r="I2773" s="81" t="str">
        <f>IFERROR(IF(B2773="","",VLOOKUP(B2773,'Customer Orders Management'!B:AB,9,0)),"")</f>
        <v/>
      </c>
      <c r="J2773" s="81" t="str">
        <f>IFERROR(IF(B2773="","",VLOOKUP(B2773,'Customer Orders Management'!B:AB,10,0)),"")</f>
        <v/>
      </c>
      <c r="K2773" s="81" t="str">
        <f>IFERROR(IF(B2773="","",VLOOKUP(B2773,'Customer Orders Management'!B:AB,11,0)),"")</f>
        <v/>
      </c>
      <c r="L2773" s="81" t="str">
        <f>IFERROR(IF(VLOOKUP(B2773,'DIFOT Raw Data'!B:P,15,0)="","Not Delivered","Delivery"&amp;" "&amp;VLOOKUP(B2773,'DIFOT Raw Data'!B:P,15,0)),"")</f>
        <v/>
      </c>
    </row>
    <row r="2774" spans="5:12" x14ac:dyDescent="0.25">
      <c r="E2774" s="80" t="str">
        <f>IFERROR(IF(B2774="","",VLOOKUP(B2774,'Customer Orders Management'!B:AB,12,0)),"")</f>
        <v/>
      </c>
      <c r="F2774" s="80" t="str">
        <f>IFERROR(IF(B2774="","",VLOOKUP(B2774,'Customer Orders Management'!B:AB,13,0)),"")</f>
        <v/>
      </c>
      <c r="G2774" s="80" t="str">
        <f>IFERROR(IF(B2774="","",VLOOKUP(B2774,'Customer Orders Management'!B:AB,7,0)),"")</f>
        <v/>
      </c>
      <c r="H2774" s="80" t="str">
        <f>IFERROR(IF(B2774="","",VLOOKUP(B2774,'Customer Orders Management'!B:AB,8,0)),"")</f>
        <v/>
      </c>
      <c r="I2774" s="81" t="str">
        <f>IFERROR(IF(B2774="","",VLOOKUP(B2774,'Customer Orders Management'!B:AB,9,0)),"")</f>
        <v/>
      </c>
      <c r="J2774" s="81" t="str">
        <f>IFERROR(IF(B2774="","",VLOOKUP(B2774,'Customer Orders Management'!B:AB,10,0)),"")</f>
        <v/>
      </c>
      <c r="K2774" s="81" t="str">
        <f>IFERROR(IF(B2774="","",VLOOKUP(B2774,'Customer Orders Management'!B:AB,11,0)),"")</f>
        <v/>
      </c>
      <c r="L2774" s="81" t="str">
        <f>IFERROR(IF(VLOOKUP(B2774,'DIFOT Raw Data'!B:P,15,0)="","Not Delivered","Delivery"&amp;" "&amp;VLOOKUP(B2774,'DIFOT Raw Data'!B:P,15,0)),"")</f>
        <v/>
      </c>
    </row>
    <row r="2775" spans="5:12" x14ac:dyDescent="0.25">
      <c r="E2775" s="80" t="str">
        <f>IFERROR(IF(B2775="","",VLOOKUP(B2775,'Customer Orders Management'!B:AB,12,0)),"")</f>
        <v/>
      </c>
      <c r="F2775" s="80" t="str">
        <f>IFERROR(IF(B2775="","",VLOOKUP(B2775,'Customer Orders Management'!B:AB,13,0)),"")</f>
        <v/>
      </c>
      <c r="G2775" s="80" t="str">
        <f>IFERROR(IF(B2775="","",VLOOKUP(B2775,'Customer Orders Management'!B:AB,7,0)),"")</f>
        <v/>
      </c>
      <c r="H2775" s="80" t="str">
        <f>IFERROR(IF(B2775="","",VLOOKUP(B2775,'Customer Orders Management'!B:AB,8,0)),"")</f>
        <v/>
      </c>
      <c r="I2775" s="81" t="str">
        <f>IFERROR(IF(B2775="","",VLOOKUP(B2775,'Customer Orders Management'!B:AB,9,0)),"")</f>
        <v/>
      </c>
      <c r="J2775" s="81" t="str">
        <f>IFERROR(IF(B2775="","",VLOOKUP(B2775,'Customer Orders Management'!B:AB,10,0)),"")</f>
        <v/>
      </c>
      <c r="K2775" s="81" t="str">
        <f>IFERROR(IF(B2775="","",VLOOKUP(B2775,'Customer Orders Management'!B:AB,11,0)),"")</f>
        <v/>
      </c>
      <c r="L2775" s="81" t="str">
        <f>IFERROR(IF(VLOOKUP(B2775,'DIFOT Raw Data'!B:P,15,0)="","Not Delivered","Delivery"&amp;" "&amp;VLOOKUP(B2775,'DIFOT Raw Data'!B:P,15,0)),"")</f>
        <v/>
      </c>
    </row>
    <row r="2776" spans="5:12" x14ac:dyDescent="0.25">
      <c r="E2776" s="80" t="str">
        <f>IFERROR(IF(B2776="","",VLOOKUP(B2776,'Customer Orders Management'!B:AB,12,0)),"")</f>
        <v/>
      </c>
      <c r="F2776" s="80" t="str">
        <f>IFERROR(IF(B2776="","",VLOOKUP(B2776,'Customer Orders Management'!B:AB,13,0)),"")</f>
        <v/>
      </c>
      <c r="G2776" s="80" t="str">
        <f>IFERROR(IF(B2776="","",VLOOKUP(B2776,'Customer Orders Management'!B:AB,7,0)),"")</f>
        <v/>
      </c>
      <c r="H2776" s="80" t="str">
        <f>IFERROR(IF(B2776="","",VLOOKUP(B2776,'Customer Orders Management'!B:AB,8,0)),"")</f>
        <v/>
      </c>
      <c r="I2776" s="81" t="str">
        <f>IFERROR(IF(B2776="","",VLOOKUP(B2776,'Customer Orders Management'!B:AB,9,0)),"")</f>
        <v/>
      </c>
      <c r="J2776" s="81" t="str">
        <f>IFERROR(IF(B2776="","",VLOOKUP(B2776,'Customer Orders Management'!B:AB,10,0)),"")</f>
        <v/>
      </c>
      <c r="K2776" s="81" t="str">
        <f>IFERROR(IF(B2776="","",VLOOKUP(B2776,'Customer Orders Management'!B:AB,11,0)),"")</f>
        <v/>
      </c>
      <c r="L2776" s="81" t="str">
        <f>IFERROR(IF(VLOOKUP(B2776,'DIFOT Raw Data'!B:P,15,0)="","Not Delivered","Delivery"&amp;" "&amp;VLOOKUP(B2776,'DIFOT Raw Data'!B:P,15,0)),"")</f>
        <v/>
      </c>
    </row>
    <row r="2777" spans="5:12" x14ac:dyDescent="0.25">
      <c r="E2777" s="80" t="str">
        <f>IFERROR(IF(B2777="","",VLOOKUP(B2777,'Customer Orders Management'!B:AB,12,0)),"")</f>
        <v/>
      </c>
      <c r="F2777" s="80" t="str">
        <f>IFERROR(IF(B2777="","",VLOOKUP(B2777,'Customer Orders Management'!B:AB,13,0)),"")</f>
        <v/>
      </c>
      <c r="G2777" s="80" t="str">
        <f>IFERROR(IF(B2777="","",VLOOKUP(B2777,'Customer Orders Management'!B:AB,7,0)),"")</f>
        <v/>
      </c>
      <c r="H2777" s="80" t="str">
        <f>IFERROR(IF(B2777="","",VLOOKUP(B2777,'Customer Orders Management'!B:AB,8,0)),"")</f>
        <v/>
      </c>
      <c r="I2777" s="81" t="str">
        <f>IFERROR(IF(B2777="","",VLOOKUP(B2777,'Customer Orders Management'!B:AB,9,0)),"")</f>
        <v/>
      </c>
      <c r="J2777" s="81" t="str">
        <f>IFERROR(IF(B2777="","",VLOOKUP(B2777,'Customer Orders Management'!B:AB,10,0)),"")</f>
        <v/>
      </c>
      <c r="K2777" s="81" t="str">
        <f>IFERROR(IF(B2777="","",VLOOKUP(B2777,'Customer Orders Management'!B:AB,11,0)),"")</f>
        <v/>
      </c>
      <c r="L2777" s="81" t="str">
        <f>IFERROR(IF(VLOOKUP(B2777,'DIFOT Raw Data'!B:P,15,0)="","Not Delivered","Delivery"&amp;" "&amp;VLOOKUP(B2777,'DIFOT Raw Data'!B:P,15,0)),"")</f>
        <v/>
      </c>
    </row>
    <row r="2778" spans="5:12" x14ac:dyDescent="0.25">
      <c r="E2778" s="80" t="str">
        <f>IFERROR(IF(B2778="","",VLOOKUP(B2778,'Customer Orders Management'!B:AB,12,0)),"")</f>
        <v/>
      </c>
      <c r="F2778" s="80" t="str">
        <f>IFERROR(IF(B2778="","",VLOOKUP(B2778,'Customer Orders Management'!B:AB,13,0)),"")</f>
        <v/>
      </c>
      <c r="G2778" s="80" t="str">
        <f>IFERROR(IF(B2778="","",VLOOKUP(B2778,'Customer Orders Management'!B:AB,7,0)),"")</f>
        <v/>
      </c>
      <c r="H2778" s="80" t="str">
        <f>IFERROR(IF(B2778="","",VLOOKUP(B2778,'Customer Orders Management'!B:AB,8,0)),"")</f>
        <v/>
      </c>
      <c r="I2778" s="81" t="str">
        <f>IFERROR(IF(B2778="","",VLOOKUP(B2778,'Customer Orders Management'!B:AB,9,0)),"")</f>
        <v/>
      </c>
      <c r="J2778" s="81" t="str">
        <f>IFERROR(IF(B2778="","",VLOOKUP(B2778,'Customer Orders Management'!B:AB,10,0)),"")</f>
        <v/>
      </c>
      <c r="K2778" s="81" t="str">
        <f>IFERROR(IF(B2778="","",VLOOKUP(B2778,'Customer Orders Management'!B:AB,11,0)),"")</f>
        <v/>
      </c>
      <c r="L2778" s="81" t="str">
        <f>IFERROR(IF(VLOOKUP(B2778,'DIFOT Raw Data'!B:P,15,0)="","Not Delivered","Delivery"&amp;" "&amp;VLOOKUP(B2778,'DIFOT Raw Data'!B:P,15,0)),"")</f>
        <v/>
      </c>
    </row>
    <row r="2779" spans="5:12" x14ac:dyDescent="0.25">
      <c r="E2779" s="80" t="str">
        <f>IFERROR(IF(B2779="","",VLOOKUP(B2779,'Customer Orders Management'!B:AB,12,0)),"")</f>
        <v/>
      </c>
      <c r="F2779" s="80" t="str">
        <f>IFERROR(IF(B2779="","",VLOOKUP(B2779,'Customer Orders Management'!B:AB,13,0)),"")</f>
        <v/>
      </c>
      <c r="G2779" s="80" t="str">
        <f>IFERROR(IF(B2779="","",VLOOKUP(B2779,'Customer Orders Management'!B:AB,7,0)),"")</f>
        <v/>
      </c>
      <c r="H2779" s="80" t="str">
        <f>IFERROR(IF(B2779="","",VLOOKUP(B2779,'Customer Orders Management'!B:AB,8,0)),"")</f>
        <v/>
      </c>
      <c r="I2779" s="81" t="str">
        <f>IFERROR(IF(B2779="","",VLOOKUP(B2779,'Customer Orders Management'!B:AB,9,0)),"")</f>
        <v/>
      </c>
      <c r="J2779" s="81" t="str">
        <f>IFERROR(IF(B2779="","",VLOOKUP(B2779,'Customer Orders Management'!B:AB,10,0)),"")</f>
        <v/>
      </c>
      <c r="K2779" s="81" t="str">
        <f>IFERROR(IF(B2779="","",VLOOKUP(B2779,'Customer Orders Management'!B:AB,11,0)),"")</f>
        <v/>
      </c>
      <c r="L2779" s="81" t="str">
        <f>IFERROR(IF(VLOOKUP(B2779,'DIFOT Raw Data'!B:P,15,0)="","Not Delivered","Delivery"&amp;" "&amp;VLOOKUP(B2779,'DIFOT Raw Data'!B:P,15,0)),"")</f>
        <v/>
      </c>
    </row>
    <row r="2780" spans="5:12" x14ac:dyDescent="0.25">
      <c r="E2780" s="80" t="str">
        <f>IFERROR(IF(B2780="","",VLOOKUP(B2780,'Customer Orders Management'!B:AB,12,0)),"")</f>
        <v/>
      </c>
      <c r="F2780" s="80" t="str">
        <f>IFERROR(IF(B2780="","",VLOOKUP(B2780,'Customer Orders Management'!B:AB,13,0)),"")</f>
        <v/>
      </c>
      <c r="G2780" s="80" t="str">
        <f>IFERROR(IF(B2780="","",VLOOKUP(B2780,'Customer Orders Management'!B:AB,7,0)),"")</f>
        <v/>
      </c>
      <c r="H2780" s="80" t="str">
        <f>IFERROR(IF(B2780="","",VLOOKUP(B2780,'Customer Orders Management'!B:AB,8,0)),"")</f>
        <v/>
      </c>
      <c r="I2780" s="81" t="str">
        <f>IFERROR(IF(B2780="","",VLOOKUP(B2780,'Customer Orders Management'!B:AB,9,0)),"")</f>
        <v/>
      </c>
      <c r="J2780" s="81" t="str">
        <f>IFERROR(IF(B2780="","",VLOOKUP(B2780,'Customer Orders Management'!B:AB,10,0)),"")</f>
        <v/>
      </c>
      <c r="K2780" s="81" t="str">
        <f>IFERROR(IF(B2780="","",VLOOKUP(B2780,'Customer Orders Management'!B:AB,11,0)),"")</f>
        <v/>
      </c>
      <c r="L2780" s="81" t="str">
        <f>IFERROR(IF(VLOOKUP(B2780,'DIFOT Raw Data'!B:P,15,0)="","Not Delivered","Delivery"&amp;" "&amp;VLOOKUP(B2780,'DIFOT Raw Data'!B:P,15,0)),"")</f>
        <v/>
      </c>
    </row>
    <row r="2781" spans="5:12" x14ac:dyDescent="0.25">
      <c r="E2781" s="80" t="str">
        <f>IFERROR(IF(B2781="","",VLOOKUP(B2781,'Customer Orders Management'!B:AB,12,0)),"")</f>
        <v/>
      </c>
      <c r="F2781" s="80" t="str">
        <f>IFERROR(IF(B2781="","",VLOOKUP(B2781,'Customer Orders Management'!B:AB,13,0)),"")</f>
        <v/>
      </c>
      <c r="G2781" s="80" t="str">
        <f>IFERROR(IF(B2781="","",VLOOKUP(B2781,'Customer Orders Management'!B:AB,7,0)),"")</f>
        <v/>
      </c>
      <c r="H2781" s="80" t="str">
        <f>IFERROR(IF(B2781="","",VLOOKUP(B2781,'Customer Orders Management'!B:AB,8,0)),"")</f>
        <v/>
      </c>
      <c r="I2781" s="81" t="str">
        <f>IFERROR(IF(B2781="","",VLOOKUP(B2781,'Customer Orders Management'!B:AB,9,0)),"")</f>
        <v/>
      </c>
      <c r="J2781" s="81" t="str">
        <f>IFERROR(IF(B2781="","",VLOOKUP(B2781,'Customer Orders Management'!B:AB,10,0)),"")</f>
        <v/>
      </c>
      <c r="K2781" s="81" t="str">
        <f>IFERROR(IF(B2781="","",VLOOKUP(B2781,'Customer Orders Management'!B:AB,11,0)),"")</f>
        <v/>
      </c>
      <c r="L2781" s="81" t="str">
        <f>IFERROR(IF(VLOOKUP(B2781,'DIFOT Raw Data'!B:P,15,0)="","Not Delivered","Delivery"&amp;" "&amp;VLOOKUP(B2781,'DIFOT Raw Data'!B:P,15,0)),"")</f>
        <v/>
      </c>
    </row>
    <row r="2782" spans="5:12" x14ac:dyDescent="0.25">
      <c r="E2782" s="80" t="str">
        <f>IFERROR(IF(B2782="","",VLOOKUP(B2782,'Customer Orders Management'!B:AB,12,0)),"")</f>
        <v/>
      </c>
      <c r="F2782" s="80" t="str">
        <f>IFERROR(IF(B2782="","",VLOOKUP(B2782,'Customer Orders Management'!B:AB,13,0)),"")</f>
        <v/>
      </c>
      <c r="G2782" s="80" t="str">
        <f>IFERROR(IF(B2782="","",VLOOKUP(B2782,'Customer Orders Management'!B:AB,7,0)),"")</f>
        <v/>
      </c>
      <c r="H2782" s="80" t="str">
        <f>IFERROR(IF(B2782="","",VLOOKUP(B2782,'Customer Orders Management'!B:AB,8,0)),"")</f>
        <v/>
      </c>
      <c r="I2782" s="81" t="str">
        <f>IFERROR(IF(B2782="","",VLOOKUP(B2782,'Customer Orders Management'!B:AB,9,0)),"")</f>
        <v/>
      </c>
      <c r="J2782" s="81" t="str">
        <f>IFERROR(IF(B2782="","",VLOOKUP(B2782,'Customer Orders Management'!B:AB,10,0)),"")</f>
        <v/>
      </c>
      <c r="K2782" s="81" t="str">
        <f>IFERROR(IF(B2782="","",VLOOKUP(B2782,'Customer Orders Management'!B:AB,11,0)),"")</f>
        <v/>
      </c>
      <c r="L2782" s="81" t="str">
        <f>IFERROR(IF(VLOOKUP(B2782,'DIFOT Raw Data'!B:P,15,0)="","Not Delivered","Delivery"&amp;" "&amp;VLOOKUP(B2782,'DIFOT Raw Data'!B:P,15,0)),"")</f>
        <v/>
      </c>
    </row>
    <row r="2783" spans="5:12" x14ac:dyDescent="0.25">
      <c r="E2783" s="80" t="str">
        <f>IFERROR(IF(B2783="","",VLOOKUP(B2783,'Customer Orders Management'!B:AB,12,0)),"")</f>
        <v/>
      </c>
      <c r="F2783" s="80" t="str">
        <f>IFERROR(IF(B2783="","",VLOOKUP(B2783,'Customer Orders Management'!B:AB,13,0)),"")</f>
        <v/>
      </c>
      <c r="G2783" s="80" t="str">
        <f>IFERROR(IF(B2783="","",VLOOKUP(B2783,'Customer Orders Management'!B:AB,7,0)),"")</f>
        <v/>
      </c>
      <c r="H2783" s="80" t="str">
        <f>IFERROR(IF(B2783="","",VLOOKUP(B2783,'Customer Orders Management'!B:AB,8,0)),"")</f>
        <v/>
      </c>
      <c r="I2783" s="81" t="str">
        <f>IFERROR(IF(B2783="","",VLOOKUP(B2783,'Customer Orders Management'!B:AB,9,0)),"")</f>
        <v/>
      </c>
      <c r="J2783" s="81" t="str">
        <f>IFERROR(IF(B2783="","",VLOOKUP(B2783,'Customer Orders Management'!B:AB,10,0)),"")</f>
        <v/>
      </c>
      <c r="K2783" s="81" t="str">
        <f>IFERROR(IF(B2783="","",VLOOKUP(B2783,'Customer Orders Management'!B:AB,11,0)),"")</f>
        <v/>
      </c>
      <c r="L2783" s="81" t="str">
        <f>IFERROR(IF(VLOOKUP(B2783,'DIFOT Raw Data'!B:P,15,0)="","Not Delivered","Delivery"&amp;" "&amp;VLOOKUP(B2783,'DIFOT Raw Data'!B:P,15,0)),"")</f>
        <v/>
      </c>
    </row>
    <row r="2784" spans="5:12" x14ac:dyDescent="0.25">
      <c r="E2784" s="80" t="str">
        <f>IFERROR(IF(B2784="","",VLOOKUP(B2784,'Customer Orders Management'!B:AB,12,0)),"")</f>
        <v/>
      </c>
      <c r="F2784" s="80" t="str">
        <f>IFERROR(IF(B2784="","",VLOOKUP(B2784,'Customer Orders Management'!B:AB,13,0)),"")</f>
        <v/>
      </c>
      <c r="G2784" s="80" t="str">
        <f>IFERROR(IF(B2784="","",VLOOKUP(B2784,'Customer Orders Management'!B:AB,7,0)),"")</f>
        <v/>
      </c>
      <c r="H2784" s="80" t="str">
        <f>IFERROR(IF(B2784="","",VLOOKUP(B2784,'Customer Orders Management'!B:AB,8,0)),"")</f>
        <v/>
      </c>
      <c r="I2784" s="81" t="str">
        <f>IFERROR(IF(B2784="","",VLOOKUP(B2784,'Customer Orders Management'!B:AB,9,0)),"")</f>
        <v/>
      </c>
      <c r="J2784" s="81" t="str">
        <f>IFERROR(IF(B2784="","",VLOOKUP(B2784,'Customer Orders Management'!B:AB,10,0)),"")</f>
        <v/>
      </c>
      <c r="K2784" s="81" t="str">
        <f>IFERROR(IF(B2784="","",VLOOKUP(B2784,'Customer Orders Management'!B:AB,11,0)),"")</f>
        <v/>
      </c>
      <c r="L2784" s="81" t="str">
        <f>IFERROR(IF(VLOOKUP(B2784,'DIFOT Raw Data'!B:P,15,0)="","Not Delivered","Delivery"&amp;" "&amp;VLOOKUP(B2784,'DIFOT Raw Data'!B:P,15,0)),"")</f>
        <v/>
      </c>
    </row>
    <row r="2785" spans="5:12" x14ac:dyDescent="0.25">
      <c r="E2785" s="80" t="str">
        <f>IFERROR(IF(B2785="","",VLOOKUP(B2785,'Customer Orders Management'!B:AB,12,0)),"")</f>
        <v/>
      </c>
      <c r="F2785" s="80" t="str">
        <f>IFERROR(IF(B2785="","",VLOOKUP(B2785,'Customer Orders Management'!B:AB,13,0)),"")</f>
        <v/>
      </c>
      <c r="G2785" s="80" t="str">
        <f>IFERROR(IF(B2785="","",VLOOKUP(B2785,'Customer Orders Management'!B:AB,7,0)),"")</f>
        <v/>
      </c>
      <c r="H2785" s="80" t="str">
        <f>IFERROR(IF(B2785="","",VLOOKUP(B2785,'Customer Orders Management'!B:AB,8,0)),"")</f>
        <v/>
      </c>
      <c r="I2785" s="81" t="str">
        <f>IFERROR(IF(B2785="","",VLOOKUP(B2785,'Customer Orders Management'!B:AB,9,0)),"")</f>
        <v/>
      </c>
      <c r="J2785" s="81" t="str">
        <f>IFERROR(IF(B2785="","",VLOOKUP(B2785,'Customer Orders Management'!B:AB,10,0)),"")</f>
        <v/>
      </c>
      <c r="K2785" s="81" t="str">
        <f>IFERROR(IF(B2785="","",VLOOKUP(B2785,'Customer Orders Management'!B:AB,11,0)),"")</f>
        <v/>
      </c>
      <c r="L2785" s="81" t="str">
        <f>IFERROR(IF(VLOOKUP(B2785,'DIFOT Raw Data'!B:P,15,0)="","Not Delivered","Delivery"&amp;" "&amp;VLOOKUP(B2785,'DIFOT Raw Data'!B:P,15,0)),"")</f>
        <v/>
      </c>
    </row>
    <row r="2786" spans="5:12" x14ac:dyDescent="0.25">
      <c r="E2786" s="80" t="str">
        <f>IFERROR(IF(B2786="","",VLOOKUP(B2786,'Customer Orders Management'!B:AB,12,0)),"")</f>
        <v/>
      </c>
      <c r="F2786" s="80" t="str">
        <f>IFERROR(IF(B2786="","",VLOOKUP(B2786,'Customer Orders Management'!B:AB,13,0)),"")</f>
        <v/>
      </c>
      <c r="G2786" s="80" t="str">
        <f>IFERROR(IF(B2786="","",VLOOKUP(B2786,'Customer Orders Management'!B:AB,7,0)),"")</f>
        <v/>
      </c>
      <c r="H2786" s="80" t="str">
        <f>IFERROR(IF(B2786="","",VLOOKUP(B2786,'Customer Orders Management'!B:AB,8,0)),"")</f>
        <v/>
      </c>
      <c r="I2786" s="81" t="str">
        <f>IFERROR(IF(B2786="","",VLOOKUP(B2786,'Customer Orders Management'!B:AB,9,0)),"")</f>
        <v/>
      </c>
      <c r="J2786" s="81" t="str">
        <f>IFERROR(IF(B2786="","",VLOOKUP(B2786,'Customer Orders Management'!B:AB,10,0)),"")</f>
        <v/>
      </c>
      <c r="K2786" s="81" t="str">
        <f>IFERROR(IF(B2786="","",VLOOKUP(B2786,'Customer Orders Management'!B:AB,11,0)),"")</f>
        <v/>
      </c>
      <c r="L2786" s="81" t="str">
        <f>IFERROR(IF(VLOOKUP(B2786,'DIFOT Raw Data'!B:P,15,0)="","Not Delivered","Delivery"&amp;" "&amp;VLOOKUP(B2786,'DIFOT Raw Data'!B:P,15,0)),"")</f>
        <v/>
      </c>
    </row>
    <row r="2787" spans="5:12" x14ac:dyDescent="0.25">
      <c r="E2787" s="80" t="str">
        <f>IFERROR(IF(B2787="","",VLOOKUP(B2787,'Customer Orders Management'!B:AB,12,0)),"")</f>
        <v/>
      </c>
      <c r="F2787" s="80" t="str">
        <f>IFERROR(IF(B2787="","",VLOOKUP(B2787,'Customer Orders Management'!B:AB,13,0)),"")</f>
        <v/>
      </c>
      <c r="G2787" s="80" t="str">
        <f>IFERROR(IF(B2787="","",VLOOKUP(B2787,'Customer Orders Management'!B:AB,7,0)),"")</f>
        <v/>
      </c>
      <c r="H2787" s="80" t="str">
        <f>IFERROR(IF(B2787="","",VLOOKUP(B2787,'Customer Orders Management'!B:AB,8,0)),"")</f>
        <v/>
      </c>
      <c r="I2787" s="81" t="str">
        <f>IFERROR(IF(B2787="","",VLOOKUP(B2787,'Customer Orders Management'!B:AB,9,0)),"")</f>
        <v/>
      </c>
      <c r="J2787" s="81" t="str">
        <f>IFERROR(IF(B2787="","",VLOOKUP(B2787,'Customer Orders Management'!B:AB,10,0)),"")</f>
        <v/>
      </c>
      <c r="K2787" s="81" t="str">
        <f>IFERROR(IF(B2787="","",VLOOKUP(B2787,'Customer Orders Management'!B:AB,11,0)),"")</f>
        <v/>
      </c>
      <c r="L2787" s="81" t="str">
        <f>IFERROR(IF(VLOOKUP(B2787,'DIFOT Raw Data'!B:P,15,0)="","Not Delivered","Delivery"&amp;" "&amp;VLOOKUP(B2787,'DIFOT Raw Data'!B:P,15,0)),"")</f>
        <v/>
      </c>
    </row>
    <row r="2788" spans="5:12" x14ac:dyDescent="0.25">
      <c r="E2788" s="80" t="str">
        <f>IFERROR(IF(B2788="","",VLOOKUP(B2788,'Customer Orders Management'!B:AB,12,0)),"")</f>
        <v/>
      </c>
      <c r="F2788" s="80" t="str">
        <f>IFERROR(IF(B2788="","",VLOOKUP(B2788,'Customer Orders Management'!B:AB,13,0)),"")</f>
        <v/>
      </c>
      <c r="G2788" s="80" t="str">
        <f>IFERROR(IF(B2788="","",VLOOKUP(B2788,'Customer Orders Management'!B:AB,7,0)),"")</f>
        <v/>
      </c>
      <c r="H2788" s="80" t="str">
        <f>IFERROR(IF(B2788="","",VLOOKUP(B2788,'Customer Orders Management'!B:AB,8,0)),"")</f>
        <v/>
      </c>
      <c r="I2788" s="81" t="str">
        <f>IFERROR(IF(B2788="","",VLOOKUP(B2788,'Customer Orders Management'!B:AB,9,0)),"")</f>
        <v/>
      </c>
      <c r="J2788" s="81" t="str">
        <f>IFERROR(IF(B2788="","",VLOOKUP(B2788,'Customer Orders Management'!B:AB,10,0)),"")</f>
        <v/>
      </c>
      <c r="K2788" s="81" t="str">
        <f>IFERROR(IF(B2788="","",VLOOKUP(B2788,'Customer Orders Management'!B:AB,11,0)),"")</f>
        <v/>
      </c>
      <c r="L2788" s="81" t="str">
        <f>IFERROR(IF(VLOOKUP(B2788,'DIFOT Raw Data'!B:P,15,0)="","Not Delivered","Delivery"&amp;" "&amp;VLOOKUP(B2788,'DIFOT Raw Data'!B:P,15,0)),"")</f>
        <v/>
      </c>
    </row>
    <row r="2789" spans="5:12" x14ac:dyDescent="0.25">
      <c r="E2789" s="80" t="str">
        <f>IFERROR(IF(B2789="","",VLOOKUP(B2789,'Customer Orders Management'!B:AB,12,0)),"")</f>
        <v/>
      </c>
      <c r="F2789" s="80" t="str">
        <f>IFERROR(IF(B2789="","",VLOOKUP(B2789,'Customer Orders Management'!B:AB,13,0)),"")</f>
        <v/>
      </c>
      <c r="G2789" s="80" t="str">
        <f>IFERROR(IF(B2789="","",VLOOKUP(B2789,'Customer Orders Management'!B:AB,7,0)),"")</f>
        <v/>
      </c>
      <c r="H2789" s="80" t="str">
        <f>IFERROR(IF(B2789="","",VLOOKUP(B2789,'Customer Orders Management'!B:AB,8,0)),"")</f>
        <v/>
      </c>
      <c r="I2789" s="81" t="str">
        <f>IFERROR(IF(B2789="","",VLOOKUP(B2789,'Customer Orders Management'!B:AB,9,0)),"")</f>
        <v/>
      </c>
      <c r="J2789" s="81" t="str">
        <f>IFERROR(IF(B2789="","",VLOOKUP(B2789,'Customer Orders Management'!B:AB,10,0)),"")</f>
        <v/>
      </c>
      <c r="K2789" s="81" t="str">
        <f>IFERROR(IF(B2789="","",VLOOKUP(B2789,'Customer Orders Management'!B:AB,11,0)),"")</f>
        <v/>
      </c>
      <c r="L2789" s="81" t="str">
        <f>IFERROR(IF(VLOOKUP(B2789,'DIFOT Raw Data'!B:P,15,0)="","Not Delivered","Delivery"&amp;" "&amp;VLOOKUP(B2789,'DIFOT Raw Data'!B:P,15,0)),"")</f>
        <v/>
      </c>
    </row>
    <row r="2790" spans="5:12" x14ac:dyDescent="0.25">
      <c r="E2790" s="80" t="str">
        <f>IFERROR(IF(B2790="","",VLOOKUP(B2790,'Customer Orders Management'!B:AB,12,0)),"")</f>
        <v/>
      </c>
      <c r="F2790" s="80" t="str">
        <f>IFERROR(IF(B2790="","",VLOOKUP(B2790,'Customer Orders Management'!B:AB,13,0)),"")</f>
        <v/>
      </c>
      <c r="G2790" s="80" t="str">
        <f>IFERROR(IF(B2790="","",VLOOKUP(B2790,'Customer Orders Management'!B:AB,7,0)),"")</f>
        <v/>
      </c>
      <c r="H2790" s="80" t="str">
        <f>IFERROR(IF(B2790="","",VLOOKUP(B2790,'Customer Orders Management'!B:AB,8,0)),"")</f>
        <v/>
      </c>
      <c r="I2790" s="81" t="str">
        <f>IFERROR(IF(B2790="","",VLOOKUP(B2790,'Customer Orders Management'!B:AB,9,0)),"")</f>
        <v/>
      </c>
      <c r="J2790" s="81" t="str">
        <f>IFERROR(IF(B2790="","",VLOOKUP(B2790,'Customer Orders Management'!B:AB,10,0)),"")</f>
        <v/>
      </c>
      <c r="K2790" s="81" t="str">
        <f>IFERROR(IF(B2790="","",VLOOKUP(B2790,'Customer Orders Management'!B:AB,11,0)),"")</f>
        <v/>
      </c>
      <c r="L2790" s="81" t="str">
        <f>IFERROR(IF(VLOOKUP(B2790,'DIFOT Raw Data'!B:P,15,0)="","Not Delivered","Delivery"&amp;" "&amp;VLOOKUP(B2790,'DIFOT Raw Data'!B:P,15,0)),"")</f>
        <v/>
      </c>
    </row>
    <row r="2791" spans="5:12" x14ac:dyDescent="0.25">
      <c r="E2791" s="80" t="str">
        <f>IFERROR(IF(B2791="","",VLOOKUP(B2791,'Customer Orders Management'!B:AB,12,0)),"")</f>
        <v/>
      </c>
      <c r="F2791" s="80" t="str">
        <f>IFERROR(IF(B2791="","",VLOOKUP(B2791,'Customer Orders Management'!B:AB,13,0)),"")</f>
        <v/>
      </c>
      <c r="G2791" s="80" t="str">
        <f>IFERROR(IF(B2791="","",VLOOKUP(B2791,'Customer Orders Management'!B:AB,7,0)),"")</f>
        <v/>
      </c>
      <c r="H2791" s="80" t="str">
        <f>IFERROR(IF(B2791="","",VLOOKUP(B2791,'Customer Orders Management'!B:AB,8,0)),"")</f>
        <v/>
      </c>
      <c r="I2791" s="81" t="str">
        <f>IFERROR(IF(B2791="","",VLOOKUP(B2791,'Customer Orders Management'!B:AB,9,0)),"")</f>
        <v/>
      </c>
      <c r="J2791" s="81" t="str">
        <f>IFERROR(IF(B2791="","",VLOOKUP(B2791,'Customer Orders Management'!B:AB,10,0)),"")</f>
        <v/>
      </c>
      <c r="K2791" s="81" t="str">
        <f>IFERROR(IF(B2791="","",VLOOKUP(B2791,'Customer Orders Management'!B:AB,11,0)),"")</f>
        <v/>
      </c>
      <c r="L2791" s="81" t="str">
        <f>IFERROR(IF(VLOOKUP(B2791,'DIFOT Raw Data'!B:P,15,0)="","Not Delivered","Delivery"&amp;" "&amp;VLOOKUP(B2791,'DIFOT Raw Data'!B:P,15,0)),"")</f>
        <v/>
      </c>
    </row>
    <row r="2792" spans="5:12" x14ac:dyDescent="0.25">
      <c r="E2792" s="80" t="str">
        <f>IFERROR(IF(B2792="","",VLOOKUP(B2792,'Customer Orders Management'!B:AB,12,0)),"")</f>
        <v/>
      </c>
      <c r="F2792" s="80" t="str">
        <f>IFERROR(IF(B2792="","",VLOOKUP(B2792,'Customer Orders Management'!B:AB,13,0)),"")</f>
        <v/>
      </c>
      <c r="G2792" s="80" t="str">
        <f>IFERROR(IF(B2792="","",VLOOKUP(B2792,'Customer Orders Management'!B:AB,7,0)),"")</f>
        <v/>
      </c>
      <c r="H2792" s="80" t="str">
        <f>IFERROR(IF(B2792="","",VLOOKUP(B2792,'Customer Orders Management'!B:AB,8,0)),"")</f>
        <v/>
      </c>
      <c r="I2792" s="81" t="str">
        <f>IFERROR(IF(B2792="","",VLOOKUP(B2792,'Customer Orders Management'!B:AB,9,0)),"")</f>
        <v/>
      </c>
      <c r="J2792" s="81" t="str">
        <f>IFERROR(IF(B2792="","",VLOOKUP(B2792,'Customer Orders Management'!B:AB,10,0)),"")</f>
        <v/>
      </c>
      <c r="K2792" s="81" t="str">
        <f>IFERROR(IF(B2792="","",VLOOKUP(B2792,'Customer Orders Management'!B:AB,11,0)),"")</f>
        <v/>
      </c>
      <c r="L2792" s="81" t="str">
        <f>IFERROR(IF(VLOOKUP(B2792,'DIFOT Raw Data'!B:P,15,0)="","Not Delivered","Delivery"&amp;" "&amp;VLOOKUP(B2792,'DIFOT Raw Data'!B:P,15,0)),"")</f>
        <v/>
      </c>
    </row>
    <row r="2793" spans="5:12" x14ac:dyDescent="0.25">
      <c r="E2793" s="80" t="str">
        <f>IFERROR(IF(B2793="","",VLOOKUP(B2793,'Customer Orders Management'!B:AB,12,0)),"")</f>
        <v/>
      </c>
      <c r="F2793" s="80" t="str">
        <f>IFERROR(IF(B2793="","",VLOOKUP(B2793,'Customer Orders Management'!B:AB,13,0)),"")</f>
        <v/>
      </c>
      <c r="G2793" s="80" t="str">
        <f>IFERROR(IF(B2793="","",VLOOKUP(B2793,'Customer Orders Management'!B:AB,7,0)),"")</f>
        <v/>
      </c>
      <c r="H2793" s="80" t="str">
        <f>IFERROR(IF(B2793="","",VLOOKUP(B2793,'Customer Orders Management'!B:AB,8,0)),"")</f>
        <v/>
      </c>
      <c r="I2793" s="81" t="str">
        <f>IFERROR(IF(B2793="","",VLOOKUP(B2793,'Customer Orders Management'!B:AB,9,0)),"")</f>
        <v/>
      </c>
      <c r="J2793" s="81" t="str">
        <f>IFERROR(IF(B2793="","",VLOOKUP(B2793,'Customer Orders Management'!B:AB,10,0)),"")</f>
        <v/>
      </c>
      <c r="K2793" s="81" t="str">
        <f>IFERROR(IF(B2793="","",VLOOKUP(B2793,'Customer Orders Management'!B:AB,11,0)),"")</f>
        <v/>
      </c>
      <c r="L2793" s="81" t="str">
        <f>IFERROR(IF(VLOOKUP(B2793,'DIFOT Raw Data'!B:P,15,0)="","Not Delivered","Delivery"&amp;" "&amp;VLOOKUP(B2793,'DIFOT Raw Data'!B:P,15,0)),"")</f>
        <v/>
      </c>
    </row>
    <row r="2794" spans="5:12" x14ac:dyDescent="0.25">
      <c r="E2794" s="80" t="str">
        <f>IFERROR(IF(B2794="","",VLOOKUP(B2794,'Customer Orders Management'!B:AB,12,0)),"")</f>
        <v/>
      </c>
      <c r="F2794" s="80" t="str">
        <f>IFERROR(IF(B2794="","",VLOOKUP(B2794,'Customer Orders Management'!B:AB,13,0)),"")</f>
        <v/>
      </c>
      <c r="G2794" s="80" t="str">
        <f>IFERROR(IF(B2794="","",VLOOKUP(B2794,'Customer Orders Management'!B:AB,7,0)),"")</f>
        <v/>
      </c>
      <c r="H2794" s="80" t="str">
        <f>IFERROR(IF(B2794="","",VLOOKUP(B2794,'Customer Orders Management'!B:AB,8,0)),"")</f>
        <v/>
      </c>
      <c r="I2794" s="81" t="str">
        <f>IFERROR(IF(B2794="","",VLOOKUP(B2794,'Customer Orders Management'!B:AB,9,0)),"")</f>
        <v/>
      </c>
      <c r="J2794" s="81" t="str">
        <f>IFERROR(IF(B2794="","",VLOOKUP(B2794,'Customer Orders Management'!B:AB,10,0)),"")</f>
        <v/>
      </c>
      <c r="K2794" s="81" t="str">
        <f>IFERROR(IF(B2794="","",VLOOKUP(B2794,'Customer Orders Management'!B:AB,11,0)),"")</f>
        <v/>
      </c>
      <c r="L2794" s="81" t="str">
        <f>IFERROR(IF(VLOOKUP(B2794,'DIFOT Raw Data'!B:P,15,0)="","Not Delivered","Delivery"&amp;" "&amp;VLOOKUP(B2794,'DIFOT Raw Data'!B:P,15,0)),"")</f>
        <v/>
      </c>
    </row>
    <row r="2795" spans="5:12" x14ac:dyDescent="0.25">
      <c r="E2795" s="80" t="str">
        <f>IFERROR(IF(B2795="","",VLOOKUP(B2795,'Customer Orders Management'!B:AB,12,0)),"")</f>
        <v/>
      </c>
      <c r="F2795" s="80" t="str">
        <f>IFERROR(IF(B2795="","",VLOOKUP(B2795,'Customer Orders Management'!B:AB,13,0)),"")</f>
        <v/>
      </c>
      <c r="G2795" s="80" t="str">
        <f>IFERROR(IF(B2795="","",VLOOKUP(B2795,'Customer Orders Management'!B:AB,7,0)),"")</f>
        <v/>
      </c>
      <c r="H2795" s="80" t="str">
        <f>IFERROR(IF(B2795="","",VLOOKUP(B2795,'Customer Orders Management'!B:AB,8,0)),"")</f>
        <v/>
      </c>
      <c r="I2795" s="81" t="str">
        <f>IFERROR(IF(B2795="","",VLOOKUP(B2795,'Customer Orders Management'!B:AB,9,0)),"")</f>
        <v/>
      </c>
      <c r="J2795" s="81" t="str">
        <f>IFERROR(IF(B2795="","",VLOOKUP(B2795,'Customer Orders Management'!B:AB,10,0)),"")</f>
        <v/>
      </c>
      <c r="K2795" s="81" t="str">
        <f>IFERROR(IF(B2795="","",VLOOKUP(B2795,'Customer Orders Management'!B:AB,11,0)),"")</f>
        <v/>
      </c>
      <c r="L2795" s="81" t="str">
        <f>IFERROR(IF(VLOOKUP(B2795,'DIFOT Raw Data'!B:P,15,0)="","Not Delivered","Delivery"&amp;" "&amp;VLOOKUP(B2795,'DIFOT Raw Data'!B:P,15,0)),"")</f>
        <v/>
      </c>
    </row>
    <row r="2796" spans="5:12" x14ac:dyDescent="0.25">
      <c r="E2796" s="80" t="str">
        <f>IFERROR(IF(B2796="","",VLOOKUP(B2796,'Customer Orders Management'!B:AB,12,0)),"")</f>
        <v/>
      </c>
      <c r="F2796" s="80" t="str">
        <f>IFERROR(IF(B2796="","",VLOOKUP(B2796,'Customer Orders Management'!B:AB,13,0)),"")</f>
        <v/>
      </c>
      <c r="G2796" s="80" t="str">
        <f>IFERROR(IF(B2796="","",VLOOKUP(B2796,'Customer Orders Management'!B:AB,7,0)),"")</f>
        <v/>
      </c>
      <c r="H2796" s="80" t="str">
        <f>IFERROR(IF(B2796="","",VLOOKUP(B2796,'Customer Orders Management'!B:AB,8,0)),"")</f>
        <v/>
      </c>
      <c r="I2796" s="81" t="str">
        <f>IFERROR(IF(B2796="","",VLOOKUP(B2796,'Customer Orders Management'!B:AB,9,0)),"")</f>
        <v/>
      </c>
      <c r="J2796" s="81" t="str">
        <f>IFERROR(IF(B2796="","",VLOOKUP(B2796,'Customer Orders Management'!B:AB,10,0)),"")</f>
        <v/>
      </c>
      <c r="K2796" s="81" t="str">
        <f>IFERROR(IF(B2796="","",VLOOKUP(B2796,'Customer Orders Management'!B:AB,11,0)),"")</f>
        <v/>
      </c>
      <c r="L2796" s="81" t="str">
        <f>IFERROR(IF(VLOOKUP(B2796,'DIFOT Raw Data'!B:P,15,0)="","Not Delivered","Delivery"&amp;" "&amp;VLOOKUP(B2796,'DIFOT Raw Data'!B:P,15,0)),"")</f>
        <v/>
      </c>
    </row>
    <row r="2797" spans="5:12" x14ac:dyDescent="0.25">
      <c r="E2797" s="80" t="str">
        <f>IFERROR(IF(B2797="","",VLOOKUP(B2797,'Customer Orders Management'!B:AB,12,0)),"")</f>
        <v/>
      </c>
      <c r="F2797" s="80" t="str">
        <f>IFERROR(IF(B2797="","",VLOOKUP(B2797,'Customer Orders Management'!B:AB,13,0)),"")</f>
        <v/>
      </c>
      <c r="G2797" s="80" t="str">
        <f>IFERROR(IF(B2797="","",VLOOKUP(B2797,'Customer Orders Management'!B:AB,7,0)),"")</f>
        <v/>
      </c>
      <c r="H2797" s="80" t="str">
        <f>IFERROR(IF(B2797="","",VLOOKUP(B2797,'Customer Orders Management'!B:AB,8,0)),"")</f>
        <v/>
      </c>
      <c r="I2797" s="81" t="str">
        <f>IFERROR(IF(B2797="","",VLOOKUP(B2797,'Customer Orders Management'!B:AB,9,0)),"")</f>
        <v/>
      </c>
      <c r="J2797" s="81" t="str">
        <f>IFERROR(IF(B2797="","",VLOOKUP(B2797,'Customer Orders Management'!B:AB,10,0)),"")</f>
        <v/>
      </c>
      <c r="K2797" s="81" t="str">
        <f>IFERROR(IF(B2797="","",VLOOKUP(B2797,'Customer Orders Management'!B:AB,11,0)),"")</f>
        <v/>
      </c>
      <c r="L2797" s="81" t="str">
        <f>IFERROR(IF(VLOOKUP(B2797,'DIFOT Raw Data'!B:P,15,0)="","Not Delivered","Delivery"&amp;" "&amp;VLOOKUP(B2797,'DIFOT Raw Data'!B:P,15,0)),"")</f>
        <v/>
      </c>
    </row>
    <row r="2798" spans="5:12" x14ac:dyDescent="0.25">
      <c r="E2798" s="80" t="str">
        <f>IFERROR(IF(B2798="","",VLOOKUP(B2798,'Customer Orders Management'!B:AB,12,0)),"")</f>
        <v/>
      </c>
      <c r="F2798" s="80" t="str">
        <f>IFERROR(IF(B2798="","",VLOOKUP(B2798,'Customer Orders Management'!B:AB,13,0)),"")</f>
        <v/>
      </c>
      <c r="G2798" s="80" t="str">
        <f>IFERROR(IF(B2798="","",VLOOKUP(B2798,'Customer Orders Management'!B:AB,7,0)),"")</f>
        <v/>
      </c>
      <c r="H2798" s="80" t="str">
        <f>IFERROR(IF(B2798="","",VLOOKUP(B2798,'Customer Orders Management'!B:AB,8,0)),"")</f>
        <v/>
      </c>
      <c r="I2798" s="81" t="str">
        <f>IFERROR(IF(B2798="","",VLOOKUP(B2798,'Customer Orders Management'!B:AB,9,0)),"")</f>
        <v/>
      </c>
      <c r="J2798" s="81" t="str">
        <f>IFERROR(IF(B2798="","",VLOOKUP(B2798,'Customer Orders Management'!B:AB,10,0)),"")</f>
        <v/>
      </c>
      <c r="K2798" s="81" t="str">
        <f>IFERROR(IF(B2798="","",VLOOKUP(B2798,'Customer Orders Management'!B:AB,11,0)),"")</f>
        <v/>
      </c>
      <c r="L2798" s="81" t="str">
        <f>IFERROR(IF(VLOOKUP(B2798,'DIFOT Raw Data'!B:P,15,0)="","Not Delivered","Delivery"&amp;" "&amp;VLOOKUP(B2798,'DIFOT Raw Data'!B:P,15,0)),"")</f>
        <v/>
      </c>
    </row>
    <row r="2799" spans="5:12" x14ac:dyDescent="0.25">
      <c r="E2799" s="80" t="str">
        <f>IFERROR(IF(B2799="","",VLOOKUP(B2799,'Customer Orders Management'!B:AB,12,0)),"")</f>
        <v/>
      </c>
      <c r="F2799" s="80" t="str">
        <f>IFERROR(IF(B2799="","",VLOOKUP(B2799,'Customer Orders Management'!B:AB,13,0)),"")</f>
        <v/>
      </c>
      <c r="G2799" s="80" t="str">
        <f>IFERROR(IF(B2799="","",VLOOKUP(B2799,'Customer Orders Management'!B:AB,7,0)),"")</f>
        <v/>
      </c>
      <c r="H2799" s="80" t="str">
        <f>IFERROR(IF(B2799="","",VLOOKUP(B2799,'Customer Orders Management'!B:AB,8,0)),"")</f>
        <v/>
      </c>
      <c r="I2799" s="81" t="str">
        <f>IFERROR(IF(B2799="","",VLOOKUP(B2799,'Customer Orders Management'!B:AB,9,0)),"")</f>
        <v/>
      </c>
      <c r="J2799" s="81" t="str">
        <f>IFERROR(IF(B2799="","",VLOOKUP(B2799,'Customer Orders Management'!B:AB,10,0)),"")</f>
        <v/>
      </c>
      <c r="K2799" s="81" t="str">
        <f>IFERROR(IF(B2799="","",VLOOKUP(B2799,'Customer Orders Management'!B:AB,11,0)),"")</f>
        <v/>
      </c>
      <c r="L2799" s="81" t="str">
        <f>IFERROR(IF(VLOOKUP(B2799,'DIFOT Raw Data'!B:P,15,0)="","Not Delivered","Delivery"&amp;" "&amp;VLOOKUP(B2799,'DIFOT Raw Data'!B:P,15,0)),"")</f>
        <v/>
      </c>
    </row>
    <row r="2800" spans="5:12" x14ac:dyDescent="0.25">
      <c r="E2800" s="80" t="str">
        <f>IFERROR(IF(B2800="","",VLOOKUP(B2800,'Customer Orders Management'!B:AB,12,0)),"")</f>
        <v/>
      </c>
      <c r="F2800" s="80" t="str">
        <f>IFERROR(IF(B2800="","",VLOOKUP(B2800,'Customer Orders Management'!B:AB,13,0)),"")</f>
        <v/>
      </c>
      <c r="G2800" s="80" t="str">
        <f>IFERROR(IF(B2800="","",VLOOKUP(B2800,'Customer Orders Management'!B:AB,7,0)),"")</f>
        <v/>
      </c>
      <c r="H2800" s="80" t="str">
        <f>IFERROR(IF(B2800="","",VLOOKUP(B2800,'Customer Orders Management'!B:AB,8,0)),"")</f>
        <v/>
      </c>
      <c r="I2800" s="81" t="str">
        <f>IFERROR(IF(B2800="","",VLOOKUP(B2800,'Customer Orders Management'!B:AB,9,0)),"")</f>
        <v/>
      </c>
      <c r="J2800" s="81" t="str">
        <f>IFERROR(IF(B2800="","",VLOOKUP(B2800,'Customer Orders Management'!B:AB,10,0)),"")</f>
        <v/>
      </c>
      <c r="K2800" s="81" t="str">
        <f>IFERROR(IF(B2800="","",VLOOKUP(B2800,'Customer Orders Management'!B:AB,11,0)),"")</f>
        <v/>
      </c>
      <c r="L2800" s="81" t="str">
        <f>IFERROR(IF(VLOOKUP(B2800,'DIFOT Raw Data'!B:P,15,0)="","Not Delivered","Delivery"&amp;" "&amp;VLOOKUP(B2800,'DIFOT Raw Data'!B:P,15,0)),"")</f>
        <v/>
      </c>
    </row>
    <row r="2801" spans="5:12" x14ac:dyDescent="0.25">
      <c r="E2801" s="80" t="str">
        <f>IFERROR(IF(B2801="","",VLOOKUP(B2801,'Customer Orders Management'!B:AB,12,0)),"")</f>
        <v/>
      </c>
      <c r="F2801" s="80" t="str">
        <f>IFERROR(IF(B2801="","",VLOOKUP(B2801,'Customer Orders Management'!B:AB,13,0)),"")</f>
        <v/>
      </c>
      <c r="G2801" s="80" t="str">
        <f>IFERROR(IF(B2801="","",VLOOKUP(B2801,'Customer Orders Management'!B:AB,7,0)),"")</f>
        <v/>
      </c>
      <c r="H2801" s="80" t="str">
        <f>IFERROR(IF(B2801="","",VLOOKUP(B2801,'Customer Orders Management'!B:AB,8,0)),"")</f>
        <v/>
      </c>
      <c r="I2801" s="81" t="str">
        <f>IFERROR(IF(B2801="","",VLOOKUP(B2801,'Customer Orders Management'!B:AB,9,0)),"")</f>
        <v/>
      </c>
      <c r="J2801" s="81" t="str">
        <f>IFERROR(IF(B2801="","",VLOOKUP(B2801,'Customer Orders Management'!B:AB,10,0)),"")</f>
        <v/>
      </c>
      <c r="K2801" s="81" t="str">
        <f>IFERROR(IF(B2801="","",VLOOKUP(B2801,'Customer Orders Management'!B:AB,11,0)),"")</f>
        <v/>
      </c>
      <c r="L2801" s="81" t="str">
        <f>IFERROR(IF(VLOOKUP(B2801,'DIFOT Raw Data'!B:P,15,0)="","Not Delivered","Delivery"&amp;" "&amp;VLOOKUP(B2801,'DIFOT Raw Data'!B:P,15,0)),"")</f>
        <v/>
      </c>
    </row>
    <row r="2802" spans="5:12" x14ac:dyDescent="0.25">
      <c r="E2802" s="80" t="str">
        <f>IFERROR(IF(B2802="","",VLOOKUP(B2802,'Customer Orders Management'!B:AB,12,0)),"")</f>
        <v/>
      </c>
      <c r="F2802" s="80" t="str">
        <f>IFERROR(IF(B2802="","",VLOOKUP(B2802,'Customer Orders Management'!B:AB,13,0)),"")</f>
        <v/>
      </c>
      <c r="G2802" s="80" t="str">
        <f>IFERROR(IF(B2802="","",VLOOKUP(B2802,'Customer Orders Management'!B:AB,7,0)),"")</f>
        <v/>
      </c>
      <c r="H2802" s="80" t="str">
        <f>IFERROR(IF(B2802="","",VLOOKUP(B2802,'Customer Orders Management'!B:AB,8,0)),"")</f>
        <v/>
      </c>
      <c r="I2802" s="81" t="str">
        <f>IFERROR(IF(B2802="","",VLOOKUP(B2802,'Customer Orders Management'!B:AB,9,0)),"")</f>
        <v/>
      </c>
      <c r="J2802" s="81" t="str">
        <f>IFERROR(IF(B2802="","",VLOOKUP(B2802,'Customer Orders Management'!B:AB,10,0)),"")</f>
        <v/>
      </c>
      <c r="K2802" s="81" t="str">
        <f>IFERROR(IF(B2802="","",VLOOKUP(B2802,'Customer Orders Management'!B:AB,11,0)),"")</f>
        <v/>
      </c>
      <c r="L2802" s="81" t="str">
        <f>IFERROR(IF(VLOOKUP(B2802,'DIFOT Raw Data'!B:P,15,0)="","Not Delivered","Delivery"&amp;" "&amp;VLOOKUP(B2802,'DIFOT Raw Data'!B:P,15,0)),"")</f>
        <v/>
      </c>
    </row>
    <row r="2803" spans="5:12" x14ac:dyDescent="0.25">
      <c r="E2803" s="80" t="str">
        <f>IFERROR(IF(B2803="","",VLOOKUP(B2803,'Customer Orders Management'!B:AB,12,0)),"")</f>
        <v/>
      </c>
      <c r="F2803" s="80" t="str">
        <f>IFERROR(IF(B2803="","",VLOOKUP(B2803,'Customer Orders Management'!B:AB,13,0)),"")</f>
        <v/>
      </c>
      <c r="G2803" s="80" t="str">
        <f>IFERROR(IF(B2803="","",VLOOKUP(B2803,'Customer Orders Management'!B:AB,7,0)),"")</f>
        <v/>
      </c>
      <c r="H2803" s="80" t="str">
        <f>IFERROR(IF(B2803="","",VLOOKUP(B2803,'Customer Orders Management'!B:AB,8,0)),"")</f>
        <v/>
      </c>
      <c r="I2803" s="81" t="str">
        <f>IFERROR(IF(B2803="","",VLOOKUP(B2803,'Customer Orders Management'!B:AB,9,0)),"")</f>
        <v/>
      </c>
      <c r="J2803" s="81" t="str">
        <f>IFERROR(IF(B2803="","",VLOOKUP(B2803,'Customer Orders Management'!B:AB,10,0)),"")</f>
        <v/>
      </c>
      <c r="K2803" s="81" t="str">
        <f>IFERROR(IF(B2803="","",VLOOKUP(B2803,'Customer Orders Management'!B:AB,11,0)),"")</f>
        <v/>
      </c>
      <c r="L2803" s="81" t="str">
        <f>IFERROR(IF(VLOOKUP(B2803,'DIFOT Raw Data'!B:P,15,0)="","Not Delivered","Delivery"&amp;" "&amp;VLOOKUP(B2803,'DIFOT Raw Data'!B:P,15,0)),"")</f>
        <v/>
      </c>
    </row>
    <row r="2804" spans="5:12" x14ac:dyDescent="0.25">
      <c r="E2804" s="80" t="str">
        <f>IFERROR(IF(B2804="","",VLOOKUP(B2804,'Customer Orders Management'!B:AB,12,0)),"")</f>
        <v/>
      </c>
      <c r="F2804" s="80" t="str">
        <f>IFERROR(IF(B2804="","",VLOOKUP(B2804,'Customer Orders Management'!B:AB,13,0)),"")</f>
        <v/>
      </c>
      <c r="G2804" s="80" t="str">
        <f>IFERROR(IF(B2804="","",VLOOKUP(B2804,'Customer Orders Management'!B:AB,7,0)),"")</f>
        <v/>
      </c>
      <c r="H2804" s="80" t="str">
        <f>IFERROR(IF(B2804="","",VLOOKUP(B2804,'Customer Orders Management'!B:AB,8,0)),"")</f>
        <v/>
      </c>
      <c r="I2804" s="81" t="str">
        <f>IFERROR(IF(B2804="","",VLOOKUP(B2804,'Customer Orders Management'!B:AB,9,0)),"")</f>
        <v/>
      </c>
      <c r="J2804" s="81" t="str">
        <f>IFERROR(IF(B2804="","",VLOOKUP(B2804,'Customer Orders Management'!B:AB,10,0)),"")</f>
        <v/>
      </c>
      <c r="K2804" s="81" t="str">
        <f>IFERROR(IF(B2804="","",VLOOKUP(B2804,'Customer Orders Management'!B:AB,11,0)),"")</f>
        <v/>
      </c>
      <c r="L2804" s="81" t="str">
        <f>IFERROR(IF(VLOOKUP(B2804,'DIFOT Raw Data'!B:P,15,0)="","Not Delivered","Delivery"&amp;" "&amp;VLOOKUP(B2804,'DIFOT Raw Data'!B:P,15,0)),"")</f>
        <v/>
      </c>
    </row>
    <row r="2805" spans="5:12" x14ac:dyDescent="0.25">
      <c r="E2805" s="80" t="str">
        <f>IFERROR(IF(B2805="","",VLOOKUP(B2805,'Customer Orders Management'!B:AB,12,0)),"")</f>
        <v/>
      </c>
      <c r="F2805" s="80" t="str">
        <f>IFERROR(IF(B2805="","",VLOOKUP(B2805,'Customer Orders Management'!B:AB,13,0)),"")</f>
        <v/>
      </c>
      <c r="G2805" s="80" t="str">
        <f>IFERROR(IF(B2805="","",VLOOKUP(B2805,'Customer Orders Management'!B:AB,7,0)),"")</f>
        <v/>
      </c>
      <c r="H2805" s="80" t="str">
        <f>IFERROR(IF(B2805="","",VLOOKUP(B2805,'Customer Orders Management'!B:AB,8,0)),"")</f>
        <v/>
      </c>
      <c r="I2805" s="81" t="str">
        <f>IFERROR(IF(B2805="","",VLOOKUP(B2805,'Customer Orders Management'!B:AB,9,0)),"")</f>
        <v/>
      </c>
      <c r="J2805" s="81" t="str">
        <f>IFERROR(IF(B2805="","",VLOOKUP(B2805,'Customer Orders Management'!B:AB,10,0)),"")</f>
        <v/>
      </c>
      <c r="K2805" s="81" t="str">
        <f>IFERROR(IF(B2805="","",VLOOKUP(B2805,'Customer Orders Management'!B:AB,11,0)),"")</f>
        <v/>
      </c>
      <c r="L2805" s="81" t="str">
        <f>IFERROR(IF(VLOOKUP(B2805,'DIFOT Raw Data'!B:P,15,0)="","Not Delivered","Delivery"&amp;" "&amp;VLOOKUP(B2805,'DIFOT Raw Data'!B:P,15,0)),"")</f>
        <v/>
      </c>
    </row>
    <row r="2806" spans="5:12" x14ac:dyDescent="0.25">
      <c r="E2806" s="80" t="str">
        <f>IFERROR(IF(B2806="","",VLOOKUP(B2806,'Customer Orders Management'!B:AB,12,0)),"")</f>
        <v/>
      </c>
      <c r="F2806" s="80" t="str">
        <f>IFERROR(IF(B2806="","",VLOOKUP(B2806,'Customer Orders Management'!B:AB,13,0)),"")</f>
        <v/>
      </c>
      <c r="G2806" s="80" t="str">
        <f>IFERROR(IF(B2806="","",VLOOKUP(B2806,'Customer Orders Management'!B:AB,7,0)),"")</f>
        <v/>
      </c>
      <c r="H2806" s="80" t="str">
        <f>IFERROR(IF(B2806="","",VLOOKUP(B2806,'Customer Orders Management'!B:AB,8,0)),"")</f>
        <v/>
      </c>
      <c r="I2806" s="81" t="str">
        <f>IFERROR(IF(B2806="","",VLOOKUP(B2806,'Customer Orders Management'!B:AB,9,0)),"")</f>
        <v/>
      </c>
      <c r="J2806" s="81" t="str">
        <f>IFERROR(IF(B2806="","",VLOOKUP(B2806,'Customer Orders Management'!B:AB,10,0)),"")</f>
        <v/>
      </c>
      <c r="K2806" s="81" t="str">
        <f>IFERROR(IF(B2806="","",VLOOKUP(B2806,'Customer Orders Management'!B:AB,11,0)),"")</f>
        <v/>
      </c>
      <c r="L2806" s="81" t="str">
        <f>IFERROR(IF(VLOOKUP(B2806,'DIFOT Raw Data'!B:P,15,0)="","Not Delivered","Delivery"&amp;" "&amp;VLOOKUP(B2806,'DIFOT Raw Data'!B:P,15,0)),"")</f>
        <v/>
      </c>
    </row>
    <row r="2807" spans="5:12" x14ac:dyDescent="0.25">
      <c r="E2807" s="80" t="str">
        <f>IFERROR(IF(B2807="","",VLOOKUP(B2807,'Customer Orders Management'!B:AB,12,0)),"")</f>
        <v/>
      </c>
      <c r="F2807" s="80" t="str">
        <f>IFERROR(IF(B2807="","",VLOOKUP(B2807,'Customer Orders Management'!B:AB,13,0)),"")</f>
        <v/>
      </c>
      <c r="G2807" s="80" t="str">
        <f>IFERROR(IF(B2807="","",VLOOKUP(B2807,'Customer Orders Management'!B:AB,7,0)),"")</f>
        <v/>
      </c>
      <c r="H2807" s="80" t="str">
        <f>IFERROR(IF(B2807="","",VLOOKUP(B2807,'Customer Orders Management'!B:AB,8,0)),"")</f>
        <v/>
      </c>
      <c r="I2807" s="81" t="str">
        <f>IFERROR(IF(B2807="","",VLOOKUP(B2807,'Customer Orders Management'!B:AB,9,0)),"")</f>
        <v/>
      </c>
      <c r="J2807" s="81" t="str">
        <f>IFERROR(IF(B2807="","",VLOOKUP(B2807,'Customer Orders Management'!B:AB,10,0)),"")</f>
        <v/>
      </c>
      <c r="K2807" s="81" t="str">
        <f>IFERROR(IF(B2807="","",VLOOKUP(B2807,'Customer Orders Management'!B:AB,11,0)),"")</f>
        <v/>
      </c>
      <c r="L2807" s="81" t="str">
        <f>IFERROR(IF(VLOOKUP(B2807,'DIFOT Raw Data'!B:P,15,0)="","Not Delivered","Delivery"&amp;" "&amp;VLOOKUP(B2807,'DIFOT Raw Data'!B:P,15,0)),"")</f>
        <v/>
      </c>
    </row>
    <row r="2808" spans="5:12" x14ac:dyDescent="0.25">
      <c r="E2808" s="80" t="str">
        <f>IFERROR(IF(B2808="","",VLOOKUP(B2808,'Customer Orders Management'!B:AB,12,0)),"")</f>
        <v/>
      </c>
      <c r="F2808" s="80" t="str">
        <f>IFERROR(IF(B2808="","",VLOOKUP(B2808,'Customer Orders Management'!B:AB,13,0)),"")</f>
        <v/>
      </c>
      <c r="G2808" s="80" t="str">
        <f>IFERROR(IF(B2808="","",VLOOKUP(B2808,'Customer Orders Management'!B:AB,7,0)),"")</f>
        <v/>
      </c>
      <c r="H2808" s="80" t="str">
        <f>IFERROR(IF(B2808="","",VLOOKUP(B2808,'Customer Orders Management'!B:AB,8,0)),"")</f>
        <v/>
      </c>
      <c r="I2808" s="81" t="str">
        <f>IFERROR(IF(B2808="","",VLOOKUP(B2808,'Customer Orders Management'!B:AB,9,0)),"")</f>
        <v/>
      </c>
      <c r="J2808" s="81" t="str">
        <f>IFERROR(IF(B2808="","",VLOOKUP(B2808,'Customer Orders Management'!B:AB,10,0)),"")</f>
        <v/>
      </c>
      <c r="K2808" s="81" t="str">
        <f>IFERROR(IF(B2808="","",VLOOKUP(B2808,'Customer Orders Management'!B:AB,11,0)),"")</f>
        <v/>
      </c>
      <c r="L2808" s="81" t="str">
        <f>IFERROR(IF(VLOOKUP(B2808,'DIFOT Raw Data'!B:P,15,0)="","Not Delivered","Delivery"&amp;" "&amp;VLOOKUP(B2808,'DIFOT Raw Data'!B:P,15,0)),"")</f>
        <v/>
      </c>
    </row>
    <row r="2809" spans="5:12" x14ac:dyDescent="0.25">
      <c r="E2809" s="80" t="str">
        <f>IFERROR(IF(B2809="","",VLOOKUP(B2809,'Customer Orders Management'!B:AB,12,0)),"")</f>
        <v/>
      </c>
      <c r="F2809" s="80" t="str">
        <f>IFERROR(IF(B2809="","",VLOOKUP(B2809,'Customer Orders Management'!B:AB,13,0)),"")</f>
        <v/>
      </c>
      <c r="G2809" s="80" t="str">
        <f>IFERROR(IF(B2809="","",VLOOKUP(B2809,'Customer Orders Management'!B:AB,7,0)),"")</f>
        <v/>
      </c>
      <c r="H2809" s="80" t="str">
        <f>IFERROR(IF(B2809="","",VLOOKUP(B2809,'Customer Orders Management'!B:AB,8,0)),"")</f>
        <v/>
      </c>
      <c r="I2809" s="81" t="str">
        <f>IFERROR(IF(B2809="","",VLOOKUP(B2809,'Customer Orders Management'!B:AB,9,0)),"")</f>
        <v/>
      </c>
      <c r="J2809" s="81" t="str">
        <f>IFERROR(IF(B2809="","",VLOOKUP(B2809,'Customer Orders Management'!B:AB,10,0)),"")</f>
        <v/>
      </c>
      <c r="K2809" s="81" t="str">
        <f>IFERROR(IF(B2809="","",VLOOKUP(B2809,'Customer Orders Management'!B:AB,11,0)),"")</f>
        <v/>
      </c>
      <c r="L2809" s="81" t="str">
        <f>IFERROR(IF(VLOOKUP(B2809,'DIFOT Raw Data'!B:P,15,0)="","Not Delivered","Delivery"&amp;" "&amp;VLOOKUP(B2809,'DIFOT Raw Data'!B:P,15,0)),"")</f>
        <v/>
      </c>
    </row>
    <row r="2810" spans="5:12" x14ac:dyDescent="0.25">
      <c r="E2810" s="80" t="str">
        <f>IFERROR(IF(B2810="","",VLOOKUP(B2810,'Customer Orders Management'!B:AB,12,0)),"")</f>
        <v/>
      </c>
      <c r="F2810" s="80" t="str">
        <f>IFERROR(IF(B2810="","",VLOOKUP(B2810,'Customer Orders Management'!B:AB,13,0)),"")</f>
        <v/>
      </c>
      <c r="G2810" s="80" t="str">
        <f>IFERROR(IF(B2810="","",VLOOKUP(B2810,'Customer Orders Management'!B:AB,7,0)),"")</f>
        <v/>
      </c>
      <c r="H2810" s="80" t="str">
        <f>IFERROR(IF(B2810="","",VLOOKUP(B2810,'Customer Orders Management'!B:AB,8,0)),"")</f>
        <v/>
      </c>
      <c r="I2810" s="81" t="str">
        <f>IFERROR(IF(B2810="","",VLOOKUP(B2810,'Customer Orders Management'!B:AB,9,0)),"")</f>
        <v/>
      </c>
      <c r="J2810" s="81" t="str">
        <f>IFERROR(IF(B2810="","",VLOOKUP(B2810,'Customer Orders Management'!B:AB,10,0)),"")</f>
        <v/>
      </c>
      <c r="K2810" s="81" t="str">
        <f>IFERROR(IF(B2810="","",VLOOKUP(B2810,'Customer Orders Management'!B:AB,11,0)),"")</f>
        <v/>
      </c>
      <c r="L2810" s="81" t="str">
        <f>IFERROR(IF(VLOOKUP(B2810,'DIFOT Raw Data'!B:P,15,0)="","Not Delivered","Delivery"&amp;" "&amp;VLOOKUP(B2810,'DIFOT Raw Data'!B:P,15,0)),"")</f>
        <v/>
      </c>
    </row>
    <row r="2811" spans="5:12" x14ac:dyDescent="0.25">
      <c r="E2811" s="80" t="str">
        <f>IFERROR(IF(B2811="","",VLOOKUP(B2811,'Customer Orders Management'!B:AB,12,0)),"")</f>
        <v/>
      </c>
      <c r="F2811" s="80" t="str">
        <f>IFERROR(IF(B2811="","",VLOOKUP(B2811,'Customer Orders Management'!B:AB,13,0)),"")</f>
        <v/>
      </c>
      <c r="G2811" s="80" t="str">
        <f>IFERROR(IF(B2811="","",VLOOKUP(B2811,'Customer Orders Management'!B:AB,7,0)),"")</f>
        <v/>
      </c>
      <c r="H2811" s="80" t="str">
        <f>IFERROR(IF(B2811="","",VLOOKUP(B2811,'Customer Orders Management'!B:AB,8,0)),"")</f>
        <v/>
      </c>
      <c r="I2811" s="81" t="str">
        <f>IFERROR(IF(B2811="","",VLOOKUP(B2811,'Customer Orders Management'!B:AB,9,0)),"")</f>
        <v/>
      </c>
      <c r="J2811" s="81" t="str">
        <f>IFERROR(IF(B2811="","",VLOOKUP(B2811,'Customer Orders Management'!B:AB,10,0)),"")</f>
        <v/>
      </c>
      <c r="K2811" s="81" t="str">
        <f>IFERROR(IF(B2811="","",VLOOKUP(B2811,'Customer Orders Management'!B:AB,11,0)),"")</f>
        <v/>
      </c>
      <c r="L2811" s="81" t="str">
        <f>IFERROR(IF(VLOOKUP(B2811,'DIFOT Raw Data'!B:P,15,0)="","Not Delivered","Delivery"&amp;" "&amp;VLOOKUP(B2811,'DIFOT Raw Data'!B:P,15,0)),"")</f>
        <v/>
      </c>
    </row>
    <row r="2812" spans="5:12" x14ac:dyDescent="0.25">
      <c r="E2812" s="80" t="str">
        <f>IFERROR(IF(B2812="","",VLOOKUP(B2812,'Customer Orders Management'!B:AB,12,0)),"")</f>
        <v/>
      </c>
      <c r="F2812" s="80" t="str">
        <f>IFERROR(IF(B2812="","",VLOOKUP(B2812,'Customer Orders Management'!B:AB,13,0)),"")</f>
        <v/>
      </c>
      <c r="G2812" s="80" t="str">
        <f>IFERROR(IF(B2812="","",VLOOKUP(B2812,'Customer Orders Management'!B:AB,7,0)),"")</f>
        <v/>
      </c>
      <c r="H2812" s="80" t="str">
        <f>IFERROR(IF(B2812="","",VLOOKUP(B2812,'Customer Orders Management'!B:AB,8,0)),"")</f>
        <v/>
      </c>
      <c r="I2812" s="81" t="str">
        <f>IFERROR(IF(B2812="","",VLOOKUP(B2812,'Customer Orders Management'!B:AB,9,0)),"")</f>
        <v/>
      </c>
      <c r="J2812" s="81" t="str">
        <f>IFERROR(IF(B2812="","",VLOOKUP(B2812,'Customer Orders Management'!B:AB,10,0)),"")</f>
        <v/>
      </c>
      <c r="K2812" s="81" t="str">
        <f>IFERROR(IF(B2812="","",VLOOKUP(B2812,'Customer Orders Management'!B:AB,11,0)),"")</f>
        <v/>
      </c>
      <c r="L2812" s="81" t="str">
        <f>IFERROR(IF(VLOOKUP(B2812,'DIFOT Raw Data'!B:P,15,0)="","Not Delivered","Delivery"&amp;" "&amp;VLOOKUP(B2812,'DIFOT Raw Data'!B:P,15,0)),"")</f>
        <v/>
      </c>
    </row>
    <row r="2813" spans="5:12" x14ac:dyDescent="0.25">
      <c r="E2813" s="80" t="str">
        <f>IFERROR(IF(B2813="","",VLOOKUP(B2813,'Customer Orders Management'!B:AB,12,0)),"")</f>
        <v/>
      </c>
      <c r="F2813" s="80" t="str">
        <f>IFERROR(IF(B2813="","",VLOOKUP(B2813,'Customer Orders Management'!B:AB,13,0)),"")</f>
        <v/>
      </c>
      <c r="G2813" s="80" t="str">
        <f>IFERROR(IF(B2813="","",VLOOKUP(B2813,'Customer Orders Management'!B:AB,7,0)),"")</f>
        <v/>
      </c>
      <c r="H2813" s="80" t="str">
        <f>IFERROR(IF(B2813="","",VLOOKUP(B2813,'Customer Orders Management'!B:AB,8,0)),"")</f>
        <v/>
      </c>
      <c r="I2813" s="81" t="str">
        <f>IFERROR(IF(B2813="","",VLOOKUP(B2813,'Customer Orders Management'!B:AB,9,0)),"")</f>
        <v/>
      </c>
      <c r="J2813" s="81" t="str">
        <f>IFERROR(IF(B2813="","",VLOOKUP(B2813,'Customer Orders Management'!B:AB,10,0)),"")</f>
        <v/>
      </c>
      <c r="K2813" s="81" t="str">
        <f>IFERROR(IF(B2813="","",VLOOKUP(B2813,'Customer Orders Management'!B:AB,11,0)),"")</f>
        <v/>
      </c>
      <c r="L2813" s="81" t="str">
        <f>IFERROR(IF(VLOOKUP(B2813,'DIFOT Raw Data'!B:P,15,0)="","Not Delivered","Delivery"&amp;" "&amp;VLOOKUP(B2813,'DIFOT Raw Data'!B:P,15,0)),"")</f>
        <v/>
      </c>
    </row>
    <row r="2814" spans="5:12" x14ac:dyDescent="0.25">
      <c r="E2814" s="80" t="str">
        <f>IFERROR(IF(B2814="","",VLOOKUP(B2814,'Customer Orders Management'!B:AB,12,0)),"")</f>
        <v/>
      </c>
      <c r="F2814" s="80" t="str">
        <f>IFERROR(IF(B2814="","",VLOOKUP(B2814,'Customer Orders Management'!B:AB,13,0)),"")</f>
        <v/>
      </c>
      <c r="G2814" s="80" t="str">
        <f>IFERROR(IF(B2814="","",VLOOKUP(B2814,'Customer Orders Management'!B:AB,7,0)),"")</f>
        <v/>
      </c>
      <c r="H2814" s="80" t="str">
        <f>IFERROR(IF(B2814="","",VLOOKUP(B2814,'Customer Orders Management'!B:AB,8,0)),"")</f>
        <v/>
      </c>
      <c r="I2814" s="81" t="str">
        <f>IFERROR(IF(B2814="","",VLOOKUP(B2814,'Customer Orders Management'!B:AB,9,0)),"")</f>
        <v/>
      </c>
      <c r="J2814" s="81" t="str">
        <f>IFERROR(IF(B2814="","",VLOOKUP(B2814,'Customer Orders Management'!B:AB,10,0)),"")</f>
        <v/>
      </c>
      <c r="K2814" s="81" t="str">
        <f>IFERROR(IF(B2814="","",VLOOKUP(B2814,'Customer Orders Management'!B:AB,11,0)),"")</f>
        <v/>
      </c>
      <c r="L2814" s="81" t="str">
        <f>IFERROR(IF(VLOOKUP(B2814,'DIFOT Raw Data'!B:P,15,0)="","Not Delivered","Delivery"&amp;" "&amp;VLOOKUP(B2814,'DIFOT Raw Data'!B:P,15,0)),"")</f>
        <v/>
      </c>
    </row>
    <row r="2815" spans="5:12" x14ac:dyDescent="0.25">
      <c r="E2815" s="80" t="str">
        <f>IFERROR(IF(B2815="","",VLOOKUP(B2815,'Customer Orders Management'!B:AB,12,0)),"")</f>
        <v/>
      </c>
      <c r="F2815" s="80" t="str">
        <f>IFERROR(IF(B2815="","",VLOOKUP(B2815,'Customer Orders Management'!B:AB,13,0)),"")</f>
        <v/>
      </c>
      <c r="G2815" s="80" t="str">
        <f>IFERROR(IF(B2815="","",VLOOKUP(B2815,'Customer Orders Management'!B:AB,7,0)),"")</f>
        <v/>
      </c>
      <c r="H2815" s="80" t="str">
        <f>IFERROR(IF(B2815="","",VLOOKUP(B2815,'Customer Orders Management'!B:AB,8,0)),"")</f>
        <v/>
      </c>
      <c r="I2815" s="81" t="str">
        <f>IFERROR(IF(B2815="","",VLOOKUP(B2815,'Customer Orders Management'!B:AB,9,0)),"")</f>
        <v/>
      </c>
      <c r="J2815" s="81" t="str">
        <f>IFERROR(IF(B2815="","",VLOOKUP(B2815,'Customer Orders Management'!B:AB,10,0)),"")</f>
        <v/>
      </c>
      <c r="K2815" s="81" t="str">
        <f>IFERROR(IF(B2815="","",VLOOKUP(B2815,'Customer Orders Management'!B:AB,11,0)),"")</f>
        <v/>
      </c>
      <c r="L2815" s="81" t="str">
        <f>IFERROR(IF(VLOOKUP(B2815,'DIFOT Raw Data'!B:P,15,0)="","Not Delivered","Delivery"&amp;" "&amp;VLOOKUP(B2815,'DIFOT Raw Data'!B:P,15,0)),"")</f>
        <v/>
      </c>
    </row>
    <row r="2816" spans="5:12" x14ac:dyDescent="0.25">
      <c r="E2816" s="80" t="str">
        <f>IFERROR(IF(B2816="","",VLOOKUP(B2816,'Customer Orders Management'!B:AB,12,0)),"")</f>
        <v/>
      </c>
      <c r="F2816" s="80" t="str">
        <f>IFERROR(IF(B2816="","",VLOOKUP(B2816,'Customer Orders Management'!B:AB,13,0)),"")</f>
        <v/>
      </c>
      <c r="G2816" s="80" t="str">
        <f>IFERROR(IF(B2816="","",VLOOKUP(B2816,'Customer Orders Management'!B:AB,7,0)),"")</f>
        <v/>
      </c>
      <c r="H2816" s="80" t="str">
        <f>IFERROR(IF(B2816="","",VLOOKUP(B2816,'Customer Orders Management'!B:AB,8,0)),"")</f>
        <v/>
      </c>
      <c r="I2816" s="81" t="str">
        <f>IFERROR(IF(B2816="","",VLOOKUP(B2816,'Customer Orders Management'!B:AB,9,0)),"")</f>
        <v/>
      </c>
      <c r="J2816" s="81" t="str">
        <f>IFERROR(IF(B2816="","",VLOOKUP(B2816,'Customer Orders Management'!B:AB,10,0)),"")</f>
        <v/>
      </c>
      <c r="K2816" s="81" t="str">
        <f>IFERROR(IF(B2816="","",VLOOKUP(B2816,'Customer Orders Management'!B:AB,11,0)),"")</f>
        <v/>
      </c>
      <c r="L2816" s="81" t="str">
        <f>IFERROR(IF(VLOOKUP(B2816,'DIFOT Raw Data'!B:P,15,0)="","Not Delivered","Delivery"&amp;" "&amp;VLOOKUP(B2816,'DIFOT Raw Data'!B:P,15,0)),"")</f>
        <v/>
      </c>
    </row>
    <row r="2817" spans="5:12" x14ac:dyDescent="0.25">
      <c r="E2817" s="80" t="str">
        <f>IFERROR(IF(B2817="","",VLOOKUP(B2817,'Customer Orders Management'!B:AB,12,0)),"")</f>
        <v/>
      </c>
      <c r="F2817" s="80" t="str">
        <f>IFERROR(IF(B2817="","",VLOOKUP(B2817,'Customer Orders Management'!B:AB,13,0)),"")</f>
        <v/>
      </c>
      <c r="G2817" s="80" t="str">
        <f>IFERROR(IF(B2817="","",VLOOKUP(B2817,'Customer Orders Management'!B:AB,7,0)),"")</f>
        <v/>
      </c>
      <c r="H2817" s="80" t="str">
        <f>IFERROR(IF(B2817="","",VLOOKUP(B2817,'Customer Orders Management'!B:AB,8,0)),"")</f>
        <v/>
      </c>
      <c r="I2817" s="81" t="str">
        <f>IFERROR(IF(B2817="","",VLOOKUP(B2817,'Customer Orders Management'!B:AB,9,0)),"")</f>
        <v/>
      </c>
      <c r="J2817" s="81" t="str">
        <f>IFERROR(IF(B2817="","",VLOOKUP(B2817,'Customer Orders Management'!B:AB,10,0)),"")</f>
        <v/>
      </c>
      <c r="K2817" s="81" t="str">
        <f>IFERROR(IF(B2817="","",VLOOKUP(B2817,'Customer Orders Management'!B:AB,11,0)),"")</f>
        <v/>
      </c>
      <c r="L2817" s="81" t="str">
        <f>IFERROR(IF(VLOOKUP(B2817,'DIFOT Raw Data'!B:P,15,0)="","Not Delivered","Delivery"&amp;" "&amp;VLOOKUP(B2817,'DIFOT Raw Data'!B:P,15,0)),"")</f>
        <v/>
      </c>
    </row>
    <row r="2818" spans="5:12" x14ac:dyDescent="0.25">
      <c r="E2818" s="80" t="str">
        <f>IFERROR(IF(B2818="","",VLOOKUP(B2818,'Customer Orders Management'!B:AB,12,0)),"")</f>
        <v/>
      </c>
      <c r="F2818" s="80" t="str">
        <f>IFERROR(IF(B2818="","",VLOOKUP(B2818,'Customer Orders Management'!B:AB,13,0)),"")</f>
        <v/>
      </c>
      <c r="G2818" s="80" t="str">
        <f>IFERROR(IF(B2818="","",VLOOKUP(B2818,'Customer Orders Management'!B:AB,7,0)),"")</f>
        <v/>
      </c>
      <c r="H2818" s="80" t="str">
        <f>IFERROR(IF(B2818="","",VLOOKUP(B2818,'Customer Orders Management'!B:AB,8,0)),"")</f>
        <v/>
      </c>
      <c r="I2818" s="81" t="str">
        <f>IFERROR(IF(B2818="","",VLOOKUP(B2818,'Customer Orders Management'!B:AB,9,0)),"")</f>
        <v/>
      </c>
      <c r="J2818" s="81" t="str">
        <f>IFERROR(IF(B2818="","",VLOOKUP(B2818,'Customer Orders Management'!B:AB,10,0)),"")</f>
        <v/>
      </c>
      <c r="K2818" s="81" t="str">
        <f>IFERROR(IF(B2818="","",VLOOKUP(B2818,'Customer Orders Management'!B:AB,11,0)),"")</f>
        <v/>
      </c>
      <c r="L2818" s="81" t="str">
        <f>IFERROR(IF(VLOOKUP(B2818,'DIFOT Raw Data'!B:P,15,0)="","Not Delivered","Delivery"&amp;" "&amp;VLOOKUP(B2818,'DIFOT Raw Data'!B:P,15,0)),"")</f>
        <v/>
      </c>
    </row>
    <row r="2819" spans="5:12" x14ac:dyDescent="0.25">
      <c r="E2819" s="80" t="str">
        <f>IFERROR(IF(B2819="","",VLOOKUP(B2819,'Customer Orders Management'!B:AB,12,0)),"")</f>
        <v/>
      </c>
      <c r="F2819" s="80" t="str">
        <f>IFERROR(IF(B2819="","",VLOOKUP(B2819,'Customer Orders Management'!B:AB,13,0)),"")</f>
        <v/>
      </c>
      <c r="G2819" s="80" t="str">
        <f>IFERROR(IF(B2819="","",VLOOKUP(B2819,'Customer Orders Management'!B:AB,7,0)),"")</f>
        <v/>
      </c>
      <c r="H2819" s="80" t="str">
        <f>IFERROR(IF(B2819="","",VLOOKUP(B2819,'Customer Orders Management'!B:AB,8,0)),"")</f>
        <v/>
      </c>
      <c r="I2819" s="81" t="str">
        <f>IFERROR(IF(B2819="","",VLOOKUP(B2819,'Customer Orders Management'!B:AB,9,0)),"")</f>
        <v/>
      </c>
      <c r="J2819" s="81" t="str">
        <f>IFERROR(IF(B2819="","",VLOOKUP(B2819,'Customer Orders Management'!B:AB,10,0)),"")</f>
        <v/>
      </c>
      <c r="K2819" s="81" t="str">
        <f>IFERROR(IF(B2819="","",VLOOKUP(B2819,'Customer Orders Management'!B:AB,11,0)),"")</f>
        <v/>
      </c>
      <c r="L2819" s="81" t="str">
        <f>IFERROR(IF(VLOOKUP(B2819,'DIFOT Raw Data'!B:P,15,0)="","Not Delivered","Delivery"&amp;" "&amp;VLOOKUP(B2819,'DIFOT Raw Data'!B:P,15,0)),"")</f>
        <v/>
      </c>
    </row>
    <row r="2820" spans="5:12" x14ac:dyDescent="0.25">
      <c r="E2820" s="80" t="str">
        <f>IFERROR(IF(B2820="","",VLOOKUP(B2820,'Customer Orders Management'!B:AB,12,0)),"")</f>
        <v/>
      </c>
      <c r="F2820" s="80" t="str">
        <f>IFERROR(IF(B2820="","",VLOOKUP(B2820,'Customer Orders Management'!B:AB,13,0)),"")</f>
        <v/>
      </c>
      <c r="G2820" s="80" t="str">
        <f>IFERROR(IF(B2820="","",VLOOKUP(B2820,'Customer Orders Management'!B:AB,7,0)),"")</f>
        <v/>
      </c>
      <c r="H2820" s="80" t="str">
        <f>IFERROR(IF(B2820="","",VLOOKUP(B2820,'Customer Orders Management'!B:AB,8,0)),"")</f>
        <v/>
      </c>
      <c r="I2820" s="81" t="str">
        <f>IFERROR(IF(B2820="","",VLOOKUP(B2820,'Customer Orders Management'!B:AB,9,0)),"")</f>
        <v/>
      </c>
      <c r="J2820" s="81" t="str">
        <f>IFERROR(IF(B2820="","",VLOOKUP(B2820,'Customer Orders Management'!B:AB,10,0)),"")</f>
        <v/>
      </c>
      <c r="K2820" s="81" t="str">
        <f>IFERROR(IF(B2820="","",VLOOKUP(B2820,'Customer Orders Management'!B:AB,11,0)),"")</f>
        <v/>
      </c>
      <c r="L2820" s="81" t="str">
        <f>IFERROR(IF(VLOOKUP(B2820,'DIFOT Raw Data'!B:P,15,0)="","Not Delivered","Delivery"&amp;" "&amp;VLOOKUP(B2820,'DIFOT Raw Data'!B:P,15,0)),"")</f>
        <v/>
      </c>
    </row>
    <row r="2821" spans="5:12" x14ac:dyDescent="0.25">
      <c r="E2821" s="80" t="str">
        <f>IFERROR(IF(B2821="","",VLOOKUP(B2821,'Customer Orders Management'!B:AB,12,0)),"")</f>
        <v/>
      </c>
      <c r="F2821" s="80" t="str">
        <f>IFERROR(IF(B2821="","",VLOOKUP(B2821,'Customer Orders Management'!B:AB,13,0)),"")</f>
        <v/>
      </c>
      <c r="G2821" s="80" t="str">
        <f>IFERROR(IF(B2821="","",VLOOKUP(B2821,'Customer Orders Management'!B:AB,7,0)),"")</f>
        <v/>
      </c>
      <c r="H2821" s="80" t="str">
        <f>IFERROR(IF(B2821="","",VLOOKUP(B2821,'Customer Orders Management'!B:AB,8,0)),"")</f>
        <v/>
      </c>
      <c r="I2821" s="81" t="str">
        <f>IFERROR(IF(B2821="","",VLOOKUP(B2821,'Customer Orders Management'!B:AB,9,0)),"")</f>
        <v/>
      </c>
      <c r="J2821" s="81" t="str">
        <f>IFERROR(IF(B2821="","",VLOOKUP(B2821,'Customer Orders Management'!B:AB,10,0)),"")</f>
        <v/>
      </c>
      <c r="K2821" s="81" t="str">
        <f>IFERROR(IF(B2821="","",VLOOKUP(B2821,'Customer Orders Management'!B:AB,11,0)),"")</f>
        <v/>
      </c>
      <c r="L2821" s="81" t="str">
        <f>IFERROR(IF(VLOOKUP(B2821,'DIFOT Raw Data'!B:P,15,0)="","Not Delivered","Delivery"&amp;" "&amp;VLOOKUP(B2821,'DIFOT Raw Data'!B:P,15,0)),"")</f>
        <v/>
      </c>
    </row>
    <row r="2822" spans="5:12" x14ac:dyDescent="0.25">
      <c r="E2822" s="80" t="str">
        <f>IFERROR(IF(B2822="","",VLOOKUP(B2822,'Customer Orders Management'!B:AB,12,0)),"")</f>
        <v/>
      </c>
      <c r="F2822" s="80" t="str">
        <f>IFERROR(IF(B2822="","",VLOOKUP(B2822,'Customer Orders Management'!B:AB,13,0)),"")</f>
        <v/>
      </c>
      <c r="G2822" s="80" t="str">
        <f>IFERROR(IF(B2822="","",VLOOKUP(B2822,'Customer Orders Management'!B:AB,7,0)),"")</f>
        <v/>
      </c>
      <c r="H2822" s="80" t="str">
        <f>IFERROR(IF(B2822="","",VLOOKUP(B2822,'Customer Orders Management'!B:AB,8,0)),"")</f>
        <v/>
      </c>
      <c r="I2822" s="81" t="str">
        <f>IFERROR(IF(B2822="","",VLOOKUP(B2822,'Customer Orders Management'!B:AB,9,0)),"")</f>
        <v/>
      </c>
      <c r="J2822" s="81" t="str">
        <f>IFERROR(IF(B2822="","",VLOOKUP(B2822,'Customer Orders Management'!B:AB,10,0)),"")</f>
        <v/>
      </c>
      <c r="K2822" s="81" t="str">
        <f>IFERROR(IF(B2822="","",VLOOKUP(B2822,'Customer Orders Management'!B:AB,11,0)),"")</f>
        <v/>
      </c>
      <c r="L2822" s="81" t="str">
        <f>IFERROR(IF(VLOOKUP(B2822,'DIFOT Raw Data'!B:P,15,0)="","Not Delivered","Delivery"&amp;" "&amp;VLOOKUP(B2822,'DIFOT Raw Data'!B:P,15,0)),"")</f>
        <v/>
      </c>
    </row>
    <row r="2823" spans="5:12" x14ac:dyDescent="0.25">
      <c r="E2823" s="80" t="str">
        <f>IFERROR(IF(B2823="","",VLOOKUP(B2823,'Customer Orders Management'!B:AB,12,0)),"")</f>
        <v/>
      </c>
      <c r="F2823" s="80" t="str">
        <f>IFERROR(IF(B2823="","",VLOOKUP(B2823,'Customer Orders Management'!B:AB,13,0)),"")</f>
        <v/>
      </c>
      <c r="G2823" s="80" t="str">
        <f>IFERROR(IF(B2823="","",VLOOKUP(B2823,'Customer Orders Management'!B:AB,7,0)),"")</f>
        <v/>
      </c>
      <c r="H2823" s="80" t="str">
        <f>IFERROR(IF(B2823="","",VLOOKUP(B2823,'Customer Orders Management'!B:AB,8,0)),"")</f>
        <v/>
      </c>
      <c r="I2823" s="81" t="str">
        <f>IFERROR(IF(B2823="","",VLOOKUP(B2823,'Customer Orders Management'!B:AB,9,0)),"")</f>
        <v/>
      </c>
      <c r="J2823" s="81" t="str">
        <f>IFERROR(IF(B2823="","",VLOOKUP(B2823,'Customer Orders Management'!B:AB,10,0)),"")</f>
        <v/>
      </c>
      <c r="K2823" s="81" t="str">
        <f>IFERROR(IF(B2823="","",VLOOKUP(B2823,'Customer Orders Management'!B:AB,11,0)),"")</f>
        <v/>
      </c>
      <c r="L2823" s="81" t="str">
        <f>IFERROR(IF(VLOOKUP(B2823,'DIFOT Raw Data'!B:P,15,0)="","Not Delivered","Delivery"&amp;" "&amp;VLOOKUP(B2823,'DIFOT Raw Data'!B:P,15,0)),"")</f>
        <v/>
      </c>
    </row>
    <row r="2824" spans="5:12" x14ac:dyDescent="0.25">
      <c r="E2824" s="80" t="str">
        <f>IFERROR(IF(B2824="","",VLOOKUP(B2824,'Customer Orders Management'!B:AB,12,0)),"")</f>
        <v/>
      </c>
      <c r="F2824" s="80" t="str">
        <f>IFERROR(IF(B2824="","",VLOOKUP(B2824,'Customer Orders Management'!B:AB,13,0)),"")</f>
        <v/>
      </c>
      <c r="G2824" s="80" t="str">
        <f>IFERROR(IF(B2824="","",VLOOKUP(B2824,'Customer Orders Management'!B:AB,7,0)),"")</f>
        <v/>
      </c>
      <c r="H2824" s="80" t="str">
        <f>IFERROR(IF(B2824="","",VLOOKUP(B2824,'Customer Orders Management'!B:AB,8,0)),"")</f>
        <v/>
      </c>
      <c r="I2824" s="81" t="str">
        <f>IFERROR(IF(B2824="","",VLOOKUP(B2824,'Customer Orders Management'!B:AB,9,0)),"")</f>
        <v/>
      </c>
      <c r="J2824" s="81" t="str">
        <f>IFERROR(IF(B2824="","",VLOOKUP(B2824,'Customer Orders Management'!B:AB,10,0)),"")</f>
        <v/>
      </c>
      <c r="K2824" s="81" t="str">
        <f>IFERROR(IF(B2824="","",VLOOKUP(B2824,'Customer Orders Management'!B:AB,11,0)),"")</f>
        <v/>
      </c>
      <c r="L2824" s="81" t="str">
        <f>IFERROR(IF(VLOOKUP(B2824,'DIFOT Raw Data'!B:P,15,0)="","Not Delivered","Delivery"&amp;" "&amp;VLOOKUP(B2824,'DIFOT Raw Data'!B:P,15,0)),"")</f>
        <v/>
      </c>
    </row>
    <row r="2825" spans="5:12" x14ac:dyDescent="0.25">
      <c r="E2825" s="80" t="str">
        <f>IFERROR(IF(B2825="","",VLOOKUP(B2825,'Customer Orders Management'!B:AB,12,0)),"")</f>
        <v/>
      </c>
      <c r="F2825" s="80" t="str">
        <f>IFERROR(IF(B2825="","",VLOOKUP(B2825,'Customer Orders Management'!B:AB,13,0)),"")</f>
        <v/>
      </c>
      <c r="G2825" s="80" t="str">
        <f>IFERROR(IF(B2825="","",VLOOKUP(B2825,'Customer Orders Management'!B:AB,7,0)),"")</f>
        <v/>
      </c>
      <c r="H2825" s="80" t="str">
        <f>IFERROR(IF(B2825="","",VLOOKUP(B2825,'Customer Orders Management'!B:AB,8,0)),"")</f>
        <v/>
      </c>
      <c r="I2825" s="81" t="str">
        <f>IFERROR(IF(B2825="","",VLOOKUP(B2825,'Customer Orders Management'!B:AB,9,0)),"")</f>
        <v/>
      </c>
      <c r="J2825" s="81" t="str">
        <f>IFERROR(IF(B2825="","",VLOOKUP(B2825,'Customer Orders Management'!B:AB,10,0)),"")</f>
        <v/>
      </c>
      <c r="K2825" s="81" t="str">
        <f>IFERROR(IF(B2825="","",VLOOKUP(B2825,'Customer Orders Management'!B:AB,11,0)),"")</f>
        <v/>
      </c>
      <c r="L2825" s="81" t="str">
        <f>IFERROR(IF(VLOOKUP(B2825,'DIFOT Raw Data'!B:P,15,0)="","Not Delivered","Delivery"&amp;" "&amp;VLOOKUP(B2825,'DIFOT Raw Data'!B:P,15,0)),"")</f>
        <v/>
      </c>
    </row>
    <row r="2826" spans="5:12" x14ac:dyDescent="0.25">
      <c r="E2826" s="80" t="str">
        <f>IFERROR(IF(B2826="","",VLOOKUP(B2826,'Customer Orders Management'!B:AB,12,0)),"")</f>
        <v/>
      </c>
      <c r="F2826" s="80" t="str">
        <f>IFERROR(IF(B2826="","",VLOOKUP(B2826,'Customer Orders Management'!B:AB,13,0)),"")</f>
        <v/>
      </c>
      <c r="G2826" s="80" t="str">
        <f>IFERROR(IF(B2826="","",VLOOKUP(B2826,'Customer Orders Management'!B:AB,7,0)),"")</f>
        <v/>
      </c>
      <c r="H2826" s="80" t="str">
        <f>IFERROR(IF(B2826="","",VLOOKUP(B2826,'Customer Orders Management'!B:AB,8,0)),"")</f>
        <v/>
      </c>
      <c r="I2826" s="81" t="str">
        <f>IFERROR(IF(B2826="","",VLOOKUP(B2826,'Customer Orders Management'!B:AB,9,0)),"")</f>
        <v/>
      </c>
      <c r="J2826" s="81" t="str">
        <f>IFERROR(IF(B2826="","",VLOOKUP(B2826,'Customer Orders Management'!B:AB,10,0)),"")</f>
        <v/>
      </c>
      <c r="K2826" s="81" t="str">
        <f>IFERROR(IF(B2826="","",VLOOKUP(B2826,'Customer Orders Management'!B:AB,11,0)),"")</f>
        <v/>
      </c>
      <c r="L2826" s="81" t="str">
        <f>IFERROR(IF(VLOOKUP(B2826,'DIFOT Raw Data'!B:P,15,0)="","Not Delivered","Delivery"&amp;" "&amp;VLOOKUP(B2826,'DIFOT Raw Data'!B:P,15,0)),"")</f>
        <v/>
      </c>
    </row>
    <row r="2827" spans="5:12" x14ac:dyDescent="0.25">
      <c r="E2827" s="80" t="str">
        <f>IFERROR(IF(B2827="","",VLOOKUP(B2827,'Customer Orders Management'!B:AB,12,0)),"")</f>
        <v/>
      </c>
      <c r="F2827" s="80" t="str">
        <f>IFERROR(IF(B2827="","",VLOOKUP(B2827,'Customer Orders Management'!B:AB,13,0)),"")</f>
        <v/>
      </c>
      <c r="G2827" s="80" t="str">
        <f>IFERROR(IF(B2827="","",VLOOKUP(B2827,'Customer Orders Management'!B:AB,7,0)),"")</f>
        <v/>
      </c>
      <c r="H2827" s="80" t="str">
        <f>IFERROR(IF(B2827="","",VLOOKUP(B2827,'Customer Orders Management'!B:AB,8,0)),"")</f>
        <v/>
      </c>
      <c r="I2827" s="81" t="str">
        <f>IFERROR(IF(B2827="","",VLOOKUP(B2827,'Customer Orders Management'!B:AB,9,0)),"")</f>
        <v/>
      </c>
      <c r="J2827" s="81" t="str">
        <f>IFERROR(IF(B2827="","",VLOOKUP(B2827,'Customer Orders Management'!B:AB,10,0)),"")</f>
        <v/>
      </c>
      <c r="K2827" s="81" t="str">
        <f>IFERROR(IF(B2827="","",VLOOKUP(B2827,'Customer Orders Management'!B:AB,11,0)),"")</f>
        <v/>
      </c>
      <c r="L2827" s="81" t="str">
        <f>IFERROR(IF(VLOOKUP(B2827,'DIFOT Raw Data'!B:P,15,0)="","Not Delivered","Delivery"&amp;" "&amp;VLOOKUP(B2827,'DIFOT Raw Data'!B:P,15,0)),"")</f>
        <v/>
      </c>
    </row>
    <row r="2828" spans="5:12" x14ac:dyDescent="0.25">
      <c r="E2828" s="80" t="str">
        <f>IFERROR(IF(B2828="","",VLOOKUP(B2828,'Customer Orders Management'!B:AB,12,0)),"")</f>
        <v/>
      </c>
      <c r="F2828" s="80" t="str">
        <f>IFERROR(IF(B2828="","",VLOOKUP(B2828,'Customer Orders Management'!B:AB,13,0)),"")</f>
        <v/>
      </c>
      <c r="G2828" s="80" t="str">
        <f>IFERROR(IF(B2828="","",VLOOKUP(B2828,'Customer Orders Management'!B:AB,7,0)),"")</f>
        <v/>
      </c>
      <c r="H2828" s="80" t="str">
        <f>IFERROR(IF(B2828="","",VLOOKUP(B2828,'Customer Orders Management'!B:AB,8,0)),"")</f>
        <v/>
      </c>
      <c r="I2828" s="81" t="str">
        <f>IFERROR(IF(B2828="","",VLOOKUP(B2828,'Customer Orders Management'!B:AB,9,0)),"")</f>
        <v/>
      </c>
      <c r="J2828" s="81" t="str">
        <f>IFERROR(IF(B2828="","",VLOOKUP(B2828,'Customer Orders Management'!B:AB,10,0)),"")</f>
        <v/>
      </c>
      <c r="K2828" s="81" t="str">
        <f>IFERROR(IF(B2828="","",VLOOKUP(B2828,'Customer Orders Management'!B:AB,11,0)),"")</f>
        <v/>
      </c>
      <c r="L2828" s="81" t="str">
        <f>IFERROR(IF(VLOOKUP(B2828,'DIFOT Raw Data'!B:P,15,0)="","Not Delivered","Delivery"&amp;" "&amp;VLOOKUP(B2828,'DIFOT Raw Data'!B:P,15,0)),"")</f>
        <v/>
      </c>
    </row>
    <row r="2829" spans="5:12" x14ac:dyDescent="0.25">
      <c r="E2829" s="80" t="str">
        <f>IFERROR(IF(B2829="","",VLOOKUP(B2829,'Customer Orders Management'!B:AB,12,0)),"")</f>
        <v/>
      </c>
      <c r="F2829" s="80" t="str">
        <f>IFERROR(IF(B2829="","",VLOOKUP(B2829,'Customer Orders Management'!B:AB,13,0)),"")</f>
        <v/>
      </c>
      <c r="G2829" s="80" t="str">
        <f>IFERROR(IF(B2829="","",VLOOKUP(B2829,'Customer Orders Management'!B:AB,7,0)),"")</f>
        <v/>
      </c>
      <c r="H2829" s="80" t="str">
        <f>IFERROR(IF(B2829="","",VLOOKUP(B2829,'Customer Orders Management'!B:AB,8,0)),"")</f>
        <v/>
      </c>
      <c r="I2829" s="81" t="str">
        <f>IFERROR(IF(B2829="","",VLOOKUP(B2829,'Customer Orders Management'!B:AB,9,0)),"")</f>
        <v/>
      </c>
      <c r="J2829" s="81" t="str">
        <f>IFERROR(IF(B2829="","",VLOOKUP(B2829,'Customer Orders Management'!B:AB,10,0)),"")</f>
        <v/>
      </c>
      <c r="K2829" s="81" t="str">
        <f>IFERROR(IF(B2829="","",VLOOKUP(B2829,'Customer Orders Management'!B:AB,11,0)),"")</f>
        <v/>
      </c>
      <c r="L2829" s="81" t="str">
        <f>IFERROR(IF(VLOOKUP(B2829,'DIFOT Raw Data'!B:P,15,0)="","Not Delivered","Delivery"&amp;" "&amp;VLOOKUP(B2829,'DIFOT Raw Data'!B:P,15,0)),"")</f>
        <v/>
      </c>
    </row>
    <row r="2830" spans="5:12" x14ac:dyDescent="0.25">
      <c r="E2830" s="80" t="str">
        <f>IFERROR(IF(B2830="","",VLOOKUP(B2830,'Customer Orders Management'!B:AB,12,0)),"")</f>
        <v/>
      </c>
      <c r="F2830" s="80" t="str">
        <f>IFERROR(IF(B2830="","",VLOOKUP(B2830,'Customer Orders Management'!B:AB,13,0)),"")</f>
        <v/>
      </c>
      <c r="G2830" s="80" t="str">
        <f>IFERROR(IF(B2830="","",VLOOKUP(B2830,'Customer Orders Management'!B:AB,7,0)),"")</f>
        <v/>
      </c>
      <c r="H2830" s="80" t="str">
        <f>IFERROR(IF(B2830="","",VLOOKUP(B2830,'Customer Orders Management'!B:AB,8,0)),"")</f>
        <v/>
      </c>
      <c r="I2830" s="81" t="str">
        <f>IFERROR(IF(B2830="","",VLOOKUP(B2830,'Customer Orders Management'!B:AB,9,0)),"")</f>
        <v/>
      </c>
      <c r="J2830" s="81" t="str">
        <f>IFERROR(IF(B2830="","",VLOOKUP(B2830,'Customer Orders Management'!B:AB,10,0)),"")</f>
        <v/>
      </c>
      <c r="K2830" s="81" t="str">
        <f>IFERROR(IF(B2830="","",VLOOKUP(B2830,'Customer Orders Management'!B:AB,11,0)),"")</f>
        <v/>
      </c>
      <c r="L2830" s="81" t="str">
        <f>IFERROR(IF(VLOOKUP(B2830,'DIFOT Raw Data'!B:P,15,0)="","Not Delivered","Delivery"&amp;" "&amp;VLOOKUP(B2830,'DIFOT Raw Data'!B:P,15,0)),"")</f>
        <v/>
      </c>
    </row>
    <row r="2831" spans="5:12" x14ac:dyDescent="0.25">
      <c r="E2831" s="80" t="str">
        <f>IFERROR(IF(B2831="","",VLOOKUP(B2831,'Customer Orders Management'!B:AB,12,0)),"")</f>
        <v/>
      </c>
      <c r="F2831" s="80" t="str">
        <f>IFERROR(IF(B2831="","",VLOOKUP(B2831,'Customer Orders Management'!B:AB,13,0)),"")</f>
        <v/>
      </c>
      <c r="G2831" s="80" t="str">
        <f>IFERROR(IF(B2831="","",VLOOKUP(B2831,'Customer Orders Management'!B:AB,7,0)),"")</f>
        <v/>
      </c>
      <c r="H2831" s="80" t="str">
        <f>IFERROR(IF(B2831="","",VLOOKUP(B2831,'Customer Orders Management'!B:AB,8,0)),"")</f>
        <v/>
      </c>
      <c r="I2831" s="81" t="str">
        <f>IFERROR(IF(B2831="","",VLOOKUP(B2831,'Customer Orders Management'!B:AB,9,0)),"")</f>
        <v/>
      </c>
      <c r="J2831" s="81" t="str">
        <f>IFERROR(IF(B2831="","",VLOOKUP(B2831,'Customer Orders Management'!B:AB,10,0)),"")</f>
        <v/>
      </c>
      <c r="K2831" s="81" t="str">
        <f>IFERROR(IF(B2831="","",VLOOKUP(B2831,'Customer Orders Management'!B:AB,11,0)),"")</f>
        <v/>
      </c>
      <c r="L2831" s="81" t="str">
        <f>IFERROR(IF(VLOOKUP(B2831,'DIFOT Raw Data'!B:P,15,0)="","Not Delivered","Delivery"&amp;" "&amp;VLOOKUP(B2831,'DIFOT Raw Data'!B:P,15,0)),"")</f>
        <v/>
      </c>
    </row>
    <row r="2832" spans="5:12" x14ac:dyDescent="0.25">
      <c r="E2832" s="80" t="str">
        <f>IFERROR(IF(B2832="","",VLOOKUP(B2832,'Customer Orders Management'!B:AB,12,0)),"")</f>
        <v/>
      </c>
      <c r="F2832" s="80" t="str">
        <f>IFERROR(IF(B2832="","",VLOOKUP(B2832,'Customer Orders Management'!B:AB,13,0)),"")</f>
        <v/>
      </c>
      <c r="G2832" s="80" t="str">
        <f>IFERROR(IF(B2832="","",VLOOKUP(B2832,'Customer Orders Management'!B:AB,7,0)),"")</f>
        <v/>
      </c>
      <c r="H2832" s="80" t="str">
        <f>IFERROR(IF(B2832="","",VLOOKUP(B2832,'Customer Orders Management'!B:AB,8,0)),"")</f>
        <v/>
      </c>
      <c r="I2832" s="81" t="str">
        <f>IFERROR(IF(B2832="","",VLOOKUP(B2832,'Customer Orders Management'!B:AB,9,0)),"")</f>
        <v/>
      </c>
      <c r="J2832" s="81" t="str">
        <f>IFERROR(IF(B2832="","",VLOOKUP(B2832,'Customer Orders Management'!B:AB,10,0)),"")</f>
        <v/>
      </c>
      <c r="K2832" s="81" t="str">
        <f>IFERROR(IF(B2832="","",VLOOKUP(B2832,'Customer Orders Management'!B:AB,11,0)),"")</f>
        <v/>
      </c>
      <c r="L2832" s="81" t="str">
        <f>IFERROR(IF(VLOOKUP(B2832,'DIFOT Raw Data'!B:P,15,0)="","Not Delivered","Delivery"&amp;" "&amp;VLOOKUP(B2832,'DIFOT Raw Data'!B:P,15,0)),"")</f>
        <v/>
      </c>
    </row>
    <row r="2833" spans="5:12" x14ac:dyDescent="0.25">
      <c r="E2833" s="80" t="str">
        <f>IFERROR(IF(B2833="","",VLOOKUP(B2833,'Customer Orders Management'!B:AB,12,0)),"")</f>
        <v/>
      </c>
      <c r="F2833" s="80" t="str">
        <f>IFERROR(IF(B2833="","",VLOOKUP(B2833,'Customer Orders Management'!B:AB,13,0)),"")</f>
        <v/>
      </c>
      <c r="G2833" s="80" t="str">
        <f>IFERROR(IF(B2833="","",VLOOKUP(B2833,'Customer Orders Management'!B:AB,7,0)),"")</f>
        <v/>
      </c>
      <c r="H2833" s="80" t="str">
        <f>IFERROR(IF(B2833="","",VLOOKUP(B2833,'Customer Orders Management'!B:AB,8,0)),"")</f>
        <v/>
      </c>
      <c r="I2833" s="81" t="str">
        <f>IFERROR(IF(B2833="","",VLOOKUP(B2833,'Customer Orders Management'!B:AB,9,0)),"")</f>
        <v/>
      </c>
      <c r="J2833" s="81" t="str">
        <f>IFERROR(IF(B2833="","",VLOOKUP(B2833,'Customer Orders Management'!B:AB,10,0)),"")</f>
        <v/>
      </c>
      <c r="K2833" s="81" t="str">
        <f>IFERROR(IF(B2833="","",VLOOKUP(B2833,'Customer Orders Management'!B:AB,11,0)),"")</f>
        <v/>
      </c>
      <c r="L2833" s="81" t="str">
        <f>IFERROR(IF(VLOOKUP(B2833,'DIFOT Raw Data'!B:P,15,0)="","Not Delivered","Delivery"&amp;" "&amp;VLOOKUP(B2833,'DIFOT Raw Data'!B:P,15,0)),"")</f>
        <v/>
      </c>
    </row>
    <row r="2834" spans="5:12" x14ac:dyDescent="0.25">
      <c r="E2834" s="80" t="str">
        <f>IFERROR(IF(B2834="","",VLOOKUP(B2834,'Customer Orders Management'!B:AB,12,0)),"")</f>
        <v/>
      </c>
      <c r="F2834" s="80" t="str">
        <f>IFERROR(IF(B2834="","",VLOOKUP(B2834,'Customer Orders Management'!B:AB,13,0)),"")</f>
        <v/>
      </c>
      <c r="G2834" s="80" t="str">
        <f>IFERROR(IF(B2834="","",VLOOKUP(B2834,'Customer Orders Management'!B:AB,7,0)),"")</f>
        <v/>
      </c>
      <c r="H2834" s="80" t="str">
        <f>IFERROR(IF(B2834="","",VLOOKUP(B2834,'Customer Orders Management'!B:AB,8,0)),"")</f>
        <v/>
      </c>
      <c r="I2834" s="81" t="str">
        <f>IFERROR(IF(B2834="","",VLOOKUP(B2834,'Customer Orders Management'!B:AB,9,0)),"")</f>
        <v/>
      </c>
      <c r="J2834" s="81" t="str">
        <f>IFERROR(IF(B2834="","",VLOOKUP(B2834,'Customer Orders Management'!B:AB,10,0)),"")</f>
        <v/>
      </c>
      <c r="K2834" s="81" t="str">
        <f>IFERROR(IF(B2834="","",VLOOKUP(B2834,'Customer Orders Management'!B:AB,11,0)),"")</f>
        <v/>
      </c>
      <c r="L2834" s="81" t="str">
        <f>IFERROR(IF(VLOOKUP(B2834,'DIFOT Raw Data'!B:P,15,0)="","Not Delivered","Delivery"&amp;" "&amp;VLOOKUP(B2834,'DIFOT Raw Data'!B:P,15,0)),"")</f>
        <v/>
      </c>
    </row>
    <row r="2835" spans="5:12" x14ac:dyDescent="0.25">
      <c r="E2835" s="80" t="str">
        <f>IFERROR(IF(B2835="","",VLOOKUP(B2835,'Customer Orders Management'!B:AB,12,0)),"")</f>
        <v/>
      </c>
      <c r="F2835" s="80" t="str">
        <f>IFERROR(IF(B2835="","",VLOOKUP(B2835,'Customer Orders Management'!B:AB,13,0)),"")</f>
        <v/>
      </c>
      <c r="G2835" s="80" t="str">
        <f>IFERROR(IF(B2835="","",VLOOKUP(B2835,'Customer Orders Management'!B:AB,7,0)),"")</f>
        <v/>
      </c>
      <c r="H2835" s="80" t="str">
        <f>IFERROR(IF(B2835="","",VLOOKUP(B2835,'Customer Orders Management'!B:AB,8,0)),"")</f>
        <v/>
      </c>
      <c r="I2835" s="81" t="str">
        <f>IFERROR(IF(B2835="","",VLOOKUP(B2835,'Customer Orders Management'!B:AB,9,0)),"")</f>
        <v/>
      </c>
      <c r="J2835" s="81" t="str">
        <f>IFERROR(IF(B2835="","",VLOOKUP(B2835,'Customer Orders Management'!B:AB,10,0)),"")</f>
        <v/>
      </c>
      <c r="K2835" s="81" t="str">
        <f>IFERROR(IF(B2835="","",VLOOKUP(B2835,'Customer Orders Management'!B:AB,11,0)),"")</f>
        <v/>
      </c>
      <c r="L2835" s="81" t="str">
        <f>IFERROR(IF(VLOOKUP(B2835,'DIFOT Raw Data'!B:P,15,0)="","Not Delivered","Delivery"&amp;" "&amp;VLOOKUP(B2835,'DIFOT Raw Data'!B:P,15,0)),"")</f>
        <v/>
      </c>
    </row>
    <row r="2836" spans="5:12" x14ac:dyDescent="0.25">
      <c r="E2836" s="80" t="str">
        <f>IFERROR(IF(B2836="","",VLOOKUP(B2836,'Customer Orders Management'!B:AB,12,0)),"")</f>
        <v/>
      </c>
      <c r="F2836" s="80" t="str">
        <f>IFERROR(IF(B2836="","",VLOOKUP(B2836,'Customer Orders Management'!B:AB,13,0)),"")</f>
        <v/>
      </c>
      <c r="G2836" s="80" t="str">
        <f>IFERROR(IF(B2836="","",VLOOKUP(B2836,'Customer Orders Management'!B:AB,7,0)),"")</f>
        <v/>
      </c>
      <c r="H2836" s="80" t="str">
        <f>IFERROR(IF(B2836="","",VLOOKUP(B2836,'Customer Orders Management'!B:AB,8,0)),"")</f>
        <v/>
      </c>
      <c r="I2836" s="81" t="str">
        <f>IFERROR(IF(B2836="","",VLOOKUP(B2836,'Customer Orders Management'!B:AB,9,0)),"")</f>
        <v/>
      </c>
      <c r="J2836" s="81" t="str">
        <f>IFERROR(IF(B2836="","",VLOOKUP(B2836,'Customer Orders Management'!B:AB,10,0)),"")</f>
        <v/>
      </c>
      <c r="K2836" s="81" t="str">
        <f>IFERROR(IF(B2836="","",VLOOKUP(B2836,'Customer Orders Management'!B:AB,11,0)),"")</f>
        <v/>
      </c>
      <c r="L2836" s="81" t="str">
        <f>IFERROR(IF(VLOOKUP(B2836,'DIFOT Raw Data'!B:P,15,0)="","Not Delivered","Delivery"&amp;" "&amp;VLOOKUP(B2836,'DIFOT Raw Data'!B:P,15,0)),"")</f>
        <v/>
      </c>
    </row>
    <row r="2837" spans="5:12" x14ac:dyDescent="0.25">
      <c r="E2837" s="80" t="str">
        <f>IFERROR(IF(B2837="","",VLOOKUP(B2837,'Customer Orders Management'!B:AB,12,0)),"")</f>
        <v/>
      </c>
      <c r="F2837" s="80" t="str">
        <f>IFERROR(IF(B2837="","",VLOOKUP(B2837,'Customer Orders Management'!B:AB,13,0)),"")</f>
        <v/>
      </c>
      <c r="G2837" s="80" t="str">
        <f>IFERROR(IF(B2837="","",VLOOKUP(B2837,'Customer Orders Management'!B:AB,7,0)),"")</f>
        <v/>
      </c>
      <c r="H2837" s="80" t="str">
        <f>IFERROR(IF(B2837="","",VLOOKUP(B2837,'Customer Orders Management'!B:AB,8,0)),"")</f>
        <v/>
      </c>
      <c r="I2837" s="81" t="str">
        <f>IFERROR(IF(B2837="","",VLOOKUP(B2837,'Customer Orders Management'!B:AB,9,0)),"")</f>
        <v/>
      </c>
      <c r="J2837" s="81" t="str">
        <f>IFERROR(IF(B2837="","",VLOOKUP(B2837,'Customer Orders Management'!B:AB,10,0)),"")</f>
        <v/>
      </c>
      <c r="K2837" s="81" t="str">
        <f>IFERROR(IF(B2837="","",VLOOKUP(B2837,'Customer Orders Management'!B:AB,11,0)),"")</f>
        <v/>
      </c>
      <c r="L2837" s="81" t="str">
        <f>IFERROR(IF(VLOOKUP(B2837,'DIFOT Raw Data'!B:P,15,0)="","Not Delivered","Delivery"&amp;" "&amp;VLOOKUP(B2837,'DIFOT Raw Data'!B:P,15,0)),"")</f>
        <v/>
      </c>
    </row>
    <row r="2838" spans="5:12" x14ac:dyDescent="0.25">
      <c r="E2838" s="80" t="str">
        <f>IFERROR(IF(B2838="","",VLOOKUP(B2838,'Customer Orders Management'!B:AB,12,0)),"")</f>
        <v/>
      </c>
      <c r="F2838" s="80" t="str">
        <f>IFERROR(IF(B2838="","",VLOOKUP(B2838,'Customer Orders Management'!B:AB,13,0)),"")</f>
        <v/>
      </c>
      <c r="G2838" s="80" t="str">
        <f>IFERROR(IF(B2838="","",VLOOKUP(B2838,'Customer Orders Management'!B:AB,7,0)),"")</f>
        <v/>
      </c>
      <c r="H2838" s="80" t="str">
        <f>IFERROR(IF(B2838="","",VLOOKUP(B2838,'Customer Orders Management'!B:AB,8,0)),"")</f>
        <v/>
      </c>
      <c r="I2838" s="81" t="str">
        <f>IFERROR(IF(B2838="","",VLOOKUP(B2838,'Customer Orders Management'!B:AB,9,0)),"")</f>
        <v/>
      </c>
      <c r="J2838" s="81" t="str">
        <f>IFERROR(IF(B2838="","",VLOOKUP(B2838,'Customer Orders Management'!B:AB,10,0)),"")</f>
        <v/>
      </c>
      <c r="K2838" s="81" t="str">
        <f>IFERROR(IF(B2838="","",VLOOKUP(B2838,'Customer Orders Management'!B:AB,11,0)),"")</f>
        <v/>
      </c>
      <c r="L2838" s="81" t="str">
        <f>IFERROR(IF(VLOOKUP(B2838,'DIFOT Raw Data'!B:P,15,0)="","Not Delivered","Delivery"&amp;" "&amp;VLOOKUP(B2838,'DIFOT Raw Data'!B:P,15,0)),"")</f>
        <v/>
      </c>
    </row>
    <row r="2839" spans="5:12" x14ac:dyDescent="0.25">
      <c r="E2839" s="80" t="str">
        <f>IFERROR(IF(B2839="","",VLOOKUP(B2839,'Customer Orders Management'!B:AB,12,0)),"")</f>
        <v/>
      </c>
      <c r="F2839" s="80" t="str">
        <f>IFERROR(IF(B2839="","",VLOOKUP(B2839,'Customer Orders Management'!B:AB,13,0)),"")</f>
        <v/>
      </c>
      <c r="G2839" s="80" t="str">
        <f>IFERROR(IF(B2839="","",VLOOKUP(B2839,'Customer Orders Management'!B:AB,7,0)),"")</f>
        <v/>
      </c>
      <c r="H2839" s="80" t="str">
        <f>IFERROR(IF(B2839="","",VLOOKUP(B2839,'Customer Orders Management'!B:AB,8,0)),"")</f>
        <v/>
      </c>
      <c r="I2839" s="81" t="str">
        <f>IFERROR(IF(B2839="","",VLOOKUP(B2839,'Customer Orders Management'!B:AB,9,0)),"")</f>
        <v/>
      </c>
      <c r="J2839" s="81" t="str">
        <f>IFERROR(IF(B2839="","",VLOOKUP(B2839,'Customer Orders Management'!B:AB,10,0)),"")</f>
        <v/>
      </c>
      <c r="K2839" s="81" t="str">
        <f>IFERROR(IF(B2839="","",VLOOKUP(B2839,'Customer Orders Management'!B:AB,11,0)),"")</f>
        <v/>
      </c>
      <c r="L2839" s="81" t="str">
        <f>IFERROR(IF(VLOOKUP(B2839,'DIFOT Raw Data'!B:P,15,0)="","Not Delivered","Delivery"&amp;" "&amp;VLOOKUP(B2839,'DIFOT Raw Data'!B:P,15,0)),"")</f>
        <v/>
      </c>
    </row>
    <row r="2840" spans="5:12" x14ac:dyDescent="0.25">
      <c r="E2840" s="80" t="str">
        <f>IFERROR(IF(B2840="","",VLOOKUP(B2840,'Customer Orders Management'!B:AB,12,0)),"")</f>
        <v/>
      </c>
      <c r="F2840" s="80" t="str">
        <f>IFERROR(IF(B2840="","",VLOOKUP(B2840,'Customer Orders Management'!B:AB,13,0)),"")</f>
        <v/>
      </c>
      <c r="G2840" s="80" t="str">
        <f>IFERROR(IF(B2840="","",VLOOKUP(B2840,'Customer Orders Management'!B:AB,7,0)),"")</f>
        <v/>
      </c>
      <c r="H2840" s="80" t="str">
        <f>IFERROR(IF(B2840="","",VLOOKUP(B2840,'Customer Orders Management'!B:AB,8,0)),"")</f>
        <v/>
      </c>
      <c r="I2840" s="81" t="str">
        <f>IFERROR(IF(B2840="","",VLOOKUP(B2840,'Customer Orders Management'!B:AB,9,0)),"")</f>
        <v/>
      </c>
      <c r="J2840" s="81" t="str">
        <f>IFERROR(IF(B2840="","",VLOOKUP(B2840,'Customer Orders Management'!B:AB,10,0)),"")</f>
        <v/>
      </c>
      <c r="K2840" s="81" t="str">
        <f>IFERROR(IF(B2840="","",VLOOKUP(B2840,'Customer Orders Management'!B:AB,11,0)),"")</f>
        <v/>
      </c>
      <c r="L2840" s="81" t="str">
        <f>IFERROR(IF(VLOOKUP(B2840,'DIFOT Raw Data'!B:P,15,0)="","Not Delivered","Delivery"&amp;" "&amp;VLOOKUP(B2840,'DIFOT Raw Data'!B:P,15,0)),"")</f>
        <v/>
      </c>
    </row>
    <row r="2841" spans="5:12" x14ac:dyDescent="0.25">
      <c r="E2841" s="80" t="str">
        <f>IFERROR(IF(B2841="","",VLOOKUP(B2841,'Customer Orders Management'!B:AB,12,0)),"")</f>
        <v/>
      </c>
      <c r="F2841" s="80" t="str">
        <f>IFERROR(IF(B2841="","",VLOOKUP(B2841,'Customer Orders Management'!B:AB,13,0)),"")</f>
        <v/>
      </c>
      <c r="G2841" s="80" t="str">
        <f>IFERROR(IF(B2841="","",VLOOKUP(B2841,'Customer Orders Management'!B:AB,7,0)),"")</f>
        <v/>
      </c>
      <c r="H2841" s="80" t="str">
        <f>IFERROR(IF(B2841="","",VLOOKUP(B2841,'Customer Orders Management'!B:AB,8,0)),"")</f>
        <v/>
      </c>
      <c r="I2841" s="81" t="str">
        <f>IFERROR(IF(B2841="","",VLOOKUP(B2841,'Customer Orders Management'!B:AB,9,0)),"")</f>
        <v/>
      </c>
      <c r="J2841" s="81" t="str">
        <f>IFERROR(IF(B2841="","",VLOOKUP(B2841,'Customer Orders Management'!B:AB,10,0)),"")</f>
        <v/>
      </c>
      <c r="K2841" s="81" t="str">
        <f>IFERROR(IF(B2841="","",VLOOKUP(B2841,'Customer Orders Management'!B:AB,11,0)),"")</f>
        <v/>
      </c>
      <c r="L2841" s="81" t="str">
        <f>IFERROR(IF(VLOOKUP(B2841,'DIFOT Raw Data'!B:P,15,0)="","Not Delivered","Delivery"&amp;" "&amp;VLOOKUP(B2841,'DIFOT Raw Data'!B:P,15,0)),"")</f>
        <v/>
      </c>
    </row>
    <row r="2842" spans="5:12" x14ac:dyDescent="0.25">
      <c r="E2842" s="80" t="str">
        <f>IFERROR(IF(B2842="","",VLOOKUP(B2842,'Customer Orders Management'!B:AB,12,0)),"")</f>
        <v/>
      </c>
      <c r="F2842" s="80" t="str">
        <f>IFERROR(IF(B2842="","",VLOOKUP(B2842,'Customer Orders Management'!B:AB,13,0)),"")</f>
        <v/>
      </c>
      <c r="G2842" s="80" t="str">
        <f>IFERROR(IF(B2842="","",VLOOKUP(B2842,'Customer Orders Management'!B:AB,7,0)),"")</f>
        <v/>
      </c>
      <c r="H2842" s="80" t="str">
        <f>IFERROR(IF(B2842="","",VLOOKUP(B2842,'Customer Orders Management'!B:AB,8,0)),"")</f>
        <v/>
      </c>
      <c r="I2842" s="81" t="str">
        <f>IFERROR(IF(B2842="","",VLOOKUP(B2842,'Customer Orders Management'!B:AB,9,0)),"")</f>
        <v/>
      </c>
      <c r="J2842" s="81" t="str">
        <f>IFERROR(IF(B2842="","",VLOOKUP(B2842,'Customer Orders Management'!B:AB,10,0)),"")</f>
        <v/>
      </c>
      <c r="K2842" s="81" t="str">
        <f>IFERROR(IF(B2842="","",VLOOKUP(B2842,'Customer Orders Management'!B:AB,11,0)),"")</f>
        <v/>
      </c>
      <c r="L2842" s="81" t="str">
        <f>IFERROR(IF(VLOOKUP(B2842,'DIFOT Raw Data'!B:P,15,0)="","Not Delivered","Delivery"&amp;" "&amp;VLOOKUP(B2842,'DIFOT Raw Data'!B:P,15,0)),"")</f>
        <v/>
      </c>
    </row>
    <row r="2843" spans="5:12" x14ac:dyDescent="0.25">
      <c r="E2843" s="80" t="str">
        <f>IFERROR(IF(B2843="","",VLOOKUP(B2843,'Customer Orders Management'!B:AB,12,0)),"")</f>
        <v/>
      </c>
      <c r="F2843" s="80" t="str">
        <f>IFERROR(IF(B2843="","",VLOOKUP(B2843,'Customer Orders Management'!B:AB,13,0)),"")</f>
        <v/>
      </c>
      <c r="G2843" s="80" t="str">
        <f>IFERROR(IF(B2843="","",VLOOKUP(B2843,'Customer Orders Management'!B:AB,7,0)),"")</f>
        <v/>
      </c>
      <c r="H2843" s="80" t="str">
        <f>IFERROR(IF(B2843="","",VLOOKUP(B2843,'Customer Orders Management'!B:AB,8,0)),"")</f>
        <v/>
      </c>
      <c r="I2843" s="81" t="str">
        <f>IFERROR(IF(B2843="","",VLOOKUP(B2843,'Customer Orders Management'!B:AB,9,0)),"")</f>
        <v/>
      </c>
      <c r="J2843" s="81" t="str">
        <f>IFERROR(IF(B2843="","",VLOOKUP(B2843,'Customer Orders Management'!B:AB,10,0)),"")</f>
        <v/>
      </c>
      <c r="K2843" s="81" t="str">
        <f>IFERROR(IF(B2843="","",VLOOKUP(B2843,'Customer Orders Management'!B:AB,11,0)),"")</f>
        <v/>
      </c>
      <c r="L2843" s="81" t="str">
        <f>IFERROR(IF(VLOOKUP(B2843,'DIFOT Raw Data'!B:P,15,0)="","Not Delivered","Delivery"&amp;" "&amp;VLOOKUP(B2843,'DIFOT Raw Data'!B:P,15,0)),"")</f>
        <v/>
      </c>
    </row>
    <row r="2844" spans="5:12" x14ac:dyDescent="0.25">
      <c r="E2844" s="80" t="str">
        <f>IFERROR(IF(B2844="","",VLOOKUP(B2844,'Customer Orders Management'!B:AB,12,0)),"")</f>
        <v/>
      </c>
      <c r="F2844" s="80" t="str">
        <f>IFERROR(IF(B2844="","",VLOOKUP(B2844,'Customer Orders Management'!B:AB,13,0)),"")</f>
        <v/>
      </c>
      <c r="G2844" s="80" t="str">
        <f>IFERROR(IF(B2844="","",VLOOKUP(B2844,'Customer Orders Management'!B:AB,7,0)),"")</f>
        <v/>
      </c>
      <c r="H2844" s="80" t="str">
        <f>IFERROR(IF(B2844="","",VLOOKUP(B2844,'Customer Orders Management'!B:AB,8,0)),"")</f>
        <v/>
      </c>
      <c r="I2844" s="81" t="str">
        <f>IFERROR(IF(B2844="","",VLOOKUP(B2844,'Customer Orders Management'!B:AB,9,0)),"")</f>
        <v/>
      </c>
      <c r="J2844" s="81" t="str">
        <f>IFERROR(IF(B2844="","",VLOOKUP(B2844,'Customer Orders Management'!B:AB,10,0)),"")</f>
        <v/>
      </c>
      <c r="K2844" s="81" t="str">
        <f>IFERROR(IF(B2844="","",VLOOKUP(B2844,'Customer Orders Management'!B:AB,11,0)),"")</f>
        <v/>
      </c>
      <c r="L2844" s="81" t="str">
        <f>IFERROR(IF(VLOOKUP(B2844,'DIFOT Raw Data'!B:P,15,0)="","Not Delivered","Delivery"&amp;" "&amp;VLOOKUP(B2844,'DIFOT Raw Data'!B:P,15,0)),"")</f>
        <v/>
      </c>
    </row>
    <row r="2845" spans="5:12" x14ac:dyDescent="0.25">
      <c r="E2845" s="80" t="str">
        <f>IFERROR(IF(B2845="","",VLOOKUP(B2845,'Customer Orders Management'!B:AB,12,0)),"")</f>
        <v/>
      </c>
      <c r="F2845" s="80" t="str">
        <f>IFERROR(IF(B2845="","",VLOOKUP(B2845,'Customer Orders Management'!B:AB,13,0)),"")</f>
        <v/>
      </c>
      <c r="G2845" s="80" t="str">
        <f>IFERROR(IF(B2845="","",VLOOKUP(B2845,'Customer Orders Management'!B:AB,7,0)),"")</f>
        <v/>
      </c>
      <c r="H2845" s="80" t="str">
        <f>IFERROR(IF(B2845="","",VLOOKUP(B2845,'Customer Orders Management'!B:AB,8,0)),"")</f>
        <v/>
      </c>
      <c r="I2845" s="81" t="str">
        <f>IFERROR(IF(B2845="","",VLOOKUP(B2845,'Customer Orders Management'!B:AB,9,0)),"")</f>
        <v/>
      </c>
      <c r="J2845" s="81" t="str">
        <f>IFERROR(IF(B2845="","",VLOOKUP(B2845,'Customer Orders Management'!B:AB,10,0)),"")</f>
        <v/>
      </c>
      <c r="K2845" s="81" t="str">
        <f>IFERROR(IF(B2845="","",VLOOKUP(B2845,'Customer Orders Management'!B:AB,11,0)),"")</f>
        <v/>
      </c>
      <c r="L2845" s="81" t="str">
        <f>IFERROR(IF(VLOOKUP(B2845,'DIFOT Raw Data'!B:P,15,0)="","Not Delivered","Delivery"&amp;" "&amp;VLOOKUP(B2845,'DIFOT Raw Data'!B:P,15,0)),"")</f>
        <v/>
      </c>
    </row>
    <row r="2846" spans="5:12" x14ac:dyDescent="0.25">
      <c r="E2846" s="80" t="str">
        <f>IFERROR(IF(B2846="","",VLOOKUP(B2846,'Customer Orders Management'!B:AB,12,0)),"")</f>
        <v/>
      </c>
      <c r="F2846" s="80" t="str">
        <f>IFERROR(IF(B2846="","",VLOOKUP(B2846,'Customer Orders Management'!B:AB,13,0)),"")</f>
        <v/>
      </c>
      <c r="G2846" s="80" t="str">
        <f>IFERROR(IF(B2846="","",VLOOKUP(B2846,'Customer Orders Management'!B:AB,7,0)),"")</f>
        <v/>
      </c>
      <c r="H2846" s="80" t="str">
        <f>IFERROR(IF(B2846="","",VLOOKUP(B2846,'Customer Orders Management'!B:AB,8,0)),"")</f>
        <v/>
      </c>
      <c r="I2846" s="81" t="str">
        <f>IFERROR(IF(B2846="","",VLOOKUP(B2846,'Customer Orders Management'!B:AB,9,0)),"")</f>
        <v/>
      </c>
      <c r="J2846" s="81" t="str">
        <f>IFERROR(IF(B2846="","",VLOOKUP(B2846,'Customer Orders Management'!B:AB,10,0)),"")</f>
        <v/>
      </c>
      <c r="K2846" s="81" t="str">
        <f>IFERROR(IF(B2846="","",VLOOKUP(B2846,'Customer Orders Management'!B:AB,11,0)),"")</f>
        <v/>
      </c>
      <c r="L2846" s="81" t="str">
        <f>IFERROR(IF(VLOOKUP(B2846,'DIFOT Raw Data'!B:P,15,0)="","Not Delivered","Delivery"&amp;" "&amp;VLOOKUP(B2846,'DIFOT Raw Data'!B:P,15,0)),"")</f>
        <v/>
      </c>
    </row>
    <row r="2847" spans="5:12" x14ac:dyDescent="0.25">
      <c r="E2847" s="80" t="str">
        <f>IFERROR(IF(B2847="","",VLOOKUP(B2847,'Customer Orders Management'!B:AB,12,0)),"")</f>
        <v/>
      </c>
      <c r="F2847" s="80" t="str">
        <f>IFERROR(IF(B2847="","",VLOOKUP(B2847,'Customer Orders Management'!B:AB,13,0)),"")</f>
        <v/>
      </c>
      <c r="G2847" s="80" t="str">
        <f>IFERROR(IF(B2847="","",VLOOKUP(B2847,'Customer Orders Management'!B:AB,7,0)),"")</f>
        <v/>
      </c>
      <c r="H2847" s="80" t="str">
        <f>IFERROR(IF(B2847="","",VLOOKUP(B2847,'Customer Orders Management'!B:AB,8,0)),"")</f>
        <v/>
      </c>
      <c r="I2847" s="81" t="str">
        <f>IFERROR(IF(B2847="","",VLOOKUP(B2847,'Customer Orders Management'!B:AB,9,0)),"")</f>
        <v/>
      </c>
      <c r="J2847" s="81" t="str">
        <f>IFERROR(IF(B2847="","",VLOOKUP(B2847,'Customer Orders Management'!B:AB,10,0)),"")</f>
        <v/>
      </c>
      <c r="K2847" s="81" t="str">
        <f>IFERROR(IF(B2847="","",VLOOKUP(B2847,'Customer Orders Management'!B:AB,11,0)),"")</f>
        <v/>
      </c>
      <c r="L2847" s="81" t="str">
        <f>IFERROR(IF(VLOOKUP(B2847,'DIFOT Raw Data'!B:P,15,0)="","Not Delivered","Delivery"&amp;" "&amp;VLOOKUP(B2847,'DIFOT Raw Data'!B:P,15,0)),"")</f>
        <v/>
      </c>
    </row>
    <row r="2848" spans="5:12" x14ac:dyDescent="0.25">
      <c r="E2848" s="80" t="str">
        <f>IFERROR(IF(B2848="","",VLOOKUP(B2848,'Customer Orders Management'!B:AB,12,0)),"")</f>
        <v/>
      </c>
      <c r="F2848" s="80" t="str">
        <f>IFERROR(IF(B2848="","",VLOOKUP(B2848,'Customer Orders Management'!B:AB,13,0)),"")</f>
        <v/>
      </c>
      <c r="G2848" s="80" t="str">
        <f>IFERROR(IF(B2848="","",VLOOKUP(B2848,'Customer Orders Management'!B:AB,7,0)),"")</f>
        <v/>
      </c>
      <c r="H2848" s="80" t="str">
        <f>IFERROR(IF(B2848="","",VLOOKUP(B2848,'Customer Orders Management'!B:AB,8,0)),"")</f>
        <v/>
      </c>
      <c r="I2848" s="81" t="str">
        <f>IFERROR(IF(B2848="","",VLOOKUP(B2848,'Customer Orders Management'!B:AB,9,0)),"")</f>
        <v/>
      </c>
      <c r="J2848" s="81" t="str">
        <f>IFERROR(IF(B2848="","",VLOOKUP(B2848,'Customer Orders Management'!B:AB,10,0)),"")</f>
        <v/>
      </c>
      <c r="K2848" s="81" t="str">
        <f>IFERROR(IF(B2848="","",VLOOKUP(B2848,'Customer Orders Management'!B:AB,11,0)),"")</f>
        <v/>
      </c>
      <c r="L2848" s="81" t="str">
        <f>IFERROR(IF(VLOOKUP(B2848,'DIFOT Raw Data'!B:P,15,0)="","Not Delivered","Delivery"&amp;" "&amp;VLOOKUP(B2848,'DIFOT Raw Data'!B:P,15,0)),"")</f>
        <v/>
      </c>
    </row>
    <row r="2849" spans="5:12" x14ac:dyDescent="0.25">
      <c r="E2849" s="80" t="str">
        <f>IFERROR(IF(B2849="","",VLOOKUP(B2849,'Customer Orders Management'!B:AB,12,0)),"")</f>
        <v/>
      </c>
      <c r="F2849" s="80" t="str">
        <f>IFERROR(IF(B2849="","",VLOOKUP(B2849,'Customer Orders Management'!B:AB,13,0)),"")</f>
        <v/>
      </c>
      <c r="G2849" s="80" t="str">
        <f>IFERROR(IF(B2849="","",VLOOKUP(B2849,'Customer Orders Management'!B:AB,7,0)),"")</f>
        <v/>
      </c>
      <c r="H2849" s="80" t="str">
        <f>IFERROR(IF(B2849="","",VLOOKUP(B2849,'Customer Orders Management'!B:AB,8,0)),"")</f>
        <v/>
      </c>
      <c r="I2849" s="81" t="str">
        <f>IFERROR(IF(B2849="","",VLOOKUP(B2849,'Customer Orders Management'!B:AB,9,0)),"")</f>
        <v/>
      </c>
      <c r="J2849" s="81" t="str">
        <f>IFERROR(IF(B2849="","",VLOOKUP(B2849,'Customer Orders Management'!B:AB,10,0)),"")</f>
        <v/>
      </c>
      <c r="K2849" s="81" t="str">
        <f>IFERROR(IF(B2849="","",VLOOKUP(B2849,'Customer Orders Management'!B:AB,11,0)),"")</f>
        <v/>
      </c>
      <c r="L2849" s="81" t="str">
        <f>IFERROR(IF(VLOOKUP(B2849,'DIFOT Raw Data'!B:P,15,0)="","Not Delivered","Delivery"&amp;" "&amp;VLOOKUP(B2849,'DIFOT Raw Data'!B:P,15,0)),"")</f>
        <v/>
      </c>
    </row>
    <row r="2850" spans="5:12" x14ac:dyDescent="0.25">
      <c r="E2850" s="80" t="str">
        <f>IFERROR(IF(B2850="","",VLOOKUP(B2850,'Customer Orders Management'!B:AB,12,0)),"")</f>
        <v/>
      </c>
      <c r="F2850" s="80" t="str">
        <f>IFERROR(IF(B2850="","",VLOOKUP(B2850,'Customer Orders Management'!B:AB,13,0)),"")</f>
        <v/>
      </c>
      <c r="G2850" s="80" t="str">
        <f>IFERROR(IF(B2850="","",VLOOKUP(B2850,'Customer Orders Management'!B:AB,7,0)),"")</f>
        <v/>
      </c>
      <c r="H2850" s="80" t="str">
        <f>IFERROR(IF(B2850="","",VLOOKUP(B2850,'Customer Orders Management'!B:AB,8,0)),"")</f>
        <v/>
      </c>
      <c r="I2850" s="81" t="str">
        <f>IFERROR(IF(B2850="","",VLOOKUP(B2850,'Customer Orders Management'!B:AB,9,0)),"")</f>
        <v/>
      </c>
      <c r="J2850" s="81" t="str">
        <f>IFERROR(IF(B2850="","",VLOOKUP(B2850,'Customer Orders Management'!B:AB,10,0)),"")</f>
        <v/>
      </c>
      <c r="K2850" s="81" t="str">
        <f>IFERROR(IF(B2850="","",VLOOKUP(B2850,'Customer Orders Management'!B:AB,11,0)),"")</f>
        <v/>
      </c>
      <c r="L2850" s="81" t="str">
        <f>IFERROR(IF(VLOOKUP(B2850,'DIFOT Raw Data'!B:P,15,0)="","Not Delivered","Delivery"&amp;" "&amp;VLOOKUP(B2850,'DIFOT Raw Data'!B:P,15,0)),"")</f>
        <v/>
      </c>
    </row>
    <row r="2851" spans="5:12" x14ac:dyDescent="0.25">
      <c r="E2851" s="80" t="str">
        <f>IFERROR(IF(B2851="","",VLOOKUP(B2851,'Customer Orders Management'!B:AB,12,0)),"")</f>
        <v/>
      </c>
      <c r="F2851" s="80" t="str">
        <f>IFERROR(IF(B2851="","",VLOOKUP(B2851,'Customer Orders Management'!B:AB,13,0)),"")</f>
        <v/>
      </c>
      <c r="G2851" s="80" t="str">
        <f>IFERROR(IF(B2851="","",VLOOKUP(B2851,'Customer Orders Management'!B:AB,7,0)),"")</f>
        <v/>
      </c>
      <c r="H2851" s="80" t="str">
        <f>IFERROR(IF(B2851="","",VLOOKUP(B2851,'Customer Orders Management'!B:AB,8,0)),"")</f>
        <v/>
      </c>
      <c r="I2851" s="81" t="str">
        <f>IFERROR(IF(B2851="","",VLOOKUP(B2851,'Customer Orders Management'!B:AB,9,0)),"")</f>
        <v/>
      </c>
      <c r="J2851" s="81" t="str">
        <f>IFERROR(IF(B2851="","",VLOOKUP(B2851,'Customer Orders Management'!B:AB,10,0)),"")</f>
        <v/>
      </c>
      <c r="K2851" s="81" t="str">
        <f>IFERROR(IF(B2851="","",VLOOKUP(B2851,'Customer Orders Management'!B:AB,11,0)),"")</f>
        <v/>
      </c>
      <c r="L2851" s="81" t="str">
        <f>IFERROR(IF(VLOOKUP(B2851,'DIFOT Raw Data'!B:P,15,0)="","Not Delivered","Delivery"&amp;" "&amp;VLOOKUP(B2851,'DIFOT Raw Data'!B:P,15,0)),"")</f>
        <v/>
      </c>
    </row>
    <row r="2852" spans="5:12" x14ac:dyDescent="0.25">
      <c r="E2852" s="80" t="str">
        <f>IFERROR(IF(B2852="","",VLOOKUP(B2852,'Customer Orders Management'!B:AB,12,0)),"")</f>
        <v/>
      </c>
      <c r="F2852" s="80" t="str">
        <f>IFERROR(IF(B2852="","",VLOOKUP(B2852,'Customer Orders Management'!B:AB,13,0)),"")</f>
        <v/>
      </c>
      <c r="G2852" s="80" t="str">
        <f>IFERROR(IF(B2852="","",VLOOKUP(B2852,'Customer Orders Management'!B:AB,7,0)),"")</f>
        <v/>
      </c>
      <c r="H2852" s="80" t="str">
        <f>IFERROR(IF(B2852="","",VLOOKUP(B2852,'Customer Orders Management'!B:AB,8,0)),"")</f>
        <v/>
      </c>
      <c r="I2852" s="81" t="str">
        <f>IFERROR(IF(B2852="","",VLOOKUP(B2852,'Customer Orders Management'!B:AB,9,0)),"")</f>
        <v/>
      </c>
      <c r="J2852" s="81" t="str">
        <f>IFERROR(IF(B2852="","",VLOOKUP(B2852,'Customer Orders Management'!B:AB,10,0)),"")</f>
        <v/>
      </c>
      <c r="K2852" s="81" t="str">
        <f>IFERROR(IF(B2852="","",VLOOKUP(B2852,'Customer Orders Management'!B:AB,11,0)),"")</f>
        <v/>
      </c>
      <c r="L2852" s="81" t="str">
        <f>IFERROR(IF(VLOOKUP(B2852,'DIFOT Raw Data'!B:P,15,0)="","Not Delivered","Delivery"&amp;" "&amp;VLOOKUP(B2852,'DIFOT Raw Data'!B:P,15,0)),"")</f>
        <v/>
      </c>
    </row>
    <row r="2853" spans="5:12" x14ac:dyDescent="0.25">
      <c r="E2853" s="80" t="str">
        <f>IFERROR(IF(B2853="","",VLOOKUP(B2853,'Customer Orders Management'!B:AB,12,0)),"")</f>
        <v/>
      </c>
      <c r="F2853" s="80" t="str">
        <f>IFERROR(IF(B2853="","",VLOOKUP(B2853,'Customer Orders Management'!B:AB,13,0)),"")</f>
        <v/>
      </c>
      <c r="G2853" s="80" t="str">
        <f>IFERROR(IF(B2853="","",VLOOKUP(B2853,'Customer Orders Management'!B:AB,7,0)),"")</f>
        <v/>
      </c>
      <c r="H2853" s="80" t="str">
        <f>IFERROR(IF(B2853="","",VLOOKUP(B2853,'Customer Orders Management'!B:AB,8,0)),"")</f>
        <v/>
      </c>
      <c r="I2853" s="81" t="str">
        <f>IFERROR(IF(B2853="","",VLOOKUP(B2853,'Customer Orders Management'!B:AB,9,0)),"")</f>
        <v/>
      </c>
      <c r="J2853" s="81" t="str">
        <f>IFERROR(IF(B2853="","",VLOOKUP(B2853,'Customer Orders Management'!B:AB,10,0)),"")</f>
        <v/>
      </c>
      <c r="K2853" s="81" t="str">
        <f>IFERROR(IF(B2853="","",VLOOKUP(B2853,'Customer Orders Management'!B:AB,11,0)),"")</f>
        <v/>
      </c>
      <c r="L2853" s="81" t="str">
        <f>IFERROR(IF(VLOOKUP(B2853,'DIFOT Raw Data'!B:P,15,0)="","Not Delivered","Delivery"&amp;" "&amp;VLOOKUP(B2853,'DIFOT Raw Data'!B:P,15,0)),"")</f>
        <v/>
      </c>
    </row>
    <row r="2854" spans="5:12" x14ac:dyDescent="0.25">
      <c r="E2854" s="80" t="str">
        <f>IFERROR(IF(B2854="","",VLOOKUP(B2854,'Customer Orders Management'!B:AB,12,0)),"")</f>
        <v/>
      </c>
      <c r="F2854" s="80" t="str">
        <f>IFERROR(IF(B2854="","",VLOOKUP(B2854,'Customer Orders Management'!B:AB,13,0)),"")</f>
        <v/>
      </c>
      <c r="G2854" s="80" t="str">
        <f>IFERROR(IF(B2854="","",VLOOKUP(B2854,'Customer Orders Management'!B:AB,7,0)),"")</f>
        <v/>
      </c>
      <c r="H2854" s="80" t="str">
        <f>IFERROR(IF(B2854="","",VLOOKUP(B2854,'Customer Orders Management'!B:AB,8,0)),"")</f>
        <v/>
      </c>
      <c r="I2854" s="81" t="str">
        <f>IFERROR(IF(B2854="","",VLOOKUP(B2854,'Customer Orders Management'!B:AB,9,0)),"")</f>
        <v/>
      </c>
      <c r="J2854" s="81" t="str">
        <f>IFERROR(IF(B2854="","",VLOOKUP(B2854,'Customer Orders Management'!B:AB,10,0)),"")</f>
        <v/>
      </c>
      <c r="K2854" s="81" t="str">
        <f>IFERROR(IF(B2854="","",VLOOKUP(B2854,'Customer Orders Management'!B:AB,11,0)),"")</f>
        <v/>
      </c>
      <c r="L2854" s="81" t="str">
        <f>IFERROR(IF(VLOOKUP(B2854,'DIFOT Raw Data'!B:P,15,0)="","Not Delivered","Delivery"&amp;" "&amp;VLOOKUP(B2854,'DIFOT Raw Data'!B:P,15,0)),"")</f>
        <v/>
      </c>
    </row>
    <row r="2855" spans="5:12" x14ac:dyDescent="0.25">
      <c r="E2855" s="80" t="str">
        <f>IFERROR(IF(B2855="","",VLOOKUP(B2855,'Customer Orders Management'!B:AB,12,0)),"")</f>
        <v/>
      </c>
      <c r="F2855" s="80" t="str">
        <f>IFERROR(IF(B2855="","",VLOOKUP(B2855,'Customer Orders Management'!B:AB,13,0)),"")</f>
        <v/>
      </c>
      <c r="G2855" s="80" t="str">
        <f>IFERROR(IF(B2855="","",VLOOKUP(B2855,'Customer Orders Management'!B:AB,7,0)),"")</f>
        <v/>
      </c>
      <c r="H2855" s="80" t="str">
        <f>IFERROR(IF(B2855="","",VLOOKUP(B2855,'Customer Orders Management'!B:AB,8,0)),"")</f>
        <v/>
      </c>
      <c r="I2855" s="81" t="str">
        <f>IFERROR(IF(B2855="","",VLOOKUP(B2855,'Customer Orders Management'!B:AB,9,0)),"")</f>
        <v/>
      </c>
      <c r="J2855" s="81" t="str">
        <f>IFERROR(IF(B2855="","",VLOOKUP(B2855,'Customer Orders Management'!B:AB,10,0)),"")</f>
        <v/>
      </c>
      <c r="K2855" s="81" t="str">
        <f>IFERROR(IF(B2855="","",VLOOKUP(B2855,'Customer Orders Management'!B:AB,11,0)),"")</f>
        <v/>
      </c>
      <c r="L2855" s="81" t="str">
        <f>IFERROR(IF(VLOOKUP(B2855,'DIFOT Raw Data'!B:P,15,0)="","Not Delivered","Delivery"&amp;" "&amp;VLOOKUP(B2855,'DIFOT Raw Data'!B:P,15,0)),"")</f>
        <v/>
      </c>
    </row>
    <row r="2856" spans="5:12" x14ac:dyDescent="0.25">
      <c r="E2856" s="80" t="str">
        <f>IFERROR(IF(B2856="","",VLOOKUP(B2856,'Customer Orders Management'!B:AB,12,0)),"")</f>
        <v/>
      </c>
      <c r="F2856" s="80" t="str">
        <f>IFERROR(IF(B2856="","",VLOOKUP(B2856,'Customer Orders Management'!B:AB,13,0)),"")</f>
        <v/>
      </c>
      <c r="G2856" s="80" t="str">
        <f>IFERROR(IF(B2856="","",VLOOKUP(B2856,'Customer Orders Management'!B:AB,7,0)),"")</f>
        <v/>
      </c>
      <c r="H2856" s="80" t="str">
        <f>IFERROR(IF(B2856="","",VLOOKUP(B2856,'Customer Orders Management'!B:AB,8,0)),"")</f>
        <v/>
      </c>
      <c r="I2856" s="81" t="str">
        <f>IFERROR(IF(B2856="","",VLOOKUP(B2856,'Customer Orders Management'!B:AB,9,0)),"")</f>
        <v/>
      </c>
      <c r="J2856" s="81" t="str">
        <f>IFERROR(IF(B2856="","",VLOOKUP(B2856,'Customer Orders Management'!B:AB,10,0)),"")</f>
        <v/>
      </c>
      <c r="K2856" s="81" t="str">
        <f>IFERROR(IF(B2856="","",VLOOKUP(B2856,'Customer Orders Management'!B:AB,11,0)),"")</f>
        <v/>
      </c>
      <c r="L2856" s="81" t="str">
        <f>IFERROR(IF(VLOOKUP(B2856,'DIFOT Raw Data'!B:P,15,0)="","Not Delivered","Delivery"&amp;" "&amp;VLOOKUP(B2856,'DIFOT Raw Data'!B:P,15,0)),"")</f>
        <v/>
      </c>
    </row>
    <row r="2857" spans="5:12" x14ac:dyDescent="0.25">
      <c r="E2857" s="80" t="str">
        <f>IFERROR(IF(B2857="","",VLOOKUP(B2857,'Customer Orders Management'!B:AB,12,0)),"")</f>
        <v/>
      </c>
      <c r="F2857" s="80" t="str">
        <f>IFERROR(IF(B2857="","",VLOOKUP(B2857,'Customer Orders Management'!B:AB,13,0)),"")</f>
        <v/>
      </c>
      <c r="G2857" s="80" t="str">
        <f>IFERROR(IF(B2857="","",VLOOKUP(B2857,'Customer Orders Management'!B:AB,7,0)),"")</f>
        <v/>
      </c>
      <c r="H2857" s="80" t="str">
        <f>IFERROR(IF(B2857="","",VLOOKUP(B2857,'Customer Orders Management'!B:AB,8,0)),"")</f>
        <v/>
      </c>
      <c r="I2857" s="81" t="str">
        <f>IFERROR(IF(B2857="","",VLOOKUP(B2857,'Customer Orders Management'!B:AB,9,0)),"")</f>
        <v/>
      </c>
      <c r="J2857" s="81" t="str">
        <f>IFERROR(IF(B2857="","",VLOOKUP(B2857,'Customer Orders Management'!B:AB,10,0)),"")</f>
        <v/>
      </c>
      <c r="K2857" s="81" t="str">
        <f>IFERROR(IF(B2857="","",VLOOKUP(B2857,'Customer Orders Management'!B:AB,11,0)),"")</f>
        <v/>
      </c>
      <c r="L2857" s="81" t="str">
        <f>IFERROR(IF(VLOOKUP(B2857,'DIFOT Raw Data'!B:P,15,0)="","Not Delivered","Delivery"&amp;" "&amp;VLOOKUP(B2857,'DIFOT Raw Data'!B:P,15,0)),"")</f>
        <v/>
      </c>
    </row>
    <row r="2858" spans="5:12" x14ac:dyDescent="0.25">
      <c r="E2858" s="80" t="str">
        <f>IFERROR(IF(B2858="","",VLOOKUP(B2858,'Customer Orders Management'!B:AB,12,0)),"")</f>
        <v/>
      </c>
      <c r="F2858" s="80" t="str">
        <f>IFERROR(IF(B2858="","",VLOOKUP(B2858,'Customer Orders Management'!B:AB,13,0)),"")</f>
        <v/>
      </c>
      <c r="G2858" s="80" t="str">
        <f>IFERROR(IF(B2858="","",VLOOKUP(B2858,'Customer Orders Management'!B:AB,7,0)),"")</f>
        <v/>
      </c>
      <c r="H2858" s="80" t="str">
        <f>IFERROR(IF(B2858="","",VLOOKUP(B2858,'Customer Orders Management'!B:AB,8,0)),"")</f>
        <v/>
      </c>
      <c r="I2858" s="81" t="str">
        <f>IFERROR(IF(B2858="","",VLOOKUP(B2858,'Customer Orders Management'!B:AB,9,0)),"")</f>
        <v/>
      </c>
      <c r="J2858" s="81" t="str">
        <f>IFERROR(IF(B2858="","",VLOOKUP(B2858,'Customer Orders Management'!B:AB,10,0)),"")</f>
        <v/>
      </c>
      <c r="K2858" s="81" t="str">
        <f>IFERROR(IF(B2858="","",VLOOKUP(B2858,'Customer Orders Management'!B:AB,11,0)),"")</f>
        <v/>
      </c>
      <c r="L2858" s="81" t="str">
        <f>IFERROR(IF(VLOOKUP(B2858,'DIFOT Raw Data'!B:P,15,0)="","Not Delivered","Delivery"&amp;" "&amp;VLOOKUP(B2858,'DIFOT Raw Data'!B:P,15,0)),"")</f>
        <v/>
      </c>
    </row>
    <row r="2859" spans="5:12" x14ac:dyDescent="0.25">
      <c r="E2859" s="80" t="str">
        <f>IFERROR(IF(B2859="","",VLOOKUP(B2859,'Customer Orders Management'!B:AB,12,0)),"")</f>
        <v/>
      </c>
      <c r="F2859" s="80" t="str">
        <f>IFERROR(IF(B2859="","",VLOOKUP(B2859,'Customer Orders Management'!B:AB,13,0)),"")</f>
        <v/>
      </c>
      <c r="G2859" s="80" t="str">
        <f>IFERROR(IF(B2859="","",VLOOKUP(B2859,'Customer Orders Management'!B:AB,7,0)),"")</f>
        <v/>
      </c>
      <c r="H2859" s="80" t="str">
        <f>IFERROR(IF(B2859="","",VLOOKUP(B2859,'Customer Orders Management'!B:AB,8,0)),"")</f>
        <v/>
      </c>
      <c r="I2859" s="81" t="str">
        <f>IFERROR(IF(B2859="","",VLOOKUP(B2859,'Customer Orders Management'!B:AB,9,0)),"")</f>
        <v/>
      </c>
      <c r="J2859" s="81" t="str">
        <f>IFERROR(IF(B2859="","",VLOOKUP(B2859,'Customer Orders Management'!B:AB,10,0)),"")</f>
        <v/>
      </c>
      <c r="K2859" s="81" t="str">
        <f>IFERROR(IF(B2859="","",VLOOKUP(B2859,'Customer Orders Management'!B:AB,11,0)),"")</f>
        <v/>
      </c>
      <c r="L2859" s="81" t="str">
        <f>IFERROR(IF(VLOOKUP(B2859,'DIFOT Raw Data'!B:P,15,0)="","Not Delivered","Delivery"&amp;" "&amp;VLOOKUP(B2859,'DIFOT Raw Data'!B:P,15,0)),"")</f>
        <v/>
      </c>
    </row>
    <row r="2860" spans="5:12" x14ac:dyDescent="0.25">
      <c r="E2860" s="80" t="str">
        <f>IFERROR(IF(B2860="","",VLOOKUP(B2860,'Customer Orders Management'!B:AB,12,0)),"")</f>
        <v/>
      </c>
      <c r="F2860" s="80" t="str">
        <f>IFERROR(IF(B2860="","",VLOOKUP(B2860,'Customer Orders Management'!B:AB,13,0)),"")</f>
        <v/>
      </c>
      <c r="G2860" s="80" t="str">
        <f>IFERROR(IF(B2860="","",VLOOKUP(B2860,'Customer Orders Management'!B:AB,7,0)),"")</f>
        <v/>
      </c>
      <c r="H2860" s="80" t="str">
        <f>IFERROR(IF(B2860="","",VLOOKUP(B2860,'Customer Orders Management'!B:AB,8,0)),"")</f>
        <v/>
      </c>
      <c r="I2860" s="81" t="str">
        <f>IFERROR(IF(B2860="","",VLOOKUP(B2860,'Customer Orders Management'!B:AB,9,0)),"")</f>
        <v/>
      </c>
      <c r="J2860" s="81" t="str">
        <f>IFERROR(IF(B2860="","",VLOOKUP(B2860,'Customer Orders Management'!B:AB,10,0)),"")</f>
        <v/>
      </c>
      <c r="K2860" s="81" t="str">
        <f>IFERROR(IF(B2860="","",VLOOKUP(B2860,'Customer Orders Management'!B:AB,11,0)),"")</f>
        <v/>
      </c>
      <c r="L2860" s="81" t="str">
        <f>IFERROR(IF(VLOOKUP(B2860,'DIFOT Raw Data'!B:P,15,0)="","Not Delivered","Delivery"&amp;" "&amp;VLOOKUP(B2860,'DIFOT Raw Data'!B:P,15,0)),"")</f>
        <v/>
      </c>
    </row>
    <row r="2861" spans="5:12" x14ac:dyDescent="0.25">
      <c r="E2861" s="80" t="str">
        <f>IFERROR(IF(B2861="","",VLOOKUP(B2861,'Customer Orders Management'!B:AB,12,0)),"")</f>
        <v/>
      </c>
      <c r="F2861" s="80" t="str">
        <f>IFERROR(IF(B2861="","",VLOOKUP(B2861,'Customer Orders Management'!B:AB,13,0)),"")</f>
        <v/>
      </c>
      <c r="G2861" s="80" t="str">
        <f>IFERROR(IF(B2861="","",VLOOKUP(B2861,'Customer Orders Management'!B:AB,7,0)),"")</f>
        <v/>
      </c>
      <c r="H2861" s="80" t="str">
        <f>IFERROR(IF(B2861="","",VLOOKUP(B2861,'Customer Orders Management'!B:AB,8,0)),"")</f>
        <v/>
      </c>
      <c r="I2861" s="81" t="str">
        <f>IFERROR(IF(B2861="","",VLOOKUP(B2861,'Customer Orders Management'!B:AB,9,0)),"")</f>
        <v/>
      </c>
      <c r="J2861" s="81" t="str">
        <f>IFERROR(IF(B2861="","",VLOOKUP(B2861,'Customer Orders Management'!B:AB,10,0)),"")</f>
        <v/>
      </c>
      <c r="K2861" s="81" t="str">
        <f>IFERROR(IF(B2861="","",VLOOKUP(B2861,'Customer Orders Management'!B:AB,11,0)),"")</f>
        <v/>
      </c>
      <c r="L2861" s="81" t="str">
        <f>IFERROR(IF(VLOOKUP(B2861,'DIFOT Raw Data'!B:P,15,0)="","Not Delivered","Delivery"&amp;" "&amp;VLOOKUP(B2861,'DIFOT Raw Data'!B:P,15,0)),"")</f>
        <v/>
      </c>
    </row>
    <row r="2862" spans="5:12" x14ac:dyDescent="0.25">
      <c r="E2862" s="80" t="str">
        <f>IFERROR(IF(B2862="","",VLOOKUP(B2862,'Customer Orders Management'!B:AB,12,0)),"")</f>
        <v/>
      </c>
      <c r="F2862" s="80" t="str">
        <f>IFERROR(IF(B2862="","",VLOOKUP(B2862,'Customer Orders Management'!B:AB,13,0)),"")</f>
        <v/>
      </c>
      <c r="G2862" s="80" t="str">
        <f>IFERROR(IF(B2862="","",VLOOKUP(B2862,'Customer Orders Management'!B:AB,7,0)),"")</f>
        <v/>
      </c>
      <c r="H2862" s="80" t="str">
        <f>IFERROR(IF(B2862="","",VLOOKUP(B2862,'Customer Orders Management'!B:AB,8,0)),"")</f>
        <v/>
      </c>
      <c r="I2862" s="81" t="str">
        <f>IFERROR(IF(B2862="","",VLOOKUP(B2862,'Customer Orders Management'!B:AB,9,0)),"")</f>
        <v/>
      </c>
      <c r="J2862" s="81" t="str">
        <f>IFERROR(IF(B2862="","",VLOOKUP(B2862,'Customer Orders Management'!B:AB,10,0)),"")</f>
        <v/>
      </c>
      <c r="K2862" s="81" t="str">
        <f>IFERROR(IF(B2862="","",VLOOKUP(B2862,'Customer Orders Management'!B:AB,11,0)),"")</f>
        <v/>
      </c>
      <c r="L2862" s="81" t="str">
        <f>IFERROR(IF(VLOOKUP(B2862,'DIFOT Raw Data'!B:P,15,0)="","Not Delivered","Delivery"&amp;" "&amp;VLOOKUP(B2862,'DIFOT Raw Data'!B:P,15,0)),"")</f>
        <v/>
      </c>
    </row>
    <row r="2863" spans="5:12" x14ac:dyDescent="0.25">
      <c r="E2863" s="80" t="str">
        <f>IFERROR(IF(B2863="","",VLOOKUP(B2863,'Customer Orders Management'!B:AB,12,0)),"")</f>
        <v/>
      </c>
      <c r="F2863" s="80" t="str">
        <f>IFERROR(IF(B2863="","",VLOOKUP(B2863,'Customer Orders Management'!B:AB,13,0)),"")</f>
        <v/>
      </c>
      <c r="G2863" s="80" t="str">
        <f>IFERROR(IF(B2863="","",VLOOKUP(B2863,'Customer Orders Management'!B:AB,7,0)),"")</f>
        <v/>
      </c>
      <c r="H2863" s="80" t="str">
        <f>IFERROR(IF(B2863="","",VLOOKUP(B2863,'Customer Orders Management'!B:AB,8,0)),"")</f>
        <v/>
      </c>
      <c r="I2863" s="81" t="str">
        <f>IFERROR(IF(B2863="","",VLOOKUP(B2863,'Customer Orders Management'!B:AB,9,0)),"")</f>
        <v/>
      </c>
      <c r="J2863" s="81" t="str">
        <f>IFERROR(IF(B2863="","",VLOOKUP(B2863,'Customer Orders Management'!B:AB,10,0)),"")</f>
        <v/>
      </c>
      <c r="K2863" s="81" t="str">
        <f>IFERROR(IF(B2863="","",VLOOKUP(B2863,'Customer Orders Management'!B:AB,11,0)),"")</f>
        <v/>
      </c>
      <c r="L2863" s="81" t="str">
        <f>IFERROR(IF(VLOOKUP(B2863,'DIFOT Raw Data'!B:P,15,0)="","Not Delivered","Delivery"&amp;" "&amp;VLOOKUP(B2863,'DIFOT Raw Data'!B:P,15,0)),"")</f>
        <v/>
      </c>
    </row>
    <row r="2864" spans="5:12" x14ac:dyDescent="0.25">
      <c r="E2864" s="80" t="str">
        <f>IFERROR(IF(B2864="","",VLOOKUP(B2864,'Customer Orders Management'!B:AB,12,0)),"")</f>
        <v/>
      </c>
      <c r="F2864" s="80" t="str">
        <f>IFERROR(IF(B2864="","",VLOOKUP(B2864,'Customer Orders Management'!B:AB,13,0)),"")</f>
        <v/>
      </c>
      <c r="G2864" s="80" t="str">
        <f>IFERROR(IF(B2864="","",VLOOKUP(B2864,'Customer Orders Management'!B:AB,7,0)),"")</f>
        <v/>
      </c>
      <c r="H2864" s="80" t="str">
        <f>IFERROR(IF(B2864="","",VLOOKUP(B2864,'Customer Orders Management'!B:AB,8,0)),"")</f>
        <v/>
      </c>
      <c r="I2864" s="81" t="str">
        <f>IFERROR(IF(B2864="","",VLOOKUP(B2864,'Customer Orders Management'!B:AB,9,0)),"")</f>
        <v/>
      </c>
      <c r="J2864" s="81" t="str">
        <f>IFERROR(IF(B2864="","",VLOOKUP(B2864,'Customer Orders Management'!B:AB,10,0)),"")</f>
        <v/>
      </c>
      <c r="K2864" s="81" t="str">
        <f>IFERROR(IF(B2864="","",VLOOKUP(B2864,'Customer Orders Management'!B:AB,11,0)),"")</f>
        <v/>
      </c>
      <c r="L2864" s="81" t="str">
        <f>IFERROR(IF(VLOOKUP(B2864,'DIFOT Raw Data'!B:P,15,0)="","Not Delivered","Delivery"&amp;" "&amp;VLOOKUP(B2864,'DIFOT Raw Data'!B:P,15,0)),"")</f>
        <v/>
      </c>
    </row>
    <row r="2865" spans="5:12" x14ac:dyDescent="0.25">
      <c r="E2865" s="80" t="str">
        <f>IFERROR(IF(B2865="","",VLOOKUP(B2865,'Customer Orders Management'!B:AB,12,0)),"")</f>
        <v/>
      </c>
      <c r="F2865" s="80" t="str">
        <f>IFERROR(IF(B2865="","",VLOOKUP(B2865,'Customer Orders Management'!B:AB,13,0)),"")</f>
        <v/>
      </c>
      <c r="G2865" s="80" t="str">
        <f>IFERROR(IF(B2865="","",VLOOKUP(B2865,'Customer Orders Management'!B:AB,7,0)),"")</f>
        <v/>
      </c>
      <c r="H2865" s="80" t="str">
        <f>IFERROR(IF(B2865="","",VLOOKUP(B2865,'Customer Orders Management'!B:AB,8,0)),"")</f>
        <v/>
      </c>
      <c r="I2865" s="81" t="str">
        <f>IFERROR(IF(B2865="","",VLOOKUP(B2865,'Customer Orders Management'!B:AB,9,0)),"")</f>
        <v/>
      </c>
      <c r="J2865" s="81" t="str">
        <f>IFERROR(IF(B2865="","",VLOOKUP(B2865,'Customer Orders Management'!B:AB,10,0)),"")</f>
        <v/>
      </c>
      <c r="K2865" s="81" t="str">
        <f>IFERROR(IF(B2865="","",VLOOKUP(B2865,'Customer Orders Management'!B:AB,11,0)),"")</f>
        <v/>
      </c>
      <c r="L2865" s="81" t="str">
        <f>IFERROR(IF(VLOOKUP(B2865,'DIFOT Raw Data'!B:P,15,0)="","Not Delivered","Delivery"&amp;" "&amp;VLOOKUP(B2865,'DIFOT Raw Data'!B:P,15,0)),"")</f>
        <v/>
      </c>
    </row>
    <row r="2866" spans="5:12" x14ac:dyDescent="0.25">
      <c r="E2866" s="80" t="str">
        <f>IFERROR(IF(B2866="","",VLOOKUP(B2866,'Customer Orders Management'!B:AB,12,0)),"")</f>
        <v/>
      </c>
      <c r="F2866" s="80" t="str">
        <f>IFERROR(IF(B2866="","",VLOOKUP(B2866,'Customer Orders Management'!B:AB,13,0)),"")</f>
        <v/>
      </c>
      <c r="G2866" s="80" t="str">
        <f>IFERROR(IF(B2866="","",VLOOKUP(B2866,'Customer Orders Management'!B:AB,7,0)),"")</f>
        <v/>
      </c>
      <c r="H2866" s="80" t="str">
        <f>IFERROR(IF(B2866="","",VLOOKUP(B2866,'Customer Orders Management'!B:AB,8,0)),"")</f>
        <v/>
      </c>
      <c r="I2866" s="81" t="str">
        <f>IFERROR(IF(B2866="","",VLOOKUP(B2866,'Customer Orders Management'!B:AB,9,0)),"")</f>
        <v/>
      </c>
      <c r="J2866" s="81" t="str">
        <f>IFERROR(IF(B2866="","",VLOOKUP(B2866,'Customer Orders Management'!B:AB,10,0)),"")</f>
        <v/>
      </c>
      <c r="K2866" s="81" t="str">
        <f>IFERROR(IF(B2866="","",VLOOKUP(B2866,'Customer Orders Management'!B:AB,11,0)),"")</f>
        <v/>
      </c>
      <c r="L2866" s="81" t="str">
        <f>IFERROR(IF(VLOOKUP(B2866,'DIFOT Raw Data'!B:P,15,0)="","Not Delivered","Delivery"&amp;" "&amp;VLOOKUP(B2866,'DIFOT Raw Data'!B:P,15,0)),"")</f>
        <v/>
      </c>
    </row>
    <row r="2867" spans="5:12" x14ac:dyDescent="0.25">
      <c r="E2867" s="80" t="str">
        <f>IFERROR(IF(B2867="","",VLOOKUP(B2867,'Customer Orders Management'!B:AB,12,0)),"")</f>
        <v/>
      </c>
      <c r="F2867" s="80" t="str">
        <f>IFERROR(IF(B2867="","",VLOOKUP(B2867,'Customer Orders Management'!B:AB,13,0)),"")</f>
        <v/>
      </c>
      <c r="G2867" s="80" t="str">
        <f>IFERROR(IF(B2867="","",VLOOKUP(B2867,'Customer Orders Management'!B:AB,7,0)),"")</f>
        <v/>
      </c>
      <c r="H2867" s="80" t="str">
        <f>IFERROR(IF(B2867="","",VLOOKUP(B2867,'Customer Orders Management'!B:AB,8,0)),"")</f>
        <v/>
      </c>
      <c r="I2867" s="81" t="str">
        <f>IFERROR(IF(B2867="","",VLOOKUP(B2867,'Customer Orders Management'!B:AB,9,0)),"")</f>
        <v/>
      </c>
      <c r="J2867" s="81" t="str">
        <f>IFERROR(IF(B2867="","",VLOOKUP(B2867,'Customer Orders Management'!B:AB,10,0)),"")</f>
        <v/>
      </c>
      <c r="K2867" s="81" t="str">
        <f>IFERROR(IF(B2867="","",VLOOKUP(B2867,'Customer Orders Management'!B:AB,11,0)),"")</f>
        <v/>
      </c>
      <c r="L2867" s="81" t="str">
        <f>IFERROR(IF(VLOOKUP(B2867,'DIFOT Raw Data'!B:P,15,0)="","Not Delivered","Delivery"&amp;" "&amp;VLOOKUP(B2867,'DIFOT Raw Data'!B:P,15,0)),"")</f>
        <v/>
      </c>
    </row>
    <row r="2868" spans="5:12" x14ac:dyDescent="0.25">
      <c r="E2868" s="80" t="str">
        <f>IFERROR(IF(B2868="","",VLOOKUP(B2868,'Customer Orders Management'!B:AB,12,0)),"")</f>
        <v/>
      </c>
      <c r="F2868" s="80" t="str">
        <f>IFERROR(IF(B2868="","",VLOOKUP(B2868,'Customer Orders Management'!B:AB,13,0)),"")</f>
        <v/>
      </c>
      <c r="G2868" s="80" t="str">
        <f>IFERROR(IF(B2868="","",VLOOKUP(B2868,'Customer Orders Management'!B:AB,7,0)),"")</f>
        <v/>
      </c>
      <c r="H2868" s="80" t="str">
        <f>IFERROR(IF(B2868="","",VLOOKUP(B2868,'Customer Orders Management'!B:AB,8,0)),"")</f>
        <v/>
      </c>
      <c r="I2868" s="81" t="str">
        <f>IFERROR(IF(B2868="","",VLOOKUP(B2868,'Customer Orders Management'!B:AB,9,0)),"")</f>
        <v/>
      </c>
      <c r="J2868" s="81" t="str">
        <f>IFERROR(IF(B2868="","",VLOOKUP(B2868,'Customer Orders Management'!B:AB,10,0)),"")</f>
        <v/>
      </c>
      <c r="K2868" s="81" t="str">
        <f>IFERROR(IF(B2868="","",VLOOKUP(B2868,'Customer Orders Management'!B:AB,11,0)),"")</f>
        <v/>
      </c>
      <c r="L2868" s="81" t="str">
        <f>IFERROR(IF(VLOOKUP(B2868,'DIFOT Raw Data'!B:P,15,0)="","Not Delivered","Delivery"&amp;" "&amp;VLOOKUP(B2868,'DIFOT Raw Data'!B:P,15,0)),"")</f>
        <v/>
      </c>
    </row>
    <row r="2869" spans="5:12" x14ac:dyDescent="0.25">
      <c r="E2869" s="80" t="str">
        <f>IFERROR(IF(B2869="","",VLOOKUP(B2869,'Customer Orders Management'!B:AB,12,0)),"")</f>
        <v/>
      </c>
      <c r="F2869" s="80" t="str">
        <f>IFERROR(IF(B2869="","",VLOOKUP(B2869,'Customer Orders Management'!B:AB,13,0)),"")</f>
        <v/>
      </c>
      <c r="G2869" s="80" t="str">
        <f>IFERROR(IF(B2869="","",VLOOKUP(B2869,'Customer Orders Management'!B:AB,7,0)),"")</f>
        <v/>
      </c>
      <c r="H2869" s="80" t="str">
        <f>IFERROR(IF(B2869="","",VLOOKUP(B2869,'Customer Orders Management'!B:AB,8,0)),"")</f>
        <v/>
      </c>
      <c r="I2869" s="81" t="str">
        <f>IFERROR(IF(B2869="","",VLOOKUP(B2869,'Customer Orders Management'!B:AB,9,0)),"")</f>
        <v/>
      </c>
      <c r="J2869" s="81" t="str">
        <f>IFERROR(IF(B2869="","",VLOOKUP(B2869,'Customer Orders Management'!B:AB,10,0)),"")</f>
        <v/>
      </c>
      <c r="K2869" s="81" t="str">
        <f>IFERROR(IF(B2869="","",VLOOKUP(B2869,'Customer Orders Management'!B:AB,11,0)),"")</f>
        <v/>
      </c>
      <c r="L2869" s="81" t="str">
        <f>IFERROR(IF(VLOOKUP(B2869,'DIFOT Raw Data'!B:P,15,0)="","Not Delivered","Delivery"&amp;" "&amp;VLOOKUP(B2869,'DIFOT Raw Data'!B:P,15,0)),"")</f>
        <v/>
      </c>
    </row>
    <row r="2870" spans="5:12" x14ac:dyDescent="0.25">
      <c r="E2870" s="80" t="str">
        <f>IFERROR(IF(B2870="","",VLOOKUP(B2870,'Customer Orders Management'!B:AB,12,0)),"")</f>
        <v/>
      </c>
      <c r="F2870" s="80" t="str">
        <f>IFERROR(IF(B2870="","",VLOOKUP(B2870,'Customer Orders Management'!B:AB,13,0)),"")</f>
        <v/>
      </c>
      <c r="G2870" s="80" t="str">
        <f>IFERROR(IF(B2870="","",VLOOKUP(B2870,'Customer Orders Management'!B:AB,7,0)),"")</f>
        <v/>
      </c>
      <c r="H2870" s="80" t="str">
        <f>IFERROR(IF(B2870="","",VLOOKUP(B2870,'Customer Orders Management'!B:AB,8,0)),"")</f>
        <v/>
      </c>
      <c r="I2870" s="81" t="str">
        <f>IFERROR(IF(B2870="","",VLOOKUP(B2870,'Customer Orders Management'!B:AB,9,0)),"")</f>
        <v/>
      </c>
      <c r="J2870" s="81" t="str">
        <f>IFERROR(IF(B2870="","",VLOOKUP(B2870,'Customer Orders Management'!B:AB,10,0)),"")</f>
        <v/>
      </c>
      <c r="K2870" s="81" t="str">
        <f>IFERROR(IF(B2870="","",VLOOKUP(B2870,'Customer Orders Management'!B:AB,11,0)),"")</f>
        <v/>
      </c>
      <c r="L2870" s="81" t="str">
        <f>IFERROR(IF(VLOOKUP(B2870,'DIFOT Raw Data'!B:P,15,0)="","Not Delivered","Delivery"&amp;" "&amp;VLOOKUP(B2870,'DIFOT Raw Data'!B:P,15,0)),"")</f>
        <v/>
      </c>
    </row>
    <row r="2871" spans="5:12" x14ac:dyDescent="0.25">
      <c r="E2871" s="80" t="str">
        <f>IFERROR(IF(B2871="","",VLOOKUP(B2871,'Customer Orders Management'!B:AB,12,0)),"")</f>
        <v/>
      </c>
      <c r="F2871" s="80" t="str">
        <f>IFERROR(IF(B2871="","",VLOOKUP(B2871,'Customer Orders Management'!B:AB,13,0)),"")</f>
        <v/>
      </c>
      <c r="G2871" s="80" t="str">
        <f>IFERROR(IF(B2871="","",VLOOKUP(B2871,'Customer Orders Management'!B:AB,7,0)),"")</f>
        <v/>
      </c>
      <c r="H2871" s="80" t="str">
        <f>IFERROR(IF(B2871="","",VLOOKUP(B2871,'Customer Orders Management'!B:AB,8,0)),"")</f>
        <v/>
      </c>
      <c r="I2871" s="81" t="str">
        <f>IFERROR(IF(B2871="","",VLOOKUP(B2871,'Customer Orders Management'!B:AB,9,0)),"")</f>
        <v/>
      </c>
      <c r="J2871" s="81" t="str">
        <f>IFERROR(IF(B2871="","",VLOOKUP(B2871,'Customer Orders Management'!B:AB,10,0)),"")</f>
        <v/>
      </c>
      <c r="K2871" s="81" t="str">
        <f>IFERROR(IF(B2871="","",VLOOKUP(B2871,'Customer Orders Management'!B:AB,11,0)),"")</f>
        <v/>
      </c>
      <c r="L2871" s="81" t="str">
        <f>IFERROR(IF(VLOOKUP(B2871,'DIFOT Raw Data'!B:P,15,0)="","Not Delivered","Delivery"&amp;" "&amp;VLOOKUP(B2871,'DIFOT Raw Data'!B:P,15,0)),"")</f>
        <v/>
      </c>
    </row>
    <row r="2872" spans="5:12" x14ac:dyDescent="0.25">
      <c r="E2872" s="80" t="str">
        <f>IFERROR(IF(B2872="","",VLOOKUP(B2872,'Customer Orders Management'!B:AB,12,0)),"")</f>
        <v/>
      </c>
      <c r="F2872" s="80" t="str">
        <f>IFERROR(IF(B2872="","",VLOOKUP(B2872,'Customer Orders Management'!B:AB,13,0)),"")</f>
        <v/>
      </c>
      <c r="G2872" s="80" t="str">
        <f>IFERROR(IF(B2872="","",VLOOKUP(B2872,'Customer Orders Management'!B:AB,7,0)),"")</f>
        <v/>
      </c>
      <c r="H2872" s="80" t="str">
        <f>IFERROR(IF(B2872="","",VLOOKUP(B2872,'Customer Orders Management'!B:AB,8,0)),"")</f>
        <v/>
      </c>
      <c r="I2872" s="81" t="str">
        <f>IFERROR(IF(B2872="","",VLOOKUP(B2872,'Customer Orders Management'!B:AB,9,0)),"")</f>
        <v/>
      </c>
      <c r="J2872" s="81" t="str">
        <f>IFERROR(IF(B2872="","",VLOOKUP(B2872,'Customer Orders Management'!B:AB,10,0)),"")</f>
        <v/>
      </c>
      <c r="K2872" s="81" t="str">
        <f>IFERROR(IF(B2872="","",VLOOKUP(B2872,'Customer Orders Management'!B:AB,11,0)),"")</f>
        <v/>
      </c>
      <c r="L2872" s="81" t="str">
        <f>IFERROR(IF(VLOOKUP(B2872,'DIFOT Raw Data'!B:P,15,0)="","Not Delivered","Delivery"&amp;" "&amp;VLOOKUP(B2872,'DIFOT Raw Data'!B:P,15,0)),"")</f>
        <v/>
      </c>
    </row>
    <row r="2873" spans="5:12" x14ac:dyDescent="0.25">
      <c r="E2873" s="80" t="str">
        <f>IFERROR(IF(B2873="","",VLOOKUP(B2873,'Customer Orders Management'!B:AB,12,0)),"")</f>
        <v/>
      </c>
      <c r="F2873" s="80" t="str">
        <f>IFERROR(IF(B2873="","",VLOOKUP(B2873,'Customer Orders Management'!B:AB,13,0)),"")</f>
        <v/>
      </c>
      <c r="G2873" s="80" t="str">
        <f>IFERROR(IF(B2873="","",VLOOKUP(B2873,'Customer Orders Management'!B:AB,7,0)),"")</f>
        <v/>
      </c>
      <c r="H2873" s="80" t="str">
        <f>IFERROR(IF(B2873="","",VLOOKUP(B2873,'Customer Orders Management'!B:AB,8,0)),"")</f>
        <v/>
      </c>
      <c r="I2873" s="81" t="str">
        <f>IFERROR(IF(B2873="","",VLOOKUP(B2873,'Customer Orders Management'!B:AB,9,0)),"")</f>
        <v/>
      </c>
      <c r="J2873" s="81" t="str">
        <f>IFERROR(IF(B2873="","",VLOOKUP(B2873,'Customer Orders Management'!B:AB,10,0)),"")</f>
        <v/>
      </c>
      <c r="K2873" s="81" t="str">
        <f>IFERROR(IF(B2873="","",VLOOKUP(B2873,'Customer Orders Management'!B:AB,11,0)),"")</f>
        <v/>
      </c>
      <c r="L2873" s="81" t="str">
        <f>IFERROR(IF(VLOOKUP(B2873,'DIFOT Raw Data'!B:P,15,0)="","Not Delivered","Delivery"&amp;" "&amp;VLOOKUP(B2873,'DIFOT Raw Data'!B:P,15,0)),"")</f>
        <v/>
      </c>
    </row>
    <row r="2874" spans="5:12" x14ac:dyDescent="0.25">
      <c r="E2874" s="80" t="str">
        <f>IFERROR(IF(B2874="","",VLOOKUP(B2874,'Customer Orders Management'!B:AB,12,0)),"")</f>
        <v/>
      </c>
      <c r="F2874" s="80" t="str">
        <f>IFERROR(IF(B2874="","",VLOOKUP(B2874,'Customer Orders Management'!B:AB,13,0)),"")</f>
        <v/>
      </c>
      <c r="G2874" s="80" t="str">
        <f>IFERROR(IF(B2874="","",VLOOKUP(B2874,'Customer Orders Management'!B:AB,7,0)),"")</f>
        <v/>
      </c>
      <c r="H2874" s="80" t="str">
        <f>IFERROR(IF(B2874="","",VLOOKUP(B2874,'Customer Orders Management'!B:AB,8,0)),"")</f>
        <v/>
      </c>
      <c r="I2874" s="81" t="str">
        <f>IFERROR(IF(B2874="","",VLOOKUP(B2874,'Customer Orders Management'!B:AB,9,0)),"")</f>
        <v/>
      </c>
      <c r="J2874" s="81" t="str">
        <f>IFERROR(IF(B2874="","",VLOOKUP(B2874,'Customer Orders Management'!B:AB,10,0)),"")</f>
        <v/>
      </c>
      <c r="K2874" s="81" t="str">
        <f>IFERROR(IF(B2874="","",VLOOKUP(B2874,'Customer Orders Management'!B:AB,11,0)),"")</f>
        <v/>
      </c>
      <c r="L2874" s="81" t="str">
        <f>IFERROR(IF(VLOOKUP(B2874,'DIFOT Raw Data'!B:P,15,0)="","Not Delivered","Delivery"&amp;" "&amp;VLOOKUP(B2874,'DIFOT Raw Data'!B:P,15,0)),"")</f>
        <v/>
      </c>
    </row>
    <row r="2875" spans="5:12" x14ac:dyDescent="0.25">
      <c r="E2875" s="80" t="str">
        <f>IFERROR(IF(B2875="","",VLOOKUP(B2875,'Customer Orders Management'!B:AB,12,0)),"")</f>
        <v/>
      </c>
      <c r="F2875" s="80" t="str">
        <f>IFERROR(IF(B2875="","",VLOOKUP(B2875,'Customer Orders Management'!B:AB,13,0)),"")</f>
        <v/>
      </c>
      <c r="G2875" s="80" t="str">
        <f>IFERROR(IF(B2875="","",VLOOKUP(B2875,'Customer Orders Management'!B:AB,7,0)),"")</f>
        <v/>
      </c>
      <c r="H2875" s="80" t="str">
        <f>IFERROR(IF(B2875="","",VLOOKUP(B2875,'Customer Orders Management'!B:AB,8,0)),"")</f>
        <v/>
      </c>
      <c r="I2875" s="81" t="str">
        <f>IFERROR(IF(B2875="","",VLOOKUP(B2875,'Customer Orders Management'!B:AB,9,0)),"")</f>
        <v/>
      </c>
      <c r="J2875" s="81" t="str">
        <f>IFERROR(IF(B2875="","",VLOOKUP(B2875,'Customer Orders Management'!B:AB,10,0)),"")</f>
        <v/>
      </c>
      <c r="K2875" s="81" t="str">
        <f>IFERROR(IF(B2875="","",VLOOKUP(B2875,'Customer Orders Management'!B:AB,11,0)),"")</f>
        <v/>
      </c>
      <c r="L2875" s="81" t="str">
        <f>IFERROR(IF(VLOOKUP(B2875,'DIFOT Raw Data'!B:P,15,0)="","Not Delivered","Delivery"&amp;" "&amp;VLOOKUP(B2875,'DIFOT Raw Data'!B:P,15,0)),"")</f>
        <v/>
      </c>
    </row>
    <row r="2876" spans="5:12" x14ac:dyDescent="0.25">
      <c r="E2876" s="80" t="str">
        <f>IFERROR(IF(B2876="","",VLOOKUP(B2876,'Customer Orders Management'!B:AB,12,0)),"")</f>
        <v/>
      </c>
      <c r="F2876" s="80" t="str">
        <f>IFERROR(IF(B2876="","",VLOOKUP(B2876,'Customer Orders Management'!B:AB,13,0)),"")</f>
        <v/>
      </c>
      <c r="G2876" s="80" t="str">
        <f>IFERROR(IF(B2876="","",VLOOKUP(B2876,'Customer Orders Management'!B:AB,7,0)),"")</f>
        <v/>
      </c>
      <c r="H2876" s="80" t="str">
        <f>IFERROR(IF(B2876="","",VLOOKUP(B2876,'Customer Orders Management'!B:AB,8,0)),"")</f>
        <v/>
      </c>
      <c r="I2876" s="81" t="str">
        <f>IFERROR(IF(B2876="","",VLOOKUP(B2876,'Customer Orders Management'!B:AB,9,0)),"")</f>
        <v/>
      </c>
      <c r="J2876" s="81" t="str">
        <f>IFERROR(IF(B2876="","",VLOOKUP(B2876,'Customer Orders Management'!B:AB,10,0)),"")</f>
        <v/>
      </c>
      <c r="K2876" s="81" t="str">
        <f>IFERROR(IF(B2876="","",VLOOKUP(B2876,'Customer Orders Management'!B:AB,11,0)),"")</f>
        <v/>
      </c>
      <c r="L2876" s="81" t="str">
        <f>IFERROR(IF(VLOOKUP(B2876,'DIFOT Raw Data'!B:P,15,0)="","Not Delivered","Delivery"&amp;" "&amp;VLOOKUP(B2876,'DIFOT Raw Data'!B:P,15,0)),"")</f>
        <v/>
      </c>
    </row>
    <row r="2877" spans="5:12" x14ac:dyDescent="0.25">
      <c r="E2877" s="80" t="str">
        <f>IFERROR(IF(B2877="","",VLOOKUP(B2877,'Customer Orders Management'!B:AB,12,0)),"")</f>
        <v/>
      </c>
      <c r="F2877" s="80" t="str">
        <f>IFERROR(IF(B2877="","",VLOOKUP(B2877,'Customer Orders Management'!B:AB,13,0)),"")</f>
        <v/>
      </c>
      <c r="G2877" s="80" t="str">
        <f>IFERROR(IF(B2877="","",VLOOKUP(B2877,'Customer Orders Management'!B:AB,7,0)),"")</f>
        <v/>
      </c>
      <c r="H2877" s="80" t="str">
        <f>IFERROR(IF(B2877="","",VLOOKUP(B2877,'Customer Orders Management'!B:AB,8,0)),"")</f>
        <v/>
      </c>
      <c r="I2877" s="81" t="str">
        <f>IFERROR(IF(B2877="","",VLOOKUP(B2877,'Customer Orders Management'!B:AB,9,0)),"")</f>
        <v/>
      </c>
      <c r="J2877" s="81" t="str">
        <f>IFERROR(IF(B2877="","",VLOOKUP(B2877,'Customer Orders Management'!B:AB,10,0)),"")</f>
        <v/>
      </c>
      <c r="K2877" s="81" t="str">
        <f>IFERROR(IF(B2877="","",VLOOKUP(B2877,'Customer Orders Management'!B:AB,11,0)),"")</f>
        <v/>
      </c>
      <c r="L2877" s="81" t="str">
        <f>IFERROR(IF(VLOOKUP(B2877,'DIFOT Raw Data'!B:P,15,0)="","Not Delivered","Delivery"&amp;" "&amp;VLOOKUP(B2877,'DIFOT Raw Data'!B:P,15,0)),"")</f>
        <v/>
      </c>
    </row>
    <row r="2878" spans="5:12" x14ac:dyDescent="0.25">
      <c r="E2878" s="80" t="str">
        <f>IFERROR(IF(B2878="","",VLOOKUP(B2878,'Customer Orders Management'!B:AB,12,0)),"")</f>
        <v/>
      </c>
      <c r="F2878" s="80" t="str">
        <f>IFERROR(IF(B2878="","",VLOOKUP(B2878,'Customer Orders Management'!B:AB,13,0)),"")</f>
        <v/>
      </c>
      <c r="G2878" s="80" t="str">
        <f>IFERROR(IF(B2878="","",VLOOKUP(B2878,'Customer Orders Management'!B:AB,7,0)),"")</f>
        <v/>
      </c>
      <c r="H2878" s="80" t="str">
        <f>IFERROR(IF(B2878="","",VLOOKUP(B2878,'Customer Orders Management'!B:AB,8,0)),"")</f>
        <v/>
      </c>
      <c r="I2878" s="81" t="str">
        <f>IFERROR(IF(B2878="","",VLOOKUP(B2878,'Customer Orders Management'!B:AB,9,0)),"")</f>
        <v/>
      </c>
      <c r="J2878" s="81" t="str">
        <f>IFERROR(IF(B2878="","",VLOOKUP(B2878,'Customer Orders Management'!B:AB,10,0)),"")</f>
        <v/>
      </c>
      <c r="K2878" s="81" t="str">
        <f>IFERROR(IF(B2878="","",VLOOKUP(B2878,'Customer Orders Management'!B:AB,11,0)),"")</f>
        <v/>
      </c>
      <c r="L2878" s="81" t="str">
        <f>IFERROR(IF(VLOOKUP(B2878,'DIFOT Raw Data'!B:P,15,0)="","Not Delivered","Delivery"&amp;" "&amp;VLOOKUP(B2878,'DIFOT Raw Data'!B:P,15,0)),"")</f>
        <v/>
      </c>
    </row>
    <row r="2879" spans="5:12" x14ac:dyDescent="0.25">
      <c r="E2879" s="80" t="str">
        <f>IFERROR(IF(B2879="","",VLOOKUP(B2879,'Customer Orders Management'!B:AB,12,0)),"")</f>
        <v/>
      </c>
      <c r="F2879" s="80" t="str">
        <f>IFERROR(IF(B2879="","",VLOOKUP(B2879,'Customer Orders Management'!B:AB,13,0)),"")</f>
        <v/>
      </c>
      <c r="G2879" s="80" t="str">
        <f>IFERROR(IF(B2879="","",VLOOKUP(B2879,'Customer Orders Management'!B:AB,7,0)),"")</f>
        <v/>
      </c>
      <c r="H2879" s="80" t="str">
        <f>IFERROR(IF(B2879="","",VLOOKUP(B2879,'Customer Orders Management'!B:AB,8,0)),"")</f>
        <v/>
      </c>
      <c r="I2879" s="81" t="str">
        <f>IFERROR(IF(B2879="","",VLOOKUP(B2879,'Customer Orders Management'!B:AB,9,0)),"")</f>
        <v/>
      </c>
      <c r="J2879" s="81" t="str">
        <f>IFERROR(IF(B2879="","",VLOOKUP(B2879,'Customer Orders Management'!B:AB,10,0)),"")</f>
        <v/>
      </c>
      <c r="K2879" s="81" t="str">
        <f>IFERROR(IF(B2879="","",VLOOKUP(B2879,'Customer Orders Management'!B:AB,11,0)),"")</f>
        <v/>
      </c>
      <c r="L2879" s="81" t="str">
        <f>IFERROR(IF(VLOOKUP(B2879,'DIFOT Raw Data'!B:P,15,0)="","Not Delivered","Delivery"&amp;" "&amp;VLOOKUP(B2879,'DIFOT Raw Data'!B:P,15,0)),"")</f>
        <v/>
      </c>
    </row>
    <row r="2880" spans="5:12" x14ac:dyDescent="0.25">
      <c r="E2880" s="80" t="str">
        <f>IFERROR(IF(B2880="","",VLOOKUP(B2880,'Customer Orders Management'!B:AB,12,0)),"")</f>
        <v/>
      </c>
      <c r="F2880" s="80" t="str">
        <f>IFERROR(IF(B2880="","",VLOOKUP(B2880,'Customer Orders Management'!B:AB,13,0)),"")</f>
        <v/>
      </c>
      <c r="G2880" s="80" t="str">
        <f>IFERROR(IF(B2880="","",VLOOKUP(B2880,'Customer Orders Management'!B:AB,7,0)),"")</f>
        <v/>
      </c>
      <c r="H2880" s="80" t="str">
        <f>IFERROR(IF(B2880="","",VLOOKUP(B2880,'Customer Orders Management'!B:AB,8,0)),"")</f>
        <v/>
      </c>
      <c r="I2880" s="81" t="str">
        <f>IFERROR(IF(B2880="","",VLOOKUP(B2880,'Customer Orders Management'!B:AB,9,0)),"")</f>
        <v/>
      </c>
      <c r="J2880" s="81" t="str">
        <f>IFERROR(IF(B2880="","",VLOOKUP(B2880,'Customer Orders Management'!B:AB,10,0)),"")</f>
        <v/>
      </c>
      <c r="K2880" s="81" t="str">
        <f>IFERROR(IF(B2880="","",VLOOKUP(B2880,'Customer Orders Management'!B:AB,11,0)),"")</f>
        <v/>
      </c>
      <c r="L2880" s="81" t="str">
        <f>IFERROR(IF(VLOOKUP(B2880,'DIFOT Raw Data'!B:P,15,0)="","Not Delivered","Delivery"&amp;" "&amp;VLOOKUP(B2880,'DIFOT Raw Data'!B:P,15,0)),"")</f>
        <v/>
      </c>
    </row>
    <row r="2881" spans="5:12" x14ac:dyDescent="0.25">
      <c r="E2881" s="80" t="str">
        <f>IFERROR(IF(B2881="","",VLOOKUP(B2881,'Customer Orders Management'!B:AB,12,0)),"")</f>
        <v/>
      </c>
      <c r="F2881" s="80" t="str">
        <f>IFERROR(IF(B2881="","",VLOOKUP(B2881,'Customer Orders Management'!B:AB,13,0)),"")</f>
        <v/>
      </c>
      <c r="G2881" s="80" t="str">
        <f>IFERROR(IF(B2881="","",VLOOKUP(B2881,'Customer Orders Management'!B:AB,7,0)),"")</f>
        <v/>
      </c>
      <c r="H2881" s="80" t="str">
        <f>IFERROR(IF(B2881="","",VLOOKUP(B2881,'Customer Orders Management'!B:AB,8,0)),"")</f>
        <v/>
      </c>
      <c r="I2881" s="81" t="str">
        <f>IFERROR(IF(B2881="","",VLOOKUP(B2881,'Customer Orders Management'!B:AB,9,0)),"")</f>
        <v/>
      </c>
      <c r="J2881" s="81" t="str">
        <f>IFERROR(IF(B2881="","",VLOOKUP(B2881,'Customer Orders Management'!B:AB,10,0)),"")</f>
        <v/>
      </c>
      <c r="K2881" s="81" t="str">
        <f>IFERROR(IF(B2881="","",VLOOKUP(B2881,'Customer Orders Management'!B:AB,11,0)),"")</f>
        <v/>
      </c>
      <c r="L2881" s="81" t="str">
        <f>IFERROR(IF(VLOOKUP(B2881,'DIFOT Raw Data'!B:P,15,0)="","Not Delivered","Delivery"&amp;" "&amp;VLOOKUP(B2881,'DIFOT Raw Data'!B:P,15,0)),"")</f>
        <v/>
      </c>
    </row>
    <row r="2882" spans="5:12" x14ac:dyDescent="0.25">
      <c r="E2882" s="80" t="str">
        <f>IFERROR(IF(B2882="","",VLOOKUP(B2882,'Customer Orders Management'!B:AB,12,0)),"")</f>
        <v/>
      </c>
      <c r="F2882" s="80" t="str">
        <f>IFERROR(IF(B2882="","",VLOOKUP(B2882,'Customer Orders Management'!B:AB,13,0)),"")</f>
        <v/>
      </c>
      <c r="G2882" s="80" t="str">
        <f>IFERROR(IF(B2882="","",VLOOKUP(B2882,'Customer Orders Management'!B:AB,7,0)),"")</f>
        <v/>
      </c>
      <c r="H2882" s="80" t="str">
        <f>IFERROR(IF(B2882="","",VLOOKUP(B2882,'Customer Orders Management'!B:AB,8,0)),"")</f>
        <v/>
      </c>
      <c r="I2882" s="81" t="str">
        <f>IFERROR(IF(B2882="","",VLOOKUP(B2882,'Customer Orders Management'!B:AB,9,0)),"")</f>
        <v/>
      </c>
      <c r="J2882" s="81" t="str">
        <f>IFERROR(IF(B2882="","",VLOOKUP(B2882,'Customer Orders Management'!B:AB,10,0)),"")</f>
        <v/>
      </c>
      <c r="K2882" s="81" t="str">
        <f>IFERROR(IF(B2882="","",VLOOKUP(B2882,'Customer Orders Management'!B:AB,11,0)),"")</f>
        <v/>
      </c>
      <c r="L2882" s="81" t="str">
        <f>IFERROR(IF(VLOOKUP(B2882,'DIFOT Raw Data'!B:P,15,0)="","Not Delivered","Delivery"&amp;" "&amp;VLOOKUP(B2882,'DIFOT Raw Data'!B:P,15,0)),"")</f>
        <v/>
      </c>
    </row>
    <row r="2883" spans="5:12" x14ac:dyDescent="0.25">
      <c r="E2883" s="80" t="str">
        <f>IFERROR(IF(B2883="","",VLOOKUP(B2883,'Customer Orders Management'!B:AB,12,0)),"")</f>
        <v/>
      </c>
      <c r="F2883" s="80" t="str">
        <f>IFERROR(IF(B2883="","",VLOOKUP(B2883,'Customer Orders Management'!B:AB,13,0)),"")</f>
        <v/>
      </c>
      <c r="G2883" s="80" t="str">
        <f>IFERROR(IF(B2883="","",VLOOKUP(B2883,'Customer Orders Management'!B:AB,7,0)),"")</f>
        <v/>
      </c>
      <c r="H2883" s="80" t="str">
        <f>IFERROR(IF(B2883="","",VLOOKUP(B2883,'Customer Orders Management'!B:AB,8,0)),"")</f>
        <v/>
      </c>
      <c r="I2883" s="81" t="str">
        <f>IFERROR(IF(B2883="","",VLOOKUP(B2883,'Customer Orders Management'!B:AB,9,0)),"")</f>
        <v/>
      </c>
      <c r="J2883" s="81" t="str">
        <f>IFERROR(IF(B2883="","",VLOOKUP(B2883,'Customer Orders Management'!B:AB,10,0)),"")</f>
        <v/>
      </c>
      <c r="K2883" s="81" t="str">
        <f>IFERROR(IF(B2883="","",VLOOKUP(B2883,'Customer Orders Management'!B:AB,11,0)),"")</f>
        <v/>
      </c>
      <c r="L2883" s="81" t="str">
        <f>IFERROR(IF(VLOOKUP(B2883,'DIFOT Raw Data'!B:P,15,0)="","Not Delivered","Delivery"&amp;" "&amp;VLOOKUP(B2883,'DIFOT Raw Data'!B:P,15,0)),"")</f>
        <v/>
      </c>
    </row>
    <row r="2884" spans="5:12" x14ac:dyDescent="0.25">
      <c r="E2884" s="80" t="str">
        <f>IFERROR(IF(B2884="","",VLOOKUP(B2884,'Customer Orders Management'!B:AB,12,0)),"")</f>
        <v/>
      </c>
      <c r="F2884" s="80" t="str">
        <f>IFERROR(IF(B2884="","",VLOOKUP(B2884,'Customer Orders Management'!B:AB,13,0)),"")</f>
        <v/>
      </c>
      <c r="G2884" s="80" t="str">
        <f>IFERROR(IF(B2884="","",VLOOKUP(B2884,'Customer Orders Management'!B:AB,7,0)),"")</f>
        <v/>
      </c>
      <c r="H2884" s="80" t="str">
        <f>IFERROR(IF(B2884="","",VLOOKUP(B2884,'Customer Orders Management'!B:AB,8,0)),"")</f>
        <v/>
      </c>
      <c r="I2884" s="81" t="str">
        <f>IFERROR(IF(B2884="","",VLOOKUP(B2884,'Customer Orders Management'!B:AB,9,0)),"")</f>
        <v/>
      </c>
      <c r="J2884" s="81" t="str">
        <f>IFERROR(IF(B2884="","",VLOOKUP(B2884,'Customer Orders Management'!B:AB,10,0)),"")</f>
        <v/>
      </c>
      <c r="K2884" s="81" t="str">
        <f>IFERROR(IF(B2884="","",VLOOKUP(B2884,'Customer Orders Management'!B:AB,11,0)),"")</f>
        <v/>
      </c>
      <c r="L2884" s="81" t="str">
        <f>IFERROR(IF(VLOOKUP(B2884,'DIFOT Raw Data'!B:P,15,0)="","Not Delivered","Delivery"&amp;" "&amp;VLOOKUP(B2884,'DIFOT Raw Data'!B:P,15,0)),"")</f>
        <v/>
      </c>
    </row>
    <row r="2885" spans="5:12" x14ac:dyDescent="0.25">
      <c r="E2885" s="80" t="str">
        <f>IFERROR(IF(B2885="","",VLOOKUP(B2885,'Customer Orders Management'!B:AB,12,0)),"")</f>
        <v/>
      </c>
      <c r="F2885" s="80" t="str">
        <f>IFERROR(IF(B2885="","",VLOOKUP(B2885,'Customer Orders Management'!B:AB,13,0)),"")</f>
        <v/>
      </c>
      <c r="G2885" s="80" t="str">
        <f>IFERROR(IF(B2885="","",VLOOKUP(B2885,'Customer Orders Management'!B:AB,7,0)),"")</f>
        <v/>
      </c>
      <c r="H2885" s="80" t="str">
        <f>IFERROR(IF(B2885="","",VLOOKUP(B2885,'Customer Orders Management'!B:AB,8,0)),"")</f>
        <v/>
      </c>
      <c r="I2885" s="81" t="str">
        <f>IFERROR(IF(B2885="","",VLOOKUP(B2885,'Customer Orders Management'!B:AB,9,0)),"")</f>
        <v/>
      </c>
      <c r="J2885" s="81" t="str">
        <f>IFERROR(IF(B2885="","",VLOOKUP(B2885,'Customer Orders Management'!B:AB,10,0)),"")</f>
        <v/>
      </c>
      <c r="K2885" s="81" t="str">
        <f>IFERROR(IF(B2885="","",VLOOKUP(B2885,'Customer Orders Management'!B:AB,11,0)),"")</f>
        <v/>
      </c>
      <c r="L2885" s="81" t="str">
        <f>IFERROR(IF(VLOOKUP(B2885,'DIFOT Raw Data'!B:P,15,0)="","Not Delivered","Delivery"&amp;" "&amp;VLOOKUP(B2885,'DIFOT Raw Data'!B:P,15,0)),"")</f>
        <v/>
      </c>
    </row>
    <row r="2886" spans="5:12" x14ac:dyDescent="0.25">
      <c r="E2886" s="80" t="str">
        <f>IFERROR(IF(B2886="","",VLOOKUP(B2886,'Customer Orders Management'!B:AB,12,0)),"")</f>
        <v/>
      </c>
      <c r="F2886" s="80" t="str">
        <f>IFERROR(IF(B2886="","",VLOOKUP(B2886,'Customer Orders Management'!B:AB,13,0)),"")</f>
        <v/>
      </c>
      <c r="G2886" s="80" t="str">
        <f>IFERROR(IF(B2886="","",VLOOKUP(B2886,'Customer Orders Management'!B:AB,7,0)),"")</f>
        <v/>
      </c>
      <c r="H2886" s="80" t="str">
        <f>IFERROR(IF(B2886="","",VLOOKUP(B2886,'Customer Orders Management'!B:AB,8,0)),"")</f>
        <v/>
      </c>
      <c r="I2886" s="81" t="str">
        <f>IFERROR(IF(B2886="","",VLOOKUP(B2886,'Customer Orders Management'!B:AB,9,0)),"")</f>
        <v/>
      </c>
      <c r="J2886" s="81" t="str">
        <f>IFERROR(IF(B2886="","",VLOOKUP(B2886,'Customer Orders Management'!B:AB,10,0)),"")</f>
        <v/>
      </c>
      <c r="K2886" s="81" t="str">
        <f>IFERROR(IF(B2886="","",VLOOKUP(B2886,'Customer Orders Management'!B:AB,11,0)),"")</f>
        <v/>
      </c>
      <c r="L2886" s="81" t="str">
        <f>IFERROR(IF(VLOOKUP(B2886,'DIFOT Raw Data'!B:P,15,0)="","Not Delivered","Delivery"&amp;" "&amp;VLOOKUP(B2886,'DIFOT Raw Data'!B:P,15,0)),"")</f>
        <v/>
      </c>
    </row>
    <row r="2887" spans="5:12" x14ac:dyDescent="0.25">
      <c r="E2887" s="80" t="str">
        <f>IFERROR(IF(B2887="","",VLOOKUP(B2887,'Customer Orders Management'!B:AB,12,0)),"")</f>
        <v/>
      </c>
      <c r="F2887" s="80" t="str">
        <f>IFERROR(IF(B2887="","",VLOOKUP(B2887,'Customer Orders Management'!B:AB,13,0)),"")</f>
        <v/>
      </c>
      <c r="G2887" s="80" t="str">
        <f>IFERROR(IF(B2887="","",VLOOKUP(B2887,'Customer Orders Management'!B:AB,7,0)),"")</f>
        <v/>
      </c>
      <c r="H2887" s="80" t="str">
        <f>IFERROR(IF(B2887="","",VLOOKUP(B2887,'Customer Orders Management'!B:AB,8,0)),"")</f>
        <v/>
      </c>
      <c r="I2887" s="81" t="str">
        <f>IFERROR(IF(B2887="","",VLOOKUP(B2887,'Customer Orders Management'!B:AB,9,0)),"")</f>
        <v/>
      </c>
      <c r="J2887" s="81" t="str">
        <f>IFERROR(IF(B2887="","",VLOOKUP(B2887,'Customer Orders Management'!B:AB,10,0)),"")</f>
        <v/>
      </c>
      <c r="K2887" s="81" t="str">
        <f>IFERROR(IF(B2887="","",VLOOKUP(B2887,'Customer Orders Management'!B:AB,11,0)),"")</f>
        <v/>
      </c>
      <c r="L2887" s="81" t="str">
        <f>IFERROR(IF(VLOOKUP(B2887,'DIFOT Raw Data'!B:P,15,0)="","Not Delivered","Delivery"&amp;" "&amp;VLOOKUP(B2887,'DIFOT Raw Data'!B:P,15,0)),"")</f>
        <v/>
      </c>
    </row>
    <row r="2888" spans="5:12" x14ac:dyDescent="0.25">
      <c r="E2888" s="80" t="str">
        <f>IFERROR(IF(B2888="","",VLOOKUP(B2888,'Customer Orders Management'!B:AB,12,0)),"")</f>
        <v/>
      </c>
      <c r="F2888" s="80" t="str">
        <f>IFERROR(IF(B2888="","",VLOOKUP(B2888,'Customer Orders Management'!B:AB,13,0)),"")</f>
        <v/>
      </c>
      <c r="G2888" s="80" t="str">
        <f>IFERROR(IF(B2888="","",VLOOKUP(B2888,'Customer Orders Management'!B:AB,7,0)),"")</f>
        <v/>
      </c>
      <c r="H2888" s="80" t="str">
        <f>IFERROR(IF(B2888="","",VLOOKUP(B2888,'Customer Orders Management'!B:AB,8,0)),"")</f>
        <v/>
      </c>
      <c r="I2888" s="81" t="str">
        <f>IFERROR(IF(B2888="","",VLOOKUP(B2888,'Customer Orders Management'!B:AB,9,0)),"")</f>
        <v/>
      </c>
      <c r="J2888" s="81" t="str">
        <f>IFERROR(IF(B2888="","",VLOOKUP(B2888,'Customer Orders Management'!B:AB,10,0)),"")</f>
        <v/>
      </c>
      <c r="K2888" s="81" t="str">
        <f>IFERROR(IF(B2888="","",VLOOKUP(B2888,'Customer Orders Management'!B:AB,11,0)),"")</f>
        <v/>
      </c>
      <c r="L2888" s="81" t="str">
        <f>IFERROR(IF(VLOOKUP(B2888,'DIFOT Raw Data'!B:P,15,0)="","Not Delivered","Delivery"&amp;" "&amp;VLOOKUP(B2888,'DIFOT Raw Data'!B:P,15,0)),"")</f>
        <v/>
      </c>
    </row>
    <row r="2889" spans="5:12" x14ac:dyDescent="0.25">
      <c r="E2889" s="80" t="str">
        <f>IFERROR(IF(B2889="","",VLOOKUP(B2889,'Customer Orders Management'!B:AB,12,0)),"")</f>
        <v/>
      </c>
      <c r="F2889" s="80" t="str">
        <f>IFERROR(IF(B2889="","",VLOOKUP(B2889,'Customer Orders Management'!B:AB,13,0)),"")</f>
        <v/>
      </c>
      <c r="G2889" s="80" t="str">
        <f>IFERROR(IF(B2889="","",VLOOKUP(B2889,'Customer Orders Management'!B:AB,7,0)),"")</f>
        <v/>
      </c>
      <c r="H2889" s="80" t="str">
        <f>IFERROR(IF(B2889="","",VLOOKUP(B2889,'Customer Orders Management'!B:AB,8,0)),"")</f>
        <v/>
      </c>
      <c r="I2889" s="81" t="str">
        <f>IFERROR(IF(B2889="","",VLOOKUP(B2889,'Customer Orders Management'!B:AB,9,0)),"")</f>
        <v/>
      </c>
      <c r="J2889" s="81" t="str">
        <f>IFERROR(IF(B2889="","",VLOOKUP(B2889,'Customer Orders Management'!B:AB,10,0)),"")</f>
        <v/>
      </c>
      <c r="K2889" s="81" t="str">
        <f>IFERROR(IF(B2889="","",VLOOKUP(B2889,'Customer Orders Management'!B:AB,11,0)),"")</f>
        <v/>
      </c>
      <c r="L2889" s="81" t="str">
        <f>IFERROR(IF(VLOOKUP(B2889,'DIFOT Raw Data'!B:P,15,0)="","Not Delivered","Delivery"&amp;" "&amp;VLOOKUP(B2889,'DIFOT Raw Data'!B:P,15,0)),"")</f>
        <v/>
      </c>
    </row>
    <row r="2890" spans="5:12" x14ac:dyDescent="0.25">
      <c r="E2890" s="80" t="str">
        <f>IFERROR(IF(B2890="","",VLOOKUP(B2890,'Customer Orders Management'!B:AB,12,0)),"")</f>
        <v/>
      </c>
      <c r="F2890" s="80" t="str">
        <f>IFERROR(IF(B2890="","",VLOOKUP(B2890,'Customer Orders Management'!B:AB,13,0)),"")</f>
        <v/>
      </c>
      <c r="G2890" s="80" t="str">
        <f>IFERROR(IF(B2890="","",VLOOKUP(B2890,'Customer Orders Management'!B:AB,7,0)),"")</f>
        <v/>
      </c>
      <c r="H2890" s="80" t="str">
        <f>IFERROR(IF(B2890="","",VLOOKUP(B2890,'Customer Orders Management'!B:AB,8,0)),"")</f>
        <v/>
      </c>
      <c r="I2890" s="81" t="str">
        <f>IFERROR(IF(B2890="","",VLOOKUP(B2890,'Customer Orders Management'!B:AB,9,0)),"")</f>
        <v/>
      </c>
      <c r="J2890" s="81" t="str">
        <f>IFERROR(IF(B2890="","",VLOOKUP(B2890,'Customer Orders Management'!B:AB,10,0)),"")</f>
        <v/>
      </c>
      <c r="K2890" s="81" t="str">
        <f>IFERROR(IF(B2890="","",VLOOKUP(B2890,'Customer Orders Management'!B:AB,11,0)),"")</f>
        <v/>
      </c>
      <c r="L2890" s="81" t="str">
        <f>IFERROR(IF(VLOOKUP(B2890,'DIFOT Raw Data'!B:P,15,0)="","Not Delivered","Delivery"&amp;" "&amp;VLOOKUP(B2890,'DIFOT Raw Data'!B:P,15,0)),"")</f>
        <v/>
      </c>
    </row>
    <row r="2891" spans="5:12" x14ac:dyDescent="0.25">
      <c r="E2891" s="80" t="str">
        <f>IFERROR(IF(B2891="","",VLOOKUP(B2891,'Customer Orders Management'!B:AB,12,0)),"")</f>
        <v/>
      </c>
      <c r="F2891" s="80" t="str">
        <f>IFERROR(IF(B2891="","",VLOOKUP(B2891,'Customer Orders Management'!B:AB,13,0)),"")</f>
        <v/>
      </c>
      <c r="G2891" s="80" t="str">
        <f>IFERROR(IF(B2891="","",VLOOKUP(B2891,'Customer Orders Management'!B:AB,7,0)),"")</f>
        <v/>
      </c>
      <c r="H2891" s="80" t="str">
        <f>IFERROR(IF(B2891="","",VLOOKUP(B2891,'Customer Orders Management'!B:AB,8,0)),"")</f>
        <v/>
      </c>
      <c r="I2891" s="81" t="str">
        <f>IFERROR(IF(B2891="","",VLOOKUP(B2891,'Customer Orders Management'!B:AB,9,0)),"")</f>
        <v/>
      </c>
      <c r="J2891" s="81" t="str">
        <f>IFERROR(IF(B2891="","",VLOOKUP(B2891,'Customer Orders Management'!B:AB,10,0)),"")</f>
        <v/>
      </c>
      <c r="K2891" s="81" t="str">
        <f>IFERROR(IF(B2891="","",VLOOKUP(B2891,'Customer Orders Management'!B:AB,11,0)),"")</f>
        <v/>
      </c>
      <c r="L2891" s="81" t="str">
        <f>IFERROR(IF(VLOOKUP(B2891,'DIFOT Raw Data'!B:P,15,0)="","Not Delivered","Delivery"&amp;" "&amp;VLOOKUP(B2891,'DIFOT Raw Data'!B:P,15,0)),"")</f>
        <v/>
      </c>
    </row>
    <row r="2892" spans="5:12" x14ac:dyDescent="0.25">
      <c r="E2892" s="80" t="str">
        <f>IFERROR(IF(B2892="","",VLOOKUP(B2892,'Customer Orders Management'!B:AB,12,0)),"")</f>
        <v/>
      </c>
      <c r="F2892" s="80" t="str">
        <f>IFERROR(IF(B2892="","",VLOOKUP(B2892,'Customer Orders Management'!B:AB,13,0)),"")</f>
        <v/>
      </c>
      <c r="G2892" s="80" t="str">
        <f>IFERROR(IF(B2892="","",VLOOKUP(B2892,'Customer Orders Management'!B:AB,7,0)),"")</f>
        <v/>
      </c>
      <c r="H2892" s="80" t="str">
        <f>IFERROR(IF(B2892="","",VLOOKUP(B2892,'Customer Orders Management'!B:AB,8,0)),"")</f>
        <v/>
      </c>
      <c r="I2892" s="81" t="str">
        <f>IFERROR(IF(B2892="","",VLOOKUP(B2892,'Customer Orders Management'!B:AB,9,0)),"")</f>
        <v/>
      </c>
      <c r="J2892" s="81" t="str">
        <f>IFERROR(IF(B2892="","",VLOOKUP(B2892,'Customer Orders Management'!B:AB,10,0)),"")</f>
        <v/>
      </c>
      <c r="K2892" s="81" t="str">
        <f>IFERROR(IF(B2892="","",VLOOKUP(B2892,'Customer Orders Management'!B:AB,11,0)),"")</f>
        <v/>
      </c>
      <c r="L2892" s="81" t="str">
        <f>IFERROR(IF(VLOOKUP(B2892,'DIFOT Raw Data'!B:P,15,0)="","Not Delivered","Delivery"&amp;" "&amp;VLOOKUP(B2892,'DIFOT Raw Data'!B:P,15,0)),"")</f>
        <v/>
      </c>
    </row>
    <row r="2893" spans="5:12" x14ac:dyDescent="0.25">
      <c r="E2893" s="80" t="str">
        <f>IFERROR(IF(B2893="","",VLOOKUP(B2893,'Customer Orders Management'!B:AB,12,0)),"")</f>
        <v/>
      </c>
      <c r="F2893" s="80" t="str">
        <f>IFERROR(IF(B2893="","",VLOOKUP(B2893,'Customer Orders Management'!B:AB,13,0)),"")</f>
        <v/>
      </c>
      <c r="G2893" s="80" t="str">
        <f>IFERROR(IF(B2893="","",VLOOKUP(B2893,'Customer Orders Management'!B:AB,7,0)),"")</f>
        <v/>
      </c>
      <c r="H2893" s="80" t="str">
        <f>IFERROR(IF(B2893="","",VLOOKUP(B2893,'Customer Orders Management'!B:AB,8,0)),"")</f>
        <v/>
      </c>
      <c r="I2893" s="81" t="str">
        <f>IFERROR(IF(B2893="","",VLOOKUP(B2893,'Customer Orders Management'!B:AB,9,0)),"")</f>
        <v/>
      </c>
      <c r="J2893" s="81" t="str">
        <f>IFERROR(IF(B2893="","",VLOOKUP(B2893,'Customer Orders Management'!B:AB,10,0)),"")</f>
        <v/>
      </c>
      <c r="K2893" s="81" t="str">
        <f>IFERROR(IF(B2893="","",VLOOKUP(B2893,'Customer Orders Management'!B:AB,11,0)),"")</f>
        <v/>
      </c>
      <c r="L2893" s="81" t="str">
        <f>IFERROR(IF(VLOOKUP(B2893,'DIFOT Raw Data'!B:P,15,0)="","Not Delivered","Delivery"&amp;" "&amp;VLOOKUP(B2893,'DIFOT Raw Data'!B:P,15,0)),"")</f>
        <v/>
      </c>
    </row>
    <row r="2894" spans="5:12" x14ac:dyDescent="0.25">
      <c r="E2894" s="80" t="str">
        <f>IFERROR(IF(B2894="","",VLOOKUP(B2894,'Customer Orders Management'!B:AB,12,0)),"")</f>
        <v/>
      </c>
      <c r="F2894" s="80" t="str">
        <f>IFERROR(IF(B2894="","",VLOOKUP(B2894,'Customer Orders Management'!B:AB,13,0)),"")</f>
        <v/>
      </c>
      <c r="G2894" s="80" t="str">
        <f>IFERROR(IF(B2894="","",VLOOKUP(B2894,'Customer Orders Management'!B:AB,7,0)),"")</f>
        <v/>
      </c>
      <c r="H2894" s="80" t="str">
        <f>IFERROR(IF(B2894="","",VLOOKUP(B2894,'Customer Orders Management'!B:AB,8,0)),"")</f>
        <v/>
      </c>
      <c r="I2894" s="81" t="str">
        <f>IFERROR(IF(B2894="","",VLOOKUP(B2894,'Customer Orders Management'!B:AB,9,0)),"")</f>
        <v/>
      </c>
      <c r="J2894" s="81" t="str">
        <f>IFERROR(IF(B2894="","",VLOOKUP(B2894,'Customer Orders Management'!B:AB,10,0)),"")</f>
        <v/>
      </c>
      <c r="K2894" s="81" t="str">
        <f>IFERROR(IF(B2894="","",VLOOKUP(B2894,'Customer Orders Management'!B:AB,11,0)),"")</f>
        <v/>
      </c>
      <c r="L2894" s="81" t="str">
        <f>IFERROR(IF(VLOOKUP(B2894,'DIFOT Raw Data'!B:P,15,0)="","Not Delivered","Delivery"&amp;" "&amp;VLOOKUP(B2894,'DIFOT Raw Data'!B:P,15,0)),"")</f>
        <v/>
      </c>
    </row>
    <row r="2895" spans="5:12" x14ac:dyDescent="0.25">
      <c r="E2895" s="80" t="str">
        <f>IFERROR(IF(B2895="","",VLOOKUP(B2895,'Customer Orders Management'!B:AB,12,0)),"")</f>
        <v/>
      </c>
      <c r="F2895" s="80" t="str">
        <f>IFERROR(IF(B2895="","",VLOOKUP(B2895,'Customer Orders Management'!B:AB,13,0)),"")</f>
        <v/>
      </c>
      <c r="G2895" s="80" t="str">
        <f>IFERROR(IF(B2895="","",VLOOKUP(B2895,'Customer Orders Management'!B:AB,7,0)),"")</f>
        <v/>
      </c>
      <c r="H2895" s="80" t="str">
        <f>IFERROR(IF(B2895="","",VLOOKUP(B2895,'Customer Orders Management'!B:AB,8,0)),"")</f>
        <v/>
      </c>
      <c r="I2895" s="81" t="str">
        <f>IFERROR(IF(B2895="","",VLOOKUP(B2895,'Customer Orders Management'!B:AB,9,0)),"")</f>
        <v/>
      </c>
      <c r="J2895" s="81" t="str">
        <f>IFERROR(IF(B2895="","",VLOOKUP(B2895,'Customer Orders Management'!B:AB,10,0)),"")</f>
        <v/>
      </c>
      <c r="K2895" s="81" t="str">
        <f>IFERROR(IF(B2895="","",VLOOKUP(B2895,'Customer Orders Management'!B:AB,11,0)),"")</f>
        <v/>
      </c>
      <c r="L2895" s="81" t="str">
        <f>IFERROR(IF(VLOOKUP(B2895,'DIFOT Raw Data'!B:P,15,0)="","Not Delivered","Delivery"&amp;" "&amp;VLOOKUP(B2895,'DIFOT Raw Data'!B:P,15,0)),"")</f>
        <v/>
      </c>
    </row>
    <row r="2896" spans="5:12" x14ac:dyDescent="0.25">
      <c r="E2896" s="80" t="str">
        <f>IFERROR(IF(B2896="","",VLOOKUP(B2896,'Customer Orders Management'!B:AB,12,0)),"")</f>
        <v/>
      </c>
      <c r="F2896" s="80" t="str">
        <f>IFERROR(IF(B2896="","",VLOOKUP(B2896,'Customer Orders Management'!B:AB,13,0)),"")</f>
        <v/>
      </c>
      <c r="G2896" s="80" t="str">
        <f>IFERROR(IF(B2896="","",VLOOKUP(B2896,'Customer Orders Management'!B:AB,7,0)),"")</f>
        <v/>
      </c>
      <c r="H2896" s="80" t="str">
        <f>IFERROR(IF(B2896="","",VLOOKUP(B2896,'Customer Orders Management'!B:AB,8,0)),"")</f>
        <v/>
      </c>
      <c r="I2896" s="81" t="str">
        <f>IFERROR(IF(B2896="","",VLOOKUP(B2896,'Customer Orders Management'!B:AB,9,0)),"")</f>
        <v/>
      </c>
      <c r="J2896" s="81" t="str">
        <f>IFERROR(IF(B2896="","",VLOOKUP(B2896,'Customer Orders Management'!B:AB,10,0)),"")</f>
        <v/>
      </c>
      <c r="K2896" s="81" t="str">
        <f>IFERROR(IF(B2896="","",VLOOKUP(B2896,'Customer Orders Management'!B:AB,11,0)),"")</f>
        <v/>
      </c>
      <c r="L2896" s="81" t="str">
        <f>IFERROR(IF(VLOOKUP(B2896,'DIFOT Raw Data'!B:P,15,0)="","Not Delivered","Delivery"&amp;" "&amp;VLOOKUP(B2896,'DIFOT Raw Data'!B:P,15,0)),"")</f>
        <v/>
      </c>
    </row>
    <row r="2897" spans="5:12" x14ac:dyDescent="0.25">
      <c r="E2897" s="80" t="str">
        <f>IFERROR(IF(B2897="","",VLOOKUP(B2897,'Customer Orders Management'!B:AB,12,0)),"")</f>
        <v/>
      </c>
      <c r="F2897" s="80" t="str">
        <f>IFERROR(IF(B2897="","",VLOOKUP(B2897,'Customer Orders Management'!B:AB,13,0)),"")</f>
        <v/>
      </c>
      <c r="G2897" s="80" t="str">
        <f>IFERROR(IF(B2897="","",VLOOKUP(B2897,'Customer Orders Management'!B:AB,7,0)),"")</f>
        <v/>
      </c>
      <c r="H2897" s="80" t="str">
        <f>IFERROR(IF(B2897="","",VLOOKUP(B2897,'Customer Orders Management'!B:AB,8,0)),"")</f>
        <v/>
      </c>
      <c r="I2897" s="81" t="str">
        <f>IFERROR(IF(B2897="","",VLOOKUP(B2897,'Customer Orders Management'!B:AB,9,0)),"")</f>
        <v/>
      </c>
      <c r="J2897" s="81" t="str">
        <f>IFERROR(IF(B2897="","",VLOOKUP(B2897,'Customer Orders Management'!B:AB,10,0)),"")</f>
        <v/>
      </c>
      <c r="K2897" s="81" t="str">
        <f>IFERROR(IF(B2897="","",VLOOKUP(B2897,'Customer Orders Management'!B:AB,11,0)),"")</f>
        <v/>
      </c>
      <c r="L2897" s="81" t="str">
        <f>IFERROR(IF(VLOOKUP(B2897,'DIFOT Raw Data'!B:P,15,0)="","Not Delivered","Delivery"&amp;" "&amp;VLOOKUP(B2897,'DIFOT Raw Data'!B:P,15,0)),"")</f>
        <v/>
      </c>
    </row>
    <row r="2898" spans="5:12" x14ac:dyDescent="0.25">
      <c r="E2898" s="80" t="str">
        <f>IFERROR(IF(B2898="","",VLOOKUP(B2898,'Customer Orders Management'!B:AB,12,0)),"")</f>
        <v/>
      </c>
      <c r="F2898" s="80" t="str">
        <f>IFERROR(IF(B2898="","",VLOOKUP(B2898,'Customer Orders Management'!B:AB,13,0)),"")</f>
        <v/>
      </c>
      <c r="G2898" s="80" t="str">
        <f>IFERROR(IF(B2898="","",VLOOKUP(B2898,'Customer Orders Management'!B:AB,7,0)),"")</f>
        <v/>
      </c>
      <c r="H2898" s="80" t="str">
        <f>IFERROR(IF(B2898="","",VLOOKUP(B2898,'Customer Orders Management'!B:AB,8,0)),"")</f>
        <v/>
      </c>
      <c r="I2898" s="81" t="str">
        <f>IFERROR(IF(B2898="","",VLOOKUP(B2898,'Customer Orders Management'!B:AB,9,0)),"")</f>
        <v/>
      </c>
      <c r="J2898" s="81" t="str">
        <f>IFERROR(IF(B2898="","",VLOOKUP(B2898,'Customer Orders Management'!B:AB,10,0)),"")</f>
        <v/>
      </c>
      <c r="K2898" s="81" t="str">
        <f>IFERROR(IF(B2898="","",VLOOKUP(B2898,'Customer Orders Management'!B:AB,11,0)),"")</f>
        <v/>
      </c>
      <c r="L2898" s="81" t="str">
        <f>IFERROR(IF(VLOOKUP(B2898,'DIFOT Raw Data'!B:P,15,0)="","Not Delivered","Delivery"&amp;" "&amp;VLOOKUP(B2898,'DIFOT Raw Data'!B:P,15,0)),"")</f>
        <v/>
      </c>
    </row>
    <row r="2899" spans="5:12" x14ac:dyDescent="0.25">
      <c r="E2899" s="80" t="str">
        <f>IFERROR(IF(B2899="","",VLOOKUP(B2899,'Customer Orders Management'!B:AB,12,0)),"")</f>
        <v/>
      </c>
      <c r="F2899" s="80" t="str">
        <f>IFERROR(IF(B2899="","",VLOOKUP(B2899,'Customer Orders Management'!B:AB,13,0)),"")</f>
        <v/>
      </c>
      <c r="G2899" s="80" t="str">
        <f>IFERROR(IF(B2899="","",VLOOKUP(B2899,'Customer Orders Management'!B:AB,7,0)),"")</f>
        <v/>
      </c>
      <c r="H2899" s="80" t="str">
        <f>IFERROR(IF(B2899="","",VLOOKUP(B2899,'Customer Orders Management'!B:AB,8,0)),"")</f>
        <v/>
      </c>
      <c r="I2899" s="81" t="str">
        <f>IFERROR(IF(B2899="","",VLOOKUP(B2899,'Customer Orders Management'!B:AB,9,0)),"")</f>
        <v/>
      </c>
      <c r="J2899" s="81" t="str">
        <f>IFERROR(IF(B2899="","",VLOOKUP(B2899,'Customer Orders Management'!B:AB,10,0)),"")</f>
        <v/>
      </c>
      <c r="K2899" s="81" t="str">
        <f>IFERROR(IF(B2899="","",VLOOKUP(B2899,'Customer Orders Management'!B:AB,11,0)),"")</f>
        <v/>
      </c>
      <c r="L2899" s="81" t="str">
        <f>IFERROR(IF(VLOOKUP(B2899,'DIFOT Raw Data'!B:P,15,0)="","Not Delivered","Delivery"&amp;" "&amp;VLOOKUP(B2899,'DIFOT Raw Data'!B:P,15,0)),"")</f>
        <v/>
      </c>
    </row>
    <row r="2900" spans="5:12" x14ac:dyDescent="0.25">
      <c r="E2900" s="80" t="str">
        <f>IFERROR(IF(B2900="","",VLOOKUP(B2900,'Customer Orders Management'!B:AB,12,0)),"")</f>
        <v/>
      </c>
      <c r="F2900" s="80" t="str">
        <f>IFERROR(IF(B2900="","",VLOOKUP(B2900,'Customer Orders Management'!B:AB,13,0)),"")</f>
        <v/>
      </c>
      <c r="G2900" s="80" t="str">
        <f>IFERROR(IF(B2900="","",VLOOKUP(B2900,'Customer Orders Management'!B:AB,7,0)),"")</f>
        <v/>
      </c>
      <c r="H2900" s="80" t="str">
        <f>IFERROR(IF(B2900="","",VLOOKUP(B2900,'Customer Orders Management'!B:AB,8,0)),"")</f>
        <v/>
      </c>
      <c r="I2900" s="81" t="str">
        <f>IFERROR(IF(B2900="","",VLOOKUP(B2900,'Customer Orders Management'!B:AB,9,0)),"")</f>
        <v/>
      </c>
      <c r="J2900" s="81" t="str">
        <f>IFERROR(IF(B2900="","",VLOOKUP(B2900,'Customer Orders Management'!B:AB,10,0)),"")</f>
        <v/>
      </c>
      <c r="K2900" s="81" t="str">
        <f>IFERROR(IF(B2900="","",VLOOKUP(B2900,'Customer Orders Management'!B:AB,11,0)),"")</f>
        <v/>
      </c>
      <c r="L2900" s="81" t="str">
        <f>IFERROR(IF(VLOOKUP(B2900,'DIFOT Raw Data'!B:P,15,0)="","Not Delivered","Delivery"&amp;" "&amp;VLOOKUP(B2900,'DIFOT Raw Data'!B:P,15,0)),"")</f>
        <v/>
      </c>
    </row>
    <row r="2901" spans="5:12" x14ac:dyDescent="0.25">
      <c r="E2901" s="80" t="str">
        <f>IFERROR(IF(B2901="","",VLOOKUP(B2901,'Customer Orders Management'!B:AB,12,0)),"")</f>
        <v/>
      </c>
      <c r="F2901" s="80" t="str">
        <f>IFERROR(IF(B2901="","",VLOOKUP(B2901,'Customer Orders Management'!B:AB,13,0)),"")</f>
        <v/>
      </c>
      <c r="G2901" s="80" t="str">
        <f>IFERROR(IF(B2901="","",VLOOKUP(B2901,'Customer Orders Management'!B:AB,7,0)),"")</f>
        <v/>
      </c>
      <c r="H2901" s="80" t="str">
        <f>IFERROR(IF(B2901="","",VLOOKUP(B2901,'Customer Orders Management'!B:AB,8,0)),"")</f>
        <v/>
      </c>
      <c r="I2901" s="81" t="str">
        <f>IFERROR(IF(B2901="","",VLOOKUP(B2901,'Customer Orders Management'!B:AB,9,0)),"")</f>
        <v/>
      </c>
      <c r="J2901" s="81" t="str">
        <f>IFERROR(IF(B2901="","",VLOOKUP(B2901,'Customer Orders Management'!B:AB,10,0)),"")</f>
        <v/>
      </c>
      <c r="K2901" s="81" t="str">
        <f>IFERROR(IF(B2901="","",VLOOKUP(B2901,'Customer Orders Management'!B:AB,11,0)),"")</f>
        <v/>
      </c>
      <c r="L2901" s="81" t="str">
        <f>IFERROR(IF(VLOOKUP(B2901,'DIFOT Raw Data'!B:P,15,0)="","Not Delivered","Delivery"&amp;" "&amp;VLOOKUP(B2901,'DIFOT Raw Data'!B:P,15,0)),"")</f>
        <v/>
      </c>
    </row>
    <row r="2902" spans="5:12" x14ac:dyDescent="0.25">
      <c r="E2902" s="80" t="str">
        <f>IFERROR(IF(B2902="","",VLOOKUP(B2902,'Customer Orders Management'!B:AB,12,0)),"")</f>
        <v/>
      </c>
      <c r="F2902" s="80" t="str">
        <f>IFERROR(IF(B2902="","",VLOOKUP(B2902,'Customer Orders Management'!B:AB,13,0)),"")</f>
        <v/>
      </c>
      <c r="G2902" s="80" t="str">
        <f>IFERROR(IF(B2902="","",VLOOKUP(B2902,'Customer Orders Management'!B:AB,7,0)),"")</f>
        <v/>
      </c>
      <c r="H2902" s="80" t="str">
        <f>IFERROR(IF(B2902="","",VLOOKUP(B2902,'Customer Orders Management'!B:AB,8,0)),"")</f>
        <v/>
      </c>
      <c r="I2902" s="81" t="str">
        <f>IFERROR(IF(B2902="","",VLOOKUP(B2902,'Customer Orders Management'!B:AB,9,0)),"")</f>
        <v/>
      </c>
      <c r="J2902" s="81" t="str">
        <f>IFERROR(IF(B2902="","",VLOOKUP(B2902,'Customer Orders Management'!B:AB,10,0)),"")</f>
        <v/>
      </c>
      <c r="K2902" s="81" t="str">
        <f>IFERROR(IF(B2902="","",VLOOKUP(B2902,'Customer Orders Management'!B:AB,11,0)),"")</f>
        <v/>
      </c>
      <c r="L2902" s="81" t="str">
        <f>IFERROR(IF(VLOOKUP(B2902,'DIFOT Raw Data'!B:P,15,0)="","Not Delivered","Delivery"&amp;" "&amp;VLOOKUP(B2902,'DIFOT Raw Data'!B:P,15,0)),"")</f>
        <v/>
      </c>
    </row>
    <row r="2903" spans="5:12" x14ac:dyDescent="0.25">
      <c r="E2903" s="80" t="str">
        <f>IFERROR(IF(B2903="","",VLOOKUP(B2903,'Customer Orders Management'!B:AB,12,0)),"")</f>
        <v/>
      </c>
      <c r="F2903" s="80" t="str">
        <f>IFERROR(IF(B2903="","",VLOOKUP(B2903,'Customer Orders Management'!B:AB,13,0)),"")</f>
        <v/>
      </c>
      <c r="G2903" s="80" t="str">
        <f>IFERROR(IF(B2903="","",VLOOKUP(B2903,'Customer Orders Management'!B:AB,7,0)),"")</f>
        <v/>
      </c>
      <c r="H2903" s="80" t="str">
        <f>IFERROR(IF(B2903="","",VLOOKUP(B2903,'Customer Orders Management'!B:AB,8,0)),"")</f>
        <v/>
      </c>
      <c r="I2903" s="81" t="str">
        <f>IFERROR(IF(B2903="","",VLOOKUP(B2903,'Customer Orders Management'!B:AB,9,0)),"")</f>
        <v/>
      </c>
      <c r="J2903" s="81" t="str">
        <f>IFERROR(IF(B2903="","",VLOOKUP(B2903,'Customer Orders Management'!B:AB,10,0)),"")</f>
        <v/>
      </c>
      <c r="K2903" s="81" t="str">
        <f>IFERROR(IF(B2903="","",VLOOKUP(B2903,'Customer Orders Management'!B:AB,11,0)),"")</f>
        <v/>
      </c>
      <c r="L2903" s="81" t="str">
        <f>IFERROR(IF(VLOOKUP(B2903,'DIFOT Raw Data'!B:P,15,0)="","Not Delivered","Delivery"&amp;" "&amp;VLOOKUP(B2903,'DIFOT Raw Data'!B:P,15,0)),"")</f>
        <v/>
      </c>
    </row>
    <row r="2904" spans="5:12" x14ac:dyDescent="0.25">
      <c r="E2904" s="80" t="str">
        <f>IFERROR(IF(B2904="","",VLOOKUP(B2904,'Customer Orders Management'!B:AB,12,0)),"")</f>
        <v/>
      </c>
      <c r="F2904" s="80" t="str">
        <f>IFERROR(IF(B2904="","",VLOOKUP(B2904,'Customer Orders Management'!B:AB,13,0)),"")</f>
        <v/>
      </c>
      <c r="G2904" s="80" t="str">
        <f>IFERROR(IF(B2904="","",VLOOKUP(B2904,'Customer Orders Management'!B:AB,7,0)),"")</f>
        <v/>
      </c>
      <c r="H2904" s="80" t="str">
        <f>IFERROR(IF(B2904="","",VLOOKUP(B2904,'Customer Orders Management'!B:AB,8,0)),"")</f>
        <v/>
      </c>
      <c r="I2904" s="81" t="str">
        <f>IFERROR(IF(B2904="","",VLOOKUP(B2904,'Customer Orders Management'!B:AB,9,0)),"")</f>
        <v/>
      </c>
      <c r="J2904" s="81" t="str">
        <f>IFERROR(IF(B2904="","",VLOOKUP(B2904,'Customer Orders Management'!B:AB,10,0)),"")</f>
        <v/>
      </c>
      <c r="K2904" s="81" t="str">
        <f>IFERROR(IF(B2904="","",VLOOKUP(B2904,'Customer Orders Management'!B:AB,11,0)),"")</f>
        <v/>
      </c>
      <c r="L2904" s="81" t="str">
        <f>IFERROR(IF(VLOOKUP(B2904,'DIFOT Raw Data'!B:P,15,0)="","Not Delivered","Delivery"&amp;" "&amp;VLOOKUP(B2904,'DIFOT Raw Data'!B:P,15,0)),"")</f>
        <v/>
      </c>
    </row>
    <row r="2905" spans="5:12" x14ac:dyDescent="0.25">
      <c r="E2905" s="80" t="str">
        <f>IFERROR(IF(B2905="","",VLOOKUP(B2905,'Customer Orders Management'!B:AB,12,0)),"")</f>
        <v/>
      </c>
      <c r="F2905" s="80" t="str">
        <f>IFERROR(IF(B2905="","",VLOOKUP(B2905,'Customer Orders Management'!B:AB,13,0)),"")</f>
        <v/>
      </c>
      <c r="G2905" s="80" t="str">
        <f>IFERROR(IF(B2905="","",VLOOKUP(B2905,'Customer Orders Management'!B:AB,7,0)),"")</f>
        <v/>
      </c>
      <c r="H2905" s="80" t="str">
        <f>IFERROR(IF(B2905="","",VLOOKUP(B2905,'Customer Orders Management'!B:AB,8,0)),"")</f>
        <v/>
      </c>
      <c r="I2905" s="81" t="str">
        <f>IFERROR(IF(B2905="","",VLOOKUP(B2905,'Customer Orders Management'!B:AB,9,0)),"")</f>
        <v/>
      </c>
      <c r="J2905" s="81" t="str">
        <f>IFERROR(IF(B2905="","",VLOOKUP(B2905,'Customer Orders Management'!B:AB,10,0)),"")</f>
        <v/>
      </c>
      <c r="K2905" s="81" t="str">
        <f>IFERROR(IF(B2905="","",VLOOKUP(B2905,'Customer Orders Management'!B:AB,11,0)),"")</f>
        <v/>
      </c>
      <c r="L2905" s="81" t="str">
        <f>IFERROR(IF(VLOOKUP(B2905,'DIFOT Raw Data'!B:P,15,0)="","Not Delivered","Delivery"&amp;" "&amp;VLOOKUP(B2905,'DIFOT Raw Data'!B:P,15,0)),"")</f>
        <v/>
      </c>
    </row>
    <row r="2906" spans="5:12" x14ac:dyDescent="0.25">
      <c r="E2906" s="80" t="str">
        <f>IFERROR(IF(B2906="","",VLOOKUP(B2906,'Customer Orders Management'!B:AB,12,0)),"")</f>
        <v/>
      </c>
      <c r="F2906" s="80" t="str">
        <f>IFERROR(IF(B2906="","",VLOOKUP(B2906,'Customer Orders Management'!B:AB,13,0)),"")</f>
        <v/>
      </c>
      <c r="G2906" s="80" t="str">
        <f>IFERROR(IF(B2906="","",VLOOKUP(B2906,'Customer Orders Management'!B:AB,7,0)),"")</f>
        <v/>
      </c>
      <c r="H2906" s="80" t="str">
        <f>IFERROR(IF(B2906="","",VLOOKUP(B2906,'Customer Orders Management'!B:AB,8,0)),"")</f>
        <v/>
      </c>
      <c r="I2906" s="81" t="str">
        <f>IFERROR(IF(B2906="","",VLOOKUP(B2906,'Customer Orders Management'!B:AB,9,0)),"")</f>
        <v/>
      </c>
      <c r="J2906" s="81" t="str">
        <f>IFERROR(IF(B2906="","",VLOOKUP(B2906,'Customer Orders Management'!B:AB,10,0)),"")</f>
        <v/>
      </c>
      <c r="K2906" s="81" t="str">
        <f>IFERROR(IF(B2906="","",VLOOKUP(B2906,'Customer Orders Management'!B:AB,11,0)),"")</f>
        <v/>
      </c>
      <c r="L2906" s="81" t="str">
        <f>IFERROR(IF(VLOOKUP(B2906,'DIFOT Raw Data'!B:P,15,0)="","Not Delivered","Delivery"&amp;" "&amp;VLOOKUP(B2906,'DIFOT Raw Data'!B:P,15,0)),"")</f>
        <v/>
      </c>
    </row>
    <row r="2907" spans="5:12" x14ac:dyDescent="0.25">
      <c r="E2907" s="80" t="str">
        <f>IFERROR(IF(B2907="","",VLOOKUP(B2907,'Customer Orders Management'!B:AB,12,0)),"")</f>
        <v/>
      </c>
      <c r="F2907" s="80" t="str">
        <f>IFERROR(IF(B2907="","",VLOOKUP(B2907,'Customer Orders Management'!B:AB,13,0)),"")</f>
        <v/>
      </c>
      <c r="G2907" s="80" t="str">
        <f>IFERROR(IF(B2907="","",VLOOKUP(B2907,'Customer Orders Management'!B:AB,7,0)),"")</f>
        <v/>
      </c>
      <c r="H2907" s="80" t="str">
        <f>IFERROR(IF(B2907="","",VLOOKUP(B2907,'Customer Orders Management'!B:AB,8,0)),"")</f>
        <v/>
      </c>
      <c r="I2907" s="81" t="str">
        <f>IFERROR(IF(B2907="","",VLOOKUP(B2907,'Customer Orders Management'!B:AB,9,0)),"")</f>
        <v/>
      </c>
      <c r="J2907" s="81" t="str">
        <f>IFERROR(IF(B2907="","",VLOOKUP(B2907,'Customer Orders Management'!B:AB,10,0)),"")</f>
        <v/>
      </c>
      <c r="K2907" s="81" t="str">
        <f>IFERROR(IF(B2907="","",VLOOKUP(B2907,'Customer Orders Management'!B:AB,11,0)),"")</f>
        <v/>
      </c>
      <c r="L2907" s="81" t="str">
        <f>IFERROR(IF(VLOOKUP(B2907,'DIFOT Raw Data'!B:P,15,0)="","Not Delivered","Delivery"&amp;" "&amp;VLOOKUP(B2907,'DIFOT Raw Data'!B:P,15,0)),"")</f>
        <v/>
      </c>
    </row>
    <row r="2908" spans="5:12" x14ac:dyDescent="0.25">
      <c r="E2908" s="80" t="str">
        <f>IFERROR(IF(B2908="","",VLOOKUP(B2908,'Customer Orders Management'!B:AB,12,0)),"")</f>
        <v/>
      </c>
      <c r="F2908" s="80" t="str">
        <f>IFERROR(IF(B2908="","",VLOOKUP(B2908,'Customer Orders Management'!B:AB,13,0)),"")</f>
        <v/>
      </c>
      <c r="G2908" s="80" t="str">
        <f>IFERROR(IF(B2908="","",VLOOKUP(B2908,'Customer Orders Management'!B:AB,7,0)),"")</f>
        <v/>
      </c>
      <c r="H2908" s="80" t="str">
        <f>IFERROR(IF(B2908="","",VLOOKUP(B2908,'Customer Orders Management'!B:AB,8,0)),"")</f>
        <v/>
      </c>
      <c r="I2908" s="81" t="str">
        <f>IFERROR(IF(B2908="","",VLOOKUP(B2908,'Customer Orders Management'!B:AB,9,0)),"")</f>
        <v/>
      </c>
      <c r="J2908" s="81" t="str">
        <f>IFERROR(IF(B2908="","",VLOOKUP(B2908,'Customer Orders Management'!B:AB,10,0)),"")</f>
        <v/>
      </c>
      <c r="K2908" s="81" t="str">
        <f>IFERROR(IF(B2908="","",VLOOKUP(B2908,'Customer Orders Management'!B:AB,11,0)),"")</f>
        <v/>
      </c>
      <c r="L2908" s="81" t="str">
        <f>IFERROR(IF(VLOOKUP(B2908,'DIFOT Raw Data'!B:P,15,0)="","Not Delivered","Delivery"&amp;" "&amp;VLOOKUP(B2908,'DIFOT Raw Data'!B:P,15,0)),"")</f>
        <v/>
      </c>
    </row>
    <row r="2909" spans="5:12" x14ac:dyDescent="0.25">
      <c r="E2909" s="80" t="str">
        <f>IFERROR(IF(B2909="","",VLOOKUP(B2909,'Customer Orders Management'!B:AB,12,0)),"")</f>
        <v/>
      </c>
      <c r="F2909" s="80" t="str">
        <f>IFERROR(IF(B2909="","",VLOOKUP(B2909,'Customer Orders Management'!B:AB,13,0)),"")</f>
        <v/>
      </c>
      <c r="G2909" s="80" t="str">
        <f>IFERROR(IF(B2909="","",VLOOKUP(B2909,'Customer Orders Management'!B:AB,7,0)),"")</f>
        <v/>
      </c>
      <c r="H2909" s="80" t="str">
        <f>IFERROR(IF(B2909="","",VLOOKUP(B2909,'Customer Orders Management'!B:AB,8,0)),"")</f>
        <v/>
      </c>
      <c r="I2909" s="81" t="str">
        <f>IFERROR(IF(B2909="","",VLOOKUP(B2909,'Customer Orders Management'!B:AB,9,0)),"")</f>
        <v/>
      </c>
      <c r="J2909" s="81" t="str">
        <f>IFERROR(IF(B2909="","",VLOOKUP(B2909,'Customer Orders Management'!B:AB,10,0)),"")</f>
        <v/>
      </c>
      <c r="K2909" s="81" t="str">
        <f>IFERROR(IF(B2909="","",VLOOKUP(B2909,'Customer Orders Management'!B:AB,11,0)),"")</f>
        <v/>
      </c>
      <c r="L2909" s="81" t="str">
        <f>IFERROR(IF(VLOOKUP(B2909,'DIFOT Raw Data'!B:P,15,0)="","Not Delivered","Delivery"&amp;" "&amp;VLOOKUP(B2909,'DIFOT Raw Data'!B:P,15,0)),"")</f>
        <v/>
      </c>
    </row>
    <row r="2910" spans="5:12" x14ac:dyDescent="0.25">
      <c r="E2910" s="80" t="str">
        <f>IFERROR(IF(B2910="","",VLOOKUP(B2910,'Customer Orders Management'!B:AB,12,0)),"")</f>
        <v/>
      </c>
      <c r="F2910" s="80" t="str">
        <f>IFERROR(IF(B2910="","",VLOOKUP(B2910,'Customer Orders Management'!B:AB,13,0)),"")</f>
        <v/>
      </c>
      <c r="G2910" s="80" t="str">
        <f>IFERROR(IF(B2910="","",VLOOKUP(B2910,'Customer Orders Management'!B:AB,7,0)),"")</f>
        <v/>
      </c>
      <c r="H2910" s="80" t="str">
        <f>IFERROR(IF(B2910="","",VLOOKUP(B2910,'Customer Orders Management'!B:AB,8,0)),"")</f>
        <v/>
      </c>
      <c r="I2910" s="81" t="str">
        <f>IFERROR(IF(B2910="","",VLOOKUP(B2910,'Customer Orders Management'!B:AB,9,0)),"")</f>
        <v/>
      </c>
      <c r="J2910" s="81" t="str">
        <f>IFERROR(IF(B2910="","",VLOOKUP(B2910,'Customer Orders Management'!B:AB,10,0)),"")</f>
        <v/>
      </c>
      <c r="K2910" s="81" t="str">
        <f>IFERROR(IF(B2910="","",VLOOKUP(B2910,'Customer Orders Management'!B:AB,11,0)),"")</f>
        <v/>
      </c>
      <c r="L2910" s="81" t="str">
        <f>IFERROR(IF(VLOOKUP(B2910,'DIFOT Raw Data'!B:P,15,0)="","Not Delivered","Delivery"&amp;" "&amp;VLOOKUP(B2910,'DIFOT Raw Data'!B:P,15,0)),"")</f>
        <v/>
      </c>
    </row>
    <row r="2911" spans="5:12" x14ac:dyDescent="0.25">
      <c r="E2911" s="80" t="str">
        <f>IFERROR(IF(B2911="","",VLOOKUP(B2911,'Customer Orders Management'!B:AB,12,0)),"")</f>
        <v/>
      </c>
      <c r="F2911" s="80" t="str">
        <f>IFERROR(IF(B2911="","",VLOOKUP(B2911,'Customer Orders Management'!B:AB,13,0)),"")</f>
        <v/>
      </c>
      <c r="G2911" s="80" t="str">
        <f>IFERROR(IF(B2911="","",VLOOKUP(B2911,'Customer Orders Management'!B:AB,7,0)),"")</f>
        <v/>
      </c>
      <c r="H2911" s="80" t="str">
        <f>IFERROR(IF(B2911="","",VLOOKUP(B2911,'Customer Orders Management'!B:AB,8,0)),"")</f>
        <v/>
      </c>
      <c r="I2911" s="81" t="str">
        <f>IFERROR(IF(B2911="","",VLOOKUP(B2911,'Customer Orders Management'!B:AB,9,0)),"")</f>
        <v/>
      </c>
      <c r="J2911" s="81" t="str">
        <f>IFERROR(IF(B2911="","",VLOOKUP(B2911,'Customer Orders Management'!B:AB,10,0)),"")</f>
        <v/>
      </c>
      <c r="K2911" s="81" t="str">
        <f>IFERROR(IF(B2911="","",VLOOKUP(B2911,'Customer Orders Management'!B:AB,11,0)),"")</f>
        <v/>
      </c>
      <c r="L2911" s="81" t="str">
        <f>IFERROR(IF(VLOOKUP(B2911,'DIFOT Raw Data'!B:P,15,0)="","Not Delivered","Delivery"&amp;" "&amp;VLOOKUP(B2911,'DIFOT Raw Data'!B:P,15,0)),"")</f>
        <v/>
      </c>
    </row>
    <row r="2912" spans="5:12" x14ac:dyDescent="0.25">
      <c r="E2912" s="80" t="str">
        <f>IFERROR(IF(B2912="","",VLOOKUP(B2912,'Customer Orders Management'!B:AB,12,0)),"")</f>
        <v/>
      </c>
      <c r="F2912" s="80" t="str">
        <f>IFERROR(IF(B2912="","",VLOOKUP(B2912,'Customer Orders Management'!B:AB,13,0)),"")</f>
        <v/>
      </c>
      <c r="G2912" s="80" t="str">
        <f>IFERROR(IF(B2912="","",VLOOKUP(B2912,'Customer Orders Management'!B:AB,7,0)),"")</f>
        <v/>
      </c>
      <c r="H2912" s="80" t="str">
        <f>IFERROR(IF(B2912="","",VLOOKUP(B2912,'Customer Orders Management'!B:AB,8,0)),"")</f>
        <v/>
      </c>
      <c r="I2912" s="81" t="str">
        <f>IFERROR(IF(B2912="","",VLOOKUP(B2912,'Customer Orders Management'!B:AB,9,0)),"")</f>
        <v/>
      </c>
      <c r="J2912" s="81" t="str">
        <f>IFERROR(IF(B2912="","",VLOOKUP(B2912,'Customer Orders Management'!B:AB,10,0)),"")</f>
        <v/>
      </c>
      <c r="K2912" s="81" t="str">
        <f>IFERROR(IF(B2912="","",VLOOKUP(B2912,'Customer Orders Management'!B:AB,11,0)),"")</f>
        <v/>
      </c>
      <c r="L2912" s="81" t="str">
        <f>IFERROR(IF(VLOOKUP(B2912,'DIFOT Raw Data'!B:P,15,0)="","Not Delivered","Delivery"&amp;" "&amp;VLOOKUP(B2912,'DIFOT Raw Data'!B:P,15,0)),"")</f>
        <v/>
      </c>
    </row>
    <row r="2913" spans="5:12" x14ac:dyDescent="0.25">
      <c r="E2913" s="80" t="str">
        <f>IFERROR(IF(B2913="","",VLOOKUP(B2913,'Customer Orders Management'!B:AB,12,0)),"")</f>
        <v/>
      </c>
      <c r="F2913" s="80" t="str">
        <f>IFERROR(IF(B2913="","",VLOOKUP(B2913,'Customer Orders Management'!B:AB,13,0)),"")</f>
        <v/>
      </c>
      <c r="G2913" s="80" t="str">
        <f>IFERROR(IF(B2913="","",VLOOKUP(B2913,'Customer Orders Management'!B:AB,7,0)),"")</f>
        <v/>
      </c>
      <c r="H2913" s="80" t="str">
        <f>IFERROR(IF(B2913="","",VLOOKUP(B2913,'Customer Orders Management'!B:AB,8,0)),"")</f>
        <v/>
      </c>
      <c r="I2913" s="81" t="str">
        <f>IFERROR(IF(B2913="","",VLOOKUP(B2913,'Customer Orders Management'!B:AB,9,0)),"")</f>
        <v/>
      </c>
      <c r="J2913" s="81" t="str">
        <f>IFERROR(IF(B2913="","",VLOOKUP(B2913,'Customer Orders Management'!B:AB,10,0)),"")</f>
        <v/>
      </c>
      <c r="K2913" s="81" t="str">
        <f>IFERROR(IF(B2913="","",VLOOKUP(B2913,'Customer Orders Management'!B:AB,11,0)),"")</f>
        <v/>
      </c>
      <c r="L2913" s="81" t="str">
        <f>IFERROR(IF(VLOOKUP(B2913,'DIFOT Raw Data'!B:P,15,0)="","Not Delivered","Delivery"&amp;" "&amp;VLOOKUP(B2913,'DIFOT Raw Data'!B:P,15,0)),"")</f>
        <v/>
      </c>
    </row>
    <row r="2914" spans="5:12" x14ac:dyDescent="0.25">
      <c r="E2914" s="80" t="str">
        <f>IFERROR(IF(B2914="","",VLOOKUP(B2914,'Customer Orders Management'!B:AB,12,0)),"")</f>
        <v/>
      </c>
      <c r="F2914" s="80" t="str">
        <f>IFERROR(IF(B2914="","",VLOOKUP(B2914,'Customer Orders Management'!B:AB,13,0)),"")</f>
        <v/>
      </c>
      <c r="G2914" s="80" t="str">
        <f>IFERROR(IF(B2914="","",VLOOKUP(B2914,'Customer Orders Management'!B:AB,7,0)),"")</f>
        <v/>
      </c>
      <c r="H2914" s="80" t="str">
        <f>IFERROR(IF(B2914="","",VLOOKUP(B2914,'Customer Orders Management'!B:AB,8,0)),"")</f>
        <v/>
      </c>
      <c r="I2914" s="81" t="str">
        <f>IFERROR(IF(B2914="","",VLOOKUP(B2914,'Customer Orders Management'!B:AB,9,0)),"")</f>
        <v/>
      </c>
      <c r="J2914" s="81" t="str">
        <f>IFERROR(IF(B2914="","",VLOOKUP(B2914,'Customer Orders Management'!B:AB,10,0)),"")</f>
        <v/>
      </c>
      <c r="K2914" s="81" t="str">
        <f>IFERROR(IF(B2914="","",VLOOKUP(B2914,'Customer Orders Management'!B:AB,11,0)),"")</f>
        <v/>
      </c>
      <c r="L2914" s="81" t="str">
        <f>IFERROR(IF(VLOOKUP(B2914,'DIFOT Raw Data'!B:P,15,0)="","Not Delivered","Delivery"&amp;" "&amp;VLOOKUP(B2914,'DIFOT Raw Data'!B:P,15,0)),"")</f>
        <v/>
      </c>
    </row>
    <row r="2915" spans="5:12" x14ac:dyDescent="0.25">
      <c r="E2915" s="80" t="str">
        <f>IFERROR(IF(B2915="","",VLOOKUP(B2915,'Customer Orders Management'!B:AB,12,0)),"")</f>
        <v/>
      </c>
      <c r="F2915" s="80" t="str">
        <f>IFERROR(IF(B2915="","",VLOOKUP(B2915,'Customer Orders Management'!B:AB,13,0)),"")</f>
        <v/>
      </c>
      <c r="G2915" s="80" t="str">
        <f>IFERROR(IF(B2915="","",VLOOKUP(B2915,'Customer Orders Management'!B:AB,7,0)),"")</f>
        <v/>
      </c>
      <c r="H2915" s="80" t="str">
        <f>IFERROR(IF(B2915="","",VLOOKUP(B2915,'Customer Orders Management'!B:AB,8,0)),"")</f>
        <v/>
      </c>
      <c r="I2915" s="81" t="str">
        <f>IFERROR(IF(B2915="","",VLOOKUP(B2915,'Customer Orders Management'!B:AB,9,0)),"")</f>
        <v/>
      </c>
      <c r="J2915" s="81" t="str">
        <f>IFERROR(IF(B2915="","",VLOOKUP(B2915,'Customer Orders Management'!B:AB,10,0)),"")</f>
        <v/>
      </c>
      <c r="K2915" s="81" t="str">
        <f>IFERROR(IF(B2915="","",VLOOKUP(B2915,'Customer Orders Management'!B:AB,11,0)),"")</f>
        <v/>
      </c>
      <c r="L2915" s="81" t="str">
        <f>IFERROR(IF(VLOOKUP(B2915,'DIFOT Raw Data'!B:P,15,0)="","Not Delivered","Delivery"&amp;" "&amp;VLOOKUP(B2915,'DIFOT Raw Data'!B:P,15,0)),"")</f>
        <v/>
      </c>
    </row>
    <row r="2916" spans="5:12" x14ac:dyDescent="0.25">
      <c r="E2916" s="80" t="str">
        <f>IFERROR(IF(B2916="","",VLOOKUP(B2916,'Customer Orders Management'!B:AB,12,0)),"")</f>
        <v/>
      </c>
      <c r="F2916" s="80" t="str">
        <f>IFERROR(IF(B2916="","",VLOOKUP(B2916,'Customer Orders Management'!B:AB,13,0)),"")</f>
        <v/>
      </c>
      <c r="G2916" s="80" t="str">
        <f>IFERROR(IF(B2916="","",VLOOKUP(B2916,'Customer Orders Management'!B:AB,7,0)),"")</f>
        <v/>
      </c>
      <c r="H2916" s="80" t="str">
        <f>IFERROR(IF(B2916="","",VLOOKUP(B2916,'Customer Orders Management'!B:AB,8,0)),"")</f>
        <v/>
      </c>
      <c r="I2916" s="81" t="str">
        <f>IFERROR(IF(B2916="","",VLOOKUP(B2916,'Customer Orders Management'!B:AB,9,0)),"")</f>
        <v/>
      </c>
      <c r="J2916" s="81" t="str">
        <f>IFERROR(IF(B2916="","",VLOOKUP(B2916,'Customer Orders Management'!B:AB,10,0)),"")</f>
        <v/>
      </c>
      <c r="K2916" s="81" t="str">
        <f>IFERROR(IF(B2916="","",VLOOKUP(B2916,'Customer Orders Management'!B:AB,11,0)),"")</f>
        <v/>
      </c>
      <c r="L2916" s="81" t="str">
        <f>IFERROR(IF(VLOOKUP(B2916,'DIFOT Raw Data'!B:P,15,0)="","Not Delivered","Delivery"&amp;" "&amp;VLOOKUP(B2916,'DIFOT Raw Data'!B:P,15,0)),"")</f>
        <v/>
      </c>
    </row>
    <row r="2917" spans="5:12" x14ac:dyDescent="0.25">
      <c r="E2917" s="80" t="str">
        <f>IFERROR(IF(B2917="","",VLOOKUP(B2917,'Customer Orders Management'!B:AB,12,0)),"")</f>
        <v/>
      </c>
      <c r="F2917" s="80" t="str">
        <f>IFERROR(IF(B2917="","",VLOOKUP(B2917,'Customer Orders Management'!B:AB,13,0)),"")</f>
        <v/>
      </c>
      <c r="G2917" s="80" t="str">
        <f>IFERROR(IF(B2917="","",VLOOKUP(B2917,'Customer Orders Management'!B:AB,7,0)),"")</f>
        <v/>
      </c>
      <c r="H2917" s="80" t="str">
        <f>IFERROR(IF(B2917="","",VLOOKUP(B2917,'Customer Orders Management'!B:AB,8,0)),"")</f>
        <v/>
      </c>
      <c r="I2917" s="81" t="str">
        <f>IFERROR(IF(B2917="","",VLOOKUP(B2917,'Customer Orders Management'!B:AB,9,0)),"")</f>
        <v/>
      </c>
      <c r="J2917" s="81" t="str">
        <f>IFERROR(IF(B2917="","",VLOOKUP(B2917,'Customer Orders Management'!B:AB,10,0)),"")</f>
        <v/>
      </c>
      <c r="K2917" s="81" t="str">
        <f>IFERROR(IF(B2917="","",VLOOKUP(B2917,'Customer Orders Management'!B:AB,11,0)),"")</f>
        <v/>
      </c>
      <c r="L2917" s="81" t="str">
        <f>IFERROR(IF(VLOOKUP(B2917,'DIFOT Raw Data'!B:P,15,0)="","Not Delivered","Delivery"&amp;" "&amp;VLOOKUP(B2917,'DIFOT Raw Data'!B:P,15,0)),"")</f>
        <v/>
      </c>
    </row>
    <row r="2918" spans="5:12" x14ac:dyDescent="0.25">
      <c r="E2918" s="80" t="str">
        <f>IFERROR(IF(B2918="","",VLOOKUP(B2918,'Customer Orders Management'!B:AB,12,0)),"")</f>
        <v/>
      </c>
      <c r="F2918" s="80" t="str">
        <f>IFERROR(IF(B2918="","",VLOOKUP(B2918,'Customer Orders Management'!B:AB,13,0)),"")</f>
        <v/>
      </c>
      <c r="G2918" s="80" t="str">
        <f>IFERROR(IF(B2918="","",VLOOKUP(B2918,'Customer Orders Management'!B:AB,7,0)),"")</f>
        <v/>
      </c>
      <c r="H2918" s="80" t="str">
        <f>IFERROR(IF(B2918="","",VLOOKUP(B2918,'Customer Orders Management'!B:AB,8,0)),"")</f>
        <v/>
      </c>
      <c r="I2918" s="81" t="str">
        <f>IFERROR(IF(B2918="","",VLOOKUP(B2918,'Customer Orders Management'!B:AB,9,0)),"")</f>
        <v/>
      </c>
      <c r="J2918" s="81" t="str">
        <f>IFERROR(IF(B2918="","",VLOOKUP(B2918,'Customer Orders Management'!B:AB,10,0)),"")</f>
        <v/>
      </c>
      <c r="K2918" s="81" t="str">
        <f>IFERROR(IF(B2918="","",VLOOKUP(B2918,'Customer Orders Management'!B:AB,11,0)),"")</f>
        <v/>
      </c>
      <c r="L2918" s="81" t="str">
        <f>IFERROR(IF(VLOOKUP(B2918,'DIFOT Raw Data'!B:P,15,0)="","Not Delivered","Delivery"&amp;" "&amp;VLOOKUP(B2918,'DIFOT Raw Data'!B:P,15,0)),"")</f>
        <v/>
      </c>
    </row>
    <row r="2919" spans="5:12" x14ac:dyDescent="0.25">
      <c r="E2919" s="80" t="str">
        <f>IFERROR(IF(B2919="","",VLOOKUP(B2919,'Customer Orders Management'!B:AB,12,0)),"")</f>
        <v/>
      </c>
      <c r="F2919" s="80" t="str">
        <f>IFERROR(IF(B2919="","",VLOOKUP(B2919,'Customer Orders Management'!B:AB,13,0)),"")</f>
        <v/>
      </c>
      <c r="G2919" s="80" t="str">
        <f>IFERROR(IF(B2919="","",VLOOKUP(B2919,'Customer Orders Management'!B:AB,7,0)),"")</f>
        <v/>
      </c>
      <c r="H2919" s="80" t="str">
        <f>IFERROR(IF(B2919="","",VLOOKUP(B2919,'Customer Orders Management'!B:AB,8,0)),"")</f>
        <v/>
      </c>
      <c r="I2919" s="81" t="str">
        <f>IFERROR(IF(B2919="","",VLOOKUP(B2919,'Customer Orders Management'!B:AB,9,0)),"")</f>
        <v/>
      </c>
      <c r="J2919" s="81" t="str">
        <f>IFERROR(IF(B2919="","",VLOOKUP(B2919,'Customer Orders Management'!B:AB,10,0)),"")</f>
        <v/>
      </c>
      <c r="K2919" s="81" t="str">
        <f>IFERROR(IF(B2919="","",VLOOKUP(B2919,'Customer Orders Management'!B:AB,11,0)),"")</f>
        <v/>
      </c>
      <c r="L2919" s="81" t="str">
        <f>IFERROR(IF(VLOOKUP(B2919,'DIFOT Raw Data'!B:P,15,0)="","Not Delivered","Delivery"&amp;" "&amp;VLOOKUP(B2919,'DIFOT Raw Data'!B:P,15,0)),"")</f>
        <v/>
      </c>
    </row>
    <row r="2920" spans="5:12" x14ac:dyDescent="0.25">
      <c r="E2920" s="80" t="str">
        <f>IFERROR(IF(B2920="","",VLOOKUP(B2920,'Customer Orders Management'!B:AB,12,0)),"")</f>
        <v/>
      </c>
      <c r="F2920" s="80" t="str">
        <f>IFERROR(IF(B2920="","",VLOOKUP(B2920,'Customer Orders Management'!B:AB,13,0)),"")</f>
        <v/>
      </c>
      <c r="G2920" s="80" t="str">
        <f>IFERROR(IF(B2920="","",VLOOKUP(B2920,'Customer Orders Management'!B:AB,7,0)),"")</f>
        <v/>
      </c>
      <c r="H2920" s="80" t="str">
        <f>IFERROR(IF(B2920="","",VLOOKUP(B2920,'Customer Orders Management'!B:AB,8,0)),"")</f>
        <v/>
      </c>
      <c r="I2920" s="81" t="str">
        <f>IFERROR(IF(B2920="","",VLOOKUP(B2920,'Customer Orders Management'!B:AB,9,0)),"")</f>
        <v/>
      </c>
      <c r="J2920" s="81" t="str">
        <f>IFERROR(IF(B2920="","",VLOOKUP(B2920,'Customer Orders Management'!B:AB,10,0)),"")</f>
        <v/>
      </c>
      <c r="K2920" s="81" t="str">
        <f>IFERROR(IF(B2920="","",VLOOKUP(B2920,'Customer Orders Management'!B:AB,11,0)),"")</f>
        <v/>
      </c>
      <c r="L2920" s="81" t="str">
        <f>IFERROR(IF(VLOOKUP(B2920,'DIFOT Raw Data'!B:P,15,0)="","Not Delivered","Delivery"&amp;" "&amp;VLOOKUP(B2920,'DIFOT Raw Data'!B:P,15,0)),"")</f>
        <v/>
      </c>
    </row>
    <row r="2921" spans="5:12" x14ac:dyDescent="0.25">
      <c r="E2921" s="80" t="str">
        <f>IFERROR(IF(B2921="","",VLOOKUP(B2921,'Customer Orders Management'!B:AB,12,0)),"")</f>
        <v/>
      </c>
      <c r="F2921" s="80" t="str">
        <f>IFERROR(IF(B2921="","",VLOOKUP(B2921,'Customer Orders Management'!B:AB,13,0)),"")</f>
        <v/>
      </c>
      <c r="G2921" s="80" t="str">
        <f>IFERROR(IF(B2921="","",VLOOKUP(B2921,'Customer Orders Management'!B:AB,7,0)),"")</f>
        <v/>
      </c>
      <c r="H2921" s="80" t="str">
        <f>IFERROR(IF(B2921="","",VLOOKUP(B2921,'Customer Orders Management'!B:AB,8,0)),"")</f>
        <v/>
      </c>
      <c r="I2921" s="81" t="str">
        <f>IFERROR(IF(B2921="","",VLOOKUP(B2921,'Customer Orders Management'!B:AB,9,0)),"")</f>
        <v/>
      </c>
      <c r="J2921" s="81" t="str">
        <f>IFERROR(IF(B2921="","",VLOOKUP(B2921,'Customer Orders Management'!B:AB,10,0)),"")</f>
        <v/>
      </c>
      <c r="K2921" s="81" t="str">
        <f>IFERROR(IF(B2921="","",VLOOKUP(B2921,'Customer Orders Management'!B:AB,11,0)),"")</f>
        <v/>
      </c>
      <c r="L2921" s="81" t="str">
        <f>IFERROR(IF(VLOOKUP(B2921,'DIFOT Raw Data'!B:P,15,0)="","Not Delivered","Delivery"&amp;" "&amp;VLOOKUP(B2921,'DIFOT Raw Data'!B:P,15,0)),"")</f>
        <v/>
      </c>
    </row>
    <row r="2922" spans="5:12" x14ac:dyDescent="0.25">
      <c r="E2922" s="80" t="str">
        <f>IFERROR(IF(B2922="","",VLOOKUP(B2922,'Customer Orders Management'!B:AB,12,0)),"")</f>
        <v/>
      </c>
      <c r="F2922" s="80" t="str">
        <f>IFERROR(IF(B2922="","",VLOOKUP(B2922,'Customer Orders Management'!B:AB,13,0)),"")</f>
        <v/>
      </c>
      <c r="G2922" s="80" t="str">
        <f>IFERROR(IF(B2922="","",VLOOKUP(B2922,'Customer Orders Management'!B:AB,7,0)),"")</f>
        <v/>
      </c>
      <c r="H2922" s="80" t="str">
        <f>IFERROR(IF(B2922="","",VLOOKUP(B2922,'Customer Orders Management'!B:AB,8,0)),"")</f>
        <v/>
      </c>
      <c r="I2922" s="81" t="str">
        <f>IFERROR(IF(B2922="","",VLOOKUP(B2922,'Customer Orders Management'!B:AB,9,0)),"")</f>
        <v/>
      </c>
      <c r="J2922" s="81" t="str">
        <f>IFERROR(IF(B2922="","",VLOOKUP(B2922,'Customer Orders Management'!B:AB,10,0)),"")</f>
        <v/>
      </c>
      <c r="K2922" s="81" t="str">
        <f>IFERROR(IF(B2922="","",VLOOKUP(B2922,'Customer Orders Management'!B:AB,11,0)),"")</f>
        <v/>
      </c>
      <c r="L2922" s="81" t="str">
        <f>IFERROR(IF(VLOOKUP(B2922,'DIFOT Raw Data'!B:P,15,0)="","Not Delivered","Delivery"&amp;" "&amp;VLOOKUP(B2922,'DIFOT Raw Data'!B:P,15,0)),"")</f>
        <v/>
      </c>
    </row>
    <row r="2923" spans="5:12" x14ac:dyDescent="0.25">
      <c r="E2923" s="80" t="str">
        <f>IFERROR(IF(B2923="","",VLOOKUP(B2923,'Customer Orders Management'!B:AB,12,0)),"")</f>
        <v/>
      </c>
      <c r="F2923" s="80" t="str">
        <f>IFERROR(IF(B2923="","",VLOOKUP(B2923,'Customer Orders Management'!B:AB,13,0)),"")</f>
        <v/>
      </c>
      <c r="G2923" s="80" t="str">
        <f>IFERROR(IF(B2923="","",VLOOKUP(B2923,'Customer Orders Management'!B:AB,7,0)),"")</f>
        <v/>
      </c>
      <c r="H2923" s="80" t="str">
        <f>IFERROR(IF(B2923="","",VLOOKUP(B2923,'Customer Orders Management'!B:AB,8,0)),"")</f>
        <v/>
      </c>
      <c r="I2923" s="81" t="str">
        <f>IFERROR(IF(B2923="","",VLOOKUP(B2923,'Customer Orders Management'!B:AB,9,0)),"")</f>
        <v/>
      </c>
      <c r="J2923" s="81" t="str">
        <f>IFERROR(IF(B2923="","",VLOOKUP(B2923,'Customer Orders Management'!B:AB,10,0)),"")</f>
        <v/>
      </c>
      <c r="K2923" s="81" t="str">
        <f>IFERROR(IF(B2923="","",VLOOKUP(B2923,'Customer Orders Management'!B:AB,11,0)),"")</f>
        <v/>
      </c>
      <c r="L2923" s="81" t="str">
        <f>IFERROR(IF(VLOOKUP(B2923,'DIFOT Raw Data'!B:P,15,0)="","Not Delivered","Delivery"&amp;" "&amp;VLOOKUP(B2923,'DIFOT Raw Data'!B:P,15,0)),"")</f>
        <v/>
      </c>
    </row>
    <row r="2924" spans="5:12" x14ac:dyDescent="0.25">
      <c r="E2924" s="80" t="str">
        <f>IFERROR(IF(B2924="","",VLOOKUP(B2924,'Customer Orders Management'!B:AB,12,0)),"")</f>
        <v/>
      </c>
      <c r="F2924" s="80" t="str">
        <f>IFERROR(IF(B2924="","",VLOOKUP(B2924,'Customer Orders Management'!B:AB,13,0)),"")</f>
        <v/>
      </c>
      <c r="G2924" s="80" t="str">
        <f>IFERROR(IF(B2924="","",VLOOKUP(B2924,'Customer Orders Management'!B:AB,7,0)),"")</f>
        <v/>
      </c>
      <c r="H2924" s="80" t="str">
        <f>IFERROR(IF(B2924="","",VLOOKUP(B2924,'Customer Orders Management'!B:AB,8,0)),"")</f>
        <v/>
      </c>
      <c r="I2924" s="81" t="str">
        <f>IFERROR(IF(B2924="","",VLOOKUP(B2924,'Customer Orders Management'!B:AB,9,0)),"")</f>
        <v/>
      </c>
      <c r="J2924" s="81" t="str">
        <f>IFERROR(IF(B2924="","",VLOOKUP(B2924,'Customer Orders Management'!B:AB,10,0)),"")</f>
        <v/>
      </c>
      <c r="K2924" s="81" t="str">
        <f>IFERROR(IF(B2924="","",VLOOKUP(B2924,'Customer Orders Management'!B:AB,11,0)),"")</f>
        <v/>
      </c>
      <c r="L2924" s="81" t="str">
        <f>IFERROR(IF(VLOOKUP(B2924,'DIFOT Raw Data'!B:P,15,0)="","Not Delivered","Delivery"&amp;" "&amp;VLOOKUP(B2924,'DIFOT Raw Data'!B:P,15,0)),"")</f>
        <v/>
      </c>
    </row>
    <row r="2925" spans="5:12" x14ac:dyDescent="0.25">
      <c r="E2925" s="80" t="str">
        <f>IFERROR(IF(B2925="","",VLOOKUP(B2925,'Customer Orders Management'!B:AB,12,0)),"")</f>
        <v/>
      </c>
      <c r="F2925" s="80" t="str">
        <f>IFERROR(IF(B2925="","",VLOOKUP(B2925,'Customer Orders Management'!B:AB,13,0)),"")</f>
        <v/>
      </c>
      <c r="G2925" s="80" t="str">
        <f>IFERROR(IF(B2925="","",VLOOKUP(B2925,'Customer Orders Management'!B:AB,7,0)),"")</f>
        <v/>
      </c>
      <c r="H2925" s="80" t="str">
        <f>IFERROR(IF(B2925="","",VLOOKUP(B2925,'Customer Orders Management'!B:AB,8,0)),"")</f>
        <v/>
      </c>
      <c r="I2925" s="81" t="str">
        <f>IFERROR(IF(B2925="","",VLOOKUP(B2925,'Customer Orders Management'!B:AB,9,0)),"")</f>
        <v/>
      </c>
      <c r="J2925" s="81" t="str">
        <f>IFERROR(IF(B2925="","",VLOOKUP(B2925,'Customer Orders Management'!B:AB,10,0)),"")</f>
        <v/>
      </c>
      <c r="K2925" s="81" t="str">
        <f>IFERROR(IF(B2925="","",VLOOKUP(B2925,'Customer Orders Management'!B:AB,11,0)),"")</f>
        <v/>
      </c>
      <c r="L2925" s="81" t="str">
        <f>IFERROR(IF(VLOOKUP(B2925,'DIFOT Raw Data'!B:P,15,0)="","Not Delivered","Delivery"&amp;" "&amp;VLOOKUP(B2925,'DIFOT Raw Data'!B:P,15,0)),"")</f>
        <v/>
      </c>
    </row>
    <row r="2926" spans="5:12" x14ac:dyDescent="0.25">
      <c r="E2926" s="80" t="str">
        <f>IFERROR(IF(B2926="","",VLOOKUP(B2926,'Customer Orders Management'!B:AB,12,0)),"")</f>
        <v/>
      </c>
      <c r="F2926" s="80" t="str">
        <f>IFERROR(IF(B2926="","",VLOOKUP(B2926,'Customer Orders Management'!B:AB,13,0)),"")</f>
        <v/>
      </c>
      <c r="G2926" s="80" t="str">
        <f>IFERROR(IF(B2926="","",VLOOKUP(B2926,'Customer Orders Management'!B:AB,7,0)),"")</f>
        <v/>
      </c>
      <c r="H2926" s="80" t="str">
        <f>IFERROR(IF(B2926="","",VLOOKUP(B2926,'Customer Orders Management'!B:AB,8,0)),"")</f>
        <v/>
      </c>
      <c r="I2926" s="81" t="str">
        <f>IFERROR(IF(B2926="","",VLOOKUP(B2926,'Customer Orders Management'!B:AB,9,0)),"")</f>
        <v/>
      </c>
      <c r="J2926" s="81" t="str">
        <f>IFERROR(IF(B2926="","",VLOOKUP(B2926,'Customer Orders Management'!B:AB,10,0)),"")</f>
        <v/>
      </c>
      <c r="K2926" s="81" t="str">
        <f>IFERROR(IF(B2926="","",VLOOKUP(B2926,'Customer Orders Management'!B:AB,11,0)),"")</f>
        <v/>
      </c>
      <c r="L2926" s="81" t="str">
        <f>IFERROR(IF(VLOOKUP(B2926,'DIFOT Raw Data'!B:P,15,0)="","Not Delivered","Delivery"&amp;" "&amp;VLOOKUP(B2926,'DIFOT Raw Data'!B:P,15,0)),"")</f>
        <v/>
      </c>
    </row>
    <row r="2927" spans="5:12" x14ac:dyDescent="0.25">
      <c r="E2927" s="80" t="str">
        <f>IFERROR(IF(B2927="","",VLOOKUP(B2927,'Customer Orders Management'!B:AB,12,0)),"")</f>
        <v/>
      </c>
      <c r="F2927" s="80" t="str">
        <f>IFERROR(IF(B2927="","",VLOOKUP(B2927,'Customer Orders Management'!B:AB,13,0)),"")</f>
        <v/>
      </c>
      <c r="G2927" s="80" t="str">
        <f>IFERROR(IF(B2927="","",VLOOKUP(B2927,'Customer Orders Management'!B:AB,7,0)),"")</f>
        <v/>
      </c>
      <c r="H2927" s="80" t="str">
        <f>IFERROR(IF(B2927="","",VLOOKUP(B2927,'Customer Orders Management'!B:AB,8,0)),"")</f>
        <v/>
      </c>
      <c r="I2927" s="81" t="str">
        <f>IFERROR(IF(B2927="","",VLOOKUP(B2927,'Customer Orders Management'!B:AB,9,0)),"")</f>
        <v/>
      </c>
      <c r="J2927" s="81" t="str">
        <f>IFERROR(IF(B2927="","",VLOOKUP(B2927,'Customer Orders Management'!B:AB,10,0)),"")</f>
        <v/>
      </c>
      <c r="K2927" s="81" t="str">
        <f>IFERROR(IF(B2927="","",VLOOKUP(B2927,'Customer Orders Management'!B:AB,11,0)),"")</f>
        <v/>
      </c>
      <c r="L2927" s="81" t="str">
        <f>IFERROR(IF(VLOOKUP(B2927,'DIFOT Raw Data'!B:P,15,0)="","Not Delivered","Delivery"&amp;" "&amp;VLOOKUP(B2927,'DIFOT Raw Data'!B:P,15,0)),"")</f>
        <v/>
      </c>
    </row>
    <row r="2928" spans="5:12" x14ac:dyDescent="0.25">
      <c r="E2928" s="80" t="str">
        <f>IFERROR(IF(B2928="","",VLOOKUP(B2928,'Customer Orders Management'!B:AB,12,0)),"")</f>
        <v/>
      </c>
      <c r="F2928" s="80" t="str">
        <f>IFERROR(IF(B2928="","",VLOOKUP(B2928,'Customer Orders Management'!B:AB,13,0)),"")</f>
        <v/>
      </c>
      <c r="G2928" s="80" t="str">
        <f>IFERROR(IF(B2928="","",VLOOKUP(B2928,'Customer Orders Management'!B:AB,7,0)),"")</f>
        <v/>
      </c>
      <c r="H2928" s="80" t="str">
        <f>IFERROR(IF(B2928="","",VLOOKUP(B2928,'Customer Orders Management'!B:AB,8,0)),"")</f>
        <v/>
      </c>
      <c r="I2928" s="81" t="str">
        <f>IFERROR(IF(B2928="","",VLOOKUP(B2928,'Customer Orders Management'!B:AB,9,0)),"")</f>
        <v/>
      </c>
      <c r="J2928" s="81" t="str">
        <f>IFERROR(IF(B2928="","",VLOOKUP(B2928,'Customer Orders Management'!B:AB,10,0)),"")</f>
        <v/>
      </c>
      <c r="K2928" s="81" t="str">
        <f>IFERROR(IF(B2928="","",VLOOKUP(B2928,'Customer Orders Management'!B:AB,11,0)),"")</f>
        <v/>
      </c>
      <c r="L2928" s="81" t="str">
        <f>IFERROR(IF(VLOOKUP(B2928,'DIFOT Raw Data'!B:P,15,0)="","Not Delivered","Delivery"&amp;" "&amp;VLOOKUP(B2928,'DIFOT Raw Data'!B:P,15,0)),"")</f>
        <v/>
      </c>
    </row>
    <row r="2929" spans="5:12" x14ac:dyDescent="0.25">
      <c r="E2929" s="80" t="str">
        <f>IFERROR(IF(B2929="","",VLOOKUP(B2929,'Customer Orders Management'!B:AB,12,0)),"")</f>
        <v/>
      </c>
      <c r="F2929" s="80" t="str">
        <f>IFERROR(IF(B2929="","",VLOOKUP(B2929,'Customer Orders Management'!B:AB,13,0)),"")</f>
        <v/>
      </c>
      <c r="G2929" s="80" t="str">
        <f>IFERROR(IF(B2929="","",VLOOKUP(B2929,'Customer Orders Management'!B:AB,7,0)),"")</f>
        <v/>
      </c>
      <c r="H2929" s="80" t="str">
        <f>IFERROR(IF(B2929="","",VLOOKUP(B2929,'Customer Orders Management'!B:AB,8,0)),"")</f>
        <v/>
      </c>
      <c r="I2929" s="81" t="str">
        <f>IFERROR(IF(B2929="","",VLOOKUP(B2929,'Customer Orders Management'!B:AB,9,0)),"")</f>
        <v/>
      </c>
      <c r="J2929" s="81" t="str">
        <f>IFERROR(IF(B2929="","",VLOOKUP(B2929,'Customer Orders Management'!B:AB,10,0)),"")</f>
        <v/>
      </c>
      <c r="K2929" s="81" t="str">
        <f>IFERROR(IF(B2929="","",VLOOKUP(B2929,'Customer Orders Management'!B:AB,11,0)),"")</f>
        <v/>
      </c>
      <c r="L2929" s="81" t="str">
        <f>IFERROR(IF(VLOOKUP(B2929,'DIFOT Raw Data'!B:P,15,0)="","Not Delivered","Delivery"&amp;" "&amp;VLOOKUP(B2929,'DIFOT Raw Data'!B:P,15,0)),"")</f>
        <v/>
      </c>
    </row>
    <row r="2930" spans="5:12" x14ac:dyDescent="0.25">
      <c r="E2930" s="80" t="str">
        <f>IFERROR(IF(B2930="","",VLOOKUP(B2930,'Customer Orders Management'!B:AB,12,0)),"")</f>
        <v/>
      </c>
      <c r="F2930" s="80" t="str">
        <f>IFERROR(IF(B2930="","",VLOOKUP(B2930,'Customer Orders Management'!B:AB,13,0)),"")</f>
        <v/>
      </c>
      <c r="G2930" s="80" t="str">
        <f>IFERROR(IF(B2930="","",VLOOKUP(B2930,'Customer Orders Management'!B:AB,7,0)),"")</f>
        <v/>
      </c>
      <c r="H2930" s="80" t="str">
        <f>IFERROR(IF(B2930="","",VLOOKUP(B2930,'Customer Orders Management'!B:AB,8,0)),"")</f>
        <v/>
      </c>
      <c r="I2930" s="81" t="str">
        <f>IFERROR(IF(B2930="","",VLOOKUP(B2930,'Customer Orders Management'!B:AB,9,0)),"")</f>
        <v/>
      </c>
      <c r="J2930" s="81" t="str">
        <f>IFERROR(IF(B2930="","",VLOOKUP(B2930,'Customer Orders Management'!B:AB,10,0)),"")</f>
        <v/>
      </c>
      <c r="K2930" s="81" t="str">
        <f>IFERROR(IF(B2930="","",VLOOKUP(B2930,'Customer Orders Management'!B:AB,11,0)),"")</f>
        <v/>
      </c>
      <c r="L2930" s="81" t="str">
        <f>IFERROR(IF(VLOOKUP(B2930,'DIFOT Raw Data'!B:P,15,0)="","Not Delivered","Delivery"&amp;" "&amp;VLOOKUP(B2930,'DIFOT Raw Data'!B:P,15,0)),"")</f>
        <v/>
      </c>
    </row>
    <row r="2931" spans="5:12" x14ac:dyDescent="0.25">
      <c r="E2931" s="80" t="str">
        <f>IFERROR(IF(B2931="","",VLOOKUP(B2931,'Customer Orders Management'!B:AB,12,0)),"")</f>
        <v/>
      </c>
      <c r="F2931" s="80" t="str">
        <f>IFERROR(IF(B2931="","",VLOOKUP(B2931,'Customer Orders Management'!B:AB,13,0)),"")</f>
        <v/>
      </c>
      <c r="G2931" s="80" t="str">
        <f>IFERROR(IF(B2931="","",VLOOKUP(B2931,'Customer Orders Management'!B:AB,7,0)),"")</f>
        <v/>
      </c>
      <c r="H2931" s="80" t="str">
        <f>IFERROR(IF(B2931="","",VLOOKUP(B2931,'Customer Orders Management'!B:AB,8,0)),"")</f>
        <v/>
      </c>
      <c r="I2931" s="81" t="str">
        <f>IFERROR(IF(B2931="","",VLOOKUP(B2931,'Customer Orders Management'!B:AB,9,0)),"")</f>
        <v/>
      </c>
      <c r="J2931" s="81" t="str">
        <f>IFERROR(IF(B2931="","",VLOOKUP(B2931,'Customer Orders Management'!B:AB,10,0)),"")</f>
        <v/>
      </c>
      <c r="K2931" s="81" t="str">
        <f>IFERROR(IF(B2931="","",VLOOKUP(B2931,'Customer Orders Management'!B:AB,11,0)),"")</f>
        <v/>
      </c>
      <c r="L2931" s="81" t="str">
        <f>IFERROR(IF(VLOOKUP(B2931,'DIFOT Raw Data'!B:P,15,0)="","Not Delivered","Delivery"&amp;" "&amp;VLOOKUP(B2931,'DIFOT Raw Data'!B:P,15,0)),"")</f>
        <v/>
      </c>
    </row>
    <row r="2932" spans="5:12" x14ac:dyDescent="0.25">
      <c r="E2932" s="80" t="str">
        <f>IFERROR(IF(B2932="","",VLOOKUP(B2932,'Customer Orders Management'!B:AB,12,0)),"")</f>
        <v/>
      </c>
      <c r="F2932" s="80" t="str">
        <f>IFERROR(IF(B2932="","",VLOOKUP(B2932,'Customer Orders Management'!B:AB,13,0)),"")</f>
        <v/>
      </c>
      <c r="G2932" s="80" t="str">
        <f>IFERROR(IF(B2932="","",VLOOKUP(B2932,'Customer Orders Management'!B:AB,7,0)),"")</f>
        <v/>
      </c>
      <c r="H2932" s="80" t="str">
        <f>IFERROR(IF(B2932="","",VLOOKUP(B2932,'Customer Orders Management'!B:AB,8,0)),"")</f>
        <v/>
      </c>
      <c r="I2932" s="81" t="str">
        <f>IFERROR(IF(B2932="","",VLOOKUP(B2932,'Customer Orders Management'!B:AB,9,0)),"")</f>
        <v/>
      </c>
      <c r="J2932" s="81" t="str">
        <f>IFERROR(IF(B2932="","",VLOOKUP(B2932,'Customer Orders Management'!B:AB,10,0)),"")</f>
        <v/>
      </c>
      <c r="K2932" s="81" t="str">
        <f>IFERROR(IF(B2932="","",VLOOKUP(B2932,'Customer Orders Management'!B:AB,11,0)),"")</f>
        <v/>
      </c>
      <c r="L2932" s="81" t="str">
        <f>IFERROR(IF(VLOOKUP(B2932,'DIFOT Raw Data'!B:P,15,0)="","Not Delivered","Delivery"&amp;" "&amp;VLOOKUP(B2932,'DIFOT Raw Data'!B:P,15,0)),"")</f>
        <v/>
      </c>
    </row>
    <row r="2933" spans="5:12" x14ac:dyDescent="0.25">
      <c r="E2933" s="80" t="str">
        <f>IFERROR(IF(B2933="","",VLOOKUP(B2933,'Customer Orders Management'!B:AB,12,0)),"")</f>
        <v/>
      </c>
      <c r="F2933" s="80" t="str">
        <f>IFERROR(IF(B2933="","",VLOOKUP(B2933,'Customer Orders Management'!B:AB,13,0)),"")</f>
        <v/>
      </c>
      <c r="G2933" s="80" t="str">
        <f>IFERROR(IF(B2933="","",VLOOKUP(B2933,'Customer Orders Management'!B:AB,7,0)),"")</f>
        <v/>
      </c>
      <c r="H2933" s="80" t="str">
        <f>IFERROR(IF(B2933="","",VLOOKUP(B2933,'Customer Orders Management'!B:AB,8,0)),"")</f>
        <v/>
      </c>
      <c r="I2933" s="81" t="str">
        <f>IFERROR(IF(B2933="","",VLOOKUP(B2933,'Customer Orders Management'!B:AB,9,0)),"")</f>
        <v/>
      </c>
      <c r="J2933" s="81" t="str">
        <f>IFERROR(IF(B2933="","",VLOOKUP(B2933,'Customer Orders Management'!B:AB,10,0)),"")</f>
        <v/>
      </c>
      <c r="K2933" s="81" t="str">
        <f>IFERROR(IF(B2933="","",VLOOKUP(B2933,'Customer Orders Management'!B:AB,11,0)),"")</f>
        <v/>
      </c>
      <c r="L2933" s="81" t="str">
        <f>IFERROR(IF(VLOOKUP(B2933,'DIFOT Raw Data'!B:P,15,0)="","Not Delivered","Delivery"&amp;" "&amp;VLOOKUP(B2933,'DIFOT Raw Data'!B:P,15,0)),"")</f>
        <v/>
      </c>
    </row>
    <row r="2934" spans="5:12" x14ac:dyDescent="0.25">
      <c r="E2934" s="80" t="str">
        <f>IFERROR(IF(B2934="","",VLOOKUP(B2934,'Customer Orders Management'!B:AB,12,0)),"")</f>
        <v/>
      </c>
      <c r="F2934" s="80" t="str">
        <f>IFERROR(IF(B2934="","",VLOOKUP(B2934,'Customer Orders Management'!B:AB,13,0)),"")</f>
        <v/>
      </c>
      <c r="G2934" s="80" t="str">
        <f>IFERROR(IF(B2934="","",VLOOKUP(B2934,'Customer Orders Management'!B:AB,7,0)),"")</f>
        <v/>
      </c>
      <c r="H2934" s="80" t="str">
        <f>IFERROR(IF(B2934="","",VLOOKUP(B2934,'Customer Orders Management'!B:AB,8,0)),"")</f>
        <v/>
      </c>
      <c r="I2934" s="81" t="str">
        <f>IFERROR(IF(B2934="","",VLOOKUP(B2934,'Customer Orders Management'!B:AB,9,0)),"")</f>
        <v/>
      </c>
      <c r="J2934" s="81" t="str">
        <f>IFERROR(IF(B2934="","",VLOOKUP(B2934,'Customer Orders Management'!B:AB,10,0)),"")</f>
        <v/>
      </c>
      <c r="K2934" s="81" t="str">
        <f>IFERROR(IF(B2934="","",VLOOKUP(B2934,'Customer Orders Management'!B:AB,11,0)),"")</f>
        <v/>
      </c>
      <c r="L2934" s="81" t="str">
        <f>IFERROR(IF(VLOOKUP(B2934,'DIFOT Raw Data'!B:P,15,0)="","Not Delivered","Delivery"&amp;" "&amp;VLOOKUP(B2934,'DIFOT Raw Data'!B:P,15,0)),"")</f>
        <v/>
      </c>
    </row>
    <row r="2935" spans="5:12" x14ac:dyDescent="0.25">
      <c r="E2935" s="80" t="str">
        <f>IFERROR(IF(B2935="","",VLOOKUP(B2935,'Customer Orders Management'!B:AB,12,0)),"")</f>
        <v/>
      </c>
      <c r="F2935" s="80" t="str">
        <f>IFERROR(IF(B2935="","",VLOOKUP(B2935,'Customer Orders Management'!B:AB,13,0)),"")</f>
        <v/>
      </c>
      <c r="G2935" s="80" t="str">
        <f>IFERROR(IF(B2935="","",VLOOKUP(B2935,'Customer Orders Management'!B:AB,7,0)),"")</f>
        <v/>
      </c>
      <c r="H2935" s="80" t="str">
        <f>IFERROR(IF(B2935="","",VLOOKUP(B2935,'Customer Orders Management'!B:AB,8,0)),"")</f>
        <v/>
      </c>
      <c r="I2935" s="81" t="str">
        <f>IFERROR(IF(B2935="","",VLOOKUP(B2935,'Customer Orders Management'!B:AB,9,0)),"")</f>
        <v/>
      </c>
      <c r="J2935" s="81" t="str">
        <f>IFERROR(IF(B2935="","",VLOOKUP(B2935,'Customer Orders Management'!B:AB,10,0)),"")</f>
        <v/>
      </c>
      <c r="K2935" s="81" t="str">
        <f>IFERROR(IF(B2935="","",VLOOKUP(B2935,'Customer Orders Management'!B:AB,11,0)),"")</f>
        <v/>
      </c>
      <c r="L2935" s="81" t="str">
        <f>IFERROR(IF(VLOOKUP(B2935,'DIFOT Raw Data'!B:P,15,0)="","Not Delivered","Delivery"&amp;" "&amp;VLOOKUP(B2935,'DIFOT Raw Data'!B:P,15,0)),"")</f>
        <v/>
      </c>
    </row>
    <row r="2936" spans="5:12" x14ac:dyDescent="0.25">
      <c r="E2936" s="80" t="str">
        <f>IFERROR(IF(B2936="","",VLOOKUP(B2936,'Customer Orders Management'!B:AB,12,0)),"")</f>
        <v/>
      </c>
      <c r="F2936" s="80" t="str">
        <f>IFERROR(IF(B2936="","",VLOOKUP(B2936,'Customer Orders Management'!B:AB,13,0)),"")</f>
        <v/>
      </c>
      <c r="G2936" s="80" t="str">
        <f>IFERROR(IF(B2936="","",VLOOKUP(B2936,'Customer Orders Management'!B:AB,7,0)),"")</f>
        <v/>
      </c>
      <c r="H2936" s="80" t="str">
        <f>IFERROR(IF(B2936="","",VLOOKUP(B2936,'Customer Orders Management'!B:AB,8,0)),"")</f>
        <v/>
      </c>
      <c r="I2936" s="81" t="str">
        <f>IFERROR(IF(B2936="","",VLOOKUP(B2936,'Customer Orders Management'!B:AB,9,0)),"")</f>
        <v/>
      </c>
      <c r="J2936" s="81" t="str">
        <f>IFERROR(IF(B2936="","",VLOOKUP(B2936,'Customer Orders Management'!B:AB,10,0)),"")</f>
        <v/>
      </c>
      <c r="K2936" s="81" t="str">
        <f>IFERROR(IF(B2936="","",VLOOKUP(B2936,'Customer Orders Management'!B:AB,11,0)),"")</f>
        <v/>
      </c>
      <c r="L2936" s="81" t="str">
        <f>IFERROR(IF(VLOOKUP(B2936,'DIFOT Raw Data'!B:P,15,0)="","Not Delivered","Delivery"&amp;" "&amp;VLOOKUP(B2936,'DIFOT Raw Data'!B:P,15,0)),"")</f>
        <v/>
      </c>
    </row>
    <row r="2937" spans="5:12" x14ac:dyDescent="0.25">
      <c r="E2937" s="80" t="str">
        <f>IFERROR(IF(B2937="","",VLOOKUP(B2937,'Customer Orders Management'!B:AB,12,0)),"")</f>
        <v/>
      </c>
      <c r="F2937" s="80" t="str">
        <f>IFERROR(IF(B2937="","",VLOOKUP(B2937,'Customer Orders Management'!B:AB,13,0)),"")</f>
        <v/>
      </c>
      <c r="G2937" s="80" t="str">
        <f>IFERROR(IF(B2937="","",VLOOKUP(B2937,'Customer Orders Management'!B:AB,7,0)),"")</f>
        <v/>
      </c>
      <c r="H2937" s="80" t="str">
        <f>IFERROR(IF(B2937="","",VLOOKUP(B2937,'Customer Orders Management'!B:AB,8,0)),"")</f>
        <v/>
      </c>
      <c r="I2937" s="81" t="str">
        <f>IFERROR(IF(B2937="","",VLOOKUP(B2937,'Customer Orders Management'!B:AB,9,0)),"")</f>
        <v/>
      </c>
      <c r="J2937" s="81" t="str">
        <f>IFERROR(IF(B2937="","",VLOOKUP(B2937,'Customer Orders Management'!B:AB,10,0)),"")</f>
        <v/>
      </c>
      <c r="K2937" s="81" t="str">
        <f>IFERROR(IF(B2937="","",VLOOKUP(B2937,'Customer Orders Management'!B:AB,11,0)),"")</f>
        <v/>
      </c>
      <c r="L2937" s="81" t="str">
        <f>IFERROR(IF(VLOOKUP(B2937,'DIFOT Raw Data'!B:P,15,0)="","Not Delivered","Delivery"&amp;" "&amp;VLOOKUP(B2937,'DIFOT Raw Data'!B:P,15,0)),"")</f>
        <v/>
      </c>
    </row>
    <row r="2938" spans="5:12" x14ac:dyDescent="0.25">
      <c r="E2938" s="80" t="str">
        <f>IFERROR(IF(B2938="","",VLOOKUP(B2938,'Customer Orders Management'!B:AB,12,0)),"")</f>
        <v/>
      </c>
      <c r="F2938" s="80" t="str">
        <f>IFERROR(IF(B2938="","",VLOOKUP(B2938,'Customer Orders Management'!B:AB,13,0)),"")</f>
        <v/>
      </c>
      <c r="G2938" s="80" t="str">
        <f>IFERROR(IF(B2938="","",VLOOKUP(B2938,'Customer Orders Management'!B:AB,7,0)),"")</f>
        <v/>
      </c>
      <c r="H2938" s="80" t="str">
        <f>IFERROR(IF(B2938="","",VLOOKUP(B2938,'Customer Orders Management'!B:AB,8,0)),"")</f>
        <v/>
      </c>
      <c r="I2938" s="81" t="str">
        <f>IFERROR(IF(B2938="","",VLOOKUP(B2938,'Customer Orders Management'!B:AB,9,0)),"")</f>
        <v/>
      </c>
      <c r="J2938" s="81" t="str">
        <f>IFERROR(IF(B2938="","",VLOOKUP(B2938,'Customer Orders Management'!B:AB,10,0)),"")</f>
        <v/>
      </c>
      <c r="K2938" s="81" t="str">
        <f>IFERROR(IF(B2938="","",VLOOKUP(B2938,'Customer Orders Management'!B:AB,11,0)),"")</f>
        <v/>
      </c>
      <c r="L2938" s="81" t="str">
        <f>IFERROR(IF(VLOOKUP(B2938,'DIFOT Raw Data'!B:P,15,0)="","Not Delivered","Delivery"&amp;" "&amp;VLOOKUP(B2938,'DIFOT Raw Data'!B:P,15,0)),"")</f>
        <v/>
      </c>
    </row>
    <row r="2939" spans="5:12" x14ac:dyDescent="0.25">
      <c r="E2939" s="80" t="str">
        <f>IFERROR(IF(B2939="","",VLOOKUP(B2939,'Customer Orders Management'!B:AB,12,0)),"")</f>
        <v/>
      </c>
      <c r="F2939" s="80" t="str">
        <f>IFERROR(IF(B2939="","",VLOOKUP(B2939,'Customer Orders Management'!B:AB,13,0)),"")</f>
        <v/>
      </c>
      <c r="G2939" s="80" t="str">
        <f>IFERROR(IF(B2939="","",VLOOKUP(B2939,'Customer Orders Management'!B:AB,7,0)),"")</f>
        <v/>
      </c>
      <c r="H2939" s="80" t="str">
        <f>IFERROR(IF(B2939="","",VLOOKUP(B2939,'Customer Orders Management'!B:AB,8,0)),"")</f>
        <v/>
      </c>
      <c r="I2939" s="81" t="str">
        <f>IFERROR(IF(B2939="","",VLOOKUP(B2939,'Customer Orders Management'!B:AB,9,0)),"")</f>
        <v/>
      </c>
      <c r="J2939" s="81" t="str">
        <f>IFERROR(IF(B2939="","",VLOOKUP(B2939,'Customer Orders Management'!B:AB,10,0)),"")</f>
        <v/>
      </c>
      <c r="K2939" s="81" t="str">
        <f>IFERROR(IF(B2939="","",VLOOKUP(B2939,'Customer Orders Management'!B:AB,11,0)),"")</f>
        <v/>
      </c>
      <c r="L2939" s="81" t="str">
        <f>IFERROR(IF(VLOOKUP(B2939,'DIFOT Raw Data'!B:P,15,0)="","Not Delivered","Delivery"&amp;" "&amp;VLOOKUP(B2939,'DIFOT Raw Data'!B:P,15,0)),"")</f>
        <v/>
      </c>
    </row>
    <row r="2940" spans="5:12" x14ac:dyDescent="0.25">
      <c r="E2940" s="80" t="str">
        <f>IFERROR(IF(B2940="","",VLOOKUP(B2940,'Customer Orders Management'!B:AB,12,0)),"")</f>
        <v/>
      </c>
      <c r="F2940" s="80" t="str">
        <f>IFERROR(IF(B2940="","",VLOOKUP(B2940,'Customer Orders Management'!B:AB,13,0)),"")</f>
        <v/>
      </c>
      <c r="G2940" s="80" t="str">
        <f>IFERROR(IF(B2940="","",VLOOKUP(B2940,'Customer Orders Management'!B:AB,7,0)),"")</f>
        <v/>
      </c>
      <c r="H2940" s="80" t="str">
        <f>IFERROR(IF(B2940="","",VLOOKUP(B2940,'Customer Orders Management'!B:AB,8,0)),"")</f>
        <v/>
      </c>
      <c r="I2940" s="81" t="str">
        <f>IFERROR(IF(B2940="","",VLOOKUP(B2940,'Customer Orders Management'!B:AB,9,0)),"")</f>
        <v/>
      </c>
      <c r="J2940" s="81" t="str">
        <f>IFERROR(IF(B2940="","",VLOOKUP(B2940,'Customer Orders Management'!B:AB,10,0)),"")</f>
        <v/>
      </c>
      <c r="K2940" s="81" t="str">
        <f>IFERROR(IF(B2940="","",VLOOKUP(B2940,'Customer Orders Management'!B:AB,11,0)),"")</f>
        <v/>
      </c>
      <c r="L2940" s="81" t="str">
        <f>IFERROR(IF(VLOOKUP(B2940,'DIFOT Raw Data'!B:P,15,0)="","Not Delivered","Delivery"&amp;" "&amp;VLOOKUP(B2940,'DIFOT Raw Data'!B:P,15,0)),"")</f>
        <v/>
      </c>
    </row>
    <row r="2941" spans="5:12" x14ac:dyDescent="0.25">
      <c r="E2941" s="80" t="str">
        <f>IFERROR(IF(B2941="","",VLOOKUP(B2941,'Customer Orders Management'!B:AB,12,0)),"")</f>
        <v/>
      </c>
      <c r="F2941" s="80" t="str">
        <f>IFERROR(IF(B2941="","",VLOOKUP(B2941,'Customer Orders Management'!B:AB,13,0)),"")</f>
        <v/>
      </c>
      <c r="G2941" s="80" t="str">
        <f>IFERROR(IF(B2941="","",VLOOKUP(B2941,'Customer Orders Management'!B:AB,7,0)),"")</f>
        <v/>
      </c>
      <c r="H2941" s="80" t="str">
        <f>IFERROR(IF(B2941="","",VLOOKUP(B2941,'Customer Orders Management'!B:AB,8,0)),"")</f>
        <v/>
      </c>
      <c r="I2941" s="81" t="str">
        <f>IFERROR(IF(B2941="","",VLOOKUP(B2941,'Customer Orders Management'!B:AB,9,0)),"")</f>
        <v/>
      </c>
      <c r="J2941" s="81" t="str">
        <f>IFERROR(IF(B2941="","",VLOOKUP(B2941,'Customer Orders Management'!B:AB,10,0)),"")</f>
        <v/>
      </c>
      <c r="K2941" s="81" t="str">
        <f>IFERROR(IF(B2941="","",VLOOKUP(B2941,'Customer Orders Management'!B:AB,11,0)),"")</f>
        <v/>
      </c>
      <c r="L2941" s="81" t="str">
        <f>IFERROR(IF(VLOOKUP(B2941,'DIFOT Raw Data'!B:P,15,0)="","Not Delivered","Delivery"&amp;" "&amp;VLOOKUP(B2941,'DIFOT Raw Data'!B:P,15,0)),"")</f>
        <v/>
      </c>
    </row>
    <row r="2942" spans="5:12" x14ac:dyDescent="0.25">
      <c r="E2942" s="80" t="str">
        <f>IFERROR(IF(B2942="","",VLOOKUP(B2942,'Customer Orders Management'!B:AB,12,0)),"")</f>
        <v/>
      </c>
      <c r="F2942" s="80" t="str">
        <f>IFERROR(IF(B2942="","",VLOOKUP(B2942,'Customer Orders Management'!B:AB,13,0)),"")</f>
        <v/>
      </c>
      <c r="G2942" s="80" t="str">
        <f>IFERROR(IF(B2942="","",VLOOKUP(B2942,'Customer Orders Management'!B:AB,7,0)),"")</f>
        <v/>
      </c>
      <c r="H2942" s="80" t="str">
        <f>IFERROR(IF(B2942="","",VLOOKUP(B2942,'Customer Orders Management'!B:AB,8,0)),"")</f>
        <v/>
      </c>
      <c r="I2942" s="81" t="str">
        <f>IFERROR(IF(B2942="","",VLOOKUP(B2942,'Customer Orders Management'!B:AB,9,0)),"")</f>
        <v/>
      </c>
      <c r="J2942" s="81" t="str">
        <f>IFERROR(IF(B2942="","",VLOOKUP(B2942,'Customer Orders Management'!B:AB,10,0)),"")</f>
        <v/>
      </c>
      <c r="K2942" s="81" t="str">
        <f>IFERROR(IF(B2942="","",VLOOKUP(B2942,'Customer Orders Management'!B:AB,11,0)),"")</f>
        <v/>
      </c>
      <c r="L2942" s="81" t="str">
        <f>IFERROR(IF(VLOOKUP(B2942,'DIFOT Raw Data'!B:P,15,0)="","Not Delivered","Delivery"&amp;" "&amp;VLOOKUP(B2942,'DIFOT Raw Data'!B:P,15,0)),"")</f>
        <v/>
      </c>
    </row>
    <row r="2943" spans="5:12" x14ac:dyDescent="0.25">
      <c r="E2943" s="80" t="str">
        <f>IFERROR(IF(B2943="","",VLOOKUP(B2943,'Customer Orders Management'!B:AB,12,0)),"")</f>
        <v/>
      </c>
      <c r="F2943" s="80" t="str">
        <f>IFERROR(IF(B2943="","",VLOOKUP(B2943,'Customer Orders Management'!B:AB,13,0)),"")</f>
        <v/>
      </c>
      <c r="G2943" s="80" t="str">
        <f>IFERROR(IF(B2943="","",VLOOKUP(B2943,'Customer Orders Management'!B:AB,7,0)),"")</f>
        <v/>
      </c>
      <c r="H2943" s="80" t="str">
        <f>IFERROR(IF(B2943="","",VLOOKUP(B2943,'Customer Orders Management'!B:AB,8,0)),"")</f>
        <v/>
      </c>
      <c r="I2943" s="81" t="str">
        <f>IFERROR(IF(B2943="","",VLOOKUP(B2943,'Customer Orders Management'!B:AB,9,0)),"")</f>
        <v/>
      </c>
      <c r="J2943" s="81" t="str">
        <f>IFERROR(IF(B2943="","",VLOOKUP(B2943,'Customer Orders Management'!B:AB,10,0)),"")</f>
        <v/>
      </c>
      <c r="K2943" s="81" t="str">
        <f>IFERROR(IF(B2943="","",VLOOKUP(B2943,'Customer Orders Management'!B:AB,11,0)),"")</f>
        <v/>
      </c>
      <c r="L2943" s="81" t="str">
        <f>IFERROR(IF(VLOOKUP(B2943,'DIFOT Raw Data'!B:P,15,0)="","Not Delivered","Delivery"&amp;" "&amp;VLOOKUP(B2943,'DIFOT Raw Data'!B:P,15,0)),"")</f>
        <v/>
      </c>
    </row>
    <row r="2944" spans="5:12" x14ac:dyDescent="0.25">
      <c r="E2944" s="80" t="str">
        <f>IFERROR(IF(B2944="","",VLOOKUP(B2944,'Customer Orders Management'!B:AB,12,0)),"")</f>
        <v/>
      </c>
      <c r="F2944" s="80" t="str">
        <f>IFERROR(IF(B2944="","",VLOOKUP(B2944,'Customer Orders Management'!B:AB,13,0)),"")</f>
        <v/>
      </c>
      <c r="G2944" s="80" t="str">
        <f>IFERROR(IF(B2944="","",VLOOKUP(B2944,'Customer Orders Management'!B:AB,7,0)),"")</f>
        <v/>
      </c>
      <c r="H2944" s="80" t="str">
        <f>IFERROR(IF(B2944="","",VLOOKUP(B2944,'Customer Orders Management'!B:AB,8,0)),"")</f>
        <v/>
      </c>
      <c r="I2944" s="81" t="str">
        <f>IFERROR(IF(B2944="","",VLOOKUP(B2944,'Customer Orders Management'!B:AB,9,0)),"")</f>
        <v/>
      </c>
      <c r="J2944" s="81" t="str">
        <f>IFERROR(IF(B2944="","",VLOOKUP(B2944,'Customer Orders Management'!B:AB,10,0)),"")</f>
        <v/>
      </c>
      <c r="K2944" s="81" t="str">
        <f>IFERROR(IF(B2944="","",VLOOKUP(B2944,'Customer Orders Management'!B:AB,11,0)),"")</f>
        <v/>
      </c>
      <c r="L2944" s="81" t="str">
        <f>IFERROR(IF(VLOOKUP(B2944,'DIFOT Raw Data'!B:P,15,0)="","Not Delivered","Delivery"&amp;" "&amp;VLOOKUP(B2944,'DIFOT Raw Data'!B:P,15,0)),"")</f>
        <v/>
      </c>
    </row>
    <row r="2945" spans="5:12" x14ac:dyDescent="0.25">
      <c r="E2945" s="80" t="str">
        <f>IFERROR(IF(B2945="","",VLOOKUP(B2945,'Customer Orders Management'!B:AB,12,0)),"")</f>
        <v/>
      </c>
      <c r="F2945" s="80" t="str">
        <f>IFERROR(IF(B2945="","",VLOOKUP(B2945,'Customer Orders Management'!B:AB,13,0)),"")</f>
        <v/>
      </c>
      <c r="G2945" s="80" t="str">
        <f>IFERROR(IF(B2945="","",VLOOKUP(B2945,'Customer Orders Management'!B:AB,7,0)),"")</f>
        <v/>
      </c>
      <c r="H2945" s="80" t="str">
        <f>IFERROR(IF(B2945="","",VLOOKUP(B2945,'Customer Orders Management'!B:AB,8,0)),"")</f>
        <v/>
      </c>
      <c r="I2945" s="81" t="str">
        <f>IFERROR(IF(B2945="","",VLOOKUP(B2945,'Customer Orders Management'!B:AB,9,0)),"")</f>
        <v/>
      </c>
      <c r="J2945" s="81" t="str">
        <f>IFERROR(IF(B2945="","",VLOOKUP(B2945,'Customer Orders Management'!B:AB,10,0)),"")</f>
        <v/>
      </c>
      <c r="K2945" s="81" t="str">
        <f>IFERROR(IF(B2945="","",VLOOKUP(B2945,'Customer Orders Management'!B:AB,11,0)),"")</f>
        <v/>
      </c>
      <c r="L2945" s="81" t="str">
        <f>IFERROR(IF(VLOOKUP(B2945,'DIFOT Raw Data'!B:P,15,0)="","Not Delivered","Delivery"&amp;" "&amp;VLOOKUP(B2945,'DIFOT Raw Data'!B:P,15,0)),"")</f>
        <v/>
      </c>
    </row>
    <row r="2946" spans="5:12" x14ac:dyDescent="0.25">
      <c r="E2946" s="80" t="str">
        <f>IFERROR(IF(B2946="","",VLOOKUP(B2946,'Customer Orders Management'!B:AB,12,0)),"")</f>
        <v/>
      </c>
      <c r="F2946" s="80" t="str">
        <f>IFERROR(IF(B2946="","",VLOOKUP(B2946,'Customer Orders Management'!B:AB,13,0)),"")</f>
        <v/>
      </c>
      <c r="G2946" s="80" t="str">
        <f>IFERROR(IF(B2946="","",VLOOKUP(B2946,'Customer Orders Management'!B:AB,7,0)),"")</f>
        <v/>
      </c>
      <c r="H2946" s="80" t="str">
        <f>IFERROR(IF(B2946="","",VLOOKUP(B2946,'Customer Orders Management'!B:AB,8,0)),"")</f>
        <v/>
      </c>
      <c r="I2946" s="81" t="str">
        <f>IFERROR(IF(B2946="","",VLOOKUP(B2946,'Customer Orders Management'!B:AB,9,0)),"")</f>
        <v/>
      </c>
      <c r="J2946" s="81" t="str">
        <f>IFERROR(IF(B2946="","",VLOOKUP(B2946,'Customer Orders Management'!B:AB,10,0)),"")</f>
        <v/>
      </c>
      <c r="K2946" s="81" t="str">
        <f>IFERROR(IF(B2946="","",VLOOKUP(B2946,'Customer Orders Management'!B:AB,11,0)),"")</f>
        <v/>
      </c>
      <c r="L2946" s="81" t="str">
        <f>IFERROR(IF(VLOOKUP(B2946,'DIFOT Raw Data'!B:P,15,0)="","Not Delivered","Delivery"&amp;" "&amp;VLOOKUP(B2946,'DIFOT Raw Data'!B:P,15,0)),"")</f>
        <v/>
      </c>
    </row>
    <row r="2947" spans="5:12" x14ac:dyDescent="0.25">
      <c r="E2947" s="80" t="str">
        <f>IFERROR(IF(B2947="","",VLOOKUP(B2947,'Customer Orders Management'!B:AB,12,0)),"")</f>
        <v/>
      </c>
      <c r="F2947" s="80" t="str">
        <f>IFERROR(IF(B2947="","",VLOOKUP(B2947,'Customer Orders Management'!B:AB,13,0)),"")</f>
        <v/>
      </c>
      <c r="G2947" s="80" t="str">
        <f>IFERROR(IF(B2947="","",VLOOKUP(B2947,'Customer Orders Management'!B:AB,7,0)),"")</f>
        <v/>
      </c>
      <c r="H2947" s="80" t="str">
        <f>IFERROR(IF(B2947="","",VLOOKUP(B2947,'Customer Orders Management'!B:AB,8,0)),"")</f>
        <v/>
      </c>
      <c r="I2947" s="81" t="str">
        <f>IFERROR(IF(B2947="","",VLOOKUP(B2947,'Customer Orders Management'!B:AB,9,0)),"")</f>
        <v/>
      </c>
      <c r="J2947" s="81" t="str">
        <f>IFERROR(IF(B2947="","",VLOOKUP(B2947,'Customer Orders Management'!B:AB,10,0)),"")</f>
        <v/>
      </c>
      <c r="K2947" s="81" t="str">
        <f>IFERROR(IF(B2947="","",VLOOKUP(B2947,'Customer Orders Management'!B:AB,11,0)),"")</f>
        <v/>
      </c>
      <c r="L2947" s="81" t="str">
        <f>IFERROR(IF(VLOOKUP(B2947,'DIFOT Raw Data'!B:P,15,0)="","Not Delivered","Delivery"&amp;" "&amp;VLOOKUP(B2947,'DIFOT Raw Data'!B:P,15,0)),"")</f>
        <v/>
      </c>
    </row>
    <row r="2948" spans="5:12" x14ac:dyDescent="0.25">
      <c r="E2948" s="80" t="str">
        <f>IFERROR(IF(B2948="","",VLOOKUP(B2948,'Customer Orders Management'!B:AB,12,0)),"")</f>
        <v/>
      </c>
      <c r="F2948" s="80" t="str">
        <f>IFERROR(IF(B2948="","",VLOOKUP(B2948,'Customer Orders Management'!B:AB,13,0)),"")</f>
        <v/>
      </c>
      <c r="G2948" s="80" t="str">
        <f>IFERROR(IF(B2948="","",VLOOKUP(B2948,'Customer Orders Management'!B:AB,7,0)),"")</f>
        <v/>
      </c>
      <c r="H2948" s="80" t="str">
        <f>IFERROR(IF(B2948="","",VLOOKUP(B2948,'Customer Orders Management'!B:AB,8,0)),"")</f>
        <v/>
      </c>
      <c r="I2948" s="81" t="str">
        <f>IFERROR(IF(B2948="","",VLOOKUP(B2948,'Customer Orders Management'!B:AB,9,0)),"")</f>
        <v/>
      </c>
      <c r="J2948" s="81" t="str">
        <f>IFERROR(IF(B2948="","",VLOOKUP(B2948,'Customer Orders Management'!B:AB,10,0)),"")</f>
        <v/>
      </c>
      <c r="K2948" s="81" t="str">
        <f>IFERROR(IF(B2948="","",VLOOKUP(B2948,'Customer Orders Management'!B:AB,11,0)),"")</f>
        <v/>
      </c>
      <c r="L2948" s="81" t="str">
        <f>IFERROR(IF(VLOOKUP(B2948,'DIFOT Raw Data'!B:P,15,0)="","Not Delivered","Delivery"&amp;" "&amp;VLOOKUP(B2948,'DIFOT Raw Data'!B:P,15,0)),"")</f>
        <v/>
      </c>
    </row>
    <row r="2949" spans="5:12" x14ac:dyDescent="0.25">
      <c r="E2949" s="80" t="str">
        <f>IFERROR(IF(B2949="","",VLOOKUP(B2949,'Customer Orders Management'!B:AB,12,0)),"")</f>
        <v/>
      </c>
      <c r="F2949" s="80" t="str">
        <f>IFERROR(IF(B2949="","",VLOOKUP(B2949,'Customer Orders Management'!B:AB,13,0)),"")</f>
        <v/>
      </c>
      <c r="G2949" s="80" t="str">
        <f>IFERROR(IF(B2949="","",VLOOKUP(B2949,'Customer Orders Management'!B:AB,7,0)),"")</f>
        <v/>
      </c>
      <c r="H2949" s="80" t="str">
        <f>IFERROR(IF(B2949="","",VLOOKUP(B2949,'Customer Orders Management'!B:AB,8,0)),"")</f>
        <v/>
      </c>
      <c r="I2949" s="81" t="str">
        <f>IFERROR(IF(B2949="","",VLOOKUP(B2949,'Customer Orders Management'!B:AB,9,0)),"")</f>
        <v/>
      </c>
      <c r="J2949" s="81" t="str">
        <f>IFERROR(IF(B2949="","",VLOOKUP(B2949,'Customer Orders Management'!B:AB,10,0)),"")</f>
        <v/>
      </c>
      <c r="K2949" s="81" t="str">
        <f>IFERROR(IF(B2949="","",VLOOKUP(B2949,'Customer Orders Management'!B:AB,11,0)),"")</f>
        <v/>
      </c>
      <c r="L2949" s="81" t="str">
        <f>IFERROR(IF(VLOOKUP(B2949,'DIFOT Raw Data'!B:P,15,0)="","Not Delivered","Delivery"&amp;" "&amp;VLOOKUP(B2949,'DIFOT Raw Data'!B:P,15,0)),"")</f>
        <v/>
      </c>
    </row>
    <row r="2950" spans="5:12" x14ac:dyDescent="0.25">
      <c r="E2950" s="80" t="str">
        <f>IFERROR(IF(B2950="","",VLOOKUP(B2950,'Customer Orders Management'!B:AB,12,0)),"")</f>
        <v/>
      </c>
      <c r="F2950" s="80" t="str">
        <f>IFERROR(IF(B2950="","",VLOOKUP(B2950,'Customer Orders Management'!B:AB,13,0)),"")</f>
        <v/>
      </c>
      <c r="G2950" s="80" t="str">
        <f>IFERROR(IF(B2950="","",VLOOKUP(B2950,'Customer Orders Management'!B:AB,7,0)),"")</f>
        <v/>
      </c>
      <c r="H2950" s="80" t="str">
        <f>IFERROR(IF(B2950="","",VLOOKUP(B2950,'Customer Orders Management'!B:AB,8,0)),"")</f>
        <v/>
      </c>
      <c r="I2950" s="81" t="str">
        <f>IFERROR(IF(B2950="","",VLOOKUP(B2950,'Customer Orders Management'!B:AB,9,0)),"")</f>
        <v/>
      </c>
      <c r="J2950" s="81" t="str">
        <f>IFERROR(IF(B2950="","",VLOOKUP(B2950,'Customer Orders Management'!B:AB,10,0)),"")</f>
        <v/>
      </c>
      <c r="K2950" s="81" t="str">
        <f>IFERROR(IF(B2950="","",VLOOKUP(B2950,'Customer Orders Management'!B:AB,11,0)),"")</f>
        <v/>
      </c>
      <c r="L2950" s="81" t="str">
        <f>IFERROR(IF(VLOOKUP(B2950,'DIFOT Raw Data'!B:P,15,0)="","Not Delivered","Delivery"&amp;" "&amp;VLOOKUP(B2950,'DIFOT Raw Data'!B:P,15,0)),"")</f>
        <v/>
      </c>
    </row>
    <row r="2951" spans="5:12" x14ac:dyDescent="0.25">
      <c r="E2951" s="80" t="str">
        <f>IFERROR(IF(B2951="","",VLOOKUP(B2951,'Customer Orders Management'!B:AB,12,0)),"")</f>
        <v/>
      </c>
      <c r="F2951" s="80" t="str">
        <f>IFERROR(IF(B2951="","",VLOOKUP(B2951,'Customer Orders Management'!B:AB,13,0)),"")</f>
        <v/>
      </c>
      <c r="G2951" s="80" t="str">
        <f>IFERROR(IF(B2951="","",VLOOKUP(B2951,'Customer Orders Management'!B:AB,7,0)),"")</f>
        <v/>
      </c>
      <c r="H2951" s="80" t="str">
        <f>IFERROR(IF(B2951="","",VLOOKUP(B2951,'Customer Orders Management'!B:AB,8,0)),"")</f>
        <v/>
      </c>
      <c r="I2951" s="81" t="str">
        <f>IFERROR(IF(B2951="","",VLOOKUP(B2951,'Customer Orders Management'!B:AB,9,0)),"")</f>
        <v/>
      </c>
      <c r="J2951" s="81" t="str">
        <f>IFERROR(IF(B2951="","",VLOOKUP(B2951,'Customer Orders Management'!B:AB,10,0)),"")</f>
        <v/>
      </c>
      <c r="K2951" s="81" t="str">
        <f>IFERROR(IF(B2951="","",VLOOKUP(B2951,'Customer Orders Management'!B:AB,11,0)),"")</f>
        <v/>
      </c>
      <c r="L2951" s="81" t="str">
        <f>IFERROR(IF(VLOOKUP(B2951,'DIFOT Raw Data'!B:P,15,0)="","Not Delivered","Delivery"&amp;" "&amp;VLOOKUP(B2951,'DIFOT Raw Data'!B:P,15,0)),"")</f>
        <v/>
      </c>
    </row>
    <row r="2952" spans="5:12" x14ac:dyDescent="0.25">
      <c r="E2952" s="80" t="str">
        <f>IFERROR(IF(B2952="","",VLOOKUP(B2952,'Customer Orders Management'!B:AB,12,0)),"")</f>
        <v/>
      </c>
      <c r="F2952" s="80" t="str">
        <f>IFERROR(IF(B2952="","",VLOOKUP(B2952,'Customer Orders Management'!B:AB,13,0)),"")</f>
        <v/>
      </c>
      <c r="G2952" s="80" t="str">
        <f>IFERROR(IF(B2952="","",VLOOKUP(B2952,'Customer Orders Management'!B:AB,7,0)),"")</f>
        <v/>
      </c>
      <c r="H2952" s="80" t="str">
        <f>IFERROR(IF(B2952="","",VLOOKUP(B2952,'Customer Orders Management'!B:AB,8,0)),"")</f>
        <v/>
      </c>
      <c r="I2952" s="81" t="str">
        <f>IFERROR(IF(B2952="","",VLOOKUP(B2952,'Customer Orders Management'!B:AB,9,0)),"")</f>
        <v/>
      </c>
      <c r="J2952" s="81" t="str">
        <f>IFERROR(IF(B2952="","",VLOOKUP(B2952,'Customer Orders Management'!B:AB,10,0)),"")</f>
        <v/>
      </c>
      <c r="K2952" s="81" t="str">
        <f>IFERROR(IF(B2952="","",VLOOKUP(B2952,'Customer Orders Management'!B:AB,11,0)),"")</f>
        <v/>
      </c>
      <c r="L2952" s="81" t="str">
        <f>IFERROR(IF(VLOOKUP(B2952,'DIFOT Raw Data'!B:P,15,0)="","Not Delivered","Delivery"&amp;" "&amp;VLOOKUP(B2952,'DIFOT Raw Data'!B:P,15,0)),"")</f>
        <v/>
      </c>
    </row>
    <row r="2953" spans="5:12" x14ac:dyDescent="0.25">
      <c r="E2953" s="80" t="str">
        <f>IFERROR(IF(B2953="","",VLOOKUP(B2953,'Customer Orders Management'!B:AB,12,0)),"")</f>
        <v/>
      </c>
      <c r="F2953" s="80" t="str">
        <f>IFERROR(IF(B2953="","",VLOOKUP(B2953,'Customer Orders Management'!B:AB,13,0)),"")</f>
        <v/>
      </c>
      <c r="G2953" s="80" t="str">
        <f>IFERROR(IF(B2953="","",VLOOKUP(B2953,'Customer Orders Management'!B:AB,7,0)),"")</f>
        <v/>
      </c>
      <c r="H2953" s="80" t="str">
        <f>IFERROR(IF(B2953="","",VLOOKUP(B2953,'Customer Orders Management'!B:AB,8,0)),"")</f>
        <v/>
      </c>
      <c r="I2953" s="81" t="str">
        <f>IFERROR(IF(B2953="","",VLOOKUP(B2953,'Customer Orders Management'!B:AB,9,0)),"")</f>
        <v/>
      </c>
      <c r="J2953" s="81" t="str">
        <f>IFERROR(IF(B2953="","",VLOOKUP(B2953,'Customer Orders Management'!B:AB,10,0)),"")</f>
        <v/>
      </c>
      <c r="K2953" s="81" t="str">
        <f>IFERROR(IF(B2953="","",VLOOKUP(B2953,'Customer Orders Management'!B:AB,11,0)),"")</f>
        <v/>
      </c>
      <c r="L2953" s="81" t="str">
        <f>IFERROR(IF(VLOOKUP(B2953,'DIFOT Raw Data'!B:P,15,0)="","Not Delivered","Delivery"&amp;" "&amp;VLOOKUP(B2953,'DIFOT Raw Data'!B:P,15,0)),"")</f>
        <v/>
      </c>
    </row>
    <row r="2954" spans="5:12" x14ac:dyDescent="0.25">
      <c r="E2954" s="80" t="str">
        <f>IFERROR(IF(B2954="","",VLOOKUP(B2954,'Customer Orders Management'!B:AB,12,0)),"")</f>
        <v/>
      </c>
      <c r="F2954" s="80" t="str">
        <f>IFERROR(IF(B2954="","",VLOOKUP(B2954,'Customer Orders Management'!B:AB,13,0)),"")</f>
        <v/>
      </c>
      <c r="G2954" s="80" t="str">
        <f>IFERROR(IF(B2954="","",VLOOKUP(B2954,'Customer Orders Management'!B:AB,7,0)),"")</f>
        <v/>
      </c>
      <c r="H2954" s="80" t="str">
        <f>IFERROR(IF(B2954="","",VLOOKUP(B2954,'Customer Orders Management'!B:AB,8,0)),"")</f>
        <v/>
      </c>
      <c r="I2954" s="81" t="str">
        <f>IFERROR(IF(B2954="","",VLOOKUP(B2954,'Customer Orders Management'!B:AB,9,0)),"")</f>
        <v/>
      </c>
      <c r="J2954" s="81" t="str">
        <f>IFERROR(IF(B2954="","",VLOOKUP(B2954,'Customer Orders Management'!B:AB,10,0)),"")</f>
        <v/>
      </c>
      <c r="K2954" s="81" t="str">
        <f>IFERROR(IF(B2954="","",VLOOKUP(B2954,'Customer Orders Management'!B:AB,11,0)),"")</f>
        <v/>
      </c>
      <c r="L2954" s="81" t="str">
        <f>IFERROR(IF(VLOOKUP(B2954,'DIFOT Raw Data'!B:P,15,0)="","Not Delivered","Delivery"&amp;" "&amp;VLOOKUP(B2954,'DIFOT Raw Data'!B:P,15,0)),"")</f>
        <v/>
      </c>
    </row>
    <row r="2955" spans="5:12" x14ac:dyDescent="0.25">
      <c r="E2955" s="80" t="str">
        <f>IFERROR(IF(B2955="","",VLOOKUP(B2955,'Customer Orders Management'!B:AB,12,0)),"")</f>
        <v/>
      </c>
      <c r="F2955" s="80" t="str">
        <f>IFERROR(IF(B2955="","",VLOOKUP(B2955,'Customer Orders Management'!B:AB,13,0)),"")</f>
        <v/>
      </c>
      <c r="G2955" s="80" t="str">
        <f>IFERROR(IF(B2955="","",VLOOKUP(B2955,'Customer Orders Management'!B:AB,7,0)),"")</f>
        <v/>
      </c>
      <c r="H2955" s="80" t="str">
        <f>IFERROR(IF(B2955="","",VLOOKUP(B2955,'Customer Orders Management'!B:AB,8,0)),"")</f>
        <v/>
      </c>
      <c r="I2955" s="81" t="str">
        <f>IFERROR(IF(B2955="","",VLOOKUP(B2955,'Customer Orders Management'!B:AB,9,0)),"")</f>
        <v/>
      </c>
      <c r="J2955" s="81" t="str">
        <f>IFERROR(IF(B2955="","",VLOOKUP(B2955,'Customer Orders Management'!B:AB,10,0)),"")</f>
        <v/>
      </c>
      <c r="K2955" s="81" t="str">
        <f>IFERROR(IF(B2955="","",VLOOKUP(B2955,'Customer Orders Management'!B:AB,11,0)),"")</f>
        <v/>
      </c>
      <c r="L2955" s="81" t="str">
        <f>IFERROR(IF(VLOOKUP(B2955,'DIFOT Raw Data'!B:P,15,0)="","Not Delivered","Delivery"&amp;" "&amp;VLOOKUP(B2955,'DIFOT Raw Data'!B:P,15,0)),"")</f>
        <v/>
      </c>
    </row>
    <row r="2956" spans="5:12" x14ac:dyDescent="0.25">
      <c r="E2956" s="80" t="str">
        <f>IFERROR(IF(B2956="","",VLOOKUP(B2956,'Customer Orders Management'!B:AB,12,0)),"")</f>
        <v/>
      </c>
      <c r="F2956" s="80" t="str">
        <f>IFERROR(IF(B2956="","",VLOOKUP(B2956,'Customer Orders Management'!B:AB,13,0)),"")</f>
        <v/>
      </c>
      <c r="G2956" s="80" t="str">
        <f>IFERROR(IF(B2956="","",VLOOKUP(B2956,'Customer Orders Management'!B:AB,7,0)),"")</f>
        <v/>
      </c>
      <c r="H2956" s="80" t="str">
        <f>IFERROR(IF(B2956="","",VLOOKUP(B2956,'Customer Orders Management'!B:AB,8,0)),"")</f>
        <v/>
      </c>
      <c r="I2956" s="81" t="str">
        <f>IFERROR(IF(B2956="","",VLOOKUP(B2956,'Customer Orders Management'!B:AB,9,0)),"")</f>
        <v/>
      </c>
      <c r="J2956" s="81" t="str">
        <f>IFERROR(IF(B2956="","",VLOOKUP(B2956,'Customer Orders Management'!B:AB,10,0)),"")</f>
        <v/>
      </c>
      <c r="K2956" s="81" t="str">
        <f>IFERROR(IF(B2956="","",VLOOKUP(B2956,'Customer Orders Management'!B:AB,11,0)),"")</f>
        <v/>
      </c>
      <c r="L2956" s="81" t="str">
        <f>IFERROR(IF(VLOOKUP(B2956,'DIFOT Raw Data'!B:P,15,0)="","Not Delivered","Delivery"&amp;" "&amp;VLOOKUP(B2956,'DIFOT Raw Data'!B:P,15,0)),"")</f>
        <v/>
      </c>
    </row>
    <row r="2957" spans="5:12" x14ac:dyDescent="0.25">
      <c r="E2957" s="80" t="str">
        <f>IFERROR(IF(B2957="","",VLOOKUP(B2957,'Customer Orders Management'!B:AB,12,0)),"")</f>
        <v/>
      </c>
      <c r="F2957" s="80" t="str">
        <f>IFERROR(IF(B2957="","",VLOOKUP(B2957,'Customer Orders Management'!B:AB,13,0)),"")</f>
        <v/>
      </c>
      <c r="G2957" s="80" t="str">
        <f>IFERROR(IF(B2957="","",VLOOKUP(B2957,'Customer Orders Management'!B:AB,7,0)),"")</f>
        <v/>
      </c>
      <c r="H2957" s="80" t="str">
        <f>IFERROR(IF(B2957="","",VLOOKUP(B2957,'Customer Orders Management'!B:AB,8,0)),"")</f>
        <v/>
      </c>
      <c r="I2957" s="81" t="str">
        <f>IFERROR(IF(B2957="","",VLOOKUP(B2957,'Customer Orders Management'!B:AB,9,0)),"")</f>
        <v/>
      </c>
      <c r="J2957" s="81" t="str">
        <f>IFERROR(IF(B2957="","",VLOOKUP(B2957,'Customer Orders Management'!B:AB,10,0)),"")</f>
        <v/>
      </c>
      <c r="K2957" s="81" t="str">
        <f>IFERROR(IF(B2957="","",VLOOKUP(B2957,'Customer Orders Management'!B:AB,11,0)),"")</f>
        <v/>
      </c>
      <c r="L2957" s="81" t="str">
        <f>IFERROR(IF(VLOOKUP(B2957,'DIFOT Raw Data'!B:P,15,0)="","Not Delivered","Delivery"&amp;" "&amp;VLOOKUP(B2957,'DIFOT Raw Data'!B:P,15,0)),"")</f>
        <v/>
      </c>
    </row>
    <row r="2958" spans="5:12" x14ac:dyDescent="0.25">
      <c r="E2958" s="80" t="str">
        <f>IFERROR(IF(B2958="","",VLOOKUP(B2958,'Customer Orders Management'!B:AB,12,0)),"")</f>
        <v/>
      </c>
      <c r="F2958" s="80" t="str">
        <f>IFERROR(IF(B2958="","",VLOOKUP(B2958,'Customer Orders Management'!B:AB,13,0)),"")</f>
        <v/>
      </c>
      <c r="G2958" s="80" t="str">
        <f>IFERROR(IF(B2958="","",VLOOKUP(B2958,'Customer Orders Management'!B:AB,7,0)),"")</f>
        <v/>
      </c>
      <c r="H2958" s="80" t="str">
        <f>IFERROR(IF(B2958="","",VLOOKUP(B2958,'Customer Orders Management'!B:AB,8,0)),"")</f>
        <v/>
      </c>
      <c r="I2958" s="81" t="str">
        <f>IFERROR(IF(B2958="","",VLOOKUP(B2958,'Customer Orders Management'!B:AB,9,0)),"")</f>
        <v/>
      </c>
      <c r="J2958" s="81" t="str">
        <f>IFERROR(IF(B2958="","",VLOOKUP(B2958,'Customer Orders Management'!B:AB,10,0)),"")</f>
        <v/>
      </c>
      <c r="K2958" s="81" t="str">
        <f>IFERROR(IF(B2958="","",VLOOKUP(B2958,'Customer Orders Management'!B:AB,11,0)),"")</f>
        <v/>
      </c>
      <c r="L2958" s="81" t="str">
        <f>IFERROR(IF(VLOOKUP(B2958,'DIFOT Raw Data'!B:P,15,0)="","Not Delivered","Delivery"&amp;" "&amp;VLOOKUP(B2958,'DIFOT Raw Data'!B:P,15,0)),"")</f>
        <v/>
      </c>
    </row>
    <row r="2959" spans="5:12" x14ac:dyDescent="0.25">
      <c r="E2959" s="80" t="str">
        <f>IFERROR(IF(B2959="","",VLOOKUP(B2959,'Customer Orders Management'!B:AB,12,0)),"")</f>
        <v/>
      </c>
      <c r="F2959" s="80" t="str">
        <f>IFERROR(IF(B2959="","",VLOOKUP(B2959,'Customer Orders Management'!B:AB,13,0)),"")</f>
        <v/>
      </c>
      <c r="G2959" s="80" t="str">
        <f>IFERROR(IF(B2959="","",VLOOKUP(B2959,'Customer Orders Management'!B:AB,7,0)),"")</f>
        <v/>
      </c>
      <c r="H2959" s="80" t="str">
        <f>IFERROR(IF(B2959="","",VLOOKUP(B2959,'Customer Orders Management'!B:AB,8,0)),"")</f>
        <v/>
      </c>
      <c r="I2959" s="81" t="str">
        <f>IFERROR(IF(B2959="","",VLOOKUP(B2959,'Customer Orders Management'!B:AB,9,0)),"")</f>
        <v/>
      </c>
      <c r="J2959" s="81" t="str">
        <f>IFERROR(IF(B2959="","",VLOOKUP(B2959,'Customer Orders Management'!B:AB,10,0)),"")</f>
        <v/>
      </c>
      <c r="K2959" s="81" t="str">
        <f>IFERROR(IF(B2959="","",VLOOKUP(B2959,'Customer Orders Management'!B:AB,11,0)),"")</f>
        <v/>
      </c>
      <c r="L2959" s="81" t="str">
        <f>IFERROR(IF(VLOOKUP(B2959,'DIFOT Raw Data'!B:P,15,0)="","Not Delivered","Delivery"&amp;" "&amp;VLOOKUP(B2959,'DIFOT Raw Data'!B:P,15,0)),"")</f>
        <v/>
      </c>
    </row>
    <row r="2960" spans="5:12" x14ac:dyDescent="0.25">
      <c r="E2960" s="80" t="str">
        <f>IFERROR(IF(B2960="","",VLOOKUP(B2960,'Customer Orders Management'!B:AB,12,0)),"")</f>
        <v/>
      </c>
      <c r="F2960" s="80" t="str">
        <f>IFERROR(IF(B2960="","",VLOOKUP(B2960,'Customer Orders Management'!B:AB,13,0)),"")</f>
        <v/>
      </c>
      <c r="G2960" s="80" t="str">
        <f>IFERROR(IF(B2960="","",VLOOKUP(B2960,'Customer Orders Management'!B:AB,7,0)),"")</f>
        <v/>
      </c>
      <c r="H2960" s="80" t="str">
        <f>IFERROR(IF(B2960="","",VLOOKUP(B2960,'Customer Orders Management'!B:AB,8,0)),"")</f>
        <v/>
      </c>
      <c r="I2960" s="81" t="str">
        <f>IFERROR(IF(B2960="","",VLOOKUP(B2960,'Customer Orders Management'!B:AB,9,0)),"")</f>
        <v/>
      </c>
      <c r="J2960" s="81" t="str">
        <f>IFERROR(IF(B2960="","",VLOOKUP(B2960,'Customer Orders Management'!B:AB,10,0)),"")</f>
        <v/>
      </c>
      <c r="K2960" s="81" t="str">
        <f>IFERROR(IF(B2960="","",VLOOKUP(B2960,'Customer Orders Management'!B:AB,11,0)),"")</f>
        <v/>
      </c>
      <c r="L2960" s="81" t="str">
        <f>IFERROR(IF(VLOOKUP(B2960,'DIFOT Raw Data'!B:P,15,0)="","Not Delivered","Delivery"&amp;" "&amp;VLOOKUP(B2960,'DIFOT Raw Data'!B:P,15,0)),"")</f>
        <v/>
      </c>
    </row>
    <row r="2961" spans="5:12" x14ac:dyDescent="0.25">
      <c r="E2961" s="80" t="str">
        <f>IFERROR(IF(B2961="","",VLOOKUP(B2961,'Customer Orders Management'!B:AB,12,0)),"")</f>
        <v/>
      </c>
      <c r="F2961" s="80" t="str">
        <f>IFERROR(IF(B2961="","",VLOOKUP(B2961,'Customer Orders Management'!B:AB,13,0)),"")</f>
        <v/>
      </c>
      <c r="G2961" s="80" t="str">
        <f>IFERROR(IF(B2961="","",VLOOKUP(B2961,'Customer Orders Management'!B:AB,7,0)),"")</f>
        <v/>
      </c>
      <c r="H2961" s="80" t="str">
        <f>IFERROR(IF(B2961="","",VLOOKUP(B2961,'Customer Orders Management'!B:AB,8,0)),"")</f>
        <v/>
      </c>
      <c r="I2961" s="81" t="str">
        <f>IFERROR(IF(B2961="","",VLOOKUP(B2961,'Customer Orders Management'!B:AB,9,0)),"")</f>
        <v/>
      </c>
      <c r="J2961" s="81" t="str">
        <f>IFERROR(IF(B2961="","",VLOOKUP(B2961,'Customer Orders Management'!B:AB,10,0)),"")</f>
        <v/>
      </c>
      <c r="K2961" s="81" t="str">
        <f>IFERROR(IF(B2961="","",VLOOKUP(B2961,'Customer Orders Management'!B:AB,11,0)),"")</f>
        <v/>
      </c>
      <c r="L2961" s="81" t="str">
        <f>IFERROR(IF(VLOOKUP(B2961,'DIFOT Raw Data'!B:P,15,0)="","Not Delivered","Delivery"&amp;" "&amp;VLOOKUP(B2961,'DIFOT Raw Data'!B:P,15,0)),"")</f>
        <v/>
      </c>
    </row>
    <row r="2962" spans="5:12" x14ac:dyDescent="0.25">
      <c r="E2962" s="80" t="str">
        <f>IFERROR(IF(B2962="","",VLOOKUP(B2962,'Customer Orders Management'!B:AB,12,0)),"")</f>
        <v/>
      </c>
      <c r="F2962" s="80" t="str">
        <f>IFERROR(IF(B2962="","",VLOOKUP(B2962,'Customer Orders Management'!B:AB,13,0)),"")</f>
        <v/>
      </c>
      <c r="G2962" s="80" t="str">
        <f>IFERROR(IF(B2962="","",VLOOKUP(B2962,'Customer Orders Management'!B:AB,7,0)),"")</f>
        <v/>
      </c>
      <c r="H2962" s="80" t="str">
        <f>IFERROR(IF(B2962="","",VLOOKUP(B2962,'Customer Orders Management'!B:AB,8,0)),"")</f>
        <v/>
      </c>
      <c r="I2962" s="81" t="str">
        <f>IFERROR(IF(B2962="","",VLOOKUP(B2962,'Customer Orders Management'!B:AB,9,0)),"")</f>
        <v/>
      </c>
      <c r="J2962" s="81" t="str">
        <f>IFERROR(IF(B2962="","",VLOOKUP(B2962,'Customer Orders Management'!B:AB,10,0)),"")</f>
        <v/>
      </c>
      <c r="K2962" s="81" t="str">
        <f>IFERROR(IF(B2962="","",VLOOKUP(B2962,'Customer Orders Management'!B:AB,11,0)),"")</f>
        <v/>
      </c>
      <c r="L2962" s="81" t="str">
        <f>IFERROR(IF(VLOOKUP(B2962,'DIFOT Raw Data'!B:P,15,0)="","Not Delivered","Delivery"&amp;" "&amp;VLOOKUP(B2962,'DIFOT Raw Data'!B:P,15,0)),"")</f>
        <v/>
      </c>
    </row>
    <row r="2963" spans="5:12" x14ac:dyDescent="0.25">
      <c r="E2963" s="80" t="str">
        <f>IFERROR(IF(B2963="","",VLOOKUP(B2963,'Customer Orders Management'!B:AB,12,0)),"")</f>
        <v/>
      </c>
      <c r="F2963" s="80" t="str">
        <f>IFERROR(IF(B2963="","",VLOOKUP(B2963,'Customer Orders Management'!B:AB,13,0)),"")</f>
        <v/>
      </c>
      <c r="G2963" s="80" t="str">
        <f>IFERROR(IF(B2963="","",VLOOKUP(B2963,'Customer Orders Management'!B:AB,7,0)),"")</f>
        <v/>
      </c>
      <c r="H2963" s="80" t="str">
        <f>IFERROR(IF(B2963="","",VLOOKUP(B2963,'Customer Orders Management'!B:AB,8,0)),"")</f>
        <v/>
      </c>
      <c r="I2963" s="81" t="str">
        <f>IFERROR(IF(B2963="","",VLOOKUP(B2963,'Customer Orders Management'!B:AB,9,0)),"")</f>
        <v/>
      </c>
      <c r="J2963" s="81" t="str">
        <f>IFERROR(IF(B2963="","",VLOOKUP(B2963,'Customer Orders Management'!B:AB,10,0)),"")</f>
        <v/>
      </c>
      <c r="K2963" s="81" t="str">
        <f>IFERROR(IF(B2963="","",VLOOKUP(B2963,'Customer Orders Management'!B:AB,11,0)),"")</f>
        <v/>
      </c>
      <c r="L2963" s="81" t="str">
        <f>IFERROR(IF(VLOOKUP(B2963,'DIFOT Raw Data'!B:P,15,0)="","Not Delivered","Delivery"&amp;" "&amp;VLOOKUP(B2963,'DIFOT Raw Data'!B:P,15,0)),"")</f>
        <v/>
      </c>
    </row>
    <row r="2964" spans="5:12" x14ac:dyDescent="0.25">
      <c r="E2964" s="80" t="str">
        <f>IFERROR(IF(B2964="","",VLOOKUP(B2964,'Customer Orders Management'!B:AB,12,0)),"")</f>
        <v/>
      </c>
      <c r="F2964" s="80" t="str">
        <f>IFERROR(IF(B2964="","",VLOOKUP(B2964,'Customer Orders Management'!B:AB,13,0)),"")</f>
        <v/>
      </c>
      <c r="G2964" s="80" t="str">
        <f>IFERROR(IF(B2964="","",VLOOKUP(B2964,'Customer Orders Management'!B:AB,7,0)),"")</f>
        <v/>
      </c>
      <c r="H2964" s="80" t="str">
        <f>IFERROR(IF(B2964="","",VLOOKUP(B2964,'Customer Orders Management'!B:AB,8,0)),"")</f>
        <v/>
      </c>
      <c r="I2964" s="81" t="str">
        <f>IFERROR(IF(B2964="","",VLOOKUP(B2964,'Customer Orders Management'!B:AB,9,0)),"")</f>
        <v/>
      </c>
      <c r="J2964" s="81" t="str">
        <f>IFERROR(IF(B2964="","",VLOOKUP(B2964,'Customer Orders Management'!B:AB,10,0)),"")</f>
        <v/>
      </c>
      <c r="K2964" s="81" t="str">
        <f>IFERROR(IF(B2964="","",VLOOKUP(B2964,'Customer Orders Management'!B:AB,11,0)),"")</f>
        <v/>
      </c>
      <c r="L2964" s="81" t="str">
        <f>IFERROR(IF(VLOOKUP(B2964,'DIFOT Raw Data'!B:P,15,0)="","Not Delivered","Delivery"&amp;" "&amp;VLOOKUP(B2964,'DIFOT Raw Data'!B:P,15,0)),"")</f>
        <v/>
      </c>
    </row>
    <row r="2965" spans="5:12" x14ac:dyDescent="0.25">
      <c r="E2965" s="80" t="str">
        <f>IFERROR(IF(B2965="","",VLOOKUP(B2965,'Customer Orders Management'!B:AB,12,0)),"")</f>
        <v/>
      </c>
      <c r="F2965" s="80" t="str">
        <f>IFERROR(IF(B2965="","",VLOOKUP(B2965,'Customer Orders Management'!B:AB,13,0)),"")</f>
        <v/>
      </c>
      <c r="G2965" s="80" t="str">
        <f>IFERROR(IF(B2965="","",VLOOKUP(B2965,'Customer Orders Management'!B:AB,7,0)),"")</f>
        <v/>
      </c>
      <c r="H2965" s="80" t="str">
        <f>IFERROR(IF(B2965="","",VLOOKUP(B2965,'Customer Orders Management'!B:AB,8,0)),"")</f>
        <v/>
      </c>
      <c r="I2965" s="81" t="str">
        <f>IFERROR(IF(B2965="","",VLOOKUP(B2965,'Customer Orders Management'!B:AB,9,0)),"")</f>
        <v/>
      </c>
      <c r="J2965" s="81" t="str">
        <f>IFERROR(IF(B2965="","",VLOOKUP(B2965,'Customer Orders Management'!B:AB,10,0)),"")</f>
        <v/>
      </c>
      <c r="K2965" s="81" t="str">
        <f>IFERROR(IF(B2965="","",VLOOKUP(B2965,'Customer Orders Management'!B:AB,11,0)),"")</f>
        <v/>
      </c>
      <c r="L2965" s="81" t="str">
        <f>IFERROR(IF(VLOOKUP(B2965,'DIFOT Raw Data'!B:P,15,0)="","Not Delivered","Delivery"&amp;" "&amp;VLOOKUP(B2965,'DIFOT Raw Data'!B:P,15,0)),"")</f>
        <v/>
      </c>
    </row>
    <row r="2966" spans="5:12" x14ac:dyDescent="0.25">
      <c r="E2966" s="80" t="str">
        <f>IFERROR(IF(B2966="","",VLOOKUP(B2966,'Customer Orders Management'!B:AB,12,0)),"")</f>
        <v/>
      </c>
      <c r="F2966" s="80" t="str">
        <f>IFERROR(IF(B2966="","",VLOOKUP(B2966,'Customer Orders Management'!B:AB,13,0)),"")</f>
        <v/>
      </c>
      <c r="G2966" s="80" t="str">
        <f>IFERROR(IF(B2966="","",VLOOKUP(B2966,'Customer Orders Management'!B:AB,7,0)),"")</f>
        <v/>
      </c>
      <c r="H2966" s="80" t="str">
        <f>IFERROR(IF(B2966="","",VLOOKUP(B2966,'Customer Orders Management'!B:AB,8,0)),"")</f>
        <v/>
      </c>
      <c r="I2966" s="81" t="str">
        <f>IFERROR(IF(B2966="","",VLOOKUP(B2966,'Customer Orders Management'!B:AB,9,0)),"")</f>
        <v/>
      </c>
      <c r="J2966" s="81" t="str">
        <f>IFERROR(IF(B2966="","",VLOOKUP(B2966,'Customer Orders Management'!B:AB,10,0)),"")</f>
        <v/>
      </c>
      <c r="K2966" s="81" t="str">
        <f>IFERROR(IF(B2966="","",VLOOKUP(B2966,'Customer Orders Management'!B:AB,11,0)),"")</f>
        <v/>
      </c>
      <c r="L2966" s="81" t="str">
        <f>IFERROR(IF(VLOOKUP(B2966,'DIFOT Raw Data'!B:P,15,0)="","Not Delivered","Delivery"&amp;" "&amp;VLOOKUP(B2966,'DIFOT Raw Data'!B:P,15,0)),"")</f>
        <v/>
      </c>
    </row>
    <row r="2967" spans="5:12" x14ac:dyDescent="0.25">
      <c r="E2967" s="80" t="str">
        <f>IFERROR(IF(B2967="","",VLOOKUP(B2967,'Customer Orders Management'!B:AB,12,0)),"")</f>
        <v/>
      </c>
      <c r="F2967" s="80" t="str">
        <f>IFERROR(IF(B2967="","",VLOOKUP(B2967,'Customer Orders Management'!B:AB,13,0)),"")</f>
        <v/>
      </c>
      <c r="G2967" s="80" t="str">
        <f>IFERROR(IF(B2967="","",VLOOKUP(B2967,'Customer Orders Management'!B:AB,7,0)),"")</f>
        <v/>
      </c>
      <c r="H2967" s="80" t="str">
        <f>IFERROR(IF(B2967="","",VLOOKUP(B2967,'Customer Orders Management'!B:AB,8,0)),"")</f>
        <v/>
      </c>
      <c r="I2967" s="81" t="str">
        <f>IFERROR(IF(B2967="","",VLOOKUP(B2967,'Customer Orders Management'!B:AB,9,0)),"")</f>
        <v/>
      </c>
      <c r="J2967" s="81" t="str">
        <f>IFERROR(IF(B2967="","",VLOOKUP(B2967,'Customer Orders Management'!B:AB,10,0)),"")</f>
        <v/>
      </c>
      <c r="K2967" s="81" t="str">
        <f>IFERROR(IF(B2967="","",VLOOKUP(B2967,'Customer Orders Management'!B:AB,11,0)),"")</f>
        <v/>
      </c>
      <c r="L2967" s="81" t="str">
        <f>IFERROR(IF(VLOOKUP(B2967,'DIFOT Raw Data'!B:P,15,0)="","Not Delivered","Delivery"&amp;" "&amp;VLOOKUP(B2967,'DIFOT Raw Data'!B:P,15,0)),"")</f>
        <v/>
      </c>
    </row>
    <row r="2968" spans="5:12" x14ac:dyDescent="0.25">
      <c r="E2968" s="80" t="str">
        <f>IFERROR(IF(B2968="","",VLOOKUP(B2968,'Customer Orders Management'!B:AB,12,0)),"")</f>
        <v/>
      </c>
      <c r="F2968" s="80" t="str">
        <f>IFERROR(IF(B2968="","",VLOOKUP(B2968,'Customer Orders Management'!B:AB,13,0)),"")</f>
        <v/>
      </c>
      <c r="G2968" s="80" t="str">
        <f>IFERROR(IF(B2968="","",VLOOKUP(B2968,'Customer Orders Management'!B:AB,7,0)),"")</f>
        <v/>
      </c>
      <c r="H2968" s="80" t="str">
        <f>IFERROR(IF(B2968="","",VLOOKUP(B2968,'Customer Orders Management'!B:AB,8,0)),"")</f>
        <v/>
      </c>
      <c r="I2968" s="81" t="str">
        <f>IFERROR(IF(B2968="","",VLOOKUP(B2968,'Customer Orders Management'!B:AB,9,0)),"")</f>
        <v/>
      </c>
      <c r="J2968" s="81" t="str">
        <f>IFERROR(IF(B2968="","",VLOOKUP(B2968,'Customer Orders Management'!B:AB,10,0)),"")</f>
        <v/>
      </c>
      <c r="K2968" s="81" t="str">
        <f>IFERROR(IF(B2968="","",VLOOKUP(B2968,'Customer Orders Management'!B:AB,11,0)),"")</f>
        <v/>
      </c>
      <c r="L2968" s="81" t="str">
        <f>IFERROR(IF(VLOOKUP(B2968,'DIFOT Raw Data'!B:P,15,0)="","Not Delivered","Delivery"&amp;" "&amp;VLOOKUP(B2968,'DIFOT Raw Data'!B:P,15,0)),"")</f>
        <v/>
      </c>
    </row>
    <row r="2969" spans="5:12" x14ac:dyDescent="0.25">
      <c r="E2969" s="80" t="str">
        <f>IFERROR(IF(B2969="","",VLOOKUP(B2969,'Customer Orders Management'!B:AB,12,0)),"")</f>
        <v/>
      </c>
      <c r="F2969" s="80" t="str">
        <f>IFERROR(IF(B2969="","",VLOOKUP(B2969,'Customer Orders Management'!B:AB,13,0)),"")</f>
        <v/>
      </c>
      <c r="G2969" s="80" t="str">
        <f>IFERROR(IF(B2969="","",VLOOKUP(B2969,'Customer Orders Management'!B:AB,7,0)),"")</f>
        <v/>
      </c>
      <c r="H2969" s="80" t="str">
        <f>IFERROR(IF(B2969="","",VLOOKUP(B2969,'Customer Orders Management'!B:AB,8,0)),"")</f>
        <v/>
      </c>
      <c r="I2969" s="81" t="str">
        <f>IFERROR(IF(B2969="","",VLOOKUP(B2969,'Customer Orders Management'!B:AB,9,0)),"")</f>
        <v/>
      </c>
      <c r="J2969" s="81" t="str">
        <f>IFERROR(IF(B2969="","",VLOOKUP(B2969,'Customer Orders Management'!B:AB,10,0)),"")</f>
        <v/>
      </c>
      <c r="K2969" s="81" t="str">
        <f>IFERROR(IF(B2969="","",VLOOKUP(B2969,'Customer Orders Management'!B:AB,11,0)),"")</f>
        <v/>
      </c>
      <c r="L2969" s="81" t="str">
        <f>IFERROR(IF(VLOOKUP(B2969,'DIFOT Raw Data'!B:P,15,0)="","Not Delivered","Delivery"&amp;" "&amp;VLOOKUP(B2969,'DIFOT Raw Data'!B:P,15,0)),"")</f>
        <v/>
      </c>
    </row>
    <row r="2970" spans="5:12" x14ac:dyDescent="0.25">
      <c r="E2970" s="80" t="str">
        <f>IFERROR(IF(B2970="","",VLOOKUP(B2970,'Customer Orders Management'!B:AB,12,0)),"")</f>
        <v/>
      </c>
      <c r="F2970" s="80" t="str">
        <f>IFERROR(IF(B2970="","",VLOOKUP(B2970,'Customer Orders Management'!B:AB,13,0)),"")</f>
        <v/>
      </c>
      <c r="G2970" s="80" t="str">
        <f>IFERROR(IF(B2970="","",VLOOKUP(B2970,'Customer Orders Management'!B:AB,7,0)),"")</f>
        <v/>
      </c>
      <c r="H2970" s="80" t="str">
        <f>IFERROR(IF(B2970="","",VLOOKUP(B2970,'Customer Orders Management'!B:AB,8,0)),"")</f>
        <v/>
      </c>
      <c r="I2970" s="81" t="str">
        <f>IFERROR(IF(B2970="","",VLOOKUP(B2970,'Customer Orders Management'!B:AB,9,0)),"")</f>
        <v/>
      </c>
      <c r="J2970" s="81" t="str">
        <f>IFERROR(IF(B2970="","",VLOOKUP(B2970,'Customer Orders Management'!B:AB,10,0)),"")</f>
        <v/>
      </c>
      <c r="K2970" s="81" t="str">
        <f>IFERROR(IF(B2970="","",VLOOKUP(B2970,'Customer Orders Management'!B:AB,11,0)),"")</f>
        <v/>
      </c>
      <c r="L2970" s="81" t="str">
        <f>IFERROR(IF(VLOOKUP(B2970,'DIFOT Raw Data'!B:P,15,0)="","Not Delivered","Delivery"&amp;" "&amp;VLOOKUP(B2970,'DIFOT Raw Data'!B:P,15,0)),"")</f>
        <v/>
      </c>
    </row>
    <row r="2971" spans="5:12" x14ac:dyDescent="0.25">
      <c r="E2971" s="80" t="str">
        <f>IFERROR(IF(B2971="","",VLOOKUP(B2971,'Customer Orders Management'!B:AB,12,0)),"")</f>
        <v/>
      </c>
      <c r="F2971" s="80" t="str">
        <f>IFERROR(IF(B2971="","",VLOOKUP(B2971,'Customer Orders Management'!B:AB,13,0)),"")</f>
        <v/>
      </c>
      <c r="G2971" s="80" t="str">
        <f>IFERROR(IF(B2971="","",VLOOKUP(B2971,'Customer Orders Management'!B:AB,7,0)),"")</f>
        <v/>
      </c>
      <c r="H2971" s="80" t="str">
        <f>IFERROR(IF(B2971="","",VLOOKUP(B2971,'Customer Orders Management'!B:AB,8,0)),"")</f>
        <v/>
      </c>
      <c r="I2971" s="81" t="str">
        <f>IFERROR(IF(B2971="","",VLOOKUP(B2971,'Customer Orders Management'!B:AB,9,0)),"")</f>
        <v/>
      </c>
      <c r="J2971" s="81" t="str">
        <f>IFERROR(IF(B2971="","",VLOOKUP(B2971,'Customer Orders Management'!B:AB,10,0)),"")</f>
        <v/>
      </c>
      <c r="K2971" s="81" t="str">
        <f>IFERROR(IF(B2971="","",VLOOKUP(B2971,'Customer Orders Management'!B:AB,11,0)),"")</f>
        <v/>
      </c>
      <c r="L2971" s="81" t="str">
        <f>IFERROR(IF(VLOOKUP(B2971,'DIFOT Raw Data'!B:P,15,0)="","Not Delivered","Delivery"&amp;" "&amp;VLOOKUP(B2971,'DIFOT Raw Data'!B:P,15,0)),"")</f>
        <v/>
      </c>
    </row>
    <row r="2972" spans="5:12" x14ac:dyDescent="0.25">
      <c r="E2972" s="80" t="str">
        <f>IFERROR(IF(B2972="","",VLOOKUP(B2972,'Customer Orders Management'!B:AB,12,0)),"")</f>
        <v/>
      </c>
      <c r="F2972" s="80" t="str">
        <f>IFERROR(IF(B2972="","",VLOOKUP(B2972,'Customer Orders Management'!B:AB,13,0)),"")</f>
        <v/>
      </c>
      <c r="G2972" s="80" t="str">
        <f>IFERROR(IF(B2972="","",VLOOKUP(B2972,'Customer Orders Management'!B:AB,7,0)),"")</f>
        <v/>
      </c>
      <c r="H2972" s="80" t="str">
        <f>IFERROR(IF(B2972="","",VLOOKUP(B2972,'Customer Orders Management'!B:AB,8,0)),"")</f>
        <v/>
      </c>
      <c r="I2972" s="81" t="str">
        <f>IFERROR(IF(B2972="","",VLOOKUP(B2972,'Customer Orders Management'!B:AB,9,0)),"")</f>
        <v/>
      </c>
      <c r="J2972" s="81" t="str">
        <f>IFERROR(IF(B2972="","",VLOOKUP(B2972,'Customer Orders Management'!B:AB,10,0)),"")</f>
        <v/>
      </c>
      <c r="K2972" s="81" t="str">
        <f>IFERROR(IF(B2972="","",VLOOKUP(B2972,'Customer Orders Management'!B:AB,11,0)),"")</f>
        <v/>
      </c>
      <c r="L2972" s="81" t="str">
        <f>IFERROR(IF(VLOOKUP(B2972,'DIFOT Raw Data'!B:P,15,0)="","Not Delivered","Delivery"&amp;" "&amp;VLOOKUP(B2972,'DIFOT Raw Data'!B:P,15,0)),"")</f>
        <v/>
      </c>
    </row>
    <row r="2973" spans="5:12" x14ac:dyDescent="0.25">
      <c r="E2973" s="80" t="str">
        <f>IFERROR(IF(B2973="","",VLOOKUP(B2973,'Customer Orders Management'!B:AB,12,0)),"")</f>
        <v/>
      </c>
      <c r="F2973" s="80" t="str">
        <f>IFERROR(IF(B2973="","",VLOOKUP(B2973,'Customer Orders Management'!B:AB,13,0)),"")</f>
        <v/>
      </c>
      <c r="G2973" s="80" t="str">
        <f>IFERROR(IF(B2973="","",VLOOKUP(B2973,'Customer Orders Management'!B:AB,7,0)),"")</f>
        <v/>
      </c>
      <c r="H2973" s="80" t="str">
        <f>IFERROR(IF(B2973="","",VLOOKUP(B2973,'Customer Orders Management'!B:AB,8,0)),"")</f>
        <v/>
      </c>
      <c r="I2973" s="81" t="str">
        <f>IFERROR(IF(B2973="","",VLOOKUP(B2973,'Customer Orders Management'!B:AB,9,0)),"")</f>
        <v/>
      </c>
      <c r="J2973" s="81" t="str">
        <f>IFERROR(IF(B2973="","",VLOOKUP(B2973,'Customer Orders Management'!B:AB,10,0)),"")</f>
        <v/>
      </c>
      <c r="K2973" s="81" t="str">
        <f>IFERROR(IF(B2973="","",VLOOKUP(B2973,'Customer Orders Management'!B:AB,11,0)),"")</f>
        <v/>
      </c>
      <c r="L2973" s="81" t="str">
        <f>IFERROR(IF(VLOOKUP(B2973,'DIFOT Raw Data'!B:P,15,0)="","Not Delivered","Delivery"&amp;" "&amp;VLOOKUP(B2973,'DIFOT Raw Data'!B:P,15,0)),"")</f>
        <v/>
      </c>
    </row>
    <row r="2974" spans="5:12" x14ac:dyDescent="0.25">
      <c r="E2974" s="80" t="str">
        <f>IFERROR(IF(B2974="","",VLOOKUP(B2974,'Customer Orders Management'!B:AB,12,0)),"")</f>
        <v/>
      </c>
      <c r="F2974" s="80" t="str">
        <f>IFERROR(IF(B2974="","",VLOOKUP(B2974,'Customer Orders Management'!B:AB,13,0)),"")</f>
        <v/>
      </c>
      <c r="G2974" s="80" t="str">
        <f>IFERROR(IF(B2974="","",VLOOKUP(B2974,'Customer Orders Management'!B:AB,7,0)),"")</f>
        <v/>
      </c>
      <c r="H2974" s="80" t="str">
        <f>IFERROR(IF(B2974="","",VLOOKUP(B2974,'Customer Orders Management'!B:AB,8,0)),"")</f>
        <v/>
      </c>
      <c r="I2974" s="81" t="str">
        <f>IFERROR(IF(B2974="","",VLOOKUP(B2974,'Customer Orders Management'!B:AB,9,0)),"")</f>
        <v/>
      </c>
      <c r="J2974" s="81" t="str">
        <f>IFERROR(IF(B2974="","",VLOOKUP(B2974,'Customer Orders Management'!B:AB,10,0)),"")</f>
        <v/>
      </c>
      <c r="K2974" s="81" t="str">
        <f>IFERROR(IF(B2974="","",VLOOKUP(B2974,'Customer Orders Management'!B:AB,11,0)),"")</f>
        <v/>
      </c>
      <c r="L2974" s="81" t="str">
        <f>IFERROR(IF(VLOOKUP(B2974,'DIFOT Raw Data'!B:P,15,0)="","Not Delivered","Delivery"&amp;" "&amp;VLOOKUP(B2974,'DIFOT Raw Data'!B:P,15,0)),"")</f>
        <v/>
      </c>
    </row>
    <row r="2975" spans="5:12" x14ac:dyDescent="0.25">
      <c r="E2975" s="80" t="str">
        <f>IFERROR(IF(B2975="","",VLOOKUP(B2975,'Customer Orders Management'!B:AB,12,0)),"")</f>
        <v/>
      </c>
      <c r="F2975" s="80" t="str">
        <f>IFERROR(IF(B2975="","",VLOOKUP(B2975,'Customer Orders Management'!B:AB,13,0)),"")</f>
        <v/>
      </c>
      <c r="G2975" s="80" t="str">
        <f>IFERROR(IF(B2975="","",VLOOKUP(B2975,'Customer Orders Management'!B:AB,7,0)),"")</f>
        <v/>
      </c>
      <c r="H2975" s="80" t="str">
        <f>IFERROR(IF(B2975="","",VLOOKUP(B2975,'Customer Orders Management'!B:AB,8,0)),"")</f>
        <v/>
      </c>
      <c r="I2975" s="81" t="str">
        <f>IFERROR(IF(B2975="","",VLOOKUP(B2975,'Customer Orders Management'!B:AB,9,0)),"")</f>
        <v/>
      </c>
      <c r="J2975" s="81" t="str">
        <f>IFERROR(IF(B2975="","",VLOOKUP(B2975,'Customer Orders Management'!B:AB,10,0)),"")</f>
        <v/>
      </c>
      <c r="K2975" s="81" t="str">
        <f>IFERROR(IF(B2975="","",VLOOKUP(B2975,'Customer Orders Management'!B:AB,11,0)),"")</f>
        <v/>
      </c>
      <c r="L2975" s="81" t="str">
        <f>IFERROR(IF(VLOOKUP(B2975,'DIFOT Raw Data'!B:P,15,0)="","Not Delivered","Delivery"&amp;" "&amp;VLOOKUP(B2975,'DIFOT Raw Data'!B:P,15,0)),"")</f>
        <v/>
      </c>
    </row>
    <row r="2976" spans="5:12" x14ac:dyDescent="0.25">
      <c r="E2976" s="80" t="str">
        <f>IFERROR(IF(B2976="","",VLOOKUP(B2976,'Customer Orders Management'!B:AB,12,0)),"")</f>
        <v/>
      </c>
      <c r="F2976" s="80" t="str">
        <f>IFERROR(IF(B2976="","",VLOOKUP(B2976,'Customer Orders Management'!B:AB,13,0)),"")</f>
        <v/>
      </c>
      <c r="G2976" s="80" t="str">
        <f>IFERROR(IF(B2976="","",VLOOKUP(B2976,'Customer Orders Management'!B:AB,7,0)),"")</f>
        <v/>
      </c>
      <c r="H2976" s="80" t="str">
        <f>IFERROR(IF(B2976="","",VLOOKUP(B2976,'Customer Orders Management'!B:AB,8,0)),"")</f>
        <v/>
      </c>
      <c r="I2976" s="81" t="str">
        <f>IFERROR(IF(B2976="","",VLOOKUP(B2976,'Customer Orders Management'!B:AB,9,0)),"")</f>
        <v/>
      </c>
      <c r="J2976" s="81" t="str">
        <f>IFERROR(IF(B2976="","",VLOOKUP(B2976,'Customer Orders Management'!B:AB,10,0)),"")</f>
        <v/>
      </c>
      <c r="K2976" s="81" t="str">
        <f>IFERROR(IF(B2976="","",VLOOKUP(B2976,'Customer Orders Management'!B:AB,11,0)),"")</f>
        <v/>
      </c>
      <c r="L2976" s="81" t="str">
        <f>IFERROR(IF(VLOOKUP(B2976,'DIFOT Raw Data'!B:P,15,0)="","Not Delivered","Delivery"&amp;" "&amp;VLOOKUP(B2976,'DIFOT Raw Data'!B:P,15,0)),"")</f>
        <v/>
      </c>
    </row>
    <row r="2977" spans="5:12" x14ac:dyDescent="0.25">
      <c r="E2977" s="80" t="str">
        <f>IFERROR(IF(B2977="","",VLOOKUP(B2977,'Customer Orders Management'!B:AB,12,0)),"")</f>
        <v/>
      </c>
      <c r="F2977" s="80" t="str">
        <f>IFERROR(IF(B2977="","",VLOOKUP(B2977,'Customer Orders Management'!B:AB,13,0)),"")</f>
        <v/>
      </c>
      <c r="G2977" s="80" t="str">
        <f>IFERROR(IF(B2977="","",VLOOKUP(B2977,'Customer Orders Management'!B:AB,7,0)),"")</f>
        <v/>
      </c>
      <c r="H2977" s="80" t="str">
        <f>IFERROR(IF(B2977="","",VLOOKUP(B2977,'Customer Orders Management'!B:AB,8,0)),"")</f>
        <v/>
      </c>
      <c r="I2977" s="81" t="str">
        <f>IFERROR(IF(B2977="","",VLOOKUP(B2977,'Customer Orders Management'!B:AB,9,0)),"")</f>
        <v/>
      </c>
      <c r="J2977" s="81" t="str">
        <f>IFERROR(IF(B2977="","",VLOOKUP(B2977,'Customer Orders Management'!B:AB,10,0)),"")</f>
        <v/>
      </c>
      <c r="K2977" s="81" t="str">
        <f>IFERROR(IF(B2977="","",VLOOKUP(B2977,'Customer Orders Management'!B:AB,11,0)),"")</f>
        <v/>
      </c>
      <c r="L2977" s="81" t="str">
        <f>IFERROR(IF(VLOOKUP(B2977,'DIFOT Raw Data'!B:P,15,0)="","Not Delivered","Delivery"&amp;" "&amp;VLOOKUP(B2977,'DIFOT Raw Data'!B:P,15,0)),"")</f>
        <v/>
      </c>
    </row>
    <row r="2978" spans="5:12" x14ac:dyDescent="0.25">
      <c r="E2978" s="80" t="str">
        <f>IFERROR(IF(B2978="","",VLOOKUP(B2978,'Customer Orders Management'!B:AB,12,0)),"")</f>
        <v/>
      </c>
      <c r="F2978" s="80" t="str">
        <f>IFERROR(IF(B2978="","",VLOOKUP(B2978,'Customer Orders Management'!B:AB,13,0)),"")</f>
        <v/>
      </c>
      <c r="G2978" s="80" t="str">
        <f>IFERROR(IF(B2978="","",VLOOKUP(B2978,'Customer Orders Management'!B:AB,7,0)),"")</f>
        <v/>
      </c>
      <c r="H2978" s="80" t="str">
        <f>IFERROR(IF(B2978="","",VLOOKUP(B2978,'Customer Orders Management'!B:AB,8,0)),"")</f>
        <v/>
      </c>
      <c r="I2978" s="81" t="str">
        <f>IFERROR(IF(B2978="","",VLOOKUP(B2978,'Customer Orders Management'!B:AB,9,0)),"")</f>
        <v/>
      </c>
      <c r="J2978" s="81" t="str">
        <f>IFERROR(IF(B2978="","",VLOOKUP(B2978,'Customer Orders Management'!B:AB,10,0)),"")</f>
        <v/>
      </c>
      <c r="K2978" s="81" t="str">
        <f>IFERROR(IF(B2978="","",VLOOKUP(B2978,'Customer Orders Management'!B:AB,11,0)),"")</f>
        <v/>
      </c>
      <c r="L2978" s="81" t="str">
        <f>IFERROR(IF(VLOOKUP(B2978,'DIFOT Raw Data'!B:P,15,0)="","Not Delivered","Delivery"&amp;" "&amp;VLOOKUP(B2978,'DIFOT Raw Data'!B:P,15,0)),"")</f>
        <v/>
      </c>
    </row>
    <row r="2979" spans="5:12" x14ac:dyDescent="0.25">
      <c r="E2979" s="80" t="str">
        <f>IFERROR(IF(B2979="","",VLOOKUP(B2979,'Customer Orders Management'!B:AB,12,0)),"")</f>
        <v/>
      </c>
      <c r="F2979" s="80" t="str">
        <f>IFERROR(IF(B2979="","",VLOOKUP(B2979,'Customer Orders Management'!B:AB,13,0)),"")</f>
        <v/>
      </c>
      <c r="G2979" s="80" t="str">
        <f>IFERROR(IF(B2979="","",VLOOKUP(B2979,'Customer Orders Management'!B:AB,7,0)),"")</f>
        <v/>
      </c>
      <c r="H2979" s="80" t="str">
        <f>IFERROR(IF(B2979="","",VLOOKUP(B2979,'Customer Orders Management'!B:AB,8,0)),"")</f>
        <v/>
      </c>
      <c r="I2979" s="81" t="str">
        <f>IFERROR(IF(B2979="","",VLOOKUP(B2979,'Customer Orders Management'!B:AB,9,0)),"")</f>
        <v/>
      </c>
      <c r="J2979" s="81" t="str">
        <f>IFERROR(IF(B2979="","",VLOOKUP(B2979,'Customer Orders Management'!B:AB,10,0)),"")</f>
        <v/>
      </c>
      <c r="K2979" s="81" t="str">
        <f>IFERROR(IF(B2979="","",VLOOKUP(B2979,'Customer Orders Management'!B:AB,11,0)),"")</f>
        <v/>
      </c>
      <c r="L2979" s="81" t="str">
        <f>IFERROR(IF(VLOOKUP(B2979,'DIFOT Raw Data'!B:P,15,0)="","Not Delivered","Delivery"&amp;" "&amp;VLOOKUP(B2979,'DIFOT Raw Data'!B:P,15,0)),"")</f>
        <v/>
      </c>
    </row>
    <row r="2980" spans="5:12" x14ac:dyDescent="0.25">
      <c r="E2980" s="80" t="str">
        <f>IFERROR(IF(B2980="","",VLOOKUP(B2980,'Customer Orders Management'!B:AB,12,0)),"")</f>
        <v/>
      </c>
      <c r="F2980" s="80" t="str">
        <f>IFERROR(IF(B2980="","",VLOOKUP(B2980,'Customer Orders Management'!B:AB,13,0)),"")</f>
        <v/>
      </c>
      <c r="G2980" s="80" t="str">
        <f>IFERROR(IF(B2980="","",VLOOKUP(B2980,'Customer Orders Management'!B:AB,7,0)),"")</f>
        <v/>
      </c>
      <c r="H2980" s="80" t="str">
        <f>IFERROR(IF(B2980="","",VLOOKUP(B2980,'Customer Orders Management'!B:AB,8,0)),"")</f>
        <v/>
      </c>
      <c r="I2980" s="81" t="str">
        <f>IFERROR(IF(B2980="","",VLOOKUP(B2980,'Customer Orders Management'!B:AB,9,0)),"")</f>
        <v/>
      </c>
      <c r="J2980" s="81" t="str">
        <f>IFERROR(IF(B2980="","",VLOOKUP(B2980,'Customer Orders Management'!B:AB,10,0)),"")</f>
        <v/>
      </c>
      <c r="K2980" s="81" t="str">
        <f>IFERROR(IF(B2980="","",VLOOKUP(B2980,'Customer Orders Management'!B:AB,11,0)),"")</f>
        <v/>
      </c>
      <c r="L2980" s="81" t="str">
        <f>IFERROR(IF(VLOOKUP(B2980,'DIFOT Raw Data'!B:P,15,0)="","Not Delivered","Delivery"&amp;" "&amp;VLOOKUP(B2980,'DIFOT Raw Data'!B:P,15,0)),"")</f>
        <v/>
      </c>
    </row>
    <row r="2981" spans="5:12" x14ac:dyDescent="0.25">
      <c r="E2981" s="80" t="str">
        <f>IFERROR(IF(B2981="","",VLOOKUP(B2981,'Customer Orders Management'!B:AB,12,0)),"")</f>
        <v/>
      </c>
      <c r="F2981" s="80" t="str">
        <f>IFERROR(IF(B2981="","",VLOOKUP(B2981,'Customer Orders Management'!B:AB,13,0)),"")</f>
        <v/>
      </c>
      <c r="G2981" s="80" t="str">
        <f>IFERROR(IF(B2981="","",VLOOKUP(B2981,'Customer Orders Management'!B:AB,7,0)),"")</f>
        <v/>
      </c>
      <c r="H2981" s="80" t="str">
        <f>IFERROR(IF(B2981="","",VLOOKUP(B2981,'Customer Orders Management'!B:AB,8,0)),"")</f>
        <v/>
      </c>
      <c r="I2981" s="81" t="str">
        <f>IFERROR(IF(B2981="","",VLOOKUP(B2981,'Customer Orders Management'!B:AB,9,0)),"")</f>
        <v/>
      </c>
      <c r="J2981" s="81" t="str">
        <f>IFERROR(IF(B2981="","",VLOOKUP(B2981,'Customer Orders Management'!B:AB,10,0)),"")</f>
        <v/>
      </c>
      <c r="K2981" s="81" t="str">
        <f>IFERROR(IF(B2981="","",VLOOKUP(B2981,'Customer Orders Management'!B:AB,11,0)),"")</f>
        <v/>
      </c>
      <c r="L2981" s="81" t="str">
        <f>IFERROR(IF(VLOOKUP(B2981,'DIFOT Raw Data'!B:P,15,0)="","Not Delivered","Delivery"&amp;" "&amp;VLOOKUP(B2981,'DIFOT Raw Data'!B:P,15,0)),"")</f>
        <v/>
      </c>
    </row>
    <row r="2982" spans="5:12" x14ac:dyDescent="0.25">
      <c r="E2982" s="80" t="str">
        <f>IFERROR(IF(B2982="","",VLOOKUP(B2982,'Customer Orders Management'!B:AB,12,0)),"")</f>
        <v/>
      </c>
      <c r="F2982" s="80" t="str">
        <f>IFERROR(IF(B2982="","",VLOOKUP(B2982,'Customer Orders Management'!B:AB,13,0)),"")</f>
        <v/>
      </c>
      <c r="G2982" s="80" t="str">
        <f>IFERROR(IF(B2982="","",VLOOKUP(B2982,'Customer Orders Management'!B:AB,7,0)),"")</f>
        <v/>
      </c>
      <c r="H2982" s="80" t="str">
        <f>IFERROR(IF(B2982="","",VLOOKUP(B2982,'Customer Orders Management'!B:AB,8,0)),"")</f>
        <v/>
      </c>
      <c r="I2982" s="81" t="str">
        <f>IFERROR(IF(B2982="","",VLOOKUP(B2982,'Customer Orders Management'!B:AB,9,0)),"")</f>
        <v/>
      </c>
      <c r="J2982" s="81" t="str">
        <f>IFERROR(IF(B2982="","",VLOOKUP(B2982,'Customer Orders Management'!B:AB,10,0)),"")</f>
        <v/>
      </c>
      <c r="K2982" s="81" t="str">
        <f>IFERROR(IF(B2982="","",VLOOKUP(B2982,'Customer Orders Management'!B:AB,11,0)),"")</f>
        <v/>
      </c>
      <c r="L2982" s="81" t="str">
        <f>IFERROR(IF(VLOOKUP(B2982,'DIFOT Raw Data'!B:P,15,0)="","Not Delivered","Delivery"&amp;" "&amp;VLOOKUP(B2982,'DIFOT Raw Data'!B:P,15,0)),"")</f>
        <v/>
      </c>
    </row>
    <row r="2983" spans="5:12" x14ac:dyDescent="0.25">
      <c r="E2983" s="80" t="str">
        <f>IFERROR(IF(B2983="","",VLOOKUP(B2983,'Customer Orders Management'!B:AB,12,0)),"")</f>
        <v/>
      </c>
      <c r="F2983" s="80" t="str">
        <f>IFERROR(IF(B2983="","",VLOOKUP(B2983,'Customer Orders Management'!B:AB,13,0)),"")</f>
        <v/>
      </c>
      <c r="G2983" s="80" t="str">
        <f>IFERROR(IF(B2983="","",VLOOKUP(B2983,'Customer Orders Management'!B:AB,7,0)),"")</f>
        <v/>
      </c>
      <c r="H2983" s="80" t="str">
        <f>IFERROR(IF(B2983="","",VLOOKUP(B2983,'Customer Orders Management'!B:AB,8,0)),"")</f>
        <v/>
      </c>
      <c r="I2983" s="81" t="str">
        <f>IFERROR(IF(B2983="","",VLOOKUP(B2983,'Customer Orders Management'!B:AB,9,0)),"")</f>
        <v/>
      </c>
      <c r="J2983" s="81" t="str">
        <f>IFERROR(IF(B2983="","",VLOOKUP(B2983,'Customer Orders Management'!B:AB,10,0)),"")</f>
        <v/>
      </c>
      <c r="K2983" s="81" t="str">
        <f>IFERROR(IF(B2983="","",VLOOKUP(B2983,'Customer Orders Management'!B:AB,11,0)),"")</f>
        <v/>
      </c>
      <c r="L2983" s="81" t="str">
        <f>IFERROR(IF(VLOOKUP(B2983,'DIFOT Raw Data'!B:P,15,0)="","Not Delivered","Delivery"&amp;" "&amp;VLOOKUP(B2983,'DIFOT Raw Data'!B:P,15,0)),"")</f>
        <v/>
      </c>
    </row>
    <row r="2984" spans="5:12" x14ac:dyDescent="0.25">
      <c r="E2984" s="80" t="str">
        <f>IFERROR(IF(B2984="","",VLOOKUP(B2984,'Customer Orders Management'!B:AB,12,0)),"")</f>
        <v/>
      </c>
      <c r="F2984" s="80" t="str">
        <f>IFERROR(IF(B2984="","",VLOOKUP(B2984,'Customer Orders Management'!B:AB,13,0)),"")</f>
        <v/>
      </c>
      <c r="G2984" s="80" t="str">
        <f>IFERROR(IF(B2984="","",VLOOKUP(B2984,'Customer Orders Management'!B:AB,7,0)),"")</f>
        <v/>
      </c>
      <c r="H2984" s="80" t="str">
        <f>IFERROR(IF(B2984="","",VLOOKUP(B2984,'Customer Orders Management'!B:AB,8,0)),"")</f>
        <v/>
      </c>
      <c r="I2984" s="81" t="str">
        <f>IFERROR(IF(B2984="","",VLOOKUP(B2984,'Customer Orders Management'!B:AB,9,0)),"")</f>
        <v/>
      </c>
      <c r="J2984" s="81" t="str">
        <f>IFERROR(IF(B2984="","",VLOOKUP(B2984,'Customer Orders Management'!B:AB,10,0)),"")</f>
        <v/>
      </c>
      <c r="K2984" s="81" t="str">
        <f>IFERROR(IF(B2984="","",VLOOKUP(B2984,'Customer Orders Management'!B:AB,11,0)),"")</f>
        <v/>
      </c>
      <c r="L2984" s="81" t="str">
        <f>IFERROR(IF(VLOOKUP(B2984,'DIFOT Raw Data'!B:P,15,0)="","Not Delivered","Delivery"&amp;" "&amp;VLOOKUP(B2984,'DIFOT Raw Data'!B:P,15,0)),"")</f>
        <v/>
      </c>
    </row>
    <row r="2985" spans="5:12" x14ac:dyDescent="0.25">
      <c r="E2985" s="80" t="str">
        <f>IFERROR(IF(B2985="","",VLOOKUP(B2985,'Customer Orders Management'!B:AB,12,0)),"")</f>
        <v/>
      </c>
      <c r="F2985" s="80" t="str">
        <f>IFERROR(IF(B2985="","",VLOOKUP(B2985,'Customer Orders Management'!B:AB,13,0)),"")</f>
        <v/>
      </c>
      <c r="G2985" s="80" t="str">
        <f>IFERROR(IF(B2985="","",VLOOKUP(B2985,'Customer Orders Management'!B:AB,7,0)),"")</f>
        <v/>
      </c>
      <c r="H2985" s="80" t="str">
        <f>IFERROR(IF(B2985="","",VLOOKUP(B2985,'Customer Orders Management'!B:AB,8,0)),"")</f>
        <v/>
      </c>
      <c r="I2985" s="81" t="str">
        <f>IFERROR(IF(B2985="","",VLOOKUP(B2985,'Customer Orders Management'!B:AB,9,0)),"")</f>
        <v/>
      </c>
      <c r="J2985" s="81" t="str">
        <f>IFERROR(IF(B2985="","",VLOOKUP(B2985,'Customer Orders Management'!B:AB,10,0)),"")</f>
        <v/>
      </c>
      <c r="K2985" s="81" t="str">
        <f>IFERROR(IF(B2985="","",VLOOKUP(B2985,'Customer Orders Management'!B:AB,11,0)),"")</f>
        <v/>
      </c>
      <c r="L2985" s="81" t="str">
        <f>IFERROR(IF(VLOOKUP(B2985,'DIFOT Raw Data'!B:P,15,0)="","Not Delivered","Delivery"&amp;" "&amp;VLOOKUP(B2985,'DIFOT Raw Data'!B:P,15,0)),"")</f>
        <v/>
      </c>
    </row>
    <row r="2986" spans="5:12" x14ac:dyDescent="0.25">
      <c r="E2986" s="80" t="str">
        <f>IFERROR(IF(B2986="","",VLOOKUP(B2986,'Customer Orders Management'!B:AB,12,0)),"")</f>
        <v/>
      </c>
      <c r="F2986" s="80" t="str">
        <f>IFERROR(IF(B2986="","",VLOOKUP(B2986,'Customer Orders Management'!B:AB,13,0)),"")</f>
        <v/>
      </c>
      <c r="G2986" s="80" t="str">
        <f>IFERROR(IF(B2986="","",VLOOKUP(B2986,'Customer Orders Management'!B:AB,7,0)),"")</f>
        <v/>
      </c>
      <c r="H2986" s="80" t="str">
        <f>IFERROR(IF(B2986="","",VLOOKUP(B2986,'Customer Orders Management'!B:AB,8,0)),"")</f>
        <v/>
      </c>
      <c r="I2986" s="81" t="str">
        <f>IFERROR(IF(B2986="","",VLOOKUP(B2986,'Customer Orders Management'!B:AB,9,0)),"")</f>
        <v/>
      </c>
      <c r="J2986" s="81" t="str">
        <f>IFERROR(IF(B2986="","",VLOOKUP(B2986,'Customer Orders Management'!B:AB,10,0)),"")</f>
        <v/>
      </c>
      <c r="K2986" s="81" t="str">
        <f>IFERROR(IF(B2986="","",VLOOKUP(B2986,'Customer Orders Management'!B:AB,11,0)),"")</f>
        <v/>
      </c>
      <c r="L2986" s="81" t="str">
        <f>IFERROR(IF(VLOOKUP(B2986,'DIFOT Raw Data'!B:P,15,0)="","Not Delivered","Delivery"&amp;" "&amp;VLOOKUP(B2986,'DIFOT Raw Data'!B:P,15,0)),"")</f>
        <v/>
      </c>
    </row>
    <row r="2987" spans="5:12" x14ac:dyDescent="0.25">
      <c r="E2987" s="80" t="str">
        <f>IFERROR(IF(B2987="","",VLOOKUP(B2987,'Customer Orders Management'!B:AB,12,0)),"")</f>
        <v/>
      </c>
      <c r="F2987" s="80" t="str">
        <f>IFERROR(IF(B2987="","",VLOOKUP(B2987,'Customer Orders Management'!B:AB,13,0)),"")</f>
        <v/>
      </c>
      <c r="G2987" s="80" t="str">
        <f>IFERROR(IF(B2987="","",VLOOKUP(B2987,'Customer Orders Management'!B:AB,7,0)),"")</f>
        <v/>
      </c>
      <c r="H2987" s="80" t="str">
        <f>IFERROR(IF(B2987="","",VLOOKUP(B2987,'Customer Orders Management'!B:AB,8,0)),"")</f>
        <v/>
      </c>
      <c r="I2987" s="81" t="str">
        <f>IFERROR(IF(B2987="","",VLOOKUP(B2987,'Customer Orders Management'!B:AB,9,0)),"")</f>
        <v/>
      </c>
      <c r="J2987" s="81" t="str">
        <f>IFERROR(IF(B2987="","",VLOOKUP(B2987,'Customer Orders Management'!B:AB,10,0)),"")</f>
        <v/>
      </c>
      <c r="K2987" s="81" t="str">
        <f>IFERROR(IF(B2987="","",VLOOKUP(B2987,'Customer Orders Management'!B:AB,11,0)),"")</f>
        <v/>
      </c>
      <c r="L2987" s="81" t="str">
        <f>IFERROR(IF(VLOOKUP(B2987,'DIFOT Raw Data'!B:P,15,0)="","Not Delivered","Delivery"&amp;" "&amp;VLOOKUP(B2987,'DIFOT Raw Data'!B:P,15,0)),"")</f>
        <v/>
      </c>
    </row>
    <row r="2988" spans="5:12" x14ac:dyDescent="0.25">
      <c r="E2988" s="80" t="str">
        <f>IFERROR(IF(B2988="","",VLOOKUP(B2988,'Customer Orders Management'!B:AB,12,0)),"")</f>
        <v/>
      </c>
      <c r="F2988" s="80" t="str">
        <f>IFERROR(IF(B2988="","",VLOOKUP(B2988,'Customer Orders Management'!B:AB,13,0)),"")</f>
        <v/>
      </c>
      <c r="G2988" s="80" t="str">
        <f>IFERROR(IF(B2988="","",VLOOKUP(B2988,'Customer Orders Management'!B:AB,7,0)),"")</f>
        <v/>
      </c>
      <c r="H2988" s="80" t="str">
        <f>IFERROR(IF(B2988="","",VLOOKUP(B2988,'Customer Orders Management'!B:AB,8,0)),"")</f>
        <v/>
      </c>
      <c r="I2988" s="81" t="str">
        <f>IFERROR(IF(B2988="","",VLOOKUP(B2988,'Customer Orders Management'!B:AB,9,0)),"")</f>
        <v/>
      </c>
      <c r="J2988" s="81" t="str">
        <f>IFERROR(IF(B2988="","",VLOOKUP(B2988,'Customer Orders Management'!B:AB,10,0)),"")</f>
        <v/>
      </c>
      <c r="K2988" s="81" t="str">
        <f>IFERROR(IF(B2988="","",VLOOKUP(B2988,'Customer Orders Management'!B:AB,11,0)),"")</f>
        <v/>
      </c>
      <c r="L2988" s="81" t="str">
        <f>IFERROR(IF(VLOOKUP(B2988,'DIFOT Raw Data'!B:P,15,0)="","Not Delivered","Delivery"&amp;" "&amp;VLOOKUP(B2988,'DIFOT Raw Data'!B:P,15,0)),"")</f>
        <v/>
      </c>
    </row>
    <row r="2989" spans="5:12" x14ac:dyDescent="0.25">
      <c r="E2989" s="80" t="str">
        <f>IFERROR(IF(B2989="","",VLOOKUP(B2989,'Customer Orders Management'!B:AB,12,0)),"")</f>
        <v/>
      </c>
      <c r="F2989" s="80" t="str">
        <f>IFERROR(IF(B2989="","",VLOOKUP(B2989,'Customer Orders Management'!B:AB,13,0)),"")</f>
        <v/>
      </c>
      <c r="G2989" s="80" t="str">
        <f>IFERROR(IF(B2989="","",VLOOKUP(B2989,'Customer Orders Management'!B:AB,7,0)),"")</f>
        <v/>
      </c>
      <c r="H2989" s="80" t="str">
        <f>IFERROR(IF(B2989="","",VLOOKUP(B2989,'Customer Orders Management'!B:AB,8,0)),"")</f>
        <v/>
      </c>
      <c r="I2989" s="81" t="str">
        <f>IFERROR(IF(B2989="","",VLOOKUP(B2989,'Customer Orders Management'!B:AB,9,0)),"")</f>
        <v/>
      </c>
      <c r="J2989" s="81" t="str">
        <f>IFERROR(IF(B2989="","",VLOOKUP(B2989,'Customer Orders Management'!B:AB,10,0)),"")</f>
        <v/>
      </c>
      <c r="K2989" s="81" t="str">
        <f>IFERROR(IF(B2989="","",VLOOKUP(B2989,'Customer Orders Management'!B:AB,11,0)),"")</f>
        <v/>
      </c>
      <c r="L2989" s="81" t="str">
        <f>IFERROR(IF(VLOOKUP(B2989,'DIFOT Raw Data'!B:P,15,0)="","Not Delivered","Delivery"&amp;" "&amp;VLOOKUP(B2989,'DIFOT Raw Data'!B:P,15,0)),"")</f>
        <v/>
      </c>
    </row>
    <row r="2990" spans="5:12" x14ac:dyDescent="0.25">
      <c r="E2990" s="80" t="str">
        <f>IFERROR(IF(B2990="","",VLOOKUP(B2990,'Customer Orders Management'!B:AB,12,0)),"")</f>
        <v/>
      </c>
      <c r="F2990" s="80" t="str">
        <f>IFERROR(IF(B2990="","",VLOOKUP(B2990,'Customer Orders Management'!B:AB,13,0)),"")</f>
        <v/>
      </c>
      <c r="G2990" s="80" t="str">
        <f>IFERROR(IF(B2990="","",VLOOKUP(B2990,'Customer Orders Management'!B:AB,7,0)),"")</f>
        <v/>
      </c>
      <c r="H2990" s="80" t="str">
        <f>IFERROR(IF(B2990="","",VLOOKUP(B2990,'Customer Orders Management'!B:AB,8,0)),"")</f>
        <v/>
      </c>
      <c r="I2990" s="81" t="str">
        <f>IFERROR(IF(B2990="","",VLOOKUP(B2990,'Customer Orders Management'!B:AB,9,0)),"")</f>
        <v/>
      </c>
      <c r="J2990" s="81" t="str">
        <f>IFERROR(IF(B2990="","",VLOOKUP(B2990,'Customer Orders Management'!B:AB,10,0)),"")</f>
        <v/>
      </c>
      <c r="K2990" s="81" t="str">
        <f>IFERROR(IF(B2990="","",VLOOKUP(B2990,'Customer Orders Management'!B:AB,11,0)),"")</f>
        <v/>
      </c>
      <c r="L2990" s="81" t="str">
        <f>IFERROR(IF(VLOOKUP(B2990,'DIFOT Raw Data'!B:P,15,0)="","Not Delivered","Delivery"&amp;" "&amp;VLOOKUP(B2990,'DIFOT Raw Data'!B:P,15,0)),"")</f>
        <v/>
      </c>
    </row>
    <row r="2991" spans="5:12" x14ac:dyDescent="0.25">
      <c r="E2991" s="80" t="str">
        <f>IFERROR(IF(B2991="","",VLOOKUP(B2991,'Customer Orders Management'!B:AB,12,0)),"")</f>
        <v/>
      </c>
      <c r="F2991" s="80" t="str">
        <f>IFERROR(IF(B2991="","",VLOOKUP(B2991,'Customer Orders Management'!B:AB,13,0)),"")</f>
        <v/>
      </c>
      <c r="G2991" s="80" t="str">
        <f>IFERROR(IF(B2991="","",VLOOKUP(B2991,'Customer Orders Management'!B:AB,7,0)),"")</f>
        <v/>
      </c>
      <c r="H2991" s="80" t="str">
        <f>IFERROR(IF(B2991="","",VLOOKUP(B2991,'Customer Orders Management'!B:AB,8,0)),"")</f>
        <v/>
      </c>
      <c r="I2991" s="81" t="str">
        <f>IFERROR(IF(B2991="","",VLOOKUP(B2991,'Customer Orders Management'!B:AB,9,0)),"")</f>
        <v/>
      </c>
      <c r="J2991" s="81" t="str">
        <f>IFERROR(IF(B2991="","",VLOOKUP(B2991,'Customer Orders Management'!B:AB,10,0)),"")</f>
        <v/>
      </c>
      <c r="K2991" s="81" t="str">
        <f>IFERROR(IF(B2991="","",VLOOKUP(B2991,'Customer Orders Management'!B:AB,11,0)),"")</f>
        <v/>
      </c>
      <c r="L2991" s="81" t="str">
        <f>IFERROR(IF(VLOOKUP(B2991,'DIFOT Raw Data'!B:P,15,0)="","Not Delivered","Delivery"&amp;" "&amp;VLOOKUP(B2991,'DIFOT Raw Data'!B:P,15,0)),"")</f>
        <v/>
      </c>
    </row>
    <row r="2992" spans="5:12" x14ac:dyDescent="0.25">
      <c r="E2992" s="80" t="str">
        <f>IFERROR(IF(B2992="","",VLOOKUP(B2992,'Customer Orders Management'!B:AB,12,0)),"")</f>
        <v/>
      </c>
      <c r="F2992" s="80" t="str">
        <f>IFERROR(IF(B2992="","",VLOOKUP(B2992,'Customer Orders Management'!B:AB,13,0)),"")</f>
        <v/>
      </c>
      <c r="G2992" s="80" t="str">
        <f>IFERROR(IF(B2992="","",VLOOKUP(B2992,'Customer Orders Management'!B:AB,7,0)),"")</f>
        <v/>
      </c>
      <c r="H2992" s="80" t="str">
        <f>IFERROR(IF(B2992="","",VLOOKUP(B2992,'Customer Orders Management'!B:AB,8,0)),"")</f>
        <v/>
      </c>
      <c r="I2992" s="81" t="str">
        <f>IFERROR(IF(B2992="","",VLOOKUP(B2992,'Customer Orders Management'!B:AB,9,0)),"")</f>
        <v/>
      </c>
      <c r="J2992" s="81" t="str">
        <f>IFERROR(IF(B2992="","",VLOOKUP(B2992,'Customer Orders Management'!B:AB,10,0)),"")</f>
        <v/>
      </c>
      <c r="K2992" s="81" t="str">
        <f>IFERROR(IF(B2992="","",VLOOKUP(B2992,'Customer Orders Management'!B:AB,11,0)),"")</f>
        <v/>
      </c>
      <c r="L2992" s="81" t="str">
        <f>IFERROR(IF(VLOOKUP(B2992,'DIFOT Raw Data'!B:P,15,0)="","Not Delivered","Delivery"&amp;" "&amp;VLOOKUP(B2992,'DIFOT Raw Data'!B:P,15,0)),"")</f>
        <v/>
      </c>
    </row>
    <row r="2993" spans="5:12" x14ac:dyDescent="0.25">
      <c r="E2993" s="80" t="str">
        <f>IFERROR(IF(B2993="","",VLOOKUP(B2993,'Customer Orders Management'!B:AB,12,0)),"")</f>
        <v/>
      </c>
      <c r="F2993" s="80" t="str">
        <f>IFERROR(IF(B2993="","",VLOOKUP(B2993,'Customer Orders Management'!B:AB,13,0)),"")</f>
        <v/>
      </c>
      <c r="G2993" s="80" t="str">
        <f>IFERROR(IF(B2993="","",VLOOKUP(B2993,'Customer Orders Management'!B:AB,7,0)),"")</f>
        <v/>
      </c>
      <c r="H2993" s="80" t="str">
        <f>IFERROR(IF(B2993="","",VLOOKUP(B2993,'Customer Orders Management'!B:AB,8,0)),"")</f>
        <v/>
      </c>
      <c r="I2993" s="81" t="str">
        <f>IFERROR(IF(B2993="","",VLOOKUP(B2993,'Customer Orders Management'!B:AB,9,0)),"")</f>
        <v/>
      </c>
      <c r="J2993" s="81" t="str">
        <f>IFERROR(IF(B2993="","",VLOOKUP(B2993,'Customer Orders Management'!B:AB,10,0)),"")</f>
        <v/>
      </c>
      <c r="K2993" s="81" t="str">
        <f>IFERROR(IF(B2993="","",VLOOKUP(B2993,'Customer Orders Management'!B:AB,11,0)),"")</f>
        <v/>
      </c>
      <c r="L2993" s="81" t="str">
        <f>IFERROR(IF(VLOOKUP(B2993,'DIFOT Raw Data'!B:P,15,0)="","Not Delivered","Delivery"&amp;" "&amp;VLOOKUP(B2993,'DIFOT Raw Data'!B:P,15,0)),"")</f>
        <v/>
      </c>
    </row>
    <row r="2994" spans="5:12" x14ac:dyDescent="0.25">
      <c r="E2994" s="80" t="str">
        <f>IFERROR(IF(B2994="","",VLOOKUP(B2994,'Customer Orders Management'!B:AB,12,0)),"")</f>
        <v/>
      </c>
      <c r="F2994" s="80" t="str">
        <f>IFERROR(IF(B2994="","",VLOOKUP(B2994,'Customer Orders Management'!B:AB,13,0)),"")</f>
        <v/>
      </c>
      <c r="G2994" s="80" t="str">
        <f>IFERROR(IF(B2994="","",VLOOKUP(B2994,'Customer Orders Management'!B:AB,7,0)),"")</f>
        <v/>
      </c>
      <c r="H2994" s="80" t="str">
        <f>IFERROR(IF(B2994="","",VLOOKUP(B2994,'Customer Orders Management'!B:AB,8,0)),"")</f>
        <v/>
      </c>
      <c r="I2994" s="81" t="str">
        <f>IFERROR(IF(B2994="","",VLOOKUP(B2994,'Customer Orders Management'!B:AB,9,0)),"")</f>
        <v/>
      </c>
      <c r="J2994" s="81" t="str">
        <f>IFERROR(IF(B2994="","",VLOOKUP(B2994,'Customer Orders Management'!B:AB,10,0)),"")</f>
        <v/>
      </c>
      <c r="K2994" s="81" t="str">
        <f>IFERROR(IF(B2994="","",VLOOKUP(B2994,'Customer Orders Management'!B:AB,11,0)),"")</f>
        <v/>
      </c>
      <c r="L2994" s="81" t="str">
        <f>IFERROR(IF(VLOOKUP(B2994,'DIFOT Raw Data'!B:P,15,0)="","Not Delivered","Delivery"&amp;" "&amp;VLOOKUP(B2994,'DIFOT Raw Data'!B:P,15,0)),"")</f>
        <v/>
      </c>
    </row>
    <row r="2995" spans="5:12" x14ac:dyDescent="0.25">
      <c r="E2995" s="80" t="str">
        <f>IFERROR(IF(B2995="","",VLOOKUP(B2995,'Customer Orders Management'!B:AB,12,0)),"")</f>
        <v/>
      </c>
      <c r="F2995" s="80" t="str">
        <f>IFERROR(IF(B2995="","",VLOOKUP(B2995,'Customer Orders Management'!B:AB,13,0)),"")</f>
        <v/>
      </c>
      <c r="G2995" s="80" t="str">
        <f>IFERROR(IF(B2995="","",VLOOKUP(B2995,'Customer Orders Management'!B:AB,7,0)),"")</f>
        <v/>
      </c>
      <c r="H2995" s="80" t="str">
        <f>IFERROR(IF(B2995="","",VLOOKUP(B2995,'Customer Orders Management'!B:AB,8,0)),"")</f>
        <v/>
      </c>
      <c r="I2995" s="81" t="str">
        <f>IFERROR(IF(B2995="","",VLOOKUP(B2995,'Customer Orders Management'!B:AB,9,0)),"")</f>
        <v/>
      </c>
      <c r="J2995" s="81" t="str">
        <f>IFERROR(IF(B2995="","",VLOOKUP(B2995,'Customer Orders Management'!B:AB,10,0)),"")</f>
        <v/>
      </c>
      <c r="K2995" s="81" t="str">
        <f>IFERROR(IF(B2995="","",VLOOKUP(B2995,'Customer Orders Management'!B:AB,11,0)),"")</f>
        <v/>
      </c>
      <c r="L2995" s="81" t="str">
        <f>IFERROR(IF(VLOOKUP(B2995,'DIFOT Raw Data'!B:P,15,0)="","Not Delivered","Delivery"&amp;" "&amp;VLOOKUP(B2995,'DIFOT Raw Data'!B:P,15,0)),"")</f>
        <v/>
      </c>
    </row>
    <row r="2996" spans="5:12" x14ac:dyDescent="0.25">
      <c r="E2996" s="80" t="str">
        <f>IFERROR(IF(B2996="","",VLOOKUP(B2996,'Customer Orders Management'!B:AB,12,0)),"")</f>
        <v/>
      </c>
      <c r="F2996" s="80" t="str">
        <f>IFERROR(IF(B2996="","",VLOOKUP(B2996,'Customer Orders Management'!B:AB,13,0)),"")</f>
        <v/>
      </c>
      <c r="G2996" s="80" t="str">
        <f>IFERROR(IF(B2996="","",VLOOKUP(B2996,'Customer Orders Management'!B:AB,7,0)),"")</f>
        <v/>
      </c>
      <c r="H2996" s="80" t="str">
        <f>IFERROR(IF(B2996="","",VLOOKUP(B2996,'Customer Orders Management'!B:AB,8,0)),"")</f>
        <v/>
      </c>
      <c r="I2996" s="81" t="str">
        <f>IFERROR(IF(B2996="","",VLOOKUP(B2996,'Customer Orders Management'!B:AB,9,0)),"")</f>
        <v/>
      </c>
      <c r="J2996" s="81" t="str">
        <f>IFERROR(IF(B2996="","",VLOOKUP(B2996,'Customer Orders Management'!B:AB,10,0)),"")</f>
        <v/>
      </c>
      <c r="K2996" s="81" t="str">
        <f>IFERROR(IF(B2996="","",VLOOKUP(B2996,'Customer Orders Management'!B:AB,11,0)),"")</f>
        <v/>
      </c>
      <c r="L2996" s="81" t="str">
        <f>IFERROR(IF(VLOOKUP(B2996,'DIFOT Raw Data'!B:P,15,0)="","Not Delivered","Delivery"&amp;" "&amp;VLOOKUP(B2996,'DIFOT Raw Data'!B:P,15,0)),"")</f>
        <v/>
      </c>
    </row>
    <row r="2997" spans="5:12" x14ac:dyDescent="0.25">
      <c r="E2997" s="80" t="str">
        <f>IFERROR(IF(B2997="","",VLOOKUP(B2997,'Customer Orders Management'!B:AB,12,0)),"")</f>
        <v/>
      </c>
      <c r="F2997" s="80" t="str">
        <f>IFERROR(IF(B2997="","",VLOOKUP(B2997,'Customer Orders Management'!B:AB,13,0)),"")</f>
        <v/>
      </c>
      <c r="G2997" s="80" t="str">
        <f>IFERROR(IF(B2997="","",VLOOKUP(B2997,'Customer Orders Management'!B:AB,7,0)),"")</f>
        <v/>
      </c>
      <c r="H2997" s="80" t="str">
        <f>IFERROR(IF(B2997="","",VLOOKUP(B2997,'Customer Orders Management'!B:AB,8,0)),"")</f>
        <v/>
      </c>
      <c r="I2997" s="81" t="str">
        <f>IFERROR(IF(B2997="","",VLOOKUP(B2997,'Customer Orders Management'!B:AB,9,0)),"")</f>
        <v/>
      </c>
      <c r="J2997" s="81" t="str">
        <f>IFERROR(IF(B2997="","",VLOOKUP(B2997,'Customer Orders Management'!B:AB,10,0)),"")</f>
        <v/>
      </c>
      <c r="K2997" s="81" t="str">
        <f>IFERROR(IF(B2997="","",VLOOKUP(B2997,'Customer Orders Management'!B:AB,11,0)),"")</f>
        <v/>
      </c>
      <c r="L2997" s="81" t="str">
        <f>IFERROR(IF(VLOOKUP(B2997,'DIFOT Raw Data'!B:P,15,0)="","Not Delivered","Delivery"&amp;" "&amp;VLOOKUP(B2997,'DIFOT Raw Data'!B:P,15,0)),"")</f>
        <v/>
      </c>
    </row>
    <row r="2998" spans="5:12" x14ac:dyDescent="0.25">
      <c r="E2998" s="80" t="str">
        <f>IFERROR(IF(B2998="","",VLOOKUP(B2998,'Customer Orders Management'!B:AB,12,0)),"")</f>
        <v/>
      </c>
      <c r="F2998" s="80" t="str">
        <f>IFERROR(IF(B2998="","",VLOOKUP(B2998,'Customer Orders Management'!B:AB,13,0)),"")</f>
        <v/>
      </c>
      <c r="G2998" s="80" t="str">
        <f>IFERROR(IF(B2998="","",VLOOKUP(B2998,'Customer Orders Management'!B:AB,7,0)),"")</f>
        <v/>
      </c>
      <c r="H2998" s="80" t="str">
        <f>IFERROR(IF(B2998="","",VLOOKUP(B2998,'Customer Orders Management'!B:AB,8,0)),"")</f>
        <v/>
      </c>
      <c r="I2998" s="81" t="str">
        <f>IFERROR(IF(B2998="","",VLOOKUP(B2998,'Customer Orders Management'!B:AB,9,0)),"")</f>
        <v/>
      </c>
      <c r="J2998" s="81" t="str">
        <f>IFERROR(IF(B2998="","",VLOOKUP(B2998,'Customer Orders Management'!B:AB,10,0)),"")</f>
        <v/>
      </c>
      <c r="K2998" s="81" t="str">
        <f>IFERROR(IF(B2998="","",VLOOKUP(B2998,'Customer Orders Management'!B:AB,11,0)),"")</f>
        <v/>
      </c>
      <c r="L2998" s="81" t="str">
        <f>IFERROR(IF(VLOOKUP(B2998,'DIFOT Raw Data'!B:P,15,0)="","Not Delivered","Delivery"&amp;" "&amp;VLOOKUP(B2998,'DIFOT Raw Data'!B:P,15,0)),"")</f>
        <v/>
      </c>
    </row>
    <row r="2999" spans="5:12" x14ac:dyDescent="0.25">
      <c r="E2999" s="80" t="str">
        <f>IFERROR(IF(B2999="","",VLOOKUP(B2999,'Customer Orders Management'!B:AB,12,0)),"")</f>
        <v/>
      </c>
      <c r="F2999" s="80" t="str">
        <f>IFERROR(IF(B2999="","",VLOOKUP(B2999,'Customer Orders Management'!B:AB,13,0)),"")</f>
        <v/>
      </c>
      <c r="G2999" s="80" t="str">
        <f>IFERROR(IF(B2999="","",VLOOKUP(B2999,'Customer Orders Management'!B:AB,7,0)),"")</f>
        <v/>
      </c>
      <c r="H2999" s="80" t="str">
        <f>IFERROR(IF(B2999="","",VLOOKUP(B2999,'Customer Orders Management'!B:AB,8,0)),"")</f>
        <v/>
      </c>
      <c r="I2999" s="81" t="str">
        <f>IFERROR(IF(B2999="","",VLOOKUP(B2999,'Customer Orders Management'!B:AB,9,0)),"")</f>
        <v/>
      </c>
      <c r="J2999" s="81" t="str">
        <f>IFERROR(IF(B2999="","",VLOOKUP(B2999,'Customer Orders Management'!B:AB,10,0)),"")</f>
        <v/>
      </c>
      <c r="K2999" s="81" t="str">
        <f>IFERROR(IF(B2999="","",VLOOKUP(B2999,'Customer Orders Management'!B:AB,11,0)),"")</f>
        <v/>
      </c>
      <c r="L2999" s="81" t="str">
        <f>IFERROR(IF(VLOOKUP(B2999,'DIFOT Raw Data'!B:P,15,0)="","Not Delivered","Delivery"&amp;" "&amp;VLOOKUP(B2999,'DIFOT Raw Data'!B:P,15,0)),"")</f>
        <v/>
      </c>
    </row>
    <row r="3000" spans="5:12" x14ac:dyDescent="0.25">
      <c r="E3000" s="80" t="str">
        <f>IFERROR(IF(B3000="","",VLOOKUP(B3000,'Customer Orders Management'!B:AB,12,0)),"")</f>
        <v/>
      </c>
      <c r="F3000" s="80" t="str">
        <f>IFERROR(IF(B3000="","",VLOOKUP(B3000,'Customer Orders Management'!B:AB,13,0)),"")</f>
        <v/>
      </c>
      <c r="G3000" s="80" t="str">
        <f>IFERROR(IF(B3000="","",VLOOKUP(B3000,'Customer Orders Management'!B:AB,7,0)),"")</f>
        <v/>
      </c>
      <c r="H3000" s="80" t="str">
        <f>IFERROR(IF(B3000="","",VLOOKUP(B3000,'Customer Orders Management'!B:AB,8,0)),"")</f>
        <v/>
      </c>
      <c r="I3000" s="81" t="str">
        <f>IFERROR(IF(B3000="","",VLOOKUP(B3000,'Customer Orders Management'!B:AB,9,0)),"")</f>
        <v/>
      </c>
      <c r="J3000" s="81" t="str">
        <f>IFERROR(IF(B3000="","",VLOOKUP(B3000,'Customer Orders Management'!B:AB,10,0)),"")</f>
        <v/>
      </c>
      <c r="K3000" s="81" t="str">
        <f>IFERROR(IF(B3000="","",VLOOKUP(B3000,'Customer Orders Management'!B:AB,11,0)),"")</f>
        <v/>
      </c>
      <c r="L3000" s="81" t="str">
        <f>IFERROR(IF(VLOOKUP(B3000,'DIFOT Raw Data'!B:P,15,0)="","Not Delivered","Delivery"&amp;" "&amp;VLOOKUP(B3000,'DIFOT Raw Data'!B:P,15,0)),"")</f>
        <v/>
      </c>
    </row>
    <row r="3001" spans="5:12" x14ac:dyDescent="0.25">
      <c r="E3001" s="80" t="str">
        <f>IFERROR(IF(B3001="","",VLOOKUP(B3001,'Customer Orders Management'!B:AB,12,0)),"")</f>
        <v/>
      </c>
      <c r="F3001" s="80" t="str">
        <f>IFERROR(IF(B3001="","",VLOOKUP(B3001,'Customer Orders Management'!B:AB,13,0)),"")</f>
        <v/>
      </c>
      <c r="G3001" s="80" t="str">
        <f>IFERROR(IF(B3001="","",VLOOKUP(B3001,'Customer Orders Management'!B:AB,7,0)),"")</f>
        <v/>
      </c>
      <c r="H3001" s="80" t="str">
        <f>IFERROR(IF(B3001="","",VLOOKUP(B3001,'Customer Orders Management'!B:AB,8,0)),"")</f>
        <v/>
      </c>
      <c r="I3001" s="81" t="str">
        <f>IFERROR(IF(B3001="","",VLOOKUP(B3001,'Customer Orders Management'!B:AB,9,0)),"")</f>
        <v/>
      </c>
      <c r="J3001" s="81" t="str">
        <f>IFERROR(IF(B3001="","",VLOOKUP(B3001,'Customer Orders Management'!B:AB,10,0)),"")</f>
        <v/>
      </c>
      <c r="K3001" s="81" t="str">
        <f>IFERROR(IF(B3001="","",VLOOKUP(B3001,'Customer Orders Management'!B:AB,11,0)),"")</f>
        <v/>
      </c>
      <c r="L3001" s="81" t="str">
        <f>IFERROR(IF(VLOOKUP(B3001,'DIFOT Raw Data'!B:P,15,0)="","Not Delivered","Delivery"&amp;" "&amp;VLOOKUP(B3001,'DIFOT Raw Data'!B:P,15,0)),"")</f>
        <v/>
      </c>
    </row>
    <row r="3002" spans="5:12" x14ac:dyDescent="0.25">
      <c r="E3002" s="80" t="str">
        <f>IFERROR(IF(B3002="","",VLOOKUP(B3002,'Customer Orders Management'!B:AB,12,0)),"")</f>
        <v/>
      </c>
      <c r="F3002" s="80" t="str">
        <f>IFERROR(IF(B3002="","",VLOOKUP(B3002,'Customer Orders Management'!B:AB,13,0)),"")</f>
        <v/>
      </c>
      <c r="G3002" s="80" t="str">
        <f>IFERROR(IF(B3002="","",VLOOKUP(B3002,'Customer Orders Management'!B:AB,7,0)),"")</f>
        <v/>
      </c>
      <c r="H3002" s="80" t="str">
        <f>IFERROR(IF(B3002="","",VLOOKUP(B3002,'Customer Orders Management'!B:AB,8,0)),"")</f>
        <v/>
      </c>
      <c r="I3002" s="81" t="str">
        <f>IFERROR(IF(B3002="","",VLOOKUP(B3002,'Customer Orders Management'!B:AB,9,0)),"")</f>
        <v/>
      </c>
      <c r="J3002" s="81" t="str">
        <f>IFERROR(IF(B3002="","",VLOOKUP(B3002,'Customer Orders Management'!B:AB,10,0)),"")</f>
        <v/>
      </c>
      <c r="K3002" s="81" t="str">
        <f>IFERROR(IF(B3002="","",VLOOKUP(B3002,'Customer Orders Management'!B:AB,11,0)),"")</f>
        <v/>
      </c>
      <c r="L3002" s="81" t="str">
        <f>IFERROR(IF(VLOOKUP(B3002,'DIFOT Raw Data'!B:P,15,0)="","Not Delivered","Delivery"&amp;" "&amp;VLOOKUP(B3002,'DIFOT Raw Data'!B:P,15,0)),"")</f>
        <v/>
      </c>
    </row>
    <row r="3003" spans="5:12" x14ac:dyDescent="0.25">
      <c r="E3003" s="80" t="str">
        <f>IFERROR(IF(B3003="","",VLOOKUP(B3003,'Customer Orders Management'!B:AB,12,0)),"")</f>
        <v/>
      </c>
      <c r="F3003" s="80" t="str">
        <f>IFERROR(IF(B3003="","",VLOOKUP(B3003,'Customer Orders Management'!B:AB,13,0)),"")</f>
        <v/>
      </c>
      <c r="G3003" s="80" t="str">
        <f>IFERROR(IF(B3003="","",VLOOKUP(B3003,'Customer Orders Management'!B:AB,7,0)),"")</f>
        <v/>
      </c>
      <c r="H3003" s="80" t="str">
        <f>IFERROR(IF(B3003="","",VLOOKUP(B3003,'Customer Orders Management'!B:AB,8,0)),"")</f>
        <v/>
      </c>
      <c r="I3003" s="81" t="str">
        <f>IFERROR(IF(B3003="","",VLOOKUP(B3003,'Customer Orders Management'!B:AB,9,0)),"")</f>
        <v/>
      </c>
      <c r="J3003" s="81" t="str">
        <f>IFERROR(IF(B3003="","",VLOOKUP(B3003,'Customer Orders Management'!B:AB,10,0)),"")</f>
        <v/>
      </c>
      <c r="K3003" s="81" t="str">
        <f>IFERROR(IF(B3003="","",VLOOKUP(B3003,'Customer Orders Management'!B:AB,11,0)),"")</f>
        <v/>
      </c>
      <c r="L3003" s="81" t="str">
        <f>IFERROR(IF(VLOOKUP(B3003,'DIFOT Raw Data'!B:P,15,0)="","Not Delivered","Delivery"&amp;" "&amp;VLOOKUP(B3003,'DIFOT Raw Data'!B:P,15,0)),"")</f>
        <v/>
      </c>
    </row>
    <row r="3004" spans="5:12" x14ac:dyDescent="0.25">
      <c r="E3004" s="80" t="str">
        <f>IFERROR(IF(B3004="","",VLOOKUP(B3004,'Customer Orders Management'!B:AB,12,0)),"")</f>
        <v/>
      </c>
      <c r="F3004" s="80" t="str">
        <f>IFERROR(IF(B3004="","",VLOOKUP(B3004,'Customer Orders Management'!B:AB,13,0)),"")</f>
        <v/>
      </c>
      <c r="G3004" s="80" t="str">
        <f>IFERROR(IF(B3004="","",VLOOKUP(B3004,'Customer Orders Management'!B:AB,7,0)),"")</f>
        <v/>
      </c>
      <c r="H3004" s="80" t="str">
        <f>IFERROR(IF(B3004="","",VLOOKUP(B3004,'Customer Orders Management'!B:AB,8,0)),"")</f>
        <v/>
      </c>
      <c r="I3004" s="81" t="str">
        <f>IFERROR(IF(B3004="","",VLOOKUP(B3004,'Customer Orders Management'!B:AB,9,0)),"")</f>
        <v/>
      </c>
      <c r="J3004" s="81" t="str">
        <f>IFERROR(IF(B3004="","",VLOOKUP(B3004,'Customer Orders Management'!B:AB,10,0)),"")</f>
        <v/>
      </c>
      <c r="K3004" s="81" t="str">
        <f>IFERROR(IF(B3004="","",VLOOKUP(B3004,'Customer Orders Management'!B:AB,11,0)),"")</f>
        <v/>
      </c>
      <c r="L3004" s="81" t="str">
        <f>IFERROR(IF(VLOOKUP(B3004,'DIFOT Raw Data'!B:P,15,0)="","Not Delivered","Delivery"&amp;" "&amp;VLOOKUP(B3004,'DIFOT Raw Data'!B:P,15,0)),"")</f>
        <v/>
      </c>
    </row>
    <row r="3005" spans="5:12" x14ac:dyDescent="0.25">
      <c r="E3005" s="80" t="str">
        <f>IFERROR(IF(B3005="","",VLOOKUP(B3005,'Customer Orders Management'!B:AB,12,0)),"")</f>
        <v/>
      </c>
      <c r="F3005" s="80" t="str">
        <f>IFERROR(IF(B3005="","",VLOOKUP(B3005,'Customer Orders Management'!B:AB,13,0)),"")</f>
        <v/>
      </c>
      <c r="G3005" s="80" t="str">
        <f>IFERROR(IF(B3005="","",VLOOKUP(B3005,'Customer Orders Management'!B:AB,7,0)),"")</f>
        <v/>
      </c>
      <c r="H3005" s="80" t="str">
        <f>IFERROR(IF(B3005="","",VLOOKUP(B3005,'Customer Orders Management'!B:AB,8,0)),"")</f>
        <v/>
      </c>
      <c r="I3005" s="81" t="str">
        <f>IFERROR(IF(B3005="","",VLOOKUP(B3005,'Customer Orders Management'!B:AB,9,0)),"")</f>
        <v/>
      </c>
      <c r="J3005" s="81" t="str">
        <f>IFERROR(IF(B3005="","",VLOOKUP(B3005,'Customer Orders Management'!B:AB,10,0)),"")</f>
        <v/>
      </c>
      <c r="K3005" s="81" t="str">
        <f>IFERROR(IF(B3005="","",VLOOKUP(B3005,'Customer Orders Management'!B:AB,11,0)),"")</f>
        <v/>
      </c>
      <c r="L3005" s="81" t="str">
        <f>IFERROR(IF(VLOOKUP(B3005,'DIFOT Raw Data'!B:P,15,0)="","Not Delivered","Delivery"&amp;" "&amp;VLOOKUP(B3005,'DIFOT Raw Data'!B:P,15,0)),"")</f>
        <v/>
      </c>
    </row>
    <row r="3006" spans="5:12" x14ac:dyDescent="0.25">
      <c r="E3006" s="80" t="str">
        <f>IFERROR(IF(B3006="","",VLOOKUP(B3006,'Customer Orders Management'!B:AB,12,0)),"")</f>
        <v/>
      </c>
      <c r="F3006" s="80" t="str">
        <f>IFERROR(IF(B3006="","",VLOOKUP(B3006,'Customer Orders Management'!B:AB,13,0)),"")</f>
        <v/>
      </c>
      <c r="G3006" s="80" t="str">
        <f>IFERROR(IF(B3006="","",VLOOKUP(B3006,'Customer Orders Management'!B:AB,7,0)),"")</f>
        <v/>
      </c>
      <c r="H3006" s="80" t="str">
        <f>IFERROR(IF(B3006="","",VLOOKUP(B3006,'Customer Orders Management'!B:AB,8,0)),"")</f>
        <v/>
      </c>
      <c r="I3006" s="81" t="str">
        <f>IFERROR(IF(B3006="","",VLOOKUP(B3006,'Customer Orders Management'!B:AB,9,0)),"")</f>
        <v/>
      </c>
      <c r="J3006" s="81" t="str">
        <f>IFERROR(IF(B3006="","",VLOOKUP(B3006,'Customer Orders Management'!B:AB,10,0)),"")</f>
        <v/>
      </c>
      <c r="K3006" s="81" t="str">
        <f>IFERROR(IF(B3006="","",VLOOKUP(B3006,'Customer Orders Management'!B:AB,11,0)),"")</f>
        <v/>
      </c>
      <c r="L3006" s="81" t="str">
        <f>IFERROR(IF(VLOOKUP(B3006,'DIFOT Raw Data'!B:P,15,0)="","Not Delivered","Delivery"&amp;" "&amp;VLOOKUP(B3006,'DIFOT Raw Data'!B:P,15,0)),"")</f>
        <v/>
      </c>
    </row>
    <row r="3007" spans="5:12" x14ac:dyDescent="0.25">
      <c r="E3007" s="80" t="str">
        <f>IFERROR(IF(B3007="","",VLOOKUP(B3007,'Customer Orders Management'!B:AB,12,0)),"")</f>
        <v/>
      </c>
      <c r="F3007" s="80" t="str">
        <f>IFERROR(IF(B3007="","",VLOOKUP(B3007,'Customer Orders Management'!B:AB,13,0)),"")</f>
        <v/>
      </c>
      <c r="G3007" s="80" t="str">
        <f>IFERROR(IF(B3007="","",VLOOKUP(B3007,'Customer Orders Management'!B:AB,7,0)),"")</f>
        <v/>
      </c>
      <c r="H3007" s="80" t="str">
        <f>IFERROR(IF(B3007="","",VLOOKUP(B3007,'Customer Orders Management'!B:AB,8,0)),"")</f>
        <v/>
      </c>
      <c r="I3007" s="81" t="str">
        <f>IFERROR(IF(B3007="","",VLOOKUP(B3007,'Customer Orders Management'!B:AB,9,0)),"")</f>
        <v/>
      </c>
      <c r="J3007" s="81" t="str">
        <f>IFERROR(IF(B3007="","",VLOOKUP(B3007,'Customer Orders Management'!B:AB,10,0)),"")</f>
        <v/>
      </c>
      <c r="K3007" s="81" t="str">
        <f>IFERROR(IF(B3007="","",VLOOKUP(B3007,'Customer Orders Management'!B:AB,11,0)),"")</f>
        <v/>
      </c>
      <c r="L3007" s="81" t="str">
        <f>IFERROR(IF(VLOOKUP(B3007,'DIFOT Raw Data'!B:P,15,0)="","Not Delivered","Delivery"&amp;" "&amp;VLOOKUP(B3007,'DIFOT Raw Data'!B:P,15,0)),"")</f>
        <v/>
      </c>
    </row>
    <row r="3008" spans="5:12" x14ac:dyDescent="0.25">
      <c r="E3008" s="80" t="str">
        <f>IFERROR(IF(B3008="","",VLOOKUP(B3008,'Customer Orders Management'!B:AB,12,0)),"")</f>
        <v/>
      </c>
      <c r="F3008" s="80" t="str">
        <f>IFERROR(IF(B3008="","",VLOOKUP(B3008,'Customer Orders Management'!B:AB,13,0)),"")</f>
        <v/>
      </c>
      <c r="G3008" s="80" t="str">
        <f>IFERROR(IF(B3008="","",VLOOKUP(B3008,'Customer Orders Management'!B:AB,7,0)),"")</f>
        <v/>
      </c>
      <c r="H3008" s="80" t="str">
        <f>IFERROR(IF(B3008="","",VLOOKUP(B3008,'Customer Orders Management'!B:AB,8,0)),"")</f>
        <v/>
      </c>
      <c r="I3008" s="81" t="str">
        <f>IFERROR(IF(B3008="","",VLOOKUP(B3008,'Customer Orders Management'!B:AB,9,0)),"")</f>
        <v/>
      </c>
      <c r="J3008" s="81" t="str">
        <f>IFERROR(IF(B3008="","",VLOOKUP(B3008,'Customer Orders Management'!B:AB,10,0)),"")</f>
        <v/>
      </c>
      <c r="K3008" s="81" t="str">
        <f>IFERROR(IF(B3008="","",VLOOKUP(B3008,'Customer Orders Management'!B:AB,11,0)),"")</f>
        <v/>
      </c>
      <c r="L3008" s="81" t="str">
        <f>IFERROR(IF(VLOOKUP(B3008,'DIFOT Raw Data'!B:P,15,0)="","Not Delivered","Delivery"&amp;" "&amp;VLOOKUP(B3008,'DIFOT Raw Data'!B:P,15,0)),"")</f>
        <v/>
      </c>
    </row>
    <row r="3009" spans="5:12" x14ac:dyDescent="0.25">
      <c r="E3009" s="80" t="str">
        <f>IFERROR(IF(B3009="","",VLOOKUP(B3009,'Customer Orders Management'!B:AB,12,0)),"")</f>
        <v/>
      </c>
      <c r="F3009" s="80" t="str">
        <f>IFERROR(IF(B3009="","",VLOOKUP(B3009,'Customer Orders Management'!B:AB,13,0)),"")</f>
        <v/>
      </c>
      <c r="G3009" s="80" t="str">
        <f>IFERROR(IF(B3009="","",VLOOKUP(B3009,'Customer Orders Management'!B:AB,7,0)),"")</f>
        <v/>
      </c>
      <c r="H3009" s="80" t="str">
        <f>IFERROR(IF(B3009="","",VLOOKUP(B3009,'Customer Orders Management'!B:AB,8,0)),"")</f>
        <v/>
      </c>
      <c r="I3009" s="81" t="str">
        <f>IFERROR(IF(B3009="","",VLOOKUP(B3009,'Customer Orders Management'!B:AB,9,0)),"")</f>
        <v/>
      </c>
      <c r="J3009" s="81" t="str">
        <f>IFERROR(IF(B3009="","",VLOOKUP(B3009,'Customer Orders Management'!B:AB,10,0)),"")</f>
        <v/>
      </c>
      <c r="K3009" s="81" t="str">
        <f>IFERROR(IF(B3009="","",VLOOKUP(B3009,'Customer Orders Management'!B:AB,11,0)),"")</f>
        <v/>
      </c>
      <c r="L3009" s="81" t="str">
        <f>IFERROR(IF(VLOOKUP(B3009,'DIFOT Raw Data'!B:P,15,0)="","Not Delivered","Delivery"&amp;" "&amp;VLOOKUP(B3009,'DIFOT Raw Data'!B:P,15,0)),"")</f>
        <v/>
      </c>
    </row>
    <row r="3010" spans="5:12" x14ac:dyDescent="0.25">
      <c r="E3010" s="80" t="str">
        <f>IFERROR(IF(B3010="","",VLOOKUP(B3010,'Customer Orders Management'!B:AB,12,0)),"")</f>
        <v/>
      </c>
      <c r="F3010" s="80" t="str">
        <f>IFERROR(IF(B3010="","",VLOOKUP(B3010,'Customer Orders Management'!B:AB,13,0)),"")</f>
        <v/>
      </c>
      <c r="G3010" s="80" t="str">
        <f>IFERROR(IF(B3010="","",VLOOKUP(B3010,'Customer Orders Management'!B:AB,7,0)),"")</f>
        <v/>
      </c>
      <c r="H3010" s="80" t="str">
        <f>IFERROR(IF(B3010="","",VLOOKUP(B3010,'Customer Orders Management'!B:AB,8,0)),"")</f>
        <v/>
      </c>
      <c r="I3010" s="81" t="str">
        <f>IFERROR(IF(B3010="","",VLOOKUP(B3010,'Customer Orders Management'!B:AB,9,0)),"")</f>
        <v/>
      </c>
      <c r="J3010" s="81" t="str">
        <f>IFERROR(IF(B3010="","",VLOOKUP(B3010,'Customer Orders Management'!B:AB,10,0)),"")</f>
        <v/>
      </c>
      <c r="K3010" s="81" t="str">
        <f>IFERROR(IF(B3010="","",VLOOKUP(B3010,'Customer Orders Management'!B:AB,11,0)),"")</f>
        <v/>
      </c>
      <c r="L3010" s="81" t="str">
        <f>IFERROR(IF(VLOOKUP(B3010,'DIFOT Raw Data'!B:P,15,0)="","Not Delivered","Delivery"&amp;" "&amp;VLOOKUP(B3010,'DIFOT Raw Data'!B:P,15,0)),"")</f>
        <v/>
      </c>
    </row>
    <row r="3011" spans="5:12" x14ac:dyDescent="0.25">
      <c r="E3011" s="80" t="str">
        <f>IFERROR(IF(B3011="","",VLOOKUP(B3011,'Customer Orders Management'!B:AB,12,0)),"")</f>
        <v/>
      </c>
      <c r="F3011" s="80" t="str">
        <f>IFERROR(IF(B3011="","",VLOOKUP(B3011,'Customer Orders Management'!B:AB,13,0)),"")</f>
        <v/>
      </c>
      <c r="G3011" s="80" t="str">
        <f>IFERROR(IF(B3011="","",VLOOKUP(B3011,'Customer Orders Management'!B:AB,7,0)),"")</f>
        <v/>
      </c>
      <c r="H3011" s="80" t="str">
        <f>IFERROR(IF(B3011="","",VLOOKUP(B3011,'Customer Orders Management'!B:AB,8,0)),"")</f>
        <v/>
      </c>
      <c r="I3011" s="81" t="str">
        <f>IFERROR(IF(B3011="","",VLOOKUP(B3011,'Customer Orders Management'!B:AB,9,0)),"")</f>
        <v/>
      </c>
      <c r="J3011" s="81" t="str">
        <f>IFERROR(IF(B3011="","",VLOOKUP(B3011,'Customer Orders Management'!B:AB,10,0)),"")</f>
        <v/>
      </c>
      <c r="K3011" s="81" t="str">
        <f>IFERROR(IF(B3011="","",VLOOKUP(B3011,'Customer Orders Management'!B:AB,11,0)),"")</f>
        <v/>
      </c>
      <c r="L3011" s="81" t="str">
        <f>IFERROR(IF(VLOOKUP(B3011,'DIFOT Raw Data'!B:P,15,0)="","Not Delivered","Delivery"&amp;" "&amp;VLOOKUP(B3011,'DIFOT Raw Data'!B:P,15,0)),"")</f>
        <v/>
      </c>
    </row>
    <row r="3012" spans="5:12" x14ac:dyDescent="0.25">
      <c r="E3012" s="80" t="str">
        <f>IFERROR(IF(B3012="","",VLOOKUP(B3012,'Customer Orders Management'!B:AB,12,0)),"")</f>
        <v/>
      </c>
      <c r="F3012" s="80" t="str">
        <f>IFERROR(IF(B3012="","",VLOOKUP(B3012,'Customer Orders Management'!B:AB,13,0)),"")</f>
        <v/>
      </c>
      <c r="G3012" s="80" t="str">
        <f>IFERROR(IF(B3012="","",VLOOKUP(B3012,'Customer Orders Management'!B:AB,7,0)),"")</f>
        <v/>
      </c>
      <c r="H3012" s="80" t="str">
        <f>IFERROR(IF(B3012="","",VLOOKUP(B3012,'Customer Orders Management'!B:AB,8,0)),"")</f>
        <v/>
      </c>
      <c r="I3012" s="81" t="str">
        <f>IFERROR(IF(B3012="","",VLOOKUP(B3012,'Customer Orders Management'!B:AB,9,0)),"")</f>
        <v/>
      </c>
      <c r="J3012" s="81" t="str">
        <f>IFERROR(IF(B3012="","",VLOOKUP(B3012,'Customer Orders Management'!B:AB,10,0)),"")</f>
        <v/>
      </c>
      <c r="K3012" s="81" t="str">
        <f>IFERROR(IF(B3012="","",VLOOKUP(B3012,'Customer Orders Management'!B:AB,11,0)),"")</f>
        <v/>
      </c>
      <c r="L3012" s="81" t="str">
        <f>IFERROR(IF(VLOOKUP(B3012,'DIFOT Raw Data'!B:P,15,0)="","Not Delivered","Delivery"&amp;" "&amp;VLOOKUP(B3012,'DIFOT Raw Data'!B:P,15,0)),"")</f>
        <v/>
      </c>
    </row>
    <row r="3013" spans="5:12" x14ac:dyDescent="0.25">
      <c r="E3013" s="80" t="str">
        <f>IFERROR(IF(B3013="","",VLOOKUP(B3013,'Customer Orders Management'!B:AB,12,0)),"")</f>
        <v/>
      </c>
      <c r="F3013" s="80" t="str">
        <f>IFERROR(IF(B3013="","",VLOOKUP(B3013,'Customer Orders Management'!B:AB,13,0)),"")</f>
        <v/>
      </c>
      <c r="G3013" s="80" t="str">
        <f>IFERROR(IF(B3013="","",VLOOKUP(B3013,'Customer Orders Management'!B:AB,7,0)),"")</f>
        <v/>
      </c>
      <c r="H3013" s="80" t="str">
        <f>IFERROR(IF(B3013="","",VLOOKUP(B3013,'Customer Orders Management'!B:AB,8,0)),"")</f>
        <v/>
      </c>
      <c r="I3013" s="81" t="str">
        <f>IFERROR(IF(B3013="","",VLOOKUP(B3013,'Customer Orders Management'!B:AB,9,0)),"")</f>
        <v/>
      </c>
      <c r="J3013" s="81" t="str">
        <f>IFERROR(IF(B3013="","",VLOOKUP(B3013,'Customer Orders Management'!B:AB,10,0)),"")</f>
        <v/>
      </c>
      <c r="K3013" s="81" t="str">
        <f>IFERROR(IF(B3013="","",VLOOKUP(B3013,'Customer Orders Management'!B:AB,11,0)),"")</f>
        <v/>
      </c>
      <c r="L3013" s="81" t="str">
        <f>IFERROR(IF(VLOOKUP(B3013,'DIFOT Raw Data'!B:P,15,0)="","Not Delivered","Delivery"&amp;" "&amp;VLOOKUP(B3013,'DIFOT Raw Data'!B:P,15,0)),"")</f>
        <v/>
      </c>
    </row>
    <row r="3014" spans="5:12" x14ac:dyDescent="0.25">
      <c r="E3014" s="80" t="str">
        <f>IFERROR(IF(B3014="","",VLOOKUP(B3014,'Customer Orders Management'!B:AB,12,0)),"")</f>
        <v/>
      </c>
      <c r="F3014" s="80" t="str">
        <f>IFERROR(IF(B3014="","",VLOOKUP(B3014,'Customer Orders Management'!B:AB,13,0)),"")</f>
        <v/>
      </c>
      <c r="G3014" s="80" t="str">
        <f>IFERROR(IF(B3014="","",VLOOKUP(B3014,'Customer Orders Management'!B:AB,7,0)),"")</f>
        <v/>
      </c>
      <c r="H3014" s="80" t="str">
        <f>IFERROR(IF(B3014="","",VLOOKUP(B3014,'Customer Orders Management'!B:AB,8,0)),"")</f>
        <v/>
      </c>
      <c r="I3014" s="81" t="str">
        <f>IFERROR(IF(B3014="","",VLOOKUP(B3014,'Customer Orders Management'!B:AB,9,0)),"")</f>
        <v/>
      </c>
      <c r="J3014" s="81" t="str">
        <f>IFERROR(IF(B3014="","",VLOOKUP(B3014,'Customer Orders Management'!B:AB,10,0)),"")</f>
        <v/>
      </c>
      <c r="K3014" s="81" t="str">
        <f>IFERROR(IF(B3014="","",VLOOKUP(B3014,'Customer Orders Management'!B:AB,11,0)),"")</f>
        <v/>
      </c>
      <c r="L3014" s="81" t="str">
        <f>IFERROR(IF(VLOOKUP(B3014,'DIFOT Raw Data'!B:P,15,0)="","Not Delivered","Delivery"&amp;" "&amp;VLOOKUP(B3014,'DIFOT Raw Data'!B:P,15,0)),"")</f>
        <v/>
      </c>
    </row>
    <row r="3015" spans="5:12" x14ac:dyDescent="0.25">
      <c r="E3015" s="80" t="str">
        <f>IFERROR(IF(B3015="","",VLOOKUP(B3015,'Customer Orders Management'!B:AB,12,0)),"")</f>
        <v/>
      </c>
      <c r="F3015" s="80" t="str">
        <f>IFERROR(IF(B3015="","",VLOOKUP(B3015,'Customer Orders Management'!B:AB,13,0)),"")</f>
        <v/>
      </c>
      <c r="G3015" s="80" t="str">
        <f>IFERROR(IF(B3015="","",VLOOKUP(B3015,'Customer Orders Management'!B:AB,7,0)),"")</f>
        <v/>
      </c>
      <c r="H3015" s="80" t="str">
        <f>IFERROR(IF(B3015="","",VLOOKUP(B3015,'Customer Orders Management'!B:AB,8,0)),"")</f>
        <v/>
      </c>
      <c r="I3015" s="81" t="str">
        <f>IFERROR(IF(B3015="","",VLOOKUP(B3015,'Customer Orders Management'!B:AB,9,0)),"")</f>
        <v/>
      </c>
      <c r="J3015" s="81" t="str">
        <f>IFERROR(IF(B3015="","",VLOOKUP(B3015,'Customer Orders Management'!B:AB,10,0)),"")</f>
        <v/>
      </c>
      <c r="K3015" s="81" t="str">
        <f>IFERROR(IF(B3015="","",VLOOKUP(B3015,'Customer Orders Management'!B:AB,11,0)),"")</f>
        <v/>
      </c>
      <c r="L3015" s="81" t="str">
        <f>IFERROR(IF(VLOOKUP(B3015,'DIFOT Raw Data'!B:P,15,0)="","Not Delivered","Delivery"&amp;" "&amp;VLOOKUP(B3015,'DIFOT Raw Data'!B:P,15,0)),"")</f>
        <v/>
      </c>
    </row>
    <row r="3016" spans="5:12" x14ac:dyDescent="0.25">
      <c r="E3016" s="80" t="str">
        <f>IFERROR(IF(B3016="","",VLOOKUP(B3016,'Customer Orders Management'!B:AB,12,0)),"")</f>
        <v/>
      </c>
      <c r="F3016" s="80" t="str">
        <f>IFERROR(IF(B3016="","",VLOOKUP(B3016,'Customer Orders Management'!B:AB,13,0)),"")</f>
        <v/>
      </c>
      <c r="G3016" s="80" t="str">
        <f>IFERROR(IF(B3016="","",VLOOKUP(B3016,'Customer Orders Management'!B:AB,7,0)),"")</f>
        <v/>
      </c>
      <c r="H3016" s="80" t="str">
        <f>IFERROR(IF(B3016="","",VLOOKUP(B3016,'Customer Orders Management'!B:AB,8,0)),"")</f>
        <v/>
      </c>
      <c r="I3016" s="81" t="str">
        <f>IFERROR(IF(B3016="","",VLOOKUP(B3016,'Customer Orders Management'!B:AB,9,0)),"")</f>
        <v/>
      </c>
      <c r="J3016" s="81" t="str">
        <f>IFERROR(IF(B3016="","",VLOOKUP(B3016,'Customer Orders Management'!B:AB,10,0)),"")</f>
        <v/>
      </c>
      <c r="K3016" s="81" t="str">
        <f>IFERROR(IF(B3016="","",VLOOKUP(B3016,'Customer Orders Management'!B:AB,11,0)),"")</f>
        <v/>
      </c>
      <c r="L3016" s="81" t="str">
        <f>IFERROR(IF(VLOOKUP(B3016,'DIFOT Raw Data'!B:P,15,0)="","Not Delivered","Delivery"&amp;" "&amp;VLOOKUP(B3016,'DIFOT Raw Data'!B:P,15,0)),"")</f>
        <v/>
      </c>
    </row>
    <row r="3017" spans="5:12" x14ac:dyDescent="0.25">
      <c r="E3017" s="80" t="str">
        <f>IFERROR(IF(B3017="","",VLOOKUP(B3017,'Customer Orders Management'!B:AB,12,0)),"")</f>
        <v/>
      </c>
      <c r="F3017" s="80" t="str">
        <f>IFERROR(IF(B3017="","",VLOOKUP(B3017,'Customer Orders Management'!B:AB,13,0)),"")</f>
        <v/>
      </c>
      <c r="G3017" s="80" t="str">
        <f>IFERROR(IF(B3017="","",VLOOKUP(B3017,'Customer Orders Management'!B:AB,7,0)),"")</f>
        <v/>
      </c>
      <c r="H3017" s="80" t="str">
        <f>IFERROR(IF(B3017="","",VLOOKUP(B3017,'Customer Orders Management'!B:AB,8,0)),"")</f>
        <v/>
      </c>
      <c r="I3017" s="81" t="str">
        <f>IFERROR(IF(B3017="","",VLOOKUP(B3017,'Customer Orders Management'!B:AB,9,0)),"")</f>
        <v/>
      </c>
      <c r="J3017" s="81" t="str">
        <f>IFERROR(IF(B3017="","",VLOOKUP(B3017,'Customer Orders Management'!B:AB,10,0)),"")</f>
        <v/>
      </c>
      <c r="K3017" s="81" t="str">
        <f>IFERROR(IF(B3017="","",VLOOKUP(B3017,'Customer Orders Management'!B:AB,11,0)),"")</f>
        <v/>
      </c>
      <c r="L3017" s="81" t="str">
        <f>IFERROR(IF(VLOOKUP(B3017,'DIFOT Raw Data'!B:P,15,0)="","Not Delivered","Delivery"&amp;" "&amp;VLOOKUP(B3017,'DIFOT Raw Data'!B:P,15,0)),"")</f>
        <v/>
      </c>
    </row>
    <row r="3018" spans="5:12" x14ac:dyDescent="0.25">
      <c r="E3018" s="80" t="str">
        <f>IFERROR(IF(B3018="","",VLOOKUP(B3018,'Customer Orders Management'!B:AB,12,0)),"")</f>
        <v/>
      </c>
      <c r="F3018" s="80" t="str">
        <f>IFERROR(IF(B3018="","",VLOOKUP(B3018,'Customer Orders Management'!B:AB,13,0)),"")</f>
        <v/>
      </c>
      <c r="G3018" s="80" t="str">
        <f>IFERROR(IF(B3018="","",VLOOKUP(B3018,'Customer Orders Management'!B:AB,7,0)),"")</f>
        <v/>
      </c>
      <c r="H3018" s="80" t="str">
        <f>IFERROR(IF(B3018="","",VLOOKUP(B3018,'Customer Orders Management'!B:AB,8,0)),"")</f>
        <v/>
      </c>
      <c r="I3018" s="81" t="str">
        <f>IFERROR(IF(B3018="","",VLOOKUP(B3018,'Customer Orders Management'!B:AB,9,0)),"")</f>
        <v/>
      </c>
      <c r="J3018" s="81" t="str">
        <f>IFERROR(IF(B3018="","",VLOOKUP(B3018,'Customer Orders Management'!B:AB,10,0)),"")</f>
        <v/>
      </c>
      <c r="K3018" s="81" t="str">
        <f>IFERROR(IF(B3018="","",VLOOKUP(B3018,'Customer Orders Management'!B:AB,11,0)),"")</f>
        <v/>
      </c>
      <c r="L3018" s="81" t="str">
        <f>IFERROR(IF(VLOOKUP(B3018,'DIFOT Raw Data'!B:P,15,0)="","Not Delivered","Delivery"&amp;" "&amp;VLOOKUP(B3018,'DIFOT Raw Data'!B:P,15,0)),"")</f>
        <v/>
      </c>
    </row>
    <row r="3019" spans="5:12" x14ac:dyDescent="0.25">
      <c r="E3019" s="80" t="str">
        <f>IFERROR(IF(B3019="","",VLOOKUP(B3019,'Customer Orders Management'!B:AB,12,0)),"")</f>
        <v/>
      </c>
      <c r="F3019" s="80" t="str">
        <f>IFERROR(IF(B3019="","",VLOOKUP(B3019,'Customer Orders Management'!B:AB,13,0)),"")</f>
        <v/>
      </c>
      <c r="G3019" s="80" t="str">
        <f>IFERROR(IF(B3019="","",VLOOKUP(B3019,'Customer Orders Management'!B:AB,7,0)),"")</f>
        <v/>
      </c>
      <c r="H3019" s="80" t="str">
        <f>IFERROR(IF(B3019="","",VLOOKUP(B3019,'Customer Orders Management'!B:AB,8,0)),"")</f>
        <v/>
      </c>
      <c r="I3019" s="81" t="str">
        <f>IFERROR(IF(B3019="","",VLOOKUP(B3019,'Customer Orders Management'!B:AB,9,0)),"")</f>
        <v/>
      </c>
      <c r="J3019" s="81" t="str">
        <f>IFERROR(IF(B3019="","",VLOOKUP(B3019,'Customer Orders Management'!B:AB,10,0)),"")</f>
        <v/>
      </c>
      <c r="K3019" s="81" t="str">
        <f>IFERROR(IF(B3019="","",VLOOKUP(B3019,'Customer Orders Management'!B:AB,11,0)),"")</f>
        <v/>
      </c>
      <c r="L3019" s="81" t="str">
        <f>IFERROR(IF(VLOOKUP(B3019,'DIFOT Raw Data'!B:P,15,0)="","Not Delivered","Delivery"&amp;" "&amp;VLOOKUP(B3019,'DIFOT Raw Data'!B:P,15,0)),"")</f>
        <v/>
      </c>
    </row>
    <row r="3020" spans="5:12" x14ac:dyDescent="0.25">
      <c r="E3020" s="80" t="str">
        <f>IFERROR(IF(B3020="","",VLOOKUP(B3020,'Customer Orders Management'!B:AB,12,0)),"")</f>
        <v/>
      </c>
      <c r="F3020" s="80" t="str">
        <f>IFERROR(IF(B3020="","",VLOOKUP(B3020,'Customer Orders Management'!B:AB,13,0)),"")</f>
        <v/>
      </c>
      <c r="G3020" s="80" t="str">
        <f>IFERROR(IF(B3020="","",VLOOKUP(B3020,'Customer Orders Management'!B:AB,7,0)),"")</f>
        <v/>
      </c>
      <c r="H3020" s="80" t="str">
        <f>IFERROR(IF(B3020="","",VLOOKUP(B3020,'Customer Orders Management'!B:AB,8,0)),"")</f>
        <v/>
      </c>
      <c r="I3020" s="81" t="str">
        <f>IFERROR(IF(B3020="","",VLOOKUP(B3020,'Customer Orders Management'!B:AB,9,0)),"")</f>
        <v/>
      </c>
      <c r="J3020" s="81" t="str">
        <f>IFERROR(IF(B3020="","",VLOOKUP(B3020,'Customer Orders Management'!B:AB,10,0)),"")</f>
        <v/>
      </c>
      <c r="K3020" s="81" t="str">
        <f>IFERROR(IF(B3020="","",VLOOKUP(B3020,'Customer Orders Management'!B:AB,11,0)),"")</f>
        <v/>
      </c>
      <c r="L3020" s="81" t="str">
        <f>IFERROR(IF(VLOOKUP(B3020,'DIFOT Raw Data'!B:P,15,0)="","Not Delivered","Delivery"&amp;" "&amp;VLOOKUP(B3020,'DIFOT Raw Data'!B:P,15,0)),"")</f>
        <v/>
      </c>
    </row>
    <row r="3021" spans="5:12" x14ac:dyDescent="0.25">
      <c r="E3021" s="80" t="str">
        <f>IFERROR(IF(B3021="","",VLOOKUP(B3021,'Customer Orders Management'!B:AB,12,0)),"")</f>
        <v/>
      </c>
      <c r="F3021" s="80" t="str">
        <f>IFERROR(IF(B3021="","",VLOOKUP(B3021,'Customer Orders Management'!B:AB,13,0)),"")</f>
        <v/>
      </c>
      <c r="G3021" s="80" t="str">
        <f>IFERROR(IF(B3021="","",VLOOKUP(B3021,'Customer Orders Management'!B:AB,7,0)),"")</f>
        <v/>
      </c>
      <c r="H3021" s="80" t="str">
        <f>IFERROR(IF(B3021="","",VLOOKUP(B3021,'Customer Orders Management'!B:AB,8,0)),"")</f>
        <v/>
      </c>
      <c r="I3021" s="81" t="str">
        <f>IFERROR(IF(B3021="","",VLOOKUP(B3021,'Customer Orders Management'!B:AB,9,0)),"")</f>
        <v/>
      </c>
      <c r="J3021" s="81" t="str">
        <f>IFERROR(IF(B3021="","",VLOOKUP(B3021,'Customer Orders Management'!B:AB,10,0)),"")</f>
        <v/>
      </c>
      <c r="K3021" s="81" t="str">
        <f>IFERROR(IF(B3021="","",VLOOKUP(B3021,'Customer Orders Management'!B:AB,11,0)),"")</f>
        <v/>
      </c>
      <c r="L3021" s="81" t="str">
        <f>IFERROR(IF(VLOOKUP(B3021,'DIFOT Raw Data'!B:P,15,0)="","Not Delivered","Delivery"&amp;" "&amp;VLOOKUP(B3021,'DIFOT Raw Data'!B:P,15,0)),"")</f>
        <v/>
      </c>
    </row>
    <row r="3022" spans="5:12" x14ac:dyDescent="0.25">
      <c r="E3022" s="80" t="str">
        <f>IFERROR(IF(B3022="","",VLOOKUP(B3022,'Customer Orders Management'!B:AB,12,0)),"")</f>
        <v/>
      </c>
      <c r="F3022" s="80" t="str">
        <f>IFERROR(IF(B3022="","",VLOOKUP(B3022,'Customer Orders Management'!B:AB,13,0)),"")</f>
        <v/>
      </c>
      <c r="G3022" s="80" t="str">
        <f>IFERROR(IF(B3022="","",VLOOKUP(B3022,'Customer Orders Management'!B:AB,7,0)),"")</f>
        <v/>
      </c>
      <c r="H3022" s="80" t="str">
        <f>IFERROR(IF(B3022="","",VLOOKUP(B3022,'Customer Orders Management'!B:AB,8,0)),"")</f>
        <v/>
      </c>
      <c r="I3022" s="81" t="str">
        <f>IFERROR(IF(B3022="","",VLOOKUP(B3022,'Customer Orders Management'!B:AB,9,0)),"")</f>
        <v/>
      </c>
      <c r="J3022" s="81" t="str">
        <f>IFERROR(IF(B3022="","",VLOOKUP(B3022,'Customer Orders Management'!B:AB,10,0)),"")</f>
        <v/>
      </c>
      <c r="K3022" s="81" t="str">
        <f>IFERROR(IF(B3022="","",VLOOKUP(B3022,'Customer Orders Management'!B:AB,11,0)),"")</f>
        <v/>
      </c>
      <c r="L3022" s="81" t="str">
        <f>IFERROR(IF(VLOOKUP(B3022,'DIFOT Raw Data'!B:P,15,0)="","Not Delivered","Delivery"&amp;" "&amp;VLOOKUP(B3022,'DIFOT Raw Data'!B:P,15,0)),"")</f>
        <v/>
      </c>
    </row>
    <row r="3023" spans="5:12" x14ac:dyDescent="0.25">
      <c r="E3023" s="80" t="str">
        <f>IFERROR(IF(B3023="","",VLOOKUP(B3023,'Customer Orders Management'!B:AB,12,0)),"")</f>
        <v/>
      </c>
      <c r="F3023" s="80" t="str">
        <f>IFERROR(IF(B3023="","",VLOOKUP(B3023,'Customer Orders Management'!B:AB,13,0)),"")</f>
        <v/>
      </c>
      <c r="G3023" s="80" t="str">
        <f>IFERROR(IF(B3023="","",VLOOKUP(B3023,'Customer Orders Management'!B:AB,7,0)),"")</f>
        <v/>
      </c>
      <c r="H3023" s="80" t="str">
        <f>IFERROR(IF(B3023="","",VLOOKUP(B3023,'Customer Orders Management'!B:AB,8,0)),"")</f>
        <v/>
      </c>
      <c r="I3023" s="81" t="str">
        <f>IFERROR(IF(B3023="","",VLOOKUP(B3023,'Customer Orders Management'!B:AB,9,0)),"")</f>
        <v/>
      </c>
      <c r="J3023" s="81" t="str">
        <f>IFERROR(IF(B3023="","",VLOOKUP(B3023,'Customer Orders Management'!B:AB,10,0)),"")</f>
        <v/>
      </c>
      <c r="K3023" s="81" t="str">
        <f>IFERROR(IF(B3023="","",VLOOKUP(B3023,'Customer Orders Management'!B:AB,11,0)),"")</f>
        <v/>
      </c>
      <c r="L3023" s="81" t="str">
        <f>IFERROR(IF(VLOOKUP(B3023,'DIFOT Raw Data'!B:P,15,0)="","Not Delivered","Delivery"&amp;" "&amp;VLOOKUP(B3023,'DIFOT Raw Data'!B:P,15,0)),"")</f>
        <v/>
      </c>
    </row>
    <row r="3024" spans="5:12" x14ac:dyDescent="0.25">
      <c r="E3024" s="80" t="str">
        <f>IFERROR(IF(B3024="","",VLOOKUP(B3024,'Customer Orders Management'!B:AB,12,0)),"")</f>
        <v/>
      </c>
      <c r="F3024" s="80" t="str">
        <f>IFERROR(IF(B3024="","",VLOOKUP(B3024,'Customer Orders Management'!B:AB,13,0)),"")</f>
        <v/>
      </c>
      <c r="G3024" s="80" t="str">
        <f>IFERROR(IF(B3024="","",VLOOKUP(B3024,'Customer Orders Management'!B:AB,7,0)),"")</f>
        <v/>
      </c>
      <c r="H3024" s="80" t="str">
        <f>IFERROR(IF(B3024="","",VLOOKUP(B3024,'Customer Orders Management'!B:AB,8,0)),"")</f>
        <v/>
      </c>
      <c r="I3024" s="81" t="str">
        <f>IFERROR(IF(B3024="","",VLOOKUP(B3024,'Customer Orders Management'!B:AB,9,0)),"")</f>
        <v/>
      </c>
      <c r="J3024" s="81" t="str">
        <f>IFERROR(IF(B3024="","",VLOOKUP(B3024,'Customer Orders Management'!B:AB,10,0)),"")</f>
        <v/>
      </c>
      <c r="K3024" s="81" t="str">
        <f>IFERROR(IF(B3024="","",VLOOKUP(B3024,'Customer Orders Management'!B:AB,11,0)),"")</f>
        <v/>
      </c>
      <c r="L3024" s="81" t="str">
        <f>IFERROR(IF(VLOOKUP(B3024,'DIFOT Raw Data'!B:P,15,0)="","Not Delivered","Delivery"&amp;" "&amp;VLOOKUP(B3024,'DIFOT Raw Data'!B:P,15,0)),"")</f>
        <v/>
      </c>
    </row>
    <row r="3025" spans="5:12" x14ac:dyDescent="0.25">
      <c r="E3025" s="80" t="str">
        <f>IFERROR(IF(B3025="","",VLOOKUP(B3025,'Customer Orders Management'!B:AB,12,0)),"")</f>
        <v/>
      </c>
      <c r="F3025" s="80" t="str">
        <f>IFERROR(IF(B3025="","",VLOOKUP(B3025,'Customer Orders Management'!B:AB,13,0)),"")</f>
        <v/>
      </c>
      <c r="G3025" s="80" t="str">
        <f>IFERROR(IF(B3025="","",VLOOKUP(B3025,'Customer Orders Management'!B:AB,7,0)),"")</f>
        <v/>
      </c>
      <c r="H3025" s="80" t="str">
        <f>IFERROR(IF(B3025="","",VLOOKUP(B3025,'Customer Orders Management'!B:AB,8,0)),"")</f>
        <v/>
      </c>
      <c r="I3025" s="81" t="str">
        <f>IFERROR(IF(B3025="","",VLOOKUP(B3025,'Customer Orders Management'!B:AB,9,0)),"")</f>
        <v/>
      </c>
      <c r="J3025" s="81" t="str">
        <f>IFERROR(IF(B3025="","",VLOOKUP(B3025,'Customer Orders Management'!B:AB,10,0)),"")</f>
        <v/>
      </c>
      <c r="K3025" s="81" t="str">
        <f>IFERROR(IF(B3025="","",VLOOKUP(B3025,'Customer Orders Management'!B:AB,11,0)),"")</f>
        <v/>
      </c>
      <c r="L3025" s="81" t="str">
        <f>IFERROR(IF(VLOOKUP(B3025,'DIFOT Raw Data'!B:P,15,0)="","Not Delivered","Delivery"&amp;" "&amp;VLOOKUP(B3025,'DIFOT Raw Data'!B:P,15,0)),"")</f>
        <v/>
      </c>
    </row>
    <row r="3026" spans="5:12" x14ac:dyDescent="0.25">
      <c r="E3026" s="80" t="str">
        <f>IFERROR(IF(B3026="","",VLOOKUP(B3026,'Customer Orders Management'!B:AB,12,0)),"")</f>
        <v/>
      </c>
      <c r="F3026" s="80" t="str">
        <f>IFERROR(IF(B3026="","",VLOOKUP(B3026,'Customer Orders Management'!B:AB,13,0)),"")</f>
        <v/>
      </c>
      <c r="G3026" s="80" t="str">
        <f>IFERROR(IF(B3026="","",VLOOKUP(B3026,'Customer Orders Management'!B:AB,7,0)),"")</f>
        <v/>
      </c>
      <c r="H3026" s="80" t="str">
        <f>IFERROR(IF(B3026="","",VLOOKUP(B3026,'Customer Orders Management'!B:AB,8,0)),"")</f>
        <v/>
      </c>
      <c r="I3026" s="81" t="str">
        <f>IFERROR(IF(B3026="","",VLOOKUP(B3026,'Customer Orders Management'!B:AB,9,0)),"")</f>
        <v/>
      </c>
      <c r="J3026" s="81" t="str">
        <f>IFERROR(IF(B3026="","",VLOOKUP(B3026,'Customer Orders Management'!B:AB,10,0)),"")</f>
        <v/>
      </c>
      <c r="K3026" s="81" t="str">
        <f>IFERROR(IF(B3026="","",VLOOKUP(B3026,'Customer Orders Management'!B:AB,11,0)),"")</f>
        <v/>
      </c>
      <c r="L3026" s="81" t="str">
        <f>IFERROR(IF(VLOOKUP(B3026,'DIFOT Raw Data'!B:P,15,0)="","Not Delivered","Delivery"&amp;" "&amp;VLOOKUP(B3026,'DIFOT Raw Data'!B:P,15,0)),"")</f>
        <v/>
      </c>
    </row>
    <row r="3027" spans="5:12" x14ac:dyDescent="0.25">
      <c r="E3027" s="80" t="str">
        <f>IFERROR(IF(B3027="","",VLOOKUP(B3027,'Customer Orders Management'!B:AB,12,0)),"")</f>
        <v/>
      </c>
      <c r="F3027" s="80" t="str">
        <f>IFERROR(IF(B3027="","",VLOOKUP(B3027,'Customer Orders Management'!B:AB,13,0)),"")</f>
        <v/>
      </c>
      <c r="G3027" s="80" t="str">
        <f>IFERROR(IF(B3027="","",VLOOKUP(B3027,'Customer Orders Management'!B:AB,7,0)),"")</f>
        <v/>
      </c>
      <c r="H3027" s="80" t="str">
        <f>IFERROR(IF(B3027="","",VLOOKUP(B3027,'Customer Orders Management'!B:AB,8,0)),"")</f>
        <v/>
      </c>
      <c r="I3027" s="81" t="str">
        <f>IFERROR(IF(B3027="","",VLOOKUP(B3027,'Customer Orders Management'!B:AB,9,0)),"")</f>
        <v/>
      </c>
      <c r="J3027" s="81" t="str">
        <f>IFERROR(IF(B3027="","",VLOOKUP(B3027,'Customer Orders Management'!B:AB,10,0)),"")</f>
        <v/>
      </c>
      <c r="K3027" s="81" t="str">
        <f>IFERROR(IF(B3027="","",VLOOKUP(B3027,'Customer Orders Management'!B:AB,11,0)),"")</f>
        <v/>
      </c>
      <c r="L3027" s="81" t="str">
        <f>IFERROR(IF(VLOOKUP(B3027,'DIFOT Raw Data'!B:P,15,0)="","Not Delivered","Delivery"&amp;" "&amp;VLOOKUP(B3027,'DIFOT Raw Data'!B:P,15,0)),"")</f>
        <v/>
      </c>
    </row>
    <row r="3028" spans="5:12" x14ac:dyDescent="0.25">
      <c r="E3028" s="80" t="str">
        <f>IFERROR(IF(B3028="","",VLOOKUP(B3028,'Customer Orders Management'!B:AB,12,0)),"")</f>
        <v/>
      </c>
      <c r="F3028" s="80" t="str">
        <f>IFERROR(IF(B3028="","",VLOOKUP(B3028,'Customer Orders Management'!B:AB,13,0)),"")</f>
        <v/>
      </c>
      <c r="G3028" s="80" t="str">
        <f>IFERROR(IF(B3028="","",VLOOKUP(B3028,'Customer Orders Management'!B:AB,7,0)),"")</f>
        <v/>
      </c>
      <c r="H3028" s="80" t="str">
        <f>IFERROR(IF(B3028="","",VLOOKUP(B3028,'Customer Orders Management'!B:AB,8,0)),"")</f>
        <v/>
      </c>
      <c r="I3028" s="81" t="str">
        <f>IFERROR(IF(B3028="","",VLOOKUP(B3028,'Customer Orders Management'!B:AB,9,0)),"")</f>
        <v/>
      </c>
      <c r="J3028" s="81" t="str">
        <f>IFERROR(IF(B3028="","",VLOOKUP(B3028,'Customer Orders Management'!B:AB,10,0)),"")</f>
        <v/>
      </c>
      <c r="K3028" s="81" t="str">
        <f>IFERROR(IF(B3028="","",VLOOKUP(B3028,'Customer Orders Management'!B:AB,11,0)),"")</f>
        <v/>
      </c>
      <c r="L3028" s="81" t="str">
        <f>IFERROR(IF(VLOOKUP(B3028,'DIFOT Raw Data'!B:P,15,0)="","Not Delivered","Delivery"&amp;" "&amp;VLOOKUP(B3028,'DIFOT Raw Data'!B:P,15,0)),"")</f>
        <v/>
      </c>
    </row>
    <row r="3029" spans="5:12" x14ac:dyDescent="0.25">
      <c r="E3029" s="80" t="str">
        <f>IFERROR(IF(B3029="","",VLOOKUP(B3029,'Customer Orders Management'!B:AB,12,0)),"")</f>
        <v/>
      </c>
      <c r="F3029" s="80" t="str">
        <f>IFERROR(IF(B3029="","",VLOOKUP(B3029,'Customer Orders Management'!B:AB,13,0)),"")</f>
        <v/>
      </c>
      <c r="G3029" s="80" t="str">
        <f>IFERROR(IF(B3029="","",VLOOKUP(B3029,'Customer Orders Management'!B:AB,7,0)),"")</f>
        <v/>
      </c>
      <c r="H3029" s="80" t="str">
        <f>IFERROR(IF(B3029="","",VLOOKUP(B3029,'Customer Orders Management'!B:AB,8,0)),"")</f>
        <v/>
      </c>
      <c r="I3029" s="81" t="str">
        <f>IFERROR(IF(B3029="","",VLOOKUP(B3029,'Customer Orders Management'!B:AB,9,0)),"")</f>
        <v/>
      </c>
      <c r="J3029" s="81" t="str">
        <f>IFERROR(IF(B3029="","",VLOOKUP(B3029,'Customer Orders Management'!B:AB,10,0)),"")</f>
        <v/>
      </c>
      <c r="K3029" s="81" t="str">
        <f>IFERROR(IF(B3029="","",VLOOKUP(B3029,'Customer Orders Management'!B:AB,11,0)),"")</f>
        <v/>
      </c>
      <c r="L3029" s="81" t="str">
        <f>IFERROR(IF(VLOOKUP(B3029,'DIFOT Raw Data'!B:P,15,0)="","Not Delivered","Delivery"&amp;" "&amp;VLOOKUP(B3029,'DIFOT Raw Data'!B:P,15,0)),"")</f>
        <v/>
      </c>
    </row>
    <row r="3030" spans="5:12" x14ac:dyDescent="0.25">
      <c r="E3030" s="80" t="str">
        <f>IFERROR(IF(B3030="","",VLOOKUP(B3030,'Customer Orders Management'!B:AB,12,0)),"")</f>
        <v/>
      </c>
      <c r="F3030" s="80" t="str">
        <f>IFERROR(IF(B3030="","",VLOOKUP(B3030,'Customer Orders Management'!B:AB,13,0)),"")</f>
        <v/>
      </c>
      <c r="G3030" s="80" t="str">
        <f>IFERROR(IF(B3030="","",VLOOKUP(B3030,'Customer Orders Management'!B:AB,7,0)),"")</f>
        <v/>
      </c>
      <c r="H3030" s="80" t="str">
        <f>IFERROR(IF(B3030="","",VLOOKUP(B3030,'Customer Orders Management'!B:AB,8,0)),"")</f>
        <v/>
      </c>
      <c r="I3030" s="81" t="str">
        <f>IFERROR(IF(B3030="","",VLOOKUP(B3030,'Customer Orders Management'!B:AB,9,0)),"")</f>
        <v/>
      </c>
      <c r="J3030" s="81" t="str">
        <f>IFERROR(IF(B3030="","",VLOOKUP(B3030,'Customer Orders Management'!B:AB,10,0)),"")</f>
        <v/>
      </c>
      <c r="K3030" s="81" t="str">
        <f>IFERROR(IF(B3030="","",VLOOKUP(B3030,'Customer Orders Management'!B:AB,11,0)),"")</f>
        <v/>
      </c>
      <c r="L3030" s="81" t="str">
        <f>IFERROR(IF(VLOOKUP(B3030,'DIFOT Raw Data'!B:P,15,0)="","Not Delivered","Delivery"&amp;" "&amp;VLOOKUP(B3030,'DIFOT Raw Data'!B:P,15,0)),"")</f>
        <v/>
      </c>
    </row>
    <row r="3031" spans="5:12" x14ac:dyDescent="0.25">
      <c r="E3031" s="80" t="str">
        <f>IFERROR(IF(B3031="","",VLOOKUP(B3031,'Customer Orders Management'!B:AB,12,0)),"")</f>
        <v/>
      </c>
      <c r="F3031" s="80" t="str">
        <f>IFERROR(IF(B3031="","",VLOOKUP(B3031,'Customer Orders Management'!B:AB,13,0)),"")</f>
        <v/>
      </c>
      <c r="G3031" s="80" t="str">
        <f>IFERROR(IF(B3031="","",VLOOKUP(B3031,'Customer Orders Management'!B:AB,7,0)),"")</f>
        <v/>
      </c>
      <c r="H3031" s="80" t="str">
        <f>IFERROR(IF(B3031="","",VLOOKUP(B3031,'Customer Orders Management'!B:AB,8,0)),"")</f>
        <v/>
      </c>
      <c r="I3031" s="81" t="str">
        <f>IFERROR(IF(B3031="","",VLOOKUP(B3031,'Customer Orders Management'!B:AB,9,0)),"")</f>
        <v/>
      </c>
      <c r="J3031" s="81" t="str">
        <f>IFERROR(IF(B3031="","",VLOOKUP(B3031,'Customer Orders Management'!B:AB,10,0)),"")</f>
        <v/>
      </c>
      <c r="K3031" s="81" t="str">
        <f>IFERROR(IF(B3031="","",VLOOKUP(B3031,'Customer Orders Management'!B:AB,11,0)),"")</f>
        <v/>
      </c>
      <c r="L3031" s="81" t="str">
        <f>IFERROR(IF(VLOOKUP(B3031,'DIFOT Raw Data'!B:P,15,0)="","Not Delivered","Delivery"&amp;" "&amp;VLOOKUP(B3031,'DIFOT Raw Data'!B:P,15,0)),"")</f>
        <v/>
      </c>
    </row>
    <row r="3032" spans="5:12" x14ac:dyDescent="0.25">
      <c r="E3032" s="80" t="str">
        <f>IFERROR(IF(B3032="","",VLOOKUP(B3032,'Customer Orders Management'!B:AB,12,0)),"")</f>
        <v/>
      </c>
      <c r="F3032" s="80" t="str">
        <f>IFERROR(IF(B3032="","",VLOOKUP(B3032,'Customer Orders Management'!B:AB,13,0)),"")</f>
        <v/>
      </c>
      <c r="G3032" s="80" t="str">
        <f>IFERROR(IF(B3032="","",VLOOKUP(B3032,'Customer Orders Management'!B:AB,7,0)),"")</f>
        <v/>
      </c>
      <c r="H3032" s="80" t="str">
        <f>IFERROR(IF(B3032="","",VLOOKUP(B3032,'Customer Orders Management'!B:AB,8,0)),"")</f>
        <v/>
      </c>
      <c r="I3032" s="81" t="str">
        <f>IFERROR(IF(B3032="","",VLOOKUP(B3032,'Customer Orders Management'!B:AB,9,0)),"")</f>
        <v/>
      </c>
      <c r="J3032" s="81" t="str">
        <f>IFERROR(IF(B3032="","",VLOOKUP(B3032,'Customer Orders Management'!B:AB,10,0)),"")</f>
        <v/>
      </c>
      <c r="K3032" s="81" t="str">
        <f>IFERROR(IF(B3032="","",VLOOKUP(B3032,'Customer Orders Management'!B:AB,11,0)),"")</f>
        <v/>
      </c>
      <c r="L3032" s="81" t="str">
        <f>IFERROR(IF(VLOOKUP(B3032,'DIFOT Raw Data'!B:P,15,0)="","Not Delivered","Delivery"&amp;" "&amp;VLOOKUP(B3032,'DIFOT Raw Data'!B:P,15,0)),"")</f>
        <v/>
      </c>
    </row>
    <row r="3033" spans="5:12" x14ac:dyDescent="0.25">
      <c r="E3033" s="80" t="str">
        <f>IFERROR(IF(B3033="","",VLOOKUP(B3033,'Customer Orders Management'!B:AB,12,0)),"")</f>
        <v/>
      </c>
      <c r="F3033" s="80" t="str">
        <f>IFERROR(IF(B3033="","",VLOOKUP(B3033,'Customer Orders Management'!B:AB,13,0)),"")</f>
        <v/>
      </c>
      <c r="G3033" s="80" t="str">
        <f>IFERROR(IF(B3033="","",VLOOKUP(B3033,'Customer Orders Management'!B:AB,7,0)),"")</f>
        <v/>
      </c>
      <c r="H3033" s="80" t="str">
        <f>IFERROR(IF(B3033="","",VLOOKUP(B3033,'Customer Orders Management'!B:AB,8,0)),"")</f>
        <v/>
      </c>
      <c r="I3033" s="81" t="str">
        <f>IFERROR(IF(B3033="","",VLOOKUP(B3033,'Customer Orders Management'!B:AB,9,0)),"")</f>
        <v/>
      </c>
      <c r="J3033" s="81" t="str">
        <f>IFERROR(IF(B3033="","",VLOOKUP(B3033,'Customer Orders Management'!B:AB,10,0)),"")</f>
        <v/>
      </c>
      <c r="K3033" s="81" t="str">
        <f>IFERROR(IF(B3033="","",VLOOKUP(B3033,'Customer Orders Management'!B:AB,11,0)),"")</f>
        <v/>
      </c>
      <c r="L3033" s="81" t="str">
        <f>IFERROR(IF(VLOOKUP(B3033,'DIFOT Raw Data'!B:P,15,0)="","Not Delivered","Delivery"&amp;" "&amp;VLOOKUP(B3033,'DIFOT Raw Data'!B:P,15,0)),"")</f>
        <v/>
      </c>
    </row>
    <row r="3034" spans="5:12" x14ac:dyDescent="0.25">
      <c r="E3034" s="80" t="str">
        <f>IFERROR(IF(B3034="","",VLOOKUP(B3034,'Customer Orders Management'!B:AB,12,0)),"")</f>
        <v/>
      </c>
      <c r="F3034" s="80" t="str">
        <f>IFERROR(IF(B3034="","",VLOOKUP(B3034,'Customer Orders Management'!B:AB,13,0)),"")</f>
        <v/>
      </c>
      <c r="G3034" s="80" t="str">
        <f>IFERROR(IF(B3034="","",VLOOKUP(B3034,'Customer Orders Management'!B:AB,7,0)),"")</f>
        <v/>
      </c>
      <c r="H3034" s="80" t="str">
        <f>IFERROR(IF(B3034="","",VLOOKUP(B3034,'Customer Orders Management'!B:AB,8,0)),"")</f>
        <v/>
      </c>
      <c r="I3034" s="81" t="str">
        <f>IFERROR(IF(B3034="","",VLOOKUP(B3034,'Customer Orders Management'!B:AB,9,0)),"")</f>
        <v/>
      </c>
      <c r="J3034" s="81" t="str">
        <f>IFERROR(IF(B3034="","",VLOOKUP(B3034,'Customer Orders Management'!B:AB,10,0)),"")</f>
        <v/>
      </c>
      <c r="K3034" s="81" t="str">
        <f>IFERROR(IF(B3034="","",VLOOKUP(B3034,'Customer Orders Management'!B:AB,11,0)),"")</f>
        <v/>
      </c>
      <c r="L3034" s="81" t="str">
        <f>IFERROR(IF(VLOOKUP(B3034,'DIFOT Raw Data'!B:P,15,0)="","Not Delivered","Delivery"&amp;" "&amp;VLOOKUP(B3034,'DIFOT Raw Data'!B:P,15,0)),"")</f>
        <v/>
      </c>
    </row>
    <row r="3035" spans="5:12" x14ac:dyDescent="0.25">
      <c r="E3035" s="80" t="str">
        <f>IFERROR(IF(B3035="","",VLOOKUP(B3035,'Customer Orders Management'!B:AB,12,0)),"")</f>
        <v/>
      </c>
      <c r="F3035" s="80" t="str">
        <f>IFERROR(IF(B3035="","",VLOOKUP(B3035,'Customer Orders Management'!B:AB,13,0)),"")</f>
        <v/>
      </c>
      <c r="G3035" s="80" t="str">
        <f>IFERROR(IF(B3035="","",VLOOKUP(B3035,'Customer Orders Management'!B:AB,7,0)),"")</f>
        <v/>
      </c>
      <c r="H3035" s="80" t="str">
        <f>IFERROR(IF(B3035="","",VLOOKUP(B3035,'Customer Orders Management'!B:AB,8,0)),"")</f>
        <v/>
      </c>
      <c r="I3035" s="81" t="str">
        <f>IFERROR(IF(B3035="","",VLOOKUP(B3035,'Customer Orders Management'!B:AB,9,0)),"")</f>
        <v/>
      </c>
      <c r="J3035" s="81" t="str">
        <f>IFERROR(IF(B3035="","",VLOOKUP(B3035,'Customer Orders Management'!B:AB,10,0)),"")</f>
        <v/>
      </c>
      <c r="K3035" s="81" t="str">
        <f>IFERROR(IF(B3035="","",VLOOKUP(B3035,'Customer Orders Management'!B:AB,11,0)),"")</f>
        <v/>
      </c>
      <c r="L3035" s="81" t="str">
        <f>IFERROR(IF(VLOOKUP(B3035,'DIFOT Raw Data'!B:P,15,0)="","Not Delivered","Delivery"&amp;" "&amp;VLOOKUP(B3035,'DIFOT Raw Data'!B:P,15,0)),"")</f>
        <v/>
      </c>
    </row>
    <row r="3036" spans="5:12" x14ac:dyDescent="0.25">
      <c r="E3036" s="80" t="str">
        <f>IFERROR(IF(B3036="","",VLOOKUP(B3036,'Customer Orders Management'!B:AB,12,0)),"")</f>
        <v/>
      </c>
      <c r="F3036" s="80" t="str">
        <f>IFERROR(IF(B3036="","",VLOOKUP(B3036,'Customer Orders Management'!B:AB,13,0)),"")</f>
        <v/>
      </c>
      <c r="G3036" s="80" t="str">
        <f>IFERROR(IF(B3036="","",VLOOKUP(B3036,'Customer Orders Management'!B:AB,7,0)),"")</f>
        <v/>
      </c>
      <c r="H3036" s="80" t="str">
        <f>IFERROR(IF(B3036="","",VLOOKUP(B3036,'Customer Orders Management'!B:AB,8,0)),"")</f>
        <v/>
      </c>
      <c r="I3036" s="81" t="str">
        <f>IFERROR(IF(B3036="","",VLOOKUP(B3036,'Customer Orders Management'!B:AB,9,0)),"")</f>
        <v/>
      </c>
      <c r="J3036" s="81" t="str">
        <f>IFERROR(IF(B3036="","",VLOOKUP(B3036,'Customer Orders Management'!B:AB,10,0)),"")</f>
        <v/>
      </c>
      <c r="K3036" s="81" t="str">
        <f>IFERROR(IF(B3036="","",VLOOKUP(B3036,'Customer Orders Management'!B:AB,11,0)),"")</f>
        <v/>
      </c>
      <c r="L3036" s="81" t="str">
        <f>IFERROR(IF(VLOOKUP(B3036,'DIFOT Raw Data'!B:P,15,0)="","Not Delivered","Delivery"&amp;" "&amp;VLOOKUP(B3036,'DIFOT Raw Data'!B:P,15,0)),"")</f>
        <v/>
      </c>
    </row>
    <row r="3037" spans="5:12" x14ac:dyDescent="0.25">
      <c r="E3037" s="80" t="str">
        <f>IFERROR(IF(B3037="","",VLOOKUP(B3037,'Customer Orders Management'!B:AB,12,0)),"")</f>
        <v/>
      </c>
      <c r="F3037" s="80" t="str">
        <f>IFERROR(IF(B3037="","",VLOOKUP(B3037,'Customer Orders Management'!B:AB,13,0)),"")</f>
        <v/>
      </c>
      <c r="G3037" s="80" t="str">
        <f>IFERROR(IF(B3037="","",VLOOKUP(B3037,'Customer Orders Management'!B:AB,7,0)),"")</f>
        <v/>
      </c>
      <c r="H3037" s="80" t="str">
        <f>IFERROR(IF(B3037="","",VLOOKUP(B3037,'Customer Orders Management'!B:AB,8,0)),"")</f>
        <v/>
      </c>
      <c r="I3037" s="81" t="str">
        <f>IFERROR(IF(B3037="","",VLOOKUP(B3037,'Customer Orders Management'!B:AB,9,0)),"")</f>
        <v/>
      </c>
      <c r="J3037" s="81" t="str">
        <f>IFERROR(IF(B3037="","",VLOOKUP(B3037,'Customer Orders Management'!B:AB,10,0)),"")</f>
        <v/>
      </c>
      <c r="K3037" s="81" t="str">
        <f>IFERROR(IF(B3037="","",VLOOKUP(B3037,'Customer Orders Management'!B:AB,11,0)),"")</f>
        <v/>
      </c>
      <c r="L3037" s="81" t="str">
        <f>IFERROR(IF(VLOOKUP(B3037,'DIFOT Raw Data'!B:P,15,0)="","Not Delivered","Delivery"&amp;" "&amp;VLOOKUP(B3037,'DIFOT Raw Data'!B:P,15,0)),"")</f>
        <v/>
      </c>
    </row>
    <row r="3038" spans="5:12" x14ac:dyDescent="0.25">
      <c r="E3038" s="80" t="str">
        <f>IFERROR(IF(B3038="","",VLOOKUP(B3038,'Customer Orders Management'!B:AB,12,0)),"")</f>
        <v/>
      </c>
      <c r="F3038" s="80" t="str">
        <f>IFERROR(IF(B3038="","",VLOOKUP(B3038,'Customer Orders Management'!B:AB,13,0)),"")</f>
        <v/>
      </c>
      <c r="G3038" s="80" t="str">
        <f>IFERROR(IF(B3038="","",VLOOKUP(B3038,'Customer Orders Management'!B:AB,7,0)),"")</f>
        <v/>
      </c>
      <c r="H3038" s="80" t="str">
        <f>IFERROR(IF(B3038="","",VLOOKUP(B3038,'Customer Orders Management'!B:AB,8,0)),"")</f>
        <v/>
      </c>
      <c r="I3038" s="81" t="str">
        <f>IFERROR(IF(B3038="","",VLOOKUP(B3038,'Customer Orders Management'!B:AB,9,0)),"")</f>
        <v/>
      </c>
      <c r="J3038" s="81" t="str">
        <f>IFERROR(IF(B3038="","",VLOOKUP(B3038,'Customer Orders Management'!B:AB,10,0)),"")</f>
        <v/>
      </c>
      <c r="K3038" s="81" t="str">
        <f>IFERROR(IF(B3038="","",VLOOKUP(B3038,'Customer Orders Management'!B:AB,11,0)),"")</f>
        <v/>
      </c>
      <c r="L3038" s="81" t="str">
        <f>IFERROR(IF(VLOOKUP(B3038,'DIFOT Raw Data'!B:P,15,0)="","Not Delivered","Delivery"&amp;" "&amp;VLOOKUP(B3038,'DIFOT Raw Data'!B:P,15,0)),"")</f>
        <v/>
      </c>
    </row>
    <row r="3039" spans="5:12" x14ac:dyDescent="0.25">
      <c r="E3039" s="80" t="str">
        <f>IFERROR(IF(B3039="","",VLOOKUP(B3039,'Customer Orders Management'!B:AB,12,0)),"")</f>
        <v/>
      </c>
      <c r="F3039" s="80" t="str">
        <f>IFERROR(IF(B3039="","",VLOOKUP(B3039,'Customer Orders Management'!B:AB,13,0)),"")</f>
        <v/>
      </c>
      <c r="G3039" s="80" t="str">
        <f>IFERROR(IF(B3039="","",VLOOKUP(B3039,'Customer Orders Management'!B:AB,7,0)),"")</f>
        <v/>
      </c>
      <c r="H3039" s="80" t="str">
        <f>IFERROR(IF(B3039="","",VLOOKUP(B3039,'Customer Orders Management'!B:AB,8,0)),"")</f>
        <v/>
      </c>
      <c r="I3039" s="81" t="str">
        <f>IFERROR(IF(B3039="","",VLOOKUP(B3039,'Customer Orders Management'!B:AB,9,0)),"")</f>
        <v/>
      </c>
      <c r="J3039" s="81" t="str">
        <f>IFERROR(IF(B3039="","",VLOOKUP(B3039,'Customer Orders Management'!B:AB,10,0)),"")</f>
        <v/>
      </c>
      <c r="K3039" s="81" t="str">
        <f>IFERROR(IF(B3039="","",VLOOKUP(B3039,'Customer Orders Management'!B:AB,11,0)),"")</f>
        <v/>
      </c>
      <c r="L3039" s="81" t="str">
        <f>IFERROR(IF(VLOOKUP(B3039,'DIFOT Raw Data'!B:P,15,0)="","Not Delivered","Delivery"&amp;" "&amp;VLOOKUP(B3039,'DIFOT Raw Data'!B:P,15,0)),"")</f>
        <v/>
      </c>
    </row>
    <row r="3040" spans="5:12" x14ac:dyDescent="0.25">
      <c r="E3040" s="80" t="str">
        <f>IFERROR(IF(B3040="","",VLOOKUP(B3040,'Customer Orders Management'!B:AB,12,0)),"")</f>
        <v/>
      </c>
      <c r="F3040" s="80" t="str">
        <f>IFERROR(IF(B3040="","",VLOOKUP(B3040,'Customer Orders Management'!B:AB,13,0)),"")</f>
        <v/>
      </c>
      <c r="G3040" s="80" t="str">
        <f>IFERROR(IF(B3040="","",VLOOKUP(B3040,'Customer Orders Management'!B:AB,7,0)),"")</f>
        <v/>
      </c>
      <c r="H3040" s="80" t="str">
        <f>IFERROR(IF(B3040="","",VLOOKUP(B3040,'Customer Orders Management'!B:AB,8,0)),"")</f>
        <v/>
      </c>
      <c r="I3040" s="81" t="str">
        <f>IFERROR(IF(B3040="","",VLOOKUP(B3040,'Customer Orders Management'!B:AB,9,0)),"")</f>
        <v/>
      </c>
      <c r="J3040" s="81" t="str">
        <f>IFERROR(IF(B3040="","",VLOOKUP(B3040,'Customer Orders Management'!B:AB,10,0)),"")</f>
        <v/>
      </c>
      <c r="K3040" s="81" t="str">
        <f>IFERROR(IF(B3040="","",VLOOKUP(B3040,'Customer Orders Management'!B:AB,11,0)),"")</f>
        <v/>
      </c>
      <c r="L3040" s="81" t="str">
        <f>IFERROR(IF(VLOOKUP(B3040,'DIFOT Raw Data'!B:P,15,0)="","Not Delivered","Delivery"&amp;" "&amp;VLOOKUP(B3040,'DIFOT Raw Data'!B:P,15,0)),"")</f>
        <v/>
      </c>
    </row>
    <row r="3041" spans="5:12" x14ac:dyDescent="0.25">
      <c r="E3041" s="80" t="str">
        <f>IFERROR(IF(B3041="","",VLOOKUP(B3041,'Customer Orders Management'!B:AB,12,0)),"")</f>
        <v/>
      </c>
      <c r="F3041" s="80" t="str">
        <f>IFERROR(IF(B3041="","",VLOOKUP(B3041,'Customer Orders Management'!B:AB,13,0)),"")</f>
        <v/>
      </c>
      <c r="G3041" s="80" t="str">
        <f>IFERROR(IF(B3041="","",VLOOKUP(B3041,'Customer Orders Management'!B:AB,7,0)),"")</f>
        <v/>
      </c>
      <c r="H3041" s="80" t="str">
        <f>IFERROR(IF(B3041="","",VLOOKUP(B3041,'Customer Orders Management'!B:AB,8,0)),"")</f>
        <v/>
      </c>
      <c r="I3041" s="81" t="str">
        <f>IFERROR(IF(B3041="","",VLOOKUP(B3041,'Customer Orders Management'!B:AB,9,0)),"")</f>
        <v/>
      </c>
      <c r="J3041" s="81" t="str">
        <f>IFERROR(IF(B3041="","",VLOOKUP(B3041,'Customer Orders Management'!B:AB,10,0)),"")</f>
        <v/>
      </c>
      <c r="K3041" s="81" t="str">
        <f>IFERROR(IF(B3041="","",VLOOKUP(B3041,'Customer Orders Management'!B:AB,11,0)),"")</f>
        <v/>
      </c>
      <c r="L3041" s="81" t="str">
        <f>IFERROR(IF(VLOOKUP(B3041,'DIFOT Raw Data'!B:P,15,0)="","Not Delivered","Delivery"&amp;" "&amp;VLOOKUP(B3041,'DIFOT Raw Data'!B:P,15,0)),"")</f>
        <v/>
      </c>
    </row>
    <row r="3042" spans="5:12" x14ac:dyDescent="0.25">
      <c r="E3042" s="80" t="str">
        <f>IFERROR(IF(B3042="","",VLOOKUP(B3042,'Customer Orders Management'!B:AB,12,0)),"")</f>
        <v/>
      </c>
      <c r="F3042" s="80" t="str">
        <f>IFERROR(IF(B3042="","",VLOOKUP(B3042,'Customer Orders Management'!B:AB,13,0)),"")</f>
        <v/>
      </c>
      <c r="G3042" s="80" t="str">
        <f>IFERROR(IF(B3042="","",VLOOKUP(B3042,'Customer Orders Management'!B:AB,7,0)),"")</f>
        <v/>
      </c>
      <c r="H3042" s="80" t="str">
        <f>IFERROR(IF(B3042="","",VLOOKUP(B3042,'Customer Orders Management'!B:AB,8,0)),"")</f>
        <v/>
      </c>
      <c r="I3042" s="81" t="str">
        <f>IFERROR(IF(B3042="","",VLOOKUP(B3042,'Customer Orders Management'!B:AB,9,0)),"")</f>
        <v/>
      </c>
      <c r="J3042" s="81" t="str">
        <f>IFERROR(IF(B3042="","",VLOOKUP(B3042,'Customer Orders Management'!B:AB,10,0)),"")</f>
        <v/>
      </c>
      <c r="K3042" s="81" t="str">
        <f>IFERROR(IF(B3042="","",VLOOKUP(B3042,'Customer Orders Management'!B:AB,11,0)),"")</f>
        <v/>
      </c>
      <c r="L3042" s="81" t="str">
        <f>IFERROR(IF(VLOOKUP(B3042,'DIFOT Raw Data'!B:P,15,0)="","Not Delivered","Delivery"&amp;" "&amp;VLOOKUP(B3042,'DIFOT Raw Data'!B:P,15,0)),"")</f>
        <v/>
      </c>
    </row>
    <row r="3043" spans="5:12" x14ac:dyDescent="0.25">
      <c r="E3043" s="80" t="str">
        <f>IFERROR(IF(B3043="","",VLOOKUP(B3043,'Customer Orders Management'!B:AB,12,0)),"")</f>
        <v/>
      </c>
      <c r="F3043" s="80" t="str">
        <f>IFERROR(IF(B3043="","",VLOOKUP(B3043,'Customer Orders Management'!B:AB,13,0)),"")</f>
        <v/>
      </c>
      <c r="G3043" s="80" t="str">
        <f>IFERROR(IF(B3043="","",VLOOKUP(B3043,'Customer Orders Management'!B:AB,7,0)),"")</f>
        <v/>
      </c>
      <c r="H3043" s="80" t="str">
        <f>IFERROR(IF(B3043="","",VLOOKUP(B3043,'Customer Orders Management'!B:AB,8,0)),"")</f>
        <v/>
      </c>
      <c r="I3043" s="81" t="str">
        <f>IFERROR(IF(B3043="","",VLOOKUP(B3043,'Customer Orders Management'!B:AB,9,0)),"")</f>
        <v/>
      </c>
      <c r="J3043" s="81" t="str">
        <f>IFERROR(IF(B3043="","",VLOOKUP(B3043,'Customer Orders Management'!B:AB,10,0)),"")</f>
        <v/>
      </c>
      <c r="K3043" s="81" t="str">
        <f>IFERROR(IF(B3043="","",VLOOKUP(B3043,'Customer Orders Management'!B:AB,11,0)),"")</f>
        <v/>
      </c>
      <c r="L3043" s="81" t="str">
        <f>IFERROR(IF(VLOOKUP(B3043,'DIFOT Raw Data'!B:P,15,0)="","Not Delivered","Delivery"&amp;" "&amp;VLOOKUP(B3043,'DIFOT Raw Data'!B:P,15,0)),"")</f>
        <v/>
      </c>
    </row>
    <row r="3044" spans="5:12" x14ac:dyDescent="0.25">
      <c r="E3044" s="80" t="str">
        <f>IFERROR(IF(B3044="","",VLOOKUP(B3044,'Customer Orders Management'!B:AB,12,0)),"")</f>
        <v/>
      </c>
      <c r="F3044" s="80" t="str">
        <f>IFERROR(IF(B3044="","",VLOOKUP(B3044,'Customer Orders Management'!B:AB,13,0)),"")</f>
        <v/>
      </c>
      <c r="G3044" s="80" t="str">
        <f>IFERROR(IF(B3044="","",VLOOKUP(B3044,'Customer Orders Management'!B:AB,7,0)),"")</f>
        <v/>
      </c>
      <c r="H3044" s="80" t="str">
        <f>IFERROR(IF(B3044="","",VLOOKUP(B3044,'Customer Orders Management'!B:AB,8,0)),"")</f>
        <v/>
      </c>
      <c r="I3044" s="81" t="str">
        <f>IFERROR(IF(B3044="","",VLOOKUP(B3044,'Customer Orders Management'!B:AB,9,0)),"")</f>
        <v/>
      </c>
      <c r="J3044" s="81" t="str">
        <f>IFERROR(IF(B3044="","",VLOOKUP(B3044,'Customer Orders Management'!B:AB,10,0)),"")</f>
        <v/>
      </c>
      <c r="K3044" s="81" t="str">
        <f>IFERROR(IF(B3044="","",VLOOKUP(B3044,'Customer Orders Management'!B:AB,11,0)),"")</f>
        <v/>
      </c>
      <c r="L3044" s="81" t="str">
        <f>IFERROR(IF(VLOOKUP(B3044,'DIFOT Raw Data'!B:P,15,0)="","Not Delivered","Delivery"&amp;" "&amp;VLOOKUP(B3044,'DIFOT Raw Data'!B:P,15,0)),"")</f>
        <v/>
      </c>
    </row>
    <row r="3045" spans="5:12" x14ac:dyDescent="0.25">
      <c r="E3045" s="80" t="str">
        <f>IFERROR(IF(B3045="","",VLOOKUP(B3045,'Customer Orders Management'!B:AB,12,0)),"")</f>
        <v/>
      </c>
      <c r="F3045" s="80" t="str">
        <f>IFERROR(IF(B3045="","",VLOOKUP(B3045,'Customer Orders Management'!B:AB,13,0)),"")</f>
        <v/>
      </c>
      <c r="G3045" s="80" t="str">
        <f>IFERROR(IF(B3045="","",VLOOKUP(B3045,'Customer Orders Management'!B:AB,7,0)),"")</f>
        <v/>
      </c>
      <c r="H3045" s="80" t="str">
        <f>IFERROR(IF(B3045="","",VLOOKUP(B3045,'Customer Orders Management'!B:AB,8,0)),"")</f>
        <v/>
      </c>
      <c r="I3045" s="81" t="str">
        <f>IFERROR(IF(B3045="","",VLOOKUP(B3045,'Customer Orders Management'!B:AB,9,0)),"")</f>
        <v/>
      </c>
      <c r="J3045" s="81" t="str">
        <f>IFERROR(IF(B3045="","",VLOOKUP(B3045,'Customer Orders Management'!B:AB,10,0)),"")</f>
        <v/>
      </c>
      <c r="K3045" s="81" t="str">
        <f>IFERROR(IF(B3045="","",VLOOKUP(B3045,'Customer Orders Management'!B:AB,11,0)),"")</f>
        <v/>
      </c>
      <c r="L3045" s="81" t="str">
        <f>IFERROR(IF(VLOOKUP(B3045,'DIFOT Raw Data'!B:P,15,0)="","Not Delivered","Delivery"&amp;" "&amp;VLOOKUP(B3045,'DIFOT Raw Data'!B:P,15,0)),"")</f>
        <v/>
      </c>
    </row>
    <row r="3046" spans="5:12" x14ac:dyDescent="0.25">
      <c r="E3046" s="80" t="str">
        <f>IFERROR(IF(B3046="","",VLOOKUP(B3046,'Customer Orders Management'!B:AB,12,0)),"")</f>
        <v/>
      </c>
      <c r="F3046" s="80" t="str">
        <f>IFERROR(IF(B3046="","",VLOOKUP(B3046,'Customer Orders Management'!B:AB,13,0)),"")</f>
        <v/>
      </c>
      <c r="G3046" s="80" t="str">
        <f>IFERROR(IF(B3046="","",VLOOKUP(B3046,'Customer Orders Management'!B:AB,7,0)),"")</f>
        <v/>
      </c>
      <c r="H3046" s="80" t="str">
        <f>IFERROR(IF(B3046="","",VLOOKUP(B3046,'Customer Orders Management'!B:AB,8,0)),"")</f>
        <v/>
      </c>
      <c r="I3046" s="81" t="str">
        <f>IFERROR(IF(B3046="","",VLOOKUP(B3046,'Customer Orders Management'!B:AB,9,0)),"")</f>
        <v/>
      </c>
      <c r="J3046" s="81" t="str">
        <f>IFERROR(IF(B3046="","",VLOOKUP(B3046,'Customer Orders Management'!B:AB,10,0)),"")</f>
        <v/>
      </c>
      <c r="K3046" s="81" t="str">
        <f>IFERROR(IF(B3046="","",VLOOKUP(B3046,'Customer Orders Management'!B:AB,11,0)),"")</f>
        <v/>
      </c>
      <c r="L3046" s="81" t="str">
        <f>IFERROR(IF(VLOOKUP(B3046,'DIFOT Raw Data'!B:P,15,0)="","Not Delivered","Delivery"&amp;" "&amp;VLOOKUP(B3046,'DIFOT Raw Data'!B:P,15,0)),"")</f>
        <v/>
      </c>
    </row>
    <row r="3047" spans="5:12" x14ac:dyDescent="0.25">
      <c r="E3047" s="80" t="str">
        <f>IFERROR(IF(B3047="","",VLOOKUP(B3047,'Customer Orders Management'!B:AB,12,0)),"")</f>
        <v/>
      </c>
      <c r="F3047" s="80" t="str">
        <f>IFERROR(IF(B3047="","",VLOOKUP(B3047,'Customer Orders Management'!B:AB,13,0)),"")</f>
        <v/>
      </c>
      <c r="G3047" s="80" t="str">
        <f>IFERROR(IF(B3047="","",VLOOKUP(B3047,'Customer Orders Management'!B:AB,7,0)),"")</f>
        <v/>
      </c>
      <c r="H3047" s="80" t="str">
        <f>IFERROR(IF(B3047="","",VLOOKUP(B3047,'Customer Orders Management'!B:AB,8,0)),"")</f>
        <v/>
      </c>
      <c r="I3047" s="81" t="str">
        <f>IFERROR(IF(B3047="","",VLOOKUP(B3047,'Customer Orders Management'!B:AB,9,0)),"")</f>
        <v/>
      </c>
      <c r="J3047" s="81" t="str">
        <f>IFERROR(IF(B3047="","",VLOOKUP(B3047,'Customer Orders Management'!B:AB,10,0)),"")</f>
        <v/>
      </c>
      <c r="K3047" s="81" t="str">
        <f>IFERROR(IF(B3047="","",VLOOKUP(B3047,'Customer Orders Management'!B:AB,11,0)),"")</f>
        <v/>
      </c>
      <c r="L3047" s="81" t="str">
        <f>IFERROR(IF(VLOOKUP(B3047,'DIFOT Raw Data'!B:P,15,0)="","Not Delivered","Delivery"&amp;" "&amp;VLOOKUP(B3047,'DIFOT Raw Data'!B:P,15,0)),"")</f>
        <v/>
      </c>
    </row>
    <row r="3048" spans="5:12" x14ac:dyDescent="0.25">
      <c r="E3048" s="80" t="str">
        <f>IFERROR(IF(B3048="","",VLOOKUP(B3048,'Customer Orders Management'!B:AB,12,0)),"")</f>
        <v/>
      </c>
      <c r="F3048" s="80" t="str">
        <f>IFERROR(IF(B3048="","",VLOOKUP(B3048,'Customer Orders Management'!B:AB,13,0)),"")</f>
        <v/>
      </c>
      <c r="G3048" s="80" t="str">
        <f>IFERROR(IF(B3048="","",VLOOKUP(B3048,'Customer Orders Management'!B:AB,7,0)),"")</f>
        <v/>
      </c>
      <c r="H3048" s="80" t="str">
        <f>IFERROR(IF(B3048="","",VLOOKUP(B3048,'Customer Orders Management'!B:AB,8,0)),"")</f>
        <v/>
      </c>
      <c r="I3048" s="81" t="str">
        <f>IFERROR(IF(B3048="","",VLOOKUP(B3048,'Customer Orders Management'!B:AB,9,0)),"")</f>
        <v/>
      </c>
      <c r="J3048" s="81" t="str">
        <f>IFERROR(IF(B3048="","",VLOOKUP(B3048,'Customer Orders Management'!B:AB,10,0)),"")</f>
        <v/>
      </c>
      <c r="K3048" s="81" t="str">
        <f>IFERROR(IF(B3048="","",VLOOKUP(B3048,'Customer Orders Management'!B:AB,11,0)),"")</f>
        <v/>
      </c>
      <c r="L3048" s="81" t="str">
        <f>IFERROR(IF(VLOOKUP(B3048,'DIFOT Raw Data'!B:P,15,0)="","Not Delivered","Delivery"&amp;" "&amp;VLOOKUP(B3048,'DIFOT Raw Data'!B:P,15,0)),"")</f>
        <v/>
      </c>
    </row>
    <row r="3049" spans="5:12" x14ac:dyDescent="0.25">
      <c r="E3049" s="80" t="str">
        <f>IFERROR(IF(B3049="","",VLOOKUP(B3049,'Customer Orders Management'!B:AB,12,0)),"")</f>
        <v/>
      </c>
      <c r="F3049" s="80" t="str">
        <f>IFERROR(IF(B3049="","",VLOOKUP(B3049,'Customer Orders Management'!B:AB,13,0)),"")</f>
        <v/>
      </c>
      <c r="G3049" s="80" t="str">
        <f>IFERROR(IF(B3049="","",VLOOKUP(B3049,'Customer Orders Management'!B:AB,7,0)),"")</f>
        <v/>
      </c>
      <c r="H3049" s="80" t="str">
        <f>IFERROR(IF(B3049="","",VLOOKUP(B3049,'Customer Orders Management'!B:AB,8,0)),"")</f>
        <v/>
      </c>
      <c r="I3049" s="81" t="str">
        <f>IFERROR(IF(B3049="","",VLOOKUP(B3049,'Customer Orders Management'!B:AB,9,0)),"")</f>
        <v/>
      </c>
      <c r="J3049" s="81" t="str">
        <f>IFERROR(IF(B3049="","",VLOOKUP(B3049,'Customer Orders Management'!B:AB,10,0)),"")</f>
        <v/>
      </c>
      <c r="K3049" s="81" t="str">
        <f>IFERROR(IF(B3049="","",VLOOKUP(B3049,'Customer Orders Management'!B:AB,11,0)),"")</f>
        <v/>
      </c>
      <c r="L3049" s="81" t="str">
        <f>IFERROR(IF(VLOOKUP(B3049,'DIFOT Raw Data'!B:P,15,0)="","Not Delivered","Delivery"&amp;" "&amp;VLOOKUP(B3049,'DIFOT Raw Data'!B:P,15,0)),"")</f>
        <v/>
      </c>
    </row>
    <row r="3050" spans="5:12" x14ac:dyDescent="0.25">
      <c r="E3050" s="80" t="str">
        <f>IFERROR(IF(B3050="","",VLOOKUP(B3050,'Customer Orders Management'!B:AB,12,0)),"")</f>
        <v/>
      </c>
      <c r="F3050" s="80" t="str">
        <f>IFERROR(IF(B3050="","",VLOOKUP(B3050,'Customer Orders Management'!B:AB,13,0)),"")</f>
        <v/>
      </c>
      <c r="G3050" s="80" t="str">
        <f>IFERROR(IF(B3050="","",VLOOKUP(B3050,'Customer Orders Management'!B:AB,7,0)),"")</f>
        <v/>
      </c>
      <c r="H3050" s="80" t="str">
        <f>IFERROR(IF(B3050="","",VLOOKUP(B3050,'Customer Orders Management'!B:AB,8,0)),"")</f>
        <v/>
      </c>
      <c r="I3050" s="81" t="str">
        <f>IFERROR(IF(B3050="","",VLOOKUP(B3050,'Customer Orders Management'!B:AB,9,0)),"")</f>
        <v/>
      </c>
      <c r="J3050" s="81" t="str">
        <f>IFERROR(IF(B3050="","",VLOOKUP(B3050,'Customer Orders Management'!B:AB,10,0)),"")</f>
        <v/>
      </c>
      <c r="K3050" s="81" t="str">
        <f>IFERROR(IF(B3050="","",VLOOKUP(B3050,'Customer Orders Management'!B:AB,11,0)),"")</f>
        <v/>
      </c>
      <c r="L3050" s="81" t="str">
        <f>IFERROR(IF(VLOOKUP(B3050,'DIFOT Raw Data'!B:P,15,0)="","Not Delivered","Delivery"&amp;" "&amp;VLOOKUP(B3050,'DIFOT Raw Data'!B:P,15,0)),"")</f>
        <v/>
      </c>
    </row>
    <row r="3051" spans="5:12" x14ac:dyDescent="0.25">
      <c r="E3051" s="80" t="str">
        <f>IFERROR(IF(B3051="","",VLOOKUP(B3051,'Customer Orders Management'!B:AB,12,0)),"")</f>
        <v/>
      </c>
      <c r="F3051" s="80" t="str">
        <f>IFERROR(IF(B3051="","",VLOOKUP(B3051,'Customer Orders Management'!B:AB,13,0)),"")</f>
        <v/>
      </c>
      <c r="G3051" s="80" t="str">
        <f>IFERROR(IF(B3051="","",VLOOKUP(B3051,'Customer Orders Management'!B:AB,7,0)),"")</f>
        <v/>
      </c>
      <c r="H3051" s="80" t="str">
        <f>IFERROR(IF(B3051="","",VLOOKUP(B3051,'Customer Orders Management'!B:AB,8,0)),"")</f>
        <v/>
      </c>
      <c r="I3051" s="81" t="str">
        <f>IFERROR(IF(B3051="","",VLOOKUP(B3051,'Customer Orders Management'!B:AB,9,0)),"")</f>
        <v/>
      </c>
      <c r="J3051" s="81" t="str">
        <f>IFERROR(IF(B3051="","",VLOOKUP(B3051,'Customer Orders Management'!B:AB,10,0)),"")</f>
        <v/>
      </c>
      <c r="K3051" s="81" t="str">
        <f>IFERROR(IF(B3051="","",VLOOKUP(B3051,'Customer Orders Management'!B:AB,11,0)),"")</f>
        <v/>
      </c>
      <c r="L3051" s="81" t="str">
        <f>IFERROR(IF(VLOOKUP(B3051,'DIFOT Raw Data'!B:P,15,0)="","Not Delivered","Delivery"&amp;" "&amp;VLOOKUP(B3051,'DIFOT Raw Data'!B:P,15,0)),"")</f>
        <v/>
      </c>
    </row>
    <row r="3052" spans="5:12" x14ac:dyDescent="0.25">
      <c r="E3052" s="80" t="str">
        <f>IFERROR(IF(B3052="","",VLOOKUP(B3052,'Customer Orders Management'!B:AB,12,0)),"")</f>
        <v/>
      </c>
      <c r="F3052" s="80" t="str">
        <f>IFERROR(IF(B3052="","",VLOOKUP(B3052,'Customer Orders Management'!B:AB,13,0)),"")</f>
        <v/>
      </c>
      <c r="G3052" s="80" t="str">
        <f>IFERROR(IF(B3052="","",VLOOKUP(B3052,'Customer Orders Management'!B:AB,7,0)),"")</f>
        <v/>
      </c>
      <c r="H3052" s="80" t="str">
        <f>IFERROR(IF(B3052="","",VLOOKUP(B3052,'Customer Orders Management'!B:AB,8,0)),"")</f>
        <v/>
      </c>
      <c r="I3052" s="81" t="str">
        <f>IFERROR(IF(B3052="","",VLOOKUP(B3052,'Customer Orders Management'!B:AB,9,0)),"")</f>
        <v/>
      </c>
      <c r="J3052" s="81" t="str">
        <f>IFERROR(IF(B3052="","",VLOOKUP(B3052,'Customer Orders Management'!B:AB,10,0)),"")</f>
        <v/>
      </c>
      <c r="K3052" s="81" t="str">
        <f>IFERROR(IF(B3052="","",VLOOKUP(B3052,'Customer Orders Management'!B:AB,11,0)),"")</f>
        <v/>
      </c>
      <c r="L3052" s="81" t="str">
        <f>IFERROR(IF(VLOOKUP(B3052,'DIFOT Raw Data'!B:P,15,0)="","Not Delivered","Delivery"&amp;" "&amp;VLOOKUP(B3052,'DIFOT Raw Data'!B:P,15,0)),"")</f>
        <v/>
      </c>
    </row>
    <row r="3053" spans="5:12" x14ac:dyDescent="0.25">
      <c r="E3053" s="80" t="str">
        <f>IFERROR(IF(B3053="","",VLOOKUP(B3053,'Customer Orders Management'!B:AB,12,0)),"")</f>
        <v/>
      </c>
      <c r="F3053" s="80" t="str">
        <f>IFERROR(IF(B3053="","",VLOOKUP(B3053,'Customer Orders Management'!B:AB,13,0)),"")</f>
        <v/>
      </c>
      <c r="G3053" s="80" t="str">
        <f>IFERROR(IF(B3053="","",VLOOKUP(B3053,'Customer Orders Management'!B:AB,7,0)),"")</f>
        <v/>
      </c>
      <c r="H3053" s="80" t="str">
        <f>IFERROR(IF(B3053="","",VLOOKUP(B3053,'Customer Orders Management'!B:AB,8,0)),"")</f>
        <v/>
      </c>
      <c r="I3053" s="81" t="str">
        <f>IFERROR(IF(B3053="","",VLOOKUP(B3053,'Customer Orders Management'!B:AB,9,0)),"")</f>
        <v/>
      </c>
      <c r="J3053" s="81" t="str">
        <f>IFERROR(IF(B3053="","",VLOOKUP(B3053,'Customer Orders Management'!B:AB,10,0)),"")</f>
        <v/>
      </c>
      <c r="K3053" s="81" t="str">
        <f>IFERROR(IF(B3053="","",VLOOKUP(B3053,'Customer Orders Management'!B:AB,11,0)),"")</f>
        <v/>
      </c>
      <c r="L3053" s="81" t="str">
        <f>IFERROR(IF(VLOOKUP(B3053,'DIFOT Raw Data'!B:P,15,0)="","Not Delivered","Delivery"&amp;" "&amp;VLOOKUP(B3053,'DIFOT Raw Data'!B:P,15,0)),"")</f>
        <v/>
      </c>
    </row>
    <row r="3054" spans="5:12" x14ac:dyDescent="0.25">
      <c r="E3054" s="80" t="str">
        <f>IFERROR(IF(B3054="","",VLOOKUP(B3054,'Customer Orders Management'!B:AB,12,0)),"")</f>
        <v/>
      </c>
      <c r="F3054" s="80" t="str">
        <f>IFERROR(IF(B3054="","",VLOOKUP(B3054,'Customer Orders Management'!B:AB,13,0)),"")</f>
        <v/>
      </c>
      <c r="G3054" s="80" t="str">
        <f>IFERROR(IF(B3054="","",VLOOKUP(B3054,'Customer Orders Management'!B:AB,7,0)),"")</f>
        <v/>
      </c>
      <c r="H3054" s="80" t="str">
        <f>IFERROR(IF(B3054="","",VLOOKUP(B3054,'Customer Orders Management'!B:AB,8,0)),"")</f>
        <v/>
      </c>
      <c r="I3054" s="81" t="str">
        <f>IFERROR(IF(B3054="","",VLOOKUP(B3054,'Customer Orders Management'!B:AB,9,0)),"")</f>
        <v/>
      </c>
      <c r="J3054" s="81" t="str">
        <f>IFERROR(IF(B3054="","",VLOOKUP(B3054,'Customer Orders Management'!B:AB,10,0)),"")</f>
        <v/>
      </c>
      <c r="K3054" s="81" t="str">
        <f>IFERROR(IF(B3054="","",VLOOKUP(B3054,'Customer Orders Management'!B:AB,11,0)),"")</f>
        <v/>
      </c>
      <c r="L3054" s="81" t="str">
        <f>IFERROR(IF(VLOOKUP(B3054,'DIFOT Raw Data'!B:P,15,0)="","Not Delivered","Delivery"&amp;" "&amp;VLOOKUP(B3054,'DIFOT Raw Data'!B:P,15,0)),"")</f>
        <v/>
      </c>
    </row>
    <row r="3055" spans="5:12" x14ac:dyDescent="0.25">
      <c r="E3055" s="80" t="str">
        <f>IFERROR(IF(B3055="","",VLOOKUP(B3055,'Customer Orders Management'!B:AB,12,0)),"")</f>
        <v/>
      </c>
      <c r="F3055" s="80" t="str">
        <f>IFERROR(IF(B3055="","",VLOOKUP(B3055,'Customer Orders Management'!B:AB,13,0)),"")</f>
        <v/>
      </c>
      <c r="G3055" s="80" t="str">
        <f>IFERROR(IF(B3055="","",VLOOKUP(B3055,'Customer Orders Management'!B:AB,7,0)),"")</f>
        <v/>
      </c>
      <c r="H3055" s="80" t="str">
        <f>IFERROR(IF(B3055="","",VLOOKUP(B3055,'Customer Orders Management'!B:AB,8,0)),"")</f>
        <v/>
      </c>
      <c r="I3055" s="81" t="str">
        <f>IFERROR(IF(B3055="","",VLOOKUP(B3055,'Customer Orders Management'!B:AB,9,0)),"")</f>
        <v/>
      </c>
      <c r="J3055" s="81" t="str">
        <f>IFERROR(IF(B3055="","",VLOOKUP(B3055,'Customer Orders Management'!B:AB,10,0)),"")</f>
        <v/>
      </c>
      <c r="K3055" s="81" t="str">
        <f>IFERROR(IF(B3055="","",VLOOKUP(B3055,'Customer Orders Management'!B:AB,11,0)),"")</f>
        <v/>
      </c>
      <c r="L3055" s="81" t="str">
        <f>IFERROR(IF(VLOOKUP(B3055,'DIFOT Raw Data'!B:P,15,0)="","Not Delivered","Delivery"&amp;" "&amp;VLOOKUP(B3055,'DIFOT Raw Data'!B:P,15,0)),"")</f>
        <v/>
      </c>
    </row>
    <row r="3056" spans="5:12" x14ac:dyDescent="0.25">
      <c r="E3056" s="80" t="str">
        <f>IFERROR(IF(B3056="","",VLOOKUP(B3056,'Customer Orders Management'!B:AB,12,0)),"")</f>
        <v/>
      </c>
      <c r="F3056" s="80" t="str">
        <f>IFERROR(IF(B3056="","",VLOOKUP(B3056,'Customer Orders Management'!B:AB,13,0)),"")</f>
        <v/>
      </c>
      <c r="G3056" s="80" t="str">
        <f>IFERROR(IF(B3056="","",VLOOKUP(B3056,'Customer Orders Management'!B:AB,7,0)),"")</f>
        <v/>
      </c>
      <c r="H3056" s="80" t="str">
        <f>IFERROR(IF(B3056="","",VLOOKUP(B3056,'Customer Orders Management'!B:AB,8,0)),"")</f>
        <v/>
      </c>
      <c r="I3056" s="81" t="str">
        <f>IFERROR(IF(B3056="","",VLOOKUP(B3056,'Customer Orders Management'!B:AB,9,0)),"")</f>
        <v/>
      </c>
      <c r="J3056" s="81" t="str">
        <f>IFERROR(IF(B3056="","",VLOOKUP(B3056,'Customer Orders Management'!B:AB,10,0)),"")</f>
        <v/>
      </c>
      <c r="K3056" s="81" t="str">
        <f>IFERROR(IF(B3056="","",VLOOKUP(B3056,'Customer Orders Management'!B:AB,11,0)),"")</f>
        <v/>
      </c>
      <c r="L3056" s="81" t="str">
        <f>IFERROR(IF(VLOOKUP(B3056,'DIFOT Raw Data'!B:P,15,0)="","Not Delivered","Delivery"&amp;" "&amp;VLOOKUP(B3056,'DIFOT Raw Data'!B:P,15,0)),"")</f>
        <v/>
      </c>
    </row>
    <row r="3057" spans="5:12" x14ac:dyDescent="0.25">
      <c r="E3057" s="80" t="str">
        <f>IFERROR(IF(B3057="","",VLOOKUP(B3057,'Customer Orders Management'!B:AB,12,0)),"")</f>
        <v/>
      </c>
      <c r="F3057" s="80" t="str">
        <f>IFERROR(IF(B3057="","",VLOOKUP(B3057,'Customer Orders Management'!B:AB,13,0)),"")</f>
        <v/>
      </c>
      <c r="G3057" s="80" t="str">
        <f>IFERROR(IF(B3057="","",VLOOKUP(B3057,'Customer Orders Management'!B:AB,7,0)),"")</f>
        <v/>
      </c>
      <c r="H3057" s="80" t="str">
        <f>IFERROR(IF(B3057="","",VLOOKUP(B3057,'Customer Orders Management'!B:AB,8,0)),"")</f>
        <v/>
      </c>
      <c r="I3057" s="81" t="str">
        <f>IFERROR(IF(B3057="","",VLOOKUP(B3057,'Customer Orders Management'!B:AB,9,0)),"")</f>
        <v/>
      </c>
      <c r="J3057" s="81" t="str">
        <f>IFERROR(IF(B3057="","",VLOOKUP(B3057,'Customer Orders Management'!B:AB,10,0)),"")</f>
        <v/>
      </c>
      <c r="K3057" s="81" t="str">
        <f>IFERROR(IF(B3057="","",VLOOKUP(B3057,'Customer Orders Management'!B:AB,11,0)),"")</f>
        <v/>
      </c>
      <c r="L3057" s="81" t="str">
        <f>IFERROR(IF(VLOOKUP(B3057,'DIFOT Raw Data'!B:P,15,0)="","Not Delivered","Delivery"&amp;" "&amp;VLOOKUP(B3057,'DIFOT Raw Data'!B:P,15,0)),"")</f>
        <v/>
      </c>
    </row>
    <row r="3058" spans="5:12" x14ac:dyDescent="0.25">
      <c r="E3058" s="80" t="str">
        <f>IFERROR(IF(B3058="","",VLOOKUP(B3058,'Customer Orders Management'!B:AB,12,0)),"")</f>
        <v/>
      </c>
      <c r="F3058" s="80" t="str">
        <f>IFERROR(IF(B3058="","",VLOOKUP(B3058,'Customer Orders Management'!B:AB,13,0)),"")</f>
        <v/>
      </c>
      <c r="G3058" s="80" t="str">
        <f>IFERROR(IF(B3058="","",VLOOKUP(B3058,'Customer Orders Management'!B:AB,7,0)),"")</f>
        <v/>
      </c>
      <c r="H3058" s="80" t="str">
        <f>IFERROR(IF(B3058="","",VLOOKUP(B3058,'Customer Orders Management'!B:AB,8,0)),"")</f>
        <v/>
      </c>
      <c r="I3058" s="81" t="str">
        <f>IFERROR(IF(B3058="","",VLOOKUP(B3058,'Customer Orders Management'!B:AB,9,0)),"")</f>
        <v/>
      </c>
      <c r="J3058" s="81" t="str">
        <f>IFERROR(IF(B3058="","",VLOOKUP(B3058,'Customer Orders Management'!B:AB,10,0)),"")</f>
        <v/>
      </c>
      <c r="K3058" s="81" t="str">
        <f>IFERROR(IF(B3058="","",VLOOKUP(B3058,'Customer Orders Management'!B:AB,11,0)),"")</f>
        <v/>
      </c>
      <c r="L3058" s="81" t="str">
        <f>IFERROR(IF(VLOOKUP(B3058,'DIFOT Raw Data'!B:P,15,0)="","Not Delivered","Delivery"&amp;" "&amp;VLOOKUP(B3058,'DIFOT Raw Data'!B:P,15,0)),"")</f>
        <v/>
      </c>
    </row>
    <row r="3059" spans="5:12" x14ac:dyDescent="0.25">
      <c r="E3059" s="80" t="str">
        <f>IFERROR(IF(B3059="","",VLOOKUP(B3059,'Customer Orders Management'!B:AB,12,0)),"")</f>
        <v/>
      </c>
      <c r="F3059" s="80" t="str">
        <f>IFERROR(IF(B3059="","",VLOOKUP(B3059,'Customer Orders Management'!B:AB,13,0)),"")</f>
        <v/>
      </c>
      <c r="G3059" s="80" t="str">
        <f>IFERROR(IF(B3059="","",VLOOKUP(B3059,'Customer Orders Management'!B:AB,7,0)),"")</f>
        <v/>
      </c>
      <c r="H3059" s="80" t="str">
        <f>IFERROR(IF(B3059="","",VLOOKUP(B3059,'Customer Orders Management'!B:AB,8,0)),"")</f>
        <v/>
      </c>
      <c r="I3059" s="81" t="str">
        <f>IFERROR(IF(B3059="","",VLOOKUP(B3059,'Customer Orders Management'!B:AB,9,0)),"")</f>
        <v/>
      </c>
      <c r="J3059" s="81" t="str">
        <f>IFERROR(IF(B3059="","",VLOOKUP(B3059,'Customer Orders Management'!B:AB,10,0)),"")</f>
        <v/>
      </c>
      <c r="K3059" s="81" t="str">
        <f>IFERROR(IF(B3059="","",VLOOKUP(B3059,'Customer Orders Management'!B:AB,11,0)),"")</f>
        <v/>
      </c>
      <c r="L3059" s="81" t="str">
        <f>IFERROR(IF(VLOOKUP(B3059,'DIFOT Raw Data'!B:P,15,0)="","Not Delivered","Delivery"&amp;" "&amp;VLOOKUP(B3059,'DIFOT Raw Data'!B:P,15,0)),"")</f>
        <v/>
      </c>
    </row>
    <row r="3060" spans="5:12" x14ac:dyDescent="0.25">
      <c r="E3060" s="80" t="str">
        <f>IFERROR(IF(B3060="","",VLOOKUP(B3060,'Customer Orders Management'!B:AB,12,0)),"")</f>
        <v/>
      </c>
      <c r="F3060" s="80" t="str">
        <f>IFERROR(IF(B3060="","",VLOOKUP(B3060,'Customer Orders Management'!B:AB,13,0)),"")</f>
        <v/>
      </c>
      <c r="G3060" s="80" t="str">
        <f>IFERROR(IF(B3060="","",VLOOKUP(B3060,'Customer Orders Management'!B:AB,7,0)),"")</f>
        <v/>
      </c>
      <c r="H3060" s="80" t="str">
        <f>IFERROR(IF(B3060="","",VLOOKUP(B3060,'Customer Orders Management'!B:AB,8,0)),"")</f>
        <v/>
      </c>
      <c r="I3060" s="81" t="str">
        <f>IFERROR(IF(B3060="","",VLOOKUP(B3060,'Customer Orders Management'!B:AB,9,0)),"")</f>
        <v/>
      </c>
      <c r="J3060" s="81" t="str">
        <f>IFERROR(IF(B3060="","",VLOOKUP(B3060,'Customer Orders Management'!B:AB,10,0)),"")</f>
        <v/>
      </c>
      <c r="K3060" s="81" t="str">
        <f>IFERROR(IF(B3060="","",VLOOKUP(B3060,'Customer Orders Management'!B:AB,11,0)),"")</f>
        <v/>
      </c>
      <c r="L3060" s="81" t="str">
        <f>IFERROR(IF(VLOOKUP(B3060,'DIFOT Raw Data'!B:P,15,0)="","Not Delivered","Delivery"&amp;" "&amp;VLOOKUP(B3060,'DIFOT Raw Data'!B:P,15,0)),"")</f>
        <v/>
      </c>
    </row>
    <row r="3061" spans="5:12" x14ac:dyDescent="0.25">
      <c r="E3061" s="80" t="str">
        <f>IFERROR(IF(B3061="","",VLOOKUP(B3061,'Customer Orders Management'!B:AB,12,0)),"")</f>
        <v/>
      </c>
      <c r="F3061" s="80" t="str">
        <f>IFERROR(IF(B3061="","",VLOOKUP(B3061,'Customer Orders Management'!B:AB,13,0)),"")</f>
        <v/>
      </c>
      <c r="G3061" s="80" t="str">
        <f>IFERROR(IF(B3061="","",VLOOKUP(B3061,'Customer Orders Management'!B:AB,7,0)),"")</f>
        <v/>
      </c>
      <c r="H3061" s="80" t="str">
        <f>IFERROR(IF(B3061="","",VLOOKUP(B3061,'Customer Orders Management'!B:AB,8,0)),"")</f>
        <v/>
      </c>
      <c r="I3061" s="81" t="str">
        <f>IFERROR(IF(B3061="","",VLOOKUP(B3061,'Customer Orders Management'!B:AB,9,0)),"")</f>
        <v/>
      </c>
      <c r="J3061" s="81" t="str">
        <f>IFERROR(IF(B3061="","",VLOOKUP(B3061,'Customer Orders Management'!B:AB,10,0)),"")</f>
        <v/>
      </c>
      <c r="K3061" s="81" t="str">
        <f>IFERROR(IF(B3061="","",VLOOKUP(B3061,'Customer Orders Management'!B:AB,11,0)),"")</f>
        <v/>
      </c>
      <c r="L3061" s="81" t="str">
        <f>IFERROR(IF(VLOOKUP(B3061,'DIFOT Raw Data'!B:P,15,0)="","Not Delivered","Delivery"&amp;" "&amp;VLOOKUP(B3061,'DIFOT Raw Data'!B:P,15,0)),"")</f>
        <v/>
      </c>
    </row>
    <row r="3062" spans="5:12" x14ac:dyDescent="0.25">
      <c r="E3062" s="80" t="str">
        <f>IFERROR(IF(B3062="","",VLOOKUP(B3062,'Customer Orders Management'!B:AB,12,0)),"")</f>
        <v/>
      </c>
      <c r="F3062" s="80" t="str">
        <f>IFERROR(IF(B3062="","",VLOOKUP(B3062,'Customer Orders Management'!B:AB,13,0)),"")</f>
        <v/>
      </c>
      <c r="G3062" s="80" t="str">
        <f>IFERROR(IF(B3062="","",VLOOKUP(B3062,'Customer Orders Management'!B:AB,7,0)),"")</f>
        <v/>
      </c>
      <c r="H3062" s="80" t="str">
        <f>IFERROR(IF(B3062="","",VLOOKUP(B3062,'Customer Orders Management'!B:AB,8,0)),"")</f>
        <v/>
      </c>
      <c r="I3062" s="81" t="str">
        <f>IFERROR(IF(B3062="","",VLOOKUP(B3062,'Customer Orders Management'!B:AB,9,0)),"")</f>
        <v/>
      </c>
      <c r="J3062" s="81" t="str">
        <f>IFERROR(IF(B3062="","",VLOOKUP(B3062,'Customer Orders Management'!B:AB,10,0)),"")</f>
        <v/>
      </c>
      <c r="K3062" s="81" t="str">
        <f>IFERROR(IF(B3062="","",VLOOKUP(B3062,'Customer Orders Management'!B:AB,11,0)),"")</f>
        <v/>
      </c>
      <c r="L3062" s="81" t="str">
        <f>IFERROR(IF(VLOOKUP(B3062,'DIFOT Raw Data'!B:P,15,0)="","Not Delivered","Delivery"&amp;" "&amp;VLOOKUP(B3062,'DIFOT Raw Data'!B:P,15,0)),"")</f>
        <v/>
      </c>
    </row>
    <row r="3063" spans="5:12" x14ac:dyDescent="0.25">
      <c r="E3063" s="80" t="str">
        <f>IFERROR(IF(B3063="","",VLOOKUP(B3063,'Customer Orders Management'!B:AB,12,0)),"")</f>
        <v/>
      </c>
      <c r="F3063" s="80" t="str">
        <f>IFERROR(IF(B3063="","",VLOOKUP(B3063,'Customer Orders Management'!B:AB,13,0)),"")</f>
        <v/>
      </c>
      <c r="G3063" s="80" t="str">
        <f>IFERROR(IF(B3063="","",VLOOKUP(B3063,'Customer Orders Management'!B:AB,7,0)),"")</f>
        <v/>
      </c>
      <c r="H3063" s="80" t="str">
        <f>IFERROR(IF(B3063="","",VLOOKUP(B3063,'Customer Orders Management'!B:AB,8,0)),"")</f>
        <v/>
      </c>
      <c r="I3063" s="81" t="str">
        <f>IFERROR(IF(B3063="","",VLOOKUP(B3063,'Customer Orders Management'!B:AB,9,0)),"")</f>
        <v/>
      </c>
      <c r="J3063" s="81" t="str">
        <f>IFERROR(IF(B3063="","",VLOOKUP(B3063,'Customer Orders Management'!B:AB,10,0)),"")</f>
        <v/>
      </c>
      <c r="K3063" s="81" t="str">
        <f>IFERROR(IF(B3063="","",VLOOKUP(B3063,'Customer Orders Management'!B:AB,11,0)),"")</f>
        <v/>
      </c>
      <c r="L3063" s="81" t="str">
        <f>IFERROR(IF(VLOOKUP(B3063,'DIFOT Raw Data'!B:P,15,0)="","Not Delivered","Delivery"&amp;" "&amp;VLOOKUP(B3063,'DIFOT Raw Data'!B:P,15,0)),"")</f>
        <v/>
      </c>
    </row>
    <row r="3064" spans="5:12" x14ac:dyDescent="0.25">
      <c r="E3064" s="80" t="str">
        <f>IFERROR(IF(B3064="","",VLOOKUP(B3064,'Customer Orders Management'!B:AB,12,0)),"")</f>
        <v/>
      </c>
      <c r="F3064" s="80" t="str">
        <f>IFERROR(IF(B3064="","",VLOOKUP(B3064,'Customer Orders Management'!B:AB,13,0)),"")</f>
        <v/>
      </c>
      <c r="G3064" s="80" t="str">
        <f>IFERROR(IF(B3064="","",VLOOKUP(B3064,'Customer Orders Management'!B:AB,7,0)),"")</f>
        <v/>
      </c>
      <c r="H3064" s="80" t="str">
        <f>IFERROR(IF(B3064="","",VLOOKUP(B3064,'Customer Orders Management'!B:AB,8,0)),"")</f>
        <v/>
      </c>
      <c r="I3064" s="81" t="str">
        <f>IFERROR(IF(B3064="","",VLOOKUP(B3064,'Customer Orders Management'!B:AB,9,0)),"")</f>
        <v/>
      </c>
      <c r="J3064" s="81" t="str">
        <f>IFERROR(IF(B3064="","",VLOOKUP(B3064,'Customer Orders Management'!B:AB,10,0)),"")</f>
        <v/>
      </c>
      <c r="K3064" s="81" t="str">
        <f>IFERROR(IF(B3064="","",VLOOKUP(B3064,'Customer Orders Management'!B:AB,11,0)),"")</f>
        <v/>
      </c>
      <c r="L3064" s="81" t="str">
        <f>IFERROR(IF(VLOOKUP(B3064,'DIFOT Raw Data'!B:P,15,0)="","Not Delivered","Delivery"&amp;" "&amp;VLOOKUP(B3064,'DIFOT Raw Data'!B:P,15,0)),"")</f>
        <v/>
      </c>
    </row>
    <row r="3065" spans="5:12" x14ac:dyDescent="0.25">
      <c r="E3065" s="80" t="str">
        <f>IFERROR(IF(B3065="","",VLOOKUP(B3065,'Customer Orders Management'!B:AB,12,0)),"")</f>
        <v/>
      </c>
      <c r="F3065" s="80" t="str">
        <f>IFERROR(IF(B3065="","",VLOOKUP(B3065,'Customer Orders Management'!B:AB,13,0)),"")</f>
        <v/>
      </c>
      <c r="G3065" s="80" t="str">
        <f>IFERROR(IF(B3065="","",VLOOKUP(B3065,'Customer Orders Management'!B:AB,7,0)),"")</f>
        <v/>
      </c>
      <c r="H3065" s="80" t="str">
        <f>IFERROR(IF(B3065="","",VLOOKUP(B3065,'Customer Orders Management'!B:AB,8,0)),"")</f>
        <v/>
      </c>
      <c r="I3065" s="81" t="str">
        <f>IFERROR(IF(B3065="","",VLOOKUP(B3065,'Customer Orders Management'!B:AB,9,0)),"")</f>
        <v/>
      </c>
      <c r="J3065" s="81" t="str">
        <f>IFERROR(IF(B3065="","",VLOOKUP(B3065,'Customer Orders Management'!B:AB,10,0)),"")</f>
        <v/>
      </c>
      <c r="K3065" s="81" t="str">
        <f>IFERROR(IF(B3065="","",VLOOKUP(B3065,'Customer Orders Management'!B:AB,11,0)),"")</f>
        <v/>
      </c>
      <c r="L3065" s="81" t="str">
        <f>IFERROR(IF(VLOOKUP(B3065,'DIFOT Raw Data'!B:P,15,0)="","Not Delivered","Delivery"&amp;" "&amp;VLOOKUP(B3065,'DIFOT Raw Data'!B:P,15,0)),"")</f>
        <v/>
      </c>
    </row>
    <row r="3066" spans="5:12" x14ac:dyDescent="0.25">
      <c r="E3066" s="80" t="str">
        <f>IFERROR(IF(B3066="","",VLOOKUP(B3066,'Customer Orders Management'!B:AB,12,0)),"")</f>
        <v/>
      </c>
      <c r="F3066" s="80" t="str">
        <f>IFERROR(IF(B3066="","",VLOOKUP(B3066,'Customer Orders Management'!B:AB,13,0)),"")</f>
        <v/>
      </c>
      <c r="G3066" s="80" t="str">
        <f>IFERROR(IF(B3066="","",VLOOKUP(B3066,'Customer Orders Management'!B:AB,7,0)),"")</f>
        <v/>
      </c>
      <c r="H3066" s="80" t="str">
        <f>IFERROR(IF(B3066="","",VLOOKUP(B3066,'Customer Orders Management'!B:AB,8,0)),"")</f>
        <v/>
      </c>
      <c r="I3066" s="81" t="str">
        <f>IFERROR(IF(B3066="","",VLOOKUP(B3066,'Customer Orders Management'!B:AB,9,0)),"")</f>
        <v/>
      </c>
      <c r="J3066" s="81" t="str">
        <f>IFERROR(IF(B3066="","",VLOOKUP(B3066,'Customer Orders Management'!B:AB,10,0)),"")</f>
        <v/>
      </c>
      <c r="K3066" s="81" t="str">
        <f>IFERROR(IF(B3066="","",VLOOKUP(B3066,'Customer Orders Management'!B:AB,11,0)),"")</f>
        <v/>
      </c>
      <c r="L3066" s="81" t="str">
        <f>IFERROR(IF(VLOOKUP(B3066,'DIFOT Raw Data'!B:P,15,0)="","Not Delivered","Delivery"&amp;" "&amp;VLOOKUP(B3066,'DIFOT Raw Data'!B:P,15,0)),"")</f>
        <v/>
      </c>
    </row>
    <row r="3067" spans="5:12" x14ac:dyDescent="0.25">
      <c r="E3067" s="80" t="str">
        <f>IFERROR(IF(B3067="","",VLOOKUP(B3067,'Customer Orders Management'!B:AB,12,0)),"")</f>
        <v/>
      </c>
      <c r="F3067" s="80" t="str">
        <f>IFERROR(IF(B3067="","",VLOOKUP(B3067,'Customer Orders Management'!B:AB,13,0)),"")</f>
        <v/>
      </c>
      <c r="G3067" s="80" t="str">
        <f>IFERROR(IF(B3067="","",VLOOKUP(B3067,'Customer Orders Management'!B:AB,7,0)),"")</f>
        <v/>
      </c>
      <c r="H3067" s="80" t="str">
        <f>IFERROR(IF(B3067="","",VLOOKUP(B3067,'Customer Orders Management'!B:AB,8,0)),"")</f>
        <v/>
      </c>
      <c r="I3067" s="81" t="str">
        <f>IFERROR(IF(B3067="","",VLOOKUP(B3067,'Customer Orders Management'!B:AB,9,0)),"")</f>
        <v/>
      </c>
      <c r="J3067" s="81" t="str">
        <f>IFERROR(IF(B3067="","",VLOOKUP(B3067,'Customer Orders Management'!B:AB,10,0)),"")</f>
        <v/>
      </c>
      <c r="K3067" s="81" t="str">
        <f>IFERROR(IF(B3067="","",VLOOKUP(B3067,'Customer Orders Management'!B:AB,11,0)),"")</f>
        <v/>
      </c>
      <c r="L3067" s="81" t="str">
        <f>IFERROR(IF(VLOOKUP(B3067,'DIFOT Raw Data'!B:P,15,0)="","Not Delivered","Delivery"&amp;" "&amp;VLOOKUP(B3067,'DIFOT Raw Data'!B:P,15,0)),"")</f>
        <v/>
      </c>
    </row>
    <row r="3068" spans="5:12" x14ac:dyDescent="0.25">
      <c r="E3068" s="80" t="str">
        <f>IFERROR(IF(B3068="","",VLOOKUP(B3068,'Customer Orders Management'!B:AB,12,0)),"")</f>
        <v/>
      </c>
      <c r="F3068" s="80" t="str">
        <f>IFERROR(IF(B3068="","",VLOOKUP(B3068,'Customer Orders Management'!B:AB,13,0)),"")</f>
        <v/>
      </c>
      <c r="G3068" s="80" t="str">
        <f>IFERROR(IF(B3068="","",VLOOKUP(B3068,'Customer Orders Management'!B:AB,7,0)),"")</f>
        <v/>
      </c>
      <c r="H3068" s="80" t="str">
        <f>IFERROR(IF(B3068="","",VLOOKUP(B3068,'Customer Orders Management'!B:AB,8,0)),"")</f>
        <v/>
      </c>
      <c r="I3068" s="81" t="str">
        <f>IFERROR(IF(B3068="","",VLOOKUP(B3068,'Customer Orders Management'!B:AB,9,0)),"")</f>
        <v/>
      </c>
      <c r="J3068" s="81" t="str">
        <f>IFERROR(IF(B3068="","",VLOOKUP(B3068,'Customer Orders Management'!B:AB,10,0)),"")</f>
        <v/>
      </c>
      <c r="K3068" s="81" t="str">
        <f>IFERROR(IF(B3068="","",VLOOKUP(B3068,'Customer Orders Management'!B:AB,11,0)),"")</f>
        <v/>
      </c>
      <c r="L3068" s="81" t="str">
        <f>IFERROR(IF(VLOOKUP(B3068,'DIFOT Raw Data'!B:P,15,0)="","Not Delivered","Delivery"&amp;" "&amp;VLOOKUP(B3068,'DIFOT Raw Data'!B:P,15,0)),"")</f>
        <v/>
      </c>
    </row>
    <row r="3069" spans="5:12" x14ac:dyDescent="0.25">
      <c r="E3069" s="80" t="str">
        <f>IFERROR(IF(B3069="","",VLOOKUP(B3069,'Customer Orders Management'!B:AB,12,0)),"")</f>
        <v/>
      </c>
      <c r="F3069" s="80" t="str">
        <f>IFERROR(IF(B3069="","",VLOOKUP(B3069,'Customer Orders Management'!B:AB,13,0)),"")</f>
        <v/>
      </c>
      <c r="G3069" s="80" t="str">
        <f>IFERROR(IF(B3069="","",VLOOKUP(B3069,'Customer Orders Management'!B:AB,7,0)),"")</f>
        <v/>
      </c>
      <c r="H3069" s="80" t="str">
        <f>IFERROR(IF(B3069="","",VLOOKUP(B3069,'Customer Orders Management'!B:AB,8,0)),"")</f>
        <v/>
      </c>
      <c r="I3069" s="81" t="str">
        <f>IFERROR(IF(B3069="","",VLOOKUP(B3069,'Customer Orders Management'!B:AB,9,0)),"")</f>
        <v/>
      </c>
      <c r="J3069" s="81" t="str">
        <f>IFERROR(IF(B3069="","",VLOOKUP(B3069,'Customer Orders Management'!B:AB,10,0)),"")</f>
        <v/>
      </c>
      <c r="K3069" s="81" t="str">
        <f>IFERROR(IF(B3069="","",VLOOKUP(B3069,'Customer Orders Management'!B:AB,11,0)),"")</f>
        <v/>
      </c>
      <c r="L3069" s="81" t="str">
        <f>IFERROR(IF(VLOOKUP(B3069,'DIFOT Raw Data'!B:P,15,0)="","Not Delivered","Delivery"&amp;" "&amp;VLOOKUP(B3069,'DIFOT Raw Data'!B:P,15,0)),"")</f>
        <v/>
      </c>
    </row>
    <row r="3070" spans="5:12" x14ac:dyDescent="0.25">
      <c r="E3070" s="80" t="str">
        <f>IFERROR(IF(B3070="","",VLOOKUP(B3070,'Customer Orders Management'!B:AB,12,0)),"")</f>
        <v/>
      </c>
      <c r="F3070" s="80" t="str">
        <f>IFERROR(IF(B3070="","",VLOOKUP(B3070,'Customer Orders Management'!B:AB,13,0)),"")</f>
        <v/>
      </c>
      <c r="G3070" s="80" t="str">
        <f>IFERROR(IF(B3070="","",VLOOKUP(B3070,'Customer Orders Management'!B:AB,7,0)),"")</f>
        <v/>
      </c>
      <c r="H3070" s="80" t="str">
        <f>IFERROR(IF(B3070="","",VLOOKUP(B3070,'Customer Orders Management'!B:AB,8,0)),"")</f>
        <v/>
      </c>
      <c r="I3070" s="81" t="str">
        <f>IFERROR(IF(B3070="","",VLOOKUP(B3070,'Customer Orders Management'!B:AB,9,0)),"")</f>
        <v/>
      </c>
      <c r="J3070" s="81" t="str">
        <f>IFERROR(IF(B3070="","",VLOOKUP(B3070,'Customer Orders Management'!B:AB,10,0)),"")</f>
        <v/>
      </c>
      <c r="K3070" s="81" t="str">
        <f>IFERROR(IF(B3070="","",VLOOKUP(B3070,'Customer Orders Management'!B:AB,11,0)),"")</f>
        <v/>
      </c>
      <c r="L3070" s="81" t="str">
        <f>IFERROR(IF(VLOOKUP(B3070,'DIFOT Raw Data'!B:P,15,0)="","Not Delivered","Delivery"&amp;" "&amp;VLOOKUP(B3070,'DIFOT Raw Data'!B:P,15,0)),"")</f>
        <v/>
      </c>
    </row>
    <row r="3071" spans="5:12" x14ac:dyDescent="0.25">
      <c r="E3071" s="80" t="str">
        <f>IFERROR(IF(B3071="","",VLOOKUP(B3071,'Customer Orders Management'!B:AB,12,0)),"")</f>
        <v/>
      </c>
      <c r="F3071" s="80" t="str">
        <f>IFERROR(IF(B3071="","",VLOOKUP(B3071,'Customer Orders Management'!B:AB,13,0)),"")</f>
        <v/>
      </c>
      <c r="G3071" s="80" t="str">
        <f>IFERROR(IF(B3071="","",VLOOKUP(B3071,'Customer Orders Management'!B:AB,7,0)),"")</f>
        <v/>
      </c>
      <c r="H3071" s="80" t="str">
        <f>IFERROR(IF(B3071="","",VLOOKUP(B3071,'Customer Orders Management'!B:AB,8,0)),"")</f>
        <v/>
      </c>
      <c r="I3071" s="81" t="str">
        <f>IFERROR(IF(B3071="","",VLOOKUP(B3071,'Customer Orders Management'!B:AB,9,0)),"")</f>
        <v/>
      </c>
      <c r="J3071" s="81" t="str">
        <f>IFERROR(IF(B3071="","",VLOOKUP(B3071,'Customer Orders Management'!B:AB,10,0)),"")</f>
        <v/>
      </c>
      <c r="K3071" s="81" t="str">
        <f>IFERROR(IF(B3071="","",VLOOKUP(B3071,'Customer Orders Management'!B:AB,11,0)),"")</f>
        <v/>
      </c>
      <c r="L3071" s="81" t="str">
        <f>IFERROR(IF(VLOOKUP(B3071,'DIFOT Raw Data'!B:P,15,0)="","Not Delivered","Delivery"&amp;" "&amp;VLOOKUP(B3071,'DIFOT Raw Data'!B:P,15,0)),"")</f>
        <v/>
      </c>
    </row>
    <row r="3072" spans="5:12" x14ac:dyDescent="0.25">
      <c r="E3072" s="80" t="str">
        <f>IFERROR(IF(B3072="","",VLOOKUP(B3072,'Customer Orders Management'!B:AB,12,0)),"")</f>
        <v/>
      </c>
      <c r="F3072" s="80" t="str">
        <f>IFERROR(IF(B3072="","",VLOOKUP(B3072,'Customer Orders Management'!B:AB,13,0)),"")</f>
        <v/>
      </c>
      <c r="G3072" s="80" t="str">
        <f>IFERROR(IF(B3072="","",VLOOKUP(B3072,'Customer Orders Management'!B:AB,7,0)),"")</f>
        <v/>
      </c>
      <c r="H3072" s="80" t="str">
        <f>IFERROR(IF(B3072="","",VLOOKUP(B3072,'Customer Orders Management'!B:AB,8,0)),"")</f>
        <v/>
      </c>
      <c r="I3072" s="81" t="str">
        <f>IFERROR(IF(B3072="","",VLOOKUP(B3072,'Customer Orders Management'!B:AB,9,0)),"")</f>
        <v/>
      </c>
      <c r="J3072" s="81" t="str">
        <f>IFERROR(IF(B3072="","",VLOOKUP(B3072,'Customer Orders Management'!B:AB,10,0)),"")</f>
        <v/>
      </c>
      <c r="K3072" s="81" t="str">
        <f>IFERROR(IF(B3072="","",VLOOKUP(B3072,'Customer Orders Management'!B:AB,11,0)),"")</f>
        <v/>
      </c>
      <c r="L3072" s="81" t="str">
        <f>IFERROR(IF(VLOOKUP(B3072,'DIFOT Raw Data'!B:P,15,0)="","Not Delivered","Delivery"&amp;" "&amp;VLOOKUP(B3072,'DIFOT Raw Data'!B:P,15,0)),"")</f>
        <v/>
      </c>
    </row>
    <row r="3073" spans="5:12" x14ac:dyDescent="0.25">
      <c r="E3073" s="80" t="str">
        <f>IFERROR(IF(B3073="","",VLOOKUP(B3073,'Customer Orders Management'!B:AB,12,0)),"")</f>
        <v/>
      </c>
      <c r="F3073" s="80" t="str">
        <f>IFERROR(IF(B3073="","",VLOOKUP(B3073,'Customer Orders Management'!B:AB,13,0)),"")</f>
        <v/>
      </c>
      <c r="G3073" s="80" t="str">
        <f>IFERROR(IF(B3073="","",VLOOKUP(B3073,'Customer Orders Management'!B:AB,7,0)),"")</f>
        <v/>
      </c>
      <c r="H3073" s="80" t="str">
        <f>IFERROR(IF(B3073="","",VLOOKUP(B3073,'Customer Orders Management'!B:AB,8,0)),"")</f>
        <v/>
      </c>
      <c r="I3073" s="81" t="str">
        <f>IFERROR(IF(B3073="","",VLOOKUP(B3073,'Customer Orders Management'!B:AB,9,0)),"")</f>
        <v/>
      </c>
      <c r="J3073" s="81" t="str">
        <f>IFERROR(IF(B3073="","",VLOOKUP(B3073,'Customer Orders Management'!B:AB,10,0)),"")</f>
        <v/>
      </c>
      <c r="K3073" s="81" t="str">
        <f>IFERROR(IF(B3073="","",VLOOKUP(B3073,'Customer Orders Management'!B:AB,11,0)),"")</f>
        <v/>
      </c>
      <c r="L3073" s="81" t="str">
        <f>IFERROR(IF(VLOOKUP(B3073,'DIFOT Raw Data'!B:P,15,0)="","Not Delivered","Delivery"&amp;" "&amp;VLOOKUP(B3073,'DIFOT Raw Data'!B:P,15,0)),"")</f>
        <v/>
      </c>
    </row>
    <row r="3074" spans="5:12" x14ac:dyDescent="0.25">
      <c r="E3074" s="80" t="str">
        <f>IFERROR(IF(B3074="","",VLOOKUP(B3074,'Customer Orders Management'!B:AB,12,0)),"")</f>
        <v/>
      </c>
      <c r="F3074" s="80" t="str">
        <f>IFERROR(IF(B3074="","",VLOOKUP(B3074,'Customer Orders Management'!B:AB,13,0)),"")</f>
        <v/>
      </c>
      <c r="G3074" s="80" t="str">
        <f>IFERROR(IF(B3074="","",VLOOKUP(B3074,'Customer Orders Management'!B:AB,7,0)),"")</f>
        <v/>
      </c>
      <c r="H3074" s="80" t="str">
        <f>IFERROR(IF(B3074="","",VLOOKUP(B3074,'Customer Orders Management'!B:AB,8,0)),"")</f>
        <v/>
      </c>
      <c r="I3074" s="81" t="str">
        <f>IFERROR(IF(B3074="","",VLOOKUP(B3074,'Customer Orders Management'!B:AB,9,0)),"")</f>
        <v/>
      </c>
      <c r="J3074" s="81" t="str">
        <f>IFERROR(IF(B3074="","",VLOOKUP(B3074,'Customer Orders Management'!B:AB,10,0)),"")</f>
        <v/>
      </c>
      <c r="K3074" s="81" t="str">
        <f>IFERROR(IF(B3074="","",VLOOKUP(B3074,'Customer Orders Management'!B:AB,11,0)),"")</f>
        <v/>
      </c>
      <c r="L3074" s="81" t="str">
        <f>IFERROR(IF(VLOOKUP(B3074,'DIFOT Raw Data'!B:P,15,0)="","Not Delivered","Delivery"&amp;" "&amp;VLOOKUP(B3074,'DIFOT Raw Data'!B:P,15,0)),"")</f>
        <v/>
      </c>
    </row>
    <row r="3075" spans="5:12" x14ac:dyDescent="0.25">
      <c r="E3075" s="80" t="str">
        <f>IFERROR(IF(B3075="","",VLOOKUP(B3075,'Customer Orders Management'!B:AB,12,0)),"")</f>
        <v/>
      </c>
      <c r="F3075" s="80" t="str">
        <f>IFERROR(IF(B3075="","",VLOOKUP(B3075,'Customer Orders Management'!B:AB,13,0)),"")</f>
        <v/>
      </c>
      <c r="G3075" s="80" t="str">
        <f>IFERROR(IF(B3075="","",VLOOKUP(B3075,'Customer Orders Management'!B:AB,7,0)),"")</f>
        <v/>
      </c>
      <c r="H3075" s="80" t="str">
        <f>IFERROR(IF(B3075="","",VLOOKUP(B3075,'Customer Orders Management'!B:AB,8,0)),"")</f>
        <v/>
      </c>
      <c r="I3075" s="81" t="str">
        <f>IFERROR(IF(B3075="","",VLOOKUP(B3075,'Customer Orders Management'!B:AB,9,0)),"")</f>
        <v/>
      </c>
      <c r="J3075" s="81" t="str">
        <f>IFERROR(IF(B3075="","",VLOOKUP(B3075,'Customer Orders Management'!B:AB,10,0)),"")</f>
        <v/>
      </c>
      <c r="K3075" s="81" t="str">
        <f>IFERROR(IF(B3075="","",VLOOKUP(B3075,'Customer Orders Management'!B:AB,11,0)),"")</f>
        <v/>
      </c>
      <c r="L3075" s="81" t="str">
        <f>IFERROR(IF(VLOOKUP(B3075,'DIFOT Raw Data'!B:P,15,0)="","Not Delivered","Delivery"&amp;" "&amp;VLOOKUP(B3075,'DIFOT Raw Data'!B:P,15,0)),"")</f>
        <v/>
      </c>
    </row>
    <row r="3076" spans="5:12" x14ac:dyDescent="0.25">
      <c r="E3076" s="80" t="str">
        <f>IFERROR(IF(B3076="","",VLOOKUP(B3076,'Customer Orders Management'!B:AB,12,0)),"")</f>
        <v/>
      </c>
      <c r="F3076" s="80" t="str">
        <f>IFERROR(IF(B3076="","",VLOOKUP(B3076,'Customer Orders Management'!B:AB,13,0)),"")</f>
        <v/>
      </c>
      <c r="G3076" s="80" t="str">
        <f>IFERROR(IF(B3076="","",VLOOKUP(B3076,'Customer Orders Management'!B:AB,7,0)),"")</f>
        <v/>
      </c>
      <c r="H3076" s="80" t="str">
        <f>IFERROR(IF(B3076="","",VLOOKUP(B3076,'Customer Orders Management'!B:AB,8,0)),"")</f>
        <v/>
      </c>
      <c r="I3076" s="81" t="str">
        <f>IFERROR(IF(B3076="","",VLOOKUP(B3076,'Customer Orders Management'!B:AB,9,0)),"")</f>
        <v/>
      </c>
      <c r="J3076" s="81" t="str">
        <f>IFERROR(IF(B3076="","",VLOOKUP(B3076,'Customer Orders Management'!B:AB,10,0)),"")</f>
        <v/>
      </c>
      <c r="K3076" s="81" t="str">
        <f>IFERROR(IF(B3076="","",VLOOKUP(B3076,'Customer Orders Management'!B:AB,11,0)),"")</f>
        <v/>
      </c>
      <c r="L3076" s="81" t="str">
        <f>IFERROR(IF(VLOOKUP(B3076,'DIFOT Raw Data'!B:P,15,0)="","Not Delivered","Delivery"&amp;" "&amp;VLOOKUP(B3076,'DIFOT Raw Data'!B:P,15,0)),"")</f>
        <v/>
      </c>
    </row>
    <row r="3077" spans="5:12" x14ac:dyDescent="0.25">
      <c r="E3077" s="80" t="str">
        <f>IFERROR(IF(B3077="","",VLOOKUP(B3077,'Customer Orders Management'!B:AB,12,0)),"")</f>
        <v/>
      </c>
      <c r="F3077" s="80" t="str">
        <f>IFERROR(IF(B3077="","",VLOOKUP(B3077,'Customer Orders Management'!B:AB,13,0)),"")</f>
        <v/>
      </c>
      <c r="G3077" s="80" t="str">
        <f>IFERROR(IF(B3077="","",VLOOKUP(B3077,'Customer Orders Management'!B:AB,7,0)),"")</f>
        <v/>
      </c>
      <c r="H3077" s="80" t="str">
        <f>IFERROR(IF(B3077="","",VLOOKUP(B3077,'Customer Orders Management'!B:AB,8,0)),"")</f>
        <v/>
      </c>
      <c r="I3077" s="81" t="str">
        <f>IFERROR(IF(B3077="","",VLOOKUP(B3077,'Customer Orders Management'!B:AB,9,0)),"")</f>
        <v/>
      </c>
      <c r="J3077" s="81" t="str">
        <f>IFERROR(IF(B3077="","",VLOOKUP(B3077,'Customer Orders Management'!B:AB,10,0)),"")</f>
        <v/>
      </c>
      <c r="K3077" s="81" t="str">
        <f>IFERROR(IF(B3077="","",VLOOKUP(B3077,'Customer Orders Management'!B:AB,11,0)),"")</f>
        <v/>
      </c>
      <c r="L3077" s="81" t="str">
        <f>IFERROR(IF(VLOOKUP(B3077,'DIFOT Raw Data'!B:P,15,0)="","Not Delivered","Delivery"&amp;" "&amp;VLOOKUP(B3077,'DIFOT Raw Data'!B:P,15,0)),"")</f>
        <v/>
      </c>
    </row>
    <row r="3078" spans="5:12" x14ac:dyDescent="0.25">
      <c r="E3078" s="80" t="str">
        <f>IFERROR(IF(B3078="","",VLOOKUP(B3078,'Customer Orders Management'!B:AB,12,0)),"")</f>
        <v/>
      </c>
      <c r="F3078" s="80" t="str">
        <f>IFERROR(IF(B3078="","",VLOOKUP(B3078,'Customer Orders Management'!B:AB,13,0)),"")</f>
        <v/>
      </c>
      <c r="G3078" s="80" t="str">
        <f>IFERROR(IF(B3078="","",VLOOKUP(B3078,'Customer Orders Management'!B:AB,7,0)),"")</f>
        <v/>
      </c>
      <c r="H3078" s="80" t="str">
        <f>IFERROR(IF(B3078="","",VLOOKUP(B3078,'Customer Orders Management'!B:AB,8,0)),"")</f>
        <v/>
      </c>
      <c r="I3078" s="81" t="str">
        <f>IFERROR(IF(B3078="","",VLOOKUP(B3078,'Customer Orders Management'!B:AB,9,0)),"")</f>
        <v/>
      </c>
      <c r="J3078" s="81" t="str">
        <f>IFERROR(IF(B3078="","",VLOOKUP(B3078,'Customer Orders Management'!B:AB,10,0)),"")</f>
        <v/>
      </c>
      <c r="K3078" s="81" t="str">
        <f>IFERROR(IF(B3078="","",VLOOKUP(B3078,'Customer Orders Management'!B:AB,11,0)),"")</f>
        <v/>
      </c>
      <c r="L3078" s="81" t="str">
        <f>IFERROR(IF(VLOOKUP(B3078,'DIFOT Raw Data'!B:P,15,0)="","Not Delivered","Delivery"&amp;" "&amp;VLOOKUP(B3078,'DIFOT Raw Data'!B:P,15,0)),"")</f>
        <v/>
      </c>
    </row>
    <row r="3079" spans="5:12" x14ac:dyDescent="0.25">
      <c r="E3079" s="80" t="str">
        <f>IFERROR(IF(B3079="","",VLOOKUP(B3079,'Customer Orders Management'!B:AB,12,0)),"")</f>
        <v/>
      </c>
      <c r="F3079" s="80" t="str">
        <f>IFERROR(IF(B3079="","",VLOOKUP(B3079,'Customer Orders Management'!B:AB,13,0)),"")</f>
        <v/>
      </c>
      <c r="G3079" s="80" t="str">
        <f>IFERROR(IF(B3079="","",VLOOKUP(B3079,'Customer Orders Management'!B:AB,7,0)),"")</f>
        <v/>
      </c>
      <c r="H3079" s="80" t="str">
        <f>IFERROR(IF(B3079="","",VLOOKUP(B3079,'Customer Orders Management'!B:AB,8,0)),"")</f>
        <v/>
      </c>
      <c r="I3079" s="81" t="str">
        <f>IFERROR(IF(B3079="","",VLOOKUP(B3079,'Customer Orders Management'!B:AB,9,0)),"")</f>
        <v/>
      </c>
      <c r="J3079" s="81" t="str">
        <f>IFERROR(IF(B3079="","",VLOOKUP(B3079,'Customer Orders Management'!B:AB,10,0)),"")</f>
        <v/>
      </c>
      <c r="K3079" s="81" t="str">
        <f>IFERROR(IF(B3079="","",VLOOKUP(B3079,'Customer Orders Management'!B:AB,11,0)),"")</f>
        <v/>
      </c>
      <c r="L3079" s="81" t="str">
        <f>IFERROR(IF(VLOOKUP(B3079,'DIFOT Raw Data'!B:P,15,0)="","Not Delivered","Delivery"&amp;" "&amp;VLOOKUP(B3079,'DIFOT Raw Data'!B:P,15,0)),"")</f>
        <v/>
      </c>
    </row>
    <row r="3080" spans="5:12" x14ac:dyDescent="0.25">
      <c r="E3080" s="80" t="str">
        <f>IFERROR(IF(B3080="","",VLOOKUP(B3080,'Customer Orders Management'!B:AB,12,0)),"")</f>
        <v/>
      </c>
      <c r="F3080" s="80" t="str">
        <f>IFERROR(IF(B3080="","",VLOOKUP(B3080,'Customer Orders Management'!B:AB,13,0)),"")</f>
        <v/>
      </c>
      <c r="G3080" s="80" t="str">
        <f>IFERROR(IF(B3080="","",VLOOKUP(B3080,'Customer Orders Management'!B:AB,7,0)),"")</f>
        <v/>
      </c>
      <c r="H3080" s="80" t="str">
        <f>IFERROR(IF(B3080="","",VLOOKUP(B3080,'Customer Orders Management'!B:AB,8,0)),"")</f>
        <v/>
      </c>
      <c r="I3080" s="81" t="str">
        <f>IFERROR(IF(B3080="","",VLOOKUP(B3080,'Customer Orders Management'!B:AB,9,0)),"")</f>
        <v/>
      </c>
      <c r="J3080" s="81" t="str">
        <f>IFERROR(IF(B3080="","",VLOOKUP(B3080,'Customer Orders Management'!B:AB,10,0)),"")</f>
        <v/>
      </c>
      <c r="K3080" s="81" t="str">
        <f>IFERROR(IF(B3080="","",VLOOKUP(B3080,'Customer Orders Management'!B:AB,11,0)),"")</f>
        <v/>
      </c>
      <c r="L3080" s="81" t="str">
        <f>IFERROR(IF(VLOOKUP(B3080,'DIFOT Raw Data'!B:P,15,0)="","Not Delivered","Delivery"&amp;" "&amp;VLOOKUP(B3080,'DIFOT Raw Data'!B:P,15,0)),"")</f>
        <v/>
      </c>
    </row>
    <row r="3081" spans="5:12" x14ac:dyDescent="0.25">
      <c r="E3081" s="80" t="str">
        <f>IFERROR(IF(B3081="","",VLOOKUP(B3081,'Customer Orders Management'!B:AB,12,0)),"")</f>
        <v/>
      </c>
      <c r="F3081" s="80" t="str">
        <f>IFERROR(IF(B3081="","",VLOOKUP(B3081,'Customer Orders Management'!B:AB,13,0)),"")</f>
        <v/>
      </c>
      <c r="G3081" s="80" t="str">
        <f>IFERROR(IF(B3081="","",VLOOKUP(B3081,'Customer Orders Management'!B:AB,7,0)),"")</f>
        <v/>
      </c>
      <c r="H3081" s="80" t="str">
        <f>IFERROR(IF(B3081="","",VLOOKUP(B3081,'Customer Orders Management'!B:AB,8,0)),"")</f>
        <v/>
      </c>
      <c r="I3081" s="81" t="str">
        <f>IFERROR(IF(B3081="","",VLOOKUP(B3081,'Customer Orders Management'!B:AB,9,0)),"")</f>
        <v/>
      </c>
      <c r="J3081" s="81" t="str">
        <f>IFERROR(IF(B3081="","",VLOOKUP(B3081,'Customer Orders Management'!B:AB,10,0)),"")</f>
        <v/>
      </c>
      <c r="K3081" s="81" t="str">
        <f>IFERROR(IF(B3081="","",VLOOKUP(B3081,'Customer Orders Management'!B:AB,11,0)),"")</f>
        <v/>
      </c>
      <c r="L3081" s="81" t="str">
        <f>IFERROR(IF(VLOOKUP(B3081,'DIFOT Raw Data'!B:P,15,0)="","Not Delivered","Delivery"&amp;" "&amp;VLOOKUP(B3081,'DIFOT Raw Data'!B:P,15,0)),"")</f>
        <v/>
      </c>
    </row>
    <row r="3082" spans="5:12" x14ac:dyDescent="0.25">
      <c r="E3082" s="80" t="str">
        <f>IFERROR(IF(B3082="","",VLOOKUP(B3082,'Customer Orders Management'!B:AB,12,0)),"")</f>
        <v/>
      </c>
      <c r="F3082" s="80" t="str">
        <f>IFERROR(IF(B3082="","",VLOOKUP(B3082,'Customer Orders Management'!B:AB,13,0)),"")</f>
        <v/>
      </c>
      <c r="G3082" s="80" t="str">
        <f>IFERROR(IF(B3082="","",VLOOKUP(B3082,'Customer Orders Management'!B:AB,7,0)),"")</f>
        <v/>
      </c>
      <c r="H3082" s="80" t="str">
        <f>IFERROR(IF(B3082="","",VLOOKUP(B3082,'Customer Orders Management'!B:AB,8,0)),"")</f>
        <v/>
      </c>
      <c r="I3082" s="81" t="str">
        <f>IFERROR(IF(B3082="","",VLOOKUP(B3082,'Customer Orders Management'!B:AB,9,0)),"")</f>
        <v/>
      </c>
      <c r="J3082" s="81" t="str">
        <f>IFERROR(IF(B3082="","",VLOOKUP(B3082,'Customer Orders Management'!B:AB,10,0)),"")</f>
        <v/>
      </c>
      <c r="K3082" s="81" t="str">
        <f>IFERROR(IF(B3082="","",VLOOKUP(B3082,'Customer Orders Management'!B:AB,11,0)),"")</f>
        <v/>
      </c>
      <c r="L3082" s="81" t="str">
        <f>IFERROR(IF(VLOOKUP(B3082,'DIFOT Raw Data'!B:P,15,0)="","Not Delivered","Delivery"&amp;" "&amp;VLOOKUP(B3082,'DIFOT Raw Data'!B:P,15,0)),"")</f>
        <v/>
      </c>
    </row>
    <row r="3083" spans="5:12" x14ac:dyDescent="0.25">
      <c r="E3083" s="80" t="str">
        <f>IFERROR(IF(B3083="","",VLOOKUP(B3083,'Customer Orders Management'!B:AB,12,0)),"")</f>
        <v/>
      </c>
      <c r="F3083" s="80" t="str">
        <f>IFERROR(IF(B3083="","",VLOOKUP(B3083,'Customer Orders Management'!B:AB,13,0)),"")</f>
        <v/>
      </c>
      <c r="G3083" s="80" t="str">
        <f>IFERROR(IF(B3083="","",VLOOKUP(B3083,'Customer Orders Management'!B:AB,7,0)),"")</f>
        <v/>
      </c>
      <c r="H3083" s="80" t="str">
        <f>IFERROR(IF(B3083="","",VLOOKUP(B3083,'Customer Orders Management'!B:AB,8,0)),"")</f>
        <v/>
      </c>
      <c r="I3083" s="81" t="str">
        <f>IFERROR(IF(B3083="","",VLOOKUP(B3083,'Customer Orders Management'!B:AB,9,0)),"")</f>
        <v/>
      </c>
      <c r="J3083" s="81" t="str">
        <f>IFERROR(IF(B3083="","",VLOOKUP(B3083,'Customer Orders Management'!B:AB,10,0)),"")</f>
        <v/>
      </c>
      <c r="K3083" s="81" t="str">
        <f>IFERROR(IF(B3083="","",VLOOKUP(B3083,'Customer Orders Management'!B:AB,11,0)),"")</f>
        <v/>
      </c>
      <c r="L3083" s="81" t="str">
        <f>IFERROR(IF(VLOOKUP(B3083,'DIFOT Raw Data'!B:P,15,0)="","Not Delivered","Delivery"&amp;" "&amp;VLOOKUP(B3083,'DIFOT Raw Data'!B:P,15,0)),"")</f>
        <v/>
      </c>
    </row>
    <row r="3084" spans="5:12" x14ac:dyDescent="0.25">
      <c r="E3084" s="80" t="str">
        <f>IFERROR(IF(B3084="","",VLOOKUP(B3084,'Customer Orders Management'!B:AB,12,0)),"")</f>
        <v/>
      </c>
      <c r="F3084" s="80" t="str">
        <f>IFERROR(IF(B3084="","",VLOOKUP(B3084,'Customer Orders Management'!B:AB,13,0)),"")</f>
        <v/>
      </c>
      <c r="G3084" s="80" t="str">
        <f>IFERROR(IF(B3084="","",VLOOKUP(B3084,'Customer Orders Management'!B:AB,7,0)),"")</f>
        <v/>
      </c>
      <c r="H3084" s="80" t="str">
        <f>IFERROR(IF(B3084="","",VLOOKUP(B3084,'Customer Orders Management'!B:AB,8,0)),"")</f>
        <v/>
      </c>
      <c r="I3084" s="81" t="str">
        <f>IFERROR(IF(B3084="","",VLOOKUP(B3084,'Customer Orders Management'!B:AB,9,0)),"")</f>
        <v/>
      </c>
      <c r="J3084" s="81" t="str">
        <f>IFERROR(IF(B3084="","",VLOOKUP(B3084,'Customer Orders Management'!B:AB,10,0)),"")</f>
        <v/>
      </c>
      <c r="K3084" s="81" t="str">
        <f>IFERROR(IF(B3084="","",VLOOKUP(B3084,'Customer Orders Management'!B:AB,11,0)),"")</f>
        <v/>
      </c>
      <c r="L3084" s="81" t="str">
        <f>IFERROR(IF(VLOOKUP(B3084,'DIFOT Raw Data'!B:P,15,0)="","Not Delivered","Delivery"&amp;" "&amp;VLOOKUP(B3084,'DIFOT Raw Data'!B:P,15,0)),"")</f>
        <v/>
      </c>
    </row>
    <row r="3085" spans="5:12" x14ac:dyDescent="0.25">
      <c r="E3085" s="80" t="str">
        <f>IFERROR(IF(B3085="","",VLOOKUP(B3085,'Customer Orders Management'!B:AB,12,0)),"")</f>
        <v/>
      </c>
      <c r="F3085" s="80" t="str">
        <f>IFERROR(IF(B3085="","",VLOOKUP(B3085,'Customer Orders Management'!B:AB,13,0)),"")</f>
        <v/>
      </c>
      <c r="G3085" s="80" t="str">
        <f>IFERROR(IF(B3085="","",VLOOKUP(B3085,'Customer Orders Management'!B:AB,7,0)),"")</f>
        <v/>
      </c>
      <c r="H3085" s="80" t="str">
        <f>IFERROR(IF(B3085="","",VLOOKUP(B3085,'Customer Orders Management'!B:AB,8,0)),"")</f>
        <v/>
      </c>
      <c r="I3085" s="81" t="str">
        <f>IFERROR(IF(B3085="","",VLOOKUP(B3085,'Customer Orders Management'!B:AB,9,0)),"")</f>
        <v/>
      </c>
      <c r="J3085" s="81" t="str">
        <f>IFERROR(IF(B3085="","",VLOOKUP(B3085,'Customer Orders Management'!B:AB,10,0)),"")</f>
        <v/>
      </c>
      <c r="K3085" s="81" t="str">
        <f>IFERROR(IF(B3085="","",VLOOKUP(B3085,'Customer Orders Management'!B:AB,11,0)),"")</f>
        <v/>
      </c>
      <c r="L3085" s="81" t="str">
        <f>IFERROR(IF(VLOOKUP(B3085,'DIFOT Raw Data'!B:P,15,0)="","Not Delivered","Delivery"&amp;" "&amp;VLOOKUP(B3085,'DIFOT Raw Data'!B:P,15,0)),"")</f>
        <v/>
      </c>
    </row>
    <row r="3086" spans="5:12" x14ac:dyDescent="0.25">
      <c r="E3086" s="80" t="str">
        <f>IFERROR(IF(B3086="","",VLOOKUP(B3086,'Customer Orders Management'!B:AB,12,0)),"")</f>
        <v/>
      </c>
      <c r="F3086" s="80" t="str">
        <f>IFERROR(IF(B3086="","",VLOOKUP(B3086,'Customer Orders Management'!B:AB,13,0)),"")</f>
        <v/>
      </c>
      <c r="G3086" s="80" t="str">
        <f>IFERROR(IF(B3086="","",VLOOKUP(B3086,'Customer Orders Management'!B:AB,7,0)),"")</f>
        <v/>
      </c>
      <c r="H3086" s="80" t="str">
        <f>IFERROR(IF(B3086="","",VLOOKUP(B3086,'Customer Orders Management'!B:AB,8,0)),"")</f>
        <v/>
      </c>
      <c r="I3086" s="81" t="str">
        <f>IFERROR(IF(B3086="","",VLOOKUP(B3086,'Customer Orders Management'!B:AB,9,0)),"")</f>
        <v/>
      </c>
      <c r="J3086" s="81" t="str">
        <f>IFERROR(IF(B3086="","",VLOOKUP(B3086,'Customer Orders Management'!B:AB,10,0)),"")</f>
        <v/>
      </c>
      <c r="K3086" s="81" t="str">
        <f>IFERROR(IF(B3086="","",VLOOKUP(B3086,'Customer Orders Management'!B:AB,11,0)),"")</f>
        <v/>
      </c>
      <c r="L3086" s="81" t="str">
        <f>IFERROR(IF(VLOOKUP(B3086,'DIFOT Raw Data'!B:P,15,0)="","Not Delivered","Delivery"&amp;" "&amp;VLOOKUP(B3086,'DIFOT Raw Data'!B:P,15,0)),"")</f>
        <v/>
      </c>
    </row>
    <row r="3087" spans="5:12" x14ac:dyDescent="0.25">
      <c r="E3087" s="80" t="str">
        <f>IFERROR(IF(B3087="","",VLOOKUP(B3087,'Customer Orders Management'!B:AB,12,0)),"")</f>
        <v/>
      </c>
      <c r="F3087" s="80" t="str">
        <f>IFERROR(IF(B3087="","",VLOOKUP(B3087,'Customer Orders Management'!B:AB,13,0)),"")</f>
        <v/>
      </c>
      <c r="G3087" s="80" t="str">
        <f>IFERROR(IF(B3087="","",VLOOKUP(B3087,'Customer Orders Management'!B:AB,7,0)),"")</f>
        <v/>
      </c>
      <c r="H3087" s="80" t="str">
        <f>IFERROR(IF(B3087="","",VLOOKUP(B3087,'Customer Orders Management'!B:AB,8,0)),"")</f>
        <v/>
      </c>
      <c r="I3087" s="81" t="str">
        <f>IFERROR(IF(B3087="","",VLOOKUP(B3087,'Customer Orders Management'!B:AB,9,0)),"")</f>
        <v/>
      </c>
      <c r="J3087" s="81" t="str">
        <f>IFERROR(IF(B3087="","",VLOOKUP(B3087,'Customer Orders Management'!B:AB,10,0)),"")</f>
        <v/>
      </c>
      <c r="K3087" s="81" t="str">
        <f>IFERROR(IF(B3087="","",VLOOKUP(B3087,'Customer Orders Management'!B:AB,11,0)),"")</f>
        <v/>
      </c>
      <c r="L3087" s="81" t="str">
        <f>IFERROR(IF(VLOOKUP(B3087,'DIFOT Raw Data'!B:P,15,0)="","Not Delivered","Delivery"&amp;" "&amp;VLOOKUP(B3087,'DIFOT Raw Data'!B:P,15,0)),"")</f>
        <v/>
      </c>
    </row>
    <row r="3088" spans="5:12" x14ac:dyDescent="0.25">
      <c r="E3088" s="80" t="str">
        <f>IFERROR(IF(B3088="","",VLOOKUP(B3088,'Customer Orders Management'!B:AB,12,0)),"")</f>
        <v/>
      </c>
      <c r="F3088" s="80" t="str">
        <f>IFERROR(IF(B3088="","",VLOOKUP(B3088,'Customer Orders Management'!B:AB,13,0)),"")</f>
        <v/>
      </c>
      <c r="G3088" s="80" t="str">
        <f>IFERROR(IF(B3088="","",VLOOKUP(B3088,'Customer Orders Management'!B:AB,7,0)),"")</f>
        <v/>
      </c>
      <c r="H3088" s="80" t="str">
        <f>IFERROR(IF(B3088="","",VLOOKUP(B3088,'Customer Orders Management'!B:AB,8,0)),"")</f>
        <v/>
      </c>
      <c r="I3088" s="81" t="str">
        <f>IFERROR(IF(B3088="","",VLOOKUP(B3088,'Customer Orders Management'!B:AB,9,0)),"")</f>
        <v/>
      </c>
      <c r="J3088" s="81" t="str">
        <f>IFERROR(IF(B3088="","",VLOOKUP(B3088,'Customer Orders Management'!B:AB,10,0)),"")</f>
        <v/>
      </c>
      <c r="K3088" s="81" t="str">
        <f>IFERROR(IF(B3088="","",VLOOKUP(B3088,'Customer Orders Management'!B:AB,11,0)),"")</f>
        <v/>
      </c>
      <c r="L3088" s="81" t="str">
        <f>IFERROR(IF(VLOOKUP(B3088,'DIFOT Raw Data'!B:P,15,0)="","Not Delivered","Delivery"&amp;" "&amp;VLOOKUP(B3088,'DIFOT Raw Data'!B:P,15,0)),"")</f>
        <v/>
      </c>
    </row>
    <row r="3089" spans="5:12" x14ac:dyDescent="0.25">
      <c r="E3089" s="80" t="str">
        <f>IFERROR(IF(B3089="","",VLOOKUP(B3089,'Customer Orders Management'!B:AB,12,0)),"")</f>
        <v/>
      </c>
      <c r="F3089" s="80" t="str">
        <f>IFERROR(IF(B3089="","",VLOOKUP(B3089,'Customer Orders Management'!B:AB,13,0)),"")</f>
        <v/>
      </c>
      <c r="G3089" s="80" t="str">
        <f>IFERROR(IF(B3089="","",VLOOKUP(B3089,'Customer Orders Management'!B:AB,7,0)),"")</f>
        <v/>
      </c>
      <c r="H3089" s="80" t="str">
        <f>IFERROR(IF(B3089="","",VLOOKUP(B3089,'Customer Orders Management'!B:AB,8,0)),"")</f>
        <v/>
      </c>
      <c r="I3089" s="81" t="str">
        <f>IFERROR(IF(B3089="","",VLOOKUP(B3089,'Customer Orders Management'!B:AB,9,0)),"")</f>
        <v/>
      </c>
      <c r="J3089" s="81" t="str">
        <f>IFERROR(IF(B3089="","",VLOOKUP(B3089,'Customer Orders Management'!B:AB,10,0)),"")</f>
        <v/>
      </c>
      <c r="K3089" s="81" t="str">
        <f>IFERROR(IF(B3089="","",VLOOKUP(B3089,'Customer Orders Management'!B:AB,11,0)),"")</f>
        <v/>
      </c>
      <c r="L3089" s="81" t="str">
        <f>IFERROR(IF(VLOOKUP(B3089,'DIFOT Raw Data'!B:P,15,0)="","Not Delivered","Delivery"&amp;" "&amp;VLOOKUP(B3089,'DIFOT Raw Data'!B:P,15,0)),"")</f>
        <v/>
      </c>
    </row>
    <row r="3090" spans="5:12" x14ac:dyDescent="0.25">
      <c r="E3090" s="80" t="str">
        <f>IFERROR(IF(B3090="","",VLOOKUP(B3090,'Customer Orders Management'!B:AB,12,0)),"")</f>
        <v/>
      </c>
      <c r="F3090" s="80" t="str">
        <f>IFERROR(IF(B3090="","",VLOOKUP(B3090,'Customer Orders Management'!B:AB,13,0)),"")</f>
        <v/>
      </c>
      <c r="G3090" s="80" t="str">
        <f>IFERROR(IF(B3090="","",VLOOKUP(B3090,'Customer Orders Management'!B:AB,7,0)),"")</f>
        <v/>
      </c>
      <c r="H3090" s="80" t="str">
        <f>IFERROR(IF(B3090="","",VLOOKUP(B3090,'Customer Orders Management'!B:AB,8,0)),"")</f>
        <v/>
      </c>
      <c r="I3090" s="81" t="str">
        <f>IFERROR(IF(B3090="","",VLOOKUP(B3090,'Customer Orders Management'!B:AB,9,0)),"")</f>
        <v/>
      </c>
      <c r="J3090" s="81" t="str">
        <f>IFERROR(IF(B3090="","",VLOOKUP(B3090,'Customer Orders Management'!B:AB,10,0)),"")</f>
        <v/>
      </c>
      <c r="K3090" s="81" t="str">
        <f>IFERROR(IF(B3090="","",VLOOKUP(B3090,'Customer Orders Management'!B:AB,11,0)),"")</f>
        <v/>
      </c>
      <c r="L3090" s="81" t="str">
        <f>IFERROR(IF(VLOOKUP(B3090,'DIFOT Raw Data'!B:P,15,0)="","Not Delivered","Delivery"&amp;" "&amp;VLOOKUP(B3090,'DIFOT Raw Data'!B:P,15,0)),"")</f>
        <v/>
      </c>
    </row>
    <row r="3091" spans="5:12" x14ac:dyDescent="0.25">
      <c r="E3091" s="80" t="str">
        <f>IFERROR(IF(B3091="","",VLOOKUP(B3091,'Customer Orders Management'!B:AB,12,0)),"")</f>
        <v/>
      </c>
      <c r="F3091" s="80" t="str">
        <f>IFERROR(IF(B3091="","",VLOOKUP(B3091,'Customer Orders Management'!B:AB,13,0)),"")</f>
        <v/>
      </c>
      <c r="G3091" s="80" t="str">
        <f>IFERROR(IF(B3091="","",VLOOKUP(B3091,'Customer Orders Management'!B:AB,7,0)),"")</f>
        <v/>
      </c>
      <c r="H3091" s="80" t="str">
        <f>IFERROR(IF(B3091="","",VLOOKUP(B3091,'Customer Orders Management'!B:AB,8,0)),"")</f>
        <v/>
      </c>
      <c r="I3091" s="81" t="str">
        <f>IFERROR(IF(B3091="","",VLOOKUP(B3091,'Customer Orders Management'!B:AB,9,0)),"")</f>
        <v/>
      </c>
      <c r="J3091" s="81" t="str">
        <f>IFERROR(IF(B3091="","",VLOOKUP(B3091,'Customer Orders Management'!B:AB,10,0)),"")</f>
        <v/>
      </c>
      <c r="K3091" s="81" t="str">
        <f>IFERROR(IF(B3091="","",VLOOKUP(B3091,'Customer Orders Management'!B:AB,11,0)),"")</f>
        <v/>
      </c>
      <c r="L3091" s="81" t="str">
        <f>IFERROR(IF(VLOOKUP(B3091,'DIFOT Raw Data'!B:P,15,0)="","Not Delivered","Delivery"&amp;" "&amp;VLOOKUP(B3091,'DIFOT Raw Data'!B:P,15,0)),"")</f>
        <v/>
      </c>
    </row>
    <row r="3092" spans="5:12" x14ac:dyDescent="0.25">
      <c r="E3092" s="80" t="str">
        <f>IFERROR(IF(B3092="","",VLOOKUP(B3092,'Customer Orders Management'!B:AB,12,0)),"")</f>
        <v/>
      </c>
      <c r="F3092" s="80" t="str">
        <f>IFERROR(IF(B3092="","",VLOOKUP(B3092,'Customer Orders Management'!B:AB,13,0)),"")</f>
        <v/>
      </c>
      <c r="G3092" s="80" t="str">
        <f>IFERROR(IF(B3092="","",VLOOKUP(B3092,'Customer Orders Management'!B:AB,7,0)),"")</f>
        <v/>
      </c>
      <c r="H3092" s="80" t="str">
        <f>IFERROR(IF(B3092="","",VLOOKUP(B3092,'Customer Orders Management'!B:AB,8,0)),"")</f>
        <v/>
      </c>
      <c r="I3092" s="81" t="str">
        <f>IFERROR(IF(B3092="","",VLOOKUP(B3092,'Customer Orders Management'!B:AB,9,0)),"")</f>
        <v/>
      </c>
      <c r="J3092" s="81" t="str">
        <f>IFERROR(IF(B3092="","",VLOOKUP(B3092,'Customer Orders Management'!B:AB,10,0)),"")</f>
        <v/>
      </c>
      <c r="K3092" s="81" t="str">
        <f>IFERROR(IF(B3092="","",VLOOKUP(B3092,'Customer Orders Management'!B:AB,11,0)),"")</f>
        <v/>
      </c>
      <c r="L3092" s="81" t="str">
        <f>IFERROR(IF(VLOOKUP(B3092,'DIFOT Raw Data'!B:P,15,0)="","Not Delivered","Delivery"&amp;" "&amp;VLOOKUP(B3092,'DIFOT Raw Data'!B:P,15,0)),"")</f>
        <v/>
      </c>
    </row>
    <row r="3093" spans="5:12" x14ac:dyDescent="0.25">
      <c r="E3093" s="80" t="str">
        <f>IFERROR(IF(B3093="","",VLOOKUP(B3093,'Customer Orders Management'!B:AB,12,0)),"")</f>
        <v/>
      </c>
      <c r="F3093" s="80" t="str">
        <f>IFERROR(IF(B3093="","",VLOOKUP(B3093,'Customer Orders Management'!B:AB,13,0)),"")</f>
        <v/>
      </c>
      <c r="G3093" s="80" t="str">
        <f>IFERROR(IF(B3093="","",VLOOKUP(B3093,'Customer Orders Management'!B:AB,7,0)),"")</f>
        <v/>
      </c>
      <c r="H3093" s="80" t="str">
        <f>IFERROR(IF(B3093="","",VLOOKUP(B3093,'Customer Orders Management'!B:AB,8,0)),"")</f>
        <v/>
      </c>
      <c r="I3093" s="81" t="str">
        <f>IFERROR(IF(B3093="","",VLOOKUP(B3093,'Customer Orders Management'!B:AB,9,0)),"")</f>
        <v/>
      </c>
      <c r="J3093" s="81" t="str">
        <f>IFERROR(IF(B3093="","",VLOOKUP(B3093,'Customer Orders Management'!B:AB,10,0)),"")</f>
        <v/>
      </c>
      <c r="K3093" s="81" t="str">
        <f>IFERROR(IF(B3093="","",VLOOKUP(B3093,'Customer Orders Management'!B:AB,11,0)),"")</f>
        <v/>
      </c>
      <c r="L3093" s="81" t="str">
        <f>IFERROR(IF(VLOOKUP(B3093,'DIFOT Raw Data'!B:P,15,0)="","Not Delivered","Delivery"&amp;" "&amp;VLOOKUP(B3093,'DIFOT Raw Data'!B:P,15,0)),"")</f>
        <v/>
      </c>
    </row>
    <row r="3094" spans="5:12" x14ac:dyDescent="0.25">
      <c r="E3094" s="80" t="str">
        <f>IFERROR(IF(B3094="","",VLOOKUP(B3094,'Customer Orders Management'!B:AB,12,0)),"")</f>
        <v/>
      </c>
      <c r="F3094" s="80" t="str">
        <f>IFERROR(IF(B3094="","",VLOOKUP(B3094,'Customer Orders Management'!B:AB,13,0)),"")</f>
        <v/>
      </c>
      <c r="G3094" s="80" t="str">
        <f>IFERROR(IF(B3094="","",VLOOKUP(B3094,'Customer Orders Management'!B:AB,7,0)),"")</f>
        <v/>
      </c>
      <c r="H3094" s="80" t="str">
        <f>IFERROR(IF(B3094="","",VLOOKUP(B3094,'Customer Orders Management'!B:AB,8,0)),"")</f>
        <v/>
      </c>
      <c r="I3094" s="81" t="str">
        <f>IFERROR(IF(B3094="","",VLOOKUP(B3094,'Customer Orders Management'!B:AB,9,0)),"")</f>
        <v/>
      </c>
      <c r="J3094" s="81" t="str">
        <f>IFERROR(IF(B3094="","",VLOOKUP(B3094,'Customer Orders Management'!B:AB,10,0)),"")</f>
        <v/>
      </c>
      <c r="K3094" s="81" t="str">
        <f>IFERROR(IF(B3094="","",VLOOKUP(B3094,'Customer Orders Management'!B:AB,11,0)),"")</f>
        <v/>
      </c>
      <c r="L3094" s="81" t="str">
        <f>IFERROR(IF(VLOOKUP(B3094,'DIFOT Raw Data'!B:P,15,0)="","Not Delivered","Delivery"&amp;" "&amp;VLOOKUP(B3094,'DIFOT Raw Data'!B:P,15,0)),"")</f>
        <v/>
      </c>
    </row>
    <row r="3095" spans="5:12" x14ac:dyDescent="0.25">
      <c r="E3095" s="80" t="str">
        <f>IFERROR(IF(B3095="","",VLOOKUP(B3095,'Customer Orders Management'!B:AB,12,0)),"")</f>
        <v/>
      </c>
      <c r="F3095" s="80" t="str">
        <f>IFERROR(IF(B3095="","",VLOOKUP(B3095,'Customer Orders Management'!B:AB,13,0)),"")</f>
        <v/>
      </c>
      <c r="G3095" s="80" t="str">
        <f>IFERROR(IF(B3095="","",VLOOKUP(B3095,'Customer Orders Management'!B:AB,7,0)),"")</f>
        <v/>
      </c>
      <c r="H3095" s="80" t="str">
        <f>IFERROR(IF(B3095="","",VLOOKUP(B3095,'Customer Orders Management'!B:AB,8,0)),"")</f>
        <v/>
      </c>
      <c r="I3095" s="81" t="str">
        <f>IFERROR(IF(B3095="","",VLOOKUP(B3095,'Customer Orders Management'!B:AB,9,0)),"")</f>
        <v/>
      </c>
      <c r="J3095" s="81" t="str">
        <f>IFERROR(IF(B3095="","",VLOOKUP(B3095,'Customer Orders Management'!B:AB,10,0)),"")</f>
        <v/>
      </c>
      <c r="K3095" s="81" t="str">
        <f>IFERROR(IF(B3095="","",VLOOKUP(B3095,'Customer Orders Management'!B:AB,11,0)),"")</f>
        <v/>
      </c>
      <c r="L3095" s="81" t="str">
        <f>IFERROR(IF(VLOOKUP(B3095,'DIFOT Raw Data'!B:P,15,0)="","Not Delivered","Delivery"&amp;" "&amp;VLOOKUP(B3095,'DIFOT Raw Data'!B:P,15,0)),"")</f>
        <v/>
      </c>
    </row>
    <row r="3096" spans="5:12" x14ac:dyDescent="0.25">
      <c r="E3096" s="80" t="str">
        <f>IFERROR(IF(B3096="","",VLOOKUP(B3096,'Customer Orders Management'!B:AB,12,0)),"")</f>
        <v/>
      </c>
      <c r="F3096" s="80" t="str">
        <f>IFERROR(IF(B3096="","",VLOOKUP(B3096,'Customer Orders Management'!B:AB,13,0)),"")</f>
        <v/>
      </c>
      <c r="G3096" s="80" t="str">
        <f>IFERROR(IF(B3096="","",VLOOKUP(B3096,'Customer Orders Management'!B:AB,7,0)),"")</f>
        <v/>
      </c>
      <c r="H3096" s="80" t="str">
        <f>IFERROR(IF(B3096="","",VLOOKUP(B3096,'Customer Orders Management'!B:AB,8,0)),"")</f>
        <v/>
      </c>
      <c r="I3096" s="81" t="str">
        <f>IFERROR(IF(B3096="","",VLOOKUP(B3096,'Customer Orders Management'!B:AB,9,0)),"")</f>
        <v/>
      </c>
      <c r="J3096" s="81" t="str">
        <f>IFERROR(IF(B3096="","",VLOOKUP(B3096,'Customer Orders Management'!B:AB,10,0)),"")</f>
        <v/>
      </c>
      <c r="K3096" s="81" t="str">
        <f>IFERROR(IF(B3096="","",VLOOKUP(B3096,'Customer Orders Management'!B:AB,11,0)),"")</f>
        <v/>
      </c>
      <c r="L3096" s="81" t="str">
        <f>IFERROR(IF(VLOOKUP(B3096,'DIFOT Raw Data'!B:P,15,0)="","Not Delivered","Delivery"&amp;" "&amp;VLOOKUP(B3096,'DIFOT Raw Data'!B:P,15,0)),"")</f>
        <v/>
      </c>
    </row>
    <row r="3097" spans="5:12" x14ac:dyDescent="0.25">
      <c r="E3097" s="80" t="str">
        <f>IFERROR(IF(B3097="","",VLOOKUP(B3097,'Customer Orders Management'!B:AB,12,0)),"")</f>
        <v/>
      </c>
      <c r="F3097" s="80" t="str">
        <f>IFERROR(IF(B3097="","",VLOOKUP(B3097,'Customer Orders Management'!B:AB,13,0)),"")</f>
        <v/>
      </c>
      <c r="G3097" s="80" t="str">
        <f>IFERROR(IF(B3097="","",VLOOKUP(B3097,'Customer Orders Management'!B:AB,7,0)),"")</f>
        <v/>
      </c>
      <c r="H3097" s="80" t="str">
        <f>IFERROR(IF(B3097="","",VLOOKUP(B3097,'Customer Orders Management'!B:AB,8,0)),"")</f>
        <v/>
      </c>
      <c r="I3097" s="81" t="str">
        <f>IFERROR(IF(B3097="","",VLOOKUP(B3097,'Customer Orders Management'!B:AB,9,0)),"")</f>
        <v/>
      </c>
      <c r="J3097" s="81" t="str">
        <f>IFERROR(IF(B3097="","",VLOOKUP(B3097,'Customer Orders Management'!B:AB,10,0)),"")</f>
        <v/>
      </c>
      <c r="K3097" s="81" t="str">
        <f>IFERROR(IF(B3097="","",VLOOKUP(B3097,'Customer Orders Management'!B:AB,11,0)),"")</f>
        <v/>
      </c>
      <c r="L3097" s="81" t="str">
        <f>IFERROR(IF(VLOOKUP(B3097,'DIFOT Raw Data'!B:P,15,0)="","Not Delivered","Delivery"&amp;" "&amp;VLOOKUP(B3097,'DIFOT Raw Data'!B:P,15,0)),"")</f>
        <v/>
      </c>
    </row>
    <row r="3098" spans="5:12" x14ac:dyDescent="0.25">
      <c r="E3098" s="80" t="str">
        <f>IFERROR(IF(B3098="","",VLOOKUP(B3098,'Customer Orders Management'!B:AB,12,0)),"")</f>
        <v/>
      </c>
      <c r="F3098" s="80" t="str">
        <f>IFERROR(IF(B3098="","",VLOOKUP(B3098,'Customer Orders Management'!B:AB,13,0)),"")</f>
        <v/>
      </c>
      <c r="G3098" s="80" t="str">
        <f>IFERROR(IF(B3098="","",VLOOKUP(B3098,'Customer Orders Management'!B:AB,7,0)),"")</f>
        <v/>
      </c>
      <c r="H3098" s="80" t="str">
        <f>IFERROR(IF(B3098="","",VLOOKUP(B3098,'Customer Orders Management'!B:AB,8,0)),"")</f>
        <v/>
      </c>
      <c r="I3098" s="81" t="str">
        <f>IFERROR(IF(B3098="","",VLOOKUP(B3098,'Customer Orders Management'!B:AB,9,0)),"")</f>
        <v/>
      </c>
      <c r="J3098" s="81" t="str">
        <f>IFERROR(IF(B3098="","",VLOOKUP(B3098,'Customer Orders Management'!B:AB,10,0)),"")</f>
        <v/>
      </c>
      <c r="K3098" s="81" t="str">
        <f>IFERROR(IF(B3098="","",VLOOKUP(B3098,'Customer Orders Management'!B:AB,11,0)),"")</f>
        <v/>
      </c>
      <c r="L3098" s="81" t="str">
        <f>IFERROR(IF(VLOOKUP(B3098,'DIFOT Raw Data'!B:P,15,0)="","Not Delivered","Delivery"&amp;" "&amp;VLOOKUP(B3098,'DIFOT Raw Data'!B:P,15,0)),"")</f>
        <v/>
      </c>
    </row>
    <row r="3099" spans="5:12" x14ac:dyDescent="0.25">
      <c r="E3099" s="80" t="str">
        <f>IFERROR(IF(B3099="","",VLOOKUP(B3099,'Customer Orders Management'!B:AB,12,0)),"")</f>
        <v/>
      </c>
      <c r="F3099" s="80" t="str">
        <f>IFERROR(IF(B3099="","",VLOOKUP(B3099,'Customer Orders Management'!B:AB,13,0)),"")</f>
        <v/>
      </c>
      <c r="G3099" s="80" t="str">
        <f>IFERROR(IF(B3099="","",VLOOKUP(B3099,'Customer Orders Management'!B:AB,7,0)),"")</f>
        <v/>
      </c>
      <c r="H3099" s="80" t="str">
        <f>IFERROR(IF(B3099="","",VLOOKUP(B3099,'Customer Orders Management'!B:AB,8,0)),"")</f>
        <v/>
      </c>
      <c r="I3099" s="81" t="str">
        <f>IFERROR(IF(B3099="","",VLOOKUP(B3099,'Customer Orders Management'!B:AB,9,0)),"")</f>
        <v/>
      </c>
      <c r="J3099" s="81" t="str">
        <f>IFERROR(IF(B3099="","",VLOOKUP(B3099,'Customer Orders Management'!B:AB,10,0)),"")</f>
        <v/>
      </c>
      <c r="K3099" s="81" t="str">
        <f>IFERROR(IF(B3099="","",VLOOKUP(B3099,'Customer Orders Management'!B:AB,11,0)),"")</f>
        <v/>
      </c>
      <c r="L3099" s="81" t="str">
        <f>IFERROR(IF(VLOOKUP(B3099,'DIFOT Raw Data'!B:P,15,0)="","Not Delivered","Delivery"&amp;" "&amp;VLOOKUP(B3099,'DIFOT Raw Data'!B:P,15,0)),"")</f>
        <v/>
      </c>
    </row>
    <row r="3100" spans="5:12" x14ac:dyDescent="0.25">
      <c r="E3100" s="80" t="str">
        <f>IFERROR(IF(B3100="","",VLOOKUP(B3100,'Customer Orders Management'!B:AB,12,0)),"")</f>
        <v/>
      </c>
      <c r="F3100" s="80" t="str">
        <f>IFERROR(IF(B3100="","",VLOOKUP(B3100,'Customer Orders Management'!B:AB,13,0)),"")</f>
        <v/>
      </c>
      <c r="G3100" s="80" t="str">
        <f>IFERROR(IF(B3100="","",VLOOKUP(B3100,'Customer Orders Management'!B:AB,7,0)),"")</f>
        <v/>
      </c>
      <c r="H3100" s="80" t="str">
        <f>IFERROR(IF(B3100="","",VLOOKUP(B3100,'Customer Orders Management'!B:AB,8,0)),"")</f>
        <v/>
      </c>
      <c r="I3100" s="81" t="str">
        <f>IFERROR(IF(B3100="","",VLOOKUP(B3100,'Customer Orders Management'!B:AB,9,0)),"")</f>
        <v/>
      </c>
      <c r="J3100" s="81" t="str">
        <f>IFERROR(IF(B3100="","",VLOOKUP(B3100,'Customer Orders Management'!B:AB,10,0)),"")</f>
        <v/>
      </c>
      <c r="K3100" s="81" t="str">
        <f>IFERROR(IF(B3100="","",VLOOKUP(B3100,'Customer Orders Management'!B:AB,11,0)),"")</f>
        <v/>
      </c>
      <c r="L3100" s="81" t="str">
        <f>IFERROR(IF(VLOOKUP(B3100,'DIFOT Raw Data'!B:P,15,0)="","Not Delivered","Delivery"&amp;" "&amp;VLOOKUP(B3100,'DIFOT Raw Data'!B:P,15,0)),"")</f>
        <v/>
      </c>
    </row>
    <row r="3101" spans="5:12" x14ac:dyDescent="0.25">
      <c r="E3101" s="80" t="str">
        <f>IFERROR(IF(B3101="","",VLOOKUP(B3101,'Customer Orders Management'!B:AB,12,0)),"")</f>
        <v/>
      </c>
      <c r="F3101" s="80" t="str">
        <f>IFERROR(IF(B3101="","",VLOOKUP(B3101,'Customer Orders Management'!B:AB,13,0)),"")</f>
        <v/>
      </c>
      <c r="G3101" s="80" t="str">
        <f>IFERROR(IF(B3101="","",VLOOKUP(B3101,'Customer Orders Management'!B:AB,7,0)),"")</f>
        <v/>
      </c>
      <c r="H3101" s="80" t="str">
        <f>IFERROR(IF(B3101="","",VLOOKUP(B3101,'Customer Orders Management'!B:AB,8,0)),"")</f>
        <v/>
      </c>
      <c r="I3101" s="81" t="str">
        <f>IFERROR(IF(B3101="","",VLOOKUP(B3101,'Customer Orders Management'!B:AB,9,0)),"")</f>
        <v/>
      </c>
      <c r="J3101" s="81" t="str">
        <f>IFERROR(IF(B3101="","",VLOOKUP(B3101,'Customer Orders Management'!B:AB,10,0)),"")</f>
        <v/>
      </c>
      <c r="K3101" s="81" t="str">
        <f>IFERROR(IF(B3101="","",VLOOKUP(B3101,'Customer Orders Management'!B:AB,11,0)),"")</f>
        <v/>
      </c>
      <c r="L3101" s="81" t="str">
        <f>IFERROR(IF(VLOOKUP(B3101,'DIFOT Raw Data'!B:P,15,0)="","Not Delivered","Delivery"&amp;" "&amp;VLOOKUP(B3101,'DIFOT Raw Data'!B:P,15,0)),"")</f>
        <v/>
      </c>
    </row>
    <row r="3102" spans="5:12" x14ac:dyDescent="0.25">
      <c r="E3102" s="80" t="str">
        <f>IFERROR(IF(B3102="","",VLOOKUP(B3102,'Customer Orders Management'!B:AB,12,0)),"")</f>
        <v/>
      </c>
      <c r="F3102" s="80" t="str">
        <f>IFERROR(IF(B3102="","",VLOOKUP(B3102,'Customer Orders Management'!B:AB,13,0)),"")</f>
        <v/>
      </c>
      <c r="G3102" s="80" t="str">
        <f>IFERROR(IF(B3102="","",VLOOKUP(B3102,'Customer Orders Management'!B:AB,7,0)),"")</f>
        <v/>
      </c>
      <c r="H3102" s="80" t="str">
        <f>IFERROR(IF(B3102="","",VLOOKUP(B3102,'Customer Orders Management'!B:AB,8,0)),"")</f>
        <v/>
      </c>
      <c r="I3102" s="81" t="str">
        <f>IFERROR(IF(B3102="","",VLOOKUP(B3102,'Customer Orders Management'!B:AB,9,0)),"")</f>
        <v/>
      </c>
      <c r="J3102" s="81" t="str">
        <f>IFERROR(IF(B3102="","",VLOOKUP(B3102,'Customer Orders Management'!B:AB,10,0)),"")</f>
        <v/>
      </c>
      <c r="K3102" s="81" t="str">
        <f>IFERROR(IF(B3102="","",VLOOKUP(B3102,'Customer Orders Management'!B:AB,11,0)),"")</f>
        <v/>
      </c>
      <c r="L3102" s="81" t="str">
        <f>IFERROR(IF(VLOOKUP(B3102,'DIFOT Raw Data'!B:P,15,0)="","Not Delivered","Delivery"&amp;" "&amp;VLOOKUP(B3102,'DIFOT Raw Data'!B:P,15,0)),"")</f>
        <v/>
      </c>
    </row>
    <row r="3103" spans="5:12" x14ac:dyDescent="0.25">
      <c r="E3103" s="80" t="str">
        <f>IFERROR(IF(B3103="","",VLOOKUP(B3103,'Customer Orders Management'!B:AB,12,0)),"")</f>
        <v/>
      </c>
      <c r="F3103" s="80" t="str">
        <f>IFERROR(IF(B3103="","",VLOOKUP(B3103,'Customer Orders Management'!B:AB,13,0)),"")</f>
        <v/>
      </c>
      <c r="G3103" s="80" t="str">
        <f>IFERROR(IF(B3103="","",VLOOKUP(B3103,'Customer Orders Management'!B:AB,7,0)),"")</f>
        <v/>
      </c>
      <c r="H3103" s="80" t="str">
        <f>IFERROR(IF(B3103="","",VLOOKUP(B3103,'Customer Orders Management'!B:AB,8,0)),"")</f>
        <v/>
      </c>
      <c r="I3103" s="81" t="str">
        <f>IFERROR(IF(B3103="","",VLOOKUP(B3103,'Customer Orders Management'!B:AB,9,0)),"")</f>
        <v/>
      </c>
      <c r="J3103" s="81" t="str">
        <f>IFERROR(IF(B3103="","",VLOOKUP(B3103,'Customer Orders Management'!B:AB,10,0)),"")</f>
        <v/>
      </c>
      <c r="K3103" s="81" t="str">
        <f>IFERROR(IF(B3103="","",VLOOKUP(B3103,'Customer Orders Management'!B:AB,11,0)),"")</f>
        <v/>
      </c>
      <c r="L3103" s="81" t="str">
        <f>IFERROR(IF(VLOOKUP(B3103,'DIFOT Raw Data'!B:P,15,0)="","Not Delivered","Delivery"&amp;" "&amp;VLOOKUP(B3103,'DIFOT Raw Data'!B:P,15,0)),"")</f>
        <v/>
      </c>
    </row>
    <row r="3104" spans="5:12" x14ac:dyDescent="0.25">
      <c r="E3104" s="80" t="str">
        <f>IFERROR(IF(B3104="","",VLOOKUP(B3104,'Customer Orders Management'!B:AB,12,0)),"")</f>
        <v/>
      </c>
      <c r="F3104" s="80" t="str">
        <f>IFERROR(IF(B3104="","",VLOOKUP(B3104,'Customer Orders Management'!B:AB,13,0)),"")</f>
        <v/>
      </c>
      <c r="G3104" s="80" t="str">
        <f>IFERROR(IF(B3104="","",VLOOKUP(B3104,'Customer Orders Management'!B:AB,7,0)),"")</f>
        <v/>
      </c>
      <c r="H3104" s="80" t="str">
        <f>IFERROR(IF(B3104="","",VLOOKUP(B3104,'Customer Orders Management'!B:AB,8,0)),"")</f>
        <v/>
      </c>
      <c r="I3104" s="81" t="str">
        <f>IFERROR(IF(B3104="","",VLOOKUP(B3104,'Customer Orders Management'!B:AB,9,0)),"")</f>
        <v/>
      </c>
      <c r="J3104" s="81" t="str">
        <f>IFERROR(IF(B3104="","",VLOOKUP(B3104,'Customer Orders Management'!B:AB,10,0)),"")</f>
        <v/>
      </c>
      <c r="K3104" s="81" t="str">
        <f>IFERROR(IF(B3104="","",VLOOKUP(B3104,'Customer Orders Management'!B:AB,11,0)),"")</f>
        <v/>
      </c>
      <c r="L3104" s="81" t="str">
        <f>IFERROR(IF(VLOOKUP(B3104,'DIFOT Raw Data'!B:P,15,0)="","Not Delivered","Delivery"&amp;" "&amp;VLOOKUP(B3104,'DIFOT Raw Data'!B:P,15,0)),"")</f>
        <v/>
      </c>
    </row>
    <row r="3105" spans="5:12" x14ac:dyDescent="0.25">
      <c r="E3105" s="80" t="str">
        <f>IFERROR(IF(B3105="","",VLOOKUP(B3105,'Customer Orders Management'!B:AB,12,0)),"")</f>
        <v/>
      </c>
      <c r="F3105" s="80" t="str">
        <f>IFERROR(IF(B3105="","",VLOOKUP(B3105,'Customer Orders Management'!B:AB,13,0)),"")</f>
        <v/>
      </c>
      <c r="G3105" s="80" t="str">
        <f>IFERROR(IF(B3105="","",VLOOKUP(B3105,'Customer Orders Management'!B:AB,7,0)),"")</f>
        <v/>
      </c>
      <c r="H3105" s="80" t="str">
        <f>IFERROR(IF(B3105="","",VLOOKUP(B3105,'Customer Orders Management'!B:AB,8,0)),"")</f>
        <v/>
      </c>
      <c r="I3105" s="81" t="str">
        <f>IFERROR(IF(B3105="","",VLOOKUP(B3105,'Customer Orders Management'!B:AB,9,0)),"")</f>
        <v/>
      </c>
      <c r="J3105" s="81" t="str">
        <f>IFERROR(IF(B3105="","",VLOOKUP(B3105,'Customer Orders Management'!B:AB,10,0)),"")</f>
        <v/>
      </c>
      <c r="K3105" s="81" t="str">
        <f>IFERROR(IF(B3105="","",VLOOKUP(B3105,'Customer Orders Management'!B:AB,11,0)),"")</f>
        <v/>
      </c>
      <c r="L3105" s="81" t="str">
        <f>IFERROR(IF(VLOOKUP(B3105,'DIFOT Raw Data'!B:P,15,0)="","Not Delivered","Delivery"&amp;" "&amp;VLOOKUP(B3105,'DIFOT Raw Data'!B:P,15,0)),"")</f>
        <v/>
      </c>
    </row>
    <row r="3106" spans="5:12" x14ac:dyDescent="0.25">
      <c r="E3106" s="80" t="str">
        <f>IFERROR(IF(B3106="","",VLOOKUP(B3106,'Customer Orders Management'!B:AB,12,0)),"")</f>
        <v/>
      </c>
      <c r="F3106" s="80" t="str">
        <f>IFERROR(IF(B3106="","",VLOOKUP(B3106,'Customer Orders Management'!B:AB,13,0)),"")</f>
        <v/>
      </c>
      <c r="G3106" s="80" t="str">
        <f>IFERROR(IF(B3106="","",VLOOKUP(B3106,'Customer Orders Management'!B:AB,7,0)),"")</f>
        <v/>
      </c>
      <c r="H3106" s="80" t="str">
        <f>IFERROR(IF(B3106="","",VLOOKUP(B3106,'Customer Orders Management'!B:AB,8,0)),"")</f>
        <v/>
      </c>
      <c r="I3106" s="81" t="str">
        <f>IFERROR(IF(B3106="","",VLOOKUP(B3106,'Customer Orders Management'!B:AB,9,0)),"")</f>
        <v/>
      </c>
      <c r="J3106" s="81" t="str">
        <f>IFERROR(IF(B3106="","",VLOOKUP(B3106,'Customer Orders Management'!B:AB,10,0)),"")</f>
        <v/>
      </c>
      <c r="K3106" s="81" t="str">
        <f>IFERROR(IF(B3106="","",VLOOKUP(B3106,'Customer Orders Management'!B:AB,11,0)),"")</f>
        <v/>
      </c>
      <c r="L3106" s="81" t="str">
        <f>IFERROR(IF(VLOOKUP(B3106,'DIFOT Raw Data'!B:P,15,0)="","Not Delivered","Delivery"&amp;" "&amp;VLOOKUP(B3106,'DIFOT Raw Data'!B:P,15,0)),"")</f>
        <v/>
      </c>
    </row>
    <row r="3107" spans="5:12" x14ac:dyDescent="0.25">
      <c r="E3107" s="80" t="str">
        <f>IFERROR(IF(B3107="","",VLOOKUP(B3107,'Customer Orders Management'!B:AB,12,0)),"")</f>
        <v/>
      </c>
      <c r="F3107" s="80" t="str">
        <f>IFERROR(IF(B3107="","",VLOOKUP(B3107,'Customer Orders Management'!B:AB,13,0)),"")</f>
        <v/>
      </c>
      <c r="G3107" s="80" t="str">
        <f>IFERROR(IF(B3107="","",VLOOKUP(B3107,'Customer Orders Management'!B:AB,7,0)),"")</f>
        <v/>
      </c>
      <c r="H3107" s="80" t="str">
        <f>IFERROR(IF(B3107="","",VLOOKUP(B3107,'Customer Orders Management'!B:AB,8,0)),"")</f>
        <v/>
      </c>
      <c r="I3107" s="81" t="str">
        <f>IFERROR(IF(B3107="","",VLOOKUP(B3107,'Customer Orders Management'!B:AB,9,0)),"")</f>
        <v/>
      </c>
      <c r="J3107" s="81" t="str">
        <f>IFERROR(IF(B3107="","",VLOOKUP(B3107,'Customer Orders Management'!B:AB,10,0)),"")</f>
        <v/>
      </c>
      <c r="K3107" s="81" t="str">
        <f>IFERROR(IF(B3107="","",VLOOKUP(B3107,'Customer Orders Management'!B:AB,11,0)),"")</f>
        <v/>
      </c>
      <c r="L3107" s="81" t="str">
        <f>IFERROR(IF(VLOOKUP(B3107,'DIFOT Raw Data'!B:P,15,0)="","Not Delivered","Delivery"&amp;" "&amp;VLOOKUP(B3107,'DIFOT Raw Data'!B:P,15,0)),"")</f>
        <v/>
      </c>
    </row>
    <row r="3108" spans="5:12" x14ac:dyDescent="0.25">
      <c r="E3108" s="80" t="str">
        <f>IFERROR(IF(B3108="","",VLOOKUP(B3108,'Customer Orders Management'!B:AB,12,0)),"")</f>
        <v/>
      </c>
      <c r="F3108" s="80" t="str">
        <f>IFERROR(IF(B3108="","",VLOOKUP(B3108,'Customer Orders Management'!B:AB,13,0)),"")</f>
        <v/>
      </c>
      <c r="G3108" s="80" t="str">
        <f>IFERROR(IF(B3108="","",VLOOKUP(B3108,'Customer Orders Management'!B:AB,7,0)),"")</f>
        <v/>
      </c>
      <c r="H3108" s="80" t="str">
        <f>IFERROR(IF(B3108="","",VLOOKUP(B3108,'Customer Orders Management'!B:AB,8,0)),"")</f>
        <v/>
      </c>
      <c r="I3108" s="81" t="str">
        <f>IFERROR(IF(B3108="","",VLOOKUP(B3108,'Customer Orders Management'!B:AB,9,0)),"")</f>
        <v/>
      </c>
      <c r="J3108" s="81" t="str">
        <f>IFERROR(IF(B3108="","",VLOOKUP(B3108,'Customer Orders Management'!B:AB,10,0)),"")</f>
        <v/>
      </c>
      <c r="K3108" s="81" t="str">
        <f>IFERROR(IF(B3108="","",VLOOKUP(B3108,'Customer Orders Management'!B:AB,11,0)),"")</f>
        <v/>
      </c>
      <c r="L3108" s="81" t="str">
        <f>IFERROR(IF(VLOOKUP(B3108,'DIFOT Raw Data'!B:P,15,0)="","Not Delivered","Delivery"&amp;" "&amp;VLOOKUP(B3108,'DIFOT Raw Data'!B:P,15,0)),"")</f>
        <v/>
      </c>
    </row>
    <row r="3109" spans="5:12" x14ac:dyDescent="0.25">
      <c r="E3109" s="80" t="str">
        <f>IFERROR(IF(B3109="","",VLOOKUP(B3109,'Customer Orders Management'!B:AB,12,0)),"")</f>
        <v/>
      </c>
      <c r="F3109" s="80" t="str">
        <f>IFERROR(IF(B3109="","",VLOOKUP(B3109,'Customer Orders Management'!B:AB,13,0)),"")</f>
        <v/>
      </c>
      <c r="G3109" s="80" t="str">
        <f>IFERROR(IF(B3109="","",VLOOKUP(B3109,'Customer Orders Management'!B:AB,7,0)),"")</f>
        <v/>
      </c>
      <c r="H3109" s="80" t="str">
        <f>IFERROR(IF(B3109="","",VLOOKUP(B3109,'Customer Orders Management'!B:AB,8,0)),"")</f>
        <v/>
      </c>
      <c r="I3109" s="81" t="str">
        <f>IFERROR(IF(B3109="","",VLOOKUP(B3109,'Customer Orders Management'!B:AB,9,0)),"")</f>
        <v/>
      </c>
      <c r="J3109" s="81" t="str">
        <f>IFERROR(IF(B3109="","",VLOOKUP(B3109,'Customer Orders Management'!B:AB,10,0)),"")</f>
        <v/>
      </c>
      <c r="K3109" s="81" t="str">
        <f>IFERROR(IF(B3109="","",VLOOKUP(B3109,'Customer Orders Management'!B:AB,11,0)),"")</f>
        <v/>
      </c>
      <c r="L3109" s="81" t="str">
        <f>IFERROR(IF(VLOOKUP(B3109,'DIFOT Raw Data'!B:P,15,0)="","Not Delivered","Delivery"&amp;" "&amp;VLOOKUP(B3109,'DIFOT Raw Data'!B:P,15,0)),"")</f>
        <v/>
      </c>
    </row>
    <row r="3110" spans="5:12" x14ac:dyDescent="0.25">
      <c r="E3110" s="80" t="str">
        <f>IFERROR(IF(B3110="","",VLOOKUP(B3110,'Customer Orders Management'!B:AB,12,0)),"")</f>
        <v/>
      </c>
      <c r="F3110" s="80" t="str">
        <f>IFERROR(IF(B3110="","",VLOOKUP(B3110,'Customer Orders Management'!B:AB,13,0)),"")</f>
        <v/>
      </c>
      <c r="G3110" s="80" t="str">
        <f>IFERROR(IF(B3110="","",VLOOKUP(B3110,'Customer Orders Management'!B:AB,7,0)),"")</f>
        <v/>
      </c>
      <c r="H3110" s="80" t="str">
        <f>IFERROR(IF(B3110="","",VLOOKUP(B3110,'Customer Orders Management'!B:AB,8,0)),"")</f>
        <v/>
      </c>
      <c r="I3110" s="81" t="str">
        <f>IFERROR(IF(B3110="","",VLOOKUP(B3110,'Customer Orders Management'!B:AB,9,0)),"")</f>
        <v/>
      </c>
      <c r="J3110" s="81" t="str">
        <f>IFERROR(IF(B3110="","",VLOOKUP(B3110,'Customer Orders Management'!B:AB,10,0)),"")</f>
        <v/>
      </c>
      <c r="K3110" s="81" t="str">
        <f>IFERROR(IF(B3110="","",VLOOKUP(B3110,'Customer Orders Management'!B:AB,11,0)),"")</f>
        <v/>
      </c>
      <c r="L3110" s="81" t="str">
        <f>IFERROR(IF(VLOOKUP(B3110,'DIFOT Raw Data'!B:P,15,0)="","Not Delivered","Delivery"&amp;" "&amp;VLOOKUP(B3110,'DIFOT Raw Data'!B:P,15,0)),"")</f>
        <v/>
      </c>
    </row>
    <row r="3111" spans="5:12" x14ac:dyDescent="0.25">
      <c r="E3111" s="80" t="str">
        <f>IFERROR(IF(B3111="","",VLOOKUP(B3111,'Customer Orders Management'!B:AB,12,0)),"")</f>
        <v/>
      </c>
      <c r="F3111" s="80" t="str">
        <f>IFERROR(IF(B3111="","",VLOOKUP(B3111,'Customer Orders Management'!B:AB,13,0)),"")</f>
        <v/>
      </c>
      <c r="G3111" s="80" t="str">
        <f>IFERROR(IF(B3111="","",VLOOKUP(B3111,'Customer Orders Management'!B:AB,7,0)),"")</f>
        <v/>
      </c>
      <c r="H3111" s="80" t="str">
        <f>IFERROR(IF(B3111="","",VLOOKUP(B3111,'Customer Orders Management'!B:AB,8,0)),"")</f>
        <v/>
      </c>
      <c r="I3111" s="81" t="str">
        <f>IFERROR(IF(B3111="","",VLOOKUP(B3111,'Customer Orders Management'!B:AB,9,0)),"")</f>
        <v/>
      </c>
      <c r="J3111" s="81" t="str">
        <f>IFERROR(IF(B3111="","",VLOOKUP(B3111,'Customer Orders Management'!B:AB,10,0)),"")</f>
        <v/>
      </c>
      <c r="K3111" s="81" t="str">
        <f>IFERROR(IF(B3111="","",VLOOKUP(B3111,'Customer Orders Management'!B:AB,11,0)),"")</f>
        <v/>
      </c>
      <c r="L3111" s="81" t="str">
        <f>IFERROR(IF(VLOOKUP(B3111,'DIFOT Raw Data'!B:P,15,0)="","Not Delivered","Delivery"&amp;" "&amp;VLOOKUP(B3111,'DIFOT Raw Data'!B:P,15,0)),"")</f>
        <v/>
      </c>
    </row>
    <row r="3112" spans="5:12" x14ac:dyDescent="0.25">
      <c r="E3112" s="80" t="str">
        <f>IFERROR(IF(B3112="","",VLOOKUP(B3112,'Customer Orders Management'!B:AB,12,0)),"")</f>
        <v/>
      </c>
      <c r="F3112" s="80" t="str">
        <f>IFERROR(IF(B3112="","",VLOOKUP(B3112,'Customer Orders Management'!B:AB,13,0)),"")</f>
        <v/>
      </c>
      <c r="G3112" s="80" t="str">
        <f>IFERROR(IF(B3112="","",VLOOKUP(B3112,'Customer Orders Management'!B:AB,7,0)),"")</f>
        <v/>
      </c>
      <c r="H3112" s="80" t="str">
        <f>IFERROR(IF(B3112="","",VLOOKUP(B3112,'Customer Orders Management'!B:AB,8,0)),"")</f>
        <v/>
      </c>
      <c r="I3112" s="81" t="str">
        <f>IFERROR(IF(B3112="","",VLOOKUP(B3112,'Customer Orders Management'!B:AB,9,0)),"")</f>
        <v/>
      </c>
      <c r="J3112" s="81" t="str">
        <f>IFERROR(IF(B3112="","",VLOOKUP(B3112,'Customer Orders Management'!B:AB,10,0)),"")</f>
        <v/>
      </c>
      <c r="K3112" s="81" t="str">
        <f>IFERROR(IF(B3112="","",VLOOKUP(B3112,'Customer Orders Management'!B:AB,11,0)),"")</f>
        <v/>
      </c>
      <c r="L3112" s="81" t="str">
        <f>IFERROR(IF(VLOOKUP(B3112,'DIFOT Raw Data'!B:P,15,0)="","Not Delivered","Delivery"&amp;" "&amp;VLOOKUP(B3112,'DIFOT Raw Data'!B:P,15,0)),"")</f>
        <v/>
      </c>
    </row>
    <row r="3113" spans="5:12" x14ac:dyDescent="0.25">
      <c r="E3113" s="80" t="str">
        <f>IFERROR(IF(B3113="","",VLOOKUP(B3113,'Customer Orders Management'!B:AB,12,0)),"")</f>
        <v/>
      </c>
      <c r="F3113" s="80" t="str">
        <f>IFERROR(IF(B3113="","",VLOOKUP(B3113,'Customer Orders Management'!B:AB,13,0)),"")</f>
        <v/>
      </c>
      <c r="G3113" s="80" t="str">
        <f>IFERROR(IF(B3113="","",VLOOKUP(B3113,'Customer Orders Management'!B:AB,7,0)),"")</f>
        <v/>
      </c>
      <c r="H3113" s="80" t="str">
        <f>IFERROR(IF(B3113="","",VLOOKUP(B3113,'Customer Orders Management'!B:AB,8,0)),"")</f>
        <v/>
      </c>
      <c r="I3113" s="81" t="str">
        <f>IFERROR(IF(B3113="","",VLOOKUP(B3113,'Customer Orders Management'!B:AB,9,0)),"")</f>
        <v/>
      </c>
      <c r="J3113" s="81" t="str">
        <f>IFERROR(IF(B3113="","",VLOOKUP(B3113,'Customer Orders Management'!B:AB,10,0)),"")</f>
        <v/>
      </c>
      <c r="K3113" s="81" t="str">
        <f>IFERROR(IF(B3113="","",VLOOKUP(B3113,'Customer Orders Management'!B:AB,11,0)),"")</f>
        <v/>
      </c>
      <c r="L3113" s="81" t="str">
        <f>IFERROR(IF(VLOOKUP(B3113,'DIFOT Raw Data'!B:P,15,0)="","Not Delivered","Delivery"&amp;" "&amp;VLOOKUP(B3113,'DIFOT Raw Data'!B:P,15,0)),"")</f>
        <v/>
      </c>
    </row>
    <row r="3114" spans="5:12" x14ac:dyDescent="0.25">
      <c r="E3114" s="80" t="str">
        <f>IFERROR(IF(B3114="","",VLOOKUP(B3114,'Customer Orders Management'!B:AB,12,0)),"")</f>
        <v/>
      </c>
      <c r="F3114" s="80" t="str">
        <f>IFERROR(IF(B3114="","",VLOOKUP(B3114,'Customer Orders Management'!B:AB,13,0)),"")</f>
        <v/>
      </c>
      <c r="G3114" s="80" t="str">
        <f>IFERROR(IF(B3114="","",VLOOKUP(B3114,'Customer Orders Management'!B:AB,7,0)),"")</f>
        <v/>
      </c>
      <c r="H3114" s="80" t="str">
        <f>IFERROR(IF(B3114="","",VLOOKUP(B3114,'Customer Orders Management'!B:AB,8,0)),"")</f>
        <v/>
      </c>
      <c r="I3114" s="81" t="str">
        <f>IFERROR(IF(B3114="","",VLOOKUP(B3114,'Customer Orders Management'!B:AB,9,0)),"")</f>
        <v/>
      </c>
      <c r="J3114" s="81" t="str">
        <f>IFERROR(IF(B3114="","",VLOOKUP(B3114,'Customer Orders Management'!B:AB,10,0)),"")</f>
        <v/>
      </c>
      <c r="K3114" s="81" t="str">
        <f>IFERROR(IF(B3114="","",VLOOKUP(B3114,'Customer Orders Management'!B:AB,11,0)),"")</f>
        <v/>
      </c>
      <c r="L3114" s="81" t="str">
        <f>IFERROR(IF(VLOOKUP(B3114,'DIFOT Raw Data'!B:P,15,0)="","Not Delivered","Delivery"&amp;" "&amp;VLOOKUP(B3114,'DIFOT Raw Data'!B:P,15,0)),"")</f>
        <v/>
      </c>
    </row>
    <row r="3115" spans="5:12" x14ac:dyDescent="0.25">
      <c r="E3115" s="80" t="str">
        <f>IFERROR(IF(B3115="","",VLOOKUP(B3115,'Customer Orders Management'!B:AB,12,0)),"")</f>
        <v/>
      </c>
      <c r="F3115" s="80" t="str">
        <f>IFERROR(IF(B3115="","",VLOOKUP(B3115,'Customer Orders Management'!B:AB,13,0)),"")</f>
        <v/>
      </c>
      <c r="G3115" s="80" t="str">
        <f>IFERROR(IF(B3115="","",VLOOKUP(B3115,'Customer Orders Management'!B:AB,7,0)),"")</f>
        <v/>
      </c>
      <c r="H3115" s="80" t="str">
        <f>IFERROR(IF(B3115="","",VLOOKUP(B3115,'Customer Orders Management'!B:AB,8,0)),"")</f>
        <v/>
      </c>
      <c r="I3115" s="81" t="str">
        <f>IFERROR(IF(B3115="","",VLOOKUP(B3115,'Customer Orders Management'!B:AB,9,0)),"")</f>
        <v/>
      </c>
      <c r="J3115" s="81" t="str">
        <f>IFERROR(IF(B3115="","",VLOOKUP(B3115,'Customer Orders Management'!B:AB,10,0)),"")</f>
        <v/>
      </c>
      <c r="K3115" s="81" t="str">
        <f>IFERROR(IF(B3115="","",VLOOKUP(B3115,'Customer Orders Management'!B:AB,11,0)),"")</f>
        <v/>
      </c>
      <c r="L3115" s="81" t="str">
        <f>IFERROR(IF(VLOOKUP(B3115,'DIFOT Raw Data'!B:P,15,0)="","Not Delivered","Delivery"&amp;" "&amp;VLOOKUP(B3115,'DIFOT Raw Data'!B:P,15,0)),"")</f>
        <v/>
      </c>
    </row>
    <row r="3116" spans="5:12" x14ac:dyDescent="0.25">
      <c r="E3116" s="80" t="str">
        <f>IFERROR(IF(B3116="","",VLOOKUP(B3116,'Customer Orders Management'!B:AB,12,0)),"")</f>
        <v/>
      </c>
      <c r="F3116" s="80" t="str">
        <f>IFERROR(IF(B3116="","",VLOOKUP(B3116,'Customer Orders Management'!B:AB,13,0)),"")</f>
        <v/>
      </c>
      <c r="G3116" s="80" t="str">
        <f>IFERROR(IF(B3116="","",VLOOKUP(B3116,'Customer Orders Management'!B:AB,7,0)),"")</f>
        <v/>
      </c>
      <c r="H3116" s="80" t="str">
        <f>IFERROR(IF(B3116="","",VLOOKUP(B3116,'Customer Orders Management'!B:AB,8,0)),"")</f>
        <v/>
      </c>
      <c r="I3116" s="81" t="str">
        <f>IFERROR(IF(B3116="","",VLOOKUP(B3116,'Customer Orders Management'!B:AB,9,0)),"")</f>
        <v/>
      </c>
      <c r="J3116" s="81" t="str">
        <f>IFERROR(IF(B3116="","",VLOOKUP(B3116,'Customer Orders Management'!B:AB,10,0)),"")</f>
        <v/>
      </c>
      <c r="K3116" s="81" t="str">
        <f>IFERROR(IF(B3116="","",VLOOKUP(B3116,'Customer Orders Management'!B:AB,11,0)),"")</f>
        <v/>
      </c>
      <c r="L3116" s="81" t="str">
        <f>IFERROR(IF(VLOOKUP(B3116,'DIFOT Raw Data'!B:P,15,0)="","Not Delivered","Delivery"&amp;" "&amp;VLOOKUP(B3116,'DIFOT Raw Data'!B:P,15,0)),"")</f>
        <v/>
      </c>
    </row>
    <row r="3117" spans="5:12" x14ac:dyDescent="0.25">
      <c r="E3117" s="80" t="str">
        <f>IFERROR(IF(B3117="","",VLOOKUP(B3117,'Customer Orders Management'!B:AB,12,0)),"")</f>
        <v/>
      </c>
      <c r="F3117" s="80" t="str">
        <f>IFERROR(IF(B3117="","",VLOOKUP(B3117,'Customer Orders Management'!B:AB,13,0)),"")</f>
        <v/>
      </c>
      <c r="G3117" s="80" t="str">
        <f>IFERROR(IF(B3117="","",VLOOKUP(B3117,'Customer Orders Management'!B:AB,7,0)),"")</f>
        <v/>
      </c>
      <c r="H3117" s="80" t="str">
        <f>IFERROR(IF(B3117="","",VLOOKUP(B3117,'Customer Orders Management'!B:AB,8,0)),"")</f>
        <v/>
      </c>
      <c r="I3117" s="81" t="str">
        <f>IFERROR(IF(B3117="","",VLOOKUP(B3117,'Customer Orders Management'!B:AB,9,0)),"")</f>
        <v/>
      </c>
      <c r="J3117" s="81" t="str">
        <f>IFERROR(IF(B3117="","",VLOOKUP(B3117,'Customer Orders Management'!B:AB,10,0)),"")</f>
        <v/>
      </c>
      <c r="K3117" s="81" t="str">
        <f>IFERROR(IF(B3117="","",VLOOKUP(B3117,'Customer Orders Management'!B:AB,11,0)),"")</f>
        <v/>
      </c>
      <c r="L3117" s="81" t="str">
        <f>IFERROR(IF(VLOOKUP(B3117,'DIFOT Raw Data'!B:P,15,0)="","Not Delivered","Delivery"&amp;" "&amp;VLOOKUP(B3117,'DIFOT Raw Data'!B:P,15,0)),"")</f>
        <v/>
      </c>
    </row>
    <row r="3118" spans="5:12" x14ac:dyDescent="0.25">
      <c r="E3118" s="80" t="str">
        <f>IFERROR(IF(B3118="","",VLOOKUP(B3118,'Customer Orders Management'!B:AB,12,0)),"")</f>
        <v/>
      </c>
      <c r="F3118" s="80" t="str">
        <f>IFERROR(IF(B3118="","",VLOOKUP(B3118,'Customer Orders Management'!B:AB,13,0)),"")</f>
        <v/>
      </c>
      <c r="G3118" s="80" t="str">
        <f>IFERROR(IF(B3118="","",VLOOKUP(B3118,'Customer Orders Management'!B:AB,7,0)),"")</f>
        <v/>
      </c>
      <c r="H3118" s="80" t="str">
        <f>IFERROR(IF(B3118="","",VLOOKUP(B3118,'Customer Orders Management'!B:AB,8,0)),"")</f>
        <v/>
      </c>
      <c r="I3118" s="81" t="str">
        <f>IFERROR(IF(B3118="","",VLOOKUP(B3118,'Customer Orders Management'!B:AB,9,0)),"")</f>
        <v/>
      </c>
      <c r="J3118" s="81" t="str">
        <f>IFERROR(IF(B3118="","",VLOOKUP(B3118,'Customer Orders Management'!B:AB,10,0)),"")</f>
        <v/>
      </c>
      <c r="K3118" s="81" t="str">
        <f>IFERROR(IF(B3118="","",VLOOKUP(B3118,'Customer Orders Management'!B:AB,11,0)),"")</f>
        <v/>
      </c>
      <c r="L3118" s="81" t="str">
        <f>IFERROR(IF(VLOOKUP(B3118,'DIFOT Raw Data'!B:P,15,0)="","Not Delivered","Delivery"&amp;" "&amp;VLOOKUP(B3118,'DIFOT Raw Data'!B:P,15,0)),"")</f>
        <v/>
      </c>
    </row>
    <row r="3119" spans="5:12" x14ac:dyDescent="0.25">
      <c r="E3119" s="80" t="str">
        <f>IFERROR(IF(B3119="","",VLOOKUP(B3119,'Customer Orders Management'!B:AB,12,0)),"")</f>
        <v/>
      </c>
      <c r="F3119" s="80" t="str">
        <f>IFERROR(IF(B3119="","",VLOOKUP(B3119,'Customer Orders Management'!B:AB,13,0)),"")</f>
        <v/>
      </c>
      <c r="G3119" s="80" t="str">
        <f>IFERROR(IF(B3119="","",VLOOKUP(B3119,'Customer Orders Management'!B:AB,7,0)),"")</f>
        <v/>
      </c>
      <c r="H3119" s="80" t="str">
        <f>IFERROR(IF(B3119="","",VLOOKUP(B3119,'Customer Orders Management'!B:AB,8,0)),"")</f>
        <v/>
      </c>
      <c r="I3119" s="81" t="str">
        <f>IFERROR(IF(B3119="","",VLOOKUP(B3119,'Customer Orders Management'!B:AB,9,0)),"")</f>
        <v/>
      </c>
      <c r="J3119" s="81" t="str">
        <f>IFERROR(IF(B3119="","",VLOOKUP(B3119,'Customer Orders Management'!B:AB,10,0)),"")</f>
        <v/>
      </c>
      <c r="K3119" s="81" t="str">
        <f>IFERROR(IF(B3119="","",VLOOKUP(B3119,'Customer Orders Management'!B:AB,11,0)),"")</f>
        <v/>
      </c>
      <c r="L3119" s="81" t="str">
        <f>IFERROR(IF(VLOOKUP(B3119,'DIFOT Raw Data'!B:P,15,0)="","Not Delivered","Delivery"&amp;" "&amp;VLOOKUP(B3119,'DIFOT Raw Data'!B:P,15,0)),"")</f>
        <v/>
      </c>
    </row>
    <row r="3120" spans="5:12" x14ac:dyDescent="0.25">
      <c r="E3120" s="80" t="str">
        <f>IFERROR(IF(B3120="","",VLOOKUP(B3120,'Customer Orders Management'!B:AB,12,0)),"")</f>
        <v/>
      </c>
      <c r="F3120" s="80" t="str">
        <f>IFERROR(IF(B3120="","",VLOOKUP(B3120,'Customer Orders Management'!B:AB,13,0)),"")</f>
        <v/>
      </c>
      <c r="G3120" s="80" t="str">
        <f>IFERROR(IF(B3120="","",VLOOKUP(B3120,'Customer Orders Management'!B:AB,7,0)),"")</f>
        <v/>
      </c>
      <c r="H3120" s="80" t="str">
        <f>IFERROR(IF(B3120="","",VLOOKUP(B3120,'Customer Orders Management'!B:AB,8,0)),"")</f>
        <v/>
      </c>
      <c r="I3120" s="81" t="str">
        <f>IFERROR(IF(B3120="","",VLOOKUP(B3120,'Customer Orders Management'!B:AB,9,0)),"")</f>
        <v/>
      </c>
      <c r="J3120" s="81" t="str">
        <f>IFERROR(IF(B3120="","",VLOOKUP(B3120,'Customer Orders Management'!B:AB,10,0)),"")</f>
        <v/>
      </c>
      <c r="K3120" s="81" t="str">
        <f>IFERROR(IF(B3120="","",VLOOKUP(B3120,'Customer Orders Management'!B:AB,11,0)),"")</f>
        <v/>
      </c>
      <c r="L3120" s="81" t="str">
        <f>IFERROR(IF(VLOOKUP(B3120,'DIFOT Raw Data'!B:P,15,0)="","Not Delivered","Delivery"&amp;" "&amp;VLOOKUP(B3120,'DIFOT Raw Data'!B:P,15,0)),"")</f>
        <v/>
      </c>
    </row>
    <row r="3121" spans="5:12" x14ac:dyDescent="0.25">
      <c r="E3121" s="80" t="str">
        <f>IFERROR(IF(B3121="","",VLOOKUP(B3121,'Customer Orders Management'!B:AB,12,0)),"")</f>
        <v/>
      </c>
      <c r="F3121" s="80" t="str">
        <f>IFERROR(IF(B3121="","",VLOOKUP(B3121,'Customer Orders Management'!B:AB,13,0)),"")</f>
        <v/>
      </c>
      <c r="G3121" s="80" t="str">
        <f>IFERROR(IF(B3121="","",VLOOKUP(B3121,'Customer Orders Management'!B:AB,7,0)),"")</f>
        <v/>
      </c>
      <c r="H3121" s="80" t="str">
        <f>IFERROR(IF(B3121="","",VLOOKUP(B3121,'Customer Orders Management'!B:AB,8,0)),"")</f>
        <v/>
      </c>
      <c r="I3121" s="81" t="str">
        <f>IFERROR(IF(B3121="","",VLOOKUP(B3121,'Customer Orders Management'!B:AB,9,0)),"")</f>
        <v/>
      </c>
      <c r="J3121" s="81" t="str">
        <f>IFERROR(IF(B3121="","",VLOOKUP(B3121,'Customer Orders Management'!B:AB,10,0)),"")</f>
        <v/>
      </c>
      <c r="K3121" s="81" t="str">
        <f>IFERROR(IF(B3121="","",VLOOKUP(B3121,'Customer Orders Management'!B:AB,11,0)),"")</f>
        <v/>
      </c>
      <c r="L3121" s="81" t="str">
        <f>IFERROR(IF(VLOOKUP(B3121,'DIFOT Raw Data'!B:P,15,0)="","Not Delivered","Delivery"&amp;" "&amp;VLOOKUP(B3121,'DIFOT Raw Data'!B:P,15,0)),"")</f>
        <v/>
      </c>
    </row>
    <row r="3122" spans="5:12" x14ac:dyDescent="0.25">
      <c r="E3122" s="80" t="str">
        <f>IFERROR(IF(B3122="","",VLOOKUP(B3122,'Customer Orders Management'!B:AB,12,0)),"")</f>
        <v/>
      </c>
      <c r="F3122" s="80" t="str">
        <f>IFERROR(IF(B3122="","",VLOOKUP(B3122,'Customer Orders Management'!B:AB,13,0)),"")</f>
        <v/>
      </c>
      <c r="G3122" s="80" t="str">
        <f>IFERROR(IF(B3122="","",VLOOKUP(B3122,'Customer Orders Management'!B:AB,7,0)),"")</f>
        <v/>
      </c>
      <c r="H3122" s="80" t="str">
        <f>IFERROR(IF(B3122="","",VLOOKUP(B3122,'Customer Orders Management'!B:AB,8,0)),"")</f>
        <v/>
      </c>
      <c r="I3122" s="81" t="str">
        <f>IFERROR(IF(B3122="","",VLOOKUP(B3122,'Customer Orders Management'!B:AB,9,0)),"")</f>
        <v/>
      </c>
      <c r="J3122" s="81" t="str">
        <f>IFERROR(IF(B3122="","",VLOOKUP(B3122,'Customer Orders Management'!B:AB,10,0)),"")</f>
        <v/>
      </c>
      <c r="K3122" s="81" t="str">
        <f>IFERROR(IF(B3122="","",VLOOKUP(B3122,'Customer Orders Management'!B:AB,11,0)),"")</f>
        <v/>
      </c>
      <c r="L3122" s="81" t="str">
        <f>IFERROR(IF(VLOOKUP(B3122,'DIFOT Raw Data'!B:P,15,0)="","Not Delivered","Delivery"&amp;" "&amp;VLOOKUP(B3122,'DIFOT Raw Data'!B:P,15,0)),"")</f>
        <v/>
      </c>
    </row>
    <row r="3123" spans="5:12" x14ac:dyDescent="0.25">
      <c r="E3123" s="80" t="str">
        <f>IFERROR(IF(B3123="","",VLOOKUP(B3123,'Customer Orders Management'!B:AB,12,0)),"")</f>
        <v/>
      </c>
      <c r="F3123" s="80" t="str">
        <f>IFERROR(IF(B3123="","",VLOOKUP(B3123,'Customer Orders Management'!B:AB,13,0)),"")</f>
        <v/>
      </c>
      <c r="G3123" s="80" t="str">
        <f>IFERROR(IF(B3123="","",VLOOKUP(B3123,'Customer Orders Management'!B:AB,7,0)),"")</f>
        <v/>
      </c>
      <c r="H3123" s="80" t="str">
        <f>IFERROR(IF(B3123="","",VLOOKUP(B3123,'Customer Orders Management'!B:AB,8,0)),"")</f>
        <v/>
      </c>
      <c r="I3123" s="81" t="str">
        <f>IFERROR(IF(B3123="","",VLOOKUP(B3123,'Customer Orders Management'!B:AB,9,0)),"")</f>
        <v/>
      </c>
      <c r="J3123" s="81" t="str">
        <f>IFERROR(IF(B3123="","",VLOOKUP(B3123,'Customer Orders Management'!B:AB,10,0)),"")</f>
        <v/>
      </c>
      <c r="K3123" s="81" t="str">
        <f>IFERROR(IF(B3123="","",VLOOKUP(B3123,'Customer Orders Management'!B:AB,11,0)),"")</f>
        <v/>
      </c>
      <c r="L3123" s="81" t="str">
        <f>IFERROR(IF(VLOOKUP(B3123,'DIFOT Raw Data'!B:P,15,0)="","Not Delivered","Delivery"&amp;" "&amp;VLOOKUP(B3123,'DIFOT Raw Data'!B:P,15,0)),"")</f>
        <v/>
      </c>
    </row>
    <row r="3124" spans="5:12" x14ac:dyDescent="0.25">
      <c r="E3124" s="80" t="str">
        <f>IFERROR(IF(B3124="","",VLOOKUP(B3124,'Customer Orders Management'!B:AB,12,0)),"")</f>
        <v/>
      </c>
      <c r="F3124" s="80" t="str">
        <f>IFERROR(IF(B3124="","",VLOOKUP(B3124,'Customer Orders Management'!B:AB,13,0)),"")</f>
        <v/>
      </c>
      <c r="G3124" s="80" t="str">
        <f>IFERROR(IF(B3124="","",VLOOKUP(B3124,'Customer Orders Management'!B:AB,7,0)),"")</f>
        <v/>
      </c>
      <c r="H3124" s="80" t="str">
        <f>IFERROR(IF(B3124="","",VLOOKUP(B3124,'Customer Orders Management'!B:AB,8,0)),"")</f>
        <v/>
      </c>
      <c r="I3124" s="81" t="str">
        <f>IFERROR(IF(B3124="","",VLOOKUP(B3124,'Customer Orders Management'!B:AB,9,0)),"")</f>
        <v/>
      </c>
      <c r="J3124" s="81" t="str">
        <f>IFERROR(IF(B3124="","",VLOOKUP(B3124,'Customer Orders Management'!B:AB,10,0)),"")</f>
        <v/>
      </c>
      <c r="K3124" s="81" t="str">
        <f>IFERROR(IF(B3124="","",VLOOKUP(B3124,'Customer Orders Management'!B:AB,11,0)),"")</f>
        <v/>
      </c>
      <c r="L3124" s="81" t="str">
        <f>IFERROR(IF(VLOOKUP(B3124,'DIFOT Raw Data'!B:P,15,0)="","Not Delivered","Delivery"&amp;" "&amp;VLOOKUP(B3124,'DIFOT Raw Data'!B:P,15,0)),"")</f>
        <v/>
      </c>
    </row>
    <row r="3125" spans="5:12" x14ac:dyDescent="0.25">
      <c r="E3125" s="80" t="str">
        <f>IFERROR(IF(B3125="","",VLOOKUP(B3125,'Customer Orders Management'!B:AB,12,0)),"")</f>
        <v/>
      </c>
      <c r="F3125" s="80" t="str">
        <f>IFERROR(IF(B3125="","",VLOOKUP(B3125,'Customer Orders Management'!B:AB,13,0)),"")</f>
        <v/>
      </c>
      <c r="G3125" s="80" t="str">
        <f>IFERROR(IF(B3125="","",VLOOKUP(B3125,'Customer Orders Management'!B:AB,7,0)),"")</f>
        <v/>
      </c>
      <c r="H3125" s="80" t="str">
        <f>IFERROR(IF(B3125="","",VLOOKUP(B3125,'Customer Orders Management'!B:AB,8,0)),"")</f>
        <v/>
      </c>
      <c r="I3125" s="81" t="str">
        <f>IFERROR(IF(B3125="","",VLOOKUP(B3125,'Customer Orders Management'!B:AB,9,0)),"")</f>
        <v/>
      </c>
      <c r="J3125" s="81" t="str">
        <f>IFERROR(IF(B3125="","",VLOOKUP(B3125,'Customer Orders Management'!B:AB,10,0)),"")</f>
        <v/>
      </c>
      <c r="K3125" s="81" t="str">
        <f>IFERROR(IF(B3125="","",VLOOKUP(B3125,'Customer Orders Management'!B:AB,11,0)),"")</f>
        <v/>
      </c>
      <c r="L3125" s="81" t="str">
        <f>IFERROR(IF(VLOOKUP(B3125,'DIFOT Raw Data'!B:P,15,0)="","Not Delivered","Delivery"&amp;" "&amp;VLOOKUP(B3125,'DIFOT Raw Data'!B:P,15,0)),"")</f>
        <v/>
      </c>
    </row>
    <row r="3126" spans="5:12" x14ac:dyDescent="0.25">
      <c r="E3126" s="80" t="str">
        <f>IFERROR(IF(B3126="","",VLOOKUP(B3126,'Customer Orders Management'!B:AB,12,0)),"")</f>
        <v/>
      </c>
      <c r="F3126" s="80" t="str">
        <f>IFERROR(IF(B3126="","",VLOOKUP(B3126,'Customer Orders Management'!B:AB,13,0)),"")</f>
        <v/>
      </c>
      <c r="G3126" s="80" t="str">
        <f>IFERROR(IF(B3126="","",VLOOKUP(B3126,'Customer Orders Management'!B:AB,7,0)),"")</f>
        <v/>
      </c>
      <c r="H3126" s="80" t="str">
        <f>IFERROR(IF(B3126="","",VLOOKUP(B3126,'Customer Orders Management'!B:AB,8,0)),"")</f>
        <v/>
      </c>
      <c r="I3126" s="81" t="str">
        <f>IFERROR(IF(B3126="","",VLOOKUP(B3126,'Customer Orders Management'!B:AB,9,0)),"")</f>
        <v/>
      </c>
      <c r="J3126" s="81" t="str">
        <f>IFERROR(IF(B3126="","",VLOOKUP(B3126,'Customer Orders Management'!B:AB,10,0)),"")</f>
        <v/>
      </c>
      <c r="K3126" s="81" t="str">
        <f>IFERROR(IF(B3126="","",VLOOKUP(B3126,'Customer Orders Management'!B:AB,11,0)),"")</f>
        <v/>
      </c>
      <c r="L3126" s="81" t="str">
        <f>IFERROR(IF(VLOOKUP(B3126,'DIFOT Raw Data'!B:P,15,0)="","Not Delivered","Delivery"&amp;" "&amp;VLOOKUP(B3126,'DIFOT Raw Data'!B:P,15,0)),"")</f>
        <v/>
      </c>
    </row>
    <row r="3127" spans="5:12" x14ac:dyDescent="0.25">
      <c r="E3127" s="80" t="str">
        <f>IFERROR(IF(B3127="","",VLOOKUP(B3127,'Customer Orders Management'!B:AB,12,0)),"")</f>
        <v/>
      </c>
      <c r="F3127" s="80" t="str">
        <f>IFERROR(IF(B3127="","",VLOOKUP(B3127,'Customer Orders Management'!B:AB,13,0)),"")</f>
        <v/>
      </c>
      <c r="G3127" s="80" t="str">
        <f>IFERROR(IF(B3127="","",VLOOKUP(B3127,'Customer Orders Management'!B:AB,7,0)),"")</f>
        <v/>
      </c>
      <c r="H3127" s="80" t="str">
        <f>IFERROR(IF(B3127="","",VLOOKUP(B3127,'Customer Orders Management'!B:AB,8,0)),"")</f>
        <v/>
      </c>
      <c r="I3127" s="81" t="str">
        <f>IFERROR(IF(B3127="","",VLOOKUP(B3127,'Customer Orders Management'!B:AB,9,0)),"")</f>
        <v/>
      </c>
      <c r="J3127" s="81" t="str">
        <f>IFERROR(IF(B3127="","",VLOOKUP(B3127,'Customer Orders Management'!B:AB,10,0)),"")</f>
        <v/>
      </c>
      <c r="K3127" s="81" t="str">
        <f>IFERROR(IF(B3127="","",VLOOKUP(B3127,'Customer Orders Management'!B:AB,11,0)),"")</f>
        <v/>
      </c>
      <c r="L3127" s="81" t="str">
        <f>IFERROR(IF(VLOOKUP(B3127,'DIFOT Raw Data'!B:P,15,0)="","Not Delivered","Delivery"&amp;" "&amp;VLOOKUP(B3127,'DIFOT Raw Data'!B:P,15,0)),"")</f>
        <v/>
      </c>
    </row>
    <row r="3128" spans="5:12" x14ac:dyDescent="0.25">
      <c r="E3128" s="80" t="str">
        <f>IFERROR(IF(B3128="","",VLOOKUP(B3128,'Customer Orders Management'!B:AB,12,0)),"")</f>
        <v/>
      </c>
      <c r="F3128" s="80" t="str">
        <f>IFERROR(IF(B3128="","",VLOOKUP(B3128,'Customer Orders Management'!B:AB,13,0)),"")</f>
        <v/>
      </c>
      <c r="G3128" s="80" t="str">
        <f>IFERROR(IF(B3128="","",VLOOKUP(B3128,'Customer Orders Management'!B:AB,7,0)),"")</f>
        <v/>
      </c>
      <c r="H3128" s="80" t="str">
        <f>IFERROR(IF(B3128="","",VLOOKUP(B3128,'Customer Orders Management'!B:AB,8,0)),"")</f>
        <v/>
      </c>
      <c r="I3128" s="81" t="str">
        <f>IFERROR(IF(B3128="","",VLOOKUP(B3128,'Customer Orders Management'!B:AB,9,0)),"")</f>
        <v/>
      </c>
      <c r="J3128" s="81" t="str">
        <f>IFERROR(IF(B3128="","",VLOOKUP(B3128,'Customer Orders Management'!B:AB,10,0)),"")</f>
        <v/>
      </c>
      <c r="K3128" s="81" t="str">
        <f>IFERROR(IF(B3128="","",VLOOKUP(B3128,'Customer Orders Management'!B:AB,11,0)),"")</f>
        <v/>
      </c>
      <c r="L3128" s="81" t="str">
        <f>IFERROR(IF(VLOOKUP(B3128,'DIFOT Raw Data'!B:P,15,0)="","Not Delivered","Delivery"&amp;" "&amp;VLOOKUP(B3128,'DIFOT Raw Data'!B:P,15,0)),"")</f>
        <v/>
      </c>
    </row>
    <row r="3129" spans="5:12" x14ac:dyDescent="0.25">
      <c r="E3129" s="80" t="str">
        <f>IFERROR(IF(B3129="","",VLOOKUP(B3129,'Customer Orders Management'!B:AB,12,0)),"")</f>
        <v/>
      </c>
      <c r="F3129" s="80" t="str">
        <f>IFERROR(IF(B3129="","",VLOOKUP(B3129,'Customer Orders Management'!B:AB,13,0)),"")</f>
        <v/>
      </c>
      <c r="G3129" s="80" t="str">
        <f>IFERROR(IF(B3129="","",VLOOKUP(B3129,'Customer Orders Management'!B:AB,7,0)),"")</f>
        <v/>
      </c>
      <c r="H3129" s="80" t="str">
        <f>IFERROR(IF(B3129="","",VLOOKUP(B3129,'Customer Orders Management'!B:AB,8,0)),"")</f>
        <v/>
      </c>
      <c r="I3129" s="81" t="str">
        <f>IFERROR(IF(B3129="","",VLOOKUP(B3129,'Customer Orders Management'!B:AB,9,0)),"")</f>
        <v/>
      </c>
      <c r="J3129" s="81" t="str">
        <f>IFERROR(IF(B3129="","",VLOOKUP(B3129,'Customer Orders Management'!B:AB,10,0)),"")</f>
        <v/>
      </c>
      <c r="K3129" s="81" t="str">
        <f>IFERROR(IF(B3129="","",VLOOKUP(B3129,'Customer Orders Management'!B:AB,11,0)),"")</f>
        <v/>
      </c>
      <c r="L3129" s="81" t="str">
        <f>IFERROR(IF(VLOOKUP(B3129,'DIFOT Raw Data'!B:P,15,0)="","Not Delivered","Delivery"&amp;" "&amp;VLOOKUP(B3129,'DIFOT Raw Data'!B:P,15,0)),"")</f>
        <v/>
      </c>
    </row>
    <row r="3130" spans="5:12" x14ac:dyDescent="0.25">
      <c r="E3130" s="80" t="str">
        <f>IFERROR(IF(B3130="","",VLOOKUP(B3130,'Customer Orders Management'!B:AB,12,0)),"")</f>
        <v/>
      </c>
      <c r="F3130" s="80" t="str">
        <f>IFERROR(IF(B3130="","",VLOOKUP(B3130,'Customer Orders Management'!B:AB,13,0)),"")</f>
        <v/>
      </c>
      <c r="G3130" s="80" t="str">
        <f>IFERROR(IF(B3130="","",VLOOKUP(B3130,'Customer Orders Management'!B:AB,7,0)),"")</f>
        <v/>
      </c>
      <c r="H3130" s="80" t="str">
        <f>IFERROR(IF(B3130="","",VLOOKUP(B3130,'Customer Orders Management'!B:AB,8,0)),"")</f>
        <v/>
      </c>
      <c r="I3130" s="81" t="str">
        <f>IFERROR(IF(B3130="","",VLOOKUP(B3130,'Customer Orders Management'!B:AB,9,0)),"")</f>
        <v/>
      </c>
      <c r="J3130" s="81" t="str">
        <f>IFERROR(IF(B3130="","",VLOOKUP(B3130,'Customer Orders Management'!B:AB,10,0)),"")</f>
        <v/>
      </c>
      <c r="K3130" s="81" t="str">
        <f>IFERROR(IF(B3130="","",VLOOKUP(B3130,'Customer Orders Management'!B:AB,11,0)),"")</f>
        <v/>
      </c>
      <c r="L3130" s="81" t="str">
        <f>IFERROR(IF(VLOOKUP(B3130,'DIFOT Raw Data'!B:P,15,0)="","Not Delivered","Delivery"&amp;" "&amp;VLOOKUP(B3130,'DIFOT Raw Data'!B:P,15,0)),"")</f>
        <v/>
      </c>
    </row>
    <row r="3131" spans="5:12" x14ac:dyDescent="0.25">
      <c r="E3131" s="80" t="str">
        <f>IFERROR(IF(B3131="","",VLOOKUP(B3131,'Customer Orders Management'!B:AB,12,0)),"")</f>
        <v/>
      </c>
      <c r="F3131" s="80" t="str">
        <f>IFERROR(IF(B3131="","",VLOOKUP(B3131,'Customer Orders Management'!B:AB,13,0)),"")</f>
        <v/>
      </c>
      <c r="G3131" s="80" t="str">
        <f>IFERROR(IF(B3131="","",VLOOKUP(B3131,'Customer Orders Management'!B:AB,7,0)),"")</f>
        <v/>
      </c>
      <c r="H3131" s="80" t="str">
        <f>IFERROR(IF(B3131="","",VLOOKUP(B3131,'Customer Orders Management'!B:AB,8,0)),"")</f>
        <v/>
      </c>
      <c r="I3131" s="81" t="str">
        <f>IFERROR(IF(B3131="","",VLOOKUP(B3131,'Customer Orders Management'!B:AB,9,0)),"")</f>
        <v/>
      </c>
      <c r="J3131" s="81" t="str">
        <f>IFERROR(IF(B3131="","",VLOOKUP(B3131,'Customer Orders Management'!B:AB,10,0)),"")</f>
        <v/>
      </c>
      <c r="K3131" s="81" t="str">
        <f>IFERROR(IF(B3131="","",VLOOKUP(B3131,'Customer Orders Management'!B:AB,11,0)),"")</f>
        <v/>
      </c>
      <c r="L3131" s="81" t="str">
        <f>IFERROR(IF(VLOOKUP(B3131,'DIFOT Raw Data'!B:P,15,0)="","Not Delivered","Delivery"&amp;" "&amp;VLOOKUP(B3131,'DIFOT Raw Data'!B:P,15,0)),"")</f>
        <v/>
      </c>
    </row>
    <row r="3132" spans="5:12" x14ac:dyDescent="0.25">
      <c r="E3132" s="80" t="str">
        <f>IFERROR(IF(B3132="","",VLOOKUP(B3132,'Customer Orders Management'!B:AB,12,0)),"")</f>
        <v/>
      </c>
      <c r="F3132" s="80" t="str">
        <f>IFERROR(IF(B3132="","",VLOOKUP(B3132,'Customer Orders Management'!B:AB,13,0)),"")</f>
        <v/>
      </c>
      <c r="G3132" s="80" t="str">
        <f>IFERROR(IF(B3132="","",VLOOKUP(B3132,'Customer Orders Management'!B:AB,7,0)),"")</f>
        <v/>
      </c>
      <c r="H3132" s="80" t="str">
        <f>IFERROR(IF(B3132="","",VLOOKUP(B3132,'Customer Orders Management'!B:AB,8,0)),"")</f>
        <v/>
      </c>
      <c r="I3132" s="81" t="str">
        <f>IFERROR(IF(B3132="","",VLOOKUP(B3132,'Customer Orders Management'!B:AB,9,0)),"")</f>
        <v/>
      </c>
      <c r="J3132" s="81" t="str">
        <f>IFERROR(IF(B3132="","",VLOOKUP(B3132,'Customer Orders Management'!B:AB,10,0)),"")</f>
        <v/>
      </c>
      <c r="K3132" s="81" t="str">
        <f>IFERROR(IF(B3132="","",VLOOKUP(B3132,'Customer Orders Management'!B:AB,11,0)),"")</f>
        <v/>
      </c>
      <c r="L3132" s="81" t="str">
        <f>IFERROR(IF(VLOOKUP(B3132,'DIFOT Raw Data'!B:P,15,0)="","Not Delivered","Delivery"&amp;" "&amp;VLOOKUP(B3132,'DIFOT Raw Data'!B:P,15,0)),"")</f>
        <v/>
      </c>
    </row>
    <row r="3133" spans="5:12" x14ac:dyDescent="0.25">
      <c r="E3133" s="80" t="str">
        <f>IFERROR(IF(B3133="","",VLOOKUP(B3133,'Customer Orders Management'!B:AB,12,0)),"")</f>
        <v/>
      </c>
      <c r="F3133" s="80" t="str">
        <f>IFERROR(IF(B3133="","",VLOOKUP(B3133,'Customer Orders Management'!B:AB,13,0)),"")</f>
        <v/>
      </c>
      <c r="G3133" s="80" t="str">
        <f>IFERROR(IF(B3133="","",VLOOKUP(B3133,'Customer Orders Management'!B:AB,7,0)),"")</f>
        <v/>
      </c>
      <c r="H3133" s="80" t="str">
        <f>IFERROR(IF(B3133="","",VLOOKUP(B3133,'Customer Orders Management'!B:AB,8,0)),"")</f>
        <v/>
      </c>
      <c r="I3133" s="81" t="str">
        <f>IFERROR(IF(B3133="","",VLOOKUP(B3133,'Customer Orders Management'!B:AB,9,0)),"")</f>
        <v/>
      </c>
      <c r="J3133" s="81" t="str">
        <f>IFERROR(IF(B3133="","",VLOOKUP(B3133,'Customer Orders Management'!B:AB,10,0)),"")</f>
        <v/>
      </c>
      <c r="K3133" s="81" t="str">
        <f>IFERROR(IF(B3133="","",VLOOKUP(B3133,'Customer Orders Management'!B:AB,11,0)),"")</f>
        <v/>
      </c>
      <c r="L3133" s="81" t="str">
        <f>IFERROR(IF(VLOOKUP(B3133,'DIFOT Raw Data'!B:P,15,0)="","Not Delivered","Delivery"&amp;" "&amp;VLOOKUP(B3133,'DIFOT Raw Data'!B:P,15,0)),"")</f>
        <v/>
      </c>
    </row>
    <row r="3134" spans="5:12" x14ac:dyDescent="0.25">
      <c r="E3134" s="80" t="str">
        <f>IFERROR(IF(B3134="","",VLOOKUP(B3134,'Customer Orders Management'!B:AB,12,0)),"")</f>
        <v/>
      </c>
      <c r="F3134" s="80" t="str">
        <f>IFERROR(IF(B3134="","",VLOOKUP(B3134,'Customer Orders Management'!B:AB,13,0)),"")</f>
        <v/>
      </c>
      <c r="G3134" s="80" t="str">
        <f>IFERROR(IF(B3134="","",VLOOKUP(B3134,'Customer Orders Management'!B:AB,7,0)),"")</f>
        <v/>
      </c>
      <c r="H3134" s="80" t="str">
        <f>IFERROR(IF(B3134="","",VLOOKUP(B3134,'Customer Orders Management'!B:AB,8,0)),"")</f>
        <v/>
      </c>
      <c r="I3134" s="81" t="str">
        <f>IFERROR(IF(B3134="","",VLOOKUP(B3134,'Customer Orders Management'!B:AB,9,0)),"")</f>
        <v/>
      </c>
      <c r="J3134" s="81" t="str">
        <f>IFERROR(IF(B3134="","",VLOOKUP(B3134,'Customer Orders Management'!B:AB,10,0)),"")</f>
        <v/>
      </c>
      <c r="K3134" s="81" t="str">
        <f>IFERROR(IF(B3134="","",VLOOKUP(B3134,'Customer Orders Management'!B:AB,11,0)),"")</f>
        <v/>
      </c>
      <c r="L3134" s="81" t="str">
        <f>IFERROR(IF(VLOOKUP(B3134,'DIFOT Raw Data'!B:P,15,0)="","Not Delivered","Delivery"&amp;" "&amp;VLOOKUP(B3134,'DIFOT Raw Data'!B:P,15,0)),"")</f>
        <v/>
      </c>
    </row>
    <row r="3135" spans="5:12" x14ac:dyDescent="0.25">
      <c r="E3135" s="80" t="str">
        <f>IFERROR(IF(B3135="","",VLOOKUP(B3135,'Customer Orders Management'!B:AB,12,0)),"")</f>
        <v/>
      </c>
      <c r="F3135" s="80" t="str">
        <f>IFERROR(IF(B3135="","",VLOOKUP(B3135,'Customer Orders Management'!B:AB,13,0)),"")</f>
        <v/>
      </c>
      <c r="G3135" s="80" t="str">
        <f>IFERROR(IF(B3135="","",VLOOKUP(B3135,'Customer Orders Management'!B:AB,7,0)),"")</f>
        <v/>
      </c>
      <c r="H3135" s="80" t="str">
        <f>IFERROR(IF(B3135="","",VLOOKUP(B3135,'Customer Orders Management'!B:AB,8,0)),"")</f>
        <v/>
      </c>
      <c r="I3135" s="81" t="str">
        <f>IFERROR(IF(B3135="","",VLOOKUP(B3135,'Customer Orders Management'!B:AB,9,0)),"")</f>
        <v/>
      </c>
      <c r="J3135" s="81" t="str">
        <f>IFERROR(IF(B3135="","",VLOOKUP(B3135,'Customer Orders Management'!B:AB,10,0)),"")</f>
        <v/>
      </c>
      <c r="K3135" s="81" t="str">
        <f>IFERROR(IF(B3135="","",VLOOKUP(B3135,'Customer Orders Management'!B:AB,11,0)),"")</f>
        <v/>
      </c>
      <c r="L3135" s="81" t="str">
        <f>IFERROR(IF(VLOOKUP(B3135,'DIFOT Raw Data'!B:P,15,0)="","Not Delivered","Delivery"&amp;" "&amp;VLOOKUP(B3135,'DIFOT Raw Data'!B:P,15,0)),"")</f>
        <v/>
      </c>
    </row>
    <row r="3136" spans="5:12" x14ac:dyDescent="0.25">
      <c r="E3136" s="80" t="str">
        <f>IFERROR(IF(B3136="","",VLOOKUP(B3136,'Customer Orders Management'!B:AB,12,0)),"")</f>
        <v/>
      </c>
      <c r="F3136" s="80" t="str">
        <f>IFERROR(IF(B3136="","",VLOOKUP(B3136,'Customer Orders Management'!B:AB,13,0)),"")</f>
        <v/>
      </c>
      <c r="G3136" s="80" t="str">
        <f>IFERROR(IF(B3136="","",VLOOKUP(B3136,'Customer Orders Management'!B:AB,7,0)),"")</f>
        <v/>
      </c>
      <c r="H3136" s="80" t="str">
        <f>IFERROR(IF(B3136="","",VLOOKUP(B3136,'Customer Orders Management'!B:AB,8,0)),"")</f>
        <v/>
      </c>
      <c r="I3136" s="81" t="str">
        <f>IFERROR(IF(B3136="","",VLOOKUP(B3136,'Customer Orders Management'!B:AB,9,0)),"")</f>
        <v/>
      </c>
      <c r="J3136" s="81" t="str">
        <f>IFERROR(IF(B3136="","",VLOOKUP(B3136,'Customer Orders Management'!B:AB,10,0)),"")</f>
        <v/>
      </c>
      <c r="K3136" s="81" t="str">
        <f>IFERROR(IF(B3136="","",VLOOKUP(B3136,'Customer Orders Management'!B:AB,11,0)),"")</f>
        <v/>
      </c>
      <c r="L3136" s="81" t="str">
        <f>IFERROR(IF(VLOOKUP(B3136,'DIFOT Raw Data'!B:P,15,0)="","Not Delivered","Delivery"&amp;" "&amp;VLOOKUP(B3136,'DIFOT Raw Data'!B:P,15,0)),"")</f>
        <v/>
      </c>
    </row>
    <row r="3137" spans="5:12" x14ac:dyDescent="0.25">
      <c r="E3137" s="80" t="str">
        <f>IFERROR(IF(B3137="","",VLOOKUP(B3137,'Customer Orders Management'!B:AB,12,0)),"")</f>
        <v/>
      </c>
      <c r="F3137" s="80" t="str">
        <f>IFERROR(IF(B3137="","",VLOOKUP(B3137,'Customer Orders Management'!B:AB,13,0)),"")</f>
        <v/>
      </c>
      <c r="G3137" s="80" t="str">
        <f>IFERROR(IF(B3137="","",VLOOKUP(B3137,'Customer Orders Management'!B:AB,7,0)),"")</f>
        <v/>
      </c>
      <c r="H3137" s="80" t="str">
        <f>IFERROR(IF(B3137="","",VLOOKUP(B3137,'Customer Orders Management'!B:AB,8,0)),"")</f>
        <v/>
      </c>
      <c r="I3137" s="81" t="str">
        <f>IFERROR(IF(B3137="","",VLOOKUP(B3137,'Customer Orders Management'!B:AB,9,0)),"")</f>
        <v/>
      </c>
      <c r="J3137" s="81" t="str">
        <f>IFERROR(IF(B3137="","",VLOOKUP(B3137,'Customer Orders Management'!B:AB,10,0)),"")</f>
        <v/>
      </c>
      <c r="K3137" s="81" t="str">
        <f>IFERROR(IF(B3137="","",VLOOKUP(B3137,'Customer Orders Management'!B:AB,11,0)),"")</f>
        <v/>
      </c>
      <c r="L3137" s="81" t="str">
        <f>IFERROR(IF(VLOOKUP(B3137,'DIFOT Raw Data'!B:P,15,0)="","Not Delivered","Delivery"&amp;" "&amp;VLOOKUP(B3137,'DIFOT Raw Data'!B:P,15,0)),"")</f>
        <v/>
      </c>
    </row>
    <row r="3138" spans="5:12" x14ac:dyDescent="0.25">
      <c r="E3138" s="80" t="str">
        <f>IFERROR(IF(B3138="","",VLOOKUP(B3138,'Customer Orders Management'!B:AB,12,0)),"")</f>
        <v/>
      </c>
      <c r="F3138" s="80" t="str">
        <f>IFERROR(IF(B3138="","",VLOOKUP(B3138,'Customer Orders Management'!B:AB,13,0)),"")</f>
        <v/>
      </c>
      <c r="G3138" s="80" t="str">
        <f>IFERROR(IF(B3138="","",VLOOKUP(B3138,'Customer Orders Management'!B:AB,7,0)),"")</f>
        <v/>
      </c>
      <c r="H3138" s="80" t="str">
        <f>IFERROR(IF(B3138="","",VLOOKUP(B3138,'Customer Orders Management'!B:AB,8,0)),"")</f>
        <v/>
      </c>
      <c r="I3138" s="81" t="str">
        <f>IFERROR(IF(B3138="","",VLOOKUP(B3138,'Customer Orders Management'!B:AB,9,0)),"")</f>
        <v/>
      </c>
      <c r="J3138" s="81" t="str">
        <f>IFERROR(IF(B3138="","",VLOOKUP(B3138,'Customer Orders Management'!B:AB,10,0)),"")</f>
        <v/>
      </c>
      <c r="K3138" s="81" t="str">
        <f>IFERROR(IF(B3138="","",VLOOKUP(B3138,'Customer Orders Management'!B:AB,11,0)),"")</f>
        <v/>
      </c>
      <c r="L3138" s="81" t="str">
        <f>IFERROR(IF(VLOOKUP(B3138,'DIFOT Raw Data'!B:P,15,0)="","Not Delivered","Delivery"&amp;" "&amp;VLOOKUP(B3138,'DIFOT Raw Data'!B:P,15,0)),"")</f>
        <v/>
      </c>
    </row>
    <row r="3139" spans="5:12" x14ac:dyDescent="0.25">
      <c r="E3139" s="80" t="str">
        <f>IFERROR(IF(B3139="","",VLOOKUP(B3139,'Customer Orders Management'!B:AB,12,0)),"")</f>
        <v/>
      </c>
      <c r="F3139" s="80" t="str">
        <f>IFERROR(IF(B3139="","",VLOOKUP(B3139,'Customer Orders Management'!B:AB,13,0)),"")</f>
        <v/>
      </c>
      <c r="G3139" s="80" t="str">
        <f>IFERROR(IF(B3139="","",VLOOKUP(B3139,'Customer Orders Management'!B:AB,7,0)),"")</f>
        <v/>
      </c>
      <c r="H3139" s="80" t="str">
        <f>IFERROR(IF(B3139="","",VLOOKUP(B3139,'Customer Orders Management'!B:AB,8,0)),"")</f>
        <v/>
      </c>
      <c r="I3139" s="81" t="str">
        <f>IFERROR(IF(B3139="","",VLOOKUP(B3139,'Customer Orders Management'!B:AB,9,0)),"")</f>
        <v/>
      </c>
      <c r="J3139" s="81" t="str">
        <f>IFERROR(IF(B3139="","",VLOOKUP(B3139,'Customer Orders Management'!B:AB,10,0)),"")</f>
        <v/>
      </c>
      <c r="K3139" s="81" t="str">
        <f>IFERROR(IF(B3139="","",VLOOKUP(B3139,'Customer Orders Management'!B:AB,11,0)),"")</f>
        <v/>
      </c>
      <c r="L3139" s="81" t="str">
        <f>IFERROR(IF(VLOOKUP(B3139,'DIFOT Raw Data'!B:P,15,0)="","Not Delivered","Delivery"&amp;" "&amp;VLOOKUP(B3139,'DIFOT Raw Data'!B:P,15,0)),"")</f>
        <v/>
      </c>
    </row>
    <row r="3140" spans="5:12" x14ac:dyDescent="0.25">
      <c r="E3140" s="80" t="str">
        <f>IFERROR(IF(B3140="","",VLOOKUP(B3140,'Customer Orders Management'!B:AB,12,0)),"")</f>
        <v/>
      </c>
      <c r="F3140" s="80" t="str">
        <f>IFERROR(IF(B3140="","",VLOOKUP(B3140,'Customer Orders Management'!B:AB,13,0)),"")</f>
        <v/>
      </c>
      <c r="G3140" s="80" t="str">
        <f>IFERROR(IF(B3140="","",VLOOKUP(B3140,'Customer Orders Management'!B:AB,7,0)),"")</f>
        <v/>
      </c>
      <c r="H3140" s="80" t="str">
        <f>IFERROR(IF(B3140="","",VLOOKUP(B3140,'Customer Orders Management'!B:AB,8,0)),"")</f>
        <v/>
      </c>
      <c r="I3140" s="81" t="str">
        <f>IFERROR(IF(B3140="","",VLOOKUP(B3140,'Customer Orders Management'!B:AB,9,0)),"")</f>
        <v/>
      </c>
      <c r="J3140" s="81" t="str">
        <f>IFERROR(IF(B3140="","",VLOOKUP(B3140,'Customer Orders Management'!B:AB,10,0)),"")</f>
        <v/>
      </c>
      <c r="K3140" s="81" t="str">
        <f>IFERROR(IF(B3140="","",VLOOKUP(B3140,'Customer Orders Management'!B:AB,11,0)),"")</f>
        <v/>
      </c>
      <c r="L3140" s="81" t="str">
        <f>IFERROR(IF(VLOOKUP(B3140,'DIFOT Raw Data'!B:P,15,0)="","Not Delivered","Delivery"&amp;" "&amp;VLOOKUP(B3140,'DIFOT Raw Data'!B:P,15,0)),"")</f>
        <v/>
      </c>
    </row>
    <row r="3141" spans="5:12" x14ac:dyDescent="0.25">
      <c r="E3141" s="80" t="str">
        <f>IFERROR(IF(B3141="","",VLOOKUP(B3141,'Customer Orders Management'!B:AB,12,0)),"")</f>
        <v/>
      </c>
      <c r="F3141" s="80" t="str">
        <f>IFERROR(IF(B3141="","",VLOOKUP(B3141,'Customer Orders Management'!B:AB,13,0)),"")</f>
        <v/>
      </c>
      <c r="G3141" s="80" t="str">
        <f>IFERROR(IF(B3141="","",VLOOKUP(B3141,'Customer Orders Management'!B:AB,7,0)),"")</f>
        <v/>
      </c>
      <c r="H3141" s="80" t="str">
        <f>IFERROR(IF(B3141="","",VLOOKUP(B3141,'Customer Orders Management'!B:AB,8,0)),"")</f>
        <v/>
      </c>
      <c r="I3141" s="81" t="str">
        <f>IFERROR(IF(B3141="","",VLOOKUP(B3141,'Customer Orders Management'!B:AB,9,0)),"")</f>
        <v/>
      </c>
      <c r="J3141" s="81" t="str">
        <f>IFERROR(IF(B3141="","",VLOOKUP(B3141,'Customer Orders Management'!B:AB,10,0)),"")</f>
        <v/>
      </c>
      <c r="K3141" s="81" t="str">
        <f>IFERROR(IF(B3141="","",VLOOKUP(B3141,'Customer Orders Management'!B:AB,11,0)),"")</f>
        <v/>
      </c>
      <c r="L3141" s="81" t="str">
        <f>IFERROR(IF(VLOOKUP(B3141,'DIFOT Raw Data'!B:P,15,0)="","Not Delivered","Delivery"&amp;" "&amp;VLOOKUP(B3141,'DIFOT Raw Data'!B:P,15,0)),"")</f>
        <v/>
      </c>
    </row>
    <row r="3142" spans="5:12" x14ac:dyDescent="0.25">
      <c r="E3142" s="80" t="str">
        <f>IFERROR(IF(B3142="","",VLOOKUP(B3142,'Customer Orders Management'!B:AB,12,0)),"")</f>
        <v/>
      </c>
      <c r="F3142" s="80" t="str">
        <f>IFERROR(IF(B3142="","",VLOOKUP(B3142,'Customer Orders Management'!B:AB,13,0)),"")</f>
        <v/>
      </c>
      <c r="G3142" s="80" t="str">
        <f>IFERROR(IF(B3142="","",VLOOKUP(B3142,'Customer Orders Management'!B:AB,7,0)),"")</f>
        <v/>
      </c>
      <c r="H3142" s="80" t="str">
        <f>IFERROR(IF(B3142="","",VLOOKUP(B3142,'Customer Orders Management'!B:AB,8,0)),"")</f>
        <v/>
      </c>
      <c r="I3142" s="81" t="str">
        <f>IFERROR(IF(B3142="","",VLOOKUP(B3142,'Customer Orders Management'!B:AB,9,0)),"")</f>
        <v/>
      </c>
      <c r="J3142" s="81" t="str">
        <f>IFERROR(IF(B3142="","",VLOOKUP(B3142,'Customer Orders Management'!B:AB,10,0)),"")</f>
        <v/>
      </c>
      <c r="K3142" s="81" t="str">
        <f>IFERROR(IF(B3142="","",VLOOKUP(B3142,'Customer Orders Management'!B:AB,11,0)),"")</f>
        <v/>
      </c>
      <c r="L3142" s="81" t="str">
        <f>IFERROR(IF(VLOOKUP(B3142,'DIFOT Raw Data'!B:P,15,0)="","Not Delivered","Delivery"&amp;" "&amp;VLOOKUP(B3142,'DIFOT Raw Data'!B:P,15,0)),"")</f>
        <v/>
      </c>
    </row>
    <row r="3143" spans="5:12" x14ac:dyDescent="0.25">
      <c r="E3143" s="80" t="str">
        <f>IFERROR(IF(B3143="","",VLOOKUP(B3143,'Customer Orders Management'!B:AB,12,0)),"")</f>
        <v/>
      </c>
      <c r="F3143" s="80" t="str">
        <f>IFERROR(IF(B3143="","",VLOOKUP(B3143,'Customer Orders Management'!B:AB,13,0)),"")</f>
        <v/>
      </c>
      <c r="G3143" s="80" t="str">
        <f>IFERROR(IF(B3143="","",VLOOKUP(B3143,'Customer Orders Management'!B:AB,7,0)),"")</f>
        <v/>
      </c>
      <c r="H3143" s="80" t="str">
        <f>IFERROR(IF(B3143="","",VLOOKUP(B3143,'Customer Orders Management'!B:AB,8,0)),"")</f>
        <v/>
      </c>
      <c r="I3143" s="81" t="str">
        <f>IFERROR(IF(B3143="","",VLOOKUP(B3143,'Customer Orders Management'!B:AB,9,0)),"")</f>
        <v/>
      </c>
      <c r="J3143" s="81" t="str">
        <f>IFERROR(IF(B3143="","",VLOOKUP(B3143,'Customer Orders Management'!B:AB,10,0)),"")</f>
        <v/>
      </c>
      <c r="K3143" s="81" t="str">
        <f>IFERROR(IF(B3143="","",VLOOKUP(B3143,'Customer Orders Management'!B:AB,11,0)),"")</f>
        <v/>
      </c>
      <c r="L3143" s="81" t="str">
        <f>IFERROR(IF(VLOOKUP(B3143,'DIFOT Raw Data'!B:P,15,0)="","Not Delivered","Delivery"&amp;" "&amp;VLOOKUP(B3143,'DIFOT Raw Data'!B:P,15,0)),"")</f>
        <v/>
      </c>
    </row>
    <row r="3144" spans="5:12" x14ac:dyDescent="0.25">
      <c r="E3144" s="80" t="str">
        <f>IFERROR(IF(B3144="","",VLOOKUP(B3144,'Customer Orders Management'!B:AB,12,0)),"")</f>
        <v/>
      </c>
      <c r="F3144" s="80" t="str">
        <f>IFERROR(IF(B3144="","",VLOOKUP(B3144,'Customer Orders Management'!B:AB,13,0)),"")</f>
        <v/>
      </c>
      <c r="G3144" s="80" t="str">
        <f>IFERROR(IF(B3144="","",VLOOKUP(B3144,'Customer Orders Management'!B:AB,7,0)),"")</f>
        <v/>
      </c>
      <c r="H3144" s="80" t="str">
        <f>IFERROR(IF(B3144="","",VLOOKUP(B3144,'Customer Orders Management'!B:AB,8,0)),"")</f>
        <v/>
      </c>
      <c r="I3144" s="81" t="str">
        <f>IFERROR(IF(B3144="","",VLOOKUP(B3144,'Customer Orders Management'!B:AB,9,0)),"")</f>
        <v/>
      </c>
      <c r="J3144" s="81" t="str">
        <f>IFERROR(IF(B3144="","",VLOOKUP(B3144,'Customer Orders Management'!B:AB,10,0)),"")</f>
        <v/>
      </c>
      <c r="K3144" s="81" t="str">
        <f>IFERROR(IF(B3144="","",VLOOKUP(B3144,'Customer Orders Management'!B:AB,11,0)),"")</f>
        <v/>
      </c>
      <c r="L3144" s="81" t="str">
        <f>IFERROR(IF(VLOOKUP(B3144,'DIFOT Raw Data'!B:P,15,0)="","Not Delivered","Delivery"&amp;" "&amp;VLOOKUP(B3144,'DIFOT Raw Data'!B:P,15,0)),"")</f>
        <v/>
      </c>
    </row>
    <row r="3145" spans="5:12" x14ac:dyDescent="0.25">
      <c r="E3145" s="80" t="str">
        <f>IFERROR(IF(B3145="","",VLOOKUP(B3145,'Customer Orders Management'!B:AB,12,0)),"")</f>
        <v/>
      </c>
      <c r="F3145" s="80" t="str">
        <f>IFERROR(IF(B3145="","",VLOOKUP(B3145,'Customer Orders Management'!B:AB,13,0)),"")</f>
        <v/>
      </c>
      <c r="G3145" s="80" t="str">
        <f>IFERROR(IF(B3145="","",VLOOKUP(B3145,'Customer Orders Management'!B:AB,7,0)),"")</f>
        <v/>
      </c>
      <c r="H3145" s="80" t="str">
        <f>IFERROR(IF(B3145="","",VLOOKUP(B3145,'Customer Orders Management'!B:AB,8,0)),"")</f>
        <v/>
      </c>
      <c r="I3145" s="81" t="str">
        <f>IFERROR(IF(B3145="","",VLOOKUP(B3145,'Customer Orders Management'!B:AB,9,0)),"")</f>
        <v/>
      </c>
      <c r="J3145" s="81" t="str">
        <f>IFERROR(IF(B3145="","",VLOOKUP(B3145,'Customer Orders Management'!B:AB,10,0)),"")</f>
        <v/>
      </c>
      <c r="K3145" s="81" t="str">
        <f>IFERROR(IF(B3145="","",VLOOKUP(B3145,'Customer Orders Management'!B:AB,11,0)),"")</f>
        <v/>
      </c>
      <c r="L3145" s="81" t="str">
        <f>IFERROR(IF(VLOOKUP(B3145,'DIFOT Raw Data'!B:P,15,0)="","Not Delivered","Delivery"&amp;" "&amp;VLOOKUP(B3145,'DIFOT Raw Data'!B:P,15,0)),"")</f>
        <v/>
      </c>
    </row>
    <row r="3146" spans="5:12" x14ac:dyDescent="0.25">
      <c r="E3146" s="80" t="str">
        <f>IFERROR(IF(B3146="","",VLOOKUP(B3146,'Customer Orders Management'!B:AB,12,0)),"")</f>
        <v/>
      </c>
      <c r="F3146" s="80" t="str">
        <f>IFERROR(IF(B3146="","",VLOOKUP(B3146,'Customer Orders Management'!B:AB,13,0)),"")</f>
        <v/>
      </c>
      <c r="G3146" s="80" t="str">
        <f>IFERROR(IF(B3146="","",VLOOKUP(B3146,'Customer Orders Management'!B:AB,7,0)),"")</f>
        <v/>
      </c>
      <c r="H3146" s="80" t="str">
        <f>IFERROR(IF(B3146="","",VLOOKUP(B3146,'Customer Orders Management'!B:AB,8,0)),"")</f>
        <v/>
      </c>
      <c r="I3146" s="81" t="str">
        <f>IFERROR(IF(B3146="","",VLOOKUP(B3146,'Customer Orders Management'!B:AB,9,0)),"")</f>
        <v/>
      </c>
      <c r="J3146" s="81" t="str">
        <f>IFERROR(IF(B3146="","",VLOOKUP(B3146,'Customer Orders Management'!B:AB,10,0)),"")</f>
        <v/>
      </c>
      <c r="K3146" s="81" t="str">
        <f>IFERROR(IF(B3146="","",VLOOKUP(B3146,'Customer Orders Management'!B:AB,11,0)),"")</f>
        <v/>
      </c>
      <c r="L3146" s="81" t="str">
        <f>IFERROR(IF(VLOOKUP(B3146,'DIFOT Raw Data'!B:P,15,0)="","Not Delivered","Delivery"&amp;" "&amp;VLOOKUP(B3146,'DIFOT Raw Data'!B:P,15,0)),"")</f>
        <v/>
      </c>
    </row>
    <row r="3147" spans="5:12" x14ac:dyDescent="0.25">
      <c r="E3147" s="80" t="str">
        <f>IFERROR(IF(B3147="","",VLOOKUP(B3147,'Customer Orders Management'!B:AB,12,0)),"")</f>
        <v/>
      </c>
      <c r="F3147" s="80" t="str">
        <f>IFERROR(IF(B3147="","",VLOOKUP(B3147,'Customer Orders Management'!B:AB,13,0)),"")</f>
        <v/>
      </c>
      <c r="G3147" s="80" t="str">
        <f>IFERROR(IF(B3147="","",VLOOKUP(B3147,'Customer Orders Management'!B:AB,7,0)),"")</f>
        <v/>
      </c>
      <c r="H3147" s="80" t="str">
        <f>IFERROR(IF(B3147="","",VLOOKUP(B3147,'Customer Orders Management'!B:AB,8,0)),"")</f>
        <v/>
      </c>
      <c r="I3147" s="81" t="str">
        <f>IFERROR(IF(B3147="","",VLOOKUP(B3147,'Customer Orders Management'!B:AB,9,0)),"")</f>
        <v/>
      </c>
      <c r="J3147" s="81" t="str">
        <f>IFERROR(IF(B3147="","",VLOOKUP(B3147,'Customer Orders Management'!B:AB,10,0)),"")</f>
        <v/>
      </c>
      <c r="K3147" s="81" t="str">
        <f>IFERROR(IF(B3147="","",VLOOKUP(B3147,'Customer Orders Management'!B:AB,11,0)),"")</f>
        <v/>
      </c>
      <c r="L3147" s="81" t="str">
        <f>IFERROR(IF(VLOOKUP(B3147,'DIFOT Raw Data'!B:P,15,0)="","Not Delivered","Delivery"&amp;" "&amp;VLOOKUP(B3147,'DIFOT Raw Data'!B:P,15,0)),"")</f>
        <v/>
      </c>
    </row>
    <row r="3148" spans="5:12" x14ac:dyDescent="0.25">
      <c r="E3148" s="80" t="str">
        <f>IFERROR(IF(B3148="","",VLOOKUP(B3148,'Customer Orders Management'!B:AB,12,0)),"")</f>
        <v/>
      </c>
      <c r="F3148" s="80" t="str">
        <f>IFERROR(IF(B3148="","",VLOOKUP(B3148,'Customer Orders Management'!B:AB,13,0)),"")</f>
        <v/>
      </c>
      <c r="G3148" s="80" t="str">
        <f>IFERROR(IF(B3148="","",VLOOKUP(B3148,'Customer Orders Management'!B:AB,7,0)),"")</f>
        <v/>
      </c>
      <c r="H3148" s="80" t="str">
        <f>IFERROR(IF(B3148="","",VLOOKUP(B3148,'Customer Orders Management'!B:AB,8,0)),"")</f>
        <v/>
      </c>
      <c r="I3148" s="81" t="str">
        <f>IFERROR(IF(B3148="","",VLOOKUP(B3148,'Customer Orders Management'!B:AB,9,0)),"")</f>
        <v/>
      </c>
      <c r="J3148" s="81" t="str">
        <f>IFERROR(IF(B3148="","",VLOOKUP(B3148,'Customer Orders Management'!B:AB,10,0)),"")</f>
        <v/>
      </c>
      <c r="K3148" s="81" t="str">
        <f>IFERROR(IF(B3148="","",VLOOKUP(B3148,'Customer Orders Management'!B:AB,11,0)),"")</f>
        <v/>
      </c>
      <c r="L3148" s="81" t="str">
        <f>IFERROR(IF(VLOOKUP(B3148,'DIFOT Raw Data'!B:P,15,0)="","Not Delivered","Delivery"&amp;" "&amp;VLOOKUP(B3148,'DIFOT Raw Data'!B:P,15,0)),"")</f>
        <v/>
      </c>
    </row>
    <row r="3149" spans="5:12" x14ac:dyDescent="0.25">
      <c r="E3149" s="80" t="str">
        <f>IFERROR(IF(B3149="","",VLOOKUP(B3149,'Customer Orders Management'!B:AB,12,0)),"")</f>
        <v/>
      </c>
      <c r="F3149" s="80" t="str">
        <f>IFERROR(IF(B3149="","",VLOOKUP(B3149,'Customer Orders Management'!B:AB,13,0)),"")</f>
        <v/>
      </c>
      <c r="G3149" s="80" t="str">
        <f>IFERROR(IF(B3149="","",VLOOKUP(B3149,'Customer Orders Management'!B:AB,7,0)),"")</f>
        <v/>
      </c>
      <c r="H3149" s="80" t="str">
        <f>IFERROR(IF(B3149="","",VLOOKUP(B3149,'Customer Orders Management'!B:AB,8,0)),"")</f>
        <v/>
      </c>
      <c r="I3149" s="81" t="str">
        <f>IFERROR(IF(B3149="","",VLOOKUP(B3149,'Customer Orders Management'!B:AB,9,0)),"")</f>
        <v/>
      </c>
      <c r="J3149" s="81" t="str">
        <f>IFERROR(IF(B3149="","",VLOOKUP(B3149,'Customer Orders Management'!B:AB,10,0)),"")</f>
        <v/>
      </c>
      <c r="K3149" s="81" t="str">
        <f>IFERROR(IF(B3149="","",VLOOKUP(B3149,'Customer Orders Management'!B:AB,11,0)),"")</f>
        <v/>
      </c>
      <c r="L3149" s="81" t="str">
        <f>IFERROR(IF(VLOOKUP(B3149,'DIFOT Raw Data'!B:P,15,0)="","Not Delivered","Delivery"&amp;" "&amp;VLOOKUP(B3149,'DIFOT Raw Data'!B:P,15,0)),"")</f>
        <v/>
      </c>
    </row>
    <row r="3150" spans="5:12" x14ac:dyDescent="0.25">
      <c r="E3150" s="80" t="str">
        <f>IFERROR(IF(B3150="","",VLOOKUP(B3150,'Customer Orders Management'!B:AB,12,0)),"")</f>
        <v/>
      </c>
      <c r="F3150" s="80" t="str">
        <f>IFERROR(IF(B3150="","",VLOOKUP(B3150,'Customer Orders Management'!B:AB,13,0)),"")</f>
        <v/>
      </c>
      <c r="G3150" s="80" t="str">
        <f>IFERROR(IF(B3150="","",VLOOKUP(B3150,'Customer Orders Management'!B:AB,7,0)),"")</f>
        <v/>
      </c>
      <c r="H3150" s="80" t="str">
        <f>IFERROR(IF(B3150="","",VLOOKUP(B3150,'Customer Orders Management'!B:AB,8,0)),"")</f>
        <v/>
      </c>
      <c r="I3150" s="81" t="str">
        <f>IFERROR(IF(B3150="","",VLOOKUP(B3150,'Customer Orders Management'!B:AB,9,0)),"")</f>
        <v/>
      </c>
      <c r="J3150" s="81" t="str">
        <f>IFERROR(IF(B3150="","",VLOOKUP(B3150,'Customer Orders Management'!B:AB,10,0)),"")</f>
        <v/>
      </c>
      <c r="K3150" s="81" t="str">
        <f>IFERROR(IF(B3150="","",VLOOKUP(B3150,'Customer Orders Management'!B:AB,11,0)),"")</f>
        <v/>
      </c>
      <c r="L3150" s="81" t="str">
        <f>IFERROR(IF(VLOOKUP(B3150,'DIFOT Raw Data'!B:P,15,0)="","Not Delivered","Delivery"&amp;" "&amp;VLOOKUP(B3150,'DIFOT Raw Data'!B:P,15,0)),"")</f>
        <v/>
      </c>
    </row>
    <row r="3151" spans="5:12" x14ac:dyDescent="0.25">
      <c r="E3151" s="80" t="str">
        <f>IFERROR(IF(B3151="","",VLOOKUP(B3151,'Customer Orders Management'!B:AB,12,0)),"")</f>
        <v/>
      </c>
      <c r="F3151" s="80" t="str">
        <f>IFERROR(IF(B3151="","",VLOOKUP(B3151,'Customer Orders Management'!B:AB,13,0)),"")</f>
        <v/>
      </c>
      <c r="G3151" s="80" t="str">
        <f>IFERROR(IF(B3151="","",VLOOKUP(B3151,'Customer Orders Management'!B:AB,7,0)),"")</f>
        <v/>
      </c>
      <c r="H3151" s="80" t="str">
        <f>IFERROR(IF(B3151="","",VLOOKUP(B3151,'Customer Orders Management'!B:AB,8,0)),"")</f>
        <v/>
      </c>
      <c r="I3151" s="81" t="str">
        <f>IFERROR(IF(B3151="","",VLOOKUP(B3151,'Customer Orders Management'!B:AB,9,0)),"")</f>
        <v/>
      </c>
      <c r="J3151" s="81" t="str">
        <f>IFERROR(IF(B3151="","",VLOOKUP(B3151,'Customer Orders Management'!B:AB,10,0)),"")</f>
        <v/>
      </c>
      <c r="K3151" s="81" t="str">
        <f>IFERROR(IF(B3151="","",VLOOKUP(B3151,'Customer Orders Management'!B:AB,11,0)),"")</f>
        <v/>
      </c>
      <c r="L3151" s="81" t="str">
        <f>IFERROR(IF(VLOOKUP(B3151,'DIFOT Raw Data'!B:P,15,0)="","Not Delivered","Delivery"&amp;" "&amp;VLOOKUP(B3151,'DIFOT Raw Data'!B:P,15,0)),"")</f>
        <v/>
      </c>
    </row>
    <row r="3152" spans="5:12" x14ac:dyDescent="0.25">
      <c r="E3152" s="80" t="str">
        <f>IFERROR(IF(B3152="","",VLOOKUP(B3152,'Customer Orders Management'!B:AB,12,0)),"")</f>
        <v/>
      </c>
      <c r="F3152" s="80" t="str">
        <f>IFERROR(IF(B3152="","",VLOOKUP(B3152,'Customer Orders Management'!B:AB,13,0)),"")</f>
        <v/>
      </c>
      <c r="G3152" s="80" t="str">
        <f>IFERROR(IF(B3152="","",VLOOKUP(B3152,'Customer Orders Management'!B:AB,7,0)),"")</f>
        <v/>
      </c>
      <c r="H3152" s="80" t="str">
        <f>IFERROR(IF(B3152="","",VLOOKUP(B3152,'Customer Orders Management'!B:AB,8,0)),"")</f>
        <v/>
      </c>
      <c r="I3152" s="81" t="str">
        <f>IFERROR(IF(B3152="","",VLOOKUP(B3152,'Customer Orders Management'!B:AB,9,0)),"")</f>
        <v/>
      </c>
      <c r="J3152" s="81" t="str">
        <f>IFERROR(IF(B3152="","",VLOOKUP(B3152,'Customer Orders Management'!B:AB,10,0)),"")</f>
        <v/>
      </c>
      <c r="K3152" s="81" t="str">
        <f>IFERROR(IF(B3152="","",VLOOKUP(B3152,'Customer Orders Management'!B:AB,11,0)),"")</f>
        <v/>
      </c>
      <c r="L3152" s="81" t="str">
        <f>IFERROR(IF(VLOOKUP(B3152,'DIFOT Raw Data'!B:P,15,0)="","Not Delivered","Delivery"&amp;" "&amp;VLOOKUP(B3152,'DIFOT Raw Data'!B:P,15,0)),"")</f>
        <v/>
      </c>
    </row>
    <row r="3153" spans="5:12" x14ac:dyDescent="0.25">
      <c r="E3153" s="80" t="str">
        <f>IFERROR(IF(B3153="","",VLOOKUP(B3153,'Customer Orders Management'!B:AB,12,0)),"")</f>
        <v/>
      </c>
      <c r="F3153" s="80" t="str">
        <f>IFERROR(IF(B3153="","",VLOOKUP(B3153,'Customer Orders Management'!B:AB,13,0)),"")</f>
        <v/>
      </c>
      <c r="G3153" s="80" t="str">
        <f>IFERROR(IF(B3153="","",VLOOKUP(B3153,'Customer Orders Management'!B:AB,7,0)),"")</f>
        <v/>
      </c>
      <c r="H3153" s="80" t="str">
        <f>IFERROR(IF(B3153="","",VLOOKUP(B3153,'Customer Orders Management'!B:AB,8,0)),"")</f>
        <v/>
      </c>
      <c r="I3153" s="81" t="str">
        <f>IFERROR(IF(B3153="","",VLOOKUP(B3153,'Customer Orders Management'!B:AB,9,0)),"")</f>
        <v/>
      </c>
      <c r="J3153" s="81" t="str">
        <f>IFERROR(IF(B3153="","",VLOOKUP(B3153,'Customer Orders Management'!B:AB,10,0)),"")</f>
        <v/>
      </c>
      <c r="K3153" s="81" t="str">
        <f>IFERROR(IF(B3153="","",VLOOKUP(B3153,'Customer Orders Management'!B:AB,11,0)),"")</f>
        <v/>
      </c>
      <c r="L3153" s="81" t="str">
        <f>IFERROR(IF(VLOOKUP(B3153,'DIFOT Raw Data'!B:P,15,0)="","Not Delivered","Delivery"&amp;" "&amp;VLOOKUP(B3153,'DIFOT Raw Data'!B:P,15,0)),"")</f>
        <v/>
      </c>
    </row>
    <row r="3154" spans="5:12" x14ac:dyDescent="0.25">
      <c r="E3154" s="80" t="str">
        <f>IFERROR(IF(B3154="","",VLOOKUP(B3154,'Customer Orders Management'!B:AB,12,0)),"")</f>
        <v/>
      </c>
      <c r="F3154" s="80" t="str">
        <f>IFERROR(IF(B3154="","",VLOOKUP(B3154,'Customer Orders Management'!B:AB,13,0)),"")</f>
        <v/>
      </c>
      <c r="G3154" s="80" t="str">
        <f>IFERROR(IF(B3154="","",VLOOKUP(B3154,'Customer Orders Management'!B:AB,7,0)),"")</f>
        <v/>
      </c>
      <c r="H3154" s="80" t="str">
        <f>IFERROR(IF(B3154="","",VLOOKUP(B3154,'Customer Orders Management'!B:AB,8,0)),"")</f>
        <v/>
      </c>
      <c r="I3154" s="81" t="str">
        <f>IFERROR(IF(B3154="","",VLOOKUP(B3154,'Customer Orders Management'!B:AB,9,0)),"")</f>
        <v/>
      </c>
      <c r="J3154" s="81" t="str">
        <f>IFERROR(IF(B3154="","",VLOOKUP(B3154,'Customer Orders Management'!B:AB,10,0)),"")</f>
        <v/>
      </c>
      <c r="K3154" s="81" t="str">
        <f>IFERROR(IF(B3154="","",VLOOKUP(B3154,'Customer Orders Management'!B:AB,11,0)),"")</f>
        <v/>
      </c>
      <c r="L3154" s="81" t="str">
        <f>IFERROR(IF(VLOOKUP(B3154,'DIFOT Raw Data'!B:P,15,0)="","Not Delivered","Delivery"&amp;" "&amp;VLOOKUP(B3154,'DIFOT Raw Data'!B:P,15,0)),"")</f>
        <v/>
      </c>
    </row>
    <row r="3155" spans="5:12" x14ac:dyDescent="0.25">
      <c r="E3155" s="80" t="str">
        <f>IFERROR(IF(B3155="","",VLOOKUP(B3155,'Customer Orders Management'!B:AB,12,0)),"")</f>
        <v/>
      </c>
      <c r="F3155" s="80" t="str">
        <f>IFERROR(IF(B3155="","",VLOOKUP(B3155,'Customer Orders Management'!B:AB,13,0)),"")</f>
        <v/>
      </c>
      <c r="G3155" s="80" t="str">
        <f>IFERROR(IF(B3155="","",VLOOKUP(B3155,'Customer Orders Management'!B:AB,7,0)),"")</f>
        <v/>
      </c>
      <c r="H3155" s="80" t="str">
        <f>IFERROR(IF(B3155="","",VLOOKUP(B3155,'Customer Orders Management'!B:AB,8,0)),"")</f>
        <v/>
      </c>
      <c r="I3155" s="81" t="str">
        <f>IFERROR(IF(B3155="","",VLOOKUP(B3155,'Customer Orders Management'!B:AB,9,0)),"")</f>
        <v/>
      </c>
      <c r="J3155" s="81" t="str">
        <f>IFERROR(IF(B3155="","",VLOOKUP(B3155,'Customer Orders Management'!B:AB,10,0)),"")</f>
        <v/>
      </c>
      <c r="K3155" s="81" t="str">
        <f>IFERROR(IF(B3155="","",VLOOKUP(B3155,'Customer Orders Management'!B:AB,11,0)),"")</f>
        <v/>
      </c>
      <c r="L3155" s="81" t="str">
        <f>IFERROR(IF(VLOOKUP(B3155,'DIFOT Raw Data'!B:P,15,0)="","Not Delivered","Delivery"&amp;" "&amp;VLOOKUP(B3155,'DIFOT Raw Data'!B:P,15,0)),"")</f>
        <v/>
      </c>
    </row>
    <row r="3156" spans="5:12" x14ac:dyDescent="0.25">
      <c r="E3156" s="80" t="str">
        <f>IFERROR(IF(B3156="","",VLOOKUP(B3156,'Customer Orders Management'!B:AB,12,0)),"")</f>
        <v/>
      </c>
      <c r="F3156" s="80" t="str">
        <f>IFERROR(IF(B3156="","",VLOOKUP(B3156,'Customer Orders Management'!B:AB,13,0)),"")</f>
        <v/>
      </c>
      <c r="G3156" s="80" t="str">
        <f>IFERROR(IF(B3156="","",VLOOKUP(B3156,'Customer Orders Management'!B:AB,7,0)),"")</f>
        <v/>
      </c>
      <c r="H3156" s="80" t="str">
        <f>IFERROR(IF(B3156="","",VLOOKUP(B3156,'Customer Orders Management'!B:AB,8,0)),"")</f>
        <v/>
      </c>
      <c r="I3156" s="81" t="str">
        <f>IFERROR(IF(B3156="","",VLOOKUP(B3156,'Customer Orders Management'!B:AB,9,0)),"")</f>
        <v/>
      </c>
      <c r="J3156" s="81" t="str">
        <f>IFERROR(IF(B3156="","",VLOOKUP(B3156,'Customer Orders Management'!B:AB,10,0)),"")</f>
        <v/>
      </c>
      <c r="K3156" s="81" t="str">
        <f>IFERROR(IF(B3156="","",VLOOKUP(B3156,'Customer Orders Management'!B:AB,11,0)),"")</f>
        <v/>
      </c>
      <c r="L3156" s="81" t="str">
        <f>IFERROR(IF(VLOOKUP(B3156,'DIFOT Raw Data'!B:P,15,0)="","Not Delivered","Delivery"&amp;" "&amp;VLOOKUP(B3156,'DIFOT Raw Data'!B:P,15,0)),"")</f>
        <v/>
      </c>
    </row>
    <row r="3157" spans="5:12" x14ac:dyDescent="0.25">
      <c r="E3157" s="80" t="str">
        <f>IFERROR(IF(B3157="","",VLOOKUP(B3157,'Customer Orders Management'!B:AB,12,0)),"")</f>
        <v/>
      </c>
      <c r="F3157" s="80" t="str">
        <f>IFERROR(IF(B3157="","",VLOOKUP(B3157,'Customer Orders Management'!B:AB,13,0)),"")</f>
        <v/>
      </c>
      <c r="G3157" s="80" t="str">
        <f>IFERROR(IF(B3157="","",VLOOKUP(B3157,'Customer Orders Management'!B:AB,7,0)),"")</f>
        <v/>
      </c>
      <c r="H3157" s="80" t="str">
        <f>IFERROR(IF(B3157="","",VLOOKUP(B3157,'Customer Orders Management'!B:AB,8,0)),"")</f>
        <v/>
      </c>
      <c r="I3157" s="81" t="str">
        <f>IFERROR(IF(B3157="","",VLOOKUP(B3157,'Customer Orders Management'!B:AB,9,0)),"")</f>
        <v/>
      </c>
      <c r="J3157" s="81" t="str">
        <f>IFERROR(IF(B3157="","",VLOOKUP(B3157,'Customer Orders Management'!B:AB,10,0)),"")</f>
        <v/>
      </c>
      <c r="K3157" s="81" t="str">
        <f>IFERROR(IF(B3157="","",VLOOKUP(B3157,'Customer Orders Management'!B:AB,11,0)),"")</f>
        <v/>
      </c>
      <c r="L3157" s="81" t="str">
        <f>IFERROR(IF(VLOOKUP(B3157,'DIFOT Raw Data'!B:P,15,0)="","Not Delivered","Delivery"&amp;" "&amp;VLOOKUP(B3157,'DIFOT Raw Data'!B:P,15,0)),"")</f>
        <v/>
      </c>
    </row>
    <row r="3158" spans="5:12" x14ac:dyDescent="0.25">
      <c r="E3158" s="80" t="str">
        <f>IFERROR(IF(B3158="","",VLOOKUP(B3158,'Customer Orders Management'!B:AB,12,0)),"")</f>
        <v/>
      </c>
      <c r="F3158" s="80" t="str">
        <f>IFERROR(IF(B3158="","",VLOOKUP(B3158,'Customer Orders Management'!B:AB,13,0)),"")</f>
        <v/>
      </c>
      <c r="G3158" s="80" t="str">
        <f>IFERROR(IF(B3158="","",VLOOKUP(B3158,'Customer Orders Management'!B:AB,7,0)),"")</f>
        <v/>
      </c>
      <c r="H3158" s="80" t="str">
        <f>IFERROR(IF(B3158="","",VLOOKUP(B3158,'Customer Orders Management'!B:AB,8,0)),"")</f>
        <v/>
      </c>
      <c r="I3158" s="81" t="str">
        <f>IFERROR(IF(B3158="","",VLOOKUP(B3158,'Customer Orders Management'!B:AB,9,0)),"")</f>
        <v/>
      </c>
      <c r="J3158" s="81" t="str">
        <f>IFERROR(IF(B3158="","",VLOOKUP(B3158,'Customer Orders Management'!B:AB,10,0)),"")</f>
        <v/>
      </c>
      <c r="K3158" s="81" t="str">
        <f>IFERROR(IF(B3158="","",VLOOKUP(B3158,'Customer Orders Management'!B:AB,11,0)),"")</f>
        <v/>
      </c>
      <c r="L3158" s="81" t="str">
        <f>IFERROR(IF(VLOOKUP(B3158,'DIFOT Raw Data'!B:P,15,0)="","Not Delivered","Delivery"&amp;" "&amp;VLOOKUP(B3158,'DIFOT Raw Data'!B:P,15,0)),"")</f>
        <v/>
      </c>
    </row>
    <row r="3159" spans="5:12" x14ac:dyDescent="0.25">
      <c r="E3159" s="80" t="str">
        <f>IFERROR(IF(B3159="","",VLOOKUP(B3159,'Customer Orders Management'!B:AB,12,0)),"")</f>
        <v/>
      </c>
      <c r="F3159" s="80" t="str">
        <f>IFERROR(IF(B3159="","",VLOOKUP(B3159,'Customer Orders Management'!B:AB,13,0)),"")</f>
        <v/>
      </c>
      <c r="G3159" s="80" t="str">
        <f>IFERROR(IF(B3159="","",VLOOKUP(B3159,'Customer Orders Management'!B:AB,7,0)),"")</f>
        <v/>
      </c>
      <c r="H3159" s="80" t="str">
        <f>IFERROR(IF(B3159="","",VLOOKUP(B3159,'Customer Orders Management'!B:AB,8,0)),"")</f>
        <v/>
      </c>
      <c r="I3159" s="81" t="str">
        <f>IFERROR(IF(B3159="","",VLOOKUP(B3159,'Customer Orders Management'!B:AB,9,0)),"")</f>
        <v/>
      </c>
      <c r="J3159" s="81" t="str">
        <f>IFERROR(IF(B3159="","",VLOOKUP(B3159,'Customer Orders Management'!B:AB,10,0)),"")</f>
        <v/>
      </c>
      <c r="K3159" s="81" t="str">
        <f>IFERROR(IF(B3159="","",VLOOKUP(B3159,'Customer Orders Management'!B:AB,11,0)),"")</f>
        <v/>
      </c>
      <c r="L3159" s="81" t="str">
        <f>IFERROR(IF(VLOOKUP(B3159,'DIFOT Raw Data'!B:P,15,0)="","Not Delivered","Delivery"&amp;" "&amp;VLOOKUP(B3159,'DIFOT Raw Data'!B:P,15,0)),"")</f>
        <v/>
      </c>
    </row>
    <row r="3160" spans="5:12" x14ac:dyDescent="0.25">
      <c r="E3160" s="80" t="str">
        <f>IFERROR(IF(B3160="","",VLOOKUP(B3160,'Customer Orders Management'!B:AB,12,0)),"")</f>
        <v/>
      </c>
      <c r="F3160" s="80" t="str">
        <f>IFERROR(IF(B3160="","",VLOOKUP(B3160,'Customer Orders Management'!B:AB,13,0)),"")</f>
        <v/>
      </c>
      <c r="G3160" s="80" t="str">
        <f>IFERROR(IF(B3160="","",VLOOKUP(B3160,'Customer Orders Management'!B:AB,7,0)),"")</f>
        <v/>
      </c>
      <c r="H3160" s="80" t="str">
        <f>IFERROR(IF(B3160="","",VLOOKUP(B3160,'Customer Orders Management'!B:AB,8,0)),"")</f>
        <v/>
      </c>
      <c r="I3160" s="81" t="str">
        <f>IFERROR(IF(B3160="","",VLOOKUP(B3160,'Customer Orders Management'!B:AB,9,0)),"")</f>
        <v/>
      </c>
      <c r="J3160" s="81" t="str">
        <f>IFERROR(IF(B3160="","",VLOOKUP(B3160,'Customer Orders Management'!B:AB,10,0)),"")</f>
        <v/>
      </c>
      <c r="K3160" s="81" t="str">
        <f>IFERROR(IF(B3160="","",VLOOKUP(B3160,'Customer Orders Management'!B:AB,11,0)),"")</f>
        <v/>
      </c>
      <c r="L3160" s="81" t="str">
        <f>IFERROR(IF(VLOOKUP(B3160,'DIFOT Raw Data'!B:P,15,0)="","Not Delivered","Delivery"&amp;" "&amp;VLOOKUP(B3160,'DIFOT Raw Data'!B:P,15,0)),"")</f>
        <v/>
      </c>
    </row>
    <row r="3161" spans="5:12" x14ac:dyDescent="0.25">
      <c r="E3161" s="80" t="str">
        <f>IFERROR(IF(B3161="","",VLOOKUP(B3161,'Customer Orders Management'!B:AB,12,0)),"")</f>
        <v/>
      </c>
      <c r="F3161" s="80" t="str">
        <f>IFERROR(IF(B3161="","",VLOOKUP(B3161,'Customer Orders Management'!B:AB,13,0)),"")</f>
        <v/>
      </c>
      <c r="G3161" s="80" t="str">
        <f>IFERROR(IF(B3161="","",VLOOKUP(B3161,'Customer Orders Management'!B:AB,7,0)),"")</f>
        <v/>
      </c>
      <c r="H3161" s="80" t="str">
        <f>IFERROR(IF(B3161="","",VLOOKUP(B3161,'Customer Orders Management'!B:AB,8,0)),"")</f>
        <v/>
      </c>
      <c r="I3161" s="81" t="str">
        <f>IFERROR(IF(B3161="","",VLOOKUP(B3161,'Customer Orders Management'!B:AB,9,0)),"")</f>
        <v/>
      </c>
      <c r="J3161" s="81" t="str">
        <f>IFERROR(IF(B3161="","",VLOOKUP(B3161,'Customer Orders Management'!B:AB,10,0)),"")</f>
        <v/>
      </c>
      <c r="K3161" s="81" t="str">
        <f>IFERROR(IF(B3161="","",VLOOKUP(B3161,'Customer Orders Management'!B:AB,11,0)),"")</f>
        <v/>
      </c>
      <c r="L3161" s="81" t="str">
        <f>IFERROR(IF(VLOOKUP(B3161,'DIFOT Raw Data'!B:P,15,0)="","Not Delivered","Delivery"&amp;" "&amp;VLOOKUP(B3161,'DIFOT Raw Data'!B:P,15,0)),"")</f>
        <v/>
      </c>
    </row>
    <row r="3162" spans="5:12" x14ac:dyDescent="0.25">
      <c r="E3162" s="80" t="str">
        <f>IFERROR(IF(B3162="","",VLOOKUP(B3162,'Customer Orders Management'!B:AB,12,0)),"")</f>
        <v/>
      </c>
      <c r="F3162" s="80" t="str">
        <f>IFERROR(IF(B3162="","",VLOOKUP(B3162,'Customer Orders Management'!B:AB,13,0)),"")</f>
        <v/>
      </c>
      <c r="G3162" s="80" t="str">
        <f>IFERROR(IF(B3162="","",VLOOKUP(B3162,'Customer Orders Management'!B:AB,7,0)),"")</f>
        <v/>
      </c>
      <c r="H3162" s="80" t="str">
        <f>IFERROR(IF(B3162="","",VLOOKUP(B3162,'Customer Orders Management'!B:AB,8,0)),"")</f>
        <v/>
      </c>
      <c r="I3162" s="81" t="str">
        <f>IFERROR(IF(B3162="","",VLOOKUP(B3162,'Customer Orders Management'!B:AB,9,0)),"")</f>
        <v/>
      </c>
      <c r="J3162" s="81" t="str">
        <f>IFERROR(IF(B3162="","",VLOOKUP(B3162,'Customer Orders Management'!B:AB,10,0)),"")</f>
        <v/>
      </c>
      <c r="K3162" s="81" t="str">
        <f>IFERROR(IF(B3162="","",VLOOKUP(B3162,'Customer Orders Management'!B:AB,11,0)),"")</f>
        <v/>
      </c>
      <c r="L3162" s="81" t="str">
        <f>IFERROR(IF(VLOOKUP(B3162,'DIFOT Raw Data'!B:P,15,0)="","Not Delivered","Delivery"&amp;" "&amp;VLOOKUP(B3162,'DIFOT Raw Data'!B:P,15,0)),"")</f>
        <v/>
      </c>
    </row>
    <row r="3163" spans="5:12" x14ac:dyDescent="0.25">
      <c r="E3163" s="80" t="str">
        <f>IFERROR(IF(B3163="","",VLOOKUP(B3163,'Customer Orders Management'!B:AB,12,0)),"")</f>
        <v/>
      </c>
      <c r="F3163" s="80" t="str">
        <f>IFERROR(IF(B3163="","",VLOOKUP(B3163,'Customer Orders Management'!B:AB,13,0)),"")</f>
        <v/>
      </c>
      <c r="G3163" s="80" t="str">
        <f>IFERROR(IF(B3163="","",VLOOKUP(B3163,'Customer Orders Management'!B:AB,7,0)),"")</f>
        <v/>
      </c>
      <c r="H3163" s="80" t="str">
        <f>IFERROR(IF(B3163="","",VLOOKUP(B3163,'Customer Orders Management'!B:AB,8,0)),"")</f>
        <v/>
      </c>
      <c r="I3163" s="81" t="str">
        <f>IFERROR(IF(B3163="","",VLOOKUP(B3163,'Customer Orders Management'!B:AB,9,0)),"")</f>
        <v/>
      </c>
      <c r="J3163" s="81" t="str">
        <f>IFERROR(IF(B3163="","",VLOOKUP(B3163,'Customer Orders Management'!B:AB,10,0)),"")</f>
        <v/>
      </c>
      <c r="K3163" s="81" t="str">
        <f>IFERROR(IF(B3163="","",VLOOKUP(B3163,'Customer Orders Management'!B:AB,11,0)),"")</f>
        <v/>
      </c>
      <c r="L3163" s="81" t="str">
        <f>IFERROR(IF(VLOOKUP(B3163,'DIFOT Raw Data'!B:P,15,0)="","Not Delivered","Delivery"&amp;" "&amp;VLOOKUP(B3163,'DIFOT Raw Data'!B:P,15,0)),"")</f>
        <v/>
      </c>
    </row>
    <row r="3164" spans="5:12" x14ac:dyDescent="0.25">
      <c r="E3164" s="80" t="str">
        <f>IFERROR(IF(B3164="","",VLOOKUP(B3164,'Customer Orders Management'!B:AB,12,0)),"")</f>
        <v/>
      </c>
      <c r="F3164" s="80" t="str">
        <f>IFERROR(IF(B3164="","",VLOOKUP(B3164,'Customer Orders Management'!B:AB,13,0)),"")</f>
        <v/>
      </c>
      <c r="G3164" s="80" t="str">
        <f>IFERROR(IF(B3164="","",VLOOKUP(B3164,'Customer Orders Management'!B:AB,7,0)),"")</f>
        <v/>
      </c>
      <c r="H3164" s="80" t="str">
        <f>IFERROR(IF(B3164="","",VLOOKUP(B3164,'Customer Orders Management'!B:AB,8,0)),"")</f>
        <v/>
      </c>
      <c r="I3164" s="81" t="str">
        <f>IFERROR(IF(B3164="","",VLOOKUP(B3164,'Customer Orders Management'!B:AB,9,0)),"")</f>
        <v/>
      </c>
      <c r="J3164" s="81" t="str">
        <f>IFERROR(IF(B3164="","",VLOOKUP(B3164,'Customer Orders Management'!B:AB,10,0)),"")</f>
        <v/>
      </c>
      <c r="K3164" s="81" t="str">
        <f>IFERROR(IF(B3164="","",VLOOKUP(B3164,'Customer Orders Management'!B:AB,11,0)),"")</f>
        <v/>
      </c>
      <c r="L3164" s="81" t="str">
        <f>IFERROR(IF(VLOOKUP(B3164,'DIFOT Raw Data'!B:P,15,0)="","Not Delivered","Delivery"&amp;" "&amp;VLOOKUP(B3164,'DIFOT Raw Data'!B:P,15,0)),"")</f>
        <v/>
      </c>
    </row>
    <row r="3165" spans="5:12" x14ac:dyDescent="0.25">
      <c r="E3165" s="80" t="str">
        <f>IFERROR(IF(B3165="","",VLOOKUP(B3165,'Customer Orders Management'!B:AB,12,0)),"")</f>
        <v/>
      </c>
      <c r="F3165" s="80" t="str">
        <f>IFERROR(IF(B3165="","",VLOOKUP(B3165,'Customer Orders Management'!B:AB,13,0)),"")</f>
        <v/>
      </c>
      <c r="G3165" s="80" t="str">
        <f>IFERROR(IF(B3165="","",VLOOKUP(B3165,'Customer Orders Management'!B:AB,7,0)),"")</f>
        <v/>
      </c>
      <c r="H3165" s="80" t="str">
        <f>IFERROR(IF(B3165="","",VLOOKUP(B3165,'Customer Orders Management'!B:AB,8,0)),"")</f>
        <v/>
      </c>
      <c r="I3165" s="81" t="str">
        <f>IFERROR(IF(B3165="","",VLOOKUP(B3165,'Customer Orders Management'!B:AB,9,0)),"")</f>
        <v/>
      </c>
      <c r="J3165" s="81" t="str">
        <f>IFERROR(IF(B3165="","",VLOOKUP(B3165,'Customer Orders Management'!B:AB,10,0)),"")</f>
        <v/>
      </c>
      <c r="K3165" s="81" t="str">
        <f>IFERROR(IF(B3165="","",VLOOKUP(B3165,'Customer Orders Management'!B:AB,11,0)),"")</f>
        <v/>
      </c>
      <c r="L3165" s="81" t="str">
        <f>IFERROR(IF(VLOOKUP(B3165,'DIFOT Raw Data'!B:P,15,0)="","Not Delivered","Delivery"&amp;" "&amp;VLOOKUP(B3165,'DIFOT Raw Data'!B:P,15,0)),"")</f>
        <v/>
      </c>
    </row>
    <row r="3166" spans="5:12" x14ac:dyDescent="0.25">
      <c r="E3166" s="80" t="str">
        <f>IFERROR(IF(B3166="","",VLOOKUP(B3166,'Customer Orders Management'!B:AB,12,0)),"")</f>
        <v/>
      </c>
      <c r="F3166" s="80" t="str">
        <f>IFERROR(IF(B3166="","",VLOOKUP(B3166,'Customer Orders Management'!B:AB,13,0)),"")</f>
        <v/>
      </c>
      <c r="G3166" s="80" t="str">
        <f>IFERROR(IF(B3166="","",VLOOKUP(B3166,'Customer Orders Management'!B:AB,7,0)),"")</f>
        <v/>
      </c>
      <c r="H3166" s="80" t="str">
        <f>IFERROR(IF(B3166="","",VLOOKUP(B3166,'Customer Orders Management'!B:AB,8,0)),"")</f>
        <v/>
      </c>
      <c r="I3166" s="81" t="str">
        <f>IFERROR(IF(B3166="","",VLOOKUP(B3166,'Customer Orders Management'!B:AB,9,0)),"")</f>
        <v/>
      </c>
      <c r="J3166" s="81" t="str">
        <f>IFERROR(IF(B3166="","",VLOOKUP(B3166,'Customer Orders Management'!B:AB,10,0)),"")</f>
        <v/>
      </c>
      <c r="K3166" s="81" t="str">
        <f>IFERROR(IF(B3166="","",VLOOKUP(B3166,'Customer Orders Management'!B:AB,11,0)),"")</f>
        <v/>
      </c>
      <c r="L3166" s="81" t="str">
        <f>IFERROR(IF(VLOOKUP(B3166,'DIFOT Raw Data'!B:P,15,0)="","Not Delivered","Delivery"&amp;" "&amp;VLOOKUP(B3166,'DIFOT Raw Data'!B:P,15,0)),"")</f>
        <v/>
      </c>
    </row>
    <row r="3167" spans="5:12" x14ac:dyDescent="0.25">
      <c r="E3167" s="80" t="str">
        <f>IFERROR(IF(B3167="","",VLOOKUP(B3167,'Customer Orders Management'!B:AB,12,0)),"")</f>
        <v/>
      </c>
      <c r="F3167" s="80" t="str">
        <f>IFERROR(IF(B3167="","",VLOOKUP(B3167,'Customer Orders Management'!B:AB,13,0)),"")</f>
        <v/>
      </c>
      <c r="G3167" s="80" t="str">
        <f>IFERROR(IF(B3167="","",VLOOKUP(B3167,'Customer Orders Management'!B:AB,7,0)),"")</f>
        <v/>
      </c>
      <c r="H3167" s="80" t="str">
        <f>IFERROR(IF(B3167="","",VLOOKUP(B3167,'Customer Orders Management'!B:AB,8,0)),"")</f>
        <v/>
      </c>
      <c r="I3167" s="81" t="str">
        <f>IFERROR(IF(B3167="","",VLOOKUP(B3167,'Customer Orders Management'!B:AB,9,0)),"")</f>
        <v/>
      </c>
      <c r="J3167" s="81" t="str">
        <f>IFERROR(IF(B3167="","",VLOOKUP(B3167,'Customer Orders Management'!B:AB,10,0)),"")</f>
        <v/>
      </c>
      <c r="K3167" s="81" t="str">
        <f>IFERROR(IF(B3167="","",VLOOKUP(B3167,'Customer Orders Management'!B:AB,11,0)),"")</f>
        <v/>
      </c>
      <c r="L3167" s="81" t="str">
        <f>IFERROR(IF(VLOOKUP(B3167,'DIFOT Raw Data'!B:P,15,0)="","Not Delivered","Delivery"&amp;" "&amp;VLOOKUP(B3167,'DIFOT Raw Data'!B:P,15,0)),"")</f>
        <v/>
      </c>
    </row>
    <row r="3168" spans="5:12" x14ac:dyDescent="0.25">
      <c r="E3168" s="80" t="str">
        <f>IFERROR(IF(B3168="","",VLOOKUP(B3168,'Customer Orders Management'!B:AB,12,0)),"")</f>
        <v/>
      </c>
      <c r="F3168" s="80" t="str">
        <f>IFERROR(IF(B3168="","",VLOOKUP(B3168,'Customer Orders Management'!B:AB,13,0)),"")</f>
        <v/>
      </c>
      <c r="G3168" s="80" t="str">
        <f>IFERROR(IF(B3168="","",VLOOKUP(B3168,'Customer Orders Management'!B:AB,7,0)),"")</f>
        <v/>
      </c>
      <c r="H3168" s="80" t="str">
        <f>IFERROR(IF(B3168="","",VLOOKUP(B3168,'Customer Orders Management'!B:AB,8,0)),"")</f>
        <v/>
      </c>
      <c r="I3168" s="81" t="str">
        <f>IFERROR(IF(B3168="","",VLOOKUP(B3168,'Customer Orders Management'!B:AB,9,0)),"")</f>
        <v/>
      </c>
      <c r="J3168" s="81" t="str">
        <f>IFERROR(IF(B3168="","",VLOOKUP(B3168,'Customer Orders Management'!B:AB,10,0)),"")</f>
        <v/>
      </c>
      <c r="K3168" s="81" t="str">
        <f>IFERROR(IF(B3168="","",VLOOKUP(B3168,'Customer Orders Management'!B:AB,11,0)),"")</f>
        <v/>
      </c>
      <c r="L3168" s="81" t="str">
        <f>IFERROR(IF(VLOOKUP(B3168,'DIFOT Raw Data'!B:P,15,0)="","Not Delivered","Delivery"&amp;" "&amp;VLOOKUP(B3168,'DIFOT Raw Data'!B:P,15,0)),"")</f>
        <v/>
      </c>
    </row>
    <row r="3169" spans="5:12" x14ac:dyDescent="0.25">
      <c r="E3169" s="80" t="str">
        <f>IFERROR(IF(B3169="","",VLOOKUP(B3169,'Customer Orders Management'!B:AB,12,0)),"")</f>
        <v/>
      </c>
      <c r="F3169" s="80" t="str">
        <f>IFERROR(IF(B3169="","",VLOOKUP(B3169,'Customer Orders Management'!B:AB,13,0)),"")</f>
        <v/>
      </c>
      <c r="G3169" s="80" t="str">
        <f>IFERROR(IF(B3169="","",VLOOKUP(B3169,'Customer Orders Management'!B:AB,7,0)),"")</f>
        <v/>
      </c>
      <c r="H3169" s="80" t="str">
        <f>IFERROR(IF(B3169="","",VLOOKUP(B3169,'Customer Orders Management'!B:AB,8,0)),"")</f>
        <v/>
      </c>
      <c r="I3169" s="81" t="str">
        <f>IFERROR(IF(B3169="","",VLOOKUP(B3169,'Customer Orders Management'!B:AB,9,0)),"")</f>
        <v/>
      </c>
      <c r="J3169" s="81" t="str">
        <f>IFERROR(IF(B3169="","",VLOOKUP(B3169,'Customer Orders Management'!B:AB,10,0)),"")</f>
        <v/>
      </c>
      <c r="K3169" s="81" t="str">
        <f>IFERROR(IF(B3169="","",VLOOKUP(B3169,'Customer Orders Management'!B:AB,11,0)),"")</f>
        <v/>
      </c>
      <c r="L3169" s="81" t="str">
        <f>IFERROR(IF(VLOOKUP(B3169,'DIFOT Raw Data'!B:P,15,0)="","Not Delivered","Delivery"&amp;" "&amp;VLOOKUP(B3169,'DIFOT Raw Data'!B:P,15,0)),"")</f>
        <v/>
      </c>
    </row>
    <row r="3170" spans="5:12" x14ac:dyDescent="0.25">
      <c r="E3170" s="80" t="str">
        <f>IFERROR(IF(B3170="","",VLOOKUP(B3170,'Customer Orders Management'!B:AB,12,0)),"")</f>
        <v/>
      </c>
      <c r="F3170" s="80" t="str">
        <f>IFERROR(IF(B3170="","",VLOOKUP(B3170,'Customer Orders Management'!B:AB,13,0)),"")</f>
        <v/>
      </c>
      <c r="G3170" s="80" t="str">
        <f>IFERROR(IF(B3170="","",VLOOKUP(B3170,'Customer Orders Management'!B:AB,7,0)),"")</f>
        <v/>
      </c>
      <c r="H3170" s="80" t="str">
        <f>IFERROR(IF(B3170="","",VLOOKUP(B3170,'Customer Orders Management'!B:AB,8,0)),"")</f>
        <v/>
      </c>
      <c r="I3170" s="81" t="str">
        <f>IFERROR(IF(B3170="","",VLOOKUP(B3170,'Customer Orders Management'!B:AB,9,0)),"")</f>
        <v/>
      </c>
      <c r="J3170" s="81" t="str">
        <f>IFERROR(IF(B3170="","",VLOOKUP(B3170,'Customer Orders Management'!B:AB,10,0)),"")</f>
        <v/>
      </c>
      <c r="K3170" s="81" t="str">
        <f>IFERROR(IF(B3170="","",VLOOKUP(B3170,'Customer Orders Management'!B:AB,11,0)),"")</f>
        <v/>
      </c>
      <c r="L3170" s="81" t="str">
        <f>IFERROR(IF(VLOOKUP(B3170,'DIFOT Raw Data'!B:P,15,0)="","Not Delivered","Delivery"&amp;" "&amp;VLOOKUP(B3170,'DIFOT Raw Data'!B:P,15,0)),"")</f>
        <v/>
      </c>
    </row>
    <row r="3171" spans="5:12" x14ac:dyDescent="0.25">
      <c r="E3171" s="80" t="str">
        <f>IFERROR(IF(B3171="","",VLOOKUP(B3171,'Customer Orders Management'!B:AB,12,0)),"")</f>
        <v/>
      </c>
      <c r="F3171" s="80" t="str">
        <f>IFERROR(IF(B3171="","",VLOOKUP(B3171,'Customer Orders Management'!B:AB,13,0)),"")</f>
        <v/>
      </c>
      <c r="G3171" s="80" t="str">
        <f>IFERROR(IF(B3171="","",VLOOKUP(B3171,'Customer Orders Management'!B:AB,7,0)),"")</f>
        <v/>
      </c>
      <c r="H3171" s="80" t="str">
        <f>IFERROR(IF(B3171="","",VLOOKUP(B3171,'Customer Orders Management'!B:AB,8,0)),"")</f>
        <v/>
      </c>
      <c r="I3171" s="81" t="str">
        <f>IFERROR(IF(B3171="","",VLOOKUP(B3171,'Customer Orders Management'!B:AB,9,0)),"")</f>
        <v/>
      </c>
      <c r="J3171" s="81" t="str">
        <f>IFERROR(IF(B3171="","",VLOOKUP(B3171,'Customer Orders Management'!B:AB,10,0)),"")</f>
        <v/>
      </c>
      <c r="K3171" s="81" t="str">
        <f>IFERROR(IF(B3171="","",VLOOKUP(B3171,'Customer Orders Management'!B:AB,11,0)),"")</f>
        <v/>
      </c>
      <c r="L3171" s="81" t="str">
        <f>IFERROR(IF(VLOOKUP(B3171,'DIFOT Raw Data'!B:P,15,0)="","Not Delivered","Delivery"&amp;" "&amp;VLOOKUP(B3171,'DIFOT Raw Data'!B:P,15,0)),"")</f>
        <v/>
      </c>
    </row>
    <row r="3172" spans="5:12" x14ac:dyDescent="0.25">
      <c r="E3172" s="80" t="str">
        <f>IFERROR(IF(B3172="","",VLOOKUP(B3172,'Customer Orders Management'!B:AB,12,0)),"")</f>
        <v/>
      </c>
      <c r="F3172" s="80" t="str">
        <f>IFERROR(IF(B3172="","",VLOOKUP(B3172,'Customer Orders Management'!B:AB,13,0)),"")</f>
        <v/>
      </c>
      <c r="G3172" s="80" t="str">
        <f>IFERROR(IF(B3172="","",VLOOKUP(B3172,'Customer Orders Management'!B:AB,7,0)),"")</f>
        <v/>
      </c>
      <c r="H3172" s="80" t="str">
        <f>IFERROR(IF(B3172="","",VLOOKUP(B3172,'Customer Orders Management'!B:AB,8,0)),"")</f>
        <v/>
      </c>
      <c r="I3172" s="81" t="str">
        <f>IFERROR(IF(B3172="","",VLOOKUP(B3172,'Customer Orders Management'!B:AB,9,0)),"")</f>
        <v/>
      </c>
      <c r="J3172" s="81" t="str">
        <f>IFERROR(IF(B3172="","",VLOOKUP(B3172,'Customer Orders Management'!B:AB,10,0)),"")</f>
        <v/>
      </c>
      <c r="K3172" s="81" t="str">
        <f>IFERROR(IF(B3172="","",VLOOKUP(B3172,'Customer Orders Management'!B:AB,11,0)),"")</f>
        <v/>
      </c>
      <c r="L3172" s="81" t="str">
        <f>IFERROR(IF(VLOOKUP(B3172,'DIFOT Raw Data'!B:P,15,0)="","Not Delivered","Delivery"&amp;" "&amp;VLOOKUP(B3172,'DIFOT Raw Data'!B:P,15,0)),"")</f>
        <v/>
      </c>
    </row>
    <row r="3173" spans="5:12" x14ac:dyDescent="0.25">
      <c r="E3173" s="80" t="str">
        <f>IFERROR(IF(B3173="","",VLOOKUP(B3173,'Customer Orders Management'!B:AB,12,0)),"")</f>
        <v/>
      </c>
      <c r="F3173" s="80" t="str">
        <f>IFERROR(IF(B3173="","",VLOOKUP(B3173,'Customer Orders Management'!B:AB,13,0)),"")</f>
        <v/>
      </c>
      <c r="G3173" s="80" t="str">
        <f>IFERROR(IF(B3173="","",VLOOKUP(B3173,'Customer Orders Management'!B:AB,7,0)),"")</f>
        <v/>
      </c>
      <c r="H3173" s="80" t="str">
        <f>IFERROR(IF(B3173="","",VLOOKUP(B3173,'Customer Orders Management'!B:AB,8,0)),"")</f>
        <v/>
      </c>
      <c r="I3173" s="81" t="str">
        <f>IFERROR(IF(B3173="","",VLOOKUP(B3173,'Customer Orders Management'!B:AB,9,0)),"")</f>
        <v/>
      </c>
      <c r="J3173" s="81" t="str">
        <f>IFERROR(IF(B3173="","",VLOOKUP(B3173,'Customer Orders Management'!B:AB,10,0)),"")</f>
        <v/>
      </c>
      <c r="K3173" s="81" t="str">
        <f>IFERROR(IF(B3173="","",VLOOKUP(B3173,'Customer Orders Management'!B:AB,11,0)),"")</f>
        <v/>
      </c>
      <c r="L3173" s="81" t="str">
        <f>IFERROR(IF(VLOOKUP(B3173,'DIFOT Raw Data'!B:P,15,0)="","Not Delivered","Delivery"&amp;" "&amp;VLOOKUP(B3173,'DIFOT Raw Data'!B:P,15,0)),"")</f>
        <v/>
      </c>
    </row>
    <row r="3174" spans="5:12" x14ac:dyDescent="0.25">
      <c r="E3174" s="80" t="str">
        <f>IFERROR(IF(B3174="","",VLOOKUP(B3174,'Customer Orders Management'!B:AB,12,0)),"")</f>
        <v/>
      </c>
      <c r="F3174" s="80" t="str">
        <f>IFERROR(IF(B3174="","",VLOOKUP(B3174,'Customer Orders Management'!B:AB,13,0)),"")</f>
        <v/>
      </c>
      <c r="G3174" s="80" t="str">
        <f>IFERROR(IF(B3174="","",VLOOKUP(B3174,'Customer Orders Management'!B:AB,7,0)),"")</f>
        <v/>
      </c>
      <c r="H3174" s="80" t="str">
        <f>IFERROR(IF(B3174="","",VLOOKUP(B3174,'Customer Orders Management'!B:AB,8,0)),"")</f>
        <v/>
      </c>
      <c r="I3174" s="81" t="str">
        <f>IFERROR(IF(B3174="","",VLOOKUP(B3174,'Customer Orders Management'!B:AB,9,0)),"")</f>
        <v/>
      </c>
      <c r="J3174" s="81" t="str">
        <f>IFERROR(IF(B3174="","",VLOOKUP(B3174,'Customer Orders Management'!B:AB,10,0)),"")</f>
        <v/>
      </c>
      <c r="K3174" s="81" t="str">
        <f>IFERROR(IF(B3174="","",VLOOKUP(B3174,'Customer Orders Management'!B:AB,11,0)),"")</f>
        <v/>
      </c>
      <c r="L3174" s="81" t="str">
        <f>IFERROR(IF(VLOOKUP(B3174,'DIFOT Raw Data'!B:P,15,0)="","Not Delivered","Delivery"&amp;" "&amp;VLOOKUP(B3174,'DIFOT Raw Data'!B:P,15,0)),"")</f>
        <v/>
      </c>
    </row>
    <row r="3175" spans="5:12" x14ac:dyDescent="0.25">
      <c r="E3175" s="80" t="str">
        <f>IFERROR(IF(B3175="","",VLOOKUP(B3175,'Customer Orders Management'!B:AB,12,0)),"")</f>
        <v/>
      </c>
      <c r="F3175" s="80" t="str">
        <f>IFERROR(IF(B3175="","",VLOOKUP(B3175,'Customer Orders Management'!B:AB,13,0)),"")</f>
        <v/>
      </c>
      <c r="G3175" s="80" t="str">
        <f>IFERROR(IF(B3175="","",VLOOKUP(B3175,'Customer Orders Management'!B:AB,7,0)),"")</f>
        <v/>
      </c>
      <c r="H3175" s="80" t="str">
        <f>IFERROR(IF(B3175="","",VLOOKUP(B3175,'Customer Orders Management'!B:AB,8,0)),"")</f>
        <v/>
      </c>
      <c r="I3175" s="81" t="str">
        <f>IFERROR(IF(B3175="","",VLOOKUP(B3175,'Customer Orders Management'!B:AB,9,0)),"")</f>
        <v/>
      </c>
      <c r="J3175" s="81" t="str">
        <f>IFERROR(IF(B3175="","",VLOOKUP(B3175,'Customer Orders Management'!B:AB,10,0)),"")</f>
        <v/>
      </c>
      <c r="K3175" s="81" t="str">
        <f>IFERROR(IF(B3175="","",VLOOKUP(B3175,'Customer Orders Management'!B:AB,11,0)),"")</f>
        <v/>
      </c>
      <c r="L3175" s="81" t="str">
        <f>IFERROR(IF(VLOOKUP(B3175,'DIFOT Raw Data'!B:P,15,0)="","Not Delivered","Delivery"&amp;" "&amp;VLOOKUP(B3175,'DIFOT Raw Data'!B:P,15,0)),"")</f>
        <v/>
      </c>
    </row>
    <row r="3176" spans="5:12" x14ac:dyDescent="0.25">
      <c r="E3176" s="80" t="str">
        <f>IFERROR(IF(B3176="","",VLOOKUP(B3176,'Customer Orders Management'!B:AB,12,0)),"")</f>
        <v/>
      </c>
      <c r="F3176" s="80" t="str">
        <f>IFERROR(IF(B3176="","",VLOOKUP(B3176,'Customer Orders Management'!B:AB,13,0)),"")</f>
        <v/>
      </c>
      <c r="G3176" s="80" t="str">
        <f>IFERROR(IF(B3176="","",VLOOKUP(B3176,'Customer Orders Management'!B:AB,7,0)),"")</f>
        <v/>
      </c>
      <c r="H3176" s="80" t="str">
        <f>IFERROR(IF(B3176="","",VLOOKUP(B3176,'Customer Orders Management'!B:AB,8,0)),"")</f>
        <v/>
      </c>
      <c r="I3176" s="81" t="str">
        <f>IFERROR(IF(B3176="","",VLOOKUP(B3176,'Customer Orders Management'!B:AB,9,0)),"")</f>
        <v/>
      </c>
      <c r="J3176" s="81" t="str">
        <f>IFERROR(IF(B3176="","",VLOOKUP(B3176,'Customer Orders Management'!B:AB,10,0)),"")</f>
        <v/>
      </c>
      <c r="K3176" s="81" t="str">
        <f>IFERROR(IF(B3176="","",VLOOKUP(B3176,'Customer Orders Management'!B:AB,11,0)),"")</f>
        <v/>
      </c>
      <c r="L3176" s="81" t="str">
        <f>IFERROR(IF(VLOOKUP(B3176,'DIFOT Raw Data'!B:P,15,0)="","Not Delivered","Delivery"&amp;" "&amp;VLOOKUP(B3176,'DIFOT Raw Data'!B:P,15,0)),"")</f>
        <v/>
      </c>
    </row>
    <row r="3177" spans="5:12" x14ac:dyDescent="0.25">
      <c r="E3177" s="80" t="str">
        <f>IFERROR(IF(B3177="","",VLOOKUP(B3177,'Customer Orders Management'!B:AB,12,0)),"")</f>
        <v/>
      </c>
      <c r="F3177" s="80" t="str">
        <f>IFERROR(IF(B3177="","",VLOOKUP(B3177,'Customer Orders Management'!B:AB,13,0)),"")</f>
        <v/>
      </c>
      <c r="G3177" s="80" t="str">
        <f>IFERROR(IF(B3177="","",VLOOKUP(B3177,'Customer Orders Management'!B:AB,7,0)),"")</f>
        <v/>
      </c>
      <c r="H3177" s="80" t="str">
        <f>IFERROR(IF(B3177="","",VLOOKUP(B3177,'Customer Orders Management'!B:AB,8,0)),"")</f>
        <v/>
      </c>
      <c r="I3177" s="81" t="str">
        <f>IFERROR(IF(B3177="","",VLOOKUP(B3177,'Customer Orders Management'!B:AB,9,0)),"")</f>
        <v/>
      </c>
      <c r="J3177" s="81" t="str">
        <f>IFERROR(IF(B3177="","",VLOOKUP(B3177,'Customer Orders Management'!B:AB,10,0)),"")</f>
        <v/>
      </c>
      <c r="K3177" s="81" t="str">
        <f>IFERROR(IF(B3177="","",VLOOKUP(B3177,'Customer Orders Management'!B:AB,11,0)),"")</f>
        <v/>
      </c>
      <c r="L3177" s="81" t="str">
        <f>IFERROR(IF(VLOOKUP(B3177,'DIFOT Raw Data'!B:P,15,0)="","Not Delivered","Delivery"&amp;" "&amp;VLOOKUP(B3177,'DIFOT Raw Data'!B:P,15,0)),"")</f>
        <v/>
      </c>
    </row>
    <row r="3178" spans="5:12" x14ac:dyDescent="0.25">
      <c r="E3178" s="80" t="str">
        <f>IFERROR(IF(B3178="","",VLOOKUP(B3178,'Customer Orders Management'!B:AB,12,0)),"")</f>
        <v/>
      </c>
      <c r="F3178" s="80" t="str">
        <f>IFERROR(IF(B3178="","",VLOOKUP(B3178,'Customer Orders Management'!B:AB,13,0)),"")</f>
        <v/>
      </c>
      <c r="G3178" s="80" t="str">
        <f>IFERROR(IF(B3178="","",VLOOKUP(B3178,'Customer Orders Management'!B:AB,7,0)),"")</f>
        <v/>
      </c>
      <c r="H3178" s="80" t="str">
        <f>IFERROR(IF(B3178="","",VLOOKUP(B3178,'Customer Orders Management'!B:AB,8,0)),"")</f>
        <v/>
      </c>
      <c r="I3178" s="81" t="str">
        <f>IFERROR(IF(B3178="","",VLOOKUP(B3178,'Customer Orders Management'!B:AB,9,0)),"")</f>
        <v/>
      </c>
      <c r="J3178" s="81" t="str">
        <f>IFERROR(IF(B3178="","",VLOOKUP(B3178,'Customer Orders Management'!B:AB,10,0)),"")</f>
        <v/>
      </c>
      <c r="K3178" s="81" t="str">
        <f>IFERROR(IF(B3178="","",VLOOKUP(B3178,'Customer Orders Management'!B:AB,11,0)),"")</f>
        <v/>
      </c>
      <c r="L3178" s="81" t="str">
        <f>IFERROR(IF(VLOOKUP(B3178,'DIFOT Raw Data'!B:P,15,0)="","Not Delivered","Delivery"&amp;" "&amp;VLOOKUP(B3178,'DIFOT Raw Data'!B:P,15,0)),"")</f>
        <v/>
      </c>
    </row>
    <row r="3179" spans="5:12" x14ac:dyDescent="0.25">
      <c r="E3179" s="80" t="str">
        <f>IFERROR(IF(B3179="","",VLOOKUP(B3179,'Customer Orders Management'!B:AB,12,0)),"")</f>
        <v/>
      </c>
      <c r="F3179" s="80" t="str">
        <f>IFERROR(IF(B3179="","",VLOOKUP(B3179,'Customer Orders Management'!B:AB,13,0)),"")</f>
        <v/>
      </c>
      <c r="G3179" s="80" t="str">
        <f>IFERROR(IF(B3179="","",VLOOKUP(B3179,'Customer Orders Management'!B:AB,7,0)),"")</f>
        <v/>
      </c>
      <c r="H3179" s="80" t="str">
        <f>IFERROR(IF(B3179="","",VLOOKUP(B3179,'Customer Orders Management'!B:AB,8,0)),"")</f>
        <v/>
      </c>
      <c r="I3179" s="81" t="str">
        <f>IFERROR(IF(B3179="","",VLOOKUP(B3179,'Customer Orders Management'!B:AB,9,0)),"")</f>
        <v/>
      </c>
      <c r="J3179" s="81" t="str">
        <f>IFERROR(IF(B3179="","",VLOOKUP(B3179,'Customer Orders Management'!B:AB,10,0)),"")</f>
        <v/>
      </c>
      <c r="K3179" s="81" t="str">
        <f>IFERROR(IF(B3179="","",VLOOKUP(B3179,'Customer Orders Management'!B:AB,11,0)),"")</f>
        <v/>
      </c>
      <c r="L3179" s="81" t="str">
        <f>IFERROR(IF(VLOOKUP(B3179,'DIFOT Raw Data'!B:P,15,0)="","Not Delivered","Delivery"&amp;" "&amp;VLOOKUP(B3179,'DIFOT Raw Data'!B:P,15,0)),"")</f>
        <v/>
      </c>
    </row>
    <row r="3180" spans="5:12" x14ac:dyDescent="0.25">
      <c r="E3180" s="80" t="str">
        <f>IFERROR(IF(B3180="","",VLOOKUP(B3180,'Customer Orders Management'!B:AB,12,0)),"")</f>
        <v/>
      </c>
      <c r="F3180" s="80" t="str">
        <f>IFERROR(IF(B3180="","",VLOOKUP(B3180,'Customer Orders Management'!B:AB,13,0)),"")</f>
        <v/>
      </c>
      <c r="G3180" s="80" t="str">
        <f>IFERROR(IF(B3180="","",VLOOKUP(B3180,'Customer Orders Management'!B:AB,7,0)),"")</f>
        <v/>
      </c>
      <c r="H3180" s="80" t="str">
        <f>IFERROR(IF(B3180="","",VLOOKUP(B3180,'Customer Orders Management'!B:AB,8,0)),"")</f>
        <v/>
      </c>
      <c r="I3180" s="81" t="str">
        <f>IFERROR(IF(B3180="","",VLOOKUP(B3180,'Customer Orders Management'!B:AB,9,0)),"")</f>
        <v/>
      </c>
      <c r="J3180" s="81" t="str">
        <f>IFERROR(IF(B3180="","",VLOOKUP(B3180,'Customer Orders Management'!B:AB,10,0)),"")</f>
        <v/>
      </c>
      <c r="K3180" s="81" t="str">
        <f>IFERROR(IF(B3180="","",VLOOKUP(B3180,'Customer Orders Management'!B:AB,11,0)),"")</f>
        <v/>
      </c>
      <c r="L3180" s="81" t="str">
        <f>IFERROR(IF(VLOOKUP(B3180,'DIFOT Raw Data'!B:P,15,0)="","Not Delivered","Delivery"&amp;" "&amp;VLOOKUP(B3180,'DIFOT Raw Data'!B:P,15,0)),"")</f>
        <v/>
      </c>
    </row>
    <row r="3181" spans="5:12" x14ac:dyDescent="0.25">
      <c r="E3181" s="80" t="str">
        <f>IFERROR(IF(B3181="","",VLOOKUP(B3181,'Customer Orders Management'!B:AB,12,0)),"")</f>
        <v/>
      </c>
      <c r="F3181" s="80" t="str">
        <f>IFERROR(IF(B3181="","",VLOOKUP(B3181,'Customer Orders Management'!B:AB,13,0)),"")</f>
        <v/>
      </c>
      <c r="G3181" s="80" t="str">
        <f>IFERROR(IF(B3181="","",VLOOKUP(B3181,'Customer Orders Management'!B:AB,7,0)),"")</f>
        <v/>
      </c>
      <c r="H3181" s="80" t="str">
        <f>IFERROR(IF(B3181="","",VLOOKUP(B3181,'Customer Orders Management'!B:AB,8,0)),"")</f>
        <v/>
      </c>
      <c r="I3181" s="81" t="str">
        <f>IFERROR(IF(B3181="","",VLOOKUP(B3181,'Customer Orders Management'!B:AB,9,0)),"")</f>
        <v/>
      </c>
      <c r="J3181" s="81" t="str">
        <f>IFERROR(IF(B3181="","",VLOOKUP(B3181,'Customer Orders Management'!B:AB,10,0)),"")</f>
        <v/>
      </c>
      <c r="K3181" s="81" t="str">
        <f>IFERROR(IF(B3181="","",VLOOKUP(B3181,'Customer Orders Management'!B:AB,11,0)),"")</f>
        <v/>
      </c>
      <c r="L3181" s="81" t="str">
        <f>IFERROR(IF(VLOOKUP(B3181,'DIFOT Raw Data'!B:P,15,0)="","Not Delivered","Delivery"&amp;" "&amp;VLOOKUP(B3181,'DIFOT Raw Data'!B:P,15,0)),"")</f>
        <v/>
      </c>
    </row>
    <row r="3182" spans="5:12" x14ac:dyDescent="0.25">
      <c r="E3182" s="80" t="str">
        <f>IFERROR(IF(B3182="","",VLOOKUP(B3182,'Customer Orders Management'!B:AB,12,0)),"")</f>
        <v/>
      </c>
      <c r="F3182" s="80" t="str">
        <f>IFERROR(IF(B3182="","",VLOOKUP(B3182,'Customer Orders Management'!B:AB,13,0)),"")</f>
        <v/>
      </c>
      <c r="G3182" s="80" t="str">
        <f>IFERROR(IF(B3182="","",VLOOKUP(B3182,'Customer Orders Management'!B:AB,7,0)),"")</f>
        <v/>
      </c>
      <c r="H3182" s="80" t="str">
        <f>IFERROR(IF(B3182="","",VLOOKUP(B3182,'Customer Orders Management'!B:AB,8,0)),"")</f>
        <v/>
      </c>
      <c r="I3182" s="81" t="str">
        <f>IFERROR(IF(B3182="","",VLOOKUP(B3182,'Customer Orders Management'!B:AB,9,0)),"")</f>
        <v/>
      </c>
      <c r="J3182" s="81" t="str">
        <f>IFERROR(IF(B3182="","",VLOOKUP(B3182,'Customer Orders Management'!B:AB,10,0)),"")</f>
        <v/>
      </c>
      <c r="K3182" s="81" t="str">
        <f>IFERROR(IF(B3182="","",VLOOKUP(B3182,'Customer Orders Management'!B:AB,11,0)),"")</f>
        <v/>
      </c>
      <c r="L3182" s="81" t="str">
        <f>IFERROR(IF(VLOOKUP(B3182,'DIFOT Raw Data'!B:P,15,0)="","Not Delivered","Delivery"&amp;" "&amp;VLOOKUP(B3182,'DIFOT Raw Data'!B:P,15,0)),"")</f>
        <v/>
      </c>
    </row>
    <row r="3183" spans="5:12" x14ac:dyDescent="0.25">
      <c r="E3183" s="80" t="str">
        <f>IFERROR(IF(B3183="","",VLOOKUP(B3183,'Customer Orders Management'!B:AB,12,0)),"")</f>
        <v/>
      </c>
      <c r="F3183" s="80" t="str">
        <f>IFERROR(IF(B3183="","",VLOOKUP(B3183,'Customer Orders Management'!B:AB,13,0)),"")</f>
        <v/>
      </c>
      <c r="G3183" s="80" t="str">
        <f>IFERROR(IF(B3183="","",VLOOKUP(B3183,'Customer Orders Management'!B:AB,7,0)),"")</f>
        <v/>
      </c>
      <c r="H3183" s="80" t="str">
        <f>IFERROR(IF(B3183="","",VLOOKUP(B3183,'Customer Orders Management'!B:AB,8,0)),"")</f>
        <v/>
      </c>
      <c r="I3183" s="81" t="str">
        <f>IFERROR(IF(B3183="","",VLOOKUP(B3183,'Customer Orders Management'!B:AB,9,0)),"")</f>
        <v/>
      </c>
      <c r="J3183" s="81" t="str">
        <f>IFERROR(IF(B3183="","",VLOOKUP(B3183,'Customer Orders Management'!B:AB,10,0)),"")</f>
        <v/>
      </c>
      <c r="K3183" s="81" t="str">
        <f>IFERROR(IF(B3183="","",VLOOKUP(B3183,'Customer Orders Management'!B:AB,11,0)),"")</f>
        <v/>
      </c>
      <c r="L3183" s="81" t="str">
        <f>IFERROR(IF(VLOOKUP(B3183,'DIFOT Raw Data'!B:P,15,0)="","Not Delivered","Delivery"&amp;" "&amp;VLOOKUP(B3183,'DIFOT Raw Data'!B:P,15,0)),"")</f>
        <v/>
      </c>
    </row>
    <row r="3184" spans="5:12" x14ac:dyDescent="0.25">
      <c r="E3184" s="80" t="str">
        <f>IFERROR(IF(B3184="","",VLOOKUP(B3184,'Customer Orders Management'!B:AB,12,0)),"")</f>
        <v/>
      </c>
      <c r="F3184" s="80" t="str">
        <f>IFERROR(IF(B3184="","",VLOOKUP(B3184,'Customer Orders Management'!B:AB,13,0)),"")</f>
        <v/>
      </c>
      <c r="G3184" s="80" t="str">
        <f>IFERROR(IF(B3184="","",VLOOKUP(B3184,'Customer Orders Management'!B:AB,7,0)),"")</f>
        <v/>
      </c>
      <c r="H3184" s="80" t="str">
        <f>IFERROR(IF(B3184="","",VLOOKUP(B3184,'Customer Orders Management'!B:AB,8,0)),"")</f>
        <v/>
      </c>
      <c r="I3184" s="81" t="str">
        <f>IFERROR(IF(B3184="","",VLOOKUP(B3184,'Customer Orders Management'!B:AB,9,0)),"")</f>
        <v/>
      </c>
      <c r="J3184" s="81" t="str">
        <f>IFERROR(IF(B3184="","",VLOOKUP(B3184,'Customer Orders Management'!B:AB,10,0)),"")</f>
        <v/>
      </c>
      <c r="K3184" s="81" t="str">
        <f>IFERROR(IF(B3184="","",VLOOKUP(B3184,'Customer Orders Management'!B:AB,11,0)),"")</f>
        <v/>
      </c>
      <c r="L3184" s="81" t="str">
        <f>IFERROR(IF(VLOOKUP(B3184,'DIFOT Raw Data'!B:P,15,0)="","Not Delivered","Delivery"&amp;" "&amp;VLOOKUP(B3184,'DIFOT Raw Data'!B:P,15,0)),"")</f>
        <v/>
      </c>
    </row>
    <row r="3185" spans="5:12" x14ac:dyDescent="0.25">
      <c r="E3185" s="80" t="str">
        <f>IFERROR(IF(B3185="","",VLOOKUP(B3185,'Customer Orders Management'!B:AB,12,0)),"")</f>
        <v/>
      </c>
      <c r="F3185" s="80" t="str">
        <f>IFERROR(IF(B3185="","",VLOOKUP(B3185,'Customer Orders Management'!B:AB,13,0)),"")</f>
        <v/>
      </c>
      <c r="G3185" s="80" t="str">
        <f>IFERROR(IF(B3185="","",VLOOKUP(B3185,'Customer Orders Management'!B:AB,7,0)),"")</f>
        <v/>
      </c>
      <c r="H3185" s="80" t="str">
        <f>IFERROR(IF(B3185="","",VLOOKUP(B3185,'Customer Orders Management'!B:AB,8,0)),"")</f>
        <v/>
      </c>
      <c r="I3185" s="81" t="str">
        <f>IFERROR(IF(B3185="","",VLOOKUP(B3185,'Customer Orders Management'!B:AB,9,0)),"")</f>
        <v/>
      </c>
      <c r="J3185" s="81" t="str">
        <f>IFERROR(IF(B3185="","",VLOOKUP(B3185,'Customer Orders Management'!B:AB,10,0)),"")</f>
        <v/>
      </c>
      <c r="K3185" s="81" t="str">
        <f>IFERROR(IF(B3185="","",VLOOKUP(B3185,'Customer Orders Management'!B:AB,11,0)),"")</f>
        <v/>
      </c>
      <c r="L3185" s="81" t="str">
        <f>IFERROR(IF(VLOOKUP(B3185,'DIFOT Raw Data'!B:P,15,0)="","Not Delivered","Delivery"&amp;" "&amp;VLOOKUP(B3185,'DIFOT Raw Data'!B:P,15,0)),"")</f>
        <v/>
      </c>
    </row>
    <row r="3186" spans="5:12" x14ac:dyDescent="0.25">
      <c r="E3186" s="80" t="str">
        <f>IFERROR(IF(B3186="","",VLOOKUP(B3186,'Customer Orders Management'!B:AB,12,0)),"")</f>
        <v/>
      </c>
      <c r="F3186" s="80" t="str">
        <f>IFERROR(IF(B3186="","",VLOOKUP(B3186,'Customer Orders Management'!B:AB,13,0)),"")</f>
        <v/>
      </c>
      <c r="G3186" s="80" t="str">
        <f>IFERROR(IF(B3186="","",VLOOKUP(B3186,'Customer Orders Management'!B:AB,7,0)),"")</f>
        <v/>
      </c>
      <c r="H3186" s="80" t="str">
        <f>IFERROR(IF(B3186="","",VLOOKUP(B3186,'Customer Orders Management'!B:AB,8,0)),"")</f>
        <v/>
      </c>
      <c r="I3186" s="81" t="str">
        <f>IFERROR(IF(B3186="","",VLOOKUP(B3186,'Customer Orders Management'!B:AB,9,0)),"")</f>
        <v/>
      </c>
      <c r="J3186" s="81" t="str">
        <f>IFERROR(IF(B3186="","",VLOOKUP(B3186,'Customer Orders Management'!B:AB,10,0)),"")</f>
        <v/>
      </c>
      <c r="K3186" s="81" t="str">
        <f>IFERROR(IF(B3186="","",VLOOKUP(B3186,'Customer Orders Management'!B:AB,11,0)),"")</f>
        <v/>
      </c>
      <c r="L3186" s="81" t="str">
        <f>IFERROR(IF(VLOOKUP(B3186,'DIFOT Raw Data'!B:P,15,0)="","Not Delivered","Delivery"&amp;" "&amp;VLOOKUP(B3186,'DIFOT Raw Data'!B:P,15,0)),"")</f>
        <v/>
      </c>
    </row>
    <row r="3187" spans="5:12" x14ac:dyDescent="0.25">
      <c r="E3187" s="80" t="str">
        <f>IFERROR(IF(B3187="","",VLOOKUP(B3187,'Customer Orders Management'!B:AB,12,0)),"")</f>
        <v/>
      </c>
      <c r="F3187" s="80" t="str">
        <f>IFERROR(IF(B3187="","",VLOOKUP(B3187,'Customer Orders Management'!B:AB,13,0)),"")</f>
        <v/>
      </c>
      <c r="G3187" s="80" t="str">
        <f>IFERROR(IF(B3187="","",VLOOKUP(B3187,'Customer Orders Management'!B:AB,7,0)),"")</f>
        <v/>
      </c>
      <c r="H3187" s="80" t="str">
        <f>IFERROR(IF(B3187="","",VLOOKUP(B3187,'Customer Orders Management'!B:AB,8,0)),"")</f>
        <v/>
      </c>
      <c r="I3187" s="81" t="str">
        <f>IFERROR(IF(B3187="","",VLOOKUP(B3187,'Customer Orders Management'!B:AB,9,0)),"")</f>
        <v/>
      </c>
      <c r="J3187" s="81" t="str">
        <f>IFERROR(IF(B3187="","",VLOOKUP(B3187,'Customer Orders Management'!B:AB,10,0)),"")</f>
        <v/>
      </c>
      <c r="K3187" s="81" t="str">
        <f>IFERROR(IF(B3187="","",VLOOKUP(B3187,'Customer Orders Management'!B:AB,11,0)),"")</f>
        <v/>
      </c>
      <c r="L3187" s="81" t="str">
        <f>IFERROR(IF(VLOOKUP(B3187,'DIFOT Raw Data'!B:P,15,0)="","Not Delivered","Delivery"&amp;" "&amp;VLOOKUP(B3187,'DIFOT Raw Data'!B:P,15,0)),"")</f>
        <v/>
      </c>
    </row>
    <row r="3188" spans="5:12" x14ac:dyDescent="0.25">
      <c r="E3188" s="80" t="str">
        <f>IFERROR(IF(B3188="","",VLOOKUP(B3188,'Customer Orders Management'!B:AB,12,0)),"")</f>
        <v/>
      </c>
      <c r="F3188" s="80" t="str">
        <f>IFERROR(IF(B3188="","",VLOOKUP(B3188,'Customer Orders Management'!B:AB,13,0)),"")</f>
        <v/>
      </c>
      <c r="G3188" s="80" t="str">
        <f>IFERROR(IF(B3188="","",VLOOKUP(B3188,'Customer Orders Management'!B:AB,7,0)),"")</f>
        <v/>
      </c>
      <c r="H3188" s="80" t="str">
        <f>IFERROR(IF(B3188="","",VLOOKUP(B3188,'Customer Orders Management'!B:AB,8,0)),"")</f>
        <v/>
      </c>
      <c r="I3188" s="81" t="str">
        <f>IFERROR(IF(B3188="","",VLOOKUP(B3188,'Customer Orders Management'!B:AB,9,0)),"")</f>
        <v/>
      </c>
      <c r="J3188" s="81" t="str">
        <f>IFERROR(IF(B3188="","",VLOOKUP(B3188,'Customer Orders Management'!B:AB,10,0)),"")</f>
        <v/>
      </c>
      <c r="K3188" s="81" t="str">
        <f>IFERROR(IF(B3188="","",VLOOKUP(B3188,'Customer Orders Management'!B:AB,11,0)),"")</f>
        <v/>
      </c>
      <c r="L3188" s="81" t="str">
        <f>IFERROR(IF(VLOOKUP(B3188,'DIFOT Raw Data'!B:P,15,0)="","Not Delivered","Delivery"&amp;" "&amp;VLOOKUP(B3188,'DIFOT Raw Data'!B:P,15,0)),"")</f>
        <v/>
      </c>
    </row>
    <row r="3189" spans="5:12" x14ac:dyDescent="0.25">
      <c r="E3189" s="80" t="str">
        <f>IFERROR(IF(B3189="","",VLOOKUP(B3189,'Customer Orders Management'!B:AB,12,0)),"")</f>
        <v/>
      </c>
      <c r="F3189" s="80" t="str">
        <f>IFERROR(IF(B3189="","",VLOOKUP(B3189,'Customer Orders Management'!B:AB,13,0)),"")</f>
        <v/>
      </c>
      <c r="G3189" s="80" t="str">
        <f>IFERROR(IF(B3189="","",VLOOKUP(B3189,'Customer Orders Management'!B:AB,7,0)),"")</f>
        <v/>
      </c>
      <c r="H3189" s="80" t="str">
        <f>IFERROR(IF(B3189="","",VLOOKUP(B3189,'Customer Orders Management'!B:AB,8,0)),"")</f>
        <v/>
      </c>
      <c r="I3189" s="81" t="str">
        <f>IFERROR(IF(B3189="","",VLOOKUP(B3189,'Customer Orders Management'!B:AB,9,0)),"")</f>
        <v/>
      </c>
      <c r="J3189" s="81" t="str">
        <f>IFERROR(IF(B3189="","",VLOOKUP(B3189,'Customer Orders Management'!B:AB,10,0)),"")</f>
        <v/>
      </c>
      <c r="K3189" s="81" t="str">
        <f>IFERROR(IF(B3189="","",VLOOKUP(B3189,'Customer Orders Management'!B:AB,11,0)),"")</f>
        <v/>
      </c>
      <c r="L3189" s="81" t="str">
        <f>IFERROR(IF(VLOOKUP(B3189,'DIFOT Raw Data'!B:P,15,0)="","Not Delivered","Delivery"&amp;" "&amp;VLOOKUP(B3189,'DIFOT Raw Data'!B:P,15,0)),"")</f>
        <v/>
      </c>
    </row>
    <row r="3190" spans="5:12" x14ac:dyDescent="0.25">
      <c r="E3190" s="80" t="str">
        <f>IFERROR(IF(B3190="","",VLOOKUP(B3190,'Customer Orders Management'!B:AB,12,0)),"")</f>
        <v/>
      </c>
      <c r="F3190" s="80" t="str">
        <f>IFERROR(IF(B3190="","",VLOOKUP(B3190,'Customer Orders Management'!B:AB,13,0)),"")</f>
        <v/>
      </c>
      <c r="G3190" s="80" t="str">
        <f>IFERROR(IF(B3190="","",VLOOKUP(B3190,'Customer Orders Management'!B:AB,7,0)),"")</f>
        <v/>
      </c>
      <c r="H3190" s="80" t="str">
        <f>IFERROR(IF(B3190="","",VLOOKUP(B3190,'Customer Orders Management'!B:AB,8,0)),"")</f>
        <v/>
      </c>
      <c r="I3190" s="81" t="str">
        <f>IFERROR(IF(B3190="","",VLOOKUP(B3190,'Customer Orders Management'!B:AB,9,0)),"")</f>
        <v/>
      </c>
      <c r="J3190" s="81" t="str">
        <f>IFERROR(IF(B3190="","",VLOOKUP(B3190,'Customer Orders Management'!B:AB,10,0)),"")</f>
        <v/>
      </c>
      <c r="K3190" s="81" t="str">
        <f>IFERROR(IF(B3190="","",VLOOKUP(B3190,'Customer Orders Management'!B:AB,11,0)),"")</f>
        <v/>
      </c>
      <c r="L3190" s="81" t="str">
        <f>IFERROR(IF(VLOOKUP(B3190,'DIFOT Raw Data'!B:P,15,0)="","Not Delivered","Delivery"&amp;" "&amp;VLOOKUP(B3190,'DIFOT Raw Data'!B:P,15,0)),"")</f>
        <v/>
      </c>
    </row>
    <row r="3191" spans="5:12" x14ac:dyDescent="0.25">
      <c r="E3191" s="80" t="str">
        <f>IFERROR(IF(B3191="","",VLOOKUP(B3191,'Customer Orders Management'!B:AB,12,0)),"")</f>
        <v/>
      </c>
      <c r="F3191" s="80" t="str">
        <f>IFERROR(IF(B3191="","",VLOOKUP(B3191,'Customer Orders Management'!B:AB,13,0)),"")</f>
        <v/>
      </c>
      <c r="G3191" s="80" t="str">
        <f>IFERROR(IF(B3191="","",VLOOKUP(B3191,'Customer Orders Management'!B:AB,7,0)),"")</f>
        <v/>
      </c>
      <c r="H3191" s="80" t="str">
        <f>IFERROR(IF(B3191="","",VLOOKUP(B3191,'Customer Orders Management'!B:AB,8,0)),"")</f>
        <v/>
      </c>
      <c r="I3191" s="81" t="str">
        <f>IFERROR(IF(B3191="","",VLOOKUP(B3191,'Customer Orders Management'!B:AB,9,0)),"")</f>
        <v/>
      </c>
      <c r="J3191" s="81" t="str">
        <f>IFERROR(IF(B3191="","",VLOOKUP(B3191,'Customer Orders Management'!B:AB,10,0)),"")</f>
        <v/>
      </c>
      <c r="K3191" s="81" t="str">
        <f>IFERROR(IF(B3191="","",VLOOKUP(B3191,'Customer Orders Management'!B:AB,11,0)),"")</f>
        <v/>
      </c>
      <c r="L3191" s="81" t="str">
        <f>IFERROR(IF(VLOOKUP(B3191,'DIFOT Raw Data'!B:P,15,0)="","Not Delivered","Delivery"&amp;" "&amp;VLOOKUP(B3191,'DIFOT Raw Data'!B:P,15,0)),"")</f>
        <v/>
      </c>
    </row>
    <row r="3192" spans="5:12" x14ac:dyDescent="0.25">
      <c r="E3192" s="80" t="str">
        <f>IFERROR(IF(B3192="","",VLOOKUP(B3192,'Customer Orders Management'!B:AB,12,0)),"")</f>
        <v/>
      </c>
      <c r="F3192" s="80" t="str">
        <f>IFERROR(IF(B3192="","",VLOOKUP(B3192,'Customer Orders Management'!B:AB,13,0)),"")</f>
        <v/>
      </c>
      <c r="G3192" s="80" t="str">
        <f>IFERROR(IF(B3192="","",VLOOKUP(B3192,'Customer Orders Management'!B:AB,7,0)),"")</f>
        <v/>
      </c>
      <c r="H3192" s="80" t="str">
        <f>IFERROR(IF(B3192="","",VLOOKUP(B3192,'Customer Orders Management'!B:AB,8,0)),"")</f>
        <v/>
      </c>
      <c r="I3192" s="81" t="str">
        <f>IFERROR(IF(B3192="","",VLOOKUP(B3192,'Customer Orders Management'!B:AB,9,0)),"")</f>
        <v/>
      </c>
      <c r="J3192" s="81" t="str">
        <f>IFERROR(IF(B3192="","",VLOOKUP(B3192,'Customer Orders Management'!B:AB,10,0)),"")</f>
        <v/>
      </c>
      <c r="K3192" s="81" t="str">
        <f>IFERROR(IF(B3192="","",VLOOKUP(B3192,'Customer Orders Management'!B:AB,11,0)),"")</f>
        <v/>
      </c>
      <c r="L3192" s="81" t="str">
        <f>IFERROR(IF(VLOOKUP(B3192,'DIFOT Raw Data'!B:P,15,0)="","Not Delivered","Delivery"&amp;" "&amp;VLOOKUP(B3192,'DIFOT Raw Data'!B:P,15,0)),"")</f>
        <v/>
      </c>
    </row>
    <row r="3193" spans="5:12" x14ac:dyDescent="0.25">
      <c r="E3193" s="80" t="str">
        <f>IFERROR(IF(B3193="","",VLOOKUP(B3193,'Customer Orders Management'!B:AB,12,0)),"")</f>
        <v/>
      </c>
      <c r="F3193" s="80" t="str">
        <f>IFERROR(IF(B3193="","",VLOOKUP(B3193,'Customer Orders Management'!B:AB,13,0)),"")</f>
        <v/>
      </c>
      <c r="G3193" s="80" t="str">
        <f>IFERROR(IF(B3193="","",VLOOKUP(B3193,'Customer Orders Management'!B:AB,7,0)),"")</f>
        <v/>
      </c>
      <c r="H3193" s="80" t="str">
        <f>IFERROR(IF(B3193="","",VLOOKUP(B3193,'Customer Orders Management'!B:AB,8,0)),"")</f>
        <v/>
      </c>
      <c r="I3193" s="81" t="str">
        <f>IFERROR(IF(B3193="","",VLOOKUP(B3193,'Customer Orders Management'!B:AB,9,0)),"")</f>
        <v/>
      </c>
      <c r="J3193" s="81" t="str">
        <f>IFERROR(IF(B3193="","",VLOOKUP(B3193,'Customer Orders Management'!B:AB,10,0)),"")</f>
        <v/>
      </c>
      <c r="K3193" s="81" t="str">
        <f>IFERROR(IF(B3193="","",VLOOKUP(B3193,'Customer Orders Management'!B:AB,11,0)),"")</f>
        <v/>
      </c>
      <c r="L3193" s="81" t="str">
        <f>IFERROR(IF(VLOOKUP(B3193,'DIFOT Raw Data'!B:P,15,0)="","Not Delivered","Delivery"&amp;" "&amp;VLOOKUP(B3193,'DIFOT Raw Data'!B:P,15,0)),"")</f>
        <v/>
      </c>
    </row>
    <row r="3194" spans="5:12" x14ac:dyDescent="0.25">
      <c r="E3194" s="80" t="str">
        <f>IFERROR(IF(B3194="","",VLOOKUP(B3194,'Customer Orders Management'!B:AB,12,0)),"")</f>
        <v/>
      </c>
      <c r="F3194" s="80" t="str">
        <f>IFERROR(IF(B3194="","",VLOOKUP(B3194,'Customer Orders Management'!B:AB,13,0)),"")</f>
        <v/>
      </c>
      <c r="G3194" s="80" t="str">
        <f>IFERROR(IF(B3194="","",VLOOKUP(B3194,'Customer Orders Management'!B:AB,7,0)),"")</f>
        <v/>
      </c>
      <c r="H3194" s="80" t="str">
        <f>IFERROR(IF(B3194="","",VLOOKUP(B3194,'Customer Orders Management'!B:AB,8,0)),"")</f>
        <v/>
      </c>
      <c r="I3194" s="81" t="str">
        <f>IFERROR(IF(B3194="","",VLOOKUP(B3194,'Customer Orders Management'!B:AB,9,0)),"")</f>
        <v/>
      </c>
      <c r="J3194" s="81" t="str">
        <f>IFERROR(IF(B3194="","",VLOOKUP(B3194,'Customer Orders Management'!B:AB,10,0)),"")</f>
        <v/>
      </c>
      <c r="K3194" s="81" t="str">
        <f>IFERROR(IF(B3194="","",VLOOKUP(B3194,'Customer Orders Management'!B:AB,11,0)),"")</f>
        <v/>
      </c>
      <c r="L3194" s="81" t="str">
        <f>IFERROR(IF(VLOOKUP(B3194,'DIFOT Raw Data'!B:P,15,0)="","Not Delivered","Delivery"&amp;" "&amp;VLOOKUP(B3194,'DIFOT Raw Data'!B:P,15,0)),"")</f>
        <v/>
      </c>
    </row>
    <row r="3195" spans="5:12" x14ac:dyDescent="0.25">
      <c r="E3195" s="80" t="str">
        <f>IFERROR(IF(B3195="","",VLOOKUP(B3195,'Customer Orders Management'!B:AB,12,0)),"")</f>
        <v/>
      </c>
      <c r="F3195" s="80" t="str">
        <f>IFERROR(IF(B3195="","",VLOOKUP(B3195,'Customer Orders Management'!B:AB,13,0)),"")</f>
        <v/>
      </c>
      <c r="G3195" s="80" t="str">
        <f>IFERROR(IF(B3195="","",VLOOKUP(B3195,'Customer Orders Management'!B:AB,7,0)),"")</f>
        <v/>
      </c>
      <c r="H3195" s="80" t="str">
        <f>IFERROR(IF(B3195="","",VLOOKUP(B3195,'Customer Orders Management'!B:AB,8,0)),"")</f>
        <v/>
      </c>
      <c r="I3195" s="81" t="str">
        <f>IFERROR(IF(B3195="","",VLOOKUP(B3195,'Customer Orders Management'!B:AB,9,0)),"")</f>
        <v/>
      </c>
      <c r="J3195" s="81" t="str">
        <f>IFERROR(IF(B3195="","",VLOOKUP(B3195,'Customer Orders Management'!B:AB,10,0)),"")</f>
        <v/>
      </c>
      <c r="K3195" s="81" t="str">
        <f>IFERROR(IF(B3195="","",VLOOKUP(B3195,'Customer Orders Management'!B:AB,11,0)),"")</f>
        <v/>
      </c>
      <c r="L3195" s="81" t="str">
        <f>IFERROR(IF(VLOOKUP(B3195,'DIFOT Raw Data'!B:P,15,0)="","Not Delivered","Delivery"&amp;" "&amp;VLOOKUP(B3195,'DIFOT Raw Data'!B:P,15,0)),"")</f>
        <v/>
      </c>
    </row>
    <row r="3196" spans="5:12" x14ac:dyDescent="0.25">
      <c r="E3196" s="80" t="str">
        <f>IFERROR(IF(B3196="","",VLOOKUP(B3196,'Customer Orders Management'!B:AB,12,0)),"")</f>
        <v/>
      </c>
      <c r="F3196" s="80" t="str">
        <f>IFERROR(IF(B3196="","",VLOOKUP(B3196,'Customer Orders Management'!B:AB,13,0)),"")</f>
        <v/>
      </c>
      <c r="G3196" s="80" t="str">
        <f>IFERROR(IF(B3196="","",VLOOKUP(B3196,'Customer Orders Management'!B:AB,7,0)),"")</f>
        <v/>
      </c>
      <c r="H3196" s="80" t="str">
        <f>IFERROR(IF(B3196="","",VLOOKUP(B3196,'Customer Orders Management'!B:AB,8,0)),"")</f>
        <v/>
      </c>
      <c r="I3196" s="81" t="str">
        <f>IFERROR(IF(B3196="","",VLOOKUP(B3196,'Customer Orders Management'!B:AB,9,0)),"")</f>
        <v/>
      </c>
      <c r="J3196" s="81" t="str">
        <f>IFERROR(IF(B3196="","",VLOOKUP(B3196,'Customer Orders Management'!B:AB,10,0)),"")</f>
        <v/>
      </c>
      <c r="K3196" s="81" t="str">
        <f>IFERROR(IF(B3196="","",VLOOKUP(B3196,'Customer Orders Management'!B:AB,11,0)),"")</f>
        <v/>
      </c>
      <c r="L3196" s="81" t="str">
        <f>IFERROR(IF(VLOOKUP(B3196,'DIFOT Raw Data'!B:P,15,0)="","Not Delivered","Delivery"&amp;" "&amp;VLOOKUP(B3196,'DIFOT Raw Data'!B:P,15,0)),"")</f>
        <v/>
      </c>
    </row>
    <row r="3197" spans="5:12" x14ac:dyDescent="0.25">
      <c r="E3197" s="80" t="str">
        <f>IFERROR(IF(B3197="","",VLOOKUP(B3197,'Customer Orders Management'!B:AB,12,0)),"")</f>
        <v/>
      </c>
      <c r="F3197" s="80" t="str">
        <f>IFERROR(IF(B3197="","",VLOOKUP(B3197,'Customer Orders Management'!B:AB,13,0)),"")</f>
        <v/>
      </c>
      <c r="G3197" s="80" t="str">
        <f>IFERROR(IF(B3197="","",VLOOKUP(B3197,'Customer Orders Management'!B:AB,7,0)),"")</f>
        <v/>
      </c>
      <c r="H3197" s="80" t="str">
        <f>IFERROR(IF(B3197="","",VLOOKUP(B3197,'Customer Orders Management'!B:AB,8,0)),"")</f>
        <v/>
      </c>
      <c r="I3197" s="81" t="str">
        <f>IFERROR(IF(B3197="","",VLOOKUP(B3197,'Customer Orders Management'!B:AB,9,0)),"")</f>
        <v/>
      </c>
      <c r="J3197" s="81" t="str">
        <f>IFERROR(IF(B3197="","",VLOOKUP(B3197,'Customer Orders Management'!B:AB,10,0)),"")</f>
        <v/>
      </c>
      <c r="K3197" s="81" t="str">
        <f>IFERROR(IF(B3197="","",VLOOKUP(B3197,'Customer Orders Management'!B:AB,11,0)),"")</f>
        <v/>
      </c>
      <c r="L3197" s="81" t="str">
        <f>IFERROR(IF(VLOOKUP(B3197,'DIFOT Raw Data'!B:P,15,0)="","Not Delivered","Delivery"&amp;" "&amp;VLOOKUP(B3197,'DIFOT Raw Data'!B:P,15,0)),"")</f>
        <v/>
      </c>
    </row>
    <row r="3198" spans="5:12" x14ac:dyDescent="0.25">
      <c r="E3198" s="80" t="str">
        <f>IFERROR(IF(B3198="","",VLOOKUP(B3198,'Customer Orders Management'!B:AB,12,0)),"")</f>
        <v/>
      </c>
      <c r="F3198" s="80" t="str">
        <f>IFERROR(IF(B3198="","",VLOOKUP(B3198,'Customer Orders Management'!B:AB,13,0)),"")</f>
        <v/>
      </c>
      <c r="G3198" s="80" t="str">
        <f>IFERROR(IF(B3198="","",VLOOKUP(B3198,'Customer Orders Management'!B:AB,7,0)),"")</f>
        <v/>
      </c>
      <c r="H3198" s="80" t="str">
        <f>IFERROR(IF(B3198="","",VLOOKUP(B3198,'Customer Orders Management'!B:AB,8,0)),"")</f>
        <v/>
      </c>
      <c r="I3198" s="81" t="str">
        <f>IFERROR(IF(B3198="","",VLOOKUP(B3198,'Customer Orders Management'!B:AB,9,0)),"")</f>
        <v/>
      </c>
      <c r="J3198" s="81" t="str">
        <f>IFERROR(IF(B3198="","",VLOOKUP(B3198,'Customer Orders Management'!B:AB,10,0)),"")</f>
        <v/>
      </c>
      <c r="K3198" s="81" t="str">
        <f>IFERROR(IF(B3198="","",VLOOKUP(B3198,'Customer Orders Management'!B:AB,11,0)),"")</f>
        <v/>
      </c>
      <c r="L3198" s="81" t="str">
        <f>IFERROR(IF(VLOOKUP(B3198,'DIFOT Raw Data'!B:P,15,0)="","Not Delivered","Delivery"&amp;" "&amp;VLOOKUP(B3198,'DIFOT Raw Data'!B:P,15,0)),"")</f>
        <v/>
      </c>
    </row>
    <row r="3199" spans="5:12" x14ac:dyDescent="0.25">
      <c r="E3199" s="80" t="str">
        <f>IFERROR(IF(B3199="","",VLOOKUP(B3199,'Customer Orders Management'!B:AB,12,0)),"")</f>
        <v/>
      </c>
      <c r="F3199" s="80" t="str">
        <f>IFERROR(IF(B3199="","",VLOOKUP(B3199,'Customer Orders Management'!B:AB,13,0)),"")</f>
        <v/>
      </c>
      <c r="G3199" s="80" t="str">
        <f>IFERROR(IF(B3199="","",VLOOKUP(B3199,'Customer Orders Management'!B:AB,7,0)),"")</f>
        <v/>
      </c>
      <c r="H3199" s="80" t="str">
        <f>IFERROR(IF(B3199="","",VLOOKUP(B3199,'Customer Orders Management'!B:AB,8,0)),"")</f>
        <v/>
      </c>
      <c r="I3199" s="81" t="str">
        <f>IFERROR(IF(B3199="","",VLOOKUP(B3199,'Customer Orders Management'!B:AB,9,0)),"")</f>
        <v/>
      </c>
      <c r="J3199" s="81" t="str">
        <f>IFERROR(IF(B3199="","",VLOOKUP(B3199,'Customer Orders Management'!B:AB,10,0)),"")</f>
        <v/>
      </c>
      <c r="K3199" s="81" t="str">
        <f>IFERROR(IF(B3199="","",VLOOKUP(B3199,'Customer Orders Management'!B:AB,11,0)),"")</f>
        <v/>
      </c>
      <c r="L3199" s="81" t="str">
        <f>IFERROR(IF(VLOOKUP(B3199,'DIFOT Raw Data'!B:P,15,0)="","Not Delivered","Delivery"&amp;" "&amp;VLOOKUP(B3199,'DIFOT Raw Data'!B:P,15,0)),"")</f>
        <v/>
      </c>
    </row>
    <row r="3200" spans="5:12" x14ac:dyDescent="0.25">
      <c r="E3200" s="80" t="str">
        <f>IFERROR(IF(B3200="","",VLOOKUP(B3200,'Customer Orders Management'!B:AB,12,0)),"")</f>
        <v/>
      </c>
      <c r="F3200" s="80" t="str">
        <f>IFERROR(IF(B3200="","",VLOOKUP(B3200,'Customer Orders Management'!B:AB,13,0)),"")</f>
        <v/>
      </c>
      <c r="G3200" s="80" t="str">
        <f>IFERROR(IF(B3200="","",VLOOKUP(B3200,'Customer Orders Management'!B:AB,7,0)),"")</f>
        <v/>
      </c>
      <c r="H3200" s="80" t="str">
        <f>IFERROR(IF(B3200="","",VLOOKUP(B3200,'Customer Orders Management'!B:AB,8,0)),"")</f>
        <v/>
      </c>
      <c r="I3200" s="81" t="str">
        <f>IFERROR(IF(B3200="","",VLOOKUP(B3200,'Customer Orders Management'!B:AB,9,0)),"")</f>
        <v/>
      </c>
      <c r="J3200" s="81" t="str">
        <f>IFERROR(IF(B3200="","",VLOOKUP(B3200,'Customer Orders Management'!B:AB,10,0)),"")</f>
        <v/>
      </c>
      <c r="K3200" s="81" t="str">
        <f>IFERROR(IF(B3200="","",VLOOKUP(B3200,'Customer Orders Management'!B:AB,11,0)),"")</f>
        <v/>
      </c>
      <c r="L3200" s="81" t="str">
        <f>IFERROR(IF(VLOOKUP(B3200,'DIFOT Raw Data'!B:P,15,0)="","Not Delivered","Delivery"&amp;" "&amp;VLOOKUP(B3200,'DIFOT Raw Data'!B:P,15,0)),"")</f>
        <v/>
      </c>
    </row>
    <row r="3201" spans="5:12" x14ac:dyDescent="0.25">
      <c r="E3201" s="80" t="str">
        <f>IFERROR(IF(B3201="","",VLOOKUP(B3201,'Customer Orders Management'!B:AB,12,0)),"")</f>
        <v/>
      </c>
      <c r="F3201" s="80" t="str">
        <f>IFERROR(IF(B3201="","",VLOOKUP(B3201,'Customer Orders Management'!B:AB,13,0)),"")</f>
        <v/>
      </c>
      <c r="G3201" s="80" t="str">
        <f>IFERROR(IF(B3201="","",VLOOKUP(B3201,'Customer Orders Management'!B:AB,7,0)),"")</f>
        <v/>
      </c>
      <c r="H3201" s="80" t="str">
        <f>IFERROR(IF(B3201="","",VLOOKUP(B3201,'Customer Orders Management'!B:AB,8,0)),"")</f>
        <v/>
      </c>
      <c r="I3201" s="81" t="str">
        <f>IFERROR(IF(B3201="","",VLOOKUP(B3201,'Customer Orders Management'!B:AB,9,0)),"")</f>
        <v/>
      </c>
      <c r="J3201" s="81" t="str">
        <f>IFERROR(IF(B3201="","",VLOOKUP(B3201,'Customer Orders Management'!B:AB,10,0)),"")</f>
        <v/>
      </c>
      <c r="K3201" s="81" t="str">
        <f>IFERROR(IF(B3201="","",VLOOKUP(B3201,'Customer Orders Management'!B:AB,11,0)),"")</f>
        <v/>
      </c>
      <c r="L3201" s="81" t="str">
        <f>IFERROR(IF(VLOOKUP(B3201,'DIFOT Raw Data'!B:P,15,0)="","Not Delivered","Delivery"&amp;" "&amp;VLOOKUP(B3201,'DIFOT Raw Data'!B:P,15,0)),"")</f>
        <v/>
      </c>
    </row>
    <row r="3202" spans="5:12" x14ac:dyDescent="0.25">
      <c r="E3202" s="80" t="str">
        <f>IFERROR(IF(B3202="","",VLOOKUP(B3202,'Customer Orders Management'!B:AB,12,0)),"")</f>
        <v/>
      </c>
      <c r="F3202" s="80" t="str">
        <f>IFERROR(IF(B3202="","",VLOOKUP(B3202,'Customer Orders Management'!B:AB,13,0)),"")</f>
        <v/>
      </c>
      <c r="G3202" s="80" t="str">
        <f>IFERROR(IF(B3202="","",VLOOKUP(B3202,'Customer Orders Management'!B:AB,7,0)),"")</f>
        <v/>
      </c>
      <c r="H3202" s="80" t="str">
        <f>IFERROR(IF(B3202="","",VLOOKUP(B3202,'Customer Orders Management'!B:AB,8,0)),"")</f>
        <v/>
      </c>
      <c r="I3202" s="81" t="str">
        <f>IFERROR(IF(B3202="","",VLOOKUP(B3202,'Customer Orders Management'!B:AB,9,0)),"")</f>
        <v/>
      </c>
      <c r="J3202" s="81" t="str">
        <f>IFERROR(IF(B3202="","",VLOOKUP(B3202,'Customer Orders Management'!B:AB,10,0)),"")</f>
        <v/>
      </c>
      <c r="K3202" s="81" t="str">
        <f>IFERROR(IF(B3202="","",VLOOKUP(B3202,'Customer Orders Management'!B:AB,11,0)),"")</f>
        <v/>
      </c>
      <c r="L3202" s="81" t="str">
        <f>IFERROR(IF(VLOOKUP(B3202,'DIFOT Raw Data'!B:P,15,0)="","Not Delivered","Delivery"&amp;" "&amp;VLOOKUP(B3202,'DIFOT Raw Data'!B:P,15,0)),"")</f>
        <v/>
      </c>
    </row>
    <row r="3203" spans="5:12" x14ac:dyDescent="0.25">
      <c r="E3203" s="80" t="str">
        <f>IFERROR(IF(B3203="","",VLOOKUP(B3203,'Customer Orders Management'!B:AB,12,0)),"")</f>
        <v/>
      </c>
      <c r="F3203" s="80" t="str">
        <f>IFERROR(IF(B3203="","",VLOOKUP(B3203,'Customer Orders Management'!B:AB,13,0)),"")</f>
        <v/>
      </c>
      <c r="G3203" s="80" t="str">
        <f>IFERROR(IF(B3203="","",VLOOKUP(B3203,'Customer Orders Management'!B:AB,7,0)),"")</f>
        <v/>
      </c>
      <c r="H3203" s="80" t="str">
        <f>IFERROR(IF(B3203="","",VLOOKUP(B3203,'Customer Orders Management'!B:AB,8,0)),"")</f>
        <v/>
      </c>
      <c r="I3203" s="81" t="str">
        <f>IFERROR(IF(B3203="","",VLOOKUP(B3203,'Customer Orders Management'!B:AB,9,0)),"")</f>
        <v/>
      </c>
      <c r="J3203" s="81" t="str">
        <f>IFERROR(IF(B3203="","",VLOOKUP(B3203,'Customer Orders Management'!B:AB,10,0)),"")</f>
        <v/>
      </c>
      <c r="K3203" s="81" t="str">
        <f>IFERROR(IF(B3203="","",VLOOKUP(B3203,'Customer Orders Management'!B:AB,11,0)),"")</f>
        <v/>
      </c>
      <c r="L3203" s="81" t="str">
        <f>IFERROR(IF(VLOOKUP(B3203,'DIFOT Raw Data'!B:P,15,0)="","Not Delivered","Delivery"&amp;" "&amp;VLOOKUP(B3203,'DIFOT Raw Data'!B:P,15,0)),"")</f>
        <v/>
      </c>
    </row>
    <row r="3204" spans="5:12" x14ac:dyDescent="0.25">
      <c r="E3204" s="80" t="str">
        <f>IFERROR(IF(B3204="","",VLOOKUP(B3204,'Customer Orders Management'!B:AB,12,0)),"")</f>
        <v/>
      </c>
      <c r="F3204" s="80" t="str">
        <f>IFERROR(IF(B3204="","",VLOOKUP(B3204,'Customer Orders Management'!B:AB,13,0)),"")</f>
        <v/>
      </c>
      <c r="G3204" s="80" t="str">
        <f>IFERROR(IF(B3204="","",VLOOKUP(B3204,'Customer Orders Management'!B:AB,7,0)),"")</f>
        <v/>
      </c>
      <c r="H3204" s="80" t="str">
        <f>IFERROR(IF(B3204="","",VLOOKUP(B3204,'Customer Orders Management'!B:AB,8,0)),"")</f>
        <v/>
      </c>
      <c r="I3204" s="81" t="str">
        <f>IFERROR(IF(B3204="","",VLOOKUP(B3204,'Customer Orders Management'!B:AB,9,0)),"")</f>
        <v/>
      </c>
      <c r="J3204" s="81" t="str">
        <f>IFERROR(IF(B3204="","",VLOOKUP(B3204,'Customer Orders Management'!B:AB,10,0)),"")</f>
        <v/>
      </c>
      <c r="K3204" s="81" t="str">
        <f>IFERROR(IF(B3204="","",VLOOKUP(B3204,'Customer Orders Management'!B:AB,11,0)),"")</f>
        <v/>
      </c>
      <c r="L3204" s="81" t="str">
        <f>IFERROR(IF(VLOOKUP(B3204,'DIFOT Raw Data'!B:P,15,0)="","Not Delivered","Delivery"&amp;" "&amp;VLOOKUP(B3204,'DIFOT Raw Data'!B:P,15,0)),"")</f>
        <v/>
      </c>
    </row>
    <row r="3205" spans="5:12" x14ac:dyDescent="0.25">
      <c r="E3205" s="80" t="str">
        <f>IFERROR(IF(B3205="","",VLOOKUP(B3205,'Customer Orders Management'!B:AB,12,0)),"")</f>
        <v/>
      </c>
      <c r="F3205" s="80" t="str">
        <f>IFERROR(IF(B3205="","",VLOOKUP(B3205,'Customer Orders Management'!B:AB,13,0)),"")</f>
        <v/>
      </c>
      <c r="G3205" s="80" t="str">
        <f>IFERROR(IF(B3205="","",VLOOKUP(B3205,'Customer Orders Management'!B:AB,7,0)),"")</f>
        <v/>
      </c>
      <c r="H3205" s="80" t="str">
        <f>IFERROR(IF(B3205="","",VLOOKUP(B3205,'Customer Orders Management'!B:AB,8,0)),"")</f>
        <v/>
      </c>
      <c r="I3205" s="81" t="str">
        <f>IFERROR(IF(B3205="","",VLOOKUP(B3205,'Customer Orders Management'!B:AB,9,0)),"")</f>
        <v/>
      </c>
      <c r="J3205" s="81" t="str">
        <f>IFERROR(IF(B3205="","",VLOOKUP(B3205,'Customer Orders Management'!B:AB,10,0)),"")</f>
        <v/>
      </c>
      <c r="K3205" s="81" t="str">
        <f>IFERROR(IF(B3205="","",VLOOKUP(B3205,'Customer Orders Management'!B:AB,11,0)),"")</f>
        <v/>
      </c>
      <c r="L3205" s="81" t="str">
        <f>IFERROR(IF(VLOOKUP(B3205,'DIFOT Raw Data'!B:P,15,0)="","Not Delivered","Delivery"&amp;" "&amp;VLOOKUP(B3205,'DIFOT Raw Data'!B:P,15,0)),"")</f>
        <v/>
      </c>
    </row>
    <row r="3206" spans="5:12" x14ac:dyDescent="0.25">
      <c r="E3206" s="80" t="str">
        <f>IFERROR(IF(B3206="","",VLOOKUP(B3206,'Customer Orders Management'!B:AB,12,0)),"")</f>
        <v/>
      </c>
      <c r="F3206" s="80" t="str">
        <f>IFERROR(IF(B3206="","",VLOOKUP(B3206,'Customer Orders Management'!B:AB,13,0)),"")</f>
        <v/>
      </c>
      <c r="G3206" s="80" t="str">
        <f>IFERROR(IF(B3206="","",VLOOKUP(B3206,'Customer Orders Management'!B:AB,7,0)),"")</f>
        <v/>
      </c>
      <c r="H3206" s="80" t="str">
        <f>IFERROR(IF(B3206="","",VLOOKUP(B3206,'Customer Orders Management'!B:AB,8,0)),"")</f>
        <v/>
      </c>
      <c r="I3206" s="81" t="str">
        <f>IFERROR(IF(B3206="","",VLOOKUP(B3206,'Customer Orders Management'!B:AB,9,0)),"")</f>
        <v/>
      </c>
      <c r="J3206" s="81" t="str">
        <f>IFERROR(IF(B3206="","",VLOOKUP(B3206,'Customer Orders Management'!B:AB,10,0)),"")</f>
        <v/>
      </c>
      <c r="K3206" s="81" t="str">
        <f>IFERROR(IF(B3206="","",VLOOKUP(B3206,'Customer Orders Management'!B:AB,11,0)),"")</f>
        <v/>
      </c>
      <c r="L3206" s="81" t="str">
        <f>IFERROR(IF(VLOOKUP(B3206,'DIFOT Raw Data'!B:P,15,0)="","Not Delivered","Delivery"&amp;" "&amp;VLOOKUP(B3206,'DIFOT Raw Data'!B:P,15,0)),"")</f>
        <v/>
      </c>
    </row>
    <row r="3207" spans="5:12" x14ac:dyDescent="0.25">
      <c r="E3207" s="80" t="str">
        <f>IFERROR(IF(B3207="","",VLOOKUP(B3207,'Customer Orders Management'!B:AB,12,0)),"")</f>
        <v/>
      </c>
      <c r="F3207" s="80" t="str">
        <f>IFERROR(IF(B3207="","",VLOOKUP(B3207,'Customer Orders Management'!B:AB,13,0)),"")</f>
        <v/>
      </c>
      <c r="G3207" s="80" t="str">
        <f>IFERROR(IF(B3207="","",VLOOKUP(B3207,'Customer Orders Management'!B:AB,7,0)),"")</f>
        <v/>
      </c>
      <c r="H3207" s="80" t="str">
        <f>IFERROR(IF(B3207="","",VLOOKUP(B3207,'Customer Orders Management'!B:AB,8,0)),"")</f>
        <v/>
      </c>
      <c r="I3207" s="81" t="str">
        <f>IFERROR(IF(B3207="","",VLOOKUP(B3207,'Customer Orders Management'!B:AB,9,0)),"")</f>
        <v/>
      </c>
      <c r="J3207" s="81" t="str">
        <f>IFERROR(IF(B3207="","",VLOOKUP(B3207,'Customer Orders Management'!B:AB,10,0)),"")</f>
        <v/>
      </c>
      <c r="K3207" s="81" t="str">
        <f>IFERROR(IF(B3207="","",VLOOKUP(B3207,'Customer Orders Management'!B:AB,11,0)),"")</f>
        <v/>
      </c>
      <c r="L3207" s="81" t="str">
        <f>IFERROR(IF(VLOOKUP(B3207,'DIFOT Raw Data'!B:P,15,0)="","Not Delivered","Delivery"&amp;" "&amp;VLOOKUP(B3207,'DIFOT Raw Data'!B:P,15,0)),"")</f>
        <v/>
      </c>
    </row>
    <row r="3208" spans="5:12" x14ac:dyDescent="0.25">
      <c r="E3208" s="80" t="str">
        <f>IFERROR(IF(B3208="","",VLOOKUP(B3208,'Customer Orders Management'!B:AB,12,0)),"")</f>
        <v/>
      </c>
      <c r="F3208" s="80" t="str">
        <f>IFERROR(IF(B3208="","",VLOOKUP(B3208,'Customer Orders Management'!B:AB,13,0)),"")</f>
        <v/>
      </c>
      <c r="G3208" s="80" t="str">
        <f>IFERROR(IF(B3208="","",VLOOKUP(B3208,'Customer Orders Management'!B:AB,7,0)),"")</f>
        <v/>
      </c>
      <c r="H3208" s="80" t="str">
        <f>IFERROR(IF(B3208="","",VLOOKUP(B3208,'Customer Orders Management'!B:AB,8,0)),"")</f>
        <v/>
      </c>
      <c r="I3208" s="81" t="str">
        <f>IFERROR(IF(B3208="","",VLOOKUP(B3208,'Customer Orders Management'!B:AB,9,0)),"")</f>
        <v/>
      </c>
      <c r="J3208" s="81" t="str">
        <f>IFERROR(IF(B3208="","",VLOOKUP(B3208,'Customer Orders Management'!B:AB,10,0)),"")</f>
        <v/>
      </c>
      <c r="K3208" s="81" t="str">
        <f>IFERROR(IF(B3208="","",VLOOKUP(B3208,'Customer Orders Management'!B:AB,11,0)),"")</f>
        <v/>
      </c>
      <c r="L3208" s="81" t="str">
        <f>IFERROR(IF(VLOOKUP(B3208,'DIFOT Raw Data'!B:P,15,0)="","Not Delivered","Delivery"&amp;" "&amp;VLOOKUP(B3208,'DIFOT Raw Data'!B:P,15,0)),"")</f>
        <v/>
      </c>
    </row>
    <row r="3209" spans="5:12" x14ac:dyDescent="0.25">
      <c r="E3209" s="80" t="str">
        <f>IFERROR(IF(B3209="","",VLOOKUP(B3209,'Customer Orders Management'!B:AB,12,0)),"")</f>
        <v/>
      </c>
      <c r="F3209" s="80" t="str">
        <f>IFERROR(IF(B3209="","",VLOOKUP(B3209,'Customer Orders Management'!B:AB,13,0)),"")</f>
        <v/>
      </c>
      <c r="G3209" s="80" t="str">
        <f>IFERROR(IF(B3209="","",VLOOKUP(B3209,'Customer Orders Management'!B:AB,7,0)),"")</f>
        <v/>
      </c>
      <c r="H3209" s="80" t="str">
        <f>IFERROR(IF(B3209="","",VLOOKUP(B3209,'Customer Orders Management'!B:AB,8,0)),"")</f>
        <v/>
      </c>
      <c r="I3209" s="81" t="str">
        <f>IFERROR(IF(B3209="","",VLOOKUP(B3209,'Customer Orders Management'!B:AB,9,0)),"")</f>
        <v/>
      </c>
      <c r="J3209" s="81" t="str">
        <f>IFERROR(IF(B3209="","",VLOOKUP(B3209,'Customer Orders Management'!B:AB,10,0)),"")</f>
        <v/>
      </c>
      <c r="K3209" s="81" t="str">
        <f>IFERROR(IF(B3209="","",VLOOKUP(B3209,'Customer Orders Management'!B:AB,11,0)),"")</f>
        <v/>
      </c>
      <c r="L3209" s="81" t="str">
        <f>IFERROR(IF(VLOOKUP(B3209,'DIFOT Raw Data'!B:P,15,0)="","Not Delivered","Delivery"&amp;" "&amp;VLOOKUP(B3209,'DIFOT Raw Data'!B:P,15,0)),"")</f>
        <v/>
      </c>
    </row>
    <row r="3210" spans="5:12" x14ac:dyDescent="0.25">
      <c r="E3210" s="80" t="str">
        <f>IFERROR(IF(B3210="","",VLOOKUP(B3210,'Customer Orders Management'!B:AB,12,0)),"")</f>
        <v/>
      </c>
      <c r="F3210" s="80" t="str">
        <f>IFERROR(IF(B3210="","",VLOOKUP(B3210,'Customer Orders Management'!B:AB,13,0)),"")</f>
        <v/>
      </c>
      <c r="G3210" s="80" t="str">
        <f>IFERROR(IF(B3210="","",VLOOKUP(B3210,'Customer Orders Management'!B:AB,7,0)),"")</f>
        <v/>
      </c>
      <c r="H3210" s="80" t="str">
        <f>IFERROR(IF(B3210="","",VLOOKUP(B3210,'Customer Orders Management'!B:AB,8,0)),"")</f>
        <v/>
      </c>
      <c r="I3210" s="81" t="str">
        <f>IFERROR(IF(B3210="","",VLOOKUP(B3210,'Customer Orders Management'!B:AB,9,0)),"")</f>
        <v/>
      </c>
      <c r="J3210" s="81" t="str">
        <f>IFERROR(IF(B3210="","",VLOOKUP(B3210,'Customer Orders Management'!B:AB,10,0)),"")</f>
        <v/>
      </c>
      <c r="K3210" s="81" t="str">
        <f>IFERROR(IF(B3210="","",VLOOKUP(B3210,'Customer Orders Management'!B:AB,11,0)),"")</f>
        <v/>
      </c>
      <c r="L3210" s="81" t="str">
        <f>IFERROR(IF(VLOOKUP(B3210,'DIFOT Raw Data'!B:P,15,0)="","Not Delivered","Delivery"&amp;" "&amp;VLOOKUP(B3210,'DIFOT Raw Data'!B:P,15,0)),"")</f>
        <v/>
      </c>
    </row>
    <row r="3211" spans="5:12" x14ac:dyDescent="0.25">
      <c r="E3211" s="80" t="str">
        <f>IFERROR(IF(B3211="","",VLOOKUP(B3211,'Customer Orders Management'!B:AB,12,0)),"")</f>
        <v/>
      </c>
      <c r="F3211" s="80" t="str">
        <f>IFERROR(IF(B3211="","",VLOOKUP(B3211,'Customer Orders Management'!B:AB,13,0)),"")</f>
        <v/>
      </c>
      <c r="G3211" s="80" t="str">
        <f>IFERROR(IF(B3211="","",VLOOKUP(B3211,'Customer Orders Management'!B:AB,7,0)),"")</f>
        <v/>
      </c>
      <c r="H3211" s="80" t="str">
        <f>IFERROR(IF(B3211="","",VLOOKUP(B3211,'Customer Orders Management'!B:AB,8,0)),"")</f>
        <v/>
      </c>
      <c r="I3211" s="81" t="str">
        <f>IFERROR(IF(B3211="","",VLOOKUP(B3211,'Customer Orders Management'!B:AB,9,0)),"")</f>
        <v/>
      </c>
      <c r="J3211" s="81" t="str">
        <f>IFERROR(IF(B3211="","",VLOOKUP(B3211,'Customer Orders Management'!B:AB,10,0)),"")</f>
        <v/>
      </c>
      <c r="K3211" s="81" t="str">
        <f>IFERROR(IF(B3211="","",VLOOKUP(B3211,'Customer Orders Management'!B:AB,11,0)),"")</f>
        <v/>
      </c>
      <c r="L3211" s="81" t="str">
        <f>IFERROR(IF(VLOOKUP(B3211,'DIFOT Raw Data'!B:P,15,0)="","Not Delivered","Delivery"&amp;" "&amp;VLOOKUP(B3211,'DIFOT Raw Data'!B:P,15,0)),"")</f>
        <v/>
      </c>
    </row>
    <row r="3212" spans="5:12" x14ac:dyDescent="0.25">
      <c r="E3212" s="80" t="str">
        <f>IFERROR(IF(B3212="","",VLOOKUP(B3212,'Customer Orders Management'!B:AB,12,0)),"")</f>
        <v/>
      </c>
      <c r="F3212" s="80" t="str">
        <f>IFERROR(IF(B3212="","",VLOOKUP(B3212,'Customer Orders Management'!B:AB,13,0)),"")</f>
        <v/>
      </c>
      <c r="G3212" s="80" t="str">
        <f>IFERROR(IF(B3212="","",VLOOKUP(B3212,'Customer Orders Management'!B:AB,7,0)),"")</f>
        <v/>
      </c>
      <c r="H3212" s="80" t="str">
        <f>IFERROR(IF(B3212="","",VLOOKUP(B3212,'Customer Orders Management'!B:AB,8,0)),"")</f>
        <v/>
      </c>
      <c r="I3212" s="81" t="str">
        <f>IFERROR(IF(B3212="","",VLOOKUP(B3212,'Customer Orders Management'!B:AB,9,0)),"")</f>
        <v/>
      </c>
      <c r="J3212" s="81" t="str">
        <f>IFERROR(IF(B3212="","",VLOOKUP(B3212,'Customer Orders Management'!B:AB,10,0)),"")</f>
        <v/>
      </c>
      <c r="K3212" s="81" t="str">
        <f>IFERROR(IF(B3212="","",VLOOKUP(B3212,'Customer Orders Management'!B:AB,11,0)),"")</f>
        <v/>
      </c>
      <c r="L3212" s="81" t="str">
        <f>IFERROR(IF(VLOOKUP(B3212,'DIFOT Raw Data'!B:P,15,0)="","Not Delivered","Delivery"&amp;" "&amp;VLOOKUP(B3212,'DIFOT Raw Data'!B:P,15,0)),"")</f>
        <v/>
      </c>
    </row>
    <row r="3213" spans="5:12" x14ac:dyDescent="0.25">
      <c r="E3213" s="80" t="str">
        <f>IFERROR(IF(B3213="","",VLOOKUP(B3213,'Customer Orders Management'!B:AB,12,0)),"")</f>
        <v/>
      </c>
      <c r="F3213" s="80" t="str">
        <f>IFERROR(IF(B3213="","",VLOOKUP(B3213,'Customer Orders Management'!B:AB,13,0)),"")</f>
        <v/>
      </c>
      <c r="G3213" s="80" t="str">
        <f>IFERROR(IF(B3213="","",VLOOKUP(B3213,'Customer Orders Management'!B:AB,7,0)),"")</f>
        <v/>
      </c>
      <c r="H3213" s="80" t="str">
        <f>IFERROR(IF(B3213="","",VLOOKUP(B3213,'Customer Orders Management'!B:AB,8,0)),"")</f>
        <v/>
      </c>
      <c r="I3213" s="81" t="str">
        <f>IFERROR(IF(B3213="","",VLOOKUP(B3213,'Customer Orders Management'!B:AB,9,0)),"")</f>
        <v/>
      </c>
      <c r="J3213" s="81" t="str">
        <f>IFERROR(IF(B3213="","",VLOOKUP(B3213,'Customer Orders Management'!B:AB,10,0)),"")</f>
        <v/>
      </c>
      <c r="K3213" s="81" t="str">
        <f>IFERROR(IF(B3213="","",VLOOKUP(B3213,'Customer Orders Management'!B:AB,11,0)),"")</f>
        <v/>
      </c>
      <c r="L3213" s="81" t="str">
        <f>IFERROR(IF(VLOOKUP(B3213,'DIFOT Raw Data'!B:P,15,0)="","Not Delivered","Delivery"&amp;" "&amp;VLOOKUP(B3213,'DIFOT Raw Data'!B:P,15,0)),"")</f>
        <v/>
      </c>
    </row>
    <row r="3214" spans="5:12" x14ac:dyDescent="0.25">
      <c r="E3214" s="80" t="str">
        <f>IFERROR(IF(B3214="","",VLOOKUP(B3214,'Customer Orders Management'!B:AB,12,0)),"")</f>
        <v/>
      </c>
      <c r="F3214" s="80" t="str">
        <f>IFERROR(IF(B3214="","",VLOOKUP(B3214,'Customer Orders Management'!B:AB,13,0)),"")</f>
        <v/>
      </c>
      <c r="G3214" s="80" t="str">
        <f>IFERROR(IF(B3214="","",VLOOKUP(B3214,'Customer Orders Management'!B:AB,7,0)),"")</f>
        <v/>
      </c>
      <c r="H3214" s="80" t="str">
        <f>IFERROR(IF(B3214="","",VLOOKUP(B3214,'Customer Orders Management'!B:AB,8,0)),"")</f>
        <v/>
      </c>
      <c r="I3214" s="81" t="str">
        <f>IFERROR(IF(B3214="","",VLOOKUP(B3214,'Customer Orders Management'!B:AB,9,0)),"")</f>
        <v/>
      </c>
      <c r="J3214" s="81" t="str">
        <f>IFERROR(IF(B3214="","",VLOOKUP(B3214,'Customer Orders Management'!B:AB,10,0)),"")</f>
        <v/>
      </c>
      <c r="K3214" s="81" t="str">
        <f>IFERROR(IF(B3214="","",VLOOKUP(B3214,'Customer Orders Management'!B:AB,11,0)),"")</f>
        <v/>
      </c>
      <c r="L3214" s="81" t="str">
        <f>IFERROR(IF(VLOOKUP(B3214,'DIFOT Raw Data'!B:P,15,0)="","Not Delivered","Delivery"&amp;" "&amp;VLOOKUP(B3214,'DIFOT Raw Data'!B:P,15,0)),"")</f>
        <v/>
      </c>
    </row>
    <row r="3215" spans="5:12" x14ac:dyDescent="0.25">
      <c r="E3215" s="80" t="str">
        <f>IFERROR(IF(B3215="","",VLOOKUP(B3215,'Customer Orders Management'!B:AB,12,0)),"")</f>
        <v/>
      </c>
      <c r="F3215" s="80" t="str">
        <f>IFERROR(IF(B3215="","",VLOOKUP(B3215,'Customer Orders Management'!B:AB,13,0)),"")</f>
        <v/>
      </c>
      <c r="G3215" s="80" t="str">
        <f>IFERROR(IF(B3215="","",VLOOKUP(B3215,'Customer Orders Management'!B:AB,7,0)),"")</f>
        <v/>
      </c>
      <c r="H3215" s="80" t="str">
        <f>IFERROR(IF(B3215="","",VLOOKUP(B3215,'Customer Orders Management'!B:AB,8,0)),"")</f>
        <v/>
      </c>
      <c r="I3215" s="81" t="str">
        <f>IFERROR(IF(B3215="","",VLOOKUP(B3215,'Customer Orders Management'!B:AB,9,0)),"")</f>
        <v/>
      </c>
      <c r="J3215" s="81" t="str">
        <f>IFERROR(IF(B3215="","",VLOOKUP(B3215,'Customer Orders Management'!B:AB,10,0)),"")</f>
        <v/>
      </c>
      <c r="K3215" s="81" t="str">
        <f>IFERROR(IF(B3215="","",VLOOKUP(B3215,'Customer Orders Management'!B:AB,11,0)),"")</f>
        <v/>
      </c>
      <c r="L3215" s="81" t="str">
        <f>IFERROR(IF(VLOOKUP(B3215,'DIFOT Raw Data'!B:P,15,0)="","Not Delivered","Delivery"&amp;" "&amp;VLOOKUP(B3215,'DIFOT Raw Data'!B:P,15,0)),"")</f>
        <v/>
      </c>
    </row>
    <row r="3216" spans="5:12" x14ac:dyDescent="0.25">
      <c r="E3216" s="80" t="str">
        <f>IFERROR(IF(B3216="","",VLOOKUP(B3216,'Customer Orders Management'!B:AB,12,0)),"")</f>
        <v/>
      </c>
      <c r="F3216" s="80" t="str">
        <f>IFERROR(IF(B3216="","",VLOOKUP(B3216,'Customer Orders Management'!B:AB,13,0)),"")</f>
        <v/>
      </c>
      <c r="G3216" s="80" t="str">
        <f>IFERROR(IF(B3216="","",VLOOKUP(B3216,'Customer Orders Management'!B:AB,7,0)),"")</f>
        <v/>
      </c>
      <c r="H3216" s="80" t="str">
        <f>IFERROR(IF(B3216="","",VLOOKUP(B3216,'Customer Orders Management'!B:AB,8,0)),"")</f>
        <v/>
      </c>
      <c r="I3216" s="81" t="str">
        <f>IFERROR(IF(B3216="","",VLOOKUP(B3216,'Customer Orders Management'!B:AB,9,0)),"")</f>
        <v/>
      </c>
      <c r="J3216" s="81" t="str">
        <f>IFERROR(IF(B3216="","",VLOOKUP(B3216,'Customer Orders Management'!B:AB,10,0)),"")</f>
        <v/>
      </c>
      <c r="K3216" s="81" t="str">
        <f>IFERROR(IF(B3216="","",VLOOKUP(B3216,'Customer Orders Management'!B:AB,11,0)),"")</f>
        <v/>
      </c>
      <c r="L3216" s="81" t="str">
        <f>IFERROR(IF(VLOOKUP(B3216,'DIFOT Raw Data'!B:P,15,0)="","Not Delivered","Delivery"&amp;" "&amp;VLOOKUP(B3216,'DIFOT Raw Data'!B:P,15,0)),"")</f>
        <v/>
      </c>
    </row>
    <row r="3217" spans="5:12" x14ac:dyDescent="0.25">
      <c r="E3217" s="80" t="str">
        <f>IFERROR(IF(B3217="","",VLOOKUP(B3217,'Customer Orders Management'!B:AB,12,0)),"")</f>
        <v/>
      </c>
      <c r="F3217" s="80" t="str">
        <f>IFERROR(IF(B3217="","",VLOOKUP(B3217,'Customer Orders Management'!B:AB,13,0)),"")</f>
        <v/>
      </c>
      <c r="G3217" s="80" t="str">
        <f>IFERROR(IF(B3217="","",VLOOKUP(B3217,'Customer Orders Management'!B:AB,7,0)),"")</f>
        <v/>
      </c>
      <c r="H3217" s="80" t="str">
        <f>IFERROR(IF(B3217="","",VLOOKUP(B3217,'Customer Orders Management'!B:AB,8,0)),"")</f>
        <v/>
      </c>
      <c r="I3217" s="81" t="str">
        <f>IFERROR(IF(B3217="","",VLOOKUP(B3217,'Customer Orders Management'!B:AB,9,0)),"")</f>
        <v/>
      </c>
      <c r="J3217" s="81" t="str">
        <f>IFERROR(IF(B3217="","",VLOOKUP(B3217,'Customer Orders Management'!B:AB,10,0)),"")</f>
        <v/>
      </c>
      <c r="K3217" s="81" t="str">
        <f>IFERROR(IF(B3217="","",VLOOKUP(B3217,'Customer Orders Management'!B:AB,11,0)),"")</f>
        <v/>
      </c>
      <c r="L3217" s="81" t="str">
        <f>IFERROR(IF(VLOOKUP(B3217,'DIFOT Raw Data'!B:P,15,0)="","Not Delivered","Delivery"&amp;" "&amp;VLOOKUP(B3217,'DIFOT Raw Data'!B:P,15,0)),"")</f>
        <v/>
      </c>
    </row>
    <row r="3218" spans="5:12" x14ac:dyDescent="0.25">
      <c r="E3218" s="80" t="str">
        <f>IFERROR(IF(B3218="","",VLOOKUP(B3218,'Customer Orders Management'!B:AB,12,0)),"")</f>
        <v/>
      </c>
      <c r="F3218" s="80" t="str">
        <f>IFERROR(IF(B3218="","",VLOOKUP(B3218,'Customer Orders Management'!B:AB,13,0)),"")</f>
        <v/>
      </c>
      <c r="G3218" s="80" t="str">
        <f>IFERROR(IF(B3218="","",VLOOKUP(B3218,'Customer Orders Management'!B:AB,7,0)),"")</f>
        <v/>
      </c>
      <c r="H3218" s="80" t="str">
        <f>IFERROR(IF(B3218="","",VLOOKUP(B3218,'Customer Orders Management'!B:AB,8,0)),"")</f>
        <v/>
      </c>
      <c r="I3218" s="81" t="str">
        <f>IFERROR(IF(B3218="","",VLOOKUP(B3218,'Customer Orders Management'!B:AB,9,0)),"")</f>
        <v/>
      </c>
      <c r="J3218" s="81" t="str">
        <f>IFERROR(IF(B3218="","",VLOOKUP(B3218,'Customer Orders Management'!B:AB,10,0)),"")</f>
        <v/>
      </c>
      <c r="K3218" s="81" t="str">
        <f>IFERROR(IF(B3218="","",VLOOKUP(B3218,'Customer Orders Management'!B:AB,11,0)),"")</f>
        <v/>
      </c>
      <c r="L3218" s="81" t="str">
        <f>IFERROR(IF(VLOOKUP(B3218,'DIFOT Raw Data'!B:P,15,0)="","Not Delivered","Delivery"&amp;" "&amp;VLOOKUP(B3218,'DIFOT Raw Data'!B:P,15,0)),"")</f>
        <v/>
      </c>
    </row>
    <row r="3219" spans="5:12" x14ac:dyDescent="0.25">
      <c r="E3219" s="80" t="str">
        <f>IFERROR(IF(B3219="","",VLOOKUP(B3219,'Customer Orders Management'!B:AB,12,0)),"")</f>
        <v/>
      </c>
      <c r="F3219" s="80" t="str">
        <f>IFERROR(IF(B3219="","",VLOOKUP(B3219,'Customer Orders Management'!B:AB,13,0)),"")</f>
        <v/>
      </c>
      <c r="G3219" s="80" t="str">
        <f>IFERROR(IF(B3219="","",VLOOKUP(B3219,'Customer Orders Management'!B:AB,7,0)),"")</f>
        <v/>
      </c>
      <c r="H3219" s="80" t="str">
        <f>IFERROR(IF(B3219="","",VLOOKUP(B3219,'Customer Orders Management'!B:AB,8,0)),"")</f>
        <v/>
      </c>
      <c r="I3219" s="81" t="str">
        <f>IFERROR(IF(B3219="","",VLOOKUP(B3219,'Customer Orders Management'!B:AB,9,0)),"")</f>
        <v/>
      </c>
      <c r="J3219" s="81" t="str">
        <f>IFERROR(IF(B3219="","",VLOOKUP(B3219,'Customer Orders Management'!B:AB,10,0)),"")</f>
        <v/>
      </c>
      <c r="K3219" s="81" t="str">
        <f>IFERROR(IF(B3219="","",VLOOKUP(B3219,'Customer Orders Management'!B:AB,11,0)),"")</f>
        <v/>
      </c>
      <c r="L3219" s="81" t="str">
        <f>IFERROR(IF(VLOOKUP(B3219,'DIFOT Raw Data'!B:P,15,0)="","Not Delivered","Delivery"&amp;" "&amp;VLOOKUP(B3219,'DIFOT Raw Data'!B:P,15,0)),"")</f>
        <v/>
      </c>
    </row>
    <row r="3220" spans="5:12" x14ac:dyDescent="0.25">
      <c r="E3220" s="80" t="str">
        <f>IFERROR(IF(B3220="","",VLOOKUP(B3220,'Customer Orders Management'!B:AB,12,0)),"")</f>
        <v/>
      </c>
      <c r="F3220" s="80" t="str">
        <f>IFERROR(IF(B3220="","",VLOOKUP(B3220,'Customer Orders Management'!B:AB,13,0)),"")</f>
        <v/>
      </c>
      <c r="G3220" s="80" t="str">
        <f>IFERROR(IF(B3220="","",VLOOKUP(B3220,'Customer Orders Management'!B:AB,7,0)),"")</f>
        <v/>
      </c>
      <c r="H3220" s="80" t="str">
        <f>IFERROR(IF(B3220="","",VLOOKUP(B3220,'Customer Orders Management'!B:AB,8,0)),"")</f>
        <v/>
      </c>
      <c r="I3220" s="81" t="str">
        <f>IFERROR(IF(B3220="","",VLOOKUP(B3220,'Customer Orders Management'!B:AB,9,0)),"")</f>
        <v/>
      </c>
      <c r="J3220" s="81" t="str">
        <f>IFERROR(IF(B3220="","",VLOOKUP(B3220,'Customer Orders Management'!B:AB,10,0)),"")</f>
        <v/>
      </c>
      <c r="K3220" s="81" t="str">
        <f>IFERROR(IF(B3220="","",VLOOKUP(B3220,'Customer Orders Management'!B:AB,11,0)),"")</f>
        <v/>
      </c>
      <c r="L3220" s="81" t="str">
        <f>IFERROR(IF(VLOOKUP(B3220,'DIFOT Raw Data'!B:P,15,0)="","Not Delivered","Delivery"&amp;" "&amp;VLOOKUP(B3220,'DIFOT Raw Data'!B:P,15,0)),"")</f>
        <v/>
      </c>
    </row>
    <row r="3221" spans="5:12" x14ac:dyDescent="0.25">
      <c r="E3221" s="80" t="str">
        <f>IFERROR(IF(B3221="","",VLOOKUP(B3221,'Customer Orders Management'!B:AB,12,0)),"")</f>
        <v/>
      </c>
      <c r="F3221" s="80" t="str">
        <f>IFERROR(IF(B3221="","",VLOOKUP(B3221,'Customer Orders Management'!B:AB,13,0)),"")</f>
        <v/>
      </c>
      <c r="G3221" s="80" t="str">
        <f>IFERROR(IF(B3221="","",VLOOKUP(B3221,'Customer Orders Management'!B:AB,7,0)),"")</f>
        <v/>
      </c>
      <c r="H3221" s="80" t="str">
        <f>IFERROR(IF(B3221="","",VLOOKUP(B3221,'Customer Orders Management'!B:AB,8,0)),"")</f>
        <v/>
      </c>
      <c r="I3221" s="81" t="str">
        <f>IFERROR(IF(B3221="","",VLOOKUP(B3221,'Customer Orders Management'!B:AB,9,0)),"")</f>
        <v/>
      </c>
      <c r="J3221" s="81" t="str">
        <f>IFERROR(IF(B3221="","",VLOOKUP(B3221,'Customer Orders Management'!B:AB,10,0)),"")</f>
        <v/>
      </c>
      <c r="K3221" s="81" t="str">
        <f>IFERROR(IF(B3221="","",VLOOKUP(B3221,'Customer Orders Management'!B:AB,11,0)),"")</f>
        <v/>
      </c>
      <c r="L3221" s="81" t="str">
        <f>IFERROR(IF(VLOOKUP(B3221,'DIFOT Raw Data'!B:P,15,0)="","Not Delivered","Delivery"&amp;" "&amp;VLOOKUP(B3221,'DIFOT Raw Data'!B:P,15,0)),"")</f>
        <v/>
      </c>
    </row>
    <row r="3222" spans="5:12" x14ac:dyDescent="0.25">
      <c r="E3222" s="80" t="str">
        <f>IFERROR(IF(B3222="","",VLOOKUP(B3222,'Customer Orders Management'!B:AB,12,0)),"")</f>
        <v/>
      </c>
      <c r="F3222" s="80" t="str">
        <f>IFERROR(IF(B3222="","",VLOOKUP(B3222,'Customer Orders Management'!B:AB,13,0)),"")</f>
        <v/>
      </c>
      <c r="G3222" s="80" t="str">
        <f>IFERROR(IF(B3222="","",VLOOKUP(B3222,'Customer Orders Management'!B:AB,7,0)),"")</f>
        <v/>
      </c>
      <c r="H3222" s="80" t="str">
        <f>IFERROR(IF(B3222="","",VLOOKUP(B3222,'Customer Orders Management'!B:AB,8,0)),"")</f>
        <v/>
      </c>
      <c r="I3222" s="81" t="str">
        <f>IFERROR(IF(B3222="","",VLOOKUP(B3222,'Customer Orders Management'!B:AB,9,0)),"")</f>
        <v/>
      </c>
      <c r="J3222" s="81" t="str">
        <f>IFERROR(IF(B3222="","",VLOOKUP(B3222,'Customer Orders Management'!B:AB,10,0)),"")</f>
        <v/>
      </c>
      <c r="K3222" s="81" t="str">
        <f>IFERROR(IF(B3222="","",VLOOKUP(B3222,'Customer Orders Management'!B:AB,11,0)),"")</f>
        <v/>
      </c>
      <c r="L3222" s="81" t="str">
        <f>IFERROR(IF(VLOOKUP(B3222,'DIFOT Raw Data'!B:P,15,0)="","Not Delivered","Delivery"&amp;" "&amp;VLOOKUP(B3222,'DIFOT Raw Data'!B:P,15,0)),"")</f>
        <v/>
      </c>
    </row>
    <row r="3223" spans="5:12" x14ac:dyDescent="0.25">
      <c r="E3223" s="80" t="str">
        <f>IFERROR(IF(B3223="","",VLOOKUP(B3223,'Customer Orders Management'!B:AB,12,0)),"")</f>
        <v/>
      </c>
      <c r="F3223" s="80" t="str">
        <f>IFERROR(IF(B3223="","",VLOOKUP(B3223,'Customer Orders Management'!B:AB,13,0)),"")</f>
        <v/>
      </c>
      <c r="G3223" s="80" t="str">
        <f>IFERROR(IF(B3223="","",VLOOKUP(B3223,'Customer Orders Management'!B:AB,7,0)),"")</f>
        <v/>
      </c>
      <c r="H3223" s="80" t="str">
        <f>IFERROR(IF(B3223="","",VLOOKUP(B3223,'Customer Orders Management'!B:AB,8,0)),"")</f>
        <v/>
      </c>
      <c r="I3223" s="81" t="str">
        <f>IFERROR(IF(B3223="","",VLOOKUP(B3223,'Customer Orders Management'!B:AB,9,0)),"")</f>
        <v/>
      </c>
      <c r="J3223" s="81" t="str">
        <f>IFERROR(IF(B3223="","",VLOOKUP(B3223,'Customer Orders Management'!B:AB,10,0)),"")</f>
        <v/>
      </c>
      <c r="K3223" s="81" t="str">
        <f>IFERROR(IF(B3223="","",VLOOKUP(B3223,'Customer Orders Management'!B:AB,11,0)),"")</f>
        <v/>
      </c>
      <c r="L3223" s="81" t="str">
        <f>IFERROR(IF(VLOOKUP(B3223,'DIFOT Raw Data'!B:P,15,0)="","Not Delivered","Delivery"&amp;" "&amp;VLOOKUP(B3223,'DIFOT Raw Data'!B:P,15,0)),"")</f>
        <v/>
      </c>
    </row>
    <row r="3224" spans="5:12" x14ac:dyDescent="0.25">
      <c r="E3224" s="80" t="str">
        <f>IFERROR(IF(B3224="","",VLOOKUP(B3224,'Customer Orders Management'!B:AB,12,0)),"")</f>
        <v/>
      </c>
      <c r="F3224" s="80" t="str">
        <f>IFERROR(IF(B3224="","",VLOOKUP(B3224,'Customer Orders Management'!B:AB,13,0)),"")</f>
        <v/>
      </c>
      <c r="G3224" s="80" t="str">
        <f>IFERROR(IF(B3224="","",VLOOKUP(B3224,'Customer Orders Management'!B:AB,7,0)),"")</f>
        <v/>
      </c>
      <c r="H3224" s="80" t="str">
        <f>IFERROR(IF(B3224="","",VLOOKUP(B3224,'Customer Orders Management'!B:AB,8,0)),"")</f>
        <v/>
      </c>
      <c r="I3224" s="81" t="str">
        <f>IFERROR(IF(B3224="","",VLOOKUP(B3224,'Customer Orders Management'!B:AB,9,0)),"")</f>
        <v/>
      </c>
      <c r="J3224" s="81" t="str">
        <f>IFERROR(IF(B3224="","",VLOOKUP(B3224,'Customer Orders Management'!B:AB,10,0)),"")</f>
        <v/>
      </c>
      <c r="K3224" s="81" t="str">
        <f>IFERROR(IF(B3224="","",VLOOKUP(B3224,'Customer Orders Management'!B:AB,11,0)),"")</f>
        <v/>
      </c>
      <c r="L3224" s="81" t="str">
        <f>IFERROR(IF(VLOOKUP(B3224,'DIFOT Raw Data'!B:P,15,0)="","Not Delivered","Delivery"&amp;" "&amp;VLOOKUP(B3224,'DIFOT Raw Data'!B:P,15,0)),"")</f>
        <v/>
      </c>
    </row>
    <row r="3225" spans="5:12" x14ac:dyDescent="0.25">
      <c r="E3225" s="80" t="str">
        <f>IFERROR(IF(B3225="","",VLOOKUP(B3225,'Customer Orders Management'!B:AB,12,0)),"")</f>
        <v/>
      </c>
      <c r="F3225" s="80" t="str">
        <f>IFERROR(IF(B3225="","",VLOOKUP(B3225,'Customer Orders Management'!B:AB,13,0)),"")</f>
        <v/>
      </c>
      <c r="G3225" s="80" t="str">
        <f>IFERROR(IF(B3225="","",VLOOKUP(B3225,'Customer Orders Management'!B:AB,7,0)),"")</f>
        <v/>
      </c>
      <c r="H3225" s="80" t="str">
        <f>IFERROR(IF(B3225="","",VLOOKUP(B3225,'Customer Orders Management'!B:AB,8,0)),"")</f>
        <v/>
      </c>
      <c r="I3225" s="81" t="str">
        <f>IFERROR(IF(B3225="","",VLOOKUP(B3225,'Customer Orders Management'!B:AB,9,0)),"")</f>
        <v/>
      </c>
      <c r="J3225" s="81" t="str">
        <f>IFERROR(IF(B3225="","",VLOOKUP(B3225,'Customer Orders Management'!B:AB,10,0)),"")</f>
        <v/>
      </c>
      <c r="K3225" s="81" t="str">
        <f>IFERROR(IF(B3225="","",VLOOKUP(B3225,'Customer Orders Management'!B:AB,11,0)),"")</f>
        <v/>
      </c>
      <c r="L3225" s="81" t="str">
        <f>IFERROR(IF(VLOOKUP(B3225,'DIFOT Raw Data'!B:P,15,0)="","Not Delivered","Delivery"&amp;" "&amp;VLOOKUP(B3225,'DIFOT Raw Data'!B:P,15,0)),"")</f>
        <v/>
      </c>
    </row>
    <row r="3226" spans="5:12" x14ac:dyDescent="0.25">
      <c r="E3226" s="80" t="str">
        <f>IFERROR(IF(B3226="","",VLOOKUP(B3226,'Customer Orders Management'!B:AB,12,0)),"")</f>
        <v/>
      </c>
      <c r="F3226" s="80" t="str">
        <f>IFERROR(IF(B3226="","",VLOOKUP(B3226,'Customer Orders Management'!B:AB,13,0)),"")</f>
        <v/>
      </c>
      <c r="G3226" s="80" t="str">
        <f>IFERROR(IF(B3226="","",VLOOKUP(B3226,'Customer Orders Management'!B:AB,7,0)),"")</f>
        <v/>
      </c>
      <c r="H3226" s="80" t="str">
        <f>IFERROR(IF(B3226="","",VLOOKUP(B3226,'Customer Orders Management'!B:AB,8,0)),"")</f>
        <v/>
      </c>
      <c r="I3226" s="81" t="str">
        <f>IFERROR(IF(B3226="","",VLOOKUP(B3226,'Customer Orders Management'!B:AB,9,0)),"")</f>
        <v/>
      </c>
      <c r="J3226" s="81" t="str">
        <f>IFERROR(IF(B3226="","",VLOOKUP(B3226,'Customer Orders Management'!B:AB,10,0)),"")</f>
        <v/>
      </c>
      <c r="K3226" s="81" t="str">
        <f>IFERROR(IF(B3226="","",VLOOKUP(B3226,'Customer Orders Management'!B:AB,11,0)),"")</f>
        <v/>
      </c>
      <c r="L3226" s="81" t="str">
        <f>IFERROR(IF(VLOOKUP(B3226,'DIFOT Raw Data'!B:P,15,0)="","Not Delivered","Delivery"&amp;" "&amp;VLOOKUP(B3226,'DIFOT Raw Data'!B:P,15,0)),"")</f>
        <v/>
      </c>
    </row>
    <row r="3227" spans="5:12" x14ac:dyDescent="0.25">
      <c r="E3227" s="80" t="str">
        <f>IFERROR(IF(B3227="","",VLOOKUP(B3227,'Customer Orders Management'!B:AB,12,0)),"")</f>
        <v/>
      </c>
      <c r="F3227" s="80" t="str">
        <f>IFERROR(IF(B3227="","",VLOOKUP(B3227,'Customer Orders Management'!B:AB,13,0)),"")</f>
        <v/>
      </c>
      <c r="G3227" s="80" t="str">
        <f>IFERROR(IF(B3227="","",VLOOKUP(B3227,'Customer Orders Management'!B:AB,7,0)),"")</f>
        <v/>
      </c>
      <c r="H3227" s="80" t="str">
        <f>IFERROR(IF(B3227="","",VLOOKUP(B3227,'Customer Orders Management'!B:AB,8,0)),"")</f>
        <v/>
      </c>
      <c r="I3227" s="81" t="str">
        <f>IFERROR(IF(B3227="","",VLOOKUP(B3227,'Customer Orders Management'!B:AB,9,0)),"")</f>
        <v/>
      </c>
      <c r="J3227" s="81" t="str">
        <f>IFERROR(IF(B3227="","",VLOOKUP(B3227,'Customer Orders Management'!B:AB,10,0)),"")</f>
        <v/>
      </c>
      <c r="K3227" s="81" t="str">
        <f>IFERROR(IF(B3227="","",VLOOKUP(B3227,'Customer Orders Management'!B:AB,11,0)),"")</f>
        <v/>
      </c>
      <c r="L3227" s="81" t="str">
        <f>IFERROR(IF(VLOOKUP(B3227,'DIFOT Raw Data'!B:P,15,0)="","Not Delivered","Delivery"&amp;" "&amp;VLOOKUP(B3227,'DIFOT Raw Data'!B:P,15,0)),"")</f>
        <v/>
      </c>
    </row>
    <row r="3228" spans="5:12" x14ac:dyDescent="0.25">
      <c r="E3228" s="80" t="str">
        <f>IFERROR(IF(B3228="","",VLOOKUP(B3228,'Customer Orders Management'!B:AB,12,0)),"")</f>
        <v/>
      </c>
      <c r="F3228" s="80" t="str">
        <f>IFERROR(IF(B3228="","",VLOOKUP(B3228,'Customer Orders Management'!B:AB,13,0)),"")</f>
        <v/>
      </c>
      <c r="G3228" s="80" t="str">
        <f>IFERROR(IF(B3228="","",VLOOKUP(B3228,'Customer Orders Management'!B:AB,7,0)),"")</f>
        <v/>
      </c>
      <c r="H3228" s="80" t="str">
        <f>IFERROR(IF(B3228="","",VLOOKUP(B3228,'Customer Orders Management'!B:AB,8,0)),"")</f>
        <v/>
      </c>
      <c r="I3228" s="81" t="str">
        <f>IFERROR(IF(B3228="","",VLOOKUP(B3228,'Customer Orders Management'!B:AB,9,0)),"")</f>
        <v/>
      </c>
      <c r="J3228" s="81" t="str">
        <f>IFERROR(IF(B3228="","",VLOOKUP(B3228,'Customer Orders Management'!B:AB,10,0)),"")</f>
        <v/>
      </c>
      <c r="K3228" s="81" t="str">
        <f>IFERROR(IF(B3228="","",VLOOKUP(B3228,'Customer Orders Management'!B:AB,11,0)),"")</f>
        <v/>
      </c>
      <c r="L3228" s="81" t="str">
        <f>IFERROR(IF(VLOOKUP(B3228,'DIFOT Raw Data'!B:P,15,0)="","Not Delivered","Delivery"&amp;" "&amp;VLOOKUP(B3228,'DIFOT Raw Data'!B:P,15,0)),"")</f>
        <v/>
      </c>
    </row>
    <row r="3229" spans="5:12" x14ac:dyDescent="0.25">
      <c r="E3229" s="80" t="str">
        <f>IFERROR(IF(B3229="","",VLOOKUP(B3229,'Customer Orders Management'!B:AB,12,0)),"")</f>
        <v/>
      </c>
      <c r="F3229" s="80" t="str">
        <f>IFERROR(IF(B3229="","",VLOOKUP(B3229,'Customer Orders Management'!B:AB,13,0)),"")</f>
        <v/>
      </c>
      <c r="G3229" s="80" t="str">
        <f>IFERROR(IF(B3229="","",VLOOKUP(B3229,'Customer Orders Management'!B:AB,7,0)),"")</f>
        <v/>
      </c>
      <c r="H3229" s="80" t="str">
        <f>IFERROR(IF(B3229="","",VLOOKUP(B3229,'Customer Orders Management'!B:AB,8,0)),"")</f>
        <v/>
      </c>
      <c r="I3229" s="81" t="str">
        <f>IFERROR(IF(B3229="","",VLOOKUP(B3229,'Customer Orders Management'!B:AB,9,0)),"")</f>
        <v/>
      </c>
      <c r="J3229" s="81" t="str">
        <f>IFERROR(IF(B3229="","",VLOOKUP(B3229,'Customer Orders Management'!B:AB,10,0)),"")</f>
        <v/>
      </c>
      <c r="K3229" s="81" t="str">
        <f>IFERROR(IF(B3229="","",VLOOKUP(B3229,'Customer Orders Management'!B:AB,11,0)),"")</f>
        <v/>
      </c>
      <c r="L3229" s="81" t="str">
        <f>IFERROR(IF(VLOOKUP(B3229,'DIFOT Raw Data'!B:P,15,0)="","Not Delivered","Delivery"&amp;" "&amp;VLOOKUP(B3229,'DIFOT Raw Data'!B:P,15,0)),"")</f>
        <v/>
      </c>
    </row>
    <row r="3230" spans="5:12" x14ac:dyDescent="0.25">
      <c r="E3230" s="80" t="str">
        <f>IFERROR(IF(B3230="","",VLOOKUP(B3230,'Customer Orders Management'!B:AB,12,0)),"")</f>
        <v/>
      </c>
      <c r="F3230" s="80" t="str">
        <f>IFERROR(IF(B3230="","",VLOOKUP(B3230,'Customer Orders Management'!B:AB,13,0)),"")</f>
        <v/>
      </c>
      <c r="G3230" s="80" t="str">
        <f>IFERROR(IF(B3230="","",VLOOKUP(B3230,'Customer Orders Management'!B:AB,7,0)),"")</f>
        <v/>
      </c>
      <c r="H3230" s="80" t="str">
        <f>IFERROR(IF(B3230="","",VLOOKUP(B3230,'Customer Orders Management'!B:AB,8,0)),"")</f>
        <v/>
      </c>
      <c r="I3230" s="81" t="str">
        <f>IFERROR(IF(B3230="","",VLOOKUP(B3230,'Customer Orders Management'!B:AB,9,0)),"")</f>
        <v/>
      </c>
      <c r="J3230" s="81" t="str">
        <f>IFERROR(IF(B3230="","",VLOOKUP(B3230,'Customer Orders Management'!B:AB,10,0)),"")</f>
        <v/>
      </c>
      <c r="K3230" s="81" t="str">
        <f>IFERROR(IF(B3230="","",VLOOKUP(B3230,'Customer Orders Management'!B:AB,11,0)),"")</f>
        <v/>
      </c>
      <c r="L3230" s="81" t="str">
        <f>IFERROR(IF(VLOOKUP(B3230,'DIFOT Raw Data'!B:P,15,0)="","Not Delivered","Delivery"&amp;" "&amp;VLOOKUP(B3230,'DIFOT Raw Data'!B:P,15,0)),"")</f>
        <v/>
      </c>
    </row>
    <row r="3231" spans="5:12" x14ac:dyDescent="0.25">
      <c r="E3231" s="80" t="str">
        <f>IFERROR(IF(B3231="","",VLOOKUP(B3231,'Customer Orders Management'!B:AB,12,0)),"")</f>
        <v/>
      </c>
      <c r="F3231" s="80" t="str">
        <f>IFERROR(IF(B3231="","",VLOOKUP(B3231,'Customer Orders Management'!B:AB,13,0)),"")</f>
        <v/>
      </c>
      <c r="G3231" s="80" t="str">
        <f>IFERROR(IF(B3231="","",VLOOKUP(B3231,'Customer Orders Management'!B:AB,7,0)),"")</f>
        <v/>
      </c>
      <c r="H3231" s="80" t="str">
        <f>IFERROR(IF(B3231="","",VLOOKUP(B3231,'Customer Orders Management'!B:AB,8,0)),"")</f>
        <v/>
      </c>
      <c r="I3231" s="81" t="str">
        <f>IFERROR(IF(B3231="","",VLOOKUP(B3231,'Customer Orders Management'!B:AB,9,0)),"")</f>
        <v/>
      </c>
      <c r="J3231" s="81" t="str">
        <f>IFERROR(IF(B3231="","",VLOOKUP(B3231,'Customer Orders Management'!B:AB,10,0)),"")</f>
        <v/>
      </c>
      <c r="K3231" s="81" t="str">
        <f>IFERROR(IF(B3231="","",VLOOKUP(B3231,'Customer Orders Management'!B:AB,11,0)),"")</f>
        <v/>
      </c>
      <c r="L3231" s="81" t="str">
        <f>IFERROR(IF(VLOOKUP(B3231,'DIFOT Raw Data'!B:P,15,0)="","Not Delivered","Delivery"&amp;" "&amp;VLOOKUP(B3231,'DIFOT Raw Data'!B:P,15,0)),"")</f>
        <v/>
      </c>
    </row>
    <row r="3232" spans="5:12" x14ac:dyDescent="0.25">
      <c r="E3232" s="80" t="str">
        <f>IFERROR(IF(B3232="","",VLOOKUP(B3232,'Customer Orders Management'!B:AB,12,0)),"")</f>
        <v/>
      </c>
      <c r="F3232" s="80" t="str">
        <f>IFERROR(IF(B3232="","",VLOOKUP(B3232,'Customer Orders Management'!B:AB,13,0)),"")</f>
        <v/>
      </c>
      <c r="G3232" s="80" t="str">
        <f>IFERROR(IF(B3232="","",VLOOKUP(B3232,'Customer Orders Management'!B:AB,7,0)),"")</f>
        <v/>
      </c>
      <c r="H3232" s="80" t="str">
        <f>IFERROR(IF(B3232="","",VLOOKUP(B3232,'Customer Orders Management'!B:AB,8,0)),"")</f>
        <v/>
      </c>
      <c r="I3232" s="81" t="str">
        <f>IFERROR(IF(B3232="","",VLOOKUP(B3232,'Customer Orders Management'!B:AB,9,0)),"")</f>
        <v/>
      </c>
      <c r="J3232" s="81" t="str">
        <f>IFERROR(IF(B3232="","",VLOOKUP(B3232,'Customer Orders Management'!B:AB,10,0)),"")</f>
        <v/>
      </c>
      <c r="K3232" s="81" t="str">
        <f>IFERROR(IF(B3232="","",VLOOKUP(B3232,'Customer Orders Management'!B:AB,11,0)),"")</f>
        <v/>
      </c>
      <c r="L3232" s="81" t="str">
        <f>IFERROR(IF(VLOOKUP(B3232,'DIFOT Raw Data'!B:P,15,0)="","Not Delivered","Delivery"&amp;" "&amp;VLOOKUP(B3232,'DIFOT Raw Data'!B:P,15,0)),"")</f>
        <v/>
      </c>
    </row>
    <row r="3233" spans="5:12" x14ac:dyDescent="0.25">
      <c r="E3233" s="80" t="str">
        <f>IFERROR(IF(B3233="","",VLOOKUP(B3233,'Customer Orders Management'!B:AB,12,0)),"")</f>
        <v/>
      </c>
      <c r="F3233" s="80" t="str">
        <f>IFERROR(IF(B3233="","",VLOOKUP(B3233,'Customer Orders Management'!B:AB,13,0)),"")</f>
        <v/>
      </c>
      <c r="G3233" s="80" t="str">
        <f>IFERROR(IF(B3233="","",VLOOKUP(B3233,'Customer Orders Management'!B:AB,7,0)),"")</f>
        <v/>
      </c>
      <c r="H3233" s="80" t="str">
        <f>IFERROR(IF(B3233="","",VLOOKUP(B3233,'Customer Orders Management'!B:AB,8,0)),"")</f>
        <v/>
      </c>
      <c r="I3233" s="81" t="str">
        <f>IFERROR(IF(B3233="","",VLOOKUP(B3233,'Customer Orders Management'!B:AB,9,0)),"")</f>
        <v/>
      </c>
      <c r="J3233" s="81" t="str">
        <f>IFERROR(IF(B3233="","",VLOOKUP(B3233,'Customer Orders Management'!B:AB,10,0)),"")</f>
        <v/>
      </c>
      <c r="K3233" s="81" t="str">
        <f>IFERROR(IF(B3233="","",VLOOKUP(B3233,'Customer Orders Management'!B:AB,11,0)),"")</f>
        <v/>
      </c>
      <c r="L3233" s="81" t="str">
        <f>IFERROR(IF(VLOOKUP(B3233,'DIFOT Raw Data'!B:P,15,0)="","Not Delivered","Delivery"&amp;" "&amp;VLOOKUP(B3233,'DIFOT Raw Data'!B:P,15,0)),"")</f>
        <v/>
      </c>
    </row>
    <row r="3234" spans="5:12" x14ac:dyDescent="0.25">
      <c r="E3234" s="80" t="str">
        <f>IFERROR(IF(B3234="","",VLOOKUP(B3234,'Customer Orders Management'!B:AB,12,0)),"")</f>
        <v/>
      </c>
      <c r="F3234" s="80" t="str">
        <f>IFERROR(IF(B3234="","",VLOOKUP(B3234,'Customer Orders Management'!B:AB,13,0)),"")</f>
        <v/>
      </c>
      <c r="G3234" s="80" t="str">
        <f>IFERROR(IF(B3234="","",VLOOKUP(B3234,'Customer Orders Management'!B:AB,7,0)),"")</f>
        <v/>
      </c>
      <c r="H3234" s="80" t="str">
        <f>IFERROR(IF(B3234="","",VLOOKUP(B3234,'Customer Orders Management'!B:AB,8,0)),"")</f>
        <v/>
      </c>
      <c r="I3234" s="81" t="str">
        <f>IFERROR(IF(B3234="","",VLOOKUP(B3234,'Customer Orders Management'!B:AB,9,0)),"")</f>
        <v/>
      </c>
      <c r="J3234" s="81" t="str">
        <f>IFERROR(IF(B3234="","",VLOOKUP(B3234,'Customer Orders Management'!B:AB,10,0)),"")</f>
        <v/>
      </c>
      <c r="K3234" s="81" t="str">
        <f>IFERROR(IF(B3234="","",VLOOKUP(B3234,'Customer Orders Management'!B:AB,11,0)),"")</f>
        <v/>
      </c>
      <c r="L3234" s="81" t="str">
        <f>IFERROR(IF(VLOOKUP(B3234,'DIFOT Raw Data'!B:P,15,0)="","Not Delivered","Delivery"&amp;" "&amp;VLOOKUP(B3234,'DIFOT Raw Data'!B:P,15,0)),"")</f>
        <v/>
      </c>
    </row>
    <row r="3235" spans="5:12" x14ac:dyDescent="0.25">
      <c r="E3235" s="80" t="str">
        <f>IFERROR(IF(B3235="","",VLOOKUP(B3235,'Customer Orders Management'!B:AB,12,0)),"")</f>
        <v/>
      </c>
      <c r="F3235" s="80" t="str">
        <f>IFERROR(IF(B3235="","",VLOOKUP(B3235,'Customer Orders Management'!B:AB,13,0)),"")</f>
        <v/>
      </c>
      <c r="G3235" s="80" t="str">
        <f>IFERROR(IF(B3235="","",VLOOKUP(B3235,'Customer Orders Management'!B:AB,7,0)),"")</f>
        <v/>
      </c>
      <c r="H3235" s="80" t="str">
        <f>IFERROR(IF(B3235="","",VLOOKUP(B3235,'Customer Orders Management'!B:AB,8,0)),"")</f>
        <v/>
      </c>
      <c r="I3235" s="81" t="str">
        <f>IFERROR(IF(B3235="","",VLOOKUP(B3235,'Customer Orders Management'!B:AB,9,0)),"")</f>
        <v/>
      </c>
      <c r="J3235" s="81" t="str">
        <f>IFERROR(IF(B3235="","",VLOOKUP(B3235,'Customer Orders Management'!B:AB,10,0)),"")</f>
        <v/>
      </c>
      <c r="K3235" s="81" t="str">
        <f>IFERROR(IF(B3235="","",VLOOKUP(B3235,'Customer Orders Management'!B:AB,11,0)),"")</f>
        <v/>
      </c>
      <c r="L3235" s="81" t="str">
        <f>IFERROR(IF(VLOOKUP(B3235,'DIFOT Raw Data'!B:P,15,0)="","Not Delivered","Delivery"&amp;" "&amp;VLOOKUP(B3235,'DIFOT Raw Data'!B:P,15,0)),"")</f>
        <v/>
      </c>
    </row>
    <row r="3236" spans="5:12" x14ac:dyDescent="0.25">
      <c r="E3236" s="80" t="str">
        <f>IFERROR(IF(B3236="","",VLOOKUP(B3236,'Customer Orders Management'!B:AB,12,0)),"")</f>
        <v/>
      </c>
      <c r="F3236" s="80" t="str">
        <f>IFERROR(IF(B3236="","",VLOOKUP(B3236,'Customer Orders Management'!B:AB,13,0)),"")</f>
        <v/>
      </c>
      <c r="G3236" s="80" t="str">
        <f>IFERROR(IF(B3236="","",VLOOKUP(B3236,'Customer Orders Management'!B:AB,7,0)),"")</f>
        <v/>
      </c>
      <c r="H3236" s="80" t="str">
        <f>IFERROR(IF(B3236="","",VLOOKUP(B3236,'Customer Orders Management'!B:AB,8,0)),"")</f>
        <v/>
      </c>
      <c r="I3236" s="81" t="str">
        <f>IFERROR(IF(B3236="","",VLOOKUP(B3236,'Customer Orders Management'!B:AB,9,0)),"")</f>
        <v/>
      </c>
      <c r="J3236" s="81" t="str">
        <f>IFERROR(IF(B3236="","",VLOOKUP(B3236,'Customer Orders Management'!B:AB,10,0)),"")</f>
        <v/>
      </c>
      <c r="K3236" s="81" t="str">
        <f>IFERROR(IF(B3236="","",VLOOKUP(B3236,'Customer Orders Management'!B:AB,11,0)),"")</f>
        <v/>
      </c>
      <c r="L3236" s="81" t="str">
        <f>IFERROR(IF(VLOOKUP(B3236,'DIFOT Raw Data'!B:P,15,0)="","Not Delivered","Delivery"&amp;" "&amp;VLOOKUP(B3236,'DIFOT Raw Data'!B:P,15,0)),"")</f>
        <v/>
      </c>
    </row>
    <row r="3237" spans="5:12" x14ac:dyDescent="0.25">
      <c r="E3237" s="80" t="str">
        <f>IFERROR(IF(B3237="","",VLOOKUP(B3237,'Customer Orders Management'!B:AB,12,0)),"")</f>
        <v/>
      </c>
      <c r="F3237" s="80" t="str">
        <f>IFERROR(IF(B3237="","",VLOOKUP(B3237,'Customer Orders Management'!B:AB,13,0)),"")</f>
        <v/>
      </c>
      <c r="G3237" s="80" t="str">
        <f>IFERROR(IF(B3237="","",VLOOKUP(B3237,'Customer Orders Management'!B:AB,7,0)),"")</f>
        <v/>
      </c>
      <c r="H3237" s="80" t="str">
        <f>IFERROR(IF(B3237="","",VLOOKUP(B3237,'Customer Orders Management'!B:AB,8,0)),"")</f>
        <v/>
      </c>
      <c r="I3237" s="81" t="str">
        <f>IFERROR(IF(B3237="","",VLOOKUP(B3237,'Customer Orders Management'!B:AB,9,0)),"")</f>
        <v/>
      </c>
      <c r="J3237" s="81" t="str">
        <f>IFERROR(IF(B3237="","",VLOOKUP(B3237,'Customer Orders Management'!B:AB,10,0)),"")</f>
        <v/>
      </c>
      <c r="K3237" s="81" t="str">
        <f>IFERROR(IF(B3237="","",VLOOKUP(B3237,'Customer Orders Management'!B:AB,11,0)),"")</f>
        <v/>
      </c>
      <c r="L3237" s="81" t="str">
        <f>IFERROR(IF(VLOOKUP(B3237,'DIFOT Raw Data'!B:P,15,0)="","Not Delivered","Delivery"&amp;" "&amp;VLOOKUP(B3237,'DIFOT Raw Data'!B:P,15,0)),"")</f>
        <v/>
      </c>
    </row>
    <row r="3238" spans="5:12" x14ac:dyDescent="0.25">
      <c r="E3238" s="80" t="str">
        <f>IFERROR(IF(B3238="","",VLOOKUP(B3238,'Customer Orders Management'!B:AB,12,0)),"")</f>
        <v/>
      </c>
      <c r="F3238" s="80" t="str">
        <f>IFERROR(IF(B3238="","",VLOOKUP(B3238,'Customer Orders Management'!B:AB,13,0)),"")</f>
        <v/>
      </c>
      <c r="G3238" s="80" t="str">
        <f>IFERROR(IF(B3238="","",VLOOKUP(B3238,'Customer Orders Management'!B:AB,7,0)),"")</f>
        <v/>
      </c>
      <c r="H3238" s="80" t="str">
        <f>IFERROR(IF(B3238="","",VLOOKUP(B3238,'Customer Orders Management'!B:AB,8,0)),"")</f>
        <v/>
      </c>
      <c r="I3238" s="81" t="str">
        <f>IFERROR(IF(B3238="","",VLOOKUP(B3238,'Customer Orders Management'!B:AB,9,0)),"")</f>
        <v/>
      </c>
      <c r="J3238" s="81" t="str">
        <f>IFERROR(IF(B3238="","",VLOOKUP(B3238,'Customer Orders Management'!B:AB,10,0)),"")</f>
        <v/>
      </c>
      <c r="K3238" s="81" t="str">
        <f>IFERROR(IF(B3238="","",VLOOKUP(B3238,'Customer Orders Management'!B:AB,11,0)),"")</f>
        <v/>
      </c>
      <c r="L3238" s="81" t="str">
        <f>IFERROR(IF(VLOOKUP(B3238,'DIFOT Raw Data'!B:P,15,0)="","Not Delivered","Delivery"&amp;" "&amp;VLOOKUP(B3238,'DIFOT Raw Data'!B:P,15,0)),"")</f>
        <v/>
      </c>
    </row>
    <row r="3239" spans="5:12" x14ac:dyDescent="0.25">
      <c r="E3239" s="80" t="str">
        <f>IFERROR(IF(B3239="","",VLOOKUP(B3239,'Customer Orders Management'!B:AB,12,0)),"")</f>
        <v/>
      </c>
      <c r="F3239" s="80" t="str">
        <f>IFERROR(IF(B3239="","",VLOOKUP(B3239,'Customer Orders Management'!B:AB,13,0)),"")</f>
        <v/>
      </c>
      <c r="G3239" s="80" t="str">
        <f>IFERROR(IF(B3239="","",VLOOKUP(B3239,'Customer Orders Management'!B:AB,7,0)),"")</f>
        <v/>
      </c>
      <c r="H3239" s="80" t="str">
        <f>IFERROR(IF(B3239="","",VLOOKUP(B3239,'Customer Orders Management'!B:AB,8,0)),"")</f>
        <v/>
      </c>
      <c r="I3239" s="81" t="str">
        <f>IFERROR(IF(B3239="","",VLOOKUP(B3239,'Customer Orders Management'!B:AB,9,0)),"")</f>
        <v/>
      </c>
      <c r="J3239" s="81" t="str">
        <f>IFERROR(IF(B3239="","",VLOOKUP(B3239,'Customer Orders Management'!B:AB,10,0)),"")</f>
        <v/>
      </c>
      <c r="K3239" s="81" t="str">
        <f>IFERROR(IF(B3239="","",VLOOKUP(B3239,'Customer Orders Management'!B:AB,11,0)),"")</f>
        <v/>
      </c>
      <c r="L3239" s="81" t="str">
        <f>IFERROR(IF(VLOOKUP(B3239,'DIFOT Raw Data'!B:P,15,0)="","Not Delivered","Delivery"&amp;" "&amp;VLOOKUP(B3239,'DIFOT Raw Data'!B:P,15,0)),"")</f>
        <v/>
      </c>
    </row>
    <row r="3240" spans="5:12" x14ac:dyDescent="0.25">
      <c r="E3240" s="80" t="str">
        <f>IFERROR(IF(B3240="","",VLOOKUP(B3240,'Customer Orders Management'!B:AB,12,0)),"")</f>
        <v/>
      </c>
      <c r="F3240" s="80" t="str">
        <f>IFERROR(IF(B3240="","",VLOOKUP(B3240,'Customer Orders Management'!B:AB,13,0)),"")</f>
        <v/>
      </c>
      <c r="G3240" s="80" t="str">
        <f>IFERROR(IF(B3240="","",VLOOKUP(B3240,'Customer Orders Management'!B:AB,7,0)),"")</f>
        <v/>
      </c>
      <c r="H3240" s="80" t="str">
        <f>IFERROR(IF(B3240="","",VLOOKUP(B3240,'Customer Orders Management'!B:AB,8,0)),"")</f>
        <v/>
      </c>
      <c r="I3240" s="81" t="str">
        <f>IFERROR(IF(B3240="","",VLOOKUP(B3240,'Customer Orders Management'!B:AB,9,0)),"")</f>
        <v/>
      </c>
      <c r="J3240" s="81" t="str">
        <f>IFERROR(IF(B3240="","",VLOOKUP(B3240,'Customer Orders Management'!B:AB,10,0)),"")</f>
        <v/>
      </c>
      <c r="K3240" s="81" t="str">
        <f>IFERROR(IF(B3240="","",VLOOKUP(B3240,'Customer Orders Management'!B:AB,11,0)),"")</f>
        <v/>
      </c>
      <c r="L3240" s="81" t="str">
        <f>IFERROR(IF(VLOOKUP(B3240,'DIFOT Raw Data'!B:P,15,0)="","Not Delivered","Delivery"&amp;" "&amp;VLOOKUP(B3240,'DIFOT Raw Data'!B:P,15,0)),"")</f>
        <v/>
      </c>
    </row>
    <row r="3241" spans="5:12" x14ac:dyDescent="0.25">
      <c r="E3241" s="80" t="str">
        <f>IFERROR(IF(B3241="","",VLOOKUP(B3241,'Customer Orders Management'!B:AB,12,0)),"")</f>
        <v/>
      </c>
      <c r="F3241" s="80" t="str">
        <f>IFERROR(IF(B3241="","",VLOOKUP(B3241,'Customer Orders Management'!B:AB,13,0)),"")</f>
        <v/>
      </c>
      <c r="G3241" s="80" t="str">
        <f>IFERROR(IF(B3241="","",VLOOKUP(B3241,'Customer Orders Management'!B:AB,7,0)),"")</f>
        <v/>
      </c>
      <c r="H3241" s="80" t="str">
        <f>IFERROR(IF(B3241="","",VLOOKUP(B3241,'Customer Orders Management'!B:AB,8,0)),"")</f>
        <v/>
      </c>
      <c r="I3241" s="81" t="str">
        <f>IFERROR(IF(B3241="","",VLOOKUP(B3241,'Customer Orders Management'!B:AB,9,0)),"")</f>
        <v/>
      </c>
      <c r="J3241" s="81" t="str">
        <f>IFERROR(IF(B3241="","",VLOOKUP(B3241,'Customer Orders Management'!B:AB,10,0)),"")</f>
        <v/>
      </c>
      <c r="K3241" s="81" t="str">
        <f>IFERROR(IF(B3241="","",VLOOKUP(B3241,'Customer Orders Management'!B:AB,11,0)),"")</f>
        <v/>
      </c>
      <c r="L3241" s="81" t="str">
        <f>IFERROR(IF(VLOOKUP(B3241,'DIFOT Raw Data'!B:P,15,0)="","Not Delivered","Delivery"&amp;" "&amp;VLOOKUP(B3241,'DIFOT Raw Data'!B:P,15,0)),"")</f>
        <v/>
      </c>
    </row>
    <row r="3242" spans="5:12" x14ac:dyDescent="0.25">
      <c r="E3242" s="80" t="str">
        <f>IFERROR(IF(B3242="","",VLOOKUP(B3242,'Customer Orders Management'!B:AB,12,0)),"")</f>
        <v/>
      </c>
      <c r="F3242" s="80" t="str">
        <f>IFERROR(IF(B3242="","",VLOOKUP(B3242,'Customer Orders Management'!B:AB,13,0)),"")</f>
        <v/>
      </c>
      <c r="G3242" s="80" t="str">
        <f>IFERROR(IF(B3242="","",VLOOKUP(B3242,'Customer Orders Management'!B:AB,7,0)),"")</f>
        <v/>
      </c>
      <c r="H3242" s="80" t="str">
        <f>IFERROR(IF(B3242="","",VLOOKUP(B3242,'Customer Orders Management'!B:AB,8,0)),"")</f>
        <v/>
      </c>
      <c r="I3242" s="81" t="str">
        <f>IFERROR(IF(B3242="","",VLOOKUP(B3242,'Customer Orders Management'!B:AB,9,0)),"")</f>
        <v/>
      </c>
      <c r="J3242" s="81" t="str">
        <f>IFERROR(IF(B3242="","",VLOOKUP(B3242,'Customer Orders Management'!B:AB,10,0)),"")</f>
        <v/>
      </c>
      <c r="K3242" s="81" t="str">
        <f>IFERROR(IF(B3242="","",VLOOKUP(B3242,'Customer Orders Management'!B:AB,11,0)),"")</f>
        <v/>
      </c>
      <c r="L3242" s="81" t="str">
        <f>IFERROR(IF(VLOOKUP(B3242,'DIFOT Raw Data'!B:P,15,0)="","Not Delivered","Delivery"&amp;" "&amp;VLOOKUP(B3242,'DIFOT Raw Data'!B:P,15,0)),"")</f>
        <v/>
      </c>
    </row>
    <row r="3243" spans="5:12" x14ac:dyDescent="0.25">
      <c r="E3243" s="80" t="str">
        <f>IFERROR(IF(B3243="","",VLOOKUP(B3243,'Customer Orders Management'!B:AB,12,0)),"")</f>
        <v/>
      </c>
      <c r="F3243" s="80" t="str">
        <f>IFERROR(IF(B3243="","",VLOOKUP(B3243,'Customer Orders Management'!B:AB,13,0)),"")</f>
        <v/>
      </c>
      <c r="G3243" s="80" t="str">
        <f>IFERROR(IF(B3243="","",VLOOKUP(B3243,'Customer Orders Management'!B:AB,7,0)),"")</f>
        <v/>
      </c>
      <c r="H3243" s="80" t="str">
        <f>IFERROR(IF(B3243="","",VLOOKUP(B3243,'Customer Orders Management'!B:AB,8,0)),"")</f>
        <v/>
      </c>
      <c r="I3243" s="81" t="str">
        <f>IFERROR(IF(B3243="","",VLOOKUP(B3243,'Customer Orders Management'!B:AB,9,0)),"")</f>
        <v/>
      </c>
      <c r="J3243" s="81" t="str">
        <f>IFERROR(IF(B3243="","",VLOOKUP(B3243,'Customer Orders Management'!B:AB,10,0)),"")</f>
        <v/>
      </c>
      <c r="K3243" s="81" t="str">
        <f>IFERROR(IF(B3243="","",VLOOKUP(B3243,'Customer Orders Management'!B:AB,11,0)),"")</f>
        <v/>
      </c>
      <c r="L3243" s="81" t="str">
        <f>IFERROR(IF(VLOOKUP(B3243,'DIFOT Raw Data'!B:P,15,0)="","Not Delivered","Delivery"&amp;" "&amp;VLOOKUP(B3243,'DIFOT Raw Data'!B:P,15,0)),"")</f>
        <v/>
      </c>
    </row>
    <row r="3244" spans="5:12" x14ac:dyDescent="0.25">
      <c r="E3244" s="80" t="str">
        <f>IFERROR(IF(B3244="","",VLOOKUP(B3244,'Customer Orders Management'!B:AB,12,0)),"")</f>
        <v/>
      </c>
      <c r="F3244" s="80" t="str">
        <f>IFERROR(IF(B3244="","",VLOOKUP(B3244,'Customer Orders Management'!B:AB,13,0)),"")</f>
        <v/>
      </c>
      <c r="G3244" s="80" t="str">
        <f>IFERROR(IF(B3244="","",VLOOKUP(B3244,'Customer Orders Management'!B:AB,7,0)),"")</f>
        <v/>
      </c>
      <c r="H3244" s="80" t="str">
        <f>IFERROR(IF(B3244="","",VLOOKUP(B3244,'Customer Orders Management'!B:AB,8,0)),"")</f>
        <v/>
      </c>
      <c r="I3244" s="81" t="str">
        <f>IFERROR(IF(B3244="","",VLOOKUP(B3244,'Customer Orders Management'!B:AB,9,0)),"")</f>
        <v/>
      </c>
      <c r="J3244" s="81" t="str">
        <f>IFERROR(IF(B3244="","",VLOOKUP(B3244,'Customer Orders Management'!B:AB,10,0)),"")</f>
        <v/>
      </c>
      <c r="K3244" s="81" t="str">
        <f>IFERROR(IF(B3244="","",VLOOKUP(B3244,'Customer Orders Management'!B:AB,11,0)),"")</f>
        <v/>
      </c>
      <c r="L3244" s="81" t="str">
        <f>IFERROR(IF(VLOOKUP(B3244,'DIFOT Raw Data'!B:P,15,0)="","Not Delivered","Delivery"&amp;" "&amp;VLOOKUP(B3244,'DIFOT Raw Data'!B:P,15,0)),"")</f>
        <v/>
      </c>
    </row>
    <row r="3245" spans="5:12" x14ac:dyDescent="0.25">
      <c r="E3245" s="80" t="str">
        <f>IFERROR(IF(B3245="","",VLOOKUP(B3245,'Customer Orders Management'!B:AB,12,0)),"")</f>
        <v/>
      </c>
      <c r="F3245" s="80" t="str">
        <f>IFERROR(IF(B3245="","",VLOOKUP(B3245,'Customer Orders Management'!B:AB,13,0)),"")</f>
        <v/>
      </c>
      <c r="G3245" s="80" t="str">
        <f>IFERROR(IF(B3245="","",VLOOKUP(B3245,'Customer Orders Management'!B:AB,7,0)),"")</f>
        <v/>
      </c>
      <c r="H3245" s="80" t="str">
        <f>IFERROR(IF(B3245="","",VLOOKUP(B3245,'Customer Orders Management'!B:AB,8,0)),"")</f>
        <v/>
      </c>
      <c r="I3245" s="81" t="str">
        <f>IFERROR(IF(B3245="","",VLOOKUP(B3245,'Customer Orders Management'!B:AB,9,0)),"")</f>
        <v/>
      </c>
      <c r="J3245" s="81" t="str">
        <f>IFERROR(IF(B3245="","",VLOOKUP(B3245,'Customer Orders Management'!B:AB,10,0)),"")</f>
        <v/>
      </c>
      <c r="K3245" s="81" t="str">
        <f>IFERROR(IF(B3245="","",VLOOKUP(B3245,'Customer Orders Management'!B:AB,11,0)),"")</f>
        <v/>
      </c>
      <c r="L3245" s="81" t="str">
        <f>IFERROR(IF(VLOOKUP(B3245,'DIFOT Raw Data'!B:P,15,0)="","Not Delivered","Delivery"&amp;" "&amp;VLOOKUP(B3245,'DIFOT Raw Data'!B:P,15,0)),"")</f>
        <v/>
      </c>
    </row>
    <row r="3246" spans="5:12" x14ac:dyDescent="0.25">
      <c r="E3246" s="80" t="str">
        <f>IFERROR(IF(B3246="","",VLOOKUP(B3246,'Customer Orders Management'!B:AB,12,0)),"")</f>
        <v/>
      </c>
      <c r="F3246" s="80" t="str">
        <f>IFERROR(IF(B3246="","",VLOOKUP(B3246,'Customer Orders Management'!B:AB,13,0)),"")</f>
        <v/>
      </c>
      <c r="G3246" s="80" t="str">
        <f>IFERROR(IF(B3246="","",VLOOKUP(B3246,'Customer Orders Management'!B:AB,7,0)),"")</f>
        <v/>
      </c>
      <c r="H3246" s="80" t="str">
        <f>IFERROR(IF(B3246="","",VLOOKUP(B3246,'Customer Orders Management'!B:AB,8,0)),"")</f>
        <v/>
      </c>
      <c r="I3246" s="81" t="str">
        <f>IFERROR(IF(B3246="","",VLOOKUP(B3246,'Customer Orders Management'!B:AB,9,0)),"")</f>
        <v/>
      </c>
      <c r="J3246" s="81" t="str">
        <f>IFERROR(IF(B3246="","",VLOOKUP(B3246,'Customer Orders Management'!B:AB,10,0)),"")</f>
        <v/>
      </c>
      <c r="K3246" s="81" t="str">
        <f>IFERROR(IF(B3246="","",VLOOKUP(B3246,'Customer Orders Management'!B:AB,11,0)),"")</f>
        <v/>
      </c>
      <c r="L3246" s="81" t="str">
        <f>IFERROR(IF(VLOOKUP(B3246,'DIFOT Raw Data'!B:P,15,0)="","Not Delivered","Delivery"&amp;" "&amp;VLOOKUP(B3246,'DIFOT Raw Data'!B:P,15,0)),"")</f>
        <v/>
      </c>
    </row>
    <row r="3247" spans="5:12" x14ac:dyDescent="0.25">
      <c r="E3247" s="80" t="str">
        <f>IFERROR(IF(B3247="","",VLOOKUP(B3247,'Customer Orders Management'!B:AB,12,0)),"")</f>
        <v/>
      </c>
      <c r="F3247" s="80" t="str">
        <f>IFERROR(IF(B3247="","",VLOOKUP(B3247,'Customer Orders Management'!B:AB,13,0)),"")</f>
        <v/>
      </c>
      <c r="G3247" s="80" t="str">
        <f>IFERROR(IF(B3247="","",VLOOKUP(B3247,'Customer Orders Management'!B:AB,7,0)),"")</f>
        <v/>
      </c>
      <c r="H3247" s="80" t="str">
        <f>IFERROR(IF(B3247="","",VLOOKUP(B3247,'Customer Orders Management'!B:AB,8,0)),"")</f>
        <v/>
      </c>
      <c r="I3247" s="81" t="str">
        <f>IFERROR(IF(B3247="","",VLOOKUP(B3247,'Customer Orders Management'!B:AB,9,0)),"")</f>
        <v/>
      </c>
      <c r="J3247" s="81" t="str">
        <f>IFERROR(IF(B3247="","",VLOOKUP(B3247,'Customer Orders Management'!B:AB,10,0)),"")</f>
        <v/>
      </c>
      <c r="K3247" s="81" t="str">
        <f>IFERROR(IF(B3247="","",VLOOKUP(B3247,'Customer Orders Management'!B:AB,11,0)),"")</f>
        <v/>
      </c>
      <c r="L3247" s="81" t="str">
        <f>IFERROR(IF(VLOOKUP(B3247,'DIFOT Raw Data'!B:P,15,0)="","Not Delivered","Delivery"&amp;" "&amp;VLOOKUP(B3247,'DIFOT Raw Data'!B:P,15,0)),"")</f>
        <v/>
      </c>
    </row>
    <row r="3248" spans="5:12" x14ac:dyDescent="0.25">
      <c r="E3248" s="80" t="str">
        <f>IFERROR(IF(B3248="","",VLOOKUP(B3248,'Customer Orders Management'!B:AB,12,0)),"")</f>
        <v/>
      </c>
      <c r="F3248" s="80" t="str">
        <f>IFERROR(IF(B3248="","",VLOOKUP(B3248,'Customer Orders Management'!B:AB,13,0)),"")</f>
        <v/>
      </c>
      <c r="G3248" s="80" t="str">
        <f>IFERROR(IF(B3248="","",VLOOKUP(B3248,'Customer Orders Management'!B:AB,7,0)),"")</f>
        <v/>
      </c>
      <c r="H3248" s="80" t="str">
        <f>IFERROR(IF(B3248="","",VLOOKUP(B3248,'Customer Orders Management'!B:AB,8,0)),"")</f>
        <v/>
      </c>
      <c r="I3248" s="81" t="str">
        <f>IFERROR(IF(B3248="","",VLOOKUP(B3248,'Customer Orders Management'!B:AB,9,0)),"")</f>
        <v/>
      </c>
      <c r="J3248" s="81" t="str">
        <f>IFERROR(IF(B3248="","",VLOOKUP(B3248,'Customer Orders Management'!B:AB,10,0)),"")</f>
        <v/>
      </c>
      <c r="K3248" s="81" t="str">
        <f>IFERROR(IF(B3248="","",VLOOKUP(B3248,'Customer Orders Management'!B:AB,11,0)),"")</f>
        <v/>
      </c>
      <c r="L3248" s="81" t="str">
        <f>IFERROR(IF(VLOOKUP(B3248,'DIFOT Raw Data'!B:P,15,0)="","Not Delivered","Delivery"&amp;" "&amp;VLOOKUP(B3248,'DIFOT Raw Data'!B:P,15,0)),"")</f>
        <v/>
      </c>
    </row>
    <row r="3249" spans="5:12" x14ac:dyDescent="0.25">
      <c r="E3249" s="80" t="str">
        <f>IFERROR(IF(B3249="","",VLOOKUP(B3249,'Customer Orders Management'!B:AB,12,0)),"")</f>
        <v/>
      </c>
      <c r="F3249" s="80" t="str">
        <f>IFERROR(IF(B3249="","",VLOOKUP(B3249,'Customer Orders Management'!B:AB,13,0)),"")</f>
        <v/>
      </c>
      <c r="G3249" s="80" t="str">
        <f>IFERROR(IF(B3249="","",VLOOKUP(B3249,'Customer Orders Management'!B:AB,7,0)),"")</f>
        <v/>
      </c>
      <c r="H3249" s="80" t="str">
        <f>IFERROR(IF(B3249="","",VLOOKUP(B3249,'Customer Orders Management'!B:AB,8,0)),"")</f>
        <v/>
      </c>
      <c r="I3249" s="81" t="str">
        <f>IFERROR(IF(B3249="","",VLOOKUP(B3249,'Customer Orders Management'!B:AB,9,0)),"")</f>
        <v/>
      </c>
      <c r="J3249" s="81" t="str">
        <f>IFERROR(IF(B3249="","",VLOOKUP(B3249,'Customer Orders Management'!B:AB,10,0)),"")</f>
        <v/>
      </c>
      <c r="K3249" s="81" t="str">
        <f>IFERROR(IF(B3249="","",VLOOKUP(B3249,'Customer Orders Management'!B:AB,11,0)),"")</f>
        <v/>
      </c>
      <c r="L3249" s="81" t="str">
        <f>IFERROR(IF(VLOOKUP(B3249,'DIFOT Raw Data'!B:P,15,0)="","Not Delivered","Delivery"&amp;" "&amp;VLOOKUP(B3249,'DIFOT Raw Data'!B:P,15,0)),"")</f>
        <v/>
      </c>
    </row>
    <row r="3250" spans="5:12" x14ac:dyDescent="0.25">
      <c r="E3250" s="80" t="str">
        <f>IFERROR(IF(B3250="","",VLOOKUP(B3250,'Customer Orders Management'!B:AB,12,0)),"")</f>
        <v/>
      </c>
      <c r="F3250" s="80" t="str">
        <f>IFERROR(IF(B3250="","",VLOOKUP(B3250,'Customer Orders Management'!B:AB,13,0)),"")</f>
        <v/>
      </c>
      <c r="G3250" s="80" t="str">
        <f>IFERROR(IF(B3250="","",VLOOKUP(B3250,'Customer Orders Management'!B:AB,7,0)),"")</f>
        <v/>
      </c>
      <c r="H3250" s="80" t="str">
        <f>IFERROR(IF(B3250="","",VLOOKUP(B3250,'Customer Orders Management'!B:AB,8,0)),"")</f>
        <v/>
      </c>
      <c r="I3250" s="81" t="str">
        <f>IFERROR(IF(B3250="","",VLOOKUP(B3250,'Customer Orders Management'!B:AB,9,0)),"")</f>
        <v/>
      </c>
      <c r="J3250" s="81" t="str">
        <f>IFERROR(IF(B3250="","",VLOOKUP(B3250,'Customer Orders Management'!B:AB,10,0)),"")</f>
        <v/>
      </c>
      <c r="K3250" s="81" t="str">
        <f>IFERROR(IF(B3250="","",VLOOKUP(B3250,'Customer Orders Management'!B:AB,11,0)),"")</f>
        <v/>
      </c>
      <c r="L3250" s="81" t="str">
        <f>IFERROR(IF(VLOOKUP(B3250,'DIFOT Raw Data'!B:P,15,0)="","Not Delivered","Delivery"&amp;" "&amp;VLOOKUP(B3250,'DIFOT Raw Data'!B:P,15,0)),"")</f>
        <v/>
      </c>
    </row>
    <row r="3251" spans="5:12" x14ac:dyDescent="0.25">
      <c r="E3251" s="80" t="str">
        <f>IFERROR(IF(B3251="","",VLOOKUP(B3251,'Customer Orders Management'!B:AB,12,0)),"")</f>
        <v/>
      </c>
      <c r="F3251" s="80" t="str">
        <f>IFERROR(IF(B3251="","",VLOOKUP(B3251,'Customer Orders Management'!B:AB,13,0)),"")</f>
        <v/>
      </c>
      <c r="G3251" s="80" t="str">
        <f>IFERROR(IF(B3251="","",VLOOKUP(B3251,'Customer Orders Management'!B:AB,7,0)),"")</f>
        <v/>
      </c>
      <c r="H3251" s="80" t="str">
        <f>IFERROR(IF(B3251="","",VLOOKUP(B3251,'Customer Orders Management'!B:AB,8,0)),"")</f>
        <v/>
      </c>
      <c r="I3251" s="81" t="str">
        <f>IFERROR(IF(B3251="","",VLOOKUP(B3251,'Customer Orders Management'!B:AB,9,0)),"")</f>
        <v/>
      </c>
      <c r="J3251" s="81" t="str">
        <f>IFERROR(IF(B3251="","",VLOOKUP(B3251,'Customer Orders Management'!B:AB,10,0)),"")</f>
        <v/>
      </c>
      <c r="K3251" s="81" t="str">
        <f>IFERROR(IF(B3251="","",VLOOKUP(B3251,'Customer Orders Management'!B:AB,11,0)),"")</f>
        <v/>
      </c>
      <c r="L3251" s="81" t="str">
        <f>IFERROR(IF(VLOOKUP(B3251,'DIFOT Raw Data'!B:P,15,0)="","Not Delivered","Delivery"&amp;" "&amp;VLOOKUP(B3251,'DIFOT Raw Data'!B:P,15,0)),"")</f>
        <v/>
      </c>
    </row>
    <row r="3252" spans="5:12" x14ac:dyDescent="0.25">
      <c r="E3252" s="80" t="str">
        <f>IFERROR(IF(B3252="","",VLOOKUP(B3252,'Customer Orders Management'!B:AB,12,0)),"")</f>
        <v/>
      </c>
      <c r="F3252" s="80" t="str">
        <f>IFERROR(IF(B3252="","",VLOOKUP(B3252,'Customer Orders Management'!B:AB,13,0)),"")</f>
        <v/>
      </c>
      <c r="G3252" s="80" t="str">
        <f>IFERROR(IF(B3252="","",VLOOKUP(B3252,'Customer Orders Management'!B:AB,7,0)),"")</f>
        <v/>
      </c>
      <c r="H3252" s="80" t="str">
        <f>IFERROR(IF(B3252="","",VLOOKUP(B3252,'Customer Orders Management'!B:AB,8,0)),"")</f>
        <v/>
      </c>
      <c r="I3252" s="81" t="str">
        <f>IFERROR(IF(B3252="","",VLOOKUP(B3252,'Customer Orders Management'!B:AB,9,0)),"")</f>
        <v/>
      </c>
      <c r="J3252" s="81" t="str">
        <f>IFERROR(IF(B3252="","",VLOOKUP(B3252,'Customer Orders Management'!B:AB,10,0)),"")</f>
        <v/>
      </c>
      <c r="K3252" s="81" t="str">
        <f>IFERROR(IF(B3252="","",VLOOKUP(B3252,'Customer Orders Management'!B:AB,11,0)),"")</f>
        <v/>
      </c>
      <c r="L3252" s="81" t="str">
        <f>IFERROR(IF(VLOOKUP(B3252,'DIFOT Raw Data'!B:P,15,0)="","Not Delivered","Delivery"&amp;" "&amp;VLOOKUP(B3252,'DIFOT Raw Data'!B:P,15,0)),"")</f>
        <v/>
      </c>
    </row>
    <row r="3253" spans="5:12" x14ac:dyDescent="0.25">
      <c r="E3253" s="80" t="str">
        <f>IFERROR(IF(B3253="","",VLOOKUP(B3253,'Customer Orders Management'!B:AB,12,0)),"")</f>
        <v/>
      </c>
      <c r="F3253" s="80" t="str">
        <f>IFERROR(IF(B3253="","",VLOOKUP(B3253,'Customer Orders Management'!B:AB,13,0)),"")</f>
        <v/>
      </c>
      <c r="G3253" s="80" t="str">
        <f>IFERROR(IF(B3253="","",VLOOKUP(B3253,'Customer Orders Management'!B:AB,7,0)),"")</f>
        <v/>
      </c>
      <c r="H3253" s="80" t="str">
        <f>IFERROR(IF(B3253="","",VLOOKUP(B3253,'Customer Orders Management'!B:AB,8,0)),"")</f>
        <v/>
      </c>
      <c r="I3253" s="81" t="str">
        <f>IFERROR(IF(B3253="","",VLOOKUP(B3253,'Customer Orders Management'!B:AB,9,0)),"")</f>
        <v/>
      </c>
      <c r="J3253" s="81" t="str">
        <f>IFERROR(IF(B3253="","",VLOOKUP(B3253,'Customer Orders Management'!B:AB,10,0)),"")</f>
        <v/>
      </c>
      <c r="K3253" s="81" t="str">
        <f>IFERROR(IF(B3253="","",VLOOKUP(B3253,'Customer Orders Management'!B:AB,11,0)),"")</f>
        <v/>
      </c>
      <c r="L3253" s="81" t="str">
        <f>IFERROR(IF(VLOOKUP(B3253,'DIFOT Raw Data'!B:P,15,0)="","Not Delivered","Delivery"&amp;" "&amp;VLOOKUP(B3253,'DIFOT Raw Data'!B:P,15,0)),"")</f>
        <v/>
      </c>
    </row>
    <row r="3254" spans="5:12" x14ac:dyDescent="0.25">
      <c r="E3254" s="80" t="str">
        <f>IFERROR(IF(B3254="","",VLOOKUP(B3254,'Customer Orders Management'!B:AB,12,0)),"")</f>
        <v/>
      </c>
      <c r="F3254" s="80" t="str">
        <f>IFERROR(IF(B3254="","",VLOOKUP(B3254,'Customer Orders Management'!B:AB,13,0)),"")</f>
        <v/>
      </c>
      <c r="G3254" s="80" t="str">
        <f>IFERROR(IF(B3254="","",VLOOKUP(B3254,'Customer Orders Management'!B:AB,7,0)),"")</f>
        <v/>
      </c>
      <c r="H3254" s="80" t="str">
        <f>IFERROR(IF(B3254="","",VLOOKUP(B3254,'Customer Orders Management'!B:AB,8,0)),"")</f>
        <v/>
      </c>
      <c r="I3254" s="81" t="str">
        <f>IFERROR(IF(B3254="","",VLOOKUP(B3254,'Customer Orders Management'!B:AB,9,0)),"")</f>
        <v/>
      </c>
      <c r="J3254" s="81" t="str">
        <f>IFERROR(IF(B3254="","",VLOOKUP(B3254,'Customer Orders Management'!B:AB,10,0)),"")</f>
        <v/>
      </c>
      <c r="K3254" s="81" t="str">
        <f>IFERROR(IF(B3254="","",VLOOKUP(B3254,'Customer Orders Management'!B:AB,11,0)),"")</f>
        <v/>
      </c>
      <c r="L3254" s="81" t="str">
        <f>IFERROR(IF(VLOOKUP(B3254,'DIFOT Raw Data'!B:P,15,0)="","Not Delivered","Delivery"&amp;" "&amp;VLOOKUP(B3254,'DIFOT Raw Data'!B:P,15,0)),"")</f>
        <v/>
      </c>
    </row>
    <row r="3255" spans="5:12" x14ac:dyDescent="0.25">
      <c r="E3255" s="80" t="str">
        <f>IFERROR(IF(B3255="","",VLOOKUP(B3255,'Customer Orders Management'!B:AB,12,0)),"")</f>
        <v/>
      </c>
      <c r="F3255" s="80" t="str">
        <f>IFERROR(IF(B3255="","",VLOOKUP(B3255,'Customer Orders Management'!B:AB,13,0)),"")</f>
        <v/>
      </c>
      <c r="G3255" s="80" t="str">
        <f>IFERROR(IF(B3255="","",VLOOKUP(B3255,'Customer Orders Management'!B:AB,7,0)),"")</f>
        <v/>
      </c>
      <c r="H3255" s="80" t="str">
        <f>IFERROR(IF(B3255="","",VLOOKUP(B3255,'Customer Orders Management'!B:AB,8,0)),"")</f>
        <v/>
      </c>
      <c r="I3255" s="81" t="str">
        <f>IFERROR(IF(B3255="","",VLOOKUP(B3255,'Customer Orders Management'!B:AB,9,0)),"")</f>
        <v/>
      </c>
      <c r="J3255" s="81" t="str">
        <f>IFERROR(IF(B3255="","",VLOOKUP(B3255,'Customer Orders Management'!B:AB,10,0)),"")</f>
        <v/>
      </c>
      <c r="K3255" s="81" t="str">
        <f>IFERROR(IF(B3255="","",VLOOKUP(B3255,'Customer Orders Management'!B:AB,11,0)),"")</f>
        <v/>
      </c>
      <c r="L3255" s="81" t="str">
        <f>IFERROR(IF(VLOOKUP(B3255,'DIFOT Raw Data'!B:P,15,0)="","Not Delivered","Delivery"&amp;" "&amp;VLOOKUP(B3255,'DIFOT Raw Data'!B:P,15,0)),"")</f>
        <v/>
      </c>
    </row>
    <row r="3256" spans="5:12" x14ac:dyDescent="0.25">
      <c r="E3256" s="80" t="str">
        <f>IFERROR(IF(B3256="","",VLOOKUP(B3256,'Customer Orders Management'!B:AB,12,0)),"")</f>
        <v/>
      </c>
      <c r="F3256" s="80" t="str">
        <f>IFERROR(IF(B3256="","",VLOOKUP(B3256,'Customer Orders Management'!B:AB,13,0)),"")</f>
        <v/>
      </c>
      <c r="G3256" s="80" t="str">
        <f>IFERROR(IF(B3256="","",VLOOKUP(B3256,'Customer Orders Management'!B:AB,7,0)),"")</f>
        <v/>
      </c>
      <c r="H3256" s="80" t="str">
        <f>IFERROR(IF(B3256="","",VLOOKUP(B3256,'Customer Orders Management'!B:AB,8,0)),"")</f>
        <v/>
      </c>
      <c r="I3256" s="81" t="str">
        <f>IFERROR(IF(B3256="","",VLOOKUP(B3256,'Customer Orders Management'!B:AB,9,0)),"")</f>
        <v/>
      </c>
      <c r="J3256" s="81" t="str">
        <f>IFERROR(IF(B3256="","",VLOOKUP(B3256,'Customer Orders Management'!B:AB,10,0)),"")</f>
        <v/>
      </c>
      <c r="K3256" s="81" t="str">
        <f>IFERROR(IF(B3256="","",VLOOKUP(B3256,'Customer Orders Management'!B:AB,11,0)),"")</f>
        <v/>
      </c>
      <c r="L3256" s="81" t="str">
        <f>IFERROR(IF(VLOOKUP(B3256,'DIFOT Raw Data'!B:P,15,0)="","Not Delivered","Delivery"&amp;" "&amp;VLOOKUP(B3256,'DIFOT Raw Data'!B:P,15,0)),"")</f>
        <v/>
      </c>
    </row>
    <row r="3257" spans="5:12" x14ac:dyDescent="0.25">
      <c r="E3257" s="80" t="str">
        <f>IFERROR(IF(B3257="","",VLOOKUP(B3257,'Customer Orders Management'!B:AB,12,0)),"")</f>
        <v/>
      </c>
      <c r="F3257" s="80" t="str">
        <f>IFERROR(IF(B3257="","",VLOOKUP(B3257,'Customer Orders Management'!B:AB,13,0)),"")</f>
        <v/>
      </c>
      <c r="G3257" s="80" t="str">
        <f>IFERROR(IF(B3257="","",VLOOKUP(B3257,'Customer Orders Management'!B:AB,7,0)),"")</f>
        <v/>
      </c>
      <c r="H3257" s="80" t="str">
        <f>IFERROR(IF(B3257="","",VLOOKUP(B3257,'Customer Orders Management'!B:AB,8,0)),"")</f>
        <v/>
      </c>
      <c r="I3257" s="81" t="str">
        <f>IFERROR(IF(B3257="","",VLOOKUP(B3257,'Customer Orders Management'!B:AB,9,0)),"")</f>
        <v/>
      </c>
      <c r="J3257" s="81" t="str">
        <f>IFERROR(IF(B3257="","",VLOOKUP(B3257,'Customer Orders Management'!B:AB,10,0)),"")</f>
        <v/>
      </c>
      <c r="K3257" s="81" t="str">
        <f>IFERROR(IF(B3257="","",VLOOKUP(B3257,'Customer Orders Management'!B:AB,11,0)),"")</f>
        <v/>
      </c>
      <c r="L3257" s="81" t="str">
        <f>IFERROR(IF(VLOOKUP(B3257,'DIFOT Raw Data'!B:P,15,0)="","Not Delivered","Delivery"&amp;" "&amp;VLOOKUP(B3257,'DIFOT Raw Data'!B:P,15,0)),"")</f>
        <v/>
      </c>
    </row>
    <row r="3258" spans="5:12" x14ac:dyDescent="0.25">
      <c r="E3258" s="80" t="str">
        <f>IFERROR(IF(B3258="","",VLOOKUP(B3258,'Customer Orders Management'!B:AB,12,0)),"")</f>
        <v/>
      </c>
      <c r="F3258" s="80" t="str">
        <f>IFERROR(IF(B3258="","",VLOOKUP(B3258,'Customer Orders Management'!B:AB,13,0)),"")</f>
        <v/>
      </c>
      <c r="G3258" s="80" t="str">
        <f>IFERROR(IF(B3258="","",VLOOKUP(B3258,'Customer Orders Management'!B:AB,7,0)),"")</f>
        <v/>
      </c>
      <c r="H3258" s="80" t="str">
        <f>IFERROR(IF(B3258="","",VLOOKUP(B3258,'Customer Orders Management'!B:AB,8,0)),"")</f>
        <v/>
      </c>
      <c r="I3258" s="81" t="str">
        <f>IFERROR(IF(B3258="","",VLOOKUP(B3258,'Customer Orders Management'!B:AB,9,0)),"")</f>
        <v/>
      </c>
      <c r="J3258" s="81" t="str">
        <f>IFERROR(IF(B3258="","",VLOOKUP(B3258,'Customer Orders Management'!B:AB,10,0)),"")</f>
        <v/>
      </c>
      <c r="K3258" s="81" t="str">
        <f>IFERROR(IF(B3258="","",VLOOKUP(B3258,'Customer Orders Management'!B:AB,11,0)),"")</f>
        <v/>
      </c>
      <c r="L3258" s="81" t="str">
        <f>IFERROR(IF(VLOOKUP(B3258,'DIFOT Raw Data'!B:P,15,0)="","Not Delivered","Delivery"&amp;" "&amp;VLOOKUP(B3258,'DIFOT Raw Data'!B:P,15,0)),"")</f>
        <v/>
      </c>
    </row>
    <row r="3259" spans="5:12" x14ac:dyDescent="0.25">
      <c r="E3259" s="80" t="str">
        <f>IFERROR(IF(B3259="","",VLOOKUP(B3259,'Customer Orders Management'!B:AB,12,0)),"")</f>
        <v/>
      </c>
      <c r="F3259" s="80" t="str">
        <f>IFERROR(IF(B3259="","",VLOOKUP(B3259,'Customer Orders Management'!B:AB,13,0)),"")</f>
        <v/>
      </c>
      <c r="G3259" s="80" t="str">
        <f>IFERROR(IF(B3259="","",VLOOKUP(B3259,'Customer Orders Management'!B:AB,7,0)),"")</f>
        <v/>
      </c>
      <c r="H3259" s="80" t="str">
        <f>IFERROR(IF(B3259="","",VLOOKUP(B3259,'Customer Orders Management'!B:AB,8,0)),"")</f>
        <v/>
      </c>
      <c r="I3259" s="81" t="str">
        <f>IFERROR(IF(B3259="","",VLOOKUP(B3259,'Customer Orders Management'!B:AB,9,0)),"")</f>
        <v/>
      </c>
      <c r="J3259" s="81" t="str">
        <f>IFERROR(IF(B3259="","",VLOOKUP(B3259,'Customer Orders Management'!B:AB,10,0)),"")</f>
        <v/>
      </c>
      <c r="K3259" s="81" t="str">
        <f>IFERROR(IF(B3259="","",VLOOKUP(B3259,'Customer Orders Management'!B:AB,11,0)),"")</f>
        <v/>
      </c>
      <c r="L3259" s="81" t="str">
        <f>IFERROR(IF(VLOOKUP(B3259,'DIFOT Raw Data'!B:P,15,0)="","Not Delivered","Delivery"&amp;" "&amp;VLOOKUP(B3259,'DIFOT Raw Data'!B:P,15,0)),"")</f>
        <v/>
      </c>
    </row>
    <row r="3260" spans="5:12" x14ac:dyDescent="0.25">
      <c r="E3260" s="80" t="str">
        <f>IFERROR(IF(B3260="","",VLOOKUP(B3260,'Customer Orders Management'!B:AB,12,0)),"")</f>
        <v/>
      </c>
      <c r="F3260" s="80" t="str">
        <f>IFERROR(IF(B3260="","",VLOOKUP(B3260,'Customer Orders Management'!B:AB,13,0)),"")</f>
        <v/>
      </c>
      <c r="G3260" s="80" t="str">
        <f>IFERROR(IF(B3260="","",VLOOKUP(B3260,'Customer Orders Management'!B:AB,7,0)),"")</f>
        <v/>
      </c>
      <c r="H3260" s="80" t="str">
        <f>IFERROR(IF(B3260="","",VLOOKUP(B3260,'Customer Orders Management'!B:AB,8,0)),"")</f>
        <v/>
      </c>
      <c r="I3260" s="81" t="str">
        <f>IFERROR(IF(B3260="","",VLOOKUP(B3260,'Customer Orders Management'!B:AB,9,0)),"")</f>
        <v/>
      </c>
      <c r="J3260" s="81" t="str">
        <f>IFERROR(IF(B3260="","",VLOOKUP(B3260,'Customer Orders Management'!B:AB,10,0)),"")</f>
        <v/>
      </c>
      <c r="K3260" s="81" t="str">
        <f>IFERROR(IF(B3260="","",VLOOKUP(B3260,'Customer Orders Management'!B:AB,11,0)),"")</f>
        <v/>
      </c>
      <c r="L3260" s="81" t="str">
        <f>IFERROR(IF(VLOOKUP(B3260,'DIFOT Raw Data'!B:P,15,0)="","Not Delivered","Delivery"&amp;" "&amp;VLOOKUP(B3260,'DIFOT Raw Data'!B:P,15,0)),"")</f>
        <v/>
      </c>
    </row>
    <row r="3261" spans="5:12" x14ac:dyDescent="0.25">
      <c r="E3261" s="80" t="str">
        <f>IFERROR(IF(B3261="","",VLOOKUP(B3261,'Customer Orders Management'!B:AB,12,0)),"")</f>
        <v/>
      </c>
      <c r="F3261" s="80" t="str">
        <f>IFERROR(IF(B3261="","",VLOOKUP(B3261,'Customer Orders Management'!B:AB,13,0)),"")</f>
        <v/>
      </c>
      <c r="G3261" s="80" t="str">
        <f>IFERROR(IF(B3261="","",VLOOKUP(B3261,'Customer Orders Management'!B:AB,7,0)),"")</f>
        <v/>
      </c>
      <c r="H3261" s="80" t="str">
        <f>IFERROR(IF(B3261="","",VLOOKUP(B3261,'Customer Orders Management'!B:AB,8,0)),"")</f>
        <v/>
      </c>
      <c r="I3261" s="81" t="str">
        <f>IFERROR(IF(B3261="","",VLOOKUP(B3261,'Customer Orders Management'!B:AB,9,0)),"")</f>
        <v/>
      </c>
      <c r="J3261" s="81" t="str">
        <f>IFERROR(IF(B3261="","",VLOOKUP(B3261,'Customer Orders Management'!B:AB,10,0)),"")</f>
        <v/>
      </c>
      <c r="K3261" s="81" t="str">
        <f>IFERROR(IF(B3261="","",VLOOKUP(B3261,'Customer Orders Management'!B:AB,11,0)),"")</f>
        <v/>
      </c>
      <c r="L3261" s="81" t="str">
        <f>IFERROR(IF(VLOOKUP(B3261,'DIFOT Raw Data'!B:P,15,0)="","Not Delivered","Delivery"&amp;" "&amp;VLOOKUP(B3261,'DIFOT Raw Data'!B:P,15,0)),"")</f>
        <v/>
      </c>
    </row>
    <row r="3262" spans="5:12" x14ac:dyDescent="0.25">
      <c r="E3262" s="80" t="str">
        <f>IFERROR(IF(B3262="","",VLOOKUP(B3262,'Customer Orders Management'!B:AB,12,0)),"")</f>
        <v/>
      </c>
      <c r="F3262" s="80" t="str">
        <f>IFERROR(IF(B3262="","",VLOOKUP(B3262,'Customer Orders Management'!B:AB,13,0)),"")</f>
        <v/>
      </c>
      <c r="G3262" s="80" t="str">
        <f>IFERROR(IF(B3262="","",VLOOKUP(B3262,'Customer Orders Management'!B:AB,7,0)),"")</f>
        <v/>
      </c>
      <c r="H3262" s="80" t="str">
        <f>IFERROR(IF(B3262="","",VLOOKUP(B3262,'Customer Orders Management'!B:AB,8,0)),"")</f>
        <v/>
      </c>
      <c r="I3262" s="81" t="str">
        <f>IFERROR(IF(B3262="","",VLOOKUP(B3262,'Customer Orders Management'!B:AB,9,0)),"")</f>
        <v/>
      </c>
      <c r="J3262" s="81" t="str">
        <f>IFERROR(IF(B3262="","",VLOOKUP(B3262,'Customer Orders Management'!B:AB,10,0)),"")</f>
        <v/>
      </c>
      <c r="K3262" s="81" t="str">
        <f>IFERROR(IF(B3262="","",VLOOKUP(B3262,'Customer Orders Management'!B:AB,11,0)),"")</f>
        <v/>
      </c>
      <c r="L3262" s="81" t="str">
        <f>IFERROR(IF(VLOOKUP(B3262,'DIFOT Raw Data'!B:P,15,0)="","Not Delivered","Delivery"&amp;" "&amp;VLOOKUP(B3262,'DIFOT Raw Data'!B:P,15,0)),"")</f>
        <v/>
      </c>
    </row>
    <row r="3263" spans="5:12" x14ac:dyDescent="0.25">
      <c r="E3263" s="80" t="str">
        <f>IFERROR(IF(B3263="","",VLOOKUP(B3263,'Customer Orders Management'!B:AB,12,0)),"")</f>
        <v/>
      </c>
      <c r="F3263" s="80" t="str">
        <f>IFERROR(IF(B3263="","",VLOOKUP(B3263,'Customer Orders Management'!B:AB,13,0)),"")</f>
        <v/>
      </c>
      <c r="G3263" s="80" t="str">
        <f>IFERROR(IF(B3263="","",VLOOKUP(B3263,'Customer Orders Management'!B:AB,7,0)),"")</f>
        <v/>
      </c>
      <c r="H3263" s="80" t="str">
        <f>IFERROR(IF(B3263="","",VLOOKUP(B3263,'Customer Orders Management'!B:AB,8,0)),"")</f>
        <v/>
      </c>
      <c r="I3263" s="81" t="str">
        <f>IFERROR(IF(B3263="","",VLOOKUP(B3263,'Customer Orders Management'!B:AB,9,0)),"")</f>
        <v/>
      </c>
      <c r="J3263" s="81" t="str">
        <f>IFERROR(IF(B3263="","",VLOOKUP(B3263,'Customer Orders Management'!B:AB,10,0)),"")</f>
        <v/>
      </c>
      <c r="K3263" s="81" t="str">
        <f>IFERROR(IF(B3263="","",VLOOKUP(B3263,'Customer Orders Management'!B:AB,11,0)),"")</f>
        <v/>
      </c>
      <c r="L3263" s="81" t="str">
        <f>IFERROR(IF(VLOOKUP(B3263,'DIFOT Raw Data'!B:P,15,0)="","Not Delivered","Delivery"&amp;" "&amp;VLOOKUP(B3263,'DIFOT Raw Data'!B:P,15,0)),"")</f>
        <v/>
      </c>
    </row>
    <row r="3264" spans="5:12" x14ac:dyDescent="0.25">
      <c r="E3264" s="80" t="str">
        <f>IFERROR(IF(B3264="","",VLOOKUP(B3264,'Customer Orders Management'!B:AB,12,0)),"")</f>
        <v/>
      </c>
      <c r="F3264" s="80" t="str">
        <f>IFERROR(IF(B3264="","",VLOOKUP(B3264,'Customer Orders Management'!B:AB,13,0)),"")</f>
        <v/>
      </c>
      <c r="G3264" s="80" t="str">
        <f>IFERROR(IF(B3264="","",VLOOKUP(B3264,'Customer Orders Management'!B:AB,7,0)),"")</f>
        <v/>
      </c>
      <c r="H3264" s="80" t="str">
        <f>IFERROR(IF(B3264="","",VLOOKUP(B3264,'Customer Orders Management'!B:AB,8,0)),"")</f>
        <v/>
      </c>
      <c r="I3264" s="81" t="str">
        <f>IFERROR(IF(B3264="","",VLOOKUP(B3264,'Customer Orders Management'!B:AB,9,0)),"")</f>
        <v/>
      </c>
      <c r="J3264" s="81" t="str">
        <f>IFERROR(IF(B3264="","",VLOOKUP(B3264,'Customer Orders Management'!B:AB,10,0)),"")</f>
        <v/>
      </c>
      <c r="K3264" s="81" t="str">
        <f>IFERROR(IF(B3264="","",VLOOKUP(B3264,'Customer Orders Management'!B:AB,11,0)),"")</f>
        <v/>
      </c>
      <c r="L3264" s="81" t="str">
        <f>IFERROR(IF(VLOOKUP(B3264,'DIFOT Raw Data'!B:P,15,0)="","Not Delivered","Delivery"&amp;" "&amp;VLOOKUP(B3264,'DIFOT Raw Data'!B:P,15,0)),"")</f>
        <v/>
      </c>
    </row>
    <row r="3265" spans="5:12" x14ac:dyDescent="0.25">
      <c r="E3265" s="80" t="str">
        <f>IFERROR(IF(B3265="","",VLOOKUP(B3265,'Customer Orders Management'!B:AB,12,0)),"")</f>
        <v/>
      </c>
      <c r="F3265" s="80" t="str">
        <f>IFERROR(IF(B3265="","",VLOOKUP(B3265,'Customer Orders Management'!B:AB,13,0)),"")</f>
        <v/>
      </c>
      <c r="G3265" s="80" t="str">
        <f>IFERROR(IF(B3265="","",VLOOKUP(B3265,'Customer Orders Management'!B:AB,7,0)),"")</f>
        <v/>
      </c>
      <c r="H3265" s="80" t="str">
        <f>IFERROR(IF(B3265="","",VLOOKUP(B3265,'Customer Orders Management'!B:AB,8,0)),"")</f>
        <v/>
      </c>
      <c r="I3265" s="81" t="str">
        <f>IFERROR(IF(B3265="","",VLOOKUP(B3265,'Customer Orders Management'!B:AB,9,0)),"")</f>
        <v/>
      </c>
      <c r="J3265" s="81" t="str">
        <f>IFERROR(IF(B3265="","",VLOOKUP(B3265,'Customer Orders Management'!B:AB,10,0)),"")</f>
        <v/>
      </c>
      <c r="K3265" s="81" t="str">
        <f>IFERROR(IF(B3265="","",VLOOKUP(B3265,'Customer Orders Management'!B:AB,11,0)),"")</f>
        <v/>
      </c>
      <c r="L3265" s="81" t="str">
        <f>IFERROR(IF(VLOOKUP(B3265,'DIFOT Raw Data'!B:P,15,0)="","Not Delivered","Delivery"&amp;" "&amp;VLOOKUP(B3265,'DIFOT Raw Data'!B:P,15,0)),"")</f>
        <v/>
      </c>
    </row>
    <row r="3266" spans="5:12" x14ac:dyDescent="0.25">
      <c r="E3266" s="80" t="str">
        <f>IFERROR(IF(B3266="","",VLOOKUP(B3266,'Customer Orders Management'!B:AB,12,0)),"")</f>
        <v/>
      </c>
      <c r="F3266" s="80" t="str">
        <f>IFERROR(IF(B3266="","",VLOOKUP(B3266,'Customer Orders Management'!B:AB,13,0)),"")</f>
        <v/>
      </c>
      <c r="G3266" s="80" t="str">
        <f>IFERROR(IF(B3266="","",VLOOKUP(B3266,'Customer Orders Management'!B:AB,7,0)),"")</f>
        <v/>
      </c>
      <c r="H3266" s="80" t="str">
        <f>IFERROR(IF(B3266="","",VLOOKUP(B3266,'Customer Orders Management'!B:AB,8,0)),"")</f>
        <v/>
      </c>
      <c r="I3266" s="81" t="str">
        <f>IFERROR(IF(B3266="","",VLOOKUP(B3266,'Customer Orders Management'!B:AB,9,0)),"")</f>
        <v/>
      </c>
      <c r="J3266" s="81" t="str">
        <f>IFERROR(IF(B3266="","",VLOOKUP(B3266,'Customer Orders Management'!B:AB,10,0)),"")</f>
        <v/>
      </c>
      <c r="K3266" s="81" t="str">
        <f>IFERROR(IF(B3266="","",VLOOKUP(B3266,'Customer Orders Management'!B:AB,11,0)),"")</f>
        <v/>
      </c>
      <c r="L3266" s="81" t="str">
        <f>IFERROR(IF(VLOOKUP(B3266,'DIFOT Raw Data'!B:P,15,0)="","Not Delivered","Delivery"&amp;" "&amp;VLOOKUP(B3266,'DIFOT Raw Data'!B:P,15,0)),"")</f>
        <v/>
      </c>
    </row>
    <row r="3267" spans="5:12" x14ac:dyDescent="0.25">
      <c r="E3267" s="80" t="str">
        <f>IFERROR(IF(B3267="","",VLOOKUP(B3267,'Customer Orders Management'!B:AB,12,0)),"")</f>
        <v/>
      </c>
      <c r="F3267" s="80" t="str">
        <f>IFERROR(IF(B3267="","",VLOOKUP(B3267,'Customer Orders Management'!B:AB,13,0)),"")</f>
        <v/>
      </c>
      <c r="G3267" s="80" t="str">
        <f>IFERROR(IF(B3267="","",VLOOKUP(B3267,'Customer Orders Management'!B:AB,7,0)),"")</f>
        <v/>
      </c>
      <c r="H3267" s="80" t="str">
        <f>IFERROR(IF(B3267="","",VLOOKUP(B3267,'Customer Orders Management'!B:AB,8,0)),"")</f>
        <v/>
      </c>
      <c r="I3267" s="81" t="str">
        <f>IFERROR(IF(B3267="","",VLOOKUP(B3267,'Customer Orders Management'!B:AB,9,0)),"")</f>
        <v/>
      </c>
      <c r="J3267" s="81" t="str">
        <f>IFERROR(IF(B3267="","",VLOOKUP(B3267,'Customer Orders Management'!B:AB,10,0)),"")</f>
        <v/>
      </c>
      <c r="K3267" s="81" t="str">
        <f>IFERROR(IF(B3267="","",VLOOKUP(B3267,'Customer Orders Management'!B:AB,11,0)),"")</f>
        <v/>
      </c>
      <c r="L3267" s="81" t="str">
        <f>IFERROR(IF(VLOOKUP(B3267,'DIFOT Raw Data'!B:P,15,0)="","Not Delivered","Delivery"&amp;" "&amp;VLOOKUP(B3267,'DIFOT Raw Data'!B:P,15,0)),"")</f>
        <v/>
      </c>
    </row>
    <row r="3268" spans="5:12" x14ac:dyDescent="0.25">
      <c r="E3268" s="80" t="str">
        <f>IFERROR(IF(B3268="","",VLOOKUP(B3268,'Customer Orders Management'!B:AB,12,0)),"")</f>
        <v/>
      </c>
      <c r="F3268" s="80" t="str">
        <f>IFERROR(IF(B3268="","",VLOOKUP(B3268,'Customer Orders Management'!B:AB,13,0)),"")</f>
        <v/>
      </c>
      <c r="G3268" s="80" t="str">
        <f>IFERROR(IF(B3268="","",VLOOKUP(B3268,'Customer Orders Management'!B:AB,7,0)),"")</f>
        <v/>
      </c>
      <c r="H3268" s="80" t="str">
        <f>IFERROR(IF(B3268="","",VLOOKUP(B3268,'Customer Orders Management'!B:AB,8,0)),"")</f>
        <v/>
      </c>
      <c r="I3268" s="81" t="str">
        <f>IFERROR(IF(B3268="","",VLOOKUP(B3268,'Customer Orders Management'!B:AB,9,0)),"")</f>
        <v/>
      </c>
      <c r="J3268" s="81" t="str">
        <f>IFERROR(IF(B3268="","",VLOOKUP(B3268,'Customer Orders Management'!B:AB,10,0)),"")</f>
        <v/>
      </c>
      <c r="K3268" s="81" t="str">
        <f>IFERROR(IF(B3268="","",VLOOKUP(B3268,'Customer Orders Management'!B:AB,11,0)),"")</f>
        <v/>
      </c>
      <c r="L3268" s="81" t="str">
        <f>IFERROR(IF(VLOOKUP(B3268,'DIFOT Raw Data'!B:P,15,0)="","Not Delivered","Delivery"&amp;" "&amp;VLOOKUP(B3268,'DIFOT Raw Data'!B:P,15,0)),"")</f>
        <v/>
      </c>
    </row>
    <row r="3269" spans="5:12" x14ac:dyDescent="0.25">
      <c r="E3269" s="80" t="str">
        <f>IFERROR(IF(B3269="","",VLOOKUP(B3269,'Customer Orders Management'!B:AB,12,0)),"")</f>
        <v/>
      </c>
      <c r="F3269" s="80" t="str">
        <f>IFERROR(IF(B3269="","",VLOOKUP(B3269,'Customer Orders Management'!B:AB,13,0)),"")</f>
        <v/>
      </c>
      <c r="G3269" s="80" t="str">
        <f>IFERROR(IF(B3269="","",VLOOKUP(B3269,'Customer Orders Management'!B:AB,7,0)),"")</f>
        <v/>
      </c>
      <c r="H3269" s="80" t="str">
        <f>IFERROR(IF(B3269="","",VLOOKUP(B3269,'Customer Orders Management'!B:AB,8,0)),"")</f>
        <v/>
      </c>
      <c r="I3269" s="81" t="str">
        <f>IFERROR(IF(B3269="","",VLOOKUP(B3269,'Customer Orders Management'!B:AB,9,0)),"")</f>
        <v/>
      </c>
      <c r="J3269" s="81" t="str">
        <f>IFERROR(IF(B3269="","",VLOOKUP(B3269,'Customer Orders Management'!B:AB,10,0)),"")</f>
        <v/>
      </c>
      <c r="K3269" s="81" t="str">
        <f>IFERROR(IF(B3269="","",VLOOKUP(B3269,'Customer Orders Management'!B:AB,11,0)),"")</f>
        <v/>
      </c>
      <c r="L3269" s="81" t="str">
        <f>IFERROR(IF(VLOOKUP(B3269,'DIFOT Raw Data'!B:P,15,0)="","Not Delivered","Delivery"&amp;" "&amp;VLOOKUP(B3269,'DIFOT Raw Data'!B:P,15,0)),"")</f>
        <v/>
      </c>
    </row>
    <row r="3270" spans="5:12" x14ac:dyDescent="0.25">
      <c r="E3270" s="80" t="str">
        <f>IFERROR(IF(B3270="","",VLOOKUP(B3270,'Customer Orders Management'!B:AB,12,0)),"")</f>
        <v/>
      </c>
      <c r="F3270" s="80" t="str">
        <f>IFERROR(IF(B3270="","",VLOOKUP(B3270,'Customer Orders Management'!B:AB,13,0)),"")</f>
        <v/>
      </c>
      <c r="G3270" s="80" t="str">
        <f>IFERROR(IF(B3270="","",VLOOKUP(B3270,'Customer Orders Management'!B:AB,7,0)),"")</f>
        <v/>
      </c>
      <c r="H3270" s="80" t="str">
        <f>IFERROR(IF(B3270="","",VLOOKUP(B3270,'Customer Orders Management'!B:AB,8,0)),"")</f>
        <v/>
      </c>
      <c r="I3270" s="81" t="str">
        <f>IFERROR(IF(B3270="","",VLOOKUP(B3270,'Customer Orders Management'!B:AB,9,0)),"")</f>
        <v/>
      </c>
      <c r="J3270" s="81" t="str">
        <f>IFERROR(IF(B3270="","",VLOOKUP(B3270,'Customer Orders Management'!B:AB,10,0)),"")</f>
        <v/>
      </c>
      <c r="K3270" s="81" t="str">
        <f>IFERROR(IF(B3270="","",VLOOKUP(B3270,'Customer Orders Management'!B:AB,11,0)),"")</f>
        <v/>
      </c>
      <c r="L3270" s="81" t="str">
        <f>IFERROR(IF(VLOOKUP(B3270,'DIFOT Raw Data'!B:P,15,0)="","Not Delivered","Delivery"&amp;" "&amp;VLOOKUP(B3270,'DIFOT Raw Data'!B:P,15,0)),"")</f>
        <v/>
      </c>
    </row>
    <row r="3271" spans="5:12" x14ac:dyDescent="0.25">
      <c r="E3271" s="80" t="str">
        <f>IFERROR(IF(B3271="","",VLOOKUP(B3271,'Customer Orders Management'!B:AB,12,0)),"")</f>
        <v/>
      </c>
      <c r="F3271" s="80" t="str">
        <f>IFERROR(IF(B3271="","",VLOOKUP(B3271,'Customer Orders Management'!B:AB,13,0)),"")</f>
        <v/>
      </c>
      <c r="G3271" s="80" t="str">
        <f>IFERROR(IF(B3271="","",VLOOKUP(B3271,'Customer Orders Management'!B:AB,7,0)),"")</f>
        <v/>
      </c>
      <c r="H3271" s="80" t="str">
        <f>IFERROR(IF(B3271="","",VLOOKUP(B3271,'Customer Orders Management'!B:AB,8,0)),"")</f>
        <v/>
      </c>
      <c r="I3271" s="81" t="str">
        <f>IFERROR(IF(B3271="","",VLOOKUP(B3271,'Customer Orders Management'!B:AB,9,0)),"")</f>
        <v/>
      </c>
      <c r="J3271" s="81" t="str">
        <f>IFERROR(IF(B3271="","",VLOOKUP(B3271,'Customer Orders Management'!B:AB,10,0)),"")</f>
        <v/>
      </c>
      <c r="K3271" s="81" t="str">
        <f>IFERROR(IF(B3271="","",VLOOKUP(B3271,'Customer Orders Management'!B:AB,11,0)),"")</f>
        <v/>
      </c>
      <c r="L3271" s="81" t="str">
        <f>IFERROR(IF(VLOOKUP(B3271,'DIFOT Raw Data'!B:P,15,0)="","Not Delivered","Delivery"&amp;" "&amp;VLOOKUP(B3271,'DIFOT Raw Data'!B:P,15,0)),"")</f>
        <v/>
      </c>
    </row>
    <row r="3272" spans="5:12" x14ac:dyDescent="0.25">
      <c r="E3272" s="80" t="str">
        <f>IFERROR(IF(B3272="","",VLOOKUP(B3272,'Customer Orders Management'!B:AB,12,0)),"")</f>
        <v/>
      </c>
      <c r="F3272" s="80" t="str">
        <f>IFERROR(IF(B3272="","",VLOOKUP(B3272,'Customer Orders Management'!B:AB,13,0)),"")</f>
        <v/>
      </c>
      <c r="G3272" s="80" t="str">
        <f>IFERROR(IF(B3272="","",VLOOKUP(B3272,'Customer Orders Management'!B:AB,7,0)),"")</f>
        <v/>
      </c>
      <c r="H3272" s="80" t="str">
        <f>IFERROR(IF(B3272="","",VLOOKUP(B3272,'Customer Orders Management'!B:AB,8,0)),"")</f>
        <v/>
      </c>
      <c r="I3272" s="81" t="str">
        <f>IFERROR(IF(B3272="","",VLOOKUP(B3272,'Customer Orders Management'!B:AB,9,0)),"")</f>
        <v/>
      </c>
      <c r="J3272" s="81" t="str">
        <f>IFERROR(IF(B3272="","",VLOOKUP(B3272,'Customer Orders Management'!B:AB,10,0)),"")</f>
        <v/>
      </c>
      <c r="K3272" s="81" t="str">
        <f>IFERROR(IF(B3272="","",VLOOKUP(B3272,'Customer Orders Management'!B:AB,11,0)),"")</f>
        <v/>
      </c>
      <c r="L3272" s="81" t="str">
        <f>IFERROR(IF(VLOOKUP(B3272,'DIFOT Raw Data'!B:P,15,0)="","Not Delivered","Delivery"&amp;" "&amp;VLOOKUP(B3272,'DIFOT Raw Data'!B:P,15,0)),"")</f>
        <v/>
      </c>
    </row>
    <row r="3273" spans="5:12" x14ac:dyDescent="0.25">
      <c r="E3273" s="80" t="str">
        <f>IFERROR(IF(B3273="","",VLOOKUP(B3273,'Customer Orders Management'!B:AB,12,0)),"")</f>
        <v/>
      </c>
      <c r="F3273" s="80" t="str">
        <f>IFERROR(IF(B3273="","",VLOOKUP(B3273,'Customer Orders Management'!B:AB,13,0)),"")</f>
        <v/>
      </c>
      <c r="G3273" s="80" t="str">
        <f>IFERROR(IF(B3273="","",VLOOKUP(B3273,'Customer Orders Management'!B:AB,7,0)),"")</f>
        <v/>
      </c>
      <c r="H3273" s="80" t="str">
        <f>IFERROR(IF(B3273="","",VLOOKUP(B3273,'Customer Orders Management'!B:AB,8,0)),"")</f>
        <v/>
      </c>
      <c r="I3273" s="81" t="str">
        <f>IFERROR(IF(B3273="","",VLOOKUP(B3273,'Customer Orders Management'!B:AB,9,0)),"")</f>
        <v/>
      </c>
      <c r="J3273" s="81" t="str">
        <f>IFERROR(IF(B3273="","",VLOOKUP(B3273,'Customer Orders Management'!B:AB,10,0)),"")</f>
        <v/>
      </c>
      <c r="K3273" s="81" t="str">
        <f>IFERROR(IF(B3273="","",VLOOKUP(B3273,'Customer Orders Management'!B:AB,11,0)),"")</f>
        <v/>
      </c>
      <c r="L3273" s="81" t="str">
        <f>IFERROR(IF(VLOOKUP(B3273,'DIFOT Raw Data'!B:P,15,0)="","Not Delivered","Delivery"&amp;" "&amp;VLOOKUP(B3273,'DIFOT Raw Data'!B:P,15,0)),"")</f>
        <v/>
      </c>
    </row>
    <row r="3274" spans="5:12" x14ac:dyDescent="0.25">
      <c r="E3274" s="80" t="str">
        <f>IFERROR(IF(B3274="","",VLOOKUP(B3274,'Customer Orders Management'!B:AB,12,0)),"")</f>
        <v/>
      </c>
      <c r="F3274" s="80" t="str">
        <f>IFERROR(IF(B3274="","",VLOOKUP(B3274,'Customer Orders Management'!B:AB,13,0)),"")</f>
        <v/>
      </c>
      <c r="G3274" s="80" t="str">
        <f>IFERROR(IF(B3274="","",VLOOKUP(B3274,'Customer Orders Management'!B:AB,7,0)),"")</f>
        <v/>
      </c>
      <c r="H3274" s="80" t="str">
        <f>IFERROR(IF(B3274="","",VLOOKUP(B3274,'Customer Orders Management'!B:AB,8,0)),"")</f>
        <v/>
      </c>
      <c r="I3274" s="81" t="str">
        <f>IFERROR(IF(B3274="","",VLOOKUP(B3274,'Customer Orders Management'!B:AB,9,0)),"")</f>
        <v/>
      </c>
      <c r="J3274" s="81" t="str">
        <f>IFERROR(IF(B3274="","",VLOOKUP(B3274,'Customer Orders Management'!B:AB,10,0)),"")</f>
        <v/>
      </c>
      <c r="K3274" s="81" t="str">
        <f>IFERROR(IF(B3274="","",VLOOKUP(B3274,'Customer Orders Management'!B:AB,11,0)),"")</f>
        <v/>
      </c>
      <c r="L3274" s="81" t="str">
        <f>IFERROR(IF(VLOOKUP(B3274,'DIFOT Raw Data'!B:P,15,0)="","Not Delivered","Delivery"&amp;" "&amp;VLOOKUP(B3274,'DIFOT Raw Data'!B:P,15,0)),"")</f>
        <v/>
      </c>
    </row>
    <row r="3275" spans="5:12" x14ac:dyDescent="0.25">
      <c r="E3275" s="80" t="str">
        <f>IFERROR(IF(B3275="","",VLOOKUP(B3275,'Customer Orders Management'!B:AB,12,0)),"")</f>
        <v/>
      </c>
      <c r="F3275" s="80" t="str">
        <f>IFERROR(IF(B3275="","",VLOOKUP(B3275,'Customer Orders Management'!B:AB,13,0)),"")</f>
        <v/>
      </c>
      <c r="G3275" s="80" t="str">
        <f>IFERROR(IF(B3275="","",VLOOKUP(B3275,'Customer Orders Management'!B:AB,7,0)),"")</f>
        <v/>
      </c>
      <c r="H3275" s="80" t="str">
        <f>IFERROR(IF(B3275="","",VLOOKUP(B3275,'Customer Orders Management'!B:AB,8,0)),"")</f>
        <v/>
      </c>
      <c r="I3275" s="81" t="str">
        <f>IFERROR(IF(B3275="","",VLOOKUP(B3275,'Customer Orders Management'!B:AB,9,0)),"")</f>
        <v/>
      </c>
      <c r="J3275" s="81" t="str">
        <f>IFERROR(IF(B3275="","",VLOOKUP(B3275,'Customer Orders Management'!B:AB,10,0)),"")</f>
        <v/>
      </c>
      <c r="K3275" s="81" t="str">
        <f>IFERROR(IF(B3275="","",VLOOKUP(B3275,'Customer Orders Management'!B:AB,11,0)),"")</f>
        <v/>
      </c>
      <c r="L3275" s="81" t="str">
        <f>IFERROR(IF(VLOOKUP(B3275,'DIFOT Raw Data'!B:P,15,0)="","Not Delivered","Delivery"&amp;" "&amp;VLOOKUP(B3275,'DIFOT Raw Data'!B:P,15,0)),"")</f>
        <v/>
      </c>
    </row>
    <row r="3276" spans="5:12" x14ac:dyDescent="0.25">
      <c r="E3276" s="80" t="str">
        <f>IFERROR(IF(B3276="","",VLOOKUP(B3276,'Customer Orders Management'!B:AB,12,0)),"")</f>
        <v/>
      </c>
      <c r="F3276" s="80" t="str">
        <f>IFERROR(IF(B3276="","",VLOOKUP(B3276,'Customer Orders Management'!B:AB,13,0)),"")</f>
        <v/>
      </c>
      <c r="G3276" s="80" t="str">
        <f>IFERROR(IF(B3276="","",VLOOKUP(B3276,'Customer Orders Management'!B:AB,7,0)),"")</f>
        <v/>
      </c>
      <c r="H3276" s="80" t="str">
        <f>IFERROR(IF(B3276="","",VLOOKUP(B3276,'Customer Orders Management'!B:AB,8,0)),"")</f>
        <v/>
      </c>
      <c r="I3276" s="81" t="str">
        <f>IFERROR(IF(B3276="","",VLOOKUP(B3276,'Customer Orders Management'!B:AB,9,0)),"")</f>
        <v/>
      </c>
      <c r="J3276" s="81" t="str">
        <f>IFERROR(IF(B3276="","",VLOOKUP(B3276,'Customer Orders Management'!B:AB,10,0)),"")</f>
        <v/>
      </c>
      <c r="K3276" s="81" t="str">
        <f>IFERROR(IF(B3276="","",VLOOKUP(B3276,'Customer Orders Management'!B:AB,11,0)),"")</f>
        <v/>
      </c>
      <c r="L3276" s="81" t="str">
        <f>IFERROR(IF(VLOOKUP(B3276,'DIFOT Raw Data'!B:P,15,0)="","Not Delivered","Delivery"&amp;" "&amp;VLOOKUP(B3276,'DIFOT Raw Data'!B:P,15,0)),"")</f>
        <v/>
      </c>
    </row>
    <row r="3277" spans="5:12" x14ac:dyDescent="0.25">
      <c r="E3277" s="80" t="str">
        <f>IFERROR(IF(B3277="","",VLOOKUP(B3277,'Customer Orders Management'!B:AB,12,0)),"")</f>
        <v/>
      </c>
      <c r="F3277" s="80" t="str">
        <f>IFERROR(IF(B3277="","",VLOOKUP(B3277,'Customer Orders Management'!B:AB,13,0)),"")</f>
        <v/>
      </c>
      <c r="G3277" s="80" t="str">
        <f>IFERROR(IF(B3277="","",VLOOKUP(B3277,'Customer Orders Management'!B:AB,7,0)),"")</f>
        <v/>
      </c>
      <c r="H3277" s="80" t="str">
        <f>IFERROR(IF(B3277="","",VLOOKUP(B3277,'Customer Orders Management'!B:AB,8,0)),"")</f>
        <v/>
      </c>
      <c r="I3277" s="81" t="str">
        <f>IFERROR(IF(B3277="","",VLOOKUP(B3277,'Customer Orders Management'!B:AB,9,0)),"")</f>
        <v/>
      </c>
      <c r="J3277" s="81" t="str">
        <f>IFERROR(IF(B3277="","",VLOOKUP(B3277,'Customer Orders Management'!B:AB,10,0)),"")</f>
        <v/>
      </c>
      <c r="K3277" s="81" t="str">
        <f>IFERROR(IF(B3277="","",VLOOKUP(B3277,'Customer Orders Management'!B:AB,11,0)),"")</f>
        <v/>
      </c>
      <c r="L3277" s="81" t="str">
        <f>IFERROR(IF(VLOOKUP(B3277,'DIFOT Raw Data'!B:P,15,0)="","Not Delivered","Delivery"&amp;" "&amp;VLOOKUP(B3277,'DIFOT Raw Data'!B:P,15,0)),"")</f>
        <v/>
      </c>
    </row>
    <row r="3278" spans="5:12" x14ac:dyDescent="0.25">
      <c r="E3278" s="80" t="str">
        <f>IFERROR(IF(B3278="","",VLOOKUP(B3278,'Customer Orders Management'!B:AB,12,0)),"")</f>
        <v/>
      </c>
      <c r="F3278" s="80" t="str">
        <f>IFERROR(IF(B3278="","",VLOOKUP(B3278,'Customer Orders Management'!B:AB,13,0)),"")</f>
        <v/>
      </c>
      <c r="G3278" s="80" t="str">
        <f>IFERROR(IF(B3278="","",VLOOKUP(B3278,'Customer Orders Management'!B:AB,7,0)),"")</f>
        <v/>
      </c>
      <c r="H3278" s="80" t="str">
        <f>IFERROR(IF(B3278="","",VLOOKUP(B3278,'Customer Orders Management'!B:AB,8,0)),"")</f>
        <v/>
      </c>
      <c r="I3278" s="81" t="str">
        <f>IFERROR(IF(B3278="","",VLOOKUP(B3278,'Customer Orders Management'!B:AB,9,0)),"")</f>
        <v/>
      </c>
      <c r="J3278" s="81" t="str">
        <f>IFERROR(IF(B3278="","",VLOOKUP(B3278,'Customer Orders Management'!B:AB,10,0)),"")</f>
        <v/>
      </c>
      <c r="K3278" s="81" t="str">
        <f>IFERROR(IF(B3278="","",VLOOKUP(B3278,'Customer Orders Management'!B:AB,11,0)),"")</f>
        <v/>
      </c>
      <c r="L3278" s="81" t="str">
        <f>IFERROR(IF(VLOOKUP(B3278,'DIFOT Raw Data'!B:P,15,0)="","Not Delivered","Delivery"&amp;" "&amp;VLOOKUP(B3278,'DIFOT Raw Data'!B:P,15,0)),"")</f>
        <v/>
      </c>
    </row>
    <row r="3279" spans="5:12" x14ac:dyDescent="0.25">
      <c r="E3279" s="80" t="str">
        <f>IFERROR(IF(B3279="","",VLOOKUP(B3279,'Customer Orders Management'!B:AB,12,0)),"")</f>
        <v/>
      </c>
      <c r="F3279" s="80" t="str">
        <f>IFERROR(IF(B3279="","",VLOOKUP(B3279,'Customer Orders Management'!B:AB,13,0)),"")</f>
        <v/>
      </c>
      <c r="G3279" s="80" t="str">
        <f>IFERROR(IF(B3279="","",VLOOKUP(B3279,'Customer Orders Management'!B:AB,7,0)),"")</f>
        <v/>
      </c>
      <c r="H3279" s="80" t="str">
        <f>IFERROR(IF(B3279="","",VLOOKUP(B3279,'Customer Orders Management'!B:AB,8,0)),"")</f>
        <v/>
      </c>
      <c r="I3279" s="81" t="str">
        <f>IFERROR(IF(B3279="","",VLOOKUP(B3279,'Customer Orders Management'!B:AB,9,0)),"")</f>
        <v/>
      </c>
      <c r="J3279" s="81" t="str">
        <f>IFERROR(IF(B3279="","",VLOOKUP(B3279,'Customer Orders Management'!B:AB,10,0)),"")</f>
        <v/>
      </c>
      <c r="K3279" s="81" t="str">
        <f>IFERROR(IF(B3279="","",VLOOKUP(B3279,'Customer Orders Management'!B:AB,11,0)),"")</f>
        <v/>
      </c>
      <c r="L3279" s="81" t="str">
        <f>IFERROR(IF(VLOOKUP(B3279,'DIFOT Raw Data'!B:P,15,0)="","Not Delivered","Delivery"&amp;" "&amp;VLOOKUP(B3279,'DIFOT Raw Data'!B:P,15,0)),"")</f>
        <v/>
      </c>
    </row>
    <row r="3280" spans="5:12" x14ac:dyDescent="0.25">
      <c r="E3280" s="80" t="str">
        <f>IFERROR(IF(B3280="","",VLOOKUP(B3280,'Customer Orders Management'!B:AB,12,0)),"")</f>
        <v/>
      </c>
      <c r="F3280" s="80" t="str">
        <f>IFERROR(IF(B3280="","",VLOOKUP(B3280,'Customer Orders Management'!B:AB,13,0)),"")</f>
        <v/>
      </c>
      <c r="G3280" s="80" t="str">
        <f>IFERROR(IF(B3280="","",VLOOKUP(B3280,'Customer Orders Management'!B:AB,7,0)),"")</f>
        <v/>
      </c>
      <c r="H3280" s="80" t="str">
        <f>IFERROR(IF(B3280="","",VLOOKUP(B3280,'Customer Orders Management'!B:AB,8,0)),"")</f>
        <v/>
      </c>
      <c r="I3280" s="81" t="str">
        <f>IFERROR(IF(B3280="","",VLOOKUP(B3280,'Customer Orders Management'!B:AB,9,0)),"")</f>
        <v/>
      </c>
      <c r="J3280" s="81" t="str">
        <f>IFERROR(IF(B3280="","",VLOOKUP(B3280,'Customer Orders Management'!B:AB,10,0)),"")</f>
        <v/>
      </c>
      <c r="K3280" s="81" t="str">
        <f>IFERROR(IF(B3280="","",VLOOKUP(B3280,'Customer Orders Management'!B:AB,11,0)),"")</f>
        <v/>
      </c>
      <c r="L3280" s="81" t="str">
        <f>IFERROR(IF(VLOOKUP(B3280,'DIFOT Raw Data'!B:P,15,0)="","Not Delivered","Delivery"&amp;" "&amp;VLOOKUP(B3280,'DIFOT Raw Data'!B:P,15,0)),"")</f>
        <v/>
      </c>
    </row>
    <row r="3281" spans="5:12" x14ac:dyDescent="0.25">
      <c r="E3281" s="80" t="str">
        <f>IFERROR(IF(B3281="","",VLOOKUP(B3281,'Customer Orders Management'!B:AB,12,0)),"")</f>
        <v/>
      </c>
      <c r="F3281" s="80" t="str">
        <f>IFERROR(IF(B3281="","",VLOOKUP(B3281,'Customer Orders Management'!B:AB,13,0)),"")</f>
        <v/>
      </c>
      <c r="G3281" s="80" t="str">
        <f>IFERROR(IF(B3281="","",VLOOKUP(B3281,'Customer Orders Management'!B:AB,7,0)),"")</f>
        <v/>
      </c>
      <c r="H3281" s="80" t="str">
        <f>IFERROR(IF(B3281="","",VLOOKUP(B3281,'Customer Orders Management'!B:AB,8,0)),"")</f>
        <v/>
      </c>
      <c r="I3281" s="81" t="str">
        <f>IFERROR(IF(B3281="","",VLOOKUP(B3281,'Customer Orders Management'!B:AB,9,0)),"")</f>
        <v/>
      </c>
      <c r="J3281" s="81" t="str">
        <f>IFERROR(IF(B3281="","",VLOOKUP(B3281,'Customer Orders Management'!B:AB,10,0)),"")</f>
        <v/>
      </c>
      <c r="K3281" s="81" t="str">
        <f>IFERROR(IF(B3281="","",VLOOKUP(B3281,'Customer Orders Management'!B:AB,11,0)),"")</f>
        <v/>
      </c>
      <c r="L3281" s="81" t="str">
        <f>IFERROR(IF(VLOOKUP(B3281,'DIFOT Raw Data'!B:P,15,0)="","Not Delivered","Delivery"&amp;" "&amp;VLOOKUP(B3281,'DIFOT Raw Data'!B:P,15,0)),"")</f>
        <v/>
      </c>
    </row>
    <row r="3282" spans="5:12" x14ac:dyDescent="0.25">
      <c r="E3282" s="80" t="str">
        <f>IFERROR(IF(B3282="","",VLOOKUP(B3282,'Customer Orders Management'!B:AB,12,0)),"")</f>
        <v/>
      </c>
      <c r="F3282" s="80" t="str">
        <f>IFERROR(IF(B3282="","",VLOOKUP(B3282,'Customer Orders Management'!B:AB,13,0)),"")</f>
        <v/>
      </c>
      <c r="G3282" s="80" t="str">
        <f>IFERROR(IF(B3282="","",VLOOKUP(B3282,'Customer Orders Management'!B:AB,7,0)),"")</f>
        <v/>
      </c>
      <c r="H3282" s="80" t="str">
        <f>IFERROR(IF(B3282="","",VLOOKUP(B3282,'Customer Orders Management'!B:AB,8,0)),"")</f>
        <v/>
      </c>
      <c r="I3282" s="81" t="str">
        <f>IFERROR(IF(B3282="","",VLOOKUP(B3282,'Customer Orders Management'!B:AB,9,0)),"")</f>
        <v/>
      </c>
      <c r="J3282" s="81" t="str">
        <f>IFERROR(IF(B3282="","",VLOOKUP(B3282,'Customer Orders Management'!B:AB,10,0)),"")</f>
        <v/>
      </c>
      <c r="K3282" s="81" t="str">
        <f>IFERROR(IF(B3282="","",VLOOKUP(B3282,'Customer Orders Management'!B:AB,11,0)),"")</f>
        <v/>
      </c>
      <c r="L3282" s="81" t="str">
        <f>IFERROR(IF(VLOOKUP(B3282,'DIFOT Raw Data'!B:P,15,0)="","Not Delivered","Delivery"&amp;" "&amp;VLOOKUP(B3282,'DIFOT Raw Data'!B:P,15,0)),"")</f>
        <v/>
      </c>
    </row>
    <row r="3283" spans="5:12" x14ac:dyDescent="0.25">
      <c r="E3283" s="80" t="str">
        <f>IFERROR(IF(B3283="","",VLOOKUP(B3283,'Customer Orders Management'!B:AB,12,0)),"")</f>
        <v/>
      </c>
      <c r="F3283" s="80" t="str">
        <f>IFERROR(IF(B3283="","",VLOOKUP(B3283,'Customer Orders Management'!B:AB,13,0)),"")</f>
        <v/>
      </c>
      <c r="G3283" s="80" t="str">
        <f>IFERROR(IF(B3283="","",VLOOKUP(B3283,'Customer Orders Management'!B:AB,7,0)),"")</f>
        <v/>
      </c>
      <c r="H3283" s="80" t="str">
        <f>IFERROR(IF(B3283="","",VLOOKUP(B3283,'Customer Orders Management'!B:AB,8,0)),"")</f>
        <v/>
      </c>
      <c r="I3283" s="81" t="str">
        <f>IFERROR(IF(B3283="","",VLOOKUP(B3283,'Customer Orders Management'!B:AB,9,0)),"")</f>
        <v/>
      </c>
      <c r="J3283" s="81" t="str">
        <f>IFERROR(IF(B3283="","",VLOOKUP(B3283,'Customer Orders Management'!B:AB,10,0)),"")</f>
        <v/>
      </c>
      <c r="K3283" s="81" t="str">
        <f>IFERROR(IF(B3283="","",VLOOKUP(B3283,'Customer Orders Management'!B:AB,11,0)),"")</f>
        <v/>
      </c>
      <c r="L3283" s="81" t="str">
        <f>IFERROR(IF(VLOOKUP(B3283,'DIFOT Raw Data'!B:P,15,0)="","Not Delivered","Delivery"&amp;" "&amp;VLOOKUP(B3283,'DIFOT Raw Data'!B:P,15,0)),"")</f>
        <v/>
      </c>
    </row>
    <row r="3284" spans="5:12" x14ac:dyDescent="0.25">
      <c r="E3284" s="80" t="str">
        <f>IFERROR(IF(B3284="","",VLOOKUP(B3284,'Customer Orders Management'!B:AB,12,0)),"")</f>
        <v/>
      </c>
      <c r="F3284" s="80" t="str">
        <f>IFERROR(IF(B3284="","",VLOOKUP(B3284,'Customer Orders Management'!B:AB,13,0)),"")</f>
        <v/>
      </c>
      <c r="G3284" s="80" t="str">
        <f>IFERROR(IF(B3284="","",VLOOKUP(B3284,'Customer Orders Management'!B:AB,7,0)),"")</f>
        <v/>
      </c>
      <c r="H3284" s="80" t="str">
        <f>IFERROR(IF(B3284="","",VLOOKUP(B3284,'Customer Orders Management'!B:AB,8,0)),"")</f>
        <v/>
      </c>
      <c r="I3284" s="81" t="str">
        <f>IFERROR(IF(B3284="","",VLOOKUP(B3284,'Customer Orders Management'!B:AB,9,0)),"")</f>
        <v/>
      </c>
      <c r="J3284" s="81" t="str">
        <f>IFERROR(IF(B3284="","",VLOOKUP(B3284,'Customer Orders Management'!B:AB,10,0)),"")</f>
        <v/>
      </c>
      <c r="K3284" s="81" t="str">
        <f>IFERROR(IF(B3284="","",VLOOKUP(B3284,'Customer Orders Management'!B:AB,11,0)),"")</f>
        <v/>
      </c>
      <c r="L3284" s="81" t="str">
        <f>IFERROR(IF(VLOOKUP(B3284,'DIFOT Raw Data'!B:P,15,0)="","Not Delivered","Delivery"&amp;" "&amp;VLOOKUP(B3284,'DIFOT Raw Data'!B:P,15,0)),"")</f>
        <v/>
      </c>
    </row>
    <row r="3285" spans="5:12" x14ac:dyDescent="0.25">
      <c r="E3285" s="80" t="str">
        <f>IFERROR(IF(B3285="","",VLOOKUP(B3285,'Customer Orders Management'!B:AB,12,0)),"")</f>
        <v/>
      </c>
      <c r="F3285" s="80" t="str">
        <f>IFERROR(IF(B3285="","",VLOOKUP(B3285,'Customer Orders Management'!B:AB,13,0)),"")</f>
        <v/>
      </c>
      <c r="G3285" s="80" t="str">
        <f>IFERROR(IF(B3285="","",VLOOKUP(B3285,'Customer Orders Management'!B:AB,7,0)),"")</f>
        <v/>
      </c>
      <c r="H3285" s="80" t="str">
        <f>IFERROR(IF(B3285="","",VLOOKUP(B3285,'Customer Orders Management'!B:AB,8,0)),"")</f>
        <v/>
      </c>
      <c r="I3285" s="81" t="str">
        <f>IFERROR(IF(B3285="","",VLOOKUP(B3285,'Customer Orders Management'!B:AB,9,0)),"")</f>
        <v/>
      </c>
      <c r="J3285" s="81" t="str">
        <f>IFERROR(IF(B3285="","",VLOOKUP(B3285,'Customer Orders Management'!B:AB,10,0)),"")</f>
        <v/>
      </c>
      <c r="K3285" s="81" t="str">
        <f>IFERROR(IF(B3285="","",VLOOKUP(B3285,'Customer Orders Management'!B:AB,11,0)),"")</f>
        <v/>
      </c>
      <c r="L3285" s="81" t="str">
        <f>IFERROR(IF(VLOOKUP(B3285,'DIFOT Raw Data'!B:P,15,0)="","Not Delivered","Delivery"&amp;" "&amp;VLOOKUP(B3285,'DIFOT Raw Data'!B:P,15,0)),"")</f>
        <v/>
      </c>
    </row>
    <row r="3286" spans="5:12" x14ac:dyDescent="0.25">
      <c r="E3286" s="80" t="str">
        <f>IFERROR(IF(B3286="","",VLOOKUP(B3286,'Customer Orders Management'!B:AB,12,0)),"")</f>
        <v/>
      </c>
      <c r="F3286" s="80" t="str">
        <f>IFERROR(IF(B3286="","",VLOOKUP(B3286,'Customer Orders Management'!B:AB,13,0)),"")</f>
        <v/>
      </c>
      <c r="G3286" s="80" t="str">
        <f>IFERROR(IF(B3286="","",VLOOKUP(B3286,'Customer Orders Management'!B:AB,7,0)),"")</f>
        <v/>
      </c>
      <c r="H3286" s="80" t="str">
        <f>IFERROR(IF(B3286="","",VLOOKUP(B3286,'Customer Orders Management'!B:AB,8,0)),"")</f>
        <v/>
      </c>
      <c r="I3286" s="81" t="str">
        <f>IFERROR(IF(B3286="","",VLOOKUP(B3286,'Customer Orders Management'!B:AB,9,0)),"")</f>
        <v/>
      </c>
      <c r="J3286" s="81" t="str">
        <f>IFERROR(IF(B3286="","",VLOOKUP(B3286,'Customer Orders Management'!B:AB,10,0)),"")</f>
        <v/>
      </c>
      <c r="K3286" s="81" t="str">
        <f>IFERROR(IF(B3286="","",VLOOKUP(B3286,'Customer Orders Management'!B:AB,11,0)),"")</f>
        <v/>
      </c>
      <c r="L3286" s="81" t="str">
        <f>IFERROR(IF(VLOOKUP(B3286,'DIFOT Raw Data'!B:P,15,0)="","Not Delivered","Delivery"&amp;" "&amp;VLOOKUP(B3286,'DIFOT Raw Data'!B:P,15,0)),"")</f>
        <v/>
      </c>
    </row>
    <row r="3287" spans="5:12" x14ac:dyDescent="0.25">
      <c r="E3287" s="80" t="str">
        <f>IFERROR(IF(B3287="","",VLOOKUP(B3287,'Customer Orders Management'!B:AB,12,0)),"")</f>
        <v/>
      </c>
      <c r="F3287" s="80" t="str">
        <f>IFERROR(IF(B3287="","",VLOOKUP(B3287,'Customer Orders Management'!B:AB,13,0)),"")</f>
        <v/>
      </c>
      <c r="G3287" s="80" t="str">
        <f>IFERROR(IF(B3287="","",VLOOKUP(B3287,'Customer Orders Management'!B:AB,7,0)),"")</f>
        <v/>
      </c>
      <c r="H3287" s="80" t="str">
        <f>IFERROR(IF(B3287="","",VLOOKUP(B3287,'Customer Orders Management'!B:AB,8,0)),"")</f>
        <v/>
      </c>
      <c r="I3287" s="81" t="str">
        <f>IFERROR(IF(B3287="","",VLOOKUP(B3287,'Customer Orders Management'!B:AB,9,0)),"")</f>
        <v/>
      </c>
      <c r="J3287" s="81" t="str">
        <f>IFERROR(IF(B3287="","",VLOOKUP(B3287,'Customer Orders Management'!B:AB,10,0)),"")</f>
        <v/>
      </c>
      <c r="K3287" s="81" t="str">
        <f>IFERROR(IF(B3287="","",VLOOKUP(B3287,'Customer Orders Management'!B:AB,11,0)),"")</f>
        <v/>
      </c>
      <c r="L3287" s="81" t="str">
        <f>IFERROR(IF(VLOOKUP(B3287,'DIFOT Raw Data'!B:P,15,0)="","Not Delivered","Delivery"&amp;" "&amp;VLOOKUP(B3287,'DIFOT Raw Data'!B:P,15,0)),"")</f>
        <v/>
      </c>
    </row>
    <row r="3288" spans="5:12" x14ac:dyDescent="0.25">
      <c r="E3288" s="80" t="str">
        <f>IFERROR(IF(B3288="","",VLOOKUP(B3288,'Customer Orders Management'!B:AB,12,0)),"")</f>
        <v/>
      </c>
      <c r="F3288" s="80" t="str">
        <f>IFERROR(IF(B3288="","",VLOOKUP(B3288,'Customer Orders Management'!B:AB,13,0)),"")</f>
        <v/>
      </c>
      <c r="G3288" s="80" t="str">
        <f>IFERROR(IF(B3288="","",VLOOKUP(B3288,'Customer Orders Management'!B:AB,7,0)),"")</f>
        <v/>
      </c>
      <c r="H3288" s="80" t="str">
        <f>IFERROR(IF(B3288="","",VLOOKUP(B3288,'Customer Orders Management'!B:AB,8,0)),"")</f>
        <v/>
      </c>
      <c r="I3288" s="81" t="str">
        <f>IFERROR(IF(B3288="","",VLOOKUP(B3288,'Customer Orders Management'!B:AB,9,0)),"")</f>
        <v/>
      </c>
      <c r="J3288" s="81" t="str">
        <f>IFERROR(IF(B3288="","",VLOOKUP(B3288,'Customer Orders Management'!B:AB,10,0)),"")</f>
        <v/>
      </c>
      <c r="K3288" s="81" t="str">
        <f>IFERROR(IF(B3288="","",VLOOKUP(B3288,'Customer Orders Management'!B:AB,11,0)),"")</f>
        <v/>
      </c>
      <c r="L3288" s="81" t="str">
        <f>IFERROR(IF(VLOOKUP(B3288,'DIFOT Raw Data'!B:P,15,0)="","Not Delivered","Delivery"&amp;" "&amp;VLOOKUP(B3288,'DIFOT Raw Data'!B:P,15,0)),"")</f>
        <v/>
      </c>
    </row>
    <row r="3289" spans="5:12" x14ac:dyDescent="0.25">
      <c r="E3289" s="80" t="str">
        <f>IFERROR(IF(B3289="","",VLOOKUP(B3289,'Customer Orders Management'!B:AB,12,0)),"")</f>
        <v/>
      </c>
      <c r="F3289" s="80" t="str">
        <f>IFERROR(IF(B3289="","",VLOOKUP(B3289,'Customer Orders Management'!B:AB,13,0)),"")</f>
        <v/>
      </c>
      <c r="G3289" s="80" t="str">
        <f>IFERROR(IF(B3289="","",VLOOKUP(B3289,'Customer Orders Management'!B:AB,7,0)),"")</f>
        <v/>
      </c>
      <c r="H3289" s="80" t="str">
        <f>IFERROR(IF(B3289="","",VLOOKUP(B3289,'Customer Orders Management'!B:AB,8,0)),"")</f>
        <v/>
      </c>
      <c r="I3289" s="81" t="str">
        <f>IFERROR(IF(B3289="","",VLOOKUP(B3289,'Customer Orders Management'!B:AB,9,0)),"")</f>
        <v/>
      </c>
      <c r="J3289" s="81" t="str">
        <f>IFERROR(IF(B3289="","",VLOOKUP(B3289,'Customer Orders Management'!B:AB,10,0)),"")</f>
        <v/>
      </c>
      <c r="K3289" s="81" t="str">
        <f>IFERROR(IF(B3289="","",VLOOKUP(B3289,'Customer Orders Management'!B:AB,11,0)),"")</f>
        <v/>
      </c>
      <c r="L3289" s="81" t="str">
        <f>IFERROR(IF(VLOOKUP(B3289,'DIFOT Raw Data'!B:P,15,0)="","Not Delivered","Delivery"&amp;" "&amp;VLOOKUP(B3289,'DIFOT Raw Data'!B:P,15,0)),"")</f>
        <v/>
      </c>
    </row>
    <row r="3290" spans="5:12" x14ac:dyDescent="0.25">
      <c r="E3290" s="80" t="str">
        <f>IFERROR(IF(B3290="","",VLOOKUP(B3290,'Customer Orders Management'!B:AB,12,0)),"")</f>
        <v/>
      </c>
      <c r="F3290" s="80" t="str">
        <f>IFERROR(IF(B3290="","",VLOOKUP(B3290,'Customer Orders Management'!B:AB,13,0)),"")</f>
        <v/>
      </c>
      <c r="G3290" s="80" t="str">
        <f>IFERROR(IF(B3290="","",VLOOKUP(B3290,'Customer Orders Management'!B:AB,7,0)),"")</f>
        <v/>
      </c>
      <c r="H3290" s="80" t="str">
        <f>IFERROR(IF(B3290="","",VLOOKUP(B3290,'Customer Orders Management'!B:AB,8,0)),"")</f>
        <v/>
      </c>
      <c r="I3290" s="81" t="str">
        <f>IFERROR(IF(B3290="","",VLOOKUP(B3290,'Customer Orders Management'!B:AB,9,0)),"")</f>
        <v/>
      </c>
      <c r="J3290" s="81" t="str">
        <f>IFERROR(IF(B3290="","",VLOOKUP(B3290,'Customer Orders Management'!B:AB,10,0)),"")</f>
        <v/>
      </c>
      <c r="K3290" s="81" t="str">
        <f>IFERROR(IF(B3290="","",VLOOKUP(B3290,'Customer Orders Management'!B:AB,11,0)),"")</f>
        <v/>
      </c>
      <c r="L3290" s="81" t="str">
        <f>IFERROR(IF(VLOOKUP(B3290,'DIFOT Raw Data'!B:P,15,0)="","Not Delivered","Delivery"&amp;" "&amp;VLOOKUP(B3290,'DIFOT Raw Data'!B:P,15,0)),"")</f>
        <v/>
      </c>
    </row>
    <row r="3291" spans="5:12" x14ac:dyDescent="0.25">
      <c r="E3291" s="80" t="str">
        <f>IFERROR(IF(B3291="","",VLOOKUP(B3291,'Customer Orders Management'!B:AB,12,0)),"")</f>
        <v/>
      </c>
      <c r="F3291" s="80" t="str">
        <f>IFERROR(IF(B3291="","",VLOOKUP(B3291,'Customer Orders Management'!B:AB,13,0)),"")</f>
        <v/>
      </c>
      <c r="G3291" s="80" t="str">
        <f>IFERROR(IF(B3291="","",VLOOKUP(B3291,'Customer Orders Management'!B:AB,7,0)),"")</f>
        <v/>
      </c>
      <c r="H3291" s="80" t="str">
        <f>IFERROR(IF(B3291="","",VLOOKUP(B3291,'Customer Orders Management'!B:AB,8,0)),"")</f>
        <v/>
      </c>
      <c r="I3291" s="81" t="str">
        <f>IFERROR(IF(B3291="","",VLOOKUP(B3291,'Customer Orders Management'!B:AB,9,0)),"")</f>
        <v/>
      </c>
      <c r="J3291" s="81" t="str">
        <f>IFERROR(IF(B3291="","",VLOOKUP(B3291,'Customer Orders Management'!B:AB,10,0)),"")</f>
        <v/>
      </c>
      <c r="K3291" s="81" t="str">
        <f>IFERROR(IF(B3291="","",VLOOKUP(B3291,'Customer Orders Management'!B:AB,11,0)),"")</f>
        <v/>
      </c>
      <c r="L3291" s="81" t="str">
        <f>IFERROR(IF(VLOOKUP(B3291,'DIFOT Raw Data'!B:P,15,0)="","Not Delivered","Delivery"&amp;" "&amp;VLOOKUP(B3291,'DIFOT Raw Data'!B:P,15,0)),"")</f>
        <v/>
      </c>
    </row>
    <row r="3292" spans="5:12" x14ac:dyDescent="0.25">
      <c r="E3292" s="80" t="str">
        <f>IFERROR(IF(B3292="","",VLOOKUP(B3292,'Customer Orders Management'!B:AB,12,0)),"")</f>
        <v/>
      </c>
      <c r="F3292" s="80" t="str">
        <f>IFERROR(IF(B3292="","",VLOOKUP(B3292,'Customer Orders Management'!B:AB,13,0)),"")</f>
        <v/>
      </c>
      <c r="G3292" s="80" t="str">
        <f>IFERROR(IF(B3292="","",VLOOKUP(B3292,'Customer Orders Management'!B:AB,7,0)),"")</f>
        <v/>
      </c>
      <c r="H3292" s="80" t="str">
        <f>IFERROR(IF(B3292="","",VLOOKUP(B3292,'Customer Orders Management'!B:AB,8,0)),"")</f>
        <v/>
      </c>
      <c r="I3292" s="81" t="str">
        <f>IFERROR(IF(B3292="","",VLOOKUP(B3292,'Customer Orders Management'!B:AB,9,0)),"")</f>
        <v/>
      </c>
      <c r="J3292" s="81" t="str">
        <f>IFERROR(IF(B3292="","",VLOOKUP(B3292,'Customer Orders Management'!B:AB,10,0)),"")</f>
        <v/>
      </c>
      <c r="K3292" s="81" t="str">
        <f>IFERROR(IF(B3292="","",VLOOKUP(B3292,'Customer Orders Management'!B:AB,11,0)),"")</f>
        <v/>
      </c>
      <c r="L3292" s="81" t="str">
        <f>IFERROR(IF(VLOOKUP(B3292,'DIFOT Raw Data'!B:P,15,0)="","Not Delivered","Delivery"&amp;" "&amp;VLOOKUP(B3292,'DIFOT Raw Data'!B:P,15,0)),"")</f>
        <v/>
      </c>
    </row>
    <row r="3293" spans="5:12" x14ac:dyDescent="0.25">
      <c r="E3293" s="80" t="str">
        <f>IFERROR(IF(B3293="","",VLOOKUP(B3293,'Customer Orders Management'!B:AB,12,0)),"")</f>
        <v/>
      </c>
      <c r="F3293" s="80" t="str">
        <f>IFERROR(IF(B3293="","",VLOOKUP(B3293,'Customer Orders Management'!B:AB,13,0)),"")</f>
        <v/>
      </c>
      <c r="G3293" s="80" t="str">
        <f>IFERROR(IF(B3293="","",VLOOKUP(B3293,'Customer Orders Management'!B:AB,7,0)),"")</f>
        <v/>
      </c>
      <c r="H3293" s="80" t="str">
        <f>IFERROR(IF(B3293="","",VLOOKUP(B3293,'Customer Orders Management'!B:AB,8,0)),"")</f>
        <v/>
      </c>
      <c r="I3293" s="81" t="str">
        <f>IFERROR(IF(B3293="","",VLOOKUP(B3293,'Customer Orders Management'!B:AB,9,0)),"")</f>
        <v/>
      </c>
      <c r="J3293" s="81" t="str">
        <f>IFERROR(IF(B3293="","",VLOOKUP(B3293,'Customer Orders Management'!B:AB,10,0)),"")</f>
        <v/>
      </c>
      <c r="K3293" s="81" t="str">
        <f>IFERROR(IF(B3293="","",VLOOKUP(B3293,'Customer Orders Management'!B:AB,11,0)),"")</f>
        <v/>
      </c>
      <c r="L3293" s="81" t="str">
        <f>IFERROR(IF(VLOOKUP(B3293,'DIFOT Raw Data'!B:P,15,0)="","Not Delivered","Delivery"&amp;" "&amp;VLOOKUP(B3293,'DIFOT Raw Data'!B:P,15,0)),"")</f>
        <v/>
      </c>
    </row>
    <row r="3294" spans="5:12" x14ac:dyDescent="0.25">
      <c r="E3294" s="80" t="str">
        <f>IFERROR(IF(B3294="","",VLOOKUP(B3294,'Customer Orders Management'!B:AB,12,0)),"")</f>
        <v/>
      </c>
      <c r="F3294" s="80" t="str">
        <f>IFERROR(IF(B3294="","",VLOOKUP(B3294,'Customer Orders Management'!B:AB,13,0)),"")</f>
        <v/>
      </c>
      <c r="G3294" s="80" t="str">
        <f>IFERROR(IF(B3294="","",VLOOKUP(B3294,'Customer Orders Management'!B:AB,7,0)),"")</f>
        <v/>
      </c>
      <c r="H3294" s="80" t="str">
        <f>IFERROR(IF(B3294="","",VLOOKUP(B3294,'Customer Orders Management'!B:AB,8,0)),"")</f>
        <v/>
      </c>
      <c r="I3294" s="81" t="str">
        <f>IFERROR(IF(B3294="","",VLOOKUP(B3294,'Customer Orders Management'!B:AB,9,0)),"")</f>
        <v/>
      </c>
      <c r="J3294" s="81" t="str">
        <f>IFERROR(IF(B3294="","",VLOOKUP(B3294,'Customer Orders Management'!B:AB,10,0)),"")</f>
        <v/>
      </c>
      <c r="K3294" s="81" t="str">
        <f>IFERROR(IF(B3294="","",VLOOKUP(B3294,'Customer Orders Management'!B:AB,11,0)),"")</f>
        <v/>
      </c>
      <c r="L3294" s="81" t="str">
        <f>IFERROR(IF(VLOOKUP(B3294,'DIFOT Raw Data'!B:P,15,0)="","Not Delivered","Delivery"&amp;" "&amp;VLOOKUP(B3294,'DIFOT Raw Data'!B:P,15,0)),"")</f>
        <v/>
      </c>
    </row>
    <row r="3295" spans="5:12" x14ac:dyDescent="0.25">
      <c r="E3295" s="80" t="str">
        <f>IFERROR(IF(B3295="","",VLOOKUP(B3295,'Customer Orders Management'!B:AB,12,0)),"")</f>
        <v/>
      </c>
      <c r="F3295" s="80" t="str">
        <f>IFERROR(IF(B3295="","",VLOOKUP(B3295,'Customer Orders Management'!B:AB,13,0)),"")</f>
        <v/>
      </c>
      <c r="G3295" s="80" t="str">
        <f>IFERROR(IF(B3295="","",VLOOKUP(B3295,'Customer Orders Management'!B:AB,7,0)),"")</f>
        <v/>
      </c>
      <c r="H3295" s="80" t="str">
        <f>IFERROR(IF(B3295="","",VLOOKUP(B3295,'Customer Orders Management'!B:AB,8,0)),"")</f>
        <v/>
      </c>
      <c r="I3295" s="81" t="str">
        <f>IFERROR(IF(B3295="","",VLOOKUP(B3295,'Customer Orders Management'!B:AB,9,0)),"")</f>
        <v/>
      </c>
      <c r="J3295" s="81" t="str">
        <f>IFERROR(IF(B3295="","",VLOOKUP(B3295,'Customer Orders Management'!B:AB,10,0)),"")</f>
        <v/>
      </c>
      <c r="K3295" s="81" t="str">
        <f>IFERROR(IF(B3295="","",VLOOKUP(B3295,'Customer Orders Management'!B:AB,11,0)),"")</f>
        <v/>
      </c>
      <c r="L3295" s="81" t="str">
        <f>IFERROR(IF(VLOOKUP(B3295,'DIFOT Raw Data'!B:P,15,0)="","Not Delivered","Delivery"&amp;" "&amp;VLOOKUP(B3295,'DIFOT Raw Data'!B:P,15,0)),"")</f>
        <v/>
      </c>
    </row>
    <row r="3296" spans="5:12" x14ac:dyDescent="0.25">
      <c r="E3296" s="80" t="str">
        <f>IFERROR(IF(B3296="","",VLOOKUP(B3296,'Customer Orders Management'!B:AB,12,0)),"")</f>
        <v/>
      </c>
      <c r="F3296" s="80" t="str">
        <f>IFERROR(IF(B3296="","",VLOOKUP(B3296,'Customer Orders Management'!B:AB,13,0)),"")</f>
        <v/>
      </c>
      <c r="G3296" s="80" t="str">
        <f>IFERROR(IF(B3296="","",VLOOKUP(B3296,'Customer Orders Management'!B:AB,7,0)),"")</f>
        <v/>
      </c>
      <c r="H3296" s="80" t="str">
        <f>IFERROR(IF(B3296="","",VLOOKUP(B3296,'Customer Orders Management'!B:AB,8,0)),"")</f>
        <v/>
      </c>
      <c r="I3296" s="81" t="str">
        <f>IFERROR(IF(B3296="","",VLOOKUP(B3296,'Customer Orders Management'!B:AB,9,0)),"")</f>
        <v/>
      </c>
      <c r="J3296" s="81" t="str">
        <f>IFERROR(IF(B3296="","",VLOOKUP(B3296,'Customer Orders Management'!B:AB,10,0)),"")</f>
        <v/>
      </c>
      <c r="K3296" s="81" t="str">
        <f>IFERROR(IF(B3296="","",VLOOKUP(B3296,'Customer Orders Management'!B:AB,11,0)),"")</f>
        <v/>
      </c>
      <c r="L3296" s="81" t="str">
        <f>IFERROR(IF(VLOOKUP(B3296,'DIFOT Raw Data'!B:P,15,0)="","Not Delivered","Delivery"&amp;" "&amp;VLOOKUP(B3296,'DIFOT Raw Data'!B:P,15,0)),"")</f>
        <v/>
      </c>
    </row>
    <row r="3297" spans="5:12" x14ac:dyDescent="0.25">
      <c r="E3297" s="80" t="str">
        <f>IFERROR(IF(B3297="","",VLOOKUP(B3297,'Customer Orders Management'!B:AB,12,0)),"")</f>
        <v/>
      </c>
      <c r="F3297" s="80" t="str">
        <f>IFERROR(IF(B3297="","",VLOOKUP(B3297,'Customer Orders Management'!B:AB,13,0)),"")</f>
        <v/>
      </c>
      <c r="G3297" s="80" t="str">
        <f>IFERROR(IF(B3297="","",VLOOKUP(B3297,'Customer Orders Management'!B:AB,7,0)),"")</f>
        <v/>
      </c>
      <c r="H3297" s="80" t="str">
        <f>IFERROR(IF(B3297="","",VLOOKUP(B3297,'Customer Orders Management'!B:AB,8,0)),"")</f>
        <v/>
      </c>
      <c r="I3297" s="81" t="str">
        <f>IFERROR(IF(B3297="","",VLOOKUP(B3297,'Customer Orders Management'!B:AB,9,0)),"")</f>
        <v/>
      </c>
      <c r="J3297" s="81" t="str">
        <f>IFERROR(IF(B3297="","",VLOOKUP(B3297,'Customer Orders Management'!B:AB,10,0)),"")</f>
        <v/>
      </c>
      <c r="K3297" s="81" t="str">
        <f>IFERROR(IF(B3297="","",VLOOKUP(B3297,'Customer Orders Management'!B:AB,11,0)),"")</f>
        <v/>
      </c>
      <c r="L3297" s="81" t="str">
        <f>IFERROR(IF(VLOOKUP(B3297,'DIFOT Raw Data'!B:P,15,0)="","Not Delivered","Delivery"&amp;" "&amp;VLOOKUP(B3297,'DIFOT Raw Data'!B:P,15,0)),"")</f>
        <v/>
      </c>
    </row>
    <row r="3298" spans="5:12" x14ac:dyDescent="0.25">
      <c r="E3298" s="80" t="str">
        <f>IFERROR(IF(B3298="","",VLOOKUP(B3298,'Customer Orders Management'!B:AB,12,0)),"")</f>
        <v/>
      </c>
      <c r="F3298" s="80" t="str">
        <f>IFERROR(IF(B3298="","",VLOOKUP(B3298,'Customer Orders Management'!B:AB,13,0)),"")</f>
        <v/>
      </c>
      <c r="G3298" s="80" t="str">
        <f>IFERROR(IF(B3298="","",VLOOKUP(B3298,'Customer Orders Management'!B:AB,7,0)),"")</f>
        <v/>
      </c>
      <c r="H3298" s="80" t="str">
        <f>IFERROR(IF(B3298="","",VLOOKUP(B3298,'Customer Orders Management'!B:AB,8,0)),"")</f>
        <v/>
      </c>
      <c r="I3298" s="81" t="str">
        <f>IFERROR(IF(B3298="","",VLOOKUP(B3298,'Customer Orders Management'!B:AB,9,0)),"")</f>
        <v/>
      </c>
      <c r="J3298" s="81" t="str">
        <f>IFERROR(IF(B3298="","",VLOOKUP(B3298,'Customer Orders Management'!B:AB,10,0)),"")</f>
        <v/>
      </c>
      <c r="K3298" s="81" t="str">
        <f>IFERROR(IF(B3298="","",VLOOKUP(B3298,'Customer Orders Management'!B:AB,11,0)),"")</f>
        <v/>
      </c>
      <c r="L3298" s="81" t="str">
        <f>IFERROR(IF(VLOOKUP(B3298,'DIFOT Raw Data'!B:P,15,0)="","Not Delivered","Delivery"&amp;" "&amp;VLOOKUP(B3298,'DIFOT Raw Data'!B:P,15,0)),"")</f>
        <v/>
      </c>
    </row>
    <row r="3299" spans="5:12" x14ac:dyDescent="0.25">
      <c r="E3299" s="80" t="str">
        <f>IFERROR(IF(B3299="","",VLOOKUP(B3299,'Customer Orders Management'!B:AB,12,0)),"")</f>
        <v/>
      </c>
      <c r="F3299" s="80" t="str">
        <f>IFERROR(IF(B3299="","",VLOOKUP(B3299,'Customer Orders Management'!B:AB,13,0)),"")</f>
        <v/>
      </c>
      <c r="G3299" s="80" t="str">
        <f>IFERROR(IF(B3299="","",VLOOKUP(B3299,'Customer Orders Management'!B:AB,7,0)),"")</f>
        <v/>
      </c>
      <c r="H3299" s="80" t="str">
        <f>IFERROR(IF(B3299="","",VLOOKUP(B3299,'Customer Orders Management'!B:AB,8,0)),"")</f>
        <v/>
      </c>
      <c r="I3299" s="81" t="str">
        <f>IFERROR(IF(B3299="","",VLOOKUP(B3299,'Customer Orders Management'!B:AB,9,0)),"")</f>
        <v/>
      </c>
      <c r="J3299" s="81" t="str">
        <f>IFERROR(IF(B3299="","",VLOOKUP(B3299,'Customer Orders Management'!B:AB,10,0)),"")</f>
        <v/>
      </c>
      <c r="K3299" s="81" t="str">
        <f>IFERROR(IF(B3299="","",VLOOKUP(B3299,'Customer Orders Management'!B:AB,11,0)),"")</f>
        <v/>
      </c>
      <c r="L3299" s="81" t="str">
        <f>IFERROR(IF(VLOOKUP(B3299,'DIFOT Raw Data'!B:P,15,0)="","Not Delivered","Delivery"&amp;" "&amp;VLOOKUP(B3299,'DIFOT Raw Data'!B:P,15,0)),"")</f>
        <v/>
      </c>
    </row>
    <row r="3300" spans="5:12" x14ac:dyDescent="0.25">
      <c r="E3300" s="80" t="str">
        <f>IFERROR(IF(B3300="","",VLOOKUP(B3300,'Customer Orders Management'!B:AB,12,0)),"")</f>
        <v/>
      </c>
      <c r="F3300" s="80" t="str">
        <f>IFERROR(IF(B3300="","",VLOOKUP(B3300,'Customer Orders Management'!B:AB,13,0)),"")</f>
        <v/>
      </c>
      <c r="G3300" s="80" t="str">
        <f>IFERROR(IF(B3300="","",VLOOKUP(B3300,'Customer Orders Management'!B:AB,7,0)),"")</f>
        <v/>
      </c>
      <c r="H3300" s="80" t="str">
        <f>IFERROR(IF(B3300="","",VLOOKUP(B3300,'Customer Orders Management'!B:AB,8,0)),"")</f>
        <v/>
      </c>
      <c r="I3300" s="81" t="str">
        <f>IFERROR(IF(B3300="","",VLOOKUP(B3300,'Customer Orders Management'!B:AB,9,0)),"")</f>
        <v/>
      </c>
      <c r="J3300" s="81" t="str">
        <f>IFERROR(IF(B3300="","",VLOOKUP(B3300,'Customer Orders Management'!B:AB,10,0)),"")</f>
        <v/>
      </c>
      <c r="K3300" s="81" t="str">
        <f>IFERROR(IF(B3300="","",VLOOKUP(B3300,'Customer Orders Management'!B:AB,11,0)),"")</f>
        <v/>
      </c>
      <c r="L3300" s="81" t="str">
        <f>IFERROR(IF(VLOOKUP(B3300,'DIFOT Raw Data'!B:P,15,0)="","Not Delivered","Delivery"&amp;" "&amp;VLOOKUP(B3300,'DIFOT Raw Data'!B:P,15,0)),"")</f>
        <v/>
      </c>
    </row>
    <row r="3301" spans="5:12" x14ac:dyDescent="0.25">
      <c r="E3301" s="80" t="str">
        <f>IFERROR(IF(B3301="","",VLOOKUP(B3301,'Customer Orders Management'!B:AB,12,0)),"")</f>
        <v/>
      </c>
      <c r="F3301" s="80" t="str">
        <f>IFERROR(IF(B3301="","",VLOOKUP(B3301,'Customer Orders Management'!B:AB,13,0)),"")</f>
        <v/>
      </c>
      <c r="G3301" s="80" t="str">
        <f>IFERROR(IF(B3301="","",VLOOKUP(B3301,'Customer Orders Management'!B:AB,7,0)),"")</f>
        <v/>
      </c>
      <c r="H3301" s="80" t="str">
        <f>IFERROR(IF(B3301="","",VLOOKUP(B3301,'Customer Orders Management'!B:AB,8,0)),"")</f>
        <v/>
      </c>
      <c r="I3301" s="81" t="str">
        <f>IFERROR(IF(B3301="","",VLOOKUP(B3301,'Customer Orders Management'!B:AB,9,0)),"")</f>
        <v/>
      </c>
      <c r="J3301" s="81" t="str">
        <f>IFERROR(IF(B3301="","",VLOOKUP(B3301,'Customer Orders Management'!B:AB,10,0)),"")</f>
        <v/>
      </c>
      <c r="K3301" s="81" t="str">
        <f>IFERROR(IF(B3301="","",VLOOKUP(B3301,'Customer Orders Management'!B:AB,11,0)),"")</f>
        <v/>
      </c>
      <c r="L3301" s="81" t="str">
        <f>IFERROR(IF(VLOOKUP(B3301,'DIFOT Raw Data'!B:P,15,0)="","Not Delivered","Delivery"&amp;" "&amp;VLOOKUP(B3301,'DIFOT Raw Data'!B:P,15,0)),"")</f>
        <v/>
      </c>
    </row>
    <row r="3302" spans="5:12" x14ac:dyDescent="0.25">
      <c r="E3302" s="80" t="str">
        <f>IFERROR(IF(B3302="","",VLOOKUP(B3302,'Customer Orders Management'!B:AB,12,0)),"")</f>
        <v/>
      </c>
      <c r="F3302" s="80" t="str">
        <f>IFERROR(IF(B3302="","",VLOOKUP(B3302,'Customer Orders Management'!B:AB,13,0)),"")</f>
        <v/>
      </c>
      <c r="G3302" s="80" t="str">
        <f>IFERROR(IF(B3302="","",VLOOKUP(B3302,'Customer Orders Management'!B:AB,7,0)),"")</f>
        <v/>
      </c>
      <c r="H3302" s="80" t="str">
        <f>IFERROR(IF(B3302="","",VLOOKUP(B3302,'Customer Orders Management'!B:AB,8,0)),"")</f>
        <v/>
      </c>
      <c r="I3302" s="81" t="str">
        <f>IFERROR(IF(B3302="","",VLOOKUP(B3302,'Customer Orders Management'!B:AB,9,0)),"")</f>
        <v/>
      </c>
      <c r="J3302" s="81" t="str">
        <f>IFERROR(IF(B3302="","",VLOOKUP(B3302,'Customer Orders Management'!B:AB,10,0)),"")</f>
        <v/>
      </c>
      <c r="K3302" s="81" t="str">
        <f>IFERROR(IF(B3302="","",VLOOKUP(B3302,'Customer Orders Management'!B:AB,11,0)),"")</f>
        <v/>
      </c>
      <c r="L3302" s="81" t="str">
        <f>IFERROR(IF(VLOOKUP(B3302,'DIFOT Raw Data'!B:P,15,0)="","Not Delivered","Delivery"&amp;" "&amp;VLOOKUP(B3302,'DIFOT Raw Data'!B:P,15,0)),"")</f>
        <v/>
      </c>
    </row>
    <row r="3303" spans="5:12" x14ac:dyDescent="0.25">
      <c r="E3303" s="80" t="str">
        <f>IFERROR(IF(B3303="","",VLOOKUP(B3303,'Customer Orders Management'!B:AB,12,0)),"")</f>
        <v/>
      </c>
      <c r="F3303" s="80" t="str">
        <f>IFERROR(IF(B3303="","",VLOOKUP(B3303,'Customer Orders Management'!B:AB,13,0)),"")</f>
        <v/>
      </c>
      <c r="G3303" s="80" t="str">
        <f>IFERROR(IF(B3303="","",VLOOKUP(B3303,'Customer Orders Management'!B:AB,7,0)),"")</f>
        <v/>
      </c>
      <c r="H3303" s="80" t="str">
        <f>IFERROR(IF(B3303="","",VLOOKUP(B3303,'Customer Orders Management'!B:AB,8,0)),"")</f>
        <v/>
      </c>
      <c r="I3303" s="81" t="str">
        <f>IFERROR(IF(B3303="","",VLOOKUP(B3303,'Customer Orders Management'!B:AB,9,0)),"")</f>
        <v/>
      </c>
      <c r="J3303" s="81" t="str">
        <f>IFERROR(IF(B3303="","",VLOOKUP(B3303,'Customer Orders Management'!B:AB,10,0)),"")</f>
        <v/>
      </c>
      <c r="K3303" s="81" t="str">
        <f>IFERROR(IF(B3303="","",VLOOKUP(B3303,'Customer Orders Management'!B:AB,11,0)),"")</f>
        <v/>
      </c>
      <c r="L3303" s="81" t="str">
        <f>IFERROR(IF(VLOOKUP(B3303,'DIFOT Raw Data'!B:P,15,0)="","Not Delivered","Delivery"&amp;" "&amp;VLOOKUP(B3303,'DIFOT Raw Data'!B:P,15,0)),"")</f>
        <v/>
      </c>
    </row>
    <row r="3304" spans="5:12" x14ac:dyDescent="0.25">
      <c r="E3304" s="80" t="str">
        <f>IFERROR(IF(B3304="","",VLOOKUP(B3304,'Customer Orders Management'!B:AB,12,0)),"")</f>
        <v/>
      </c>
      <c r="F3304" s="80" t="str">
        <f>IFERROR(IF(B3304="","",VLOOKUP(B3304,'Customer Orders Management'!B:AB,13,0)),"")</f>
        <v/>
      </c>
      <c r="G3304" s="80" t="str">
        <f>IFERROR(IF(B3304="","",VLOOKUP(B3304,'Customer Orders Management'!B:AB,7,0)),"")</f>
        <v/>
      </c>
      <c r="H3304" s="80" t="str">
        <f>IFERROR(IF(B3304="","",VLOOKUP(B3304,'Customer Orders Management'!B:AB,8,0)),"")</f>
        <v/>
      </c>
      <c r="I3304" s="81" t="str">
        <f>IFERROR(IF(B3304="","",VLOOKUP(B3304,'Customer Orders Management'!B:AB,9,0)),"")</f>
        <v/>
      </c>
      <c r="J3304" s="81" t="str">
        <f>IFERROR(IF(B3304="","",VLOOKUP(B3304,'Customer Orders Management'!B:AB,10,0)),"")</f>
        <v/>
      </c>
      <c r="K3304" s="81" t="str">
        <f>IFERROR(IF(B3304="","",VLOOKUP(B3304,'Customer Orders Management'!B:AB,11,0)),"")</f>
        <v/>
      </c>
      <c r="L3304" s="81" t="str">
        <f>IFERROR(IF(VLOOKUP(B3304,'DIFOT Raw Data'!B:P,15,0)="","Not Delivered","Delivery"&amp;" "&amp;VLOOKUP(B3304,'DIFOT Raw Data'!B:P,15,0)),"")</f>
        <v/>
      </c>
    </row>
    <row r="3305" spans="5:12" x14ac:dyDescent="0.25">
      <c r="E3305" s="80" t="str">
        <f>IFERROR(IF(B3305="","",VLOOKUP(B3305,'Customer Orders Management'!B:AB,12,0)),"")</f>
        <v/>
      </c>
      <c r="F3305" s="80" t="str">
        <f>IFERROR(IF(B3305="","",VLOOKUP(B3305,'Customer Orders Management'!B:AB,13,0)),"")</f>
        <v/>
      </c>
      <c r="G3305" s="80" t="str">
        <f>IFERROR(IF(B3305="","",VLOOKUP(B3305,'Customer Orders Management'!B:AB,7,0)),"")</f>
        <v/>
      </c>
      <c r="H3305" s="80" t="str">
        <f>IFERROR(IF(B3305="","",VLOOKUP(B3305,'Customer Orders Management'!B:AB,8,0)),"")</f>
        <v/>
      </c>
      <c r="I3305" s="81" t="str">
        <f>IFERROR(IF(B3305="","",VLOOKUP(B3305,'Customer Orders Management'!B:AB,9,0)),"")</f>
        <v/>
      </c>
      <c r="J3305" s="81" t="str">
        <f>IFERROR(IF(B3305="","",VLOOKUP(B3305,'Customer Orders Management'!B:AB,10,0)),"")</f>
        <v/>
      </c>
      <c r="K3305" s="81" t="str">
        <f>IFERROR(IF(B3305="","",VLOOKUP(B3305,'Customer Orders Management'!B:AB,11,0)),"")</f>
        <v/>
      </c>
      <c r="L3305" s="81" t="str">
        <f>IFERROR(IF(VLOOKUP(B3305,'DIFOT Raw Data'!B:P,15,0)="","Not Delivered","Delivery"&amp;" "&amp;VLOOKUP(B3305,'DIFOT Raw Data'!B:P,15,0)),"")</f>
        <v/>
      </c>
    </row>
    <row r="3306" spans="5:12" x14ac:dyDescent="0.25">
      <c r="E3306" s="80" t="str">
        <f>IFERROR(IF(B3306="","",VLOOKUP(B3306,'Customer Orders Management'!B:AB,12,0)),"")</f>
        <v/>
      </c>
      <c r="F3306" s="80" t="str">
        <f>IFERROR(IF(B3306="","",VLOOKUP(B3306,'Customer Orders Management'!B:AB,13,0)),"")</f>
        <v/>
      </c>
      <c r="G3306" s="80" t="str">
        <f>IFERROR(IF(B3306="","",VLOOKUP(B3306,'Customer Orders Management'!B:AB,7,0)),"")</f>
        <v/>
      </c>
      <c r="H3306" s="80" t="str">
        <f>IFERROR(IF(B3306="","",VLOOKUP(B3306,'Customer Orders Management'!B:AB,8,0)),"")</f>
        <v/>
      </c>
      <c r="I3306" s="81" t="str">
        <f>IFERROR(IF(B3306="","",VLOOKUP(B3306,'Customer Orders Management'!B:AB,9,0)),"")</f>
        <v/>
      </c>
      <c r="J3306" s="81" t="str">
        <f>IFERROR(IF(B3306="","",VLOOKUP(B3306,'Customer Orders Management'!B:AB,10,0)),"")</f>
        <v/>
      </c>
      <c r="K3306" s="81" t="str">
        <f>IFERROR(IF(B3306="","",VLOOKUP(B3306,'Customer Orders Management'!B:AB,11,0)),"")</f>
        <v/>
      </c>
      <c r="L3306" s="81" t="str">
        <f>IFERROR(IF(VLOOKUP(B3306,'DIFOT Raw Data'!B:P,15,0)="","Not Delivered","Delivery"&amp;" "&amp;VLOOKUP(B3306,'DIFOT Raw Data'!B:P,15,0)),"")</f>
        <v/>
      </c>
    </row>
    <row r="3307" spans="5:12" x14ac:dyDescent="0.25">
      <c r="E3307" s="80" t="str">
        <f>IFERROR(IF(B3307="","",VLOOKUP(B3307,'Customer Orders Management'!B:AB,12,0)),"")</f>
        <v/>
      </c>
      <c r="F3307" s="80" t="str">
        <f>IFERROR(IF(B3307="","",VLOOKUP(B3307,'Customer Orders Management'!B:AB,13,0)),"")</f>
        <v/>
      </c>
      <c r="G3307" s="80" t="str">
        <f>IFERROR(IF(B3307="","",VLOOKUP(B3307,'Customer Orders Management'!B:AB,7,0)),"")</f>
        <v/>
      </c>
      <c r="H3307" s="80" t="str">
        <f>IFERROR(IF(B3307="","",VLOOKUP(B3307,'Customer Orders Management'!B:AB,8,0)),"")</f>
        <v/>
      </c>
      <c r="I3307" s="81" t="str">
        <f>IFERROR(IF(B3307="","",VLOOKUP(B3307,'Customer Orders Management'!B:AB,9,0)),"")</f>
        <v/>
      </c>
      <c r="J3307" s="81" t="str">
        <f>IFERROR(IF(B3307="","",VLOOKUP(B3307,'Customer Orders Management'!B:AB,10,0)),"")</f>
        <v/>
      </c>
      <c r="K3307" s="81" t="str">
        <f>IFERROR(IF(B3307="","",VLOOKUP(B3307,'Customer Orders Management'!B:AB,11,0)),"")</f>
        <v/>
      </c>
      <c r="L3307" s="81" t="str">
        <f>IFERROR(IF(VLOOKUP(B3307,'DIFOT Raw Data'!B:P,15,0)="","Not Delivered","Delivery"&amp;" "&amp;VLOOKUP(B3307,'DIFOT Raw Data'!B:P,15,0)),"")</f>
        <v/>
      </c>
    </row>
    <row r="3308" spans="5:12" x14ac:dyDescent="0.25">
      <c r="E3308" s="80" t="str">
        <f>IFERROR(IF(B3308="","",VLOOKUP(B3308,'Customer Orders Management'!B:AB,12,0)),"")</f>
        <v/>
      </c>
      <c r="F3308" s="80" t="str">
        <f>IFERROR(IF(B3308="","",VLOOKUP(B3308,'Customer Orders Management'!B:AB,13,0)),"")</f>
        <v/>
      </c>
      <c r="G3308" s="80" t="str">
        <f>IFERROR(IF(B3308="","",VLOOKUP(B3308,'Customer Orders Management'!B:AB,7,0)),"")</f>
        <v/>
      </c>
      <c r="H3308" s="80" t="str">
        <f>IFERROR(IF(B3308="","",VLOOKUP(B3308,'Customer Orders Management'!B:AB,8,0)),"")</f>
        <v/>
      </c>
      <c r="I3308" s="81" t="str">
        <f>IFERROR(IF(B3308="","",VLOOKUP(B3308,'Customer Orders Management'!B:AB,9,0)),"")</f>
        <v/>
      </c>
      <c r="J3308" s="81" t="str">
        <f>IFERROR(IF(B3308="","",VLOOKUP(B3308,'Customer Orders Management'!B:AB,10,0)),"")</f>
        <v/>
      </c>
      <c r="K3308" s="81" t="str">
        <f>IFERROR(IF(B3308="","",VLOOKUP(B3308,'Customer Orders Management'!B:AB,11,0)),"")</f>
        <v/>
      </c>
      <c r="L3308" s="81" t="str">
        <f>IFERROR(IF(VLOOKUP(B3308,'DIFOT Raw Data'!B:P,15,0)="","Not Delivered","Delivery"&amp;" "&amp;VLOOKUP(B3308,'DIFOT Raw Data'!B:P,15,0)),"")</f>
        <v/>
      </c>
    </row>
    <row r="3309" spans="5:12" x14ac:dyDescent="0.25">
      <c r="E3309" s="80" t="str">
        <f>IFERROR(IF(B3309="","",VLOOKUP(B3309,'Customer Orders Management'!B:AB,12,0)),"")</f>
        <v/>
      </c>
      <c r="F3309" s="80" t="str">
        <f>IFERROR(IF(B3309="","",VLOOKUP(B3309,'Customer Orders Management'!B:AB,13,0)),"")</f>
        <v/>
      </c>
      <c r="G3309" s="80" t="str">
        <f>IFERROR(IF(B3309="","",VLOOKUP(B3309,'Customer Orders Management'!B:AB,7,0)),"")</f>
        <v/>
      </c>
      <c r="H3309" s="80" t="str">
        <f>IFERROR(IF(B3309="","",VLOOKUP(B3309,'Customer Orders Management'!B:AB,8,0)),"")</f>
        <v/>
      </c>
      <c r="I3309" s="81" t="str">
        <f>IFERROR(IF(B3309="","",VLOOKUP(B3309,'Customer Orders Management'!B:AB,9,0)),"")</f>
        <v/>
      </c>
      <c r="J3309" s="81" t="str">
        <f>IFERROR(IF(B3309="","",VLOOKUP(B3309,'Customer Orders Management'!B:AB,10,0)),"")</f>
        <v/>
      </c>
      <c r="K3309" s="81" t="str">
        <f>IFERROR(IF(B3309="","",VLOOKUP(B3309,'Customer Orders Management'!B:AB,11,0)),"")</f>
        <v/>
      </c>
      <c r="L3309" s="81" t="str">
        <f>IFERROR(IF(VLOOKUP(B3309,'DIFOT Raw Data'!B:P,15,0)="","Not Delivered","Delivery"&amp;" "&amp;VLOOKUP(B3309,'DIFOT Raw Data'!B:P,15,0)),"")</f>
        <v/>
      </c>
    </row>
    <row r="3310" spans="5:12" x14ac:dyDescent="0.25">
      <c r="E3310" s="80" t="str">
        <f>IFERROR(IF(B3310="","",VLOOKUP(B3310,'Customer Orders Management'!B:AB,12,0)),"")</f>
        <v/>
      </c>
      <c r="F3310" s="80" t="str">
        <f>IFERROR(IF(B3310="","",VLOOKUP(B3310,'Customer Orders Management'!B:AB,13,0)),"")</f>
        <v/>
      </c>
      <c r="G3310" s="80" t="str">
        <f>IFERROR(IF(B3310="","",VLOOKUP(B3310,'Customer Orders Management'!B:AB,7,0)),"")</f>
        <v/>
      </c>
      <c r="H3310" s="80" t="str">
        <f>IFERROR(IF(B3310="","",VLOOKUP(B3310,'Customer Orders Management'!B:AB,8,0)),"")</f>
        <v/>
      </c>
      <c r="I3310" s="81" t="str">
        <f>IFERROR(IF(B3310="","",VLOOKUP(B3310,'Customer Orders Management'!B:AB,9,0)),"")</f>
        <v/>
      </c>
      <c r="J3310" s="81" t="str">
        <f>IFERROR(IF(B3310="","",VLOOKUP(B3310,'Customer Orders Management'!B:AB,10,0)),"")</f>
        <v/>
      </c>
      <c r="K3310" s="81" t="str">
        <f>IFERROR(IF(B3310="","",VLOOKUP(B3310,'Customer Orders Management'!B:AB,11,0)),"")</f>
        <v/>
      </c>
      <c r="L3310" s="81" t="str">
        <f>IFERROR(IF(VLOOKUP(B3310,'DIFOT Raw Data'!B:P,15,0)="","Not Delivered","Delivery"&amp;" "&amp;VLOOKUP(B3310,'DIFOT Raw Data'!B:P,15,0)),"")</f>
        <v/>
      </c>
    </row>
    <row r="3311" spans="5:12" x14ac:dyDescent="0.25">
      <c r="E3311" s="80" t="str">
        <f>IFERROR(IF(B3311="","",VLOOKUP(B3311,'Customer Orders Management'!B:AB,12,0)),"")</f>
        <v/>
      </c>
      <c r="F3311" s="80" t="str">
        <f>IFERROR(IF(B3311="","",VLOOKUP(B3311,'Customer Orders Management'!B:AB,13,0)),"")</f>
        <v/>
      </c>
      <c r="G3311" s="80" t="str">
        <f>IFERROR(IF(B3311="","",VLOOKUP(B3311,'Customer Orders Management'!B:AB,7,0)),"")</f>
        <v/>
      </c>
      <c r="H3311" s="80" t="str">
        <f>IFERROR(IF(B3311="","",VLOOKUP(B3311,'Customer Orders Management'!B:AB,8,0)),"")</f>
        <v/>
      </c>
      <c r="I3311" s="81" t="str">
        <f>IFERROR(IF(B3311="","",VLOOKUP(B3311,'Customer Orders Management'!B:AB,9,0)),"")</f>
        <v/>
      </c>
      <c r="J3311" s="81" t="str">
        <f>IFERROR(IF(B3311="","",VLOOKUP(B3311,'Customer Orders Management'!B:AB,10,0)),"")</f>
        <v/>
      </c>
      <c r="K3311" s="81" t="str">
        <f>IFERROR(IF(B3311="","",VLOOKUP(B3311,'Customer Orders Management'!B:AB,11,0)),"")</f>
        <v/>
      </c>
      <c r="L3311" s="81" t="str">
        <f>IFERROR(IF(VLOOKUP(B3311,'DIFOT Raw Data'!B:P,15,0)="","Not Delivered","Delivery"&amp;" "&amp;VLOOKUP(B3311,'DIFOT Raw Data'!B:P,15,0)),"")</f>
        <v/>
      </c>
    </row>
    <row r="3312" spans="5:12" x14ac:dyDescent="0.25">
      <c r="E3312" s="80" t="str">
        <f>IFERROR(IF(B3312="","",VLOOKUP(B3312,'Customer Orders Management'!B:AB,12,0)),"")</f>
        <v/>
      </c>
      <c r="F3312" s="80" t="str">
        <f>IFERROR(IF(B3312="","",VLOOKUP(B3312,'Customer Orders Management'!B:AB,13,0)),"")</f>
        <v/>
      </c>
      <c r="G3312" s="80" t="str">
        <f>IFERROR(IF(B3312="","",VLOOKUP(B3312,'Customer Orders Management'!B:AB,7,0)),"")</f>
        <v/>
      </c>
      <c r="H3312" s="80" t="str">
        <f>IFERROR(IF(B3312="","",VLOOKUP(B3312,'Customer Orders Management'!B:AB,8,0)),"")</f>
        <v/>
      </c>
      <c r="I3312" s="81" t="str">
        <f>IFERROR(IF(B3312="","",VLOOKUP(B3312,'Customer Orders Management'!B:AB,9,0)),"")</f>
        <v/>
      </c>
      <c r="J3312" s="81" t="str">
        <f>IFERROR(IF(B3312="","",VLOOKUP(B3312,'Customer Orders Management'!B:AB,10,0)),"")</f>
        <v/>
      </c>
      <c r="K3312" s="81" t="str">
        <f>IFERROR(IF(B3312="","",VLOOKUP(B3312,'Customer Orders Management'!B:AB,11,0)),"")</f>
        <v/>
      </c>
      <c r="L3312" s="81" t="str">
        <f>IFERROR(IF(VLOOKUP(B3312,'DIFOT Raw Data'!B:P,15,0)="","Not Delivered","Delivery"&amp;" "&amp;VLOOKUP(B3312,'DIFOT Raw Data'!B:P,15,0)),"")</f>
        <v/>
      </c>
    </row>
    <row r="3313" spans="5:12" x14ac:dyDescent="0.25">
      <c r="E3313" s="80" t="str">
        <f>IFERROR(IF(B3313="","",VLOOKUP(B3313,'Customer Orders Management'!B:AB,12,0)),"")</f>
        <v/>
      </c>
      <c r="F3313" s="80" t="str">
        <f>IFERROR(IF(B3313="","",VLOOKUP(B3313,'Customer Orders Management'!B:AB,13,0)),"")</f>
        <v/>
      </c>
      <c r="G3313" s="80" t="str">
        <f>IFERROR(IF(B3313="","",VLOOKUP(B3313,'Customer Orders Management'!B:AB,7,0)),"")</f>
        <v/>
      </c>
      <c r="H3313" s="80" t="str">
        <f>IFERROR(IF(B3313="","",VLOOKUP(B3313,'Customer Orders Management'!B:AB,8,0)),"")</f>
        <v/>
      </c>
      <c r="I3313" s="81" t="str">
        <f>IFERROR(IF(B3313="","",VLOOKUP(B3313,'Customer Orders Management'!B:AB,9,0)),"")</f>
        <v/>
      </c>
      <c r="J3313" s="81" t="str">
        <f>IFERROR(IF(B3313="","",VLOOKUP(B3313,'Customer Orders Management'!B:AB,10,0)),"")</f>
        <v/>
      </c>
      <c r="K3313" s="81" t="str">
        <f>IFERROR(IF(B3313="","",VLOOKUP(B3313,'Customer Orders Management'!B:AB,11,0)),"")</f>
        <v/>
      </c>
      <c r="L3313" s="81" t="str">
        <f>IFERROR(IF(VLOOKUP(B3313,'DIFOT Raw Data'!B:P,15,0)="","Not Delivered","Delivery"&amp;" "&amp;VLOOKUP(B3313,'DIFOT Raw Data'!B:P,15,0)),"")</f>
        <v/>
      </c>
    </row>
    <row r="3314" spans="5:12" x14ac:dyDescent="0.25">
      <c r="E3314" s="80" t="str">
        <f>IFERROR(IF(B3314="","",VLOOKUP(B3314,'Customer Orders Management'!B:AB,12,0)),"")</f>
        <v/>
      </c>
      <c r="F3314" s="80" t="str">
        <f>IFERROR(IF(B3314="","",VLOOKUP(B3314,'Customer Orders Management'!B:AB,13,0)),"")</f>
        <v/>
      </c>
      <c r="G3314" s="80" t="str">
        <f>IFERROR(IF(B3314="","",VLOOKUP(B3314,'Customer Orders Management'!B:AB,7,0)),"")</f>
        <v/>
      </c>
      <c r="H3314" s="80" t="str">
        <f>IFERROR(IF(B3314="","",VLOOKUP(B3314,'Customer Orders Management'!B:AB,8,0)),"")</f>
        <v/>
      </c>
      <c r="I3314" s="81" t="str">
        <f>IFERROR(IF(B3314="","",VLOOKUP(B3314,'Customer Orders Management'!B:AB,9,0)),"")</f>
        <v/>
      </c>
      <c r="J3314" s="81" t="str">
        <f>IFERROR(IF(B3314="","",VLOOKUP(B3314,'Customer Orders Management'!B:AB,10,0)),"")</f>
        <v/>
      </c>
      <c r="K3314" s="81" t="str">
        <f>IFERROR(IF(B3314="","",VLOOKUP(B3314,'Customer Orders Management'!B:AB,11,0)),"")</f>
        <v/>
      </c>
      <c r="L3314" s="81" t="str">
        <f>IFERROR(IF(VLOOKUP(B3314,'DIFOT Raw Data'!B:P,15,0)="","Not Delivered","Delivery"&amp;" "&amp;VLOOKUP(B3314,'DIFOT Raw Data'!B:P,15,0)),"")</f>
        <v/>
      </c>
    </row>
    <row r="3315" spans="5:12" x14ac:dyDescent="0.25">
      <c r="E3315" s="80" t="str">
        <f>IFERROR(IF(B3315="","",VLOOKUP(B3315,'Customer Orders Management'!B:AB,12,0)),"")</f>
        <v/>
      </c>
      <c r="F3315" s="80" t="str">
        <f>IFERROR(IF(B3315="","",VLOOKUP(B3315,'Customer Orders Management'!B:AB,13,0)),"")</f>
        <v/>
      </c>
      <c r="G3315" s="80" t="str">
        <f>IFERROR(IF(B3315="","",VLOOKUP(B3315,'Customer Orders Management'!B:AB,7,0)),"")</f>
        <v/>
      </c>
      <c r="H3315" s="80" t="str">
        <f>IFERROR(IF(B3315="","",VLOOKUP(B3315,'Customer Orders Management'!B:AB,8,0)),"")</f>
        <v/>
      </c>
      <c r="I3315" s="81" t="str">
        <f>IFERROR(IF(B3315="","",VLOOKUP(B3315,'Customer Orders Management'!B:AB,9,0)),"")</f>
        <v/>
      </c>
      <c r="J3315" s="81" t="str">
        <f>IFERROR(IF(B3315="","",VLOOKUP(B3315,'Customer Orders Management'!B:AB,10,0)),"")</f>
        <v/>
      </c>
      <c r="K3315" s="81" t="str">
        <f>IFERROR(IF(B3315="","",VLOOKUP(B3315,'Customer Orders Management'!B:AB,11,0)),"")</f>
        <v/>
      </c>
      <c r="L3315" s="81" t="str">
        <f>IFERROR(IF(VLOOKUP(B3315,'DIFOT Raw Data'!B:P,15,0)="","Not Delivered","Delivery"&amp;" "&amp;VLOOKUP(B3315,'DIFOT Raw Data'!B:P,15,0)),"")</f>
        <v/>
      </c>
    </row>
    <row r="3316" spans="5:12" x14ac:dyDescent="0.25">
      <c r="E3316" s="80" t="str">
        <f>IFERROR(IF(B3316="","",VLOOKUP(B3316,'Customer Orders Management'!B:AB,12,0)),"")</f>
        <v/>
      </c>
      <c r="F3316" s="80" t="str">
        <f>IFERROR(IF(B3316="","",VLOOKUP(B3316,'Customer Orders Management'!B:AB,13,0)),"")</f>
        <v/>
      </c>
      <c r="G3316" s="80" t="str">
        <f>IFERROR(IF(B3316="","",VLOOKUP(B3316,'Customer Orders Management'!B:AB,7,0)),"")</f>
        <v/>
      </c>
      <c r="H3316" s="80" t="str">
        <f>IFERROR(IF(B3316="","",VLOOKUP(B3316,'Customer Orders Management'!B:AB,8,0)),"")</f>
        <v/>
      </c>
      <c r="I3316" s="81" t="str">
        <f>IFERROR(IF(B3316="","",VLOOKUP(B3316,'Customer Orders Management'!B:AB,9,0)),"")</f>
        <v/>
      </c>
      <c r="J3316" s="81" t="str">
        <f>IFERROR(IF(B3316="","",VLOOKUP(B3316,'Customer Orders Management'!B:AB,10,0)),"")</f>
        <v/>
      </c>
      <c r="K3316" s="81" t="str">
        <f>IFERROR(IF(B3316="","",VLOOKUP(B3316,'Customer Orders Management'!B:AB,11,0)),"")</f>
        <v/>
      </c>
      <c r="L3316" s="81" t="str">
        <f>IFERROR(IF(VLOOKUP(B3316,'DIFOT Raw Data'!B:P,15,0)="","Not Delivered","Delivery"&amp;" "&amp;VLOOKUP(B3316,'DIFOT Raw Data'!B:P,15,0)),"")</f>
        <v/>
      </c>
    </row>
    <row r="3317" spans="5:12" x14ac:dyDescent="0.25">
      <c r="E3317" s="80" t="str">
        <f>IFERROR(IF(B3317="","",VLOOKUP(B3317,'Customer Orders Management'!B:AB,12,0)),"")</f>
        <v/>
      </c>
      <c r="F3317" s="80" t="str">
        <f>IFERROR(IF(B3317="","",VLOOKUP(B3317,'Customer Orders Management'!B:AB,13,0)),"")</f>
        <v/>
      </c>
      <c r="G3317" s="80" t="str">
        <f>IFERROR(IF(B3317="","",VLOOKUP(B3317,'Customer Orders Management'!B:AB,7,0)),"")</f>
        <v/>
      </c>
      <c r="H3317" s="80" t="str">
        <f>IFERROR(IF(B3317="","",VLOOKUP(B3317,'Customer Orders Management'!B:AB,8,0)),"")</f>
        <v/>
      </c>
      <c r="I3317" s="81" t="str">
        <f>IFERROR(IF(B3317="","",VLOOKUP(B3317,'Customer Orders Management'!B:AB,9,0)),"")</f>
        <v/>
      </c>
      <c r="J3317" s="81" t="str">
        <f>IFERROR(IF(B3317="","",VLOOKUP(B3317,'Customer Orders Management'!B:AB,10,0)),"")</f>
        <v/>
      </c>
      <c r="K3317" s="81" t="str">
        <f>IFERROR(IF(B3317="","",VLOOKUP(B3317,'Customer Orders Management'!B:AB,11,0)),"")</f>
        <v/>
      </c>
      <c r="L3317" s="81" t="str">
        <f>IFERROR(IF(VLOOKUP(B3317,'DIFOT Raw Data'!B:P,15,0)="","Not Delivered","Delivery"&amp;" "&amp;VLOOKUP(B3317,'DIFOT Raw Data'!B:P,15,0)),"")</f>
        <v/>
      </c>
    </row>
    <row r="3318" spans="5:12" x14ac:dyDescent="0.25">
      <c r="E3318" s="80" t="str">
        <f>IFERROR(IF(B3318="","",VLOOKUP(B3318,'Customer Orders Management'!B:AB,12,0)),"")</f>
        <v/>
      </c>
      <c r="F3318" s="80" t="str">
        <f>IFERROR(IF(B3318="","",VLOOKUP(B3318,'Customer Orders Management'!B:AB,13,0)),"")</f>
        <v/>
      </c>
      <c r="G3318" s="80" t="str">
        <f>IFERROR(IF(B3318="","",VLOOKUP(B3318,'Customer Orders Management'!B:AB,7,0)),"")</f>
        <v/>
      </c>
      <c r="H3318" s="80" t="str">
        <f>IFERROR(IF(B3318="","",VLOOKUP(B3318,'Customer Orders Management'!B:AB,8,0)),"")</f>
        <v/>
      </c>
      <c r="I3318" s="81" t="str">
        <f>IFERROR(IF(B3318="","",VLOOKUP(B3318,'Customer Orders Management'!B:AB,9,0)),"")</f>
        <v/>
      </c>
      <c r="J3318" s="81" t="str">
        <f>IFERROR(IF(B3318="","",VLOOKUP(B3318,'Customer Orders Management'!B:AB,10,0)),"")</f>
        <v/>
      </c>
      <c r="K3318" s="81" t="str">
        <f>IFERROR(IF(B3318="","",VLOOKUP(B3318,'Customer Orders Management'!B:AB,11,0)),"")</f>
        <v/>
      </c>
      <c r="L3318" s="81" t="str">
        <f>IFERROR(IF(VLOOKUP(B3318,'DIFOT Raw Data'!B:P,15,0)="","Not Delivered","Delivery"&amp;" "&amp;VLOOKUP(B3318,'DIFOT Raw Data'!B:P,15,0)),"")</f>
        <v/>
      </c>
    </row>
    <row r="3319" spans="5:12" x14ac:dyDescent="0.25">
      <c r="E3319" s="80" t="str">
        <f>IFERROR(IF(B3319="","",VLOOKUP(B3319,'Customer Orders Management'!B:AB,12,0)),"")</f>
        <v/>
      </c>
      <c r="F3319" s="80" t="str">
        <f>IFERROR(IF(B3319="","",VLOOKUP(B3319,'Customer Orders Management'!B:AB,13,0)),"")</f>
        <v/>
      </c>
      <c r="G3319" s="80" t="str">
        <f>IFERROR(IF(B3319="","",VLOOKUP(B3319,'Customer Orders Management'!B:AB,7,0)),"")</f>
        <v/>
      </c>
      <c r="H3319" s="80" t="str">
        <f>IFERROR(IF(B3319="","",VLOOKUP(B3319,'Customer Orders Management'!B:AB,8,0)),"")</f>
        <v/>
      </c>
      <c r="I3319" s="81" t="str">
        <f>IFERROR(IF(B3319="","",VLOOKUP(B3319,'Customer Orders Management'!B:AB,9,0)),"")</f>
        <v/>
      </c>
      <c r="J3319" s="81" t="str">
        <f>IFERROR(IF(B3319="","",VLOOKUP(B3319,'Customer Orders Management'!B:AB,10,0)),"")</f>
        <v/>
      </c>
      <c r="K3319" s="81" t="str">
        <f>IFERROR(IF(B3319="","",VLOOKUP(B3319,'Customer Orders Management'!B:AB,11,0)),"")</f>
        <v/>
      </c>
      <c r="L3319" s="81" t="str">
        <f>IFERROR(IF(VLOOKUP(B3319,'DIFOT Raw Data'!B:P,15,0)="","Not Delivered","Delivery"&amp;" "&amp;VLOOKUP(B3319,'DIFOT Raw Data'!B:P,15,0)),"")</f>
        <v/>
      </c>
    </row>
    <row r="3320" spans="5:12" x14ac:dyDescent="0.25">
      <c r="E3320" s="80" t="str">
        <f>IFERROR(IF(B3320="","",VLOOKUP(B3320,'Customer Orders Management'!B:AB,12,0)),"")</f>
        <v/>
      </c>
      <c r="F3320" s="80" t="str">
        <f>IFERROR(IF(B3320="","",VLOOKUP(B3320,'Customer Orders Management'!B:AB,13,0)),"")</f>
        <v/>
      </c>
      <c r="G3320" s="80" t="str">
        <f>IFERROR(IF(B3320="","",VLOOKUP(B3320,'Customer Orders Management'!B:AB,7,0)),"")</f>
        <v/>
      </c>
      <c r="H3320" s="80" t="str">
        <f>IFERROR(IF(B3320="","",VLOOKUP(B3320,'Customer Orders Management'!B:AB,8,0)),"")</f>
        <v/>
      </c>
      <c r="I3320" s="81" t="str">
        <f>IFERROR(IF(B3320="","",VLOOKUP(B3320,'Customer Orders Management'!B:AB,9,0)),"")</f>
        <v/>
      </c>
      <c r="J3320" s="81" t="str">
        <f>IFERROR(IF(B3320="","",VLOOKUP(B3320,'Customer Orders Management'!B:AB,10,0)),"")</f>
        <v/>
      </c>
      <c r="K3320" s="81" t="str">
        <f>IFERROR(IF(B3320="","",VLOOKUP(B3320,'Customer Orders Management'!B:AB,11,0)),"")</f>
        <v/>
      </c>
      <c r="L3320" s="81" t="str">
        <f>IFERROR(IF(VLOOKUP(B3320,'DIFOT Raw Data'!B:P,15,0)="","Not Delivered","Delivery"&amp;" "&amp;VLOOKUP(B3320,'DIFOT Raw Data'!B:P,15,0)),"")</f>
        <v/>
      </c>
    </row>
    <row r="3321" spans="5:12" x14ac:dyDescent="0.25">
      <c r="E3321" s="80" t="str">
        <f>IFERROR(IF(B3321="","",VLOOKUP(B3321,'Customer Orders Management'!B:AB,12,0)),"")</f>
        <v/>
      </c>
      <c r="F3321" s="80" t="str">
        <f>IFERROR(IF(B3321="","",VLOOKUP(B3321,'Customer Orders Management'!B:AB,13,0)),"")</f>
        <v/>
      </c>
      <c r="G3321" s="80" t="str">
        <f>IFERROR(IF(B3321="","",VLOOKUP(B3321,'Customer Orders Management'!B:AB,7,0)),"")</f>
        <v/>
      </c>
      <c r="H3321" s="80" t="str">
        <f>IFERROR(IF(B3321="","",VLOOKUP(B3321,'Customer Orders Management'!B:AB,8,0)),"")</f>
        <v/>
      </c>
      <c r="I3321" s="81" t="str">
        <f>IFERROR(IF(B3321="","",VLOOKUP(B3321,'Customer Orders Management'!B:AB,9,0)),"")</f>
        <v/>
      </c>
      <c r="J3321" s="81" t="str">
        <f>IFERROR(IF(B3321="","",VLOOKUP(B3321,'Customer Orders Management'!B:AB,10,0)),"")</f>
        <v/>
      </c>
      <c r="K3321" s="81" t="str">
        <f>IFERROR(IF(B3321="","",VLOOKUP(B3321,'Customer Orders Management'!B:AB,11,0)),"")</f>
        <v/>
      </c>
      <c r="L3321" s="81" t="str">
        <f>IFERROR(IF(VLOOKUP(B3321,'DIFOT Raw Data'!B:P,15,0)="","Not Delivered","Delivery"&amp;" "&amp;VLOOKUP(B3321,'DIFOT Raw Data'!B:P,15,0)),"")</f>
        <v/>
      </c>
    </row>
    <row r="3322" spans="5:12" x14ac:dyDescent="0.25">
      <c r="E3322" s="80" t="str">
        <f>IFERROR(IF(B3322="","",VLOOKUP(B3322,'Customer Orders Management'!B:AB,12,0)),"")</f>
        <v/>
      </c>
      <c r="F3322" s="80" t="str">
        <f>IFERROR(IF(B3322="","",VLOOKUP(B3322,'Customer Orders Management'!B:AB,13,0)),"")</f>
        <v/>
      </c>
      <c r="G3322" s="80" t="str">
        <f>IFERROR(IF(B3322="","",VLOOKUP(B3322,'Customer Orders Management'!B:AB,7,0)),"")</f>
        <v/>
      </c>
      <c r="H3322" s="80" t="str">
        <f>IFERROR(IF(B3322="","",VLOOKUP(B3322,'Customer Orders Management'!B:AB,8,0)),"")</f>
        <v/>
      </c>
      <c r="I3322" s="81" t="str">
        <f>IFERROR(IF(B3322="","",VLOOKUP(B3322,'Customer Orders Management'!B:AB,9,0)),"")</f>
        <v/>
      </c>
      <c r="J3322" s="81" t="str">
        <f>IFERROR(IF(B3322="","",VLOOKUP(B3322,'Customer Orders Management'!B:AB,10,0)),"")</f>
        <v/>
      </c>
      <c r="K3322" s="81" t="str">
        <f>IFERROR(IF(B3322="","",VLOOKUP(B3322,'Customer Orders Management'!B:AB,11,0)),"")</f>
        <v/>
      </c>
      <c r="L3322" s="81" t="str">
        <f>IFERROR(IF(VLOOKUP(B3322,'DIFOT Raw Data'!B:P,15,0)="","Not Delivered","Delivery"&amp;" "&amp;VLOOKUP(B3322,'DIFOT Raw Data'!B:P,15,0)),"")</f>
        <v/>
      </c>
    </row>
    <row r="3323" spans="5:12" x14ac:dyDescent="0.25">
      <c r="E3323" s="80" t="str">
        <f>IFERROR(IF(B3323="","",VLOOKUP(B3323,'Customer Orders Management'!B:AB,12,0)),"")</f>
        <v/>
      </c>
      <c r="F3323" s="80" t="str">
        <f>IFERROR(IF(B3323="","",VLOOKUP(B3323,'Customer Orders Management'!B:AB,13,0)),"")</f>
        <v/>
      </c>
      <c r="G3323" s="80" t="str">
        <f>IFERROR(IF(B3323="","",VLOOKUP(B3323,'Customer Orders Management'!B:AB,7,0)),"")</f>
        <v/>
      </c>
      <c r="H3323" s="80" t="str">
        <f>IFERROR(IF(B3323="","",VLOOKUP(B3323,'Customer Orders Management'!B:AB,8,0)),"")</f>
        <v/>
      </c>
      <c r="I3323" s="81" t="str">
        <f>IFERROR(IF(B3323="","",VLOOKUP(B3323,'Customer Orders Management'!B:AB,9,0)),"")</f>
        <v/>
      </c>
      <c r="J3323" s="81" t="str">
        <f>IFERROR(IF(B3323="","",VLOOKUP(B3323,'Customer Orders Management'!B:AB,10,0)),"")</f>
        <v/>
      </c>
      <c r="K3323" s="81" t="str">
        <f>IFERROR(IF(B3323="","",VLOOKUP(B3323,'Customer Orders Management'!B:AB,11,0)),"")</f>
        <v/>
      </c>
      <c r="L3323" s="81" t="str">
        <f>IFERROR(IF(VLOOKUP(B3323,'DIFOT Raw Data'!B:P,15,0)="","Not Delivered","Delivery"&amp;" "&amp;VLOOKUP(B3323,'DIFOT Raw Data'!B:P,15,0)),"")</f>
        <v/>
      </c>
    </row>
    <row r="3324" spans="5:12" x14ac:dyDescent="0.25">
      <c r="E3324" s="80" t="str">
        <f>IFERROR(IF(B3324="","",VLOOKUP(B3324,'Customer Orders Management'!B:AB,12,0)),"")</f>
        <v/>
      </c>
      <c r="F3324" s="80" t="str">
        <f>IFERROR(IF(B3324="","",VLOOKUP(B3324,'Customer Orders Management'!B:AB,13,0)),"")</f>
        <v/>
      </c>
      <c r="G3324" s="80" t="str">
        <f>IFERROR(IF(B3324="","",VLOOKUP(B3324,'Customer Orders Management'!B:AB,7,0)),"")</f>
        <v/>
      </c>
      <c r="H3324" s="80" t="str">
        <f>IFERROR(IF(B3324="","",VLOOKUP(B3324,'Customer Orders Management'!B:AB,8,0)),"")</f>
        <v/>
      </c>
      <c r="I3324" s="81" t="str">
        <f>IFERROR(IF(B3324="","",VLOOKUP(B3324,'Customer Orders Management'!B:AB,9,0)),"")</f>
        <v/>
      </c>
      <c r="J3324" s="81" t="str">
        <f>IFERROR(IF(B3324="","",VLOOKUP(B3324,'Customer Orders Management'!B:AB,10,0)),"")</f>
        <v/>
      </c>
      <c r="K3324" s="81" t="str">
        <f>IFERROR(IF(B3324="","",VLOOKUP(B3324,'Customer Orders Management'!B:AB,11,0)),"")</f>
        <v/>
      </c>
      <c r="L3324" s="81" t="str">
        <f>IFERROR(IF(VLOOKUP(B3324,'DIFOT Raw Data'!B:P,15,0)="","Not Delivered","Delivery"&amp;" "&amp;VLOOKUP(B3324,'DIFOT Raw Data'!B:P,15,0)),"")</f>
        <v/>
      </c>
    </row>
    <row r="3325" spans="5:12" x14ac:dyDescent="0.25">
      <c r="E3325" s="80" t="str">
        <f>IFERROR(IF(B3325="","",VLOOKUP(B3325,'Customer Orders Management'!B:AB,12,0)),"")</f>
        <v/>
      </c>
      <c r="F3325" s="80" t="str">
        <f>IFERROR(IF(B3325="","",VLOOKUP(B3325,'Customer Orders Management'!B:AB,13,0)),"")</f>
        <v/>
      </c>
      <c r="G3325" s="80" t="str">
        <f>IFERROR(IF(B3325="","",VLOOKUP(B3325,'Customer Orders Management'!B:AB,7,0)),"")</f>
        <v/>
      </c>
      <c r="H3325" s="80" t="str">
        <f>IFERROR(IF(B3325="","",VLOOKUP(B3325,'Customer Orders Management'!B:AB,8,0)),"")</f>
        <v/>
      </c>
      <c r="I3325" s="81" t="str">
        <f>IFERROR(IF(B3325="","",VLOOKUP(B3325,'Customer Orders Management'!B:AB,9,0)),"")</f>
        <v/>
      </c>
      <c r="J3325" s="81" t="str">
        <f>IFERROR(IF(B3325="","",VLOOKUP(B3325,'Customer Orders Management'!B:AB,10,0)),"")</f>
        <v/>
      </c>
      <c r="K3325" s="81" t="str">
        <f>IFERROR(IF(B3325="","",VLOOKUP(B3325,'Customer Orders Management'!B:AB,11,0)),"")</f>
        <v/>
      </c>
      <c r="L3325" s="81" t="str">
        <f>IFERROR(IF(VLOOKUP(B3325,'DIFOT Raw Data'!B:P,15,0)="","Not Delivered","Delivery"&amp;" "&amp;VLOOKUP(B3325,'DIFOT Raw Data'!B:P,15,0)),"")</f>
        <v/>
      </c>
    </row>
    <row r="3326" spans="5:12" x14ac:dyDescent="0.25">
      <c r="E3326" s="80" t="str">
        <f>IFERROR(IF(B3326="","",VLOOKUP(B3326,'Customer Orders Management'!B:AB,12,0)),"")</f>
        <v/>
      </c>
      <c r="F3326" s="80" t="str">
        <f>IFERROR(IF(B3326="","",VLOOKUP(B3326,'Customer Orders Management'!B:AB,13,0)),"")</f>
        <v/>
      </c>
      <c r="G3326" s="80" t="str">
        <f>IFERROR(IF(B3326="","",VLOOKUP(B3326,'Customer Orders Management'!B:AB,7,0)),"")</f>
        <v/>
      </c>
      <c r="H3326" s="80" t="str">
        <f>IFERROR(IF(B3326="","",VLOOKUP(B3326,'Customer Orders Management'!B:AB,8,0)),"")</f>
        <v/>
      </c>
      <c r="I3326" s="81" t="str">
        <f>IFERROR(IF(B3326="","",VLOOKUP(B3326,'Customer Orders Management'!B:AB,9,0)),"")</f>
        <v/>
      </c>
      <c r="J3326" s="81" t="str">
        <f>IFERROR(IF(B3326="","",VLOOKUP(B3326,'Customer Orders Management'!B:AB,10,0)),"")</f>
        <v/>
      </c>
      <c r="K3326" s="81" t="str">
        <f>IFERROR(IF(B3326="","",VLOOKUP(B3326,'Customer Orders Management'!B:AB,11,0)),"")</f>
        <v/>
      </c>
      <c r="L3326" s="81" t="str">
        <f>IFERROR(IF(VLOOKUP(B3326,'DIFOT Raw Data'!B:P,15,0)="","Not Delivered","Delivery"&amp;" "&amp;VLOOKUP(B3326,'DIFOT Raw Data'!B:P,15,0)),"")</f>
        <v/>
      </c>
    </row>
    <row r="3327" spans="5:12" x14ac:dyDescent="0.25">
      <c r="E3327" s="80" t="str">
        <f>IFERROR(IF(B3327="","",VLOOKUP(B3327,'Customer Orders Management'!B:AB,12,0)),"")</f>
        <v/>
      </c>
      <c r="F3327" s="80" t="str">
        <f>IFERROR(IF(B3327="","",VLOOKUP(B3327,'Customer Orders Management'!B:AB,13,0)),"")</f>
        <v/>
      </c>
      <c r="G3327" s="80" t="str">
        <f>IFERROR(IF(B3327="","",VLOOKUP(B3327,'Customer Orders Management'!B:AB,7,0)),"")</f>
        <v/>
      </c>
      <c r="H3327" s="80" t="str">
        <f>IFERROR(IF(B3327="","",VLOOKUP(B3327,'Customer Orders Management'!B:AB,8,0)),"")</f>
        <v/>
      </c>
      <c r="I3327" s="81" t="str">
        <f>IFERROR(IF(B3327="","",VLOOKUP(B3327,'Customer Orders Management'!B:AB,9,0)),"")</f>
        <v/>
      </c>
      <c r="J3327" s="81" t="str">
        <f>IFERROR(IF(B3327="","",VLOOKUP(B3327,'Customer Orders Management'!B:AB,10,0)),"")</f>
        <v/>
      </c>
      <c r="K3327" s="81" t="str">
        <f>IFERROR(IF(B3327="","",VLOOKUP(B3327,'Customer Orders Management'!B:AB,11,0)),"")</f>
        <v/>
      </c>
      <c r="L3327" s="81" t="str">
        <f>IFERROR(IF(VLOOKUP(B3327,'DIFOT Raw Data'!B:P,15,0)="","Not Delivered","Delivery"&amp;" "&amp;VLOOKUP(B3327,'DIFOT Raw Data'!B:P,15,0)),"")</f>
        <v/>
      </c>
    </row>
    <row r="3328" spans="5:12" x14ac:dyDescent="0.25">
      <c r="E3328" s="80" t="str">
        <f>IFERROR(IF(B3328="","",VLOOKUP(B3328,'Customer Orders Management'!B:AB,12,0)),"")</f>
        <v/>
      </c>
      <c r="F3328" s="80" t="str">
        <f>IFERROR(IF(B3328="","",VLOOKUP(B3328,'Customer Orders Management'!B:AB,13,0)),"")</f>
        <v/>
      </c>
      <c r="G3328" s="80" t="str">
        <f>IFERROR(IF(B3328="","",VLOOKUP(B3328,'Customer Orders Management'!B:AB,7,0)),"")</f>
        <v/>
      </c>
      <c r="H3328" s="80" t="str">
        <f>IFERROR(IF(B3328="","",VLOOKUP(B3328,'Customer Orders Management'!B:AB,8,0)),"")</f>
        <v/>
      </c>
      <c r="I3328" s="81" t="str">
        <f>IFERROR(IF(B3328="","",VLOOKUP(B3328,'Customer Orders Management'!B:AB,9,0)),"")</f>
        <v/>
      </c>
      <c r="J3328" s="81" t="str">
        <f>IFERROR(IF(B3328="","",VLOOKUP(B3328,'Customer Orders Management'!B:AB,10,0)),"")</f>
        <v/>
      </c>
      <c r="K3328" s="81" t="str">
        <f>IFERROR(IF(B3328="","",VLOOKUP(B3328,'Customer Orders Management'!B:AB,11,0)),"")</f>
        <v/>
      </c>
      <c r="L3328" s="81" t="str">
        <f>IFERROR(IF(VLOOKUP(B3328,'DIFOT Raw Data'!B:P,15,0)="","Not Delivered","Delivery"&amp;" "&amp;VLOOKUP(B3328,'DIFOT Raw Data'!B:P,15,0)),"")</f>
        <v/>
      </c>
    </row>
    <row r="3329" spans="5:12" x14ac:dyDescent="0.25">
      <c r="E3329" s="80" t="str">
        <f>IFERROR(IF(B3329="","",VLOOKUP(B3329,'Customer Orders Management'!B:AB,12,0)),"")</f>
        <v/>
      </c>
      <c r="F3329" s="80" t="str">
        <f>IFERROR(IF(B3329="","",VLOOKUP(B3329,'Customer Orders Management'!B:AB,13,0)),"")</f>
        <v/>
      </c>
      <c r="G3329" s="80" t="str">
        <f>IFERROR(IF(B3329="","",VLOOKUP(B3329,'Customer Orders Management'!B:AB,7,0)),"")</f>
        <v/>
      </c>
      <c r="H3329" s="80" t="str">
        <f>IFERROR(IF(B3329="","",VLOOKUP(B3329,'Customer Orders Management'!B:AB,8,0)),"")</f>
        <v/>
      </c>
      <c r="I3329" s="81" t="str">
        <f>IFERROR(IF(B3329="","",VLOOKUP(B3329,'Customer Orders Management'!B:AB,9,0)),"")</f>
        <v/>
      </c>
      <c r="J3329" s="81" t="str">
        <f>IFERROR(IF(B3329="","",VLOOKUP(B3329,'Customer Orders Management'!B:AB,10,0)),"")</f>
        <v/>
      </c>
      <c r="K3329" s="81" t="str">
        <f>IFERROR(IF(B3329="","",VLOOKUP(B3329,'Customer Orders Management'!B:AB,11,0)),"")</f>
        <v/>
      </c>
      <c r="L3329" s="81" t="str">
        <f>IFERROR(IF(VLOOKUP(B3329,'DIFOT Raw Data'!B:P,15,0)="","Not Delivered","Delivery"&amp;" "&amp;VLOOKUP(B3329,'DIFOT Raw Data'!B:P,15,0)),"")</f>
        <v/>
      </c>
    </row>
    <row r="3330" spans="5:12" x14ac:dyDescent="0.25">
      <c r="E3330" s="80" t="str">
        <f>IFERROR(IF(B3330="","",VLOOKUP(B3330,'Customer Orders Management'!B:AB,12,0)),"")</f>
        <v/>
      </c>
      <c r="F3330" s="80" t="str">
        <f>IFERROR(IF(B3330="","",VLOOKUP(B3330,'Customer Orders Management'!B:AB,13,0)),"")</f>
        <v/>
      </c>
      <c r="G3330" s="80" t="str">
        <f>IFERROR(IF(B3330="","",VLOOKUP(B3330,'Customer Orders Management'!B:AB,7,0)),"")</f>
        <v/>
      </c>
      <c r="H3330" s="80" t="str">
        <f>IFERROR(IF(B3330="","",VLOOKUP(B3330,'Customer Orders Management'!B:AB,8,0)),"")</f>
        <v/>
      </c>
      <c r="I3330" s="81" t="str">
        <f>IFERROR(IF(B3330="","",VLOOKUP(B3330,'Customer Orders Management'!B:AB,9,0)),"")</f>
        <v/>
      </c>
      <c r="J3330" s="81" t="str">
        <f>IFERROR(IF(B3330="","",VLOOKUP(B3330,'Customer Orders Management'!B:AB,10,0)),"")</f>
        <v/>
      </c>
      <c r="K3330" s="81" t="str">
        <f>IFERROR(IF(B3330="","",VLOOKUP(B3330,'Customer Orders Management'!B:AB,11,0)),"")</f>
        <v/>
      </c>
      <c r="L3330" s="81" t="str">
        <f>IFERROR(IF(VLOOKUP(B3330,'DIFOT Raw Data'!B:P,15,0)="","Not Delivered","Delivery"&amp;" "&amp;VLOOKUP(B3330,'DIFOT Raw Data'!B:P,15,0)),"")</f>
        <v/>
      </c>
    </row>
    <row r="3331" spans="5:12" x14ac:dyDescent="0.25">
      <c r="E3331" s="80" t="str">
        <f>IFERROR(IF(B3331="","",VLOOKUP(B3331,'Customer Orders Management'!B:AB,12,0)),"")</f>
        <v/>
      </c>
      <c r="F3331" s="80" t="str">
        <f>IFERROR(IF(B3331="","",VLOOKUP(B3331,'Customer Orders Management'!B:AB,13,0)),"")</f>
        <v/>
      </c>
      <c r="G3331" s="80" t="str">
        <f>IFERROR(IF(B3331="","",VLOOKUP(B3331,'Customer Orders Management'!B:AB,7,0)),"")</f>
        <v/>
      </c>
      <c r="H3331" s="80" t="str">
        <f>IFERROR(IF(B3331="","",VLOOKUP(B3331,'Customer Orders Management'!B:AB,8,0)),"")</f>
        <v/>
      </c>
      <c r="I3331" s="81" t="str">
        <f>IFERROR(IF(B3331="","",VLOOKUP(B3331,'Customer Orders Management'!B:AB,9,0)),"")</f>
        <v/>
      </c>
      <c r="J3331" s="81" t="str">
        <f>IFERROR(IF(B3331="","",VLOOKUP(B3331,'Customer Orders Management'!B:AB,10,0)),"")</f>
        <v/>
      </c>
      <c r="K3331" s="81" t="str">
        <f>IFERROR(IF(B3331="","",VLOOKUP(B3331,'Customer Orders Management'!B:AB,11,0)),"")</f>
        <v/>
      </c>
      <c r="L3331" s="81" t="str">
        <f>IFERROR(IF(VLOOKUP(B3331,'DIFOT Raw Data'!B:P,15,0)="","Not Delivered","Delivery"&amp;" "&amp;VLOOKUP(B3331,'DIFOT Raw Data'!B:P,15,0)),"")</f>
        <v/>
      </c>
    </row>
    <row r="3332" spans="5:12" x14ac:dyDescent="0.25">
      <c r="E3332" s="80" t="str">
        <f>IFERROR(IF(B3332="","",VLOOKUP(B3332,'Customer Orders Management'!B:AB,12,0)),"")</f>
        <v/>
      </c>
      <c r="F3332" s="80" t="str">
        <f>IFERROR(IF(B3332="","",VLOOKUP(B3332,'Customer Orders Management'!B:AB,13,0)),"")</f>
        <v/>
      </c>
      <c r="G3332" s="80" t="str">
        <f>IFERROR(IF(B3332="","",VLOOKUP(B3332,'Customer Orders Management'!B:AB,7,0)),"")</f>
        <v/>
      </c>
      <c r="H3332" s="80" t="str">
        <f>IFERROR(IF(B3332="","",VLOOKUP(B3332,'Customer Orders Management'!B:AB,8,0)),"")</f>
        <v/>
      </c>
      <c r="I3332" s="81" t="str">
        <f>IFERROR(IF(B3332="","",VLOOKUP(B3332,'Customer Orders Management'!B:AB,9,0)),"")</f>
        <v/>
      </c>
      <c r="J3332" s="81" t="str">
        <f>IFERROR(IF(B3332="","",VLOOKUP(B3332,'Customer Orders Management'!B:AB,10,0)),"")</f>
        <v/>
      </c>
      <c r="K3332" s="81" t="str">
        <f>IFERROR(IF(B3332="","",VLOOKUP(B3332,'Customer Orders Management'!B:AB,11,0)),"")</f>
        <v/>
      </c>
      <c r="L3332" s="81" t="str">
        <f>IFERROR(IF(VLOOKUP(B3332,'DIFOT Raw Data'!B:P,15,0)="","Not Delivered","Delivery"&amp;" "&amp;VLOOKUP(B3332,'DIFOT Raw Data'!B:P,15,0)),"")</f>
        <v/>
      </c>
    </row>
    <row r="3333" spans="5:12" x14ac:dyDescent="0.25">
      <c r="E3333" s="80" t="str">
        <f>IFERROR(IF(B3333="","",VLOOKUP(B3333,'Customer Orders Management'!B:AB,12,0)),"")</f>
        <v/>
      </c>
      <c r="F3333" s="80" t="str">
        <f>IFERROR(IF(B3333="","",VLOOKUP(B3333,'Customer Orders Management'!B:AB,13,0)),"")</f>
        <v/>
      </c>
      <c r="G3333" s="80" t="str">
        <f>IFERROR(IF(B3333="","",VLOOKUP(B3333,'Customer Orders Management'!B:AB,7,0)),"")</f>
        <v/>
      </c>
      <c r="H3333" s="80" t="str">
        <f>IFERROR(IF(B3333="","",VLOOKUP(B3333,'Customer Orders Management'!B:AB,8,0)),"")</f>
        <v/>
      </c>
      <c r="I3333" s="81" t="str">
        <f>IFERROR(IF(B3333="","",VLOOKUP(B3333,'Customer Orders Management'!B:AB,9,0)),"")</f>
        <v/>
      </c>
      <c r="J3333" s="81" t="str">
        <f>IFERROR(IF(B3333="","",VLOOKUP(B3333,'Customer Orders Management'!B:AB,10,0)),"")</f>
        <v/>
      </c>
      <c r="K3333" s="81" t="str">
        <f>IFERROR(IF(B3333="","",VLOOKUP(B3333,'Customer Orders Management'!B:AB,11,0)),"")</f>
        <v/>
      </c>
      <c r="L3333" s="81" t="str">
        <f>IFERROR(IF(VLOOKUP(B3333,'DIFOT Raw Data'!B:P,15,0)="","Not Delivered","Delivery"&amp;" "&amp;VLOOKUP(B3333,'DIFOT Raw Data'!B:P,15,0)),"")</f>
        <v/>
      </c>
    </row>
    <row r="3334" spans="5:12" x14ac:dyDescent="0.25">
      <c r="E3334" s="80" t="str">
        <f>IFERROR(IF(B3334="","",VLOOKUP(B3334,'Customer Orders Management'!B:AB,12,0)),"")</f>
        <v/>
      </c>
      <c r="F3334" s="80" t="str">
        <f>IFERROR(IF(B3334="","",VLOOKUP(B3334,'Customer Orders Management'!B:AB,13,0)),"")</f>
        <v/>
      </c>
      <c r="G3334" s="80" t="str">
        <f>IFERROR(IF(B3334="","",VLOOKUP(B3334,'Customer Orders Management'!B:AB,7,0)),"")</f>
        <v/>
      </c>
      <c r="H3334" s="80" t="str">
        <f>IFERROR(IF(B3334="","",VLOOKUP(B3334,'Customer Orders Management'!B:AB,8,0)),"")</f>
        <v/>
      </c>
      <c r="I3334" s="81" t="str">
        <f>IFERROR(IF(B3334="","",VLOOKUP(B3334,'Customer Orders Management'!B:AB,9,0)),"")</f>
        <v/>
      </c>
      <c r="J3334" s="81" t="str">
        <f>IFERROR(IF(B3334="","",VLOOKUP(B3334,'Customer Orders Management'!B:AB,10,0)),"")</f>
        <v/>
      </c>
      <c r="K3334" s="81" t="str">
        <f>IFERROR(IF(B3334="","",VLOOKUP(B3334,'Customer Orders Management'!B:AB,11,0)),"")</f>
        <v/>
      </c>
      <c r="L3334" s="81" t="str">
        <f>IFERROR(IF(VLOOKUP(B3334,'DIFOT Raw Data'!B:P,15,0)="","Not Delivered","Delivery"&amp;" "&amp;VLOOKUP(B3334,'DIFOT Raw Data'!B:P,15,0)),"")</f>
        <v/>
      </c>
    </row>
    <row r="3335" spans="5:12" x14ac:dyDescent="0.25">
      <c r="E3335" s="80" t="str">
        <f>IFERROR(IF(B3335="","",VLOOKUP(B3335,'Customer Orders Management'!B:AB,12,0)),"")</f>
        <v/>
      </c>
      <c r="F3335" s="80" t="str">
        <f>IFERROR(IF(B3335="","",VLOOKUP(B3335,'Customer Orders Management'!B:AB,13,0)),"")</f>
        <v/>
      </c>
      <c r="G3335" s="80" t="str">
        <f>IFERROR(IF(B3335="","",VLOOKUP(B3335,'Customer Orders Management'!B:AB,7,0)),"")</f>
        <v/>
      </c>
      <c r="H3335" s="80" t="str">
        <f>IFERROR(IF(B3335="","",VLOOKUP(B3335,'Customer Orders Management'!B:AB,8,0)),"")</f>
        <v/>
      </c>
      <c r="I3335" s="81" t="str">
        <f>IFERROR(IF(B3335="","",VLOOKUP(B3335,'Customer Orders Management'!B:AB,9,0)),"")</f>
        <v/>
      </c>
      <c r="J3335" s="81" t="str">
        <f>IFERROR(IF(B3335="","",VLOOKUP(B3335,'Customer Orders Management'!B:AB,10,0)),"")</f>
        <v/>
      </c>
      <c r="K3335" s="81" t="str">
        <f>IFERROR(IF(B3335="","",VLOOKUP(B3335,'Customer Orders Management'!B:AB,11,0)),"")</f>
        <v/>
      </c>
      <c r="L3335" s="81" t="str">
        <f>IFERROR(IF(VLOOKUP(B3335,'DIFOT Raw Data'!B:P,15,0)="","Not Delivered","Delivery"&amp;" "&amp;VLOOKUP(B3335,'DIFOT Raw Data'!B:P,15,0)),"")</f>
        <v/>
      </c>
    </row>
    <row r="3336" spans="5:12" x14ac:dyDescent="0.25">
      <c r="E3336" s="80" t="str">
        <f>IFERROR(IF(B3336="","",VLOOKUP(B3336,'Customer Orders Management'!B:AB,12,0)),"")</f>
        <v/>
      </c>
      <c r="F3336" s="80" t="str">
        <f>IFERROR(IF(B3336="","",VLOOKUP(B3336,'Customer Orders Management'!B:AB,13,0)),"")</f>
        <v/>
      </c>
      <c r="G3336" s="80" t="str">
        <f>IFERROR(IF(B3336="","",VLOOKUP(B3336,'Customer Orders Management'!B:AB,7,0)),"")</f>
        <v/>
      </c>
      <c r="H3336" s="80" t="str">
        <f>IFERROR(IF(B3336="","",VLOOKUP(B3336,'Customer Orders Management'!B:AB,8,0)),"")</f>
        <v/>
      </c>
      <c r="I3336" s="81" t="str">
        <f>IFERROR(IF(B3336="","",VLOOKUP(B3336,'Customer Orders Management'!B:AB,9,0)),"")</f>
        <v/>
      </c>
      <c r="J3336" s="81" t="str">
        <f>IFERROR(IF(B3336="","",VLOOKUP(B3336,'Customer Orders Management'!B:AB,10,0)),"")</f>
        <v/>
      </c>
      <c r="K3336" s="81" t="str">
        <f>IFERROR(IF(B3336="","",VLOOKUP(B3336,'Customer Orders Management'!B:AB,11,0)),"")</f>
        <v/>
      </c>
      <c r="L3336" s="81" t="str">
        <f>IFERROR(IF(VLOOKUP(B3336,'DIFOT Raw Data'!B:P,15,0)="","Not Delivered","Delivery"&amp;" "&amp;VLOOKUP(B3336,'DIFOT Raw Data'!B:P,15,0)),"")</f>
        <v/>
      </c>
    </row>
    <row r="3337" spans="5:12" x14ac:dyDescent="0.25">
      <c r="E3337" s="80" t="str">
        <f>IFERROR(IF(B3337="","",VLOOKUP(B3337,'Customer Orders Management'!B:AB,12,0)),"")</f>
        <v/>
      </c>
      <c r="F3337" s="80" t="str">
        <f>IFERROR(IF(B3337="","",VLOOKUP(B3337,'Customer Orders Management'!B:AB,13,0)),"")</f>
        <v/>
      </c>
      <c r="G3337" s="80" t="str">
        <f>IFERROR(IF(B3337="","",VLOOKUP(B3337,'Customer Orders Management'!B:AB,7,0)),"")</f>
        <v/>
      </c>
      <c r="H3337" s="80" t="str">
        <f>IFERROR(IF(B3337="","",VLOOKUP(B3337,'Customer Orders Management'!B:AB,8,0)),"")</f>
        <v/>
      </c>
      <c r="I3337" s="81" t="str">
        <f>IFERROR(IF(B3337="","",VLOOKUP(B3337,'Customer Orders Management'!B:AB,9,0)),"")</f>
        <v/>
      </c>
      <c r="J3337" s="81" t="str">
        <f>IFERROR(IF(B3337="","",VLOOKUP(B3337,'Customer Orders Management'!B:AB,10,0)),"")</f>
        <v/>
      </c>
      <c r="K3337" s="81" t="str">
        <f>IFERROR(IF(B3337="","",VLOOKUP(B3337,'Customer Orders Management'!B:AB,11,0)),"")</f>
        <v/>
      </c>
      <c r="L3337" s="81" t="str">
        <f>IFERROR(IF(VLOOKUP(B3337,'DIFOT Raw Data'!B:P,15,0)="","Not Delivered","Delivery"&amp;" "&amp;VLOOKUP(B3337,'DIFOT Raw Data'!B:P,15,0)),"")</f>
        <v/>
      </c>
    </row>
    <row r="3338" spans="5:12" x14ac:dyDescent="0.25">
      <c r="E3338" s="80" t="str">
        <f>IFERROR(IF(B3338="","",VLOOKUP(B3338,'Customer Orders Management'!B:AB,12,0)),"")</f>
        <v/>
      </c>
      <c r="F3338" s="80" t="str">
        <f>IFERROR(IF(B3338="","",VLOOKUP(B3338,'Customer Orders Management'!B:AB,13,0)),"")</f>
        <v/>
      </c>
      <c r="G3338" s="80" t="str">
        <f>IFERROR(IF(B3338="","",VLOOKUP(B3338,'Customer Orders Management'!B:AB,7,0)),"")</f>
        <v/>
      </c>
      <c r="H3338" s="80" t="str">
        <f>IFERROR(IF(B3338="","",VLOOKUP(B3338,'Customer Orders Management'!B:AB,8,0)),"")</f>
        <v/>
      </c>
      <c r="I3338" s="81" t="str">
        <f>IFERROR(IF(B3338="","",VLOOKUP(B3338,'Customer Orders Management'!B:AB,9,0)),"")</f>
        <v/>
      </c>
      <c r="J3338" s="81" t="str">
        <f>IFERROR(IF(B3338="","",VLOOKUP(B3338,'Customer Orders Management'!B:AB,10,0)),"")</f>
        <v/>
      </c>
      <c r="K3338" s="81" t="str">
        <f>IFERROR(IF(B3338="","",VLOOKUP(B3338,'Customer Orders Management'!B:AB,11,0)),"")</f>
        <v/>
      </c>
      <c r="L3338" s="81" t="str">
        <f>IFERROR(IF(VLOOKUP(B3338,'DIFOT Raw Data'!B:P,15,0)="","Not Delivered","Delivery"&amp;" "&amp;VLOOKUP(B3338,'DIFOT Raw Data'!B:P,15,0)),"")</f>
        <v/>
      </c>
    </row>
    <row r="3339" spans="5:12" x14ac:dyDescent="0.25">
      <c r="E3339" s="80" t="str">
        <f>IFERROR(IF(B3339="","",VLOOKUP(B3339,'Customer Orders Management'!B:AB,12,0)),"")</f>
        <v/>
      </c>
      <c r="F3339" s="80" t="str">
        <f>IFERROR(IF(B3339="","",VLOOKUP(B3339,'Customer Orders Management'!B:AB,13,0)),"")</f>
        <v/>
      </c>
      <c r="G3339" s="80" t="str">
        <f>IFERROR(IF(B3339="","",VLOOKUP(B3339,'Customer Orders Management'!B:AB,7,0)),"")</f>
        <v/>
      </c>
      <c r="H3339" s="80" t="str">
        <f>IFERROR(IF(B3339="","",VLOOKUP(B3339,'Customer Orders Management'!B:AB,8,0)),"")</f>
        <v/>
      </c>
      <c r="I3339" s="81" t="str">
        <f>IFERROR(IF(B3339="","",VLOOKUP(B3339,'Customer Orders Management'!B:AB,9,0)),"")</f>
        <v/>
      </c>
      <c r="J3339" s="81" t="str">
        <f>IFERROR(IF(B3339="","",VLOOKUP(B3339,'Customer Orders Management'!B:AB,10,0)),"")</f>
        <v/>
      </c>
      <c r="K3339" s="81" t="str">
        <f>IFERROR(IF(B3339="","",VLOOKUP(B3339,'Customer Orders Management'!B:AB,11,0)),"")</f>
        <v/>
      </c>
      <c r="L3339" s="81" t="str">
        <f>IFERROR(IF(VLOOKUP(B3339,'DIFOT Raw Data'!B:P,15,0)="","Not Delivered","Delivery"&amp;" "&amp;VLOOKUP(B3339,'DIFOT Raw Data'!B:P,15,0)),"")</f>
        <v/>
      </c>
    </row>
    <row r="3340" spans="5:12" x14ac:dyDescent="0.25">
      <c r="E3340" s="80" t="str">
        <f>IFERROR(IF(B3340="","",VLOOKUP(B3340,'Customer Orders Management'!B:AB,12,0)),"")</f>
        <v/>
      </c>
      <c r="F3340" s="80" t="str">
        <f>IFERROR(IF(B3340="","",VLOOKUP(B3340,'Customer Orders Management'!B:AB,13,0)),"")</f>
        <v/>
      </c>
      <c r="G3340" s="80" t="str">
        <f>IFERROR(IF(B3340="","",VLOOKUP(B3340,'Customer Orders Management'!B:AB,7,0)),"")</f>
        <v/>
      </c>
      <c r="H3340" s="80" t="str">
        <f>IFERROR(IF(B3340="","",VLOOKUP(B3340,'Customer Orders Management'!B:AB,8,0)),"")</f>
        <v/>
      </c>
      <c r="I3340" s="81" t="str">
        <f>IFERROR(IF(B3340="","",VLOOKUP(B3340,'Customer Orders Management'!B:AB,9,0)),"")</f>
        <v/>
      </c>
      <c r="J3340" s="81" t="str">
        <f>IFERROR(IF(B3340="","",VLOOKUP(B3340,'Customer Orders Management'!B:AB,10,0)),"")</f>
        <v/>
      </c>
      <c r="K3340" s="81" t="str">
        <f>IFERROR(IF(B3340="","",VLOOKUP(B3340,'Customer Orders Management'!B:AB,11,0)),"")</f>
        <v/>
      </c>
      <c r="L3340" s="81" t="str">
        <f>IFERROR(IF(VLOOKUP(B3340,'DIFOT Raw Data'!B:P,15,0)="","Not Delivered","Delivery"&amp;" "&amp;VLOOKUP(B3340,'DIFOT Raw Data'!B:P,15,0)),"")</f>
        <v/>
      </c>
    </row>
    <row r="3341" spans="5:12" x14ac:dyDescent="0.25">
      <c r="E3341" s="80" t="str">
        <f>IFERROR(IF(B3341="","",VLOOKUP(B3341,'Customer Orders Management'!B:AB,12,0)),"")</f>
        <v/>
      </c>
      <c r="F3341" s="80" t="str">
        <f>IFERROR(IF(B3341="","",VLOOKUP(B3341,'Customer Orders Management'!B:AB,13,0)),"")</f>
        <v/>
      </c>
      <c r="G3341" s="80" t="str">
        <f>IFERROR(IF(B3341="","",VLOOKUP(B3341,'Customer Orders Management'!B:AB,7,0)),"")</f>
        <v/>
      </c>
      <c r="H3341" s="80" t="str">
        <f>IFERROR(IF(B3341="","",VLOOKUP(B3341,'Customer Orders Management'!B:AB,8,0)),"")</f>
        <v/>
      </c>
      <c r="I3341" s="81" t="str">
        <f>IFERROR(IF(B3341="","",VLOOKUP(B3341,'Customer Orders Management'!B:AB,9,0)),"")</f>
        <v/>
      </c>
      <c r="J3341" s="81" t="str">
        <f>IFERROR(IF(B3341="","",VLOOKUP(B3341,'Customer Orders Management'!B:AB,10,0)),"")</f>
        <v/>
      </c>
      <c r="K3341" s="81" t="str">
        <f>IFERROR(IF(B3341="","",VLOOKUP(B3341,'Customer Orders Management'!B:AB,11,0)),"")</f>
        <v/>
      </c>
      <c r="L3341" s="81" t="str">
        <f>IFERROR(IF(VLOOKUP(B3341,'DIFOT Raw Data'!B:P,15,0)="","Not Delivered","Delivery"&amp;" "&amp;VLOOKUP(B3341,'DIFOT Raw Data'!B:P,15,0)),"")</f>
        <v/>
      </c>
    </row>
    <row r="3342" spans="5:12" x14ac:dyDescent="0.25">
      <c r="E3342" s="80" t="str">
        <f>IFERROR(IF(B3342="","",VLOOKUP(B3342,'Customer Orders Management'!B:AB,12,0)),"")</f>
        <v/>
      </c>
      <c r="F3342" s="80" t="str">
        <f>IFERROR(IF(B3342="","",VLOOKUP(B3342,'Customer Orders Management'!B:AB,13,0)),"")</f>
        <v/>
      </c>
      <c r="G3342" s="80" t="str">
        <f>IFERROR(IF(B3342="","",VLOOKUP(B3342,'Customer Orders Management'!B:AB,7,0)),"")</f>
        <v/>
      </c>
      <c r="H3342" s="80" t="str">
        <f>IFERROR(IF(B3342="","",VLOOKUP(B3342,'Customer Orders Management'!B:AB,8,0)),"")</f>
        <v/>
      </c>
      <c r="I3342" s="81" t="str">
        <f>IFERROR(IF(B3342="","",VLOOKUP(B3342,'Customer Orders Management'!B:AB,9,0)),"")</f>
        <v/>
      </c>
      <c r="J3342" s="81" t="str">
        <f>IFERROR(IF(B3342="","",VLOOKUP(B3342,'Customer Orders Management'!B:AB,10,0)),"")</f>
        <v/>
      </c>
      <c r="K3342" s="81" t="str">
        <f>IFERROR(IF(B3342="","",VLOOKUP(B3342,'Customer Orders Management'!B:AB,11,0)),"")</f>
        <v/>
      </c>
      <c r="L3342" s="81" t="str">
        <f>IFERROR(IF(VLOOKUP(B3342,'DIFOT Raw Data'!B:P,15,0)="","Not Delivered","Delivery"&amp;" "&amp;VLOOKUP(B3342,'DIFOT Raw Data'!B:P,15,0)),"")</f>
        <v/>
      </c>
    </row>
    <row r="3343" spans="5:12" x14ac:dyDescent="0.25">
      <c r="E3343" s="80" t="str">
        <f>IFERROR(IF(B3343="","",VLOOKUP(B3343,'Customer Orders Management'!B:AB,12,0)),"")</f>
        <v/>
      </c>
      <c r="F3343" s="80" t="str">
        <f>IFERROR(IF(B3343="","",VLOOKUP(B3343,'Customer Orders Management'!B:AB,13,0)),"")</f>
        <v/>
      </c>
      <c r="G3343" s="80" t="str">
        <f>IFERROR(IF(B3343="","",VLOOKUP(B3343,'Customer Orders Management'!B:AB,7,0)),"")</f>
        <v/>
      </c>
      <c r="H3343" s="80" t="str">
        <f>IFERROR(IF(B3343="","",VLOOKUP(B3343,'Customer Orders Management'!B:AB,8,0)),"")</f>
        <v/>
      </c>
      <c r="I3343" s="81" t="str">
        <f>IFERROR(IF(B3343="","",VLOOKUP(B3343,'Customer Orders Management'!B:AB,9,0)),"")</f>
        <v/>
      </c>
      <c r="J3343" s="81" t="str">
        <f>IFERROR(IF(B3343="","",VLOOKUP(B3343,'Customer Orders Management'!B:AB,10,0)),"")</f>
        <v/>
      </c>
      <c r="K3343" s="81" t="str">
        <f>IFERROR(IF(B3343="","",VLOOKUP(B3343,'Customer Orders Management'!B:AB,11,0)),"")</f>
        <v/>
      </c>
      <c r="L3343" s="81" t="str">
        <f>IFERROR(IF(VLOOKUP(B3343,'DIFOT Raw Data'!B:P,15,0)="","Not Delivered","Delivery"&amp;" "&amp;VLOOKUP(B3343,'DIFOT Raw Data'!B:P,15,0)),"")</f>
        <v/>
      </c>
    </row>
    <row r="3344" spans="5:12" x14ac:dyDescent="0.25">
      <c r="E3344" s="80" t="str">
        <f>IFERROR(IF(B3344="","",VLOOKUP(B3344,'Customer Orders Management'!B:AB,12,0)),"")</f>
        <v/>
      </c>
      <c r="F3344" s="80" t="str">
        <f>IFERROR(IF(B3344="","",VLOOKUP(B3344,'Customer Orders Management'!B:AB,13,0)),"")</f>
        <v/>
      </c>
      <c r="G3344" s="80" t="str">
        <f>IFERROR(IF(B3344="","",VLOOKUP(B3344,'Customer Orders Management'!B:AB,7,0)),"")</f>
        <v/>
      </c>
      <c r="H3344" s="80" t="str">
        <f>IFERROR(IF(B3344="","",VLOOKUP(B3344,'Customer Orders Management'!B:AB,8,0)),"")</f>
        <v/>
      </c>
      <c r="I3344" s="81" t="str">
        <f>IFERROR(IF(B3344="","",VLOOKUP(B3344,'Customer Orders Management'!B:AB,9,0)),"")</f>
        <v/>
      </c>
      <c r="J3344" s="81" t="str">
        <f>IFERROR(IF(B3344="","",VLOOKUP(B3344,'Customer Orders Management'!B:AB,10,0)),"")</f>
        <v/>
      </c>
      <c r="K3344" s="81" t="str">
        <f>IFERROR(IF(B3344="","",VLOOKUP(B3344,'Customer Orders Management'!B:AB,11,0)),"")</f>
        <v/>
      </c>
      <c r="L3344" s="81" t="str">
        <f>IFERROR(IF(VLOOKUP(B3344,'DIFOT Raw Data'!B:P,15,0)="","Not Delivered","Delivery"&amp;" "&amp;VLOOKUP(B3344,'DIFOT Raw Data'!B:P,15,0)),"")</f>
        <v/>
      </c>
    </row>
    <row r="3345" spans="5:12" x14ac:dyDescent="0.25">
      <c r="E3345" s="80" t="str">
        <f>IFERROR(IF(B3345="","",VLOOKUP(B3345,'Customer Orders Management'!B:AB,12,0)),"")</f>
        <v/>
      </c>
      <c r="F3345" s="80" t="str">
        <f>IFERROR(IF(B3345="","",VLOOKUP(B3345,'Customer Orders Management'!B:AB,13,0)),"")</f>
        <v/>
      </c>
      <c r="G3345" s="80" t="str">
        <f>IFERROR(IF(B3345="","",VLOOKUP(B3345,'Customer Orders Management'!B:AB,7,0)),"")</f>
        <v/>
      </c>
      <c r="H3345" s="80" t="str">
        <f>IFERROR(IF(B3345="","",VLOOKUP(B3345,'Customer Orders Management'!B:AB,8,0)),"")</f>
        <v/>
      </c>
      <c r="I3345" s="81" t="str">
        <f>IFERROR(IF(B3345="","",VLOOKUP(B3345,'Customer Orders Management'!B:AB,9,0)),"")</f>
        <v/>
      </c>
      <c r="J3345" s="81" t="str">
        <f>IFERROR(IF(B3345="","",VLOOKUP(B3345,'Customer Orders Management'!B:AB,10,0)),"")</f>
        <v/>
      </c>
      <c r="K3345" s="81" t="str">
        <f>IFERROR(IF(B3345="","",VLOOKUP(B3345,'Customer Orders Management'!B:AB,11,0)),"")</f>
        <v/>
      </c>
      <c r="L3345" s="81" t="str">
        <f>IFERROR(IF(VLOOKUP(B3345,'DIFOT Raw Data'!B:P,15,0)="","Not Delivered","Delivery"&amp;" "&amp;VLOOKUP(B3345,'DIFOT Raw Data'!B:P,15,0)),"")</f>
        <v/>
      </c>
    </row>
    <row r="3346" spans="5:12" x14ac:dyDescent="0.25">
      <c r="E3346" s="80" t="str">
        <f>IFERROR(IF(B3346="","",VLOOKUP(B3346,'Customer Orders Management'!B:AB,12,0)),"")</f>
        <v/>
      </c>
      <c r="F3346" s="80" t="str">
        <f>IFERROR(IF(B3346="","",VLOOKUP(B3346,'Customer Orders Management'!B:AB,13,0)),"")</f>
        <v/>
      </c>
      <c r="G3346" s="80" t="str">
        <f>IFERROR(IF(B3346="","",VLOOKUP(B3346,'Customer Orders Management'!B:AB,7,0)),"")</f>
        <v/>
      </c>
      <c r="H3346" s="80" t="str">
        <f>IFERROR(IF(B3346="","",VLOOKUP(B3346,'Customer Orders Management'!B:AB,8,0)),"")</f>
        <v/>
      </c>
      <c r="I3346" s="81" t="str">
        <f>IFERROR(IF(B3346="","",VLOOKUP(B3346,'Customer Orders Management'!B:AB,9,0)),"")</f>
        <v/>
      </c>
      <c r="J3346" s="81" t="str">
        <f>IFERROR(IF(B3346="","",VLOOKUP(B3346,'Customer Orders Management'!B:AB,10,0)),"")</f>
        <v/>
      </c>
      <c r="K3346" s="81" t="str">
        <f>IFERROR(IF(B3346="","",VLOOKUP(B3346,'Customer Orders Management'!B:AB,11,0)),"")</f>
        <v/>
      </c>
      <c r="L3346" s="81" t="str">
        <f>IFERROR(IF(VLOOKUP(B3346,'DIFOT Raw Data'!B:P,15,0)="","Not Delivered","Delivery"&amp;" "&amp;VLOOKUP(B3346,'DIFOT Raw Data'!B:P,15,0)),"")</f>
        <v/>
      </c>
    </row>
    <row r="3347" spans="5:12" x14ac:dyDescent="0.25">
      <c r="E3347" s="80" t="str">
        <f>IFERROR(IF(B3347="","",VLOOKUP(B3347,'Customer Orders Management'!B:AB,12,0)),"")</f>
        <v/>
      </c>
      <c r="F3347" s="80" t="str">
        <f>IFERROR(IF(B3347="","",VLOOKUP(B3347,'Customer Orders Management'!B:AB,13,0)),"")</f>
        <v/>
      </c>
      <c r="G3347" s="80" t="str">
        <f>IFERROR(IF(B3347="","",VLOOKUP(B3347,'Customer Orders Management'!B:AB,7,0)),"")</f>
        <v/>
      </c>
      <c r="H3347" s="80" t="str">
        <f>IFERROR(IF(B3347="","",VLOOKUP(B3347,'Customer Orders Management'!B:AB,8,0)),"")</f>
        <v/>
      </c>
      <c r="I3347" s="81" t="str">
        <f>IFERROR(IF(B3347="","",VLOOKUP(B3347,'Customer Orders Management'!B:AB,9,0)),"")</f>
        <v/>
      </c>
      <c r="J3347" s="81" t="str">
        <f>IFERROR(IF(B3347="","",VLOOKUP(B3347,'Customer Orders Management'!B:AB,10,0)),"")</f>
        <v/>
      </c>
      <c r="K3347" s="81" t="str">
        <f>IFERROR(IF(B3347="","",VLOOKUP(B3347,'Customer Orders Management'!B:AB,11,0)),"")</f>
        <v/>
      </c>
      <c r="L3347" s="81" t="str">
        <f>IFERROR(IF(VLOOKUP(B3347,'DIFOT Raw Data'!B:P,15,0)="","Not Delivered","Delivery"&amp;" "&amp;VLOOKUP(B3347,'DIFOT Raw Data'!B:P,15,0)),"")</f>
        <v/>
      </c>
    </row>
    <row r="3348" spans="5:12" x14ac:dyDescent="0.25">
      <c r="E3348" s="80" t="str">
        <f>IFERROR(IF(B3348="","",VLOOKUP(B3348,'Customer Orders Management'!B:AB,12,0)),"")</f>
        <v/>
      </c>
      <c r="F3348" s="80" t="str">
        <f>IFERROR(IF(B3348="","",VLOOKUP(B3348,'Customer Orders Management'!B:AB,13,0)),"")</f>
        <v/>
      </c>
      <c r="G3348" s="80" t="str">
        <f>IFERROR(IF(B3348="","",VLOOKUP(B3348,'Customer Orders Management'!B:AB,7,0)),"")</f>
        <v/>
      </c>
      <c r="H3348" s="80" t="str">
        <f>IFERROR(IF(B3348="","",VLOOKUP(B3348,'Customer Orders Management'!B:AB,8,0)),"")</f>
        <v/>
      </c>
      <c r="I3348" s="81" t="str">
        <f>IFERROR(IF(B3348="","",VLOOKUP(B3348,'Customer Orders Management'!B:AB,9,0)),"")</f>
        <v/>
      </c>
      <c r="J3348" s="81" t="str">
        <f>IFERROR(IF(B3348="","",VLOOKUP(B3348,'Customer Orders Management'!B:AB,10,0)),"")</f>
        <v/>
      </c>
      <c r="K3348" s="81" t="str">
        <f>IFERROR(IF(B3348="","",VLOOKUP(B3348,'Customer Orders Management'!B:AB,11,0)),"")</f>
        <v/>
      </c>
      <c r="L3348" s="81" t="str">
        <f>IFERROR(IF(VLOOKUP(B3348,'DIFOT Raw Data'!B:P,15,0)="","Not Delivered","Delivery"&amp;" "&amp;VLOOKUP(B3348,'DIFOT Raw Data'!B:P,15,0)),"")</f>
        <v/>
      </c>
    </row>
    <row r="3349" spans="5:12" x14ac:dyDescent="0.25">
      <c r="E3349" s="80" t="str">
        <f>IFERROR(IF(B3349="","",VLOOKUP(B3349,'Customer Orders Management'!B:AB,12,0)),"")</f>
        <v/>
      </c>
      <c r="F3349" s="80" t="str">
        <f>IFERROR(IF(B3349="","",VLOOKUP(B3349,'Customer Orders Management'!B:AB,13,0)),"")</f>
        <v/>
      </c>
      <c r="G3349" s="80" t="str">
        <f>IFERROR(IF(B3349="","",VLOOKUP(B3349,'Customer Orders Management'!B:AB,7,0)),"")</f>
        <v/>
      </c>
      <c r="H3349" s="80" t="str">
        <f>IFERROR(IF(B3349="","",VLOOKUP(B3349,'Customer Orders Management'!B:AB,8,0)),"")</f>
        <v/>
      </c>
      <c r="I3349" s="81" t="str">
        <f>IFERROR(IF(B3349="","",VLOOKUP(B3349,'Customer Orders Management'!B:AB,9,0)),"")</f>
        <v/>
      </c>
      <c r="J3349" s="81" t="str">
        <f>IFERROR(IF(B3349="","",VLOOKUP(B3349,'Customer Orders Management'!B:AB,10,0)),"")</f>
        <v/>
      </c>
      <c r="K3349" s="81" t="str">
        <f>IFERROR(IF(B3349="","",VLOOKUP(B3349,'Customer Orders Management'!B:AB,11,0)),"")</f>
        <v/>
      </c>
      <c r="L3349" s="81" t="str">
        <f>IFERROR(IF(VLOOKUP(B3349,'DIFOT Raw Data'!B:P,15,0)="","Not Delivered","Delivery"&amp;" "&amp;VLOOKUP(B3349,'DIFOT Raw Data'!B:P,15,0)),"")</f>
        <v/>
      </c>
    </row>
    <row r="3350" spans="5:12" x14ac:dyDescent="0.25">
      <c r="E3350" s="80" t="str">
        <f>IFERROR(IF(B3350="","",VLOOKUP(B3350,'Customer Orders Management'!B:AB,12,0)),"")</f>
        <v/>
      </c>
      <c r="F3350" s="80" t="str">
        <f>IFERROR(IF(B3350="","",VLOOKUP(B3350,'Customer Orders Management'!B:AB,13,0)),"")</f>
        <v/>
      </c>
      <c r="G3350" s="80" t="str">
        <f>IFERROR(IF(B3350="","",VLOOKUP(B3350,'Customer Orders Management'!B:AB,7,0)),"")</f>
        <v/>
      </c>
      <c r="H3350" s="80" t="str">
        <f>IFERROR(IF(B3350="","",VLOOKUP(B3350,'Customer Orders Management'!B:AB,8,0)),"")</f>
        <v/>
      </c>
      <c r="I3350" s="81" t="str">
        <f>IFERROR(IF(B3350="","",VLOOKUP(B3350,'Customer Orders Management'!B:AB,9,0)),"")</f>
        <v/>
      </c>
      <c r="J3350" s="81" t="str">
        <f>IFERROR(IF(B3350="","",VLOOKUP(B3350,'Customer Orders Management'!B:AB,10,0)),"")</f>
        <v/>
      </c>
      <c r="K3350" s="81" t="str">
        <f>IFERROR(IF(B3350="","",VLOOKUP(B3350,'Customer Orders Management'!B:AB,11,0)),"")</f>
        <v/>
      </c>
      <c r="L3350" s="81" t="str">
        <f>IFERROR(IF(VLOOKUP(B3350,'DIFOT Raw Data'!B:P,15,0)="","Not Delivered","Delivery"&amp;" "&amp;VLOOKUP(B3350,'DIFOT Raw Data'!B:P,15,0)),"")</f>
        <v/>
      </c>
    </row>
    <row r="3351" spans="5:12" x14ac:dyDescent="0.25">
      <c r="E3351" s="80" t="str">
        <f>IFERROR(IF(B3351="","",VLOOKUP(B3351,'Customer Orders Management'!B:AB,12,0)),"")</f>
        <v/>
      </c>
      <c r="F3351" s="80" t="str">
        <f>IFERROR(IF(B3351="","",VLOOKUP(B3351,'Customer Orders Management'!B:AB,13,0)),"")</f>
        <v/>
      </c>
      <c r="G3351" s="80" t="str">
        <f>IFERROR(IF(B3351="","",VLOOKUP(B3351,'Customer Orders Management'!B:AB,7,0)),"")</f>
        <v/>
      </c>
      <c r="H3351" s="80" t="str">
        <f>IFERROR(IF(B3351="","",VLOOKUP(B3351,'Customer Orders Management'!B:AB,8,0)),"")</f>
        <v/>
      </c>
      <c r="I3351" s="81" t="str">
        <f>IFERROR(IF(B3351="","",VLOOKUP(B3351,'Customer Orders Management'!B:AB,9,0)),"")</f>
        <v/>
      </c>
      <c r="J3351" s="81" t="str">
        <f>IFERROR(IF(B3351="","",VLOOKUP(B3351,'Customer Orders Management'!B:AB,10,0)),"")</f>
        <v/>
      </c>
      <c r="K3351" s="81" t="str">
        <f>IFERROR(IF(B3351="","",VLOOKUP(B3351,'Customer Orders Management'!B:AB,11,0)),"")</f>
        <v/>
      </c>
      <c r="L3351" s="81" t="str">
        <f>IFERROR(IF(VLOOKUP(B3351,'DIFOT Raw Data'!B:P,15,0)="","Not Delivered","Delivery"&amp;" "&amp;VLOOKUP(B3351,'DIFOT Raw Data'!B:P,15,0)),"")</f>
        <v/>
      </c>
    </row>
    <row r="3352" spans="5:12" x14ac:dyDescent="0.25">
      <c r="E3352" s="80" t="str">
        <f>IFERROR(IF(B3352="","",VLOOKUP(B3352,'Customer Orders Management'!B:AB,12,0)),"")</f>
        <v/>
      </c>
      <c r="F3352" s="80" t="str">
        <f>IFERROR(IF(B3352="","",VLOOKUP(B3352,'Customer Orders Management'!B:AB,13,0)),"")</f>
        <v/>
      </c>
      <c r="G3352" s="80" t="str">
        <f>IFERROR(IF(B3352="","",VLOOKUP(B3352,'Customer Orders Management'!B:AB,7,0)),"")</f>
        <v/>
      </c>
      <c r="H3352" s="80" t="str">
        <f>IFERROR(IF(B3352="","",VLOOKUP(B3352,'Customer Orders Management'!B:AB,8,0)),"")</f>
        <v/>
      </c>
      <c r="I3352" s="81" t="str">
        <f>IFERROR(IF(B3352="","",VLOOKUP(B3352,'Customer Orders Management'!B:AB,9,0)),"")</f>
        <v/>
      </c>
      <c r="J3352" s="81" t="str">
        <f>IFERROR(IF(B3352="","",VLOOKUP(B3352,'Customer Orders Management'!B:AB,10,0)),"")</f>
        <v/>
      </c>
      <c r="K3352" s="81" t="str">
        <f>IFERROR(IF(B3352="","",VLOOKUP(B3352,'Customer Orders Management'!B:AB,11,0)),"")</f>
        <v/>
      </c>
      <c r="L3352" s="81" t="str">
        <f>IFERROR(IF(VLOOKUP(B3352,'DIFOT Raw Data'!B:P,15,0)="","Not Delivered","Delivery"&amp;" "&amp;VLOOKUP(B3352,'DIFOT Raw Data'!B:P,15,0)),"")</f>
        <v/>
      </c>
    </row>
    <row r="3353" spans="5:12" x14ac:dyDescent="0.25">
      <c r="E3353" s="80" t="str">
        <f>IFERROR(IF(B3353="","",VLOOKUP(B3353,'Customer Orders Management'!B:AB,12,0)),"")</f>
        <v/>
      </c>
      <c r="F3353" s="80" t="str">
        <f>IFERROR(IF(B3353="","",VLOOKUP(B3353,'Customer Orders Management'!B:AB,13,0)),"")</f>
        <v/>
      </c>
      <c r="G3353" s="80" t="str">
        <f>IFERROR(IF(B3353="","",VLOOKUP(B3353,'Customer Orders Management'!B:AB,7,0)),"")</f>
        <v/>
      </c>
      <c r="H3353" s="80" t="str">
        <f>IFERROR(IF(B3353="","",VLOOKUP(B3353,'Customer Orders Management'!B:AB,8,0)),"")</f>
        <v/>
      </c>
      <c r="I3353" s="81" t="str">
        <f>IFERROR(IF(B3353="","",VLOOKUP(B3353,'Customer Orders Management'!B:AB,9,0)),"")</f>
        <v/>
      </c>
      <c r="J3353" s="81" t="str">
        <f>IFERROR(IF(B3353="","",VLOOKUP(B3353,'Customer Orders Management'!B:AB,10,0)),"")</f>
        <v/>
      </c>
      <c r="K3353" s="81" t="str">
        <f>IFERROR(IF(B3353="","",VLOOKUP(B3353,'Customer Orders Management'!B:AB,11,0)),"")</f>
        <v/>
      </c>
      <c r="L3353" s="81" t="str">
        <f>IFERROR(IF(VLOOKUP(B3353,'DIFOT Raw Data'!B:P,15,0)="","Not Delivered","Delivery"&amp;" "&amp;VLOOKUP(B3353,'DIFOT Raw Data'!B:P,15,0)),"")</f>
        <v/>
      </c>
    </row>
    <row r="3354" spans="5:12" x14ac:dyDescent="0.25">
      <c r="E3354" s="80" t="str">
        <f>IFERROR(IF(B3354="","",VLOOKUP(B3354,'Customer Orders Management'!B:AB,12,0)),"")</f>
        <v/>
      </c>
      <c r="F3354" s="80" t="str">
        <f>IFERROR(IF(B3354="","",VLOOKUP(B3354,'Customer Orders Management'!B:AB,13,0)),"")</f>
        <v/>
      </c>
      <c r="G3354" s="80" t="str">
        <f>IFERROR(IF(B3354="","",VLOOKUP(B3354,'Customer Orders Management'!B:AB,7,0)),"")</f>
        <v/>
      </c>
      <c r="H3354" s="80" t="str">
        <f>IFERROR(IF(B3354="","",VLOOKUP(B3354,'Customer Orders Management'!B:AB,8,0)),"")</f>
        <v/>
      </c>
      <c r="I3354" s="81" t="str">
        <f>IFERROR(IF(B3354="","",VLOOKUP(B3354,'Customer Orders Management'!B:AB,9,0)),"")</f>
        <v/>
      </c>
      <c r="J3354" s="81" t="str">
        <f>IFERROR(IF(B3354="","",VLOOKUP(B3354,'Customer Orders Management'!B:AB,10,0)),"")</f>
        <v/>
      </c>
      <c r="K3354" s="81" t="str">
        <f>IFERROR(IF(B3354="","",VLOOKUP(B3354,'Customer Orders Management'!B:AB,11,0)),"")</f>
        <v/>
      </c>
      <c r="L3354" s="81" t="str">
        <f>IFERROR(IF(VLOOKUP(B3354,'DIFOT Raw Data'!B:P,15,0)="","Not Delivered","Delivery"&amp;" "&amp;VLOOKUP(B3354,'DIFOT Raw Data'!B:P,15,0)),"")</f>
        <v/>
      </c>
    </row>
    <row r="3355" spans="5:12" x14ac:dyDescent="0.25">
      <c r="E3355" s="80" t="str">
        <f>IFERROR(IF(B3355="","",VLOOKUP(B3355,'Customer Orders Management'!B:AB,12,0)),"")</f>
        <v/>
      </c>
      <c r="F3355" s="80" t="str">
        <f>IFERROR(IF(B3355="","",VLOOKUP(B3355,'Customer Orders Management'!B:AB,13,0)),"")</f>
        <v/>
      </c>
      <c r="G3355" s="80" t="str">
        <f>IFERROR(IF(B3355="","",VLOOKUP(B3355,'Customer Orders Management'!B:AB,7,0)),"")</f>
        <v/>
      </c>
      <c r="H3355" s="80" t="str">
        <f>IFERROR(IF(B3355="","",VLOOKUP(B3355,'Customer Orders Management'!B:AB,8,0)),"")</f>
        <v/>
      </c>
      <c r="I3355" s="81" t="str">
        <f>IFERROR(IF(B3355="","",VLOOKUP(B3355,'Customer Orders Management'!B:AB,9,0)),"")</f>
        <v/>
      </c>
      <c r="J3355" s="81" t="str">
        <f>IFERROR(IF(B3355="","",VLOOKUP(B3355,'Customer Orders Management'!B:AB,10,0)),"")</f>
        <v/>
      </c>
      <c r="K3355" s="81" t="str">
        <f>IFERROR(IF(B3355="","",VLOOKUP(B3355,'Customer Orders Management'!B:AB,11,0)),"")</f>
        <v/>
      </c>
      <c r="L3355" s="81" t="str">
        <f>IFERROR(IF(VLOOKUP(B3355,'DIFOT Raw Data'!B:P,15,0)="","Not Delivered","Delivery"&amp;" "&amp;VLOOKUP(B3355,'DIFOT Raw Data'!B:P,15,0)),"")</f>
        <v/>
      </c>
    </row>
    <row r="3356" spans="5:12" x14ac:dyDescent="0.25">
      <c r="E3356" s="80" t="str">
        <f>IFERROR(IF(B3356="","",VLOOKUP(B3356,'Customer Orders Management'!B:AB,12,0)),"")</f>
        <v/>
      </c>
      <c r="F3356" s="80" t="str">
        <f>IFERROR(IF(B3356="","",VLOOKUP(B3356,'Customer Orders Management'!B:AB,13,0)),"")</f>
        <v/>
      </c>
      <c r="G3356" s="80" t="str">
        <f>IFERROR(IF(B3356="","",VLOOKUP(B3356,'Customer Orders Management'!B:AB,7,0)),"")</f>
        <v/>
      </c>
      <c r="H3356" s="80" t="str">
        <f>IFERROR(IF(B3356="","",VLOOKUP(B3356,'Customer Orders Management'!B:AB,8,0)),"")</f>
        <v/>
      </c>
      <c r="I3356" s="81" t="str">
        <f>IFERROR(IF(B3356="","",VLOOKUP(B3356,'Customer Orders Management'!B:AB,9,0)),"")</f>
        <v/>
      </c>
      <c r="J3356" s="81" t="str">
        <f>IFERROR(IF(B3356="","",VLOOKUP(B3356,'Customer Orders Management'!B:AB,10,0)),"")</f>
        <v/>
      </c>
      <c r="K3356" s="81" t="str">
        <f>IFERROR(IF(B3356="","",VLOOKUP(B3356,'Customer Orders Management'!B:AB,11,0)),"")</f>
        <v/>
      </c>
      <c r="L3356" s="81" t="str">
        <f>IFERROR(IF(VLOOKUP(B3356,'DIFOT Raw Data'!B:P,15,0)="","Not Delivered","Delivery"&amp;" "&amp;VLOOKUP(B3356,'DIFOT Raw Data'!B:P,15,0)),"")</f>
        <v/>
      </c>
    </row>
    <row r="3357" spans="5:12" x14ac:dyDescent="0.25">
      <c r="E3357" s="80" t="str">
        <f>IFERROR(IF(B3357="","",VLOOKUP(B3357,'Customer Orders Management'!B:AB,12,0)),"")</f>
        <v/>
      </c>
      <c r="F3357" s="80" t="str">
        <f>IFERROR(IF(B3357="","",VLOOKUP(B3357,'Customer Orders Management'!B:AB,13,0)),"")</f>
        <v/>
      </c>
      <c r="G3357" s="80" t="str">
        <f>IFERROR(IF(B3357="","",VLOOKUP(B3357,'Customer Orders Management'!B:AB,7,0)),"")</f>
        <v/>
      </c>
      <c r="H3357" s="80" t="str">
        <f>IFERROR(IF(B3357="","",VLOOKUP(B3357,'Customer Orders Management'!B:AB,8,0)),"")</f>
        <v/>
      </c>
      <c r="I3357" s="81" t="str">
        <f>IFERROR(IF(B3357="","",VLOOKUP(B3357,'Customer Orders Management'!B:AB,9,0)),"")</f>
        <v/>
      </c>
      <c r="J3357" s="81" t="str">
        <f>IFERROR(IF(B3357="","",VLOOKUP(B3357,'Customer Orders Management'!B:AB,10,0)),"")</f>
        <v/>
      </c>
      <c r="K3357" s="81" t="str">
        <f>IFERROR(IF(B3357="","",VLOOKUP(B3357,'Customer Orders Management'!B:AB,11,0)),"")</f>
        <v/>
      </c>
      <c r="L3357" s="81" t="str">
        <f>IFERROR(IF(VLOOKUP(B3357,'DIFOT Raw Data'!B:P,15,0)="","Not Delivered","Delivery"&amp;" "&amp;VLOOKUP(B3357,'DIFOT Raw Data'!B:P,15,0)),"")</f>
        <v/>
      </c>
    </row>
    <row r="3358" spans="5:12" x14ac:dyDescent="0.25">
      <c r="E3358" s="80" t="str">
        <f>IFERROR(IF(B3358="","",VLOOKUP(B3358,'Customer Orders Management'!B:AB,12,0)),"")</f>
        <v/>
      </c>
      <c r="F3358" s="80" t="str">
        <f>IFERROR(IF(B3358="","",VLOOKUP(B3358,'Customer Orders Management'!B:AB,13,0)),"")</f>
        <v/>
      </c>
      <c r="G3358" s="80" t="str">
        <f>IFERROR(IF(B3358="","",VLOOKUP(B3358,'Customer Orders Management'!B:AB,7,0)),"")</f>
        <v/>
      </c>
      <c r="H3358" s="80" t="str">
        <f>IFERROR(IF(B3358="","",VLOOKUP(B3358,'Customer Orders Management'!B:AB,8,0)),"")</f>
        <v/>
      </c>
      <c r="I3358" s="81" t="str">
        <f>IFERROR(IF(B3358="","",VLOOKUP(B3358,'Customer Orders Management'!B:AB,9,0)),"")</f>
        <v/>
      </c>
      <c r="J3358" s="81" t="str">
        <f>IFERROR(IF(B3358="","",VLOOKUP(B3358,'Customer Orders Management'!B:AB,10,0)),"")</f>
        <v/>
      </c>
      <c r="K3358" s="81" t="str">
        <f>IFERROR(IF(B3358="","",VLOOKUP(B3358,'Customer Orders Management'!B:AB,11,0)),"")</f>
        <v/>
      </c>
      <c r="L3358" s="81" t="str">
        <f>IFERROR(IF(VLOOKUP(B3358,'DIFOT Raw Data'!B:P,15,0)="","Not Delivered","Delivery"&amp;" "&amp;VLOOKUP(B3358,'DIFOT Raw Data'!B:P,15,0)),"")</f>
        <v/>
      </c>
    </row>
    <row r="3359" spans="5:12" x14ac:dyDescent="0.25">
      <c r="E3359" s="80" t="str">
        <f>IFERROR(IF(B3359="","",VLOOKUP(B3359,'Customer Orders Management'!B:AB,12,0)),"")</f>
        <v/>
      </c>
      <c r="F3359" s="80" t="str">
        <f>IFERROR(IF(B3359="","",VLOOKUP(B3359,'Customer Orders Management'!B:AB,13,0)),"")</f>
        <v/>
      </c>
      <c r="G3359" s="80" t="str">
        <f>IFERROR(IF(B3359="","",VLOOKUP(B3359,'Customer Orders Management'!B:AB,7,0)),"")</f>
        <v/>
      </c>
      <c r="H3359" s="80" t="str">
        <f>IFERROR(IF(B3359="","",VLOOKUP(B3359,'Customer Orders Management'!B:AB,8,0)),"")</f>
        <v/>
      </c>
      <c r="I3359" s="81" t="str">
        <f>IFERROR(IF(B3359="","",VLOOKUP(B3359,'Customer Orders Management'!B:AB,9,0)),"")</f>
        <v/>
      </c>
      <c r="J3359" s="81" t="str">
        <f>IFERROR(IF(B3359="","",VLOOKUP(B3359,'Customer Orders Management'!B:AB,10,0)),"")</f>
        <v/>
      </c>
      <c r="K3359" s="81" t="str">
        <f>IFERROR(IF(B3359="","",VLOOKUP(B3359,'Customer Orders Management'!B:AB,11,0)),"")</f>
        <v/>
      </c>
      <c r="L3359" s="81" t="str">
        <f>IFERROR(IF(VLOOKUP(B3359,'DIFOT Raw Data'!B:P,15,0)="","Not Delivered","Delivery"&amp;" "&amp;VLOOKUP(B3359,'DIFOT Raw Data'!B:P,15,0)),"")</f>
        <v/>
      </c>
    </row>
    <row r="3360" spans="5:12" x14ac:dyDescent="0.25">
      <c r="E3360" s="80" t="str">
        <f>IFERROR(IF(B3360="","",VLOOKUP(B3360,'Customer Orders Management'!B:AB,12,0)),"")</f>
        <v/>
      </c>
      <c r="F3360" s="80" t="str">
        <f>IFERROR(IF(B3360="","",VLOOKUP(B3360,'Customer Orders Management'!B:AB,13,0)),"")</f>
        <v/>
      </c>
      <c r="G3360" s="80" t="str">
        <f>IFERROR(IF(B3360="","",VLOOKUP(B3360,'Customer Orders Management'!B:AB,7,0)),"")</f>
        <v/>
      </c>
      <c r="H3360" s="80" t="str">
        <f>IFERROR(IF(B3360="","",VLOOKUP(B3360,'Customer Orders Management'!B:AB,8,0)),"")</f>
        <v/>
      </c>
      <c r="I3360" s="81" t="str">
        <f>IFERROR(IF(B3360="","",VLOOKUP(B3360,'Customer Orders Management'!B:AB,9,0)),"")</f>
        <v/>
      </c>
      <c r="J3360" s="81" t="str">
        <f>IFERROR(IF(B3360="","",VLOOKUP(B3360,'Customer Orders Management'!B:AB,10,0)),"")</f>
        <v/>
      </c>
      <c r="K3360" s="81" t="str">
        <f>IFERROR(IF(B3360="","",VLOOKUP(B3360,'Customer Orders Management'!B:AB,11,0)),"")</f>
        <v/>
      </c>
      <c r="L3360" s="81" t="str">
        <f>IFERROR(IF(VLOOKUP(B3360,'DIFOT Raw Data'!B:P,15,0)="","Not Delivered","Delivery"&amp;" "&amp;VLOOKUP(B3360,'DIFOT Raw Data'!B:P,15,0)),"")</f>
        <v/>
      </c>
    </row>
    <row r="3361" spans="5:12" x14ac:dyDescent="0.25">
      <c r="E3361" s="80" t="str">
        <f>IFERROR(IF(B3361="","",VLOOKUP(B3361,'Customer Orders Management'!B:AB,12,0)),"")</f>
        <v/>
      </c>
      <c r="F3361" s="80" t="str">
        <f>IFERROR(IF(B3361="","",VLOOKUP(B3361,'Customer Orders Management'!B:AB,13,0)),"")</f>
        <v/>
      </c>
      <c r="G3361" s="80" t="str">
        <f>IFERROR(IF(B3361="","",VLOOKUP(B3361,'Customer Orders Management'!B:AB,7,0)),"")</f>
        <v/>
      </c>
      <c r="H3361" s="80" t="str">
        <f>IFERROR(IF(B3361="","",VLOOKUP(B3361,'Customer Orders Management'!B:AB,8,0)),"")</f>
        <v/>
      </c>
      <c r="I3361" s="81" t="str">
        <f>IFERROR(IF(B3361="","",VLOOKUP(B3361,'Customer Orders Management'!B:AB,9,0)),"")</f>
        <v/>
      </c>
      <c r="J3361" s="81" t="str">
        <f>IFERROR(IF(B3361="","",VLOOKUP(B3361,'Customer Orders Management'!B:AB,10,0)),"")</f>
        <v/>
      </c>
      <c r="K3361" s="81" t="str">
        <f>IFERROR(IF(B3361="","",VLOOKUP(B3361,'Customer Orders Management'!B:AB,11,0)),"")</f>
        <v/>
      </c>
      <c r="L3361" s="81" t="str">
        <f>IFERROR(IF(VLOOKUP(B3361,'DIFOT Raw Data'!B:P,15,0)="","Not Delivered","Delivery"&amp;" "&amp;VLOOKUP(B3361,'DIFOT Raw Data'!B:P,15,0)),"")</f>
        <v/>
      </c>
    </row>
    <row r="3362" spans="5:12" x14ac:dyDescent="0.25">
      <c r="E3362" s="80" t="str">
        <f>IFERROR(IF(B3362="","",VLOOKUP(B3362,'Customer Orders Management'!B:AB,12,0)),"")</f>
        <v/>
      </c>
      <c r="F3362" s="80" t="str">
        <f>IFERROR(IF(B3362="","",VLOOKUP(B3362,'Customer Orders Management'!B:AB,13,0)),"")</f>
        <v/>
      </c>
      <c r="G3362" s="80" t="str">
        <f>IFERROR(IF(B3362="","",VLOOKUP(B3362,'Customer Orders Management'!B:AB,7,0)),"")</f>
        <v/>
      </c>
      <c r="H3362" s="80" t="str">
        <f>IFERROR(IF(B3362="","",VLOOKUP(B3362,'Customer Orders Management'!B:AB,8,0)),"")</f>
        <v/>
      </c>
      <c r="I3362" s="81" t="str">
        <f>IFERROR(IF(B3362="","",VLOOKUP(B3362,'Customer Orders Management'!B:AB,9,0)),"")</f>
        <v/>
      </c>
      <c r="J3362" s="81" t="str">
        <f>IFERROR(IF(B3362="","",VLOOKUP(B3362,'Customer Orders Management'!B:AB,10,0)),"")</f>
        <v/>
      </c>
      <c r="K3362" s="81" t="str">
        <f>IFERROR(IF(B3362="","",VLOOKUP(B3362,'Customer Orders Management'!B:AB,11,0)),"")</f>
        <v/>
      </c>
      <c r="L3362" s="81" t="str">
        <f>IFERROR(IF(VLOOKUP(B3362,'DIFOT Raw Data'!B:P,15,0)="","Not Delivered","Delivery"&amp;" "&amp;VLOOKUP(B3362,'DIFOT Raw Data'!B:P,15,0)),"")</f>
        <v/>
      </c>
    </row>
    <row r="3363" spans="5:12" x14ac:dyDescent="0.25">
      <c r="E3363" s="80" t="str">
        <f>IFERROR(IF(B3363="","",VLOOKUP(B3363,'Customer Orders Management'!B:AB,12,0)),"")</f>
        <v/>
      </c>
      <c r="F3363" s="80" t="str">
        <f>IFERROR(IF(B3363="","",VLOOKUP(B3363,'Customer Orders Management'!B:AB,13,0)),"")</f>
        <v/>
      </c>
      <c r="G3363" s="80" t="str">
        <f>IFERROR(IF(B3363="","",VLOOKUP(B3363,'Customer Orders Management'!B:AB,7,0)),"")</f>
        <v/>
      </c>
      <c r="H3363" s="80" t="str">
        <f>IFERROR(IF(B3363="","",VLOOKUP(B3363,'Customer Orders Management'!B:AB,8,0)),"")</f>
        <v/>
      </c>
      <c r="I3363" s="81" t="str">
        <f>IFERROR(IF(B3363="","",VLOOKUP(B3363,'Customer Orders Management'!B:AB,9,0)),"")</f>
        <v/>
      </c>
      <c r="J3363" s="81" t="str">
        <f>IFERROR(IF(B3363="","",VLOOKUP(B3363,'Customer Orders Management'!B:AB,10,0)),"")</f>
        <v/>
      </c>
      <c r="K3363" s="81" t="str">
        <f>IFERROR(IF(B3363="","",VLOOKUP(B3363,'Customer Orders Management'!B:AB,11,0)),"")</f>
        <v/>
      </c>
      <c r="L3363" s="81" t="str">
        <f>IFERROR(IF(VLOOKUP(B3363,'DIFOT Raw Data'!B:P,15,0)="","Not Delivered","Delivery"&amp;" "&amp;VLOOKUP(B3363,'DIFOT Raw Data'!B:P,15,0)),"")</f>
        <v/>
      </c>
    </row>
    <row r="3364" spans="5:12" x14ac:dyDescent="0.25">
      <c r="E3364" s="80" t="str">
        <f>IFERROR(IF(B3364="","",VLOOKUP(B3364,'Customer Orders Management'!B:AB,12,0)),"")</f>
        <v/>
      </c>
      <c r="F3364" s="80" t="str">
        <f>IFERROR(IF(B3364="","",VLOOKUP(B3364,'Customer Orders Management'!B:AB,13,0)),"")</f>
        <v/>
      </c>
      <c r="G3364" s="80" t="str">
        <f>IFERROR(IF(B3364="","",VLOOKUP(B3364,'Customer Orders Management'!B:AB,7,0)),"")</f>
        <v/>
      </c>
      <c r="H3364" s="80" t="str">
        <f>IFERROR(IF(B3364="","",VLOOKUP(B3364,'Customer Orders Management'!B:AB,8,0)),"")</f>
        <v/>
      </c>
      <c r="I3364" s="81" t="str">
        <f>IFERROR(IF(B3364="","",VLOOKUP(B3364,'Customer Orders Management'!B:AB,9,0)),"")</f>
        <v/>
      </c>
      <c r="J3364" s="81" t="str">
        <f>IFERROR(IF(B3364="","",VLOOKUP(B3364,'Customer Orders Management'!B:AB,10,0)),"")</f>
        <v/>
      </c>
      <c r="K3364" s="81" t="str">
        <f>IFERROR(IF(B3364="","",VLOOKUP(B3364,'Customer Orders Management'!B:AB,11,0)),"")</f>
        <v/>
      </c>
      <c r="L3364" s="81" t="str">
        <f>IFERROR(IF(VLOOKUP(B3364,'DIFOT Raw Data'!B:P,15,0)="","Not Delivered","Delivery"&amp;" "&amp;VLOOKUP(B3364,'DIFOT Raw Data'!B:P,15,0)),"")</f>
        <v/>
      </c>
    </row>
    <row r="3365" spans="5:12" x14ac:dyDescent="0.25">
      <c r="E3365" s="80" t="str">
        <f>IFERROR(IF(B3365="","",VLOOKUP(B3365,'Customer Orders Management'!B:AB,12,0)),"")</f>
        <v/>
      </c>
      <c r="F3365" s="80" t="str">
        <f>IFERROR(IF(B3365="","",VLOOKUP(B3365,'Customer Orders Management'!B:AB,13,0)),"")</f>
        <v/>
      </c>
      <c r="G3365" s="80" t="str">
        <f>IFERROR(IF(B3365="","",VLOOKUP(B3365,'Customer Orders Management'!B:AB,7,0)),"")</f>
        <v/>
      </c>
      <c r="H3365" s="80" t="str">
        <f>IFERROR(IF(B3365="","",VLOOKUP(B3365,'Customer Orders Management'!B:AB,8,0)),"")</f>
        <v/>
      </c>
      <c r="I3365" s="81" t="str">
        <f>IFERROR(IF(B3365="","",VLOOKUP(B3365,'Customer Orders Management'!B:AB,9,0)),"")</f>
        <v/>
      </c>
      <c r="J3365" s="81" t="str">
        <f>IFERROR(IF(B3365="","",VLOOKUP(B3365,'Customer Orders Management'!B:AB,10,0)),"")</f>
        <v/>
      </c>
      <c r="K3365" s="81" t="str">
        <f>IFERROR(IF(B3365="","",VLOOKUP(B3365,'Customer Orders Management'!B:AB,11,0)),"")</f>
        <v/>
      </c>
      <c r="L3365" s="81" t="str">
        <f>IFERROR(IF(VLOOKUP(B3365,'DIFOT Raw Data'!B:P,15,0)="","Not Delivered","Delivery"&amp;" "&amp;VLOOKUP(B3365,'DIFOT Raw Data'!B:P,15,0)),"")</f>
        <v/>
      </c>
    </row>
    <row r="3366" spans="5:12" x14ac:dyDescent="0.25">
      <c r="E3366" s="80" t="str">
        <f>IFERROR(IF(B3366="","",VLOOKUP(B3366,'Customer Orders Management'!B:AB,12,0)),"")</f>
        <v/>
      </c>
      <c r="F3366" s="80" t="str">
        <f>IFERROR(IF(B3366="","",VLOOKUP(B3366,'Customer Orders Management'!B:AB,13,0)),"")</f>
        <v/>
      </c>
      <c r="G3366" s="80" t="str">
        <f>IFERROR(IF(B3366="","",VLOOKUP(B3366,'Customer Orders Management'!B:AB,7,0)),"")</f>
        <v/>
      </c>
      <c r="H3366" s="80" t="str">
        <f>IFERROR(IF(B3366="","",VLOOKUP(B3366,'Customer Orders Management'!B:AB,8,0)),"")</f>
        <v/>
      </c>
      <c r="I3366" s="81" t="str">
        <f>IFERROR(IF(B3366="","",VLOOKUP(B3366,'Customer Orders Management'!B:AB,9,0)),"")</f>
        <v/>
      </c>
      <c r="J3366" s="81" t="str">
        <f>IFERROR(IF(B3366="","",VLOOKUP(B3366,'Customer Orders Management'!B:AB,10,0)),"")</f>
        <v/>
      </c>
      <c r="K3366" s="81" t="str">
        <f>IFERROR(IF(B3366="","",VLOOKUP(B3366,'Customer Orders Management'!B:AB,11,0)),"")</f>
        <v/>
      </c>
      <c r="L3366" s="81" t="str">
        <f>IFERROR(IF(VLOOKUP(B3366,'DIFOT Raw Data'!B:P,15,0)="","Not Delivered","Delivery"&amp;" "&amp;VLOOKUP(B3366,'DIFOT Raw Data'!B:P,15,0)),"")</f>
        <v/>
      </c>
    </row>
    <row r="3367" spans="5:12" x14ac:dyDescent="0.25">
      <c r="E3367" s="80" t="str">
        <f>IFERROR(IF(B3367="","",VLOOKUP(B3367,'Customer Orders Management'!B:AB,12,0)),"")</f>
        <v/>
      </c>
      <c r="F3367" s="80" t="str">
        <f>IFERROR(IF(B3367="","",VLOOKUP(B3367,'Customer Orders Management'!B:AB,13,0)),"")</f>
        <v/>
      </c>
      <c r="G3367" s="80" t="str">
        <f>IFERROR(IF(B3367="","",VLOOKUP(B3367,'Customer Orders Management'!B:AB,7,0)),"")</f>
        <v/>
      </c>
      <c r="H3367" s="80" t="str">
        <f>IFERROR(IF(B3367="","",VLOOKUP(B3367,'Customer Orders Management'!B:AB,8,0)),"")</f>
        <v/>
      </c>
      <c r="I3367" s="81" t="str">
        <f>IFERROR(IF(B3367="","",VLOOKUP(B3367,'Customer Orders Management'!B:AB,9,0)),"")</f>
        <v/>
      </c>
      <c r="J3367" s="81" t="str">
        <f>IFERROR(IF(B3367="","",VLOOKUP(B3367,'Customer Orders Management'!B:AB,10,0)),"")</f>
        <v/>
      </c>
      <c r="K3367" s="81" t="str">
        <f>IFERROR(IF(B3367="","",VLOOKUP(B3367,'Customer Orders Management'!B:AB,11,0)),"")</f>
        <v/>
      </c>
      <c r="L3367" s="81" t="str">
        <f>IFERROR(IF(VLOOKUP(B3367,'DIFOT Raw Data'!B:P,15,0)="","Not Delivered","Delivery"&amp;" "&amp;VLOOKUP(B3367,'DIFOT Raw Data'!B:P,15,0)),"")</f>
        <v/>
      </c>
    </row>
    <row r="3368" spans="5:12" x14ac:dyDescent="0.25">
      <c r="E3368" s="80" t="str">
        <f>IFERROR(IF(B3368="","",VLOOKUP(B3368,'Customer Orders Management'!B:AB,12,0)),"")</f>
        <v/>
      </c>
      <c r="F3368" s="80" t="str">
        <f>IFERROR(IF(B3368="","",VLOOKUP(B3368,'Customer Orders Management'!B:AB,13,0)),"")</f>
        <v/>
      </c>
      <c r="G3368" s="80" t="str">
        <f>IFERROR(IF(B3368="","",VLOOKUP(B3368,'Customer Orders Management'!B:AB,7,0)),"")</f>
        <v/>
      </c>
      <c r="H3368" s="80" t="str">
        <f>IFERROR(IF(B3368="","",VLOOKUP(B3368,'Customer Orders Management'!B:AB,8,0)),"")</f>
        <v/>
      </c>
      <c r="I3368" s="81" t="str">
        <f>IFERROR(IF(B3368="","",VLOOKUP(B3368,'Customer Orders Management'!B:AB,9,0)),"")</f>
        <v/>
      </c>
      <c r="J3368" s="81" t="str">
        <f>IFERROR(IF(B3368="","",VLOOKUP(B3368,'Customer Orders Management'!B:AB,10,0)),"")</f>
        <v/>
      </c>
      <c r="K3368" s="81" t="str">
        <f>IFERROR(IF(B3368="","",VLOOKUP(B3368,'Customer Orders Management'!B:AB,11,0)),"")</f>
        <v/>
      </c>
      <c r="L3368" s="81" t="str">
        <f>IFERROR(IF(VLOOKUP(B3368,'DIFOT Raw Data'!B:P,15,0)="","Not Delivered","Delivery"&amp;" "&amp;VLOOKUP(B3368,'DIFOT Raw Data'!B:P,15,0)),"")</f>
        <v/>
      </c>
    </row>
    <row r="3369" spans="5:12" x14ac:dyDescent="0.25">
      <c r="E3369" s="80" t="str">
        <f>IFERROR(IF(B3369="","",VLOOKUP(B3369,'Customer Orders Management'!B:AB,12,0)),"")</f>
        <v/>
      </c>
      <c r="F3369" s="80" t="str">
        <f>IFERROR(IF(B3369="","",VLOOKUP(B3369,'Customer Orders Management'!B:AB,13,0)),"")</f>
        <v/>
      </c>
      <c r="G3369" s="80" t="str">
        <f>IFERROR(IF(B3369="","",VLOOKUP(B3369,'Customer Orders Management'!B:AB,7,0)),"")</f>
        <v/>
      </c>
      <c r="H3369" s="80" t="str">
        <f>IFERROR(IF(B3369="","",VLOOKUP(B3369,'Customer Orders Management'!B:AB,8,0)),"")</f>
        <v/>
      </c>
      <c r="I3369" s="81" t="str">
        <f>IFERROR(IF(B3369="","",VLOOKUP(B3369,'Customer Orders Management'!B:AB,9,0)),"")</f>
        <v/>
      </c>
      <c r="J3369" s="81" t="str">
        <f>IFERROR(IF(B3369="","",VLOOKUP(B3369,'Customer Orders Management'!B:AB,10,0)),"")</f>
        <v/>
      </c>
      <c r="K3369" s="81" t="str">
        <f>IFERROR(IF(B3369="","",VLOOKUP(B3369,'Customer Orders Management'!B:AB,11,0)),"")</f>
        <v/>
      </c>
      <c r="L3369" s="81" t="str">
        <f>IFERROR(IF(VLOOKUP(B3369,'DIFOT Raw Data'!B:P,15,0)="","Not Delivered","Delivery"&amp;" "&amp;VLOOKUP(B3369,'DIFOT Raw Data'!B:P,15,0)),"")</f>
        <v/>
      </c>
    </row>
    <row r="3370" spans="5:12" x14ac:dyDescent="0.25">
      <c r="E3370" s="80" t="str">
        <f>IFERROR(IF(B3370="","",VLOOKUP(B3370,'Customer Orders Management'!B:AB,12,0)),"")</f>
        <v/>
      </c>
      <c r="F3370" s="80" t="str">
        <f>IFERROR(IF(B3370="","",VLOOKUP(B3370,'Customer Orders Management'!B:AB,13,0)),"")</f>
        <v/>
      </c>
      <c r="G3370" s="80" t="str">
        <f>IFERROR(IF(B3370="","",VLOOKUP(B3370,'Customer Orders Management'!B:AB,7,0)),"")</f>
        <v/>
      </c>
      <c r="H3370" s="80" t="str">
        <f>IFERROR(IF(B3370="","",VLOOKUP(B3370,'Customer Orders Management'!B:AB,8,0)),"")</f>
        <v/>
      </c>
      <c r="I3370" s="81" t="str">
        <f>IFERROR(IF(B3370="","",VLOOKUP(B3370,'Customer Orders Management'!B:AB,9,0)),"")</f>
        <v/>
      </c>
      <c r="J3370" s="81" t="str">
        <f>IFERROR(IF(B3370="","",VLOOKUP(B3370,'Customer Orders Management'!B:AB,10,0)),"")</f>
        <v/>
      </c>
      <c r="K3370" s="81" t="str">
        <f>IFERROR(IF(B3370="","",VLOOKUP(B3370,'Customer Orders Management'!B:AB,11,0)),"")</f>
        <v/>
      </c>
      <c r="L3370" s="81" t="str">
        <f>IFERROR(IF(VLOOKUP(B3370,'DIFOT Raw Data'!B:P,15,0)="","Not Delivered","Delivery"&amp;" "&amp;VLOOKUP(B3370,'DIFOT Raw Data'!B:P,15,0)),"")</f>
        <v/>
      </c>
    </row>
    <row r="3371" spans="5:12" x14ac:dyDescent="0.25">
      <c r="E3371" s="80" t="str">
        <f>IFERROR(IF(B3371="","",VLOOKUP(B3371,'Customer Orders Management'!B:AB,12,0)),"")</f>
        <v/>
      </c>
      <c r="F3371" s="80" t="str">
        <f>IFERROR(IF(B3371="","",VLOOKUP(B3371,'Customer Orders Management'!B:AB,13,0)),"")</f>
        <v/>
      </c>
      <c r="G3371" s="80" t="str">
        <f>IFERROR(IF(B3371="","",VLOOKUP(B3371,'Customer Orders Management'!B:AB,7,0)),"")</f>
        <v/>
      </c>
      <c r="H3371" s="80" t="str">
        <f>IFERROR(IF(B3371="","",VLOOKUP(B3371,'Customer Orders Management'!B:AB,8,0)),"")</f>
        <v/>
      </c>
      <c r="I3371" s="81" t="str">
        <f>IFERROR(IF(B3371="","",VLOOKUP(B3371,'Customer Orders Management'!B:AB,9,0)),"")</f>
        <v/>
      </c>
      <c r="J3371" s="81" t="str">
        <f>IFERROR(IF(B3371="","",VLOOKUP(B3371,'Customer Orders Management'!B:AB,10,0)),"")</f>
        <v/>
      </c>
      <c r="K3371" s="81" t="str">
        <f>IFERROR(IF(B3371="","",VLOOKUP(B3371,'Customer Orders Management'!B:AB,11,0)),"")</f>
        <v/>
      </c>
      <c r="L3371" s="81" t="str">
        <f>IFERROR(IF(VLOOKUP(B3371,'DIFOT Raw Data'!B:P,15,0)="","Not Delivered","Delivery"&amp;" "&amp;VLOOKUP(B3371,'DIFOT Raw Data'!B:P,15,0)),"")</f>
        <v/>
      </c>
    </row>
    <row r="3372" spans="5:12" x14ac:dyDescent="0.25">
      <c r="E3372" s="80" t="str">
        <f>IFERROR(IF(B3372="","",VLOOKUP(B3372,'Customer Orders Management'!B:AB,12,0)),"")</f>
        <v/>
      </c>
      <c r="F3372" s="80" t="str">
        <f>IFERROR(IF(B3372="","",VLOOKUP(B3372,'Customer Orders Management'!B:AB,13,0)),"")</f>
        <v/>
      </c>
      <c r="G3372" s="80" t="str">
        <f>IFERROR(IF(B3372="","",VLOOKUP(B3372,'Customer Orders Management'!B:AB,7,0)),"")</f>
        <v/>
      </c>
      <c r="H3372" s="80" t="str">
        <f>IFERROR(IF(B3372="","",VLOOKUP(B3372,'Customer Orders Management'!B:AB,8,0)),"")</f>
        <v/>
      </c>
      <c r="I3372" s="81" t="str">
        <f>IFERROR(IF(B3372="","",VLOOKUP(B3372,'Customer Orders Management'!B:AB,9,0)),"")</f>
        <v/>
      </c>
      <c r="J3372" s="81" t="str">
        <f>IFERROR(IF(B3372="","",VLOOKUP(B3372,'Customer Orders Management'!B:AB,10,0)),"")</f>
        <v/>
      </c>
      <c r="K3372" s="81" t="str">
        <f>IFERROR(IF(B3372="","",VLOOKUP(B3372,'Customer Orders Management'!B:AB,11,0)),"")</f>
        <v/>
      </c>
      <c r="L3372" s="81" t="str">
        <f>IFERROR(IF(VLOOKUP(B3372,'DIFOT Raw Data'!B:P,15,0)="","Not Delivered","Delivery"&amp;" "&amp;VLOOKUP(B3372,'DIFOT Raw Data'!B:P,15,0)),"")</f>
        <v/>
      </c>
    </row>
    <row r="3373" spans="5:12" x14ac:dyDescent="0.25">
      <c r="E3373" s="80" t="str">
        <f>IFERROR(IF(B3373="","",VLOOKUP(B3373,'Customer Orders Management'!B:AB,12,0)),"")</f>
        <v/>
      </c>
      <c r="F3373" s="80" t="str">
        <f>IFERROR(IF(B3373="","",VLOOKUP(B3373,'Customer Orders Management'!B:AB,13,0)),"")</f>
        <v/>
      </c>
      <c r="G3373" s="80" t="str">
        <f>IFERROR(IF(B3373="","",VLOOKUP(B3373,'Customer Orders Management'!B:AB,7,0)),"")</f>
        <v/>
      </c>
      <c r="H3373" s="80" t="str">
        <f>IFERROR(IF(B3373="","",VLOOKUP(B3373,'Customer Orders Management'!B:AB,8,0)),"")</f>
        <v/>
      </c>
      <c r="I3373" s="81" t="str">
        <f>IFERROR(IF(B3373="","",VLOOKUP(B3373,'Customer Orders Management'!B:AB,9,0)),"")</f>
        <v/>
      </c>
      <c r="J3373" s="81" t="str">
        <f>IFERROR(IF(B3373="","",VLOOKUP(B3373,'Customer Orders Management'!B:AB,10,0)),"")</f>
        <v/>
      </c>
      <c r="K3373" s="81" t="str">
        <f>IFERROR(IF(B3373="","",VLOOKUP(B3373,'Customer Orders Management'!B:AB,11,0)),"")</f>
        <v/>
      </c>
      <c r="L3373" s="81" t="str">
        <f>IFERROR(IF(VLOOKUP(B3373,'DIFOT Raw Data'!B:P,15,0)="","Not Delivered","Delivery"&amp;" "&amp;VLOOKUP(B3373,'DIFOT Raw Data'!B:P,15,0)),"")</f>
        <v/>
      </c>
    </row>
    <row r="3374" spans="5:12" x14ac:dyDescent="0.25">
      <c r="E3374" s="80" t="str">
        <f>IFERROR(IF(B3374="","",VLOOKUP(B3374,'Customer Orders Management'!B:AB,12,0)),"")</f>
        <v/>
      </c>
      <c r="F3374" s="80" t="str">
        <f>IFERROR(IF(B3374="","",VLOOKUP(B3374,'Customer Orders Management'!B:AB,13,0)),"")</f>
        <v/>
      </c>
      <c r="G3374" s="80" t="str">
        <f>IFERROR(IF(B3374="","",VLOOKUP(B3374,'Customer Orders Management'!B:AB,7,0)),"")</f>
        <v/>
      </c>
      <c r="H3374" s="80" t="str">
        <f>IFERROR(IF(B3374="","",VLOOKUP(B3374,'Customer Orders Management'!B:AB,8,0)),"")</f>
        <v/>
      </c>
      <c r="I3374" s="81" t="str">
        <f>IFERROR(IF(B3374="","",VLOOKUP(B3374,'Customer Orders Management'!B:AB,9,0)),"")</f>
        <v/>
      </c>
      <c r="J3374" s="81" t="str">
        <f>IFERROR(IF(B3374="","",VLOOKUP(B3374,'Customer Orders Management'!B:AB,10,0)),"")</f>
        <v/>
      </c>
      <c r="K3374" s="81" t="str">
        <f>IFERROR(IF(B3374="","",VLOOKUP(B3374,'Customer Orders Management'!B:AB,11,0)),"")</f>
        <v/>
      </c>
      <c r="L3374" s="81" t="str">
        <f>IFERROR(IF(VLOOKUP(B3374,'DIFOT Raw Data'!B:P,15,0)="","Not Delivered","Delivery"&amp;" "&amp;VLOOKUP(B3374,'DIFOT Raw Data'!B:P,15,0)),"")</f>
        <v/>
      </c>
    </row>
    <row r="3375" spans="5:12" x14ac:dyDescent="0.25">
      <c r="E3375" s="80" t="str">
        <f>IFERROR(IF(B3375="","",VLOOKUP(B3375,'Customer Orders Management'!B:AB,12,0)),"")</f>
        <v/>
      </c>
      <c r="F3375" s="80" t="str">
        <f>IFERROR(IF(B3375="","",VLOOKUP(B3375,'Customer Orders Management'!B:AB,13,0)),"")</f>
        <v/>
      </c>
      <c r="G3375" s="80" t="str">
        <f>IFERROR(IF(B3375="","",VLOOKUP(B3375,'Customer Orders Management'!B:AB,7,0)),"")</f>
        <v/>
      </c>
      <c r="H3375" s="80" t="str">
        <f>IFERROR(IF(B3375="","",VLOOKUP(B3375,'Customer Orders Management'!B:AB,8,0)),"")</f>
        <v/>
      </c>
      <c r="I3375" s="81" t="str">
        <f>IFERROR(IF(B3375="","",VLOOKUP(B3375,'Customer Orders Management'!B:AB,9,0)),"")</f>
        <v/>
      </c>
      <c r="J3375" s="81" t="str">
        <f>IFERROR(IF(B3375="","",VLOOKUP(B3375,'Customer Orders Management'!B:AB,10,0)),"")</f>
        <v/>
      </c>
      <c r="K3375" s="81" t="str">
        <f>IFERROR(IF(B3375="","",VLOOKUP(B3375,'Customer Orders Management'!B:AB,11,0)),"")</f>
        <v/>
      </c>
      <c r="L3375" s="81" t="str">
        <f>IFERROR(IF(VLOOKUP(B3375,'DIFOT Raw Data'!B:P,15,0)="","Not Delivered","Delivery"&amp;" "&amp;VLOOKUP(B3375,'DIFOT Raw Data'!B:P,15,0)),"")</f>
        <v/>
      </c>
    </row>
    <row r="3376" spans="5:12" x14ac:dyDescent="0.25">
      <c r="E3376" s="80" t="str">
        <f>IFERROR(IF(B3376="","",VLOOKUP(B3376,'Customer Orders Management'!B:AB,12,0)),"")</f>
        <v/>
      </c>
      <c r="F3376" s="80" t="str">
        <f>IFERROR(IF(B3376="","",VLOOKUP(B3376,'Customer Orders Management'!B:AB,13,0)),"")</f>
        <v/>
      </c>
      <c r="G3376" s="80" t="str">
        <f>IFERROR(IF(B3376="","",VLOOKUP(B3376,'Customer Orders Management'!B:AB,7,0)),"")</f>
        <v/>
      </c>
      <c r="H3376" s="80" t="str">
        <f>IFERROR(IF(B3376="","",VLOOKUP(B3376,'Customer Orders Management'!B:AB,8,0)),"")</f>
        <v/>
      </c>
      <c r="I3376" s="81" t="str">
        <f>IFERROR(IF(B3376="","",VLOOKUP(B3376,'Customer Orders Management'!B:AB,9,0)),"")</f>
        <v/>
      </c>
      <c r="J3376" s="81" t="str">
        <f>IFERROR(IF(B3376="","",VLOOKUP(B3376,'Customer Orders Management'!B:AB,10,0)),"")</f>
        <v/>
      </c>
      <c r="K3376" s="81" t="str">
        <f>IFERROR(IF(B3376="","",VLOOKUP(B3376,'Customer Orders Management'!B:AB,11,0)),"")</f>
        <v/>
      </c>
      <c r="L3376" s="81" t="str">
        <f>IFERROR(IF(VLOOKUP(B3376,'DIFOT Raw Data'!B:P,15,0)="","Not Delivered","Delivery"&amp;" "&amp;VLOOKUP(B3376,'DIFOT Raw Data'!B:P,15,0)),"")</f>
        <v/>
      </c>
    </row>
    <row r="3377" spans="5:12" x14ac:dyDescent="0.25">
      <c r="E3377" s="80" t="str">
        <f>IFERROR(IF(B3377="","",VLOOKUP(B3377,'Customer Orders Management'!B:AB,12,0)),"")</f>
        <v/>
      </c>
      <c r="F3377" s="80" t="str">
        <f>IFERROR(IF(B3377="","",VLOOKUP(B3377,'Customer Orders Management'!B:AB,13,0)),"")</f>
        <v/>
      </c>
      <c r="G3377" s="80" t="str">
        <f>IFERROR(IF(B3377="","",VLOOKUP(B3377,'Customer Orders Management'!B:AB,7,0)),"")</f>
        <v/>
      </c>
      <c r="H3377" s="80" t="str">
        <f>IFERROR(IF(B3377="","",VLOOKUP(B3377,'Customer Orders Management'!B:AB,8,0)),"")</f>
        <v/>
      </c>
      <c r="I3377" s="81" t="str">
        <f>IFERROR(IF(B3377="","",VLOOKUP(B3377,'Customer Orders Management'!B:AB,9,0)),"")</f>
        <v/>
      </c>
      <c r="J3377" s="81" t="str">
        <f>IFERROR(IF(B3377="","",VLOOKUP(B3377,'Customer Orders Management'!B:AB,10,0)),"")</f>
        <v/>
      </c>
      <c r="K3377" s="81" t="str">
        <f>IFERROR(IF(B3377="","",VLOOKUP(B3377,'Customer Orders Management'!B:AB,11,0)),"")</f>
        <v/>
      </c>
      <c r="L3377" s="81" t="str">
        <f>IFERROR(IF(VLOOKUP(B3377,'DIFOT Raw Data'!B:P,15,0)="","Not Delivered","Delivery"&amp;" "&amp;VLOOKUP(B3377,'DIFOT Raw Data'!B:P,15,0)),"")</f>
        <v/>
      </c>
    </row>
    <row r="3378" spans="5:12" x14ac:dyDescent="0.25">
      <c r="E3378" s="80" t="str">
        <f>IFERROR(IF(B3378="","",VLOOKUP(B3378,'Customer Orders Management'!B:AB,12,0)),"")</f>
        <v/>
      </c>
      <c r="F3378" s="80" t="str">
        <f>IFERROR(IF(B3378="","",VLOOKUP(B3378,'Customer Orders Management'!B:AB,13,0)),"")</f>
        <v/>
      </c>
      <c r="G3378" s="80" t="str">
        <f>IFERROR(IF(B3378="","",VLOOKUP(B3378,'Customer Orders Management'!B:AB,7,0)),"")</f>
        <v/>
      </c>
      <c r="H3378" s="80" t="str">
        <f>IFERROR(IF(B3378="","",VLOOKUP(B3378,'Customer Orders Management'!B:AB,8,0)),"")</f>
        <v/>
      </c>
      <c r="I3378" s="81" t="str">
        <f>IFERROR(IF(B3378="","",VLOOKUP(B3378,'Customer Orders Management'!B:AB,9,0)),"")</f>
        <v/>
      </c>
      <c r="J3378" s="81" t="str">
        <f>IFERROR(IF(B3378="","",VLOOKUP(B3378,'Customer Orders Management'!B:AB,10,0)),"")</f>
        <v/>
      </c>
      <c r="K3378" s="81" t="str">
        <f>IFERROR(IF(B3378="","",VLOOKUP(B3378,'Customer Orders Management'!B:AB,11,0)),"")</f>
        <v/>
      </c>
      <c r="L3378" s="81" t="str">
        <f>IFERROR(IF(VLOOKUP(B3378,'DIFOT Raw Data'!B:P,15,0)="","Not Delivered","Delivery"&amp;" "&amp;VLOOKUP(B3378,'DIFOT Raw Data'!B:P,15,0)),"")</f>
        <v/>
      </c>
    </row>
    <row r="3379" spans="5:12" x14ac:dyDescent="0.25">
      <c r="E3379" s="80" t="str">
        <f>IFERROR(IF(B3379="","",VLOOKUP(B3379,'Customer Orders Management'!B:AB,12,0)),"")</f>
        <v/>
      </c>
      <c r="F3379" s="80" t="str">
        <f>IFERROR(IF(B3379="","",VLOOKUP(B3379,'Customer Orders Management'!B:AB,13,0)),"")</f>
        <v/>
      </c>
      <c r="G3379" s="80" t="str">
        <f>IFERROR(IF(B3379="","",VLOOKUP(B3379,'Customer Orders Management'!B:AB,7,0)),"")</f>
        <v/>
      </c>
      <c r="H3379" s="80" t="str">
        <f>IFERROR(IF(B3379="","",VLOOKUP(B3379,'Customer Orders Management'!B:AB,8,0)),"")</f>
        <v/>
      </c>
      <c r="I3379" s="81" t="str">
        <f>IFERROR(IF(B3379="","",VLOOKUP(B3379,'Customer Orders Management'!B:AB,9,0)),"")</f>
        <v/>
      </c>
      <c r="J3379" s="81" t="str">
        <f>IFERROR(IF(B3379="","",VLOOKUP(B3379,'Customer Orders Management'!B:AB,10,0)),"")</f>
        <v/>
      </c>
      <c r="K3379" s="81" t="str">
        <f>IFERROR(IF(B3379="","",VLOOKUP(B3379,'Customer Orders Management'!B:AB,11,0)),"")</f>
        <v/>
      </c>
      <c r="L3379" s="81" t="str">
        <f>IFERROR(IF(VLOOKUP(B3379,'DIFOT Raw Data'!B:P,15,0)="","Not Delivered","Delivery"&amp;" "&amp;VLOOKUP(B3379,'DIFOT Raw Data'!B:P,15,0)),"")</f>
        <v/>
      </c>
    </row>
    <row r="3380" spans="5:12" x14ac:dyDescent="0.25">
      <c r="E3380" s="80" t="str">
        <f>IFERROR(IF(B3380="","",VLOOKUP(B3380,'Customer Orders Management'!B:AB,12,0)),"")</f>
        <v/>
      </c>
      <c r="F3380" s="80" t="str">
        <f>IFERROR(IF(B3380="","",VLOOKUP(B3380,'Customer Orders Management'!B:AB,13,0)),"")</f>
        <v/>
      </c>
      <c r="G3380" s="80" t="str">
        <f>IFERROR(IF(B3380="","",VLOOKUP(B3380,'Customer Orders Management'!B:AB,7,0)),"")</f>
        <v/>
      </c>
      <c r="H3380" s="80" t="str">
        <f>IFERROR(IF(B3380="","",VLOOKUP(B3380,'Customer Orders Management'!B:AB,8,0)),"")</f>
        <v/>
      </c>
      <c r="I3380" s="81" t="str">
        <f>IFERROR(IF(B3380="","",VLOOKUP(B3380,'Customer Orders Management'!B:AB,9,0)),"")</f>
        <v/>
      </c>
      <c r="J3380" s="81" t="str">
        <f>IFERROR(IF(B3380="","",VLOOKUP(B3380,'Customer Orders Management'!B:AB,10,0)),"")</f>
        <v/>
      </c>
      <c r="K3380" s="81" t="str">
        <f>IFERROR(IF(B3380="","",VLOOKUP(B3380,'Customer Orders Management'!B:AB,11,0)),"")</f>
        <v/>
      </c>
      <c r="L3380" s="81" t="str">
        <f>IFERROR(IF(VLOOKUP(B3380,'DIFOT Raw Data'!B:P,15,0)="","Not Delivered","Delivery"&amp;" "&amp;VLOOKUP(B3380,'DIFOT Raw Data'!B:P,15,0)),"")</f>
        <v/>
      </c>
    </row>
    <row r="3381" spans="5:12" x14ac:dyDescent="0.25">
      <c r="E3381" s="80" t="str">
        <f>IFERROR(IF(B3381="","",VLOOKUP(B3381,'Customer Orders Management'!B:AB,12,0)),"")</f>
        <v/>
      </c>
      <c r="F3381" s="80" t="str">
        <f>IFERROR(IF(B3381="","",VLOOKUP(B3381,'Customer Orders Management'!B:AB,13,0)),"")</f>
        <v/>
      </c>
      <c r="G3381" s="80" t="str">
        <f>IFERROR(IF(B3381="","",VLOOKUP(B3381,'Customer Orders Management'!B:AB,7,0)),"")</f>
        <v/>
      </c>
      <c r="H3381" s="80" t="str">
        <f>IFERROR(IF(B3381="","",VLOOKUP(B3381,'Customer Orders Management'!B:AB,8,0)),"")</f>
        <v/>
      </c>
      <c r="I3381" s="81" t="str">
        <f>IFERROR(IF(B3381="","",VLOOKUP(B3381,'Customer Orders Management'!B:AB,9,0)),"")</f>
        <v/>
      </c>
      <c r="J3381" s="81" t="str">
        <f>IFERROR(IF(B3381="","",VLOOKUP(B3381,'Customer Orders Management'!B:AB,10,0)),"")</f>
        <v/>
      </c>
      <c r="K3381" s="81" t="str">
        <f>IFERROR(IF(B3381="","",VLOOKUP(B3381,'Customer Orders Management'!B:AB,11,0)),"")</f>
        <v/>
      </c>
      <c r="L3381" s="81" t="str">
        <f>IFERROR(IF(VLOOKUP(B3381,'DIFOT Raw Data'!B:P,15,0)="","Not Delivered","Delivery"&amp;" "&amp;VLOOKUP(B3381,'DIFOT Raw Data'!B:P,15,0)),"")</f>
        <v/>
      </c>
    </row>
    <row r="3382" spans="5:12" x14ac:dyDescent="0.25">
      <c r="E3382" s="80" t="str">
        <f>IFERROR(IF(B3382="","",VLOOKUP(B3382,'Customer Orders Management'!B:AB,12,0)),"")</f>
        <v/>
      </c>
      <c r="F3382" s="80" t="str">
        <f>IFERROR(IF(B3382="","",VLOOKUP(B3382,'Customer Orders Management'!B:AB,13,0)),"")</f>
        <v/>
      </c>
      <c r="G3382" s="80" t="str">
        <f>IFERROR(IF(B3382="","",VLOOKUP(B3382,'Customer Orders Management'!B:AB,7,0)),"")</f>
        <v/>
      </c>
      <c r="H3382" s="80" t="str">
        <f>IFERROR(IF(B3382="","",VLOOKUP(B3382,'Customer Orders Management'!B:AB,8,0)),"")</f>
        <v/>
      </c>
      <c r="I3382" s="81" t="str">
        <f>IFERROR(IF(B3382="","",VLOOKUP(B3382,'Customer Orders Management'!B:AB,9,0)),"")</f>
        <v/>
      </c>
      <c r="J3382" s="81" t="str">
        <f>IFERROR(IF(B3382="","",VLOOKUP(B3382,'Customer Orders Management'!B:AB,10,0)),"")</f>
        <v/>
      </c>
      <c r="K3382" s="81" t="str">
        <f>IFERROR(IF(B3382="","",VLOOKUP(B3382,'Customer Orders Management'!B:AB,11,0)),"")</f>
        <v/>
      </c>
      <c r="L3382" s="81" t="str">
        <f>IFERROR(IF(VLOOKUP(B3382,'DIFOT Raw Data'!B:P,15,0)="","Not Delivered","Delivery"&amp;" "&amp;VLOOKUP(B3382,'DIFOT Raw Data'!B:P,15,0)),"")</f>
        <v/>
      </c>
    </row>
    <row r="3383" spans="5:12" x14ac:dyDescent="0.25">
      <c r="E3383" s="80" t="str">
        <f>IFERROR(IF(B3383="","",VLOOKUP(B3383,'Customer Orders Management'!B:AB,12,0)),"")</f>
        <v/>
      </c>
      <c r="F3383" s="80" t="str">
        <f>IFERROR(IF(B3383="","",VLOOKUP(B3383,'Customer Orders Management'!B:AB,13,0)),"")</f>
        <v/>
      </c>
      <c r="G3383" s="80" t="str">
        <f>IFERROR(IF(B3383="","",VLOOKUP(B3383,'Customer Orders Management'!B:AB,7,0)),"")</f>
        <v/>
      </c>
      <c r="H3383" s="80" t="str">
        <f>IFERROR(IF(B3383="","",VLOOKUP(B3383,'Customer Orders Management'!B:AB,8,0)),"")</f>
        <v/>
      </c>
      <c r="I3383" s="81" t="str">
        <f>IFERROR(IF(B3383="","",VLOOKUP(B3383,'Customer Orders Management'!B:AB,9,0)),"")</f>
        <v/>
      </c>
      <c r="J3383" s="81" t="str">
        <f>IFERROR(IF(B3383="","",VLOOKUP(B3383,'Customer Orders Management'!B:AB,10,0)),"")</f>
        <v/>
      </c>
      <c r="K3383" s="81" t="str">
        <f>IFERROR(IF(B3383="","",VLOOKUP(B3383,'Customer Orders Management'!B:AB,11,0)),"")</f>
        <v/>
      </c>
      <c r="L3383" s="81" t="str">
        <f>IFERROR(IF(VLOOKUP(B3383,'DIFOT Raw Data'!B:P,15,0)="","Not Delivered","Delivery"&amp;" "&amp;VLOOKUP(B3383,'DIFOT Raw Data'!B:P,15,0)),"")</f>
        <v/>
      </c>
    </row>
    <row r="3384" spans="5:12" x14ac:dyDescent="0.25">
      <c r="E3384" s="80" t="str">
        <f>IFERROR(IF(B3384="","",VLOOKUP(B3384,'Customer Orders Management'!B:AB,12,0)),"")</f>
        <v/>
      </c>
      <c r="F3384" s="80" t="str">
        <f>IFERROR(IF(B3384="","",VLOOKUP(B3384,'Customer Orders Management'!B:AB,13,0)),"")</f>
        <v/>
      </c>
      <c r="G3384" s="80" t="str">
        <f>IFERROR(IF(B3384="","",VLOOKUP(B3384,'Customer Orders Management'!B:AB,7,0)),"")</f>
        <v/>
      </c>
      <c r="H3384" s="80" t="str">
        <f>IFERROR(IF(B3384="","",VLOOKUP(B3384,'Customer Orders Management'!B:AB,8,0)),"")</f>
        <v/>
      </c>
      <c r="I3384" s="81" t="str">
        <f>IFERROR(IF(B3384="","",VLOOKUP(B3384,'Customer Orders Management'!B:AB,9,0)),"")</f>
        <v/>
      </c>
      <c r="J3384" s="81" t="str">
        <f>IFERROR(IF(B3384="","",VLOOKUP(B3384,'Customer Orders Management'!B:AB,10,0)),"")</f>
        <v/>
      </c>
      <c r="K3384" s="81" t="str">
        <f>IFERROR(IF(B3384="","",VLOOKUP(B3384,'Customer Orders Management'!B:AB,11,0)),"")</f>
        <v/>
      </c>
      <c r="L3384" s="81" t="str">
        <f>IFERROR(IF(VLOOKUP(B3384,'DIFOT Raw Data'!B:P,15,0)="","Not Delivered","Delivery"&amp;" "&amp;VLOOKUP(B3384,'DIFOT Raw Data'!B:P,15,0)),"")</f>
        <v/>
      </c>
    </row>
    <row r="3385" spans="5:12" x14ac:dyDescent="0.25">
      <c r="E3385" s="80" t="str">
        <f>IFERROR(IF(B3385="","",VLOOKUP(B3385,'Customer Orders Management'!B:AB,12,0)),"")</f>
        <v/>
      </c>
      <c r="F3385" s="80" t="str">
        <f>IFERROR(IF(B3385="","",VLOOKUP(B3385,'Customer Orders Management'!B:AB,13,0)),"")</f>
        <v/>
      </c>
      <c r="G3385" s="80" t="str">
        <f>IFERROR(IF(B3385="","",VLOOKUP(B3385,'Customer Orders Management'!B:AB,7,0)),"")</f>
        <v/>
      </c>
      <c r="H3385" s="80" t="str">
        <f>IFERROR(IF(B3385="","",VLOOKUP(B3385,'Customer Orders Management'!B:AB,8,0)),"")</f>
        <v/>
      </c>
      <c r="I3385" s="81" t="str">
        <f>IFERROR(IF(B3385="","",VLOOKUP(B3385,'Customer Orders Management'!B:AB,9,0)),"")</f>
        <v/>
      </c>
      <c r="J3385" s="81" t="str">
        <f>IFERROR(IF(B3385="","",VLOOKUP(B3385,'Customer Orders Management'!B:AB,10,0)),"")</f>
        <v/>
      </c>
      <c r="K3385" s="81" t="str">
        <f>IFERROR(IF(B3385="","",VLOOKUP(B3385,'Customer Orders Management'!B:AB,11,0)),"")</f>
        <v/>
      </c>
      <c r="L3385" s="81" t="str">
        <f>IFERROR(IF(VLOOKUP(B3385,'DIFOT Raw Data'!B:P,15,0)="","Not Delivered","Delivery"&amp;" "&amp;VLOOKUP(B3385,'DIFOT Raw Data'!B:P,15,0)),"")</f>
        <v/>
      </c>
    </row>
    <row r="3386" spans="5:12" x14ac:dyDescent="0.25">
      <c r="E3386" s="80" t="str">
        <f>IFERROR(IF(B3386="","",VLOOKUP(B3386,'Customer Orders Management'!B:AB,12,0)),"")</f>
        <v/>
      </c>
      <c r="F3386" s="80" t="str">
        <f>IFERROR(IF(B3386="","",VLOOKUP(B3386,'Customer Orders Management'!B:AB,13,0)),"")</f>
        <v/>
      </c>
      <c r="G3386" s="80" t="str">
        <f>IFERROR(IF(B3386="","",VLOOKUP(B3386,'Customer Orders Management'!B:AB,7,0)),"")</f>
        <v/>
      </c>
      <c r="H3386" s="80" t="str">
        <f>IFERROR(IF(B3386="","",VLOOKUP(B3386,'Customer Orders Management'!B:AB,8,0)),"")</f>
        <v/>
      </c>
      <c r="I3386" s="81" t="str">
        <f>IFERROR(IF(B3386="","",VLOOKUP(B3386,'Customer Orders Management'!B:AB,9,0)),"")</f>
        <v/>
      </c>
      <c r="J3386" s="81" t="str">
        <f>IFERROR(IF(B3386="","",VLOOKUP(B3386,'Customer Orders Management'!B:AB,10,0)),"")</f>
        <v/>
      </c>
      <c r="K3386" s="81" t="str">
        <f>IFERROR(IF(B3386="","",VLOOKUP(B3386,'Customer Orders Management'!B:AB,11,0)),"")</f>
        <v/>
      </c>
      <c r="L3386" s="81" t="str">
        <f>IFERROR(IF(VLOOKUP(B3386,'DIFOT Raw Data'!B:P,15,0)="","Not Delivered","Delivery"&amp;" "&amp;VLOOKUP(B3386,'DIFOT Raw Data'!B:P,15,0)),"")</f>
        <v/>
      </c>
    </row>
    <row r="3387" spans="5:12" x14ac:dyDescent="0.25">
      <c r="E3387" s="80" t="str">
        <f>IFERROR(IF(B3387="","",VLOOKUP(B3387,'Customer Orders Management'!B:AB,12,0)),"")</f>
        <v/>
      </c>
      <c r="F3387" s="80" t="str">
        <f>IFERROR(IF(B3387="","",VLOOKUP(B3387,'Customer Orders Management'!B:AB,13,0)),"")</f>
        <v/>
      </c>
      <c r="G3387" s="80" t="str">
        <f>IFERROR(IF(B3387="","",VLOOKUP(B3387,'Customer Orders Management'!B:AB,7,0)),"")</f>
        <v/>
      </c>
      <c r="H3387" s="80" t="str">
        <f>IFERROR(IF(B3387="","",VLOOKUP(B3387,'Customer Orders Management'!B:AB,8,0)),"")</f>
        <v/>
      </c>
      <c r="I3387" s="81" t="str">
        <f>IFERROR(IF(B3387="","",VLOOKUP(B3387,'Customer Orders Management'!B:AB,9,0)),"")</f>
        <v/>
      </c>
      <c r="J3387" s="81" t="str">
        <f>IFERROR(IF(B3387="","",VLOOKUP(B3387,'Customer Orders Management'!B:AB,10,0)),"")</f>
        <v/>
      </c>
      <c r="K3387" s="81" t="str">
        <f>IFERROR(IF(B3387="","",VLOOKUP(B3387,'Customer Orders Management'!B:AB,11,0)),"")</f>
        <v/>
      </c>
      <c r="L3387" s="81" t="str">
        <f>IFERROR(IF(VLOOKUP(B3387,'DIFOT Raw Data'!B:P,15,0)="","Not Delivered","Delivery"&amp;" "&amp;VLOOKUP(B3387,'DIFOT Raw Data'!B:P,15,0)),"")</f>
        <v/>
      </c>
    </row>
    <row r="3388" spans="5:12" x14ac:dyDescent="0.25">
      <c r="E3388" s="80" t="str">
        <f>IFERROR(IF(B3388="","",VLOOKUP(B3388,'Customer Orders Management'!B:AB,12,0)),"")</f>
        <v/>
      </c>
      <c r="F3388" s="80" t="str">
        <f>IFERROR(IF(B3388="","",VLOOKUP(B3388,'Customer Orders Management'!B:AB,13,0)),"")</f>
        <v/>
      </c>
      <c r="G3388" s="80" t="str">
        <f>IFERROR(IF(B3388="","",VLOOKUP(B3388,'Customer Orders Management'!B:AB,7,0)),"")</f>
        <v/>
      </c>
      <c r="H3388" s="80" t="str">
        <f>IFERROR(IF(B3388="","",VLOOKUP(B3388,'Customer Orders Management'!B:AB,8,0)),"")</f>
        <v/>
      </c>
      <c r="I3388" s="81" t="str">
        <f>IFERROR(IF(B3388="","",VLOOKUP(B3388,'Customer Orders Management'!B:AB,9,0)),"")</f>
        <v/>
      </c>
      <c r="J3388" s="81" t="str">
        <f>IFERROR(IF(B3388="","",VLOOKUP(B3388,'Customer Orders Management'!B:AB,10,0)),"")</f>
        <v/>
      </c>
      <c r="K3388" s="81" t="str">
        <f>IFERROR(IF(B3388="","",VLOOKUP(B3388,'Customer Orders Management'!B:AB,11,0)),"")</f>
        <v/>
      </c>
      <c r="L3388" s="81" t="str">
        <f>IFERROR(IF(VLOOKUP(B3388,'DIFOT Raw Data'!B:P,15,0)="","Not Delivered","Delivery"&amp;" "&amp;VLOOKUP(B3388,'DIFOT Raw Data'!B:P,15,0)),"")</f>
        <v/>
      </c>
    </row>
    <row r="3389" spans="5:12" x14ac:dyDescent="0.25">
      <c r="E3389" s="80" t="str">
        <f>IFERROR(IF(B3389="","",VLOOKUP(B3389,'Customer Orders Management'!B:AB,12,0)),"")</f>
        <v/>
      </c>
      <c r="F3389" s="80" t="str">
        <f>IFERROR(IF(B3389="","",VLOOKUP(B3389,'Customer Orders Management'!B:AB,13,0)),"")</f>
        <v/>
      </c>
      <c r="G3389" s="80" t="str">
        <f>IFERROR(IF(B3389="","",VLOOKUP(B3389,'Customer Orders Management'!B:AB,7,0)),"")</f>
        <v/>
      </c>
      <c r="H3389" s="80" t="str">
        <f>IFERROR(IF(B3389="","",VLOOKUP(B3389,'Customer Orders Management'!B:AB,8,0)),"")</f>
        <v/>
      </c>
      <c r="I3389" s="81" t="str">
        <f>IFERROR(IF(B3389="","",VLOOKUP(B3389,'Customer Orders Management'!B:AB,9,0)),"")</f>
        <v/>
      </c>
      <c r="J3389" s="81" t="str">
        <f>IFERROR(IF(B3389="","",VLOOKUP(B3389,'Customer Orders Management'!B:AB,10,0)),"")</f>
        <v/>
      </c>
      <c r="K3389" s="81" t="str">
        <f>IFERROR(IF(B3389="","",VLOOKUP(B3389,'Customer Orders Management'!B:AB,11,0)),"")</f>
        <v/>
      </c>
      <c r="L3389" s="81" t="str">
        <f>IFERROR(IF(VLOOKUP(B3389,'DIFOT Raw Data'!B:P,15,0)="","Not Delivered","Delivery"&amp;" "&amp;VLOOKUP(B3389,'DIFOT Raw Data'!B:P,15,0)),"")</f>
        <v/>
      </c>
    </row>
    <row r="3390" spans="5:12" x14ac:dyDescent="0.25">
      <c r="E3390" s="80" t="str">
        <f>IFERROR(IF(B3390="","",VLOOKUP(B3390,'Customer Orders Management'!B:AB,12,0)),"")</f>
        <v/>
      </c>
      <c r="F3390" s="80" t="str">
        <f>IFERROR(IF(B3390="","",VLOOKUP(B3390,'Customer Orders Management'!B:AB,13,0)),"")</f>
        <v/>
      </c>
      <c r="G3390" s="80" t="str">
        <f>IFERROR(IF(B3390="","",VLOOKUP(B3390,'Customer Orders Management'!B:AB,7,0)),"")</f>
        <v/>
      </c>
      <c r="H3390" s="80" t="str">
        <f>IFERROR(IF(B3390="","",VLOOKUP(B3390,'Customer Orders Management'!B:AB,8,0)),"")</f>
        <v/>
      </c>
      <c r="I3390" s="81" t="str">
        <f>IFERROR(IF(B3390="","",VLOOKUP(B3390,'Customer Orders Management'!B:AB,9,0)),"")</f>
        <v/>
      </c>
      <c r="J3390" s="81" t="str">
        <f>IFERROR(IF(B3390="","",VLOOKUP(B3390,'Customer Orders Management'!B:AB,10,0)),"")</f>
        <v/>
      </c>
      <c r="K3390" s="81" t="str">
        <f>IFERROR(IF(B3390="","",VLOOKUP(B3390,'Customer Orders Management'!B:AB,11,0)),"")</f>
        <v/>
      </c>
      <c r="L3390" s="81" t="str">
        <f>IFERROR(IF(VLOOKUP(B3390,'DIFOT Raw Data'!B:P,15,0)="","Not Delivered","Delivery"&amp;" "&amp;VLOOKUP(B3390,'DIFOT Raw Data'!B:P,15,0)),"")</f>
        <v/>
      </c>
    </row>
    <row r="3391" spans="5:12" x14ac:dyDescent="0.25">
      <c r="E3391" s="80" t="str">
        <f>IFERROR(IF(B3391="","",VLOOKUP(B3391,'Customer Orders Management'!B:AB,12,0)),"")</f>
        <v/>
      </c>
      <c r="F3391" s="80" t="str">
        <f>IFERROR(IF(B3391="","",VLOOKUP(B3391,'Customer Orders Management'!B:AB,13,0)),"")</f>
        <v/>
      </c>
      <c r="G3391" s="80" t="str">
        <f>IFERROR(IF(B3391="","",VLOOKUP(B3391,'Customer Orders Management'!B:AB,7,0)),"")</f>
        <v/>
      </c>
      <c r="H3391" s="80" t="str">
        <f>IFERROR(IF(B3391="","",VLOOKUP(B3391,'Customer Orders Management'!B:AB,8,0)),"")</f>
        <v/>
      </c>
      <c r="I3391" s="81" t="str">
        <f>IFERROR(IF(B3391="","",VLOOKUP(B3391,'Customer Orders Management'!B:AB,9,0)),"")</f>
        <v/>
      </c>
      <c r="J3391" s="81" t="str">
        <f>IFERROR(IF(B3391="","",VLOOKUP(B3391,'Customer Orders Management'!B:AB,10,0)),"")</f>
        <v/>
      </c>
      <c r="K3391" s="81" t="str">
        <f>IFERROR(IF(B3391="","",VLOOKUP(B3391,'Customer Orders Management'!B:AB,11,0)),"")</f>
        <v/>
      </c>
      <c r="L3391" s="81" t="str">
        <f>IFERROR(IF(VLOOKUP(B3391,'DIFOT Raw Data'!B:P,15,0)="","Not Delivered","Delivery"&amp;" "&amp;VLOOKUP(B3391,'DIFOT Raw Data'!B:P,15,0)),"")</f>
        <v/>
      </c>
    </row>
    <row r="3392" spans="5:12" x14ac:dyDescent="0.25">
      <c r="E3392" s="80" t="str">
        <f>IFERROR(IF(B3392="","",VLOOKUP(B3392,'Customer Orders Management'!B:AB,12,0)),"")</f>
        <v/>
      </c>
      <c r="F3392" s="80" t="str">
        <f>IFERROR(IF(B3392="","",VLOOKUP(B3392,'Customer Orders Management'!B:AB,13,0)),"")</f>
        <v/>
      </c>
      <c r="G3392" s="80" t="str">
        <f>IFERROR(IF(B3392="","",VLOOKUP(B3392,'Customer Orders Management'!B:AB,7,0)),"")</f>
        <v/>
      </c>
      <c r="H3392" s="80" t="str">
        <f>IFERROR(IF(B3392="","",VLOOKUP(B3392,'Customer Orders Management'!B:AB,8,0)),"")</f>
        <v/>
      </c>
      <c r="I3392" s="81" t="str">
        <f>IFERROR(IF(B3392="","",VLOOKUP(B3392,'Customer Orders Management'!B:AB,9,0)),"")</f>
        <v/>
      </c>
      <c r="J3392" s="81" t="str">
        <f>IFERROR(IF(B3392="","",VLOOKUP(B3392,'Customer Orders Management'!B:AB,10,0)),"")</f>
        <v/>
      </c>
      <c r="K3392" s="81" t="str">
        <f>IFERROR(IF(B3392="","",VLOOKUP(B3392,'Customer Orders Management'!B:AB,11,0)),"")</f>
        <v/>
      </c>
      <c r="L3392" s="81" t="str">
        <f>IFERROR(IF(VLOOKUP(B3392,'DIFOT Raw Data'!B:P,15,0)="","Not Delivered","Delivery"&amp;" "&amp;VLOOKUP(B3392,'DIFOT Raw Data'!B:P,15,0)),"")</f>
        <v/>
      </c>
    </row>
    <row r="3393" spans="5:12" x14ac:dyDescent="0.25">
      <c r="E3393" s="80" t="str">
        <f>IFERROR(IF(B3393="","",VLOOKUP(B3393,'Customer Orders Management'!B:AB,12,0)),"")</f>
        <v/>
      </c>
      <c r="F3393" s="80" t="str">
        <f>IFERROR(IF(B3393="","",VLOOKUP(B3393,'Customer Orders Management'!B:AB,13,0)),"")</f>
        <v/>
      </c>
      <c r="G3393" s="80" t="str">
        <f>IFERROR(IF(B3393="","",VLOOKUP(B3393,'Customer Orders Management'!B:AB,7,0)),"")</f>
        <v/>
      </c>
      <c r="H3393" s="80" t="str">
        <f>IFERROR(IF(B3393="","",VLOOKUP(B3393,'Customer Orders Management'!B:AB,8,0)),"")</f>
        <v/>
      </c>
      <c r="I3393" s="81" t="str">
        <f>IFERROR(IF(B3393="","",VLOOKUP(B3393,'Customer Orders Management'!B:AB,9,0)),"")</f>
        <v/>
      </c>
      <c r="J3393" s="81" t="str">
        <f>IFERROR(IF(B3393="","",VLOOKUP(B3393,'Customer Orders Management'!B:AB,10,0)),"")</f>
        <v/>
      </c>
      <c r="K3393" s="81" t="str">
        <f>IFERROR(IF(B3393="","",VLOOKUP(B3393,'Customer Orders Management'!B:AB,11,0)),"")</f>
        <v/>
      </c>
      <c r="L3393" s="81" t="str">
        <f>IFERROR(IF(VLOOKUP(B3393,'DIFOT Raw Data'!B:P,15,0)="","Not Delivered","Delivery"&amp;" "&amp;VLOOKUP(B3393,'DIFOT Raw Data'!B:P,15,0)),"")</f>
        <v/>
      </c>
    </row>
    <row r="3394" spans="5:12" x14ac:dyDescent="0.25">
      <c r="E3394" s="80" t="str">
        <f>IFERROR(IF(B3394="","",VLOOKUP(B3394,'Customer Orders Management'!B:AB,12,0)),"")</f>
        <v/>
      </c>
      <c r="F3394" s="80" t="str">
        <f>IFERROR(IF(B3394="","",VLOOKUP(B3394,'Customer Orders Management'!B:AB,13,0)),"")</f>
        <v/>
      </c>
      <c r="G3394" s="80" t="str">
        <f>IFERROR(IF(B3394="","",VLOOKUP(B3394,'Customer Orders Management'!B:AB,7,0)),"")</f>
        <v/>
      </c>
      <c r="H3394" s="80" t="str">
        <f>IFERROR(IF(B3394="","",VLOOKUP(B3394,'Customer Orders Management'!B:AB,8,0)),"")</f>
        <v/>
      </c>
      <c r="I3394" s="81" t="str">
        <f>IFERROR(IF(B3394="","",VLOOKUP(B3394,'Customer Orders Management'!B:AB,9,0)),"")</f>
        <v/>
      </c>
      <c r="J3394" s="81" t="str">
        <f>IFERROR(IF(B3394="","",VLOOKUP(B3394,'Customer Orders Management'!B:AB,10,0)),"")</f>
        <v/>
      </c>
      <c r="K3394" s="81" t="str">
        <f>IFERROR(IF(B3394="","",VLOOKUP(B3394,'Customer Orders Management'!B:AB,11,0)),"")</f>
        <v/>
      </c>
      <c r="L3394" s="81" t="str">
        <f>IFERROR(IF(VLOOKUP(B3394,'DIFOT Raw Data'!B:P,15,0)="","Not Delivered","Delivery"&amp;" "&amp;VLOOKUP(B3394,'DIFOT Raw Data'!B:P,15,0)),"")</f>
        <v/>
      </c>
    </row>
    <row r="3395" spans="5:12" x14ac:dyDescent="0.25">
      <c r="E3395" s="80" t="str">
        <f>IFERROR(IF(B3395="","",VLOOKUP(B3395,'Customer Orders Management'!B:AB,12,0)),"")</f>
        <v/>
      </c>
      <c r="F3395" s="80" t="str">
        <f>IFERROR(IF(B3395="","",VLOOKUP(B3395,'Customer Orders Management'!B:AB,13,0)),"")</f>
        <v/>
      </c>
      <c r="G3395" s="80" t="str">
        <f>IFERROR(IF(B3395="","",VLOOKUP(B3395,'Customer Orders Management'!B:AB,7,0)),"")</f>
        <v/>
      </c>
      <c r="H3395" s="80" t="str">
        <f>IFERROR(IF(B3395="","",VLOOKUP(B3395,'Customer Orders Management'!B:AB,8,0)),"")</f>
        <v/>
      </c>
      <c r="I3395" s="81" t="str">
        <f>IFERROR(IF(B3395="","",VLOOKUP(B3395,'Customer Orders Management'!B:AB,9,0)),"")</f>
        <v/>
      </c>
      <c r="J3395" s="81" t="str">
        <f>IFERROR(IF(B3395="","",VLOOKUP(B3395,'Customer Orders Management'!B:AB,10,0)),"")</f>
        <v/>
      </c>
      <c r="K3395" s="81" t="str">
        <f>IFERROR(IF(B3395="","",VLOOKUP(B3395,'Customer Orders Management'!B:AB,11,0)),"")</f>
        <v/>
      </c>
      <c r="L3395" s="81" t="str">
        <f>IFERROR(IF(VLOOKUP(B3395,'DIFOT Raw Data'!B:P,15,0)="","Not Delivered","Delivery"&amp;" "&amp;VLOOKUP(B3395,'DIFOT Raw Data'!B:P,15,0)),"")</f>
        <v/>
      </c>
    </row>
    <row r="3396" spans="5:12" x14ac:dyDescent="0.25">
      <c r="E3396" s="80" t="str">
        <f>IFERROR(IF(B3396="","",VLOOKUP(B3396,'Customer Orders Management'!B:AB,12,0)),"")</f>
        <v/>
      </c>
      <c r="F3396" s="80" t="str">
        <f>IFERROR(IF(B3396="","",VLOOKUP(B3396,'Customer Orders Management'!B:AB,13,0)),"")</f>
        <v/>
      </c>
      <c r="G3396" s="80" t="str">
        <f>IFERROR(IF(B3396="","",VLOOKUP(B3396,'Customer Orders Management'!B:AB,7,0)),"")</f>
        <v/>
      </c>
      <c r="H3396" s="80" t="str">
        <f>IFERROR(IF(B3396="","",VLOOKUP(B3396,'Customer Orders Management'!B:AB,8,0)),"")</f>
        <v/>
      </c>
      <c r="I3396" s="81" t="str">
        <f>IFERROR(IF(B3396="","",VLOOKUP(B3396,'Customer Orders Management'!B:AB,9,0)),"")</f>
        <v/>
      </c>
      <c r="J3396" s="81" t="str">
        <f>IFERROR(IF(B3396="","",VLOOKUP(B3396,'Customer Orders Management'!B:AB,10,0)),"")</f>
        <v/>
      </c>
      <c r="K3396" s="81" t="str">
        <f>IFERROR(IF(B3396="","",VLOOKUP(B3396,'Customer Orders Management'!B:AB,11,0)),"")</f>
        <v/>
      </c>
      <c r="L3396" s="81" t="str">
        <f>IFERROR(IF(VLOOKUP(B3396,'DIFOT Raw Data'!B:P,15,0)="","Not Delivered","Delivery"&amp;" "&amp;VLOOKUP(B3396,'DIFOT Raw Data'!B:P,15,0)),"")</f>
        <v/>
      </c>
    </row>
    <row r="3397" spans="5:12" x14ac:dyDescent="0.25">
      <c r="E3397" s="80" t="str">
        <f>IFERROR(IF(B3397="","",VLOOKUP(B3397,'Customer Orders Management'!B:AB,12,0)),"")</f>
        <v/>
      </c>
      <c r="F3397" s="80" t="str">
        <f>IFERROR(IF(B3397="","",VLOOKUP(B3397,'Customer Orders Management'!B:AB,13,0)),"")</f>
        <v/>
      </c>
      <c r="G3397" s="80" t="str">
        <f>IFERROR(IF(B3397="","",VLOOKUP(B3397,'Customer Orders Management'!B:AB,7,0)),"")</f>
        <v/>
      </c>
      <c r="H3397" s="80" t="str">
        <f>IFERROR(IF(B3397="","",VLOOKUP(B3397,'Customer Orders Management'!B:AB,8,0)),"")</f>
        <v/>
      </c>
      <c r="I3397" s="81" t="str">
        <f>IFERROR(IF(B3397="","",VLOOKUP(B3397,'Customer Orders Management'!B:AB,9,0)),"")</f>
        <v/>
      </c>
      <c r="J3397" s="81" t="str">
        <f>IFERROR(IF(B3397="","",VLOOKUP(B3397,'Customer Orders Management'!B:AB,10,0)),"")</f>
        <v/>
      </c>
      <c r="K3397" s="81" t="str">
        <f>IFERROR(IF(B3397="","",VLOOKUP(B3397,'Customer Orders Management'!B:AB,11,0)),"")</f>
        <v/>
      </c>
      <c r="L3397" s="81" t="str">
        <f>IFERROR(IF(VLOOKUP(B3397,'DIFOT Raw Data'!B:P,15,0)="","Not Delivered","Delivery"&amp;" "&amp;VLOOKUP(B3397,'DIFOT Raw Data'!B:P,15,0)),"")</f>
        <v/>
      </c>
    </row>
    <row r="3398" spans="5:12" x14ac:dyDescent="0.25">
      <c r="E3398" s="80" t="str">
        <f>IFERROR(IF(B3398="","",VLOOKUP(B3398,'Customer Orders Management'!B:AB,12,0)),"")</f>
        <v/>
      </c>
      <c r="F3398" s="80" t="str">
        <f>IFERROR(IF(B3398="","",VLOOKUP(B3398,'Customer Orders Management'!B:AB,13,0)),"")</f>
        <v/>
      </c>
      <c r="G3398" s="80" t="str">
        <f>IFERROR(IF(B3398="","",VLOOKUP(B3398,'Customer Orders Management'!B:AB,7,0)),"")</f>
        <v/>
      </c>
      <c r="H3398" s="80" t="str">
        <f>IFERROR(IF(B3398="","",VLOOKUP(B3398,'Customer Orders Management'!B:AB,8,0)),"")</f>
        <v/>
      </c>
      <c r="I3398" s="81" t="str">
        <f>IFERROR(IF(B3398="","",VLOOKUP(B3398,'Customer Orders Management'!B:AB,9,0)),"")</f>
        <v/>
      </c>
      <c r="J3398" s="81" t="str">
        <f>IFERROR(IF(B3398="","",VLOOKUP(B3398,'Customer Orders Management'!B:AB,10,0)),"")</f>
        <v/>
      </c>
      <c r="K3398" s="81" t="str">
        <f>IFERROR(IF(B3398="","",VLOOKUP(B3398,'Customer Orders Management'!B:AB,11,0)),"")</f>
        <v/>
      </c>
      <c r="L3398" s="81" t="str">
        <f>IFERROR(IF(VLOOKUP(B3398,'DIFOT Raw Data'!B:P,15,0)="","Not Delivered","Delivery"&amp;" "&amp;VLOOKUP(B3398,'DIFOT Raw Data'!B:P,15,0)),"")</f>
        <v/>
      </c>
    </row>
    <row r="3399" spans="5:12" x14ac:dyDescent="0.25">
      <c r="E3399" s="80" t="str">
        <f>IFERROR(IF(B3399="","",VLOOKUP(B3399,'Customer Orders Management'!B:AB,12,0)),"")</f>
        <v/>
      </c>
      <c r="F3399" s="80" t="str">
        <f>IFERROR(IF(B3399="","",VLOOKUP(B3399,'Customer Orders Management'!B:AB,13,0)),"")</f>
        <v/>
      </c>
      <c r="G3399" s="80" t="str">
        <f>IFERROR(IF(B3399="","",VLOOKUP(B3399,'Customer Orders Management'!B:AB,7,0)),"")</f>
        <v/>
      </c>
      <c r="H3399" s="80" t="str">
        <f>IFERROR(IF(B3399="","",VLOOKUP(B3399,'Customer Orders Management'!B:AB,8,0)),"")</f>
        <v/>
      </c>
      <c r="I3399" s="81" t="str">
        <f>IFERROR(IF(B3399="","",VLOOKUP(B3399,'Customer Orders Management'!B:AB,9,0)),"")</f>
        <v/>
      </c>
      <c r="J3399" s="81" t="str">
        <f>IFERROR(IF(B3399="","",VLOOKUP(B3399,'Customer Orders Management'!B:AB,10,0)),"")</f>
        <v/>
      </c>
      <c r="K3399" s="81" t="str">
        <f>IFERROR(IF(B3399="","",VLOOKUP(B3399,'Customer Orders Management'!B:AB,11,0)),"")</f>
        <v/>
      </c>
      <c r="L3399" s="81" t="str">
        <f>IFERROR(IF(VLOOKUP(B3399,'DIFOT Raw Data'!B:P,15,0)="","Not Delivered","Delivery"&amp;" "&amp;VLOOKUP(B3399,'DIFOT Raw Data'!B:P,15,0)),"")</f>
        <v/>
      </c>
    </row>
    <row r="3400" spans="5:12" x14ac:dyDescent="0.25">
      <c r="E3400" s="80" t="str">
        <f>IFERROR(IF(B3400="","",VLOOKUP(B3400,'Customer Orders Management'!B:AB,12,0)),"")</f>
        <v/>
      </c>
      <c r="F3400" s="80" t="str">
        <f>IFERROR(IF(B3400="","",VLOOKUP(B3400,'Customer Orders Management'!B:AB,13,0)),"")</f>
        <v/>
      </c>
      <c r="G3400" s="80" t="str">
        <f>IFERROR(IF(B3400="","",VLOOKUP(B3400,'Customer Orders Management'!B:AB,7,0)),"")</f>
        <v/>
      </c>
      <c r="H3400" s="80" t="str">
        <f>IFERROR(IF(B3400="","",VLOOKUP(B3400,'Customer Orders Management'!B:AB,8,0)),"")</f>
        <v/>
      </c>
      <c r="I3400" s="81" t="str">
        <f>IFERROR(IF(B3400="","",VLOOKUP(B3400,'Customer Orders Management'!B:AB,9,0)),"")</f>
        <v/>
      </c>
      <c r="J3400" s="81" t="str">
        <f>IFERROR(IF(B3400="","",VLOOKUP(B3400,'Customer Orders Management'!B:AB,10,0)),"")</f>
        <v/>
      </c>
      <c r="K3400" s="81" t="str">
        <f>IFERROR(IF(B3400="","",VLOOKUP(B3400,'Customer Orders Management'!B:AB,11,0)),"")</f>
        <v/>
      </c>
      <c r="L3400" s="81" t="str">
        <f>IFERROR(IF(VLOOKUP(B3400,'DIFOT Raw Data'!B:P,15,0)="","Not Delivered","Delivery"&amp;" "&amp;VLOOKUP(B3400,'DIFOT Raw Data'!B:P,15,0)),"")</f>
        <v/>
      </c>
    </row>
    <row r="3401" spans="5:12" x14ac:dyDescent="0.25">
      <c r="E3401" s="80" t="str">
        <f>IFERROR(IF(B3401="","",VLOOKUP(B3401,'Customer Orders Management'!B:AB,12,0)),"")</f>
        <v/>
      </c>
      <c r="F3401" s="80" t="str">
        <f>IFERROR(IF(B3401="","",VLOOKUP(B3401,'Customer Orders Management'!B:AB,13,0)),"")</f>
        <v/>
      </c>
      <c r="G3401" s="80" t="str">
        <f>IFERROR(IF(B3401="","",VLOOKUP(B3401,'Customer Orders Management'!B:AB,7,0)),"")</f>
        <v/>
      </c>
      <c r="H3401" s="80" t="str">
        <f>IFERROR(IF(B3401="","",VLOOKUP(B3401,'Customer Orders Management'!B:AB,8,0)),"")</f>
        <v/>
      </c>
      <c r="I3401" s="81" t="str">
        <f>IFERROR(IF(B3401="","",VLOOKUP(B3401,'Customer Orders Management'!B:AB,9,0)),"")</f>
        <v/>
      </c>
      <c r="J3401" s="81" t="str">
        <f>IFERROR(IF(B3401="","",VLOOKUP(B3401,'Customer Orders Management'!B:AB,10,0)),"")</f>
        <v/>
      </c>
      <c r="K3401" s="81" t="str">
        <f>IFERROR(IF(B3401="","",VLOOKUP(B3401,'Customer Orders Management'!B:AB,11,0)),"")</f>
        <v/>
      </c>
      <c r="L3401" s="81" t="str">
        <f>IFERROR(IF(VLOOKUP(B3401,'DIFOT Raw Data'!B:P,15,0)="","Not Delivered","Delivery"&amp;" "&amp;VLOOKUP(B3401,'DIFOT Raw Data'!B:P,15,0)),"")</f>
        <v/>
      </c>
    </row>
    <row r="3402" spans="5:12" x14ac:dyDescent="0.25">
      <c r="E3402" s="80" t="str">
        <f>IFERROR(IF(B3402="","",VLOOKUP(B3402,'Customer Orders Management'!B:AB,12,0)),"")</f>
        <v/>
      </c>
      <c r="F3402" s="80" t="str">
        <f>IFERROR(IF(B3402="","",VLOOKUP(B3402,'Customer Orders Management'!B:AB,13,0)),"")</f>
        <v/>
      </c>
      <c r="G3402" s="80" t="str">
        <f>IFERROR(IF(B3402="","",VLOOKUP(B3402,'Customer Orders Management'!B:AB,7,0)),"")</f>
        <v/>
      </c>
      <c r="H3402" s="80" t="str">
        <f>IFERROR(IF(B3402="","",VLOOKUP(B3402,'Customer Orders Management'!B:AB,8,0)),"")</f>
        <v/>
      </c>
      <c r="I3402" s="81" t="str">
        <f>IFERROR(IF(B3402="","",VLOOKUP(B3402,'Customer Orders Management'!B:AB,9,0)),"")</f>
        <v/>
      </c>
      <c r="J3402" s="81" t="str">
        <f>IFERROR(IF(B3402="","",VLOOKUP(B3402,'Customer Orders Management'!B:AB,10,0)),"")</f>
        <v/>
      </c>
      <c r="K3402" s="81" t="str">
        <f>IFERROR(IF(B3402="","",VLOOKUP(B3402,'Customer Orders Management'!B:AB,11,0)),"")</f>
        <v/>
      </c>
      <c r="L3402" s="81" t="str">
        <f>IFERROR(IF(VLOOKUP(B3402,'DIFOT Raw Data'!B:P,15,0)="","Not Delivered","Delivery"&amp;" "&amp;VLOOKUP(B3402,'DIFOT Raw Data'!B:P,15,0)),"")</f>
        <v/>
      </c>
    </row>
    <row r="3403" spans="5:12" x14ac:dyDescent="0.25">
      <c r="E3403" s="80" t="str">
        <f>IFERROR(IF(B3403="","",VLOOKUP(B3403,'Customer Orders Management'!B:AB,12,0)),"")</f>
        <v/>
      </c>
      <c r="F3403" s="80" t="str">
        <f>IFERROR(IF(B3403="","",VLOOKUP(B3403,'Customer Orders Management'!B:AB,13,0)),"")</f>
        <v/>
      </c>
      <c r="G3403" s="80" t="str">
        <f>IFERROR(IF(B3403="","",VLOOKUP(B3403,'Customer Orders Management'!B:AB,7,0)),"")</f>
        <v/>
      </c>
      <c r="H3403" s="80" t="str">
        <f>IFERROR(IF(B3403="","",VLOOKUP(B3403,'Customer Orders Management'!B:AB,8,0)),"")</f>
        <v/>
      </c>
      <c r="I3403" s="81" t="str">
        <f>IFERROR(IF(B3403="","",VLOOKUP(B3403,'Customer Orders Management'!B:AB,9,0)),"")</f>
        <v/>
      </c>
      <c r="J3403" s="81" t="str">
        <f>IFERROR(IF(B3403="","",VLOOKUP(B3403,'Customer Orders Management'!B:AB,10,0)),"")</f>
        <v/>
      </c>
      <c r="K3403" s="81" t="str">
        <f>IFERROR(IF(B3403="","",VLOOKUP(B3403,'Customer Orders Management'!B:AB,11,0)),"")</f>
        <v/>
      </c>
      <c r="L3403" s="81" t="str">
        <f>IFERROR(IF(VLOOKUP(B3403,'DIFOT Raw Data'!B:P,15,0)="","Not Delivered","Delivery"&amp;" "&amp;VLOOKUP(B3403,'DIFOT Raw Data'!B:P,15,0)),"")</f>
        <v/>
      </c>
    </row>
    <row r="3404" spans="5:12" x14ac:dyDescent="0.25">
      <c r="E3404" s="80" t="str">
        <f>IFERROR(IF(B3404="","",VLOOKUP(B3404,'Customer Orders Management'!B:AB,12,0)),"")</f>
        <v/>
      </c>
      <c r="F3404" s="80" t="str">
        <f>IFERROR(IF(B3404="","",VLOOKUP(B3404,'Customer Orders Management'!B:AB,13,0)),"")</f>
        <v/>
      </c>
      <c r="G3404" s="80" t="str">
        <f>IFERROR(IF(B3404="","",VLOOKUP(B3404,'Customer Orders Management'!B:AB,7,0)),"")</f>
        <v/>
      </c>
      <c r="H3404" s="80" t="str">
        <f>IFERROR(IF(B3404="","",VLOOKUP(B3404,'Customer Orders Management'!B:AB,8,0)),"")</f>
        <v/>
      </c>
      <c r="I3404" s="81" t="str">
        <f>IFERROR(IF(B3404="","",VLOOKUP(B3404,'Customer Orders Management'!B:AB,9,0)),"")</f>
        <v/>
      </c>
      <c r="J3404" s="81" t="str">
        <f>IFERROR(IF(B3404="","",VLOOKUP(B3404,'Customer Orders Management'!B:AB,10,0)),"")</f>
        <v/>
      </c>
      <c r="K3404" s="81" t="str">
        <f>IFERROR(IF(B3404="","",VLOOKUP(B3404,'Customer Orders Management'!B:AB,11,0)),"")</f>
        <v/>
      </c>
      <c r="L3404" s="81" t="str">
        <f>IFERROR(IF(VLOOKUP(B3404,'DIFOT Raw Data'!B:P,15,0)="","Not Delivered","Delivery"&amp;" "&amp;VLOOKUP(B3404,'DIFOT Raw Data'!B:P,15,0)),"")</f>
        <v/>
      </c>
    </row>
    <row r="3405" spans="5:12" x14ac:dyDescent="0.25">
      <c r="E3405" s="80" t="str">
        <f>IFERROR(IF(B3405="","",VLOOKUP(B3405,'Customer Orders Management'!B:AB,12,0)),"")</f>
        <v/>
      </c>
      <c r="F3405" s="80" t="str">
        <f>IFERROR(IF(B3405="","",VLOOKUP(B3405,'Customer Orders Management'!B:AB,13,0)),"")</f>
        <v/>
      </c>
      <c r="G3405" s="80" t="str">
        <f>IFERROR(IF(B3405="","",VLOOKUP(B3405,'Customer Orders Management'!B:AB,7,0)),"")</f>
        <v/>
      </c>
      <c r="H3405" s="80" t="str">
        <f>IFERROR(IF(B3405="","",VLOOKUP(B3405,'Customer Orders Management'!B:AB,8,0)),"")</f>
        <v/>
      </c>
      <c r="I3405" s="81" t="str">
        <f>IFERROR(IF(B3405="","",VLOOKUP(B3405,'Customer Orders Management'!B:AB,9,0)),"")</f>
        <v/>
      </c>
      <c r="J3405" s="81" t="str">
        <f>IFERROR(IF(B3405="","",VLOOKUP(B3405,'Customer Orders Management'!B:AB,10,0)),"")</f>
        <v/>
      </c>
      <c r="K3405" s="81" t="str">
        <f>IFERROR(IF(B3405="","",VLOOKUP(B3405,'Customer Orders Management'!B:AB,11,0)),"")</f>
        <v/>
      </c>
      <c r="L3405" s="81" t="str">
        <f>IFERROR(IF(VLOOKUP(B3405,'DIFOT Raw Data'!B:P,15,0)="","Not Delivered","Delivery"&amp;" "&amp;VLOOKUP(B3405,'DIFOT Raw Data'!B:P,15,0)),"")</f>
        <v/>
      </c>
    </row>
    <row r="3406" spans="5:12" x14ac:dyDescent="0.25">
      <c r="E3406" s="80" t="str">
        <f>IFERROR(IF(B3406="","",VLOOKUP(B3406,'Customer Orders Management'!B:AB,12,0)),"")</f>
        <v/>
      </c>
      <c r="F3406" s="80" t="str">
        <f>IFERROR(IF(B3406="","",VLOOKUP(B3406,'Customer Orders Management'!B:AB,13,0)),"")</f>
        <v/>
      </c>
      <c r="G3406" s="80" t="str">
        <f>IFERROR(IF(B3406="","",VLOOKUP(B3406,'Customer Orders Management'!B:AB,7,0)),"")</f>
        <v/>
      </c>
      <c r="H3406" s="80" t="str">
        <f>IFERROR(IF(B3406="","",VLOOKUP(B3406,'Customer Orders Management'!B:AB,8,0)),"")</f>
        <v/>
      </c>
      <c r="I3406" s="81" t="str">
        <f>IFERROR(IF(B3406="","",VLOOKUP(B3406,'Customer Orders Management'!B:AB,9,0)),"")</f>
        <v/>
      </c>
      <c r="J3406" s="81" t="str">
        <f>IFERROR(IF(B3406="","",VLOOKUP(B3406,'Customer Orders Management'!B:AB,10,0)),"")</f>
        <v/>
      </c>
      <c r="K3406" s="81" t="str">
        <f>IFERROR(IF(B3406="","",VLOOKUP(B3406,'Customer Orders Management'!B:AB,11,0)),"")</f>
        <v/>
      </c>
      <c r="L3406" s="81" t="str">
        <f>IFERROR(IF(VLOOKUP(B3406,'DIFOT Raw Data'!B:P,15,0)="","Not Delivered","Delivery"&amp;" "&amp;VLOOKUP(B3406,'DIFOT Raw Data'!B:P,15,0)),"")</f>
        <v/>
      </c>
    </row>
    <row r="3407" spans="5:12" x14ac:dyDescent="0.25">
      <c r="E3407" s="80" t="str">
        <f>IFERROR(IF(B3407="","",VLOOKUP(B3407,'Customer Orders Management'!B:AB,12,0)),"")</f>
        <v/>
      </c>
      <c r="F3407" s="80" t="str">
        <f>IFERROR(IF(B3407="","",VLOOKUP(B3407,'Customer Orders Management'!B:AB,13,0)),"")</f>
        <v/>
      </c>
      <c r="G3407" s="80" t="str">
        <f>IFERROR(IF(B3407="","",VLOOKUP(B3407,'Customer Orders Management'!B:AB,7,0)),"")</f>
        <v/>
      </c>
      <c r="H3407" s="80" t="str">
        <f>IFERROR(IF(B3407="","",VLOOKUP(B3407,'Customer Orders Management'!B:AB,8,0)),"")</f>
        <v/>
      </c>
      <c r="I3407" s="81" t="str">
        <f>IFERROR(IF(B3407="","",VLOOKUP(B3407,'Customer Orders Management'!B:AB,9,0)),"")</f>
        <v/>
      </c>
      <c r="J3407" s="81" t="str">
        <f>IFERROR(IF(B3407="","",VLOOKUP(B3407,'Customer Orders Management'!B:AB,10,0)),"")</f>
        <v/>
      </c>
      <c r="K3407" s="81" t="str">
        <f>IFERROR(IF(B3407="","",VLOOKUP(B3407,'Customer Orders Management'!B:AB,11,0)),"")</f>
        <v/>
      </c>
      <c r="L3407" s="81" t="str">
        <f>IFERROR(IF(VLOOKUP(B3407,'DIFOT Raw Data'!B:P,15,0)="","Not Delivered","Delivery"&amp;" "&amp;VLOOKUP(B3407,'DIFOT Raw Data'!B:P,15,0)),"")</f>
        <v/>
      </c>
    </row>
    <row r="3408" spans="5:12" x14ac:dyDescent="0.25">
      <c r="E3408" s="80" t="str">
        <f>IFERROR(IF(B3408="","",VLOOKUP(B3408,'Customer Orders Management'!B:AB,12,0)),"")</f>
        <v/>
      </c>
      <c r="F3408" s="80" t="str">
        <f>IFERROR(IF(B3408="","",VLOOKUP(B3408,'Customer Orders Management'!B:AB,13,0)),"")</f>
        <v/>
      </c>
      <c r="G3408" s="80" t="str">
        <f>IFERROR(IF(B3408="","",VLOOKUP(B3408,'Customer Orders Management'!B:AB,7,0)),"")</f>
        <v/>
      </c>
      <c r="H3408" s="80" t="str">
        <f>IFERROR(IF(B3408="","",VLOOKUP(B3408,'Customer Orders Management'!B:AB,8,0)),"")</f>
        <v/>
      </c>
      <c r="I3408" s="81" t="str">
        <f>IFERROR(IF(B3408="","",VLOOKUP(B3408,'Customer Orders Management'!B:AB,9,0)),"")</f>
        <v/>
      </c>
      <c r="J3408" s="81" t="str">
        <f>IFERROR(IF(B3408="","",VLOOKUP(B3408,'Customer Orders Management'!B:AB,10,0)),"")</f>
        <v/>
      </c>
      <c r="K3408" s="81" t="str">
        <f>IFERROR(IF(B3408="","",VLOOKUP(B3408,'Customer Orders Management'!B:AB,11,0)),"")</f>
        <v/>
      </c>
      <c r="L3408" s="81" t="str">
        <f>IFERROR(IF(VLOOKUP(B3408,'DIFOT Raw Data'!B:P,15,0)="","Not Delivered","Delivery"&amp;" "&amp;VLOOKUP(B3408,'DIFOT Raw Data'!B:P,15,0)),"")</f>
        <v/>
      </c>
    </row>
    <row r="3409" spans="5:12" x14ac:dyDescent="0.25">
      <c r="E3409" s="80" t="str">
        <f>IFERROR(IF(B3409="","",VLOOKUP(B3409,'Customer Orders Management'!B:AB,12,0)),"")</f>
        <v/>
      </c>
      <c r="F3409" s="80" t="str">
        <f>IFERROR(IF(B3409="","",VLOOKUP(B3409,'Customer Orders Management'!B:AB,13,0)),"")</f>
        <v/>
      </c>
      <c r="G3409" s="80" t="str">
        <f>IFERROR(IF(B3409="","",VLOOKUP(B3409,'Customer Orders Management'!B:AB,7,0)),"")</f>
        <v/>
      </c>
      <c r="H3409" s="80" t="str">
        <f>IFERROR(IF(B3409="","",VLOOKUP(B3409,'Customer Orders Management'!B:AB,8,0)),"")</f>
        <v/>
      </c>
      <c r="I3409" s="81" t="str">
        <f>IFERROR(IF(B3409="","",VLOOKUP(B3409,'Customer Orders Management'!B:AB,9,0)),"")</f>
        <v/>
      </c>
      <c r="J3409" s="81" t="str">
        <f>IFERROR(IF(B3409="","",VLOOKUP(B3409,'Customer Orders Management'!B:AB,10,0)),"")</f>
        <v/>
      </c>
      <c r="K3409" s="81" t="str">
        <f>IFERROR(IF(B3409="","",VLOOKUP(B3409,'Customer Orders Management'!B:AB,11,0)),"")</f>
        <v/>
      </c>
      <c r="L3409" s="81" t="str">
        <f>IFERROR(IF(VLOOKUP(B3409,'DIFOT Raw Data'!B:P,15,0)="","Not Delivered","Delivery"&amp;" "&amp;VLOOKUP(B3409,'DIFOT Raw Data'!B:P,15,0)),"")</f>
        <v/>
      </c>
    </row>
    <row r="3410" spans="5:12" x14ac:dyDescent="0.25">
      <c r="E3410" s="80" t="str">
        <f>IFERROR(IF(B3410="","",VLOOKUP(B3410,'Customer Orders Management'!B:AB,12,0)),"")</f>
        <v/>
      </c>
      <c r="F3410" s="80" t="str">
        <f>IFERROR(IF(B3410="","",VLOOKUP(B3410,'Customer Orders Management'!B:AB,13,0)),"")</f>
        <v/>
      </c>
      <c r="G3410" s="80" t="str">
        <f>IFERROR(IF(B3410="","",VLOOKUP(B3410,'Customer Orders Management'!B:AB,7,0)),"")</f>
        <v/>
      </c>
      <c r="H3410" s="80" t="str">
        <f>IFERROR(IF(B3410="","",VLOOKUP(B3410,'Customer Orders Management'!B:AB,8,0)),"")</f>
        <v/>
      </c>
      <c r="I3410" s="81" t="str">
        <f>IFERROR(IF(B3410="","",VLOOKUP(B3410,'Customer Orders Management'!B:AB,9,0)),"")</f>
        <v/>
      </c>
      <c r="J3410" s="81" t="str">
        <f>IFERROR(IF(B3410="","",VLOOKUP(B3410,'Customer Orders Management'!B:AB,10,0)),"")</f>
        <v/>
      </c>
      <c r="K3410" s="81" t="str">
        <f>IFERROR(IF(B3410="","",VLOOKUP(B3410,'Customer Orders Management'!B:AB,11,0)),"")</f>
        <v/>
      </c>
      <c r="L3410" s="81" t="str">
        <f>IFERROR(IF(VLOOKUP(B3410,'DIFOT Raw Data'!B:P,15,0)="","Not Delivered","Delivery"&amp;" "&amp;VLOOKUP(B3410,'DIFOT Raw Data'!B:P,15,0)),"")</f>
        <v/>
      </c>
    </row>
    <row r="3411" spans="5:12" x14ac:dyDescent="0.25">
      <c r="E3411" s="80" t="str">
        <f>IFERROR(IF(B3411="","",VLOOKUP(B3411,'Customer Orders Management'!B:AB,12,0)),"")</f>
        <v/>
      </c>
      <c r="F3411" s="80" t="str">
        <f>IFERROR(IF(B3411="","",VLOOKUP(B3411,'Customer Orders Management'!B:AB,13,0)),"")</f>
        <v/>
      </c>
      <c r="G3411" s="80" t="str">
        <f>IFERROR(IF(B3411="","",VLOOKUP(B3411,'Customer Orders Management'!B:AB,7,0)),"")</f>
        <v/>
      </c>
      <c r="H3411" s="80" t="str">
        <f>IFERROR(IF(B3411="","",VLOOKUP(B3411,'Customer Orders Management'!B:AB,8,0)),"")</f>
        <v/>
      </c>
      <c r="I3411" s="81" t="str">
        <f>IFERROR(IF(B3411="","",VLOOKUP(B3411,'Customer Orders Management'!B:AB,9,0)),"")</f>
        <v/>
      </c>
      <c r="J3411" s="81" t="str">
        <f>IFERROR(IF(B3411="","",VLOOKUP(B3411,'Customer Orders Management'!B:AB,10,0)),"")</f>
        <v/>
      </c>
      <c r="K3411" s="81" t="str">
        <f>IFERROR(IF(B3411="","",VLOOKUP(B3411,'Customer Orders Management'!B:AB,11,0)),"")</f>
        <v/>
      </c>
      <c r="L3411" s="81" t="str">
        <f>IFERROR(IF(VLOOKUP(B3411,'DIFOT Raw Data'!B:P,15,0)="","Not Delivered","Delivery"&amp;" "&amp;VLOOKUP(B3411,'DIFOT Raw Data'!B:P,15,0)),"")</f>
        <v/>
      </c>
    </row>
    <row r="3412" spans="5:12" x14ac:dyDescent="0.25">
      <c r="E3412" s="80" t="str">
        <f>IFERROR(IF(B3412="","",VLOOKUP(B3412,'Customer Orders Management'!B:AB,12,0)),"")</f>
        <v/>
      </c>
      <c r="F3412" s="80" t="str">
        <f>IFERROR(IF(B3412="","",VLOOKUP(B3412,'Customer Orders Management'!B:AB,13,0)),"")</f>
        <v/>
      </c>
      <c r="G3412" s="80" t="str">
        <f>IFERROR(IF(B3412="","",VLOOKUP(B3412,'Customer Orders Management'!B:AB,7,0)),"")</f>
        <v/>
      </c>
      <c r="H3412" s="80" t="str">
        <f>IFERROR(IF(B3412="","",VLOOKUP(B3412,'Customer Orders Management'!B:AB,8,0)),"")</f>
        <v/>
      </c>
      <c r="I3412" s="81" t="str">
        <f>IFERROR(IF(B3412="","",VLOOKUP(B3412,'Customer Orders Management'!B:AB,9,0)),"")</f>
        <v/>
      </c>
      <c r="J3412" s="81" t="str">
        <f>IFERROR(IF(B3412="","",VLOOKUP(B3412,'Customer Orders Management'!B:AB,10,0)),"")</f>
        <v/>
      </c>
      <c r="K3412" s="81" t="str">
        <f>IFERROR(IF(B3412="","",VLOOKUP(B3412,'Customer Orders Management'!B:AB,11,0)),"")</f>
        <v/>
      </c>
      <c r="L3412" s="81" t="str">
        <f>IFERROR(IF(VLOOKUP(B3412,'DIFOT Raw Data'!B:P,15,0)="","Not Delivered","Delivery"&amp;" "&amp;VLOOKUP(B3412,'DIFOT Raw Data'!B:P,15,0)),"")</f>
        <v/>
      </c>
    </row>
    <row r="3413" spans="5:12" x14ac:dyDescent="0.25">
      <c r="E3413" s="80" t="str">
        <f>IFERROR(IF(B3413="","",VLOOKUP(B3413,'Customer Orders Management'!B:AB,12,0)),"")</f>
        <v/>
      </c>
      <c r="F3413" s="80" t="str">
        <f>IFERROR(IF(B3413="","",VLOOKUP(B3413,'Customer Orders Management'!B:AB,13,0)),"")</f>
        <v/>
      </c>
      <c r="G3413" s="80" t="str">
        <f>IFERROR(IF(B3413="","",VLOOKUP(B3413,'Customer Orders Management'!B:AB,7,0)),"")</f>
        <v/>
      </c>
      <c r="H3413" s="80" t="str">
        <f>IFERROR(IF(B3413="","",VLOOKUP(B3413,'Customer Orders Management'!B:AB,8,0)),"")</f>
        <v/>
      </c>
      <c r="I3413" s="81" t="str">
        <f>IFERROR(IF(B3413="","",VLOOKUP(B3413,'Customer Orders Management'!B:AB,9,0)),"")</f>
        <v/>
      </c>
      <c r="J3413" s="81" t="str">
        <f>IFERROR(IF(B3413="","",VLOOKUP(B3413,'Customer Orders Management'!B:AB,10,0)),"")</f>
        <v/>
      </c>
      <c r="K3413" s="81" t="str">
        <f>IFERROR(IF(B3413="","",VLOOKUP(B3413,'Customer Orders Management'!B:AB,11,0)),"")</f>
        <v/>
      </c>
      <c r="L3413" s="81" t="str">
        <f>IFERROR(IF(VLOOKUP(B3413,'DIFOT Raw Data'!B:P,15,0)="","Not Delivered","Delivery"&amp;" "&amp;VLOOKUP(B3413,'DIFOT Raw Data'!B:P,15,0)),"")</f>
        <v/>
      </c>
    </row>
    <row r="3414" spans="5:12" x14ac:dyDescent="0.25">
      <c r="E3414" s="80" t="str">
        <f>IFERROR(IF(B3414="","",VLOOKUP(B3414,'Customer Orders Management'!B:AB,12,0)),"")</f>
        <v/>
      </c>
      <c r="F3414" s="80" t="str">
        <f>IFERROR(IF(B3414="","",VLOOKUP(B3414,'Customer Orders Management'!B:AB,13,0)),"")</f>
        <v/>
      </c>
      <c r="G3414" s="80" t="str">
        <f>IFERROR(IF(B3414="","",VLOOKUP(B3414,'Customer Orders Management'!B:AB,7,0)),"")</f>
        <v/>
      </c>
      <c r="H3414" s="80" t="str">
        <f>IFERROR(IF(B3414="","",VLOOKUP(B3414,'Customer Orders Management'!B:AB,8,0)),"")</f>
        <v/>
      </c>
      <c r="I3414" s="81" t="str">
        <f>IFERROR(IF(B3414="","",VLOOKUP(B3414,'Customer Orders Management'!B:AB,9,0)),"")</f>
        <v/>
      </c>
      <c r="J3414" s="81" t="str">
        <f>IFERROR(IF(B3414="","",VLOOKUP(B3414,'Customer Orders Management'!B:AB,10,0)),"")</f>
        <v/>
      </c>
      <c r="K3414" s="81" t="str">
        <f>IFERROR(IF(B3414="","",VLOOKUP(B3414,'Customer Orders Management'!B:AB,11,0)),"")</f>
        <v/>
      </c>
      <c r="L3414" s="81" t="str">
        <f>IFERROR(IF(VLOOKUP(B3414,'DIFOT Raw Data'!B:P,15,0)="","Not Delivered","Delivery"&amp;" "&amp;VLOOKUP(B3414,'DIFOT Raw Data'!B:P,15,0)),"")</f>
        <v/>
      </c>
    </row>
    <row r="3415" spans="5:12" x14ac:dyDescent="0.25">
      <c r="E3415" s="80" t="str">
        <f>IFERROR(IF(B3415="","",VLOOKUP(B3415,'Customer Orders Management'!B:AB,12,0)),"")</f>
        <v/>
      </c>
      <c r="F3415" s="80" t="str">
        <f>IFERROR(IF(B3415="","",VLOOKUP(B3415,'Customer Orders Management'!B:AB,13,0)),"")</f>
        <v/>
      </c>
      <c r="G3415" s="80" t="str">
        <f>IFERROR(IF(B3415="","",VLOOKUP(B3415,'Customer Orders Management'!B:AB,7,0)),"")</f>
        <v/>
      </c>
      <c r="H3415" s="80" t="str">
        <f>IFERROR(IF(B3415="","",VLOOKUP(B3415,'Customer Orders Management'!B:AB,8,0)),"")</f>
        <v/>
      </c>
      <c r="I3415" s="81" t="str">
        <f>IFERROR(IF(B3415="","",VLOOKUP(B3415,'Customer Orders Management'!B:AB,9,0)),"")</f>
        <v/>
      </c>
      <c r="J3415" s="81" t="str">
        <f>IFERROR(IF(B3415="","",VLOOKUP(B3415,'Customer Orders Management'!B:AB,10,0)),"")</f>
        <v/>
      </c>
      <c r="K3415" s="81" t="str">
        <f>IFERROR(IF(B3415="","",VLOOKUP(B3415,'Customer Orders Management'!B:AB,11,0)),"")</f>
        <v/>
      </c>
      <c r="L3415" s="81" t="str">
        <f>IFERROR(IF(VLOOKUP(B3415,'DIFOT Raw Data'!B:P,15,0)="","Not Delivered","Delivery"&amp;" "&amp;VLOOKUP(B3415,'DIFOT Raw Data'!B:P,15,0)),"")</f>
        <v/>
      </c>
    </row>
    <row r="3416" spans="5:12" x14ac:dyDescent="0.25">
      <c r="E3416" s="80" t="str">
        <f>IFERROR(IF(B3416="","",VLOOKUP(B3416,'Customer Orders Management'!B:AB,12,0)),"")</f>
        <v/>
      </c>
      <c r="F3416" s="80" t="str">
        <f>IFERROR(IF(B3416="","",VLOOKUP(B3416,'Customer Orders Management'!B:AB,13,0)),"")</f>
        <v/>
      </c>
      <c r="G3416" s="80" t="str">
        <f>IFERROR(IF(B3416="","",VLOOKUP(B3416,'Customer Orders Management'!B:AB,7,0)),"")</f>
        <v/>
      </c>
      <c r="H3416" s="80" t="str">
        <f>IFERROR(IF(B3416="","",VLOOKUP(B3416,'Customer Orders Management'!B:AB,8,0)),"")</f>
        <v/>
      </c>
      <c r="I3416" s="81" t="str">
        <f>IFERROR(IF(B3416="","",VLOOKUP(B3416,'Customer Orders Management'!B:AB,9,0)),"")</f>
        <v/>
      </c>
      <c r="J3416" s="81" t="str">
        <f>IFERROR(IF(B3416="","",VLOOKUP(B3416,'Customer Orders Management'!B:AB,10,0)),"")</f>
        <v/>
      </c>
      <c r="K3416" s="81" t="str">
        <f>IFERROR(IF(B3416="","",VLOOKUP(B3416,'Customer Orders Management'!B:AB,11,0)),"")</f>
        <v/>
      </c>
      <c r="L3416" s="81" t="str">
        <f>IFERROR(IF(VLOOKUP(B3416,'DIFOT Raw Data'!B:P,15,0)="","Not Delivered","Delivery"&amp;" "&amp;VLOOKUP(B3416,'DIFOT Raw Data'!B:P,15,0)),"")</f>
        <v/>
      </c>
    </row>
    <row r="3417" spans="5:12" x14ac:dyDescent="0.25">
      <c r="E3417" s="80" t="str">
        <f>IFERROR(IF(B3417="","",VLOOKUP(B3417,'Customer Orders Management'!B:AB,12,0)),"")</f>
        <v/>
      </c>
      <c r="F3417" s="80" t="str">
        <f>IFERROR(IF(B3417="","",VLOOKUP(B3417,'Customer Orders Management'!B:AB,13,0)),"")</f>
        <v/>
      </c>
      <c r="G3417" s="80" t="str">
        <f>IFERROR(IF(B3417="","",VLOOKUP(B3417,'Customer Orders Management'!B:AB,7,0)),"")</f>
        <v/>
      </c>
      <c r="H3417" s="80" t="str">
        <f>IFERROR(IF(B3417="","",VLOOKUP(B3417,'Customer Orders Management'!B:AB,8,0)),"")</f>
        <v/>
      </c>
      <c r="I3417" s="81" t="str">
        <f>IFERROR(IF(B3417="","",VLOOKUP(B3417,'Customer Orders Management'!B:AB,9,0)),"")</f>
        <v/>
      </c>
      <c r="J3417" s="81" t="str">
        <f>IFERROR(IF(B3417="","",VLOOKUP(B3417,'Customer Orders Management'!B:AB,10,0)),"")</f>
        <v/>
      </c>
      <c r="K3417" s="81" t="str">
        <f>IFERROR(IF(B3417="","",VLOOKUP(B3417,'Customer Orders Management'!B:AB,11,0)),"")</f>
        <v/>
      </c>
      <c r="L3417" s="81" t="str">
        <f>IFERROR(IF(VLOOKUP(B3417,'DIFOT Raw Data'!B:P,15,0)="","Not Delivered","Delivery"&amp;" "&amp;VLOOKUP(B3417,'DIFOT Raw Data'!B:P,15,0)),"")</f>
        <v/>
      </c>
    </row>
    <row r="3418" spans="5:12" x14ac:dyDescent="0.25">
      <c r="E3418" s="80" t="str">
        <f>IFERROR(IF(B3418="","",VLOOKUP(B3418,'Customer Orders Management'!B:AB,12,0)),"")</f>
        <v/>
      </c>
      <c r="F3418" s="80" t="str">
        <f>IFERROR(IF(B3418="","",VLOOKUP(B3418,'Customer Orders Management'!B:AB,13,0)),"")</f>
        <v/>
      </c>
      <c r="G3418" s="80" t="str">
        <f>IFERROR(IF(B3418="","",VLOOKUP(B3418,'Customer Orders Management'!B:AB,7,0)),"")</f>
        <v/>
      </c>
      <c r="H3418" s="80" t="str">
        <f>IFERROR(IF(B3418="","",VLOOKUP(B3418,'Customer Orders Management'!B:AB,8,0)),"")</f>
        <v/>
      </c>
      <c r="I3418" s="81" t="str">
        <f>IFERROR(IF(B3418="","",VLOOKUP(B3418,'Customer Orders Management'!B:AB,9,0)),"")</f>
        <v/>
      </c>
      <c r="J3418" s="81" t="str">
        <f>IFERROR(IF(B3418="","",VLOOKUP(B3418,'Customer Orders Management'!B:AB,10,0)),"")</f>
        <v/>
      </c>
      <c r="K3418" s="81" t="str">
        <f>IFERROR(IF(B3418="","",VLOOKUP(B3418,'Customer Orders Management'!B:AB,11,0)),"")</f>
        <v/>
      </c>
      <c r="L3418" s="81" t="str">
        <f>IFERROR(IF(VLOOKUP(B3418,'DIFOT Raw Data'!B:P,15,0)="","Not Delivered","Delivery"&amp;" "&amp;VLOOKUP(B3418,'DIFOT Raw Data'!B:P,15,0)),"")</f>
        <v/>
      </c>
    </row>
    <row r="3419" spans="5:12" x14ac:dyDescent="0.25">
      <c r="E3419" s="80" t="str">
        <f>IFERROR(IF(B3419="","",VLOOKUP(B3419,'Customer Orders Management'!B:AB,12,0)),"")</f>
        <v/>
      </c>
      <c r="F3419" s="80" t="str">
        <f>IFERROR(IF(B3419="","",VLOOKUP(B3419,'Customer Orders Management'!B:AB,13,0)),"")</f>
        <v/>
      </c>
      <c r="G3419" s="80" t="str">
        <f>IFERROR(IF(B3419="","",VLOOKUP(B3419,'Customer Orders Management'!B:AB,7,0)),"")</f>
        <v/>
      </c>
      <c r="H3419" s="80" t="str">
        <f>IFERROR(IF(B3419="","",VLOOKUP(B3419,'Customer Orders Management'!B:AB,8,0)),"")</f>
        <v/>
      </c>
      <c r="I3419" s="81" t="str">
        <f>IFERROR(IF(B3419="","",VLOOKUP(B3419,'Customer Orders Management'!B:AB,9,0)),"")</f>
        <v/>
      </c>
      <c r="J3419" s="81" t="str">
        <f>IFERROR(IF(B3419="","",VLOOKUP(B3419,'Customer Orders Management'!B:AB,10,0)),"")</f>
        <v/>
      </c>
      <c r="K3419" s="81" t="str">
        <f>IFERROR(IF(B3419="","",VLOOKUP(B3419,'Customer Orders Management'!B:AB,11,0)),"")</f>
        <v/>
      </c>
      <c r="L3419" s="81" t="str">
        <f>IFERROR(IF(VLOOKUP(B3419,'DIFOT Raw Data'!B:P,15,0)="","Not Delivered","Delivery"&amp;" "&amp;VLOOKUP(B3419,'DIFOT Raw Data'!B:P,15,0)),"")</f>
        <v/>
      </c>
    </row>
    <row r="3420" spans="5:12" x14ac:dyDescent="0.25">
      <c r="E3420" s="80" t="str">
        <f>IFERROR(IF(B3420="","",VLOOKUP(B3420,'Customer Orders Management'!B:AB,12,0)),"")</f>
        <v/>
      </c>
      <c r="F3420" s="80" t="str">
        <f>IFERROR(IF(B3420="","",VLOOKUP(B3420,'Customer Orders Management'!B:AB,13,0)),"")</f>
        <v/>
      </c>
      <c r="G3420" s="80" t="str">
        <f>IFERROR(IF(B3420="","",VLOOKUP(B3420,'Customer Orders Management'!B:AB,7,0)),"")</f>
        <v/>
      </c>
      <c r="H3420" s="80" t="str">
        <f>IFERROR(IF(B3420="","",VLOOKUP(B3420,'Customer Orders Management'!B:AB,8,0)),"")</f>
        <v/>
      </c>
      <c r="I3420" s="81" t="str">
        <f>IFERROR(IF(B3420="","",VLOOKUP(B3420,'Customer Orders Management'!B:AB,9,0)),"")</f>
        <v/>
      </c>
      <c r="J3420" s="81" t="str">
        <f>IFERROR(IF(B3420="","",VLOOKUP(B3420,'Customer Orders Management'!B:AB,10,0)),"")</f>
        <v/>
      </c>
      <c r="K3420" s="81" t="str">
        <f>IFERROR(IF(B3420="","",VLOOKUP(B3420,'Customer Orders Management'!B:AB,11,0)),"")</f>
        <v/>
      </c>
      <c r="L3420" s="81" t="str">
        <f>IFERROR(IF(VLOOKUP(B3420,'DIFOT Raw Data'!B:P,15,0)="","Not Delivered","Delivery"&amp;" "&amp;VLOOKUP(B3420,'DIFOT Raw Data'!B:P,15,0)),"")</f>
        <v/>
      </c>
    </row>
    <row r="3421" spans="5:12" x14ac:dyDescent="0.25">
      <c r="E3421" s="80" t="str">
        <f>IFERROR(IF(B3421="","",VLOOKUP(B3421,'Customer Orders Management'!B:AB,12,0)),"")</f>
        <v/>
      </c>
      <c r="F3421" s="80" t="str">
        <f>IFERROR(IF(B3421="","",VLOOKUP(B3421,'Customer Orders Management'!B:AB,13,0)),"")</f>
        <v/>
      </c>
      <c r="G3421" s="80" t="str">
        <f>IFERROR(IF(B3421="","",VLOOKUP(B3421,'Customer Orders Management'!B:AB,7,0)),"")</f>
        <v/>
      </c>
      <c r="H3421" s="80" t="str">
        <f>IFERROR(IF(B3421="","",VLOOKUP(B3421,'Customer Orders Management'!B:AB,8,0)),"")</f>
        <v/>
      </c>
      <c r="I3421" s="81" t="str">
        <f>IFERROR(IF(B3421="","",VLOOKUP(B3421,'Customer Orders Management'!B:AB,9,0)),"")</f>
        <v/>
      </c>
      <c r="J3421" s="81" t="str">
        <f>IFERROR(IF(B3421="","",VLOOKUP(B3421,'Customer Orders Management'!B:AB,10,0)),"")</f>
        <v/>
      </c>
      <c r="K3421" s="81" t="str">
        <f>IFERROR(IF(B3421="","",VLOOKUP(B3421,'Customer Orders Management'!B:AB,11,0)),"")</f>
        <v/>
      </c>
      <c r="L3421" s="81" t="str">
        <f>IFERROR(IF(VLOOKUP(B3421,'DIFOT Raw Data'!B:P,15,0)="","Not Delivered","Delivery"&amp;" "&amp;VLOOKUP(B3421,'DIFOT Raw Data'!B:P,15,0)),"")</f>
        <v/>
      </c>
    </row>
    <row r="3422" spans="5:12" x14ac:dyDescent="0.25">
      <c r="E3422" s="80" t="str">
        <f>IFERROR(IF(B3422="","",VLOOKUP(B3422,'Customer Orders Management'!B:AB,12,0)),"")</f>
        <v/>
      </c>
      <c r="F3422" s="80" t="str">
        <f>IFERROR(IF(B3422="","",VLOOKUP(B3422,'Customer Orders Management'!B:AB,13,0)),"")</f>
        <v/>
      </c>
      <c r="G3422" s="80" t="str">
        <f>IFERROR(IF(B3422="","",VLOOKUP(B3422,'Customer Orders Management'!B:AB,7,0)),"")</f>
        <v/>
      </c>
      <c r="H3422" s="80" t="str">
        <f>IFERROR(IF(B3422="","",VLOOKUP(B3422,'Customer Orders Management'!B:AB,8,0)),"")</f>
        <v/>
      </c>
      <c r="I3422" s="81" t="str">
        <f>IFERROR(IF(B3422="","",VLOOKUP(B3422,'Customer Orders Management'!B:AB,9,0)),"")</f>
        <v/>
      </c>
      <c r="J3422" s="81" t="str">
        <f>IFERROR(IF(B3422="","",VLOOKUP(B3422,'Customer Orders Management'!B:AB,10,0)),"")</f>
        <v/>
      </c>
      <c r="K3422" s="81" t="str">
        <f>IFERROR(IF(B3422="","",VLOOKUP(B3422,'Customer Orders Management'!B:AB,11,0)),"")</f>
        <v/>
      </c>
      <c r="L3422" s="81" t="str">
        <f>IFERROR(IF(VLOOKUP(B3422,'DIFOT Raw Data'!B:P,15,0)="","Not Delivered","Delivery"&amp;" "&amp;VLOOKUP(B3422,'DIFOT Raw Data'!B:P,15,0)),"")</f>
        <v/>
      </c>
    </row>
    <row r="3423" spans="5:12" x14ac:dyDescent="0.25">
      <c r="E3423" s="80" t="str">
        <f>IFERROR(IF(B3423="","",VLOOKUP(B3423,'Customer Orders Management'!B:AB,12,0)),"")</f>
        <v/>
      </c>
      <c r="F3423" s="80" t="str">
        <f>IFERROR(IF(B3423="","",VLOOKUP(B3423,'Customer Orders Management'!B:AB,13,0)),"")</f>
        <v/>
      </c>
      <c r="G3423" s="80" t="str">
        <f>IFERROR(IF(B3423="","",VLOOKUP(B3423,'Customer Orders Management'!B:AB,7,0)),"")</f>
        <v/>
      </c>
      <c r="H3423" s="80" t="str">
        <f>IFERROR(IF(B3423="","",VLOOKUP(B3423,'Customer Orders Management'!B:AB,8,0)),"")</f>
        <v/>
      </c>
      <c r="I3423" s="81" t="str">
        <f>IFERROR(IF(B3423="","",VLOOKUP(B3423,'Customer Orders Management'!B:AB,9,0)),"")</f>
        <v/>
      </c>
      <c r="J3423" s="81" t="str">
        <f>IFERROR(IF(B3423="","",VLOOKUP(B3423,'Customer Orders Management'!B:AB,10,0)),"")</f>
        <v/>
      </c>
      <c r="K3423" s="81" t="str">
        <f>IFERROR(IF(B3423="","",VLOOKUP(B3423,'Customer Orders Management'!B:AB,11,0)),"")</f>
        <v/>
      </c>
      <c r="L3423" s="81" t="str">
        <f>IFERROR(IF(VLOOKUP(B3423,'DIFOT Raw Data'!B:P,15,0)="","Not Delivered","Delivery"&amp;" "&amp;VLOOKUP(B3423,'DIFOT Raw Data'!B:P,15,0)),"")</f>
        <v/>
      </c>
    </row>
    <row r="3424" spans="5:12" x14ac:dyDescent="0.25">
      <c r="E3424" s="80" t="str">
        <f>IFERROR(IF(B3424="","",VLOOKUP(B3424,'Customer Orders Management'!B:AB,12,0)),"")</f>
        <v/>
      </c>
      <c r="F3424" s="80" t="str">
        <f>IFERROR(IF(B3424="","",VLOOKUP(B3424,'Customer Orders Management'!B:AB,13,0)),"")</f>
        <v/>
      </c>
      <c r="G3424" s="80" t="str">
        <f>IFERROR(IF(B3424="","",VLOOKUP(B3424,'Customer Orders Management'!B:AB,7,0)),"")</f>
        <v/>
      </c>
      <c r="H3424" s="80" t="str">
        <f>IFERROR(IF(B3424="","",VLOOKUP(B3424,'Customer Orders Management'!B:AB,8,0)),"")</f>
        <v/>
      </c>
      <c r="I3424" s="81" t="str">
        <f>IFERROR(IF(B3424="","",VLOOKUP(B3424,'Customer Orders Management'!B:AB,9,0)),"")</f>
        <v/>
      </c>
      <c r="J3424" s="81" t="str">
        <f>IFERROR(IF(B3424="","",VLOOKUP(B3424,'Customer Orders Management'!B:AB,10,0)),"")</f>
        <v/>
      </c>
      <c r="K3424" s="81" t="str">
        <f>IFERROR(IF(B3424="","",VLOOKUP(B3424,'Customer Orders Management'!B:AB,11,0)),"")</f>
        <v/>
      </c>
      <c r="L3424" s="81" t="str">
        <f>IFERROR(IF(VLOOKUP(B3424,'DIFOT Raw Data'!B:P,15,0)="","Not Delivered","Delivery"&amp;" "&amp;VLOOKUP(B3424,'DIFOT Raw Data'!B:P,15,0)),"")</f>
        <v/>
      </c>
    </row>
    <row r="3425" spans="5:12" x14ac:dyDescent="0.25">
      <c r="E3425" s="80" t="str">
        <f>IFERROR(IF(B3425="","",VLOOKUP(B3425,'Customer Orders Management'!B:AB,12,0)),"")</f>
        <v/>
      </c>
      <c r="F3425" s="80" t="str">
        <f>IFERROR(IF(B3425="","",VLOOKUP(B3425,'Customer Orders Management'!B:AB,13,0)),"")</f>
        <v/>
      </c>
      <c r="G3425" s="80" t="str">
        <f>IFERROR(IF(B3425="","",VLOOKUP(B3425,'Customer Orders Management'!B:AB,7,0)),"")</f>
        <v/>
      </c>
      <c r="H3425" s="80" t="str">
        <f>IFERROR(IF(B3425="","",VLOOKUP(B3425,'Customer Orders Management'!B:AB,8,0)),"")</f>
        <v/>
      </c>
      <c r="I3425" s="81" t="str">
        <f>IFERROR(IF(B3425="","",VLOOKUP(B3425,'Customer Orders Management'!B:AB,9,0)),"")</f>
        <v/>
      </c>
      <c r="J3425" s="81" t="str">
        <f>IFERROR(IF(B3425="","",VLOOKUP(B3425,'Customer Orders Management'!B:AB,10,0)),"")</f>
        <v/>
      </c>
      <c r="K3425" s="81" t="str">
        <f>IFERROR(IF(B3425="","",VLOOKUP(B3425,'Customer Orders Management'!B:AB,11,0)),"")</f>
        <v/>
      </c>
      <c r="L3425" s="81" t="str">
        <f>IFERROR(IF(VLOOKUP(B3425,'DIFOT Raw Data'!B:P,15,0)="","Not Delivered","Delivery"&amp;" "&amp;VLOOKUP(B3425,'DIFOT Raw Data'!B:P,15,0)),"")</f>
        <v/>
      </c>
    </row>
    <row r="3426" spans="5:12" x14ac:dyDescent="0.25">
      <c r="E3426" s="80" t="str">
        <f>IFERROR(IF(B3426="","",VLOOKUP(B3426,'Customer Orders Management'!B:AB,12,0)),"")</f>
        <v/>
      </c>
      <c r="F3426" s="80" t="str">
        <f>IFERROR(IF(B3426="","",VLOOKUP(B3426,'Customer Orders Management'!B:AB,13,0)),"")</f>
        <v/>
      </c>
      <c r="G3426" s="80" t="str">
        <f>IFERROR(IF(B3426="","",VLOOKUP(B3426,'Customer Orders Management'!B:AB,7,0)),"")</f>
        <v/>
      </c>
      <c r="H3426" s="80" t="str">
        <f>IFERROR(IF(B3426="","",VLOOKUP(B3426,'Customer Orders Management'!B:AB,8,0)),"")</f>
        <v/>
      </c>
      <c r="I3426" s="81" t="str">
        <f>IFERROR(IF(B3426="","",VLOOKUP(B3426,'Customer Orders Management'!B:AB,9,0)),"")</f>
        <v/>
      </c>
      <c r="J3426" s="81" t="str">
        <f>IFERROR(IF(B3426="","",VLOOKUP(B3426,'Customer Orders Management'!B:AB,10,0)),"")</f>
        <v/>
      </c>
      <c r="K3426" s="81" t="str">
        <f>IFERROR(IF(B3426="","",VLOOKUP(B3426,'Customer Orders Management'!B:AB,11,0)),"")</f>
        <v/>
      </c>
      <c r="L3426" s="81" t="str">
        <f>IFERROR(IF(VLOOKUP(B3426,'DIFOT Raw Data'!B:P,15,0)="","Not Delivered","Delivery"&amp;" "&amp;VLOOKUP(B3426,'DIFOT Raw Data'!B:P,15,0)),"")</f>
        <v/>
      </c>
    </row>
    <row r="3427" spans="5:12" x14ac:dyDescent="0.25">
      <c r="E3427" s="80" t="str">
        <f>IFERROR(IF(B3427="","",VLOOKUP(B3427,'Customer Orders Management'!B:AB,12,0)),"")</f>
        <v/>
      </c>
      <c r="F3427" s="80" t="str">
        <f>IFERROR(IF(B3427="","",VLOOKUP(B3427,'Customer Orders Management'!B:AB,13,0)),"")</f>
        <v/>
      </c>
      <c r="G3427" s="80" t="str">
        <f>IFERROR(IF(B3427="","",VLOOKUP(B3427,'Customer Orders Management'!B:AB,7,0)),"")</f>
        <v/>
      </c>
      <c r="H3427" s="80" t="str">
        <f>IFERROR(IF(B3427="","",VLOOKUP(B3427,'Customer Orders Management'!B:AB,8,0)),"")</f>
        <v/>
      </c>
      <c r="I3427" s="81" t="str">
        <f>IFERROR(IF(B3427="","",VLOOKUP(B3427,'Customer Orders Management'!B:AB,9,0)),"")</f>
        <v/>
      </c>
      <c r="J3427" s="81" t="str">
        <f>IFERROR(IF(B3427="","",VLOOKUP(B3427,'Customer Orders Management'!B:AB,10,0)),"")</f>
        <v/>
      </c>
      <c r="K3427" s="81" t="str">
        <f>IFERROR(IF(B3427="","",VLOOKUP(B3427,'Customer Orders Management'!B:AB,11,0)),"")</f>
        <v/>
      </c>
      <c r="L3427" s="81" t="str">
        <f>IFERROR(IF(VLOOKUP(B3427,'DIFOT Raw Data'!B:P,15,0)="","Not Delivered","Delivery"&amp;" "&amp;VLOOKUP(B3427,'DIFOT Raw Data'!B:P,15,0)),"")</f>
        <v/>
      </c>
    </row>
    <row r="3428" spans="5:12" x14ac:dyDescent="0.25">
      <c r="E3428" s="80" t="str">
        <f>IFERROR(IF(B3428="","",VLOOKUP(B3428,'Customer Orders Management'!B:AB,12,0)),"")</f>
        <v/>
      </c>
      <c r="F3428" s="80" t="str">
        <f>IFERROR(IF(B3428="","",VLOOKUP(B3428,'Customer Orders Management'!B:AB,13,0)),"")</f>
        <v/>
      </c>
      <c r="G3428" s="80" t="str">
        <f>IFERROR(IF(B3428="","",VLOOKUP(B3428,'Customer Orders Management'!B:AB,7,0)),"")</f>
        <v/>
      </c>
      <c r="H3428" s="80" t="str">
        <f>IFERROR(IF(B3428="","",VLOOKUP(B3428,'Customer Orders Management'!B:AB,8,0)),"")</f>
        <v/>
      </c>
      <c r="I3428" s="81" t="str">
        <f>IFERROR(IF(B3428="","",VLOOKUP(B3428,'Customer Orders Management'!B:AB,9,0)),"")</f>
        <v/>
      </c>
      <c r="J3428" s="81" t="str">
        <f>IFERROR(IF(B3428="","",VLOOKUP(B3428,'Customer Orders Management'!B:AB,10,0)),"")</f>
        <v/>
      </c>
      <c r="K3428" s="81" t="str">
        <f>IFERROR(IF(B3428="","",VLOOKUP(B3428,'Customer Orders Management'!B:AB,11,0)),"")</f>
        <v/>
      </c>
      <c r="L3428" s="81" t="str">
        <f>IFERROR(IF(VLOOKUP(B3428,'DIFOT Raw Data'!B:P,15,0)="","Not Delivered","Delivery"&amp;" "&amp;VLOOKUP(B3428,'DIFOT Raw Data'!B:P,15,0)),"")</f>
        <v/>
      </c>
    </row>
    <row r="3429" spans="5:12" x14ac:dyDescent="0.25">
      <c r="E3429" s="80" t="str">
        <f>IFERROR(IF(B3429="","",VLOOKUP(B3429,'Customer Orders Management'!B:AB,12,0)),"")</f>
        <v/>
      </c>
      <c r="F3429" s="80" t="str">
        <f>IFERROR(IF(B3429="","",VLOOKUP(B3429,'Customer Orders Management'!B:AB,13,0)),"")</f>
        <v/>
      </c>
      <c r="G3429" s="80" t="str">
        <f>IFERROR(IF(B3429="","",VLOOKUP(B3429,'Customer Orders Management'!B:AB,7,0)),"")</f>
        <v/>
      </c>
      <c r="H3429" s="80" t="str">
        <f>IFERROR(IF(B3429="","",VLOOKUP(B3429,'Customer Orders Management'!B:AB,8,0)),"")</f>
        <v/>
      </c>
      <c r="I3429" s="81" t="str">
        <f>IFERROR(IF(B3429="","",VLOOKUP(B3429,'Customer Orders Management'!B:AB,9,0)),"")</f>
        <v/>
      </c>
      <c r="J3429" s="81" t="str">
        <f>IFERROR(IF(B3429="","",VLOOKUP(B3429,'Customer Orders Management'!B:AB,10,0)),"")</f>
        <v/>
      </c>
      <c r="K3429" s="81" t="str">
        <f>IFERROR(IF(B3429="","",VLOOKUP(B3429,'Customer Orders Management'!B:AB,11,0)),"")</f>
        <v/>
      </c>
      <c r="L3429" s="81" t="str">
        <f>IFERROR(IF(VLOOKUP(B3429,'DIFOT Raw Data'!B:P,15,0)="","Not Delivered","Delivery"&amp;" "&amp;VLOOKUP(B3429,'DIFOT Raw Data'!B:P,15,0)),"")</f>
        <v/>
      </c>
    </row>
    <row r="3430" spans="5:12" x14ac:dyDescent="0.25">
      <c r="E3430" s="80" t="str">
        <f>IFERROR(IF(B3430="","",VLOOKUP(B3430,'Customer Orders Management'!B:AB,12,0)),"")</f>
        <v/>
      </c>
      <c r="F3430" s="80" t="str">
        <f>IFERROR(IF(B3430="","",VLOOKUP(B3430,'Customer Orders Management'!B:AB,13,0)),"")</f>
        <v/>
      </c>
      <c r="G3430" s="80" t="str">
        <f>IFERROR(IF(B3430="","",VLOOKUP(B3430,'Customer Orders Management'!B:AB,7,0)),"")</f>
        <v/>
      </c>
      <c r="H3430" s="80" t="str">
        <f>IFERROR(IF(B3430="","",VLOOKUP(B3430,'Customer Orders Management'!B:AB,8,0)),"")</f>
        <v/>
      </c>
      <c r="I3430" s="81" t="str">
        <f>IFERROR(IF(B3430="","",VLOOKUP(B3430,'Customer Orders Management'!B:AB,9,0)),"")</f>
        <v/>
      </c>
      <c r="J3430" s="81" t="str">
        <f>IFERROR(IF(B3430="","",VLOOKUP(B3430,'Customer Orders Management'!B:AB,10,0)),"")</f>
        <v/>
      </c>
      <c r="K3430" s="81" t="str">
        <f>IFERROR(IF(B3430="","",VLOOKUP(B3430,'Customer Orders Management'!B:AB,11,0)),"")</f>
        <v/>
      </c>
      <c r="L3430" s="81" t="str">
        <f>IFERROR(IF(VLOOKUP(B3430,'DIFOT Raw Data'!B:P,15,0)="","Not Delivered","Delivery"&amp;" "&amp;VLOOKUP(B3430,'DIFOT Raw Data'!B:P,15,0)),"")</f>
        <v/>
      </c>
    </row>
    <row r="3431" spans="5:12" x14ac:dyDescent="0.25">
      <c r="E3431" s="80" t="str">
        <f>IFERROR(IF(B3431="","",VLOOKUP(B3431,'Customer Orders Management'!B:AB,12,0)),"")</f>
        <v/>
      </c>
      <c r="F3431" s="80" t="str">
        <f>IFERROR(IF(B3431="","",VLOOKUP(B3431,'Customer Orders Management'!B:AB,13,0)),"")</f>
        <v/>
      </c>
      <c r="G3431" s="80" t="str">
        <f>IFERROR(IF(B3431="","",VLOOKUP(B3431,'Customer Orders Management'!B:AB,7,0)),"")</f>
        <v/>
      </c>
      <c r="H3431" s="80" t="str">
        <f>IFERROR(IF(B3431="","",VLOOKUP(B3431,'Customer Orders Management'!B:AB,8,0)),"")</f>
        <v/>
      </c>
      <c r="I3431" s="81" t="str">
        <f>IFERROR(IF(B3431="","",VLOOKUP(B3431,'Customer Orders Management'!B:AB,9,0)),"")</f>
        <v/>
      </c>
      <c r="J3431" s="81" t="str">
        <f>IFERROR(IF(B3431="","",VLOOKUP(B3431,'Customer Orders Management'!B:AB,10,0)),"")</f>
        <v/>
      </c>
      <c r="K3431" s="81" t="str">
        <f>IFERROR(IF(B3431="","",VLOOKUP(B3431,'Customer Orders Management'!B:AB,11,0)),"")</f>
        <v/>
      </c>
      <c r="L3431" s="81" t="str">
        <f>IFERROR(IF(VLOOKUP(B3431,'DIFOT Raw Data'!B:P,15,0)="","Not Delivered","Delivery"&amp;" "&amp;VLOOKUP(B3431,'DIFOT Raw Data'!B:P,15,0)),"")</f>
        <v/>
      </c>
    </row>
    <row r="3432" spans="5:12" x14ac:dyDescent="0.25">
      <c r="E3432" s="80" t="str">
        <f>IFERROR(IF(B3432="","",VLOOKUP(B3432,'Customer Orders Management'!B:AB,12,0)),"")</f>
        <v/>
      </c>
      <c r="F3432" s="80" t="str">
        <f>IFERROR(IF(B3432="","",VLOOKUP(B3432,'Customer Orders Management'!B:AB,13,0)),"")</f>
        <v/>
      </c>
      <c r="G3432" s="80" t="str">
        <f>IFERROR(IF(B3432="","",VLOOKUP(B3432,'Customer Orders Management'!B:AB,7,0)),"")</f>
        <v/>
      </c>
      <c r="H3432" s="80" t="str">
        <f>IFERROR(IF(B3432="","",VLOOKUP(B3432,'Customer Orders Management'!B:AB,8,0)),"")</f>
        <v/>
      </c>
      <c r="I3432" s="81" t="str">
        <f>IFERROR(IF(B3432="","",VLOOKUP(B3432,'Customer Orders Management'!B:AB,9,0)),"")</f>
        <v/>
      </c>
      <c r="J3432" s="81" t="str">
        <f>IFERROR(IF(B3432="","",VLOOKUP(B3432,'Customer Orders Management'!B:AB,10,0)),"")</f>
        <v/>
      </c>
      <c r="K3432" s="81" t="str">
        <f>IFERROR(IF(B3432="","",VLOOKUP(B3432,'Customer Orders Management'!B:AB,11,0)),"")</f>
        <v/>
      </c>
      <c r="L3432" s="81" t="str">
        <f>IFERROR(IF(VLOOKUP(B3432,'DIFOT Raw Data'!B:P,15,0)="","Not Delivered","Delivery"&amp;" "&amp;VLOOKUP(B3432,'DIFOT Raw Data'!B:P,15,0)),"")</f>
        <v/>
      </c>
    </row>
    <row r="3433" spans="5:12" x14ac:dyDescent="0.25">
      <c r="E3433" s="80" t="str">
        <f>IFERROR(IF(B3433="","",VLOOKUP(B3433,'Customer Orders Management'!B:AB,12,0)),"")</f>
        <v/>
      </c>
      <c r="F3433" s="80" t="str">
        <f>IFERROR(IF(B3433="","",VLOOKUP(B3433,'Customer Orders Management'!B:AB,13,0)),"")</f>
        <v/>
      </c>
      <c r="G3433" s="80" t="str">
        <f>IFERROR(IF(B3433="","",VLOOKUP(B3433,'Customer Orders Management'!B:AB,7,0)),"")</f>
        <v/>
      </c>
      <c r="H3433" s="80" t="str">
        <f>IFERROR(IF(B3433="","",VLOOKUP(B3433,'Customer Orders Management'!B:AB,8,0)),"")</f>
        <v/>
      </c>
      <c r="I3433" s="81" t="str">
        <f>IFERROR(IF(B3433="","",VLOOKUP(B3433,'Customer Orders Management'!B:AB,9,0)),"")</f>
        <v/>
      </c>
      <c r="J3433" s="81" t="str">
        <f>IFERROR(IF(B3433="","",VLOOKUP(B3433,'Customer Orders Management'!B:AB,10,0)),"")</f>
        <v/>
      </c>
      <c r="K3433" s="81" t="str">
        <f>IFERROR(IF(B3433="","",VLOOKUP(B3433,'Customer Orders Management'!B:AB,11,0)),"")</f>
        <v/>
      </c>
      <c r="L3433" s="81" t="str">
        <f>IFERROR(IF(VLOOKUP(B3433,'DIFOT Raw Data'!B:P,15,0)="","Not Delivered","Delivery"&amp;" "&amp;VLOOKUP(B3433,'DIFOT Raw Data'!B:P,15,0)),"")</f>
        <v/>
      </c>
    </row>
    <row r="3434" spans="5:12" x14ac:dyDescent="0.25">
      <c r="E3434" s="80" t="str">
        <f>IFERROR(IF(B3434="","",VLOOKUP(B3434,'Customer Orders Management'!B:AB,12,0)),"")</f>
        <v/>
      </c>
      <c r="F3434" s="80" t="str">
        <f>IFERROR(IF(B3434="","",VLOOKUP(B3434,'Customer Orders Management'!B:AB,13,0)),"")</f>
        <v/>
      </c>
      <c r="G3434" s="80" t="str">
        <f>IFERROR(IF(B3434="","",VLOOKUP(B3434,'Customer Orders Management'!B:AB,7,0)),"")</f>
        <v/>
      </c>
      <c r="H3434" s="80" t="str">
        <f>IFERROR(IF(B3434="","",VLOOKUP(B3434,'Customer Orders Management'!B:AB,8,0)),"")</f>
        <v/>
      </c>
      <c r="I3434" s="81" t="str">
        <f>IFERROR(IF(B3434="","",VLOOKUP(B3434,'Customer Orders Management'!B:AB,9,0)),"")</f>
        <v/>
      </c>
      <c r="J3434" s="81" t="str">
        <f>IFERROR(IF(B3434="","",VLOOKUP(B3434,'Customer Orders Management'!B:AB,10,0)),"")</f>
        <v/>
      </c>
      <c r="K3434" s="81" t="str">
        <f>IFERROR(IF(B3434="","",VLOOKUP(B3434,'Customer Orders Management'!B:AB,11,0)),"")</f>
        <v/>
      </c>
      <c r="L3434" s="81" t="str">
        <f>IFERROR(IF(VLOOKUP(B3434,'DIFOT Raw Data'!B:P,15,0)="","Not Delivered","Delivery"&amp;" "&amp;VLOOKUP(B3434,'DIFOT Raw Data'!B:P,15,0)),"")</f>
        <v/>
      </c>
    </row>
    <row r="3435" spans="5:12" x14ac:dyDescent="0.25">
      <c r="E3435" s="80" t="str">
        <f>IFERROR(IF(B3435="","",VLOOKUP(B3435,'Customer Orders Management'!B:AB,12,0)),"")</f>
        <v/>
      </c>
      <c r="F3435" s="80" t="str">
        <f>IFERROR(IF(B3435="","",VLOOKUP(B3435,'Customer Orders Management'!B:AB,13,0)),"")</f>
        <v/>
      </c>
      <c r="G3435" s="80" t="str">
        <f>IFERROR(IF(B3435="","",VLOOKUP(B3435,'Customer Orders Management'!B:AB,7,0)),"")</f>
        <v/>
      </c>
      <c r="H3435" s="80" t="str">
        <f>IFERROR(IF(B3435="","",VLOOKUP(B3435,'Customer Orders Management'!B:AB,8,0)),"")</f>
        <v/>
      </c>
      <c r="I3435" s="81" t="str">
        <f>IFERROR(IF(B3435="","",VLOOKUP(B3435,'Customer Orders Management'!B:AB,9,0)),"")</f>
        <v/>
      </c>
      <c r="J3435" s="81" t="str">
        <f>IFERROR(IF(B3435="","",VLOOKUP(B3435,'Customer Orders Management'!B:AB,10,0)),"")</f>
        <v/>
      </c>
      <c r="K3435" s="81" t="str">
        <f>IFERROR(IF(B3435="","",VLOOKUP(B3435,'Customer Orders Management'!B:AB,11,0)),"")</f>
        <v/>
      </c>
      <c r="L3435" s="81" t="str">
        <f>IFERROR(IF(VLOOKUP(B3435,'DIFOT Raw Data'!B:P,15,0)="","Not Delivered","Delivery"&amp;" "&amp;VLOOKUP(B3435,'DIFOT Raw Data'!B:P,15,0)),"")</f>
        <v/>
      </c>
    </row>
    <row r="3436" spans="5:12" x14ac:dyDescent="0.25">
      <c r="E3436" s="80" t="str">
        <f>IFERROR(IF(B3436="","",VLOOKUP(B3436,'Customer Orders Management'!B:AB,12,0)),"")</f>
        <v/>
      </c>
      <c r="F3436" s="80" t="str">
        <f>IFERROR(IF(B3436="","",VLOOKUP(B3436,'Customer Orders Management'!B:AB,13,0)),"")</f>
        <v/>
      </c>
      <c r="G3436" s="80" t="str">
        <f>IFERROR(IF(B3436="","",VLOOKUP(B3436,'Customer Orders Management'!B:AB,7,0)),"")</f>
        <v/>
      </c>
      <c r="H3436" s="80" t="str">
        <f>IFERROR(IF(B3436="","",VLOOKUP(B3436,'Customer Orders Management'!B:AB,8,0)),"")</f>
        <v/>
      </c>
      <c r="I3436" s="81" t="str">
        <f>IFERROR(IF(B3436="","",VLOOKUP(B3436,'Customer Orders Management'!B:AB,9,0)),"")</f>
        <v/>
      </c>
      <c r="J3436" s="81" t="str">
        <f>IFERROR(IF(B3436="","",VLOOKUP(B3436,'Customer Orders Management'!B:AB,10,0)),"")</f>
        <v/>
      </c>
      <c r="K3436" s="81" t="str">
        <f>IFERROR(IF(B3436="","",VLOOKUP(B3436,'Customer Orders Management'!B:AB,11,0)),"")</f>
        <v/>
      </c>
      <c r="L3436" s="81" t="str">
        <f>IFERROR(IF(VLOOKUP(B3436,'DIFOT Raw Data'!B:P,15,0)="","Not Delivered","Delivery"&amp;" "&amp;VLOOKUP(B3436,'DIFOT Raw Data'!B:P,15,0)),"")</f>
        <v/>
      </c>
    </row>
    <row r="3437" spans="5:12" x14ac:dyDescent="0.25">
      <c r="E3437" s="80" t="str">
        <f>IFERROR(IF(B3437="","",VLOOKUP(B3437,'Customer Orders Management'!B:AB,12,0)),"")</f>
        <v/>
      </c>
      <c r="F3437" s="80" t="str">
        <f>IFERROR(IF(B3437="","",VLOOKUP(B3437,'Customer Orders Management'!B:AB,13,0)),"")</f>
        <v/>
      </c>
      <c r="G3437" s="80" t="str">
        <f>IFERROR(IF(B3437="","",VLOOKUP(B3437,'Customer Orders Management'!B:AB,7,0)),"")</f>
        <v/>
      </c>
      <c r="H3437" s="80" t="str">
        <f>IFERROR(IF(B3437="","",VLOOKUP(B3437,'Customer Orders Management'!B:AB,8,0)),"")</f>
        <v/>
      </c>
      <c r="I3437" s="81" t="str">
        <f>IFERROR(IF(B3437="","",VLOOKUP(B3437,'Customer Orders Management'!B:AB,9,0)),"")</f>
        <v/>
      </c>
      <c r="J3437" s="81" t="str">
        <f>IFERROR(IF(B3437="","",VLOOKUP(B3437,'Customer Orders Management'!B:AB,10,0)),"")</f>
        <v/>
      </c>
      <c r="K3437" s="81" t="str">
        <f>IFERROR(IF(B3437="","",VLOOKUP(B3437,'Customer Orders Management'!B:AB,11,0)),"")</f>
        <v/>
      </c>
      <c r="L3437" s="81" t="str">
        <f>IFERROR(IF(VLOOKUP(B3437,'DIFOT Raw Data'!B:P,15,0)="","Not Delivered","Delivery"&amp;" "&amp;VLOOKUP(B3437,'DIFOT Raw Data'!B:P,15,0)),"")</f>
        <v/>
      </c>
    </row>
    <row r="3438" spans="5:12" x14ac:dyDescent="0.25">
      <c r="E3438" s="80" t="str">
        <f>IFERROR(IF(B3438="","",VLOOKUP(B3438,'Customer Orders Management'!B:AB,12,0)),"")</f>
        <v/>
      </c>
      <c r="F3438" s="80" t="str">
        <f>IFERROR(IF(B3438="","",VLOOKUP(B3438,'Customer Orders Management'!B:AB,13,0)),"")</f>
        <v/>
      </c>
      <c r="G3438" s="80" t="str">
        <f>IFERROR(IF(B3438="","",VLOOKUP(B3438,'Customer Orders Management'!B:AB,7,0)),"")</f>
        <v/>
      </c>
      <c r="H3438" s="80" t="str">
        <f>IFERROR(IF(B3438="","",VLOOKUP(B3438,'Customer Orders Management'!B:AB,8,0)),"")</f>
        <v/>
      </c>
      <c r="I3438" s="81" t="str">
        <f>IFERROR(IF(B3438="","",VLOOKUP(B3438,'Customer Orders Management'!B:AB,9,0)),"")</f>
        <v/>
      </c>
      <c r="J3438" s="81" t="str">
        <f>IFERROR(IF(B3438="","",VLOOKUP(B3438,'Customer Orders Management'!B:AB,10,0)),"")</f>
        <v/>
      </c>
      <c r="K3438" s="81" t="str">
        <f>IFERROR(IF(B3438="","",VLOOKUP(B3438,'Customer Orders Management'!B:AB,11,0)),"")</f>
        <v/>
      </c>
      <c r="L3438" s="81" t="str">
        <f>IFERROR(IF(VLOOKUP(B3438,'DIFOT Raw Data'!B:P,15,0)="","Not Delivered","Delivery"&amp;" "&amp;VLOOKUP(B3438,'DIFOT Raw Data'!B:P,15,0)),"")</f>
        <v/>
      </c>
    </row>
    <row r="3439" spans="5:12" x14ac:dyDescent="0.25">
      <c r="E3439" s="80" t="str">
        <f>IFERROR(IF(B3439="","",VLOOKUP(B3439,'Customer Orders Management'!B:AB,12,0)),"")</f>
        <v/>
      </c>
      <c r="F3439" s="80" t="str">
        <f>IFERROR(IF(B3439="","",VLOOKUP(B3439,'Customer Orders Management'!B:AB,13,0)),"")</f>
        <v/>
      </c>
      <c r="G3439" s="80" t="str">
        <f>IFERROR(IF(B3439="","",VLOOKUP(B3439,'Customer Orders Management'!B:AB,7,0)),"")</f>
        <v/>
      </c>
      <c r="H3439" s="80" t="str">
        <f>IFERROR(IF(B3439="","",VLOOKUP(B3439,'Customer Orders Management'!B:AB,8,0)),"")</f>
        <v/>
      </c>
      <c r="I3439" s="81" t="str">
        <f>IFERROR(IF(B3439="","",VLOOKUP(B3439,'Customer Orders Management'!B:AB,9,0)),"")</f>
        <v/>
      </c>
      <c r="J3439" s="81" t="str">
        <f>IFERROR(IF(B3439="","",VLOOKUP(B3439,'Customer Orders Management'!B:AB,10,0)),"")</f>
        <v/>
      </c>
      <c r="K3439" s="81" t="str">
        <f>IFERROR(IF(B3439="","",VLOOKUP(B3439,'Customer Orders Management'!B:AB,11,0)),"")</f>
        <v/>
      </c>
      <c r="L3439" s="81" t="str">
        <f>IFERROR(IF(VLOOKUP(B3439,'DIFOT Raw Data'!B:P,15,0)="","Not Delivered","Delivery"&amp;" "&amp;VLOOKUP(B3439,'DIFOT Raw Data'!B:P,15,0)),"")</f>
        <v/>
      </c>
    </row>
    <row r="3440" spans="5:12" x14ac:dyDescent="0.25">
      <c r="E3440" s="80" t="str">
        <f>IFERROR(IF(B3440="","",VLOOKUP(B3440,'Customer Orders Management'!B:AB,12,0)),"")</f>
        <v/>
      </c>
      <c r="F3440" s="80" t="str">
        <f>IFERROR(IF(B3440="","",VLOOKUP(B3440,'Customer Orders Management'!B:AB,13,0)),"")</f>
        <v/>
      </c>
      <c r="G3440" s="80" t="str">
        <f>IFERROR(IF(B3440="","",VLOOKUP(B3440,'Customer Orders Management'!B:AB,7,0)),"")</f>
        <v/>
      </c>
      <c r="H3440" s="80" t="str">
        <f>IFERROR(IF(B3440="","",VLOOKUP(B3440,'Customer Orders Management'!B:AB,8,0)),"")</f>
        <v/>
      </c>
      <c r="I3440" s="81" t="str">
        <f>IFERROR(IF(B3440="","",VLOOKUP(B3440,'Customer Orders Management'!B:AB,9,0)),"")</f>
        <v/>
      </c>
      <c r="J3440" s="81" t="str">
        <f>IFERROR(IF(B3440="","",VLOOKUP(B3440,'Customer Orders Management'!B:AB,10,0)),"")</f>
        <v/>
      </c>
      <c r="K3440" s="81" t="str">
        <f>IFERROR(IF(B3440="","",VLOOKUP(B3440,'Customer Orders Management'!B:AB,11,0)),"")</f>
        <v/>
      </c>
      <c r="L3440" s="81" t="str">
        <f>IFERROR(IF(VLOOKUP(B3440,'DIFOT Raw Data'!B:P,15,0)="","Not Delivered","Delivery"&amp;" "&amp;VLOOKUP(B3440,'DIFOT Raw Data'!B:P,15,0)),"")</f>
        <v/>
      </c>
    </row>
    <row r="3441" spans="5:12" x14ac:dyDescent="0.25">
      <c r="E3441" s="80" t="str">
        <f>IFERROR(IF(B3441="","",VLOOKUP(B3441,'Customer Orders Management'!B:AB,12,0)),"")</f>
        <v/>
      </c>
      <c r="F3441" s="80" t="str">
        <f>IFERROR(IF(B3441="","",VLOOKUP(B3441,'Customer Orders Management'!B:AB,13,0)),"")</f>
        <v/>
      </c>
      <c r="G3441" s="80" t="str">
        <f>IFERROR(IF(B3441="","",VLOOKUP(B3441,'Customer Orders Management'!B:AB,7,0)),"")</f>
        <v/>
      </c>
      <c r="H3441" s="80" t="str">
        <f>IFERROR(IF(B3441="","",VLOOKUP(B3441,'Customer Orders Management'!B:AB,8,0)),"")</f>
        <v/>
      </c>
      <c r="I3441" s="81" t="str">
        <f>IFERROR(IF(B3441="","",VLOOKUP(B3441,'Customer Orders Management'!B:AB,9,0)),"")</f>
        <v/>
      </c>
      <c r="J3441" s="81" t="str">
        <f>IFERROR(IF(B3441="","",VLOOKUP(B3441,'Customer Orders Management'!B:AB,10,0)),"")</f>
        <v/>
      </c>
      <c r="K3441" s="81" t="str">
        <f>IFERROR(IF(B3441="","",VLOOKUP(B3441,'Customer Orders Management'!B:AB,11,0)),"")</f>
        <v/>
      </c>
      <c r="L3441" s="81" t="str">
        <f>IFERROR(IF(VLOOKUP(B3441,'DIFOT Raw Data'!B:P,15,0)="","Not Delivered","Delivery"&amp;" "&amp;VLOOKUP(B3441,'DIFOT Raw Data'!B:P,15,0)),"")</f>
        <v/>
      </c>
    </row>
    <row r="3442" spans="5:12" x14ac:dyDescent="0.25">
      <c r="E3442" s="80" t="str">
        <f>IFERROR(IF(B3442="","",VLOOKUP(B3442,'Customer Orders Management'!B:AB,12,0)),"")</f>
        <v/>
      </c>
      <c r="F3442" s="80" t="str">
        <f>IFERROR(IF(B3442="","",VLOOKUP(B3442,'Customer Orders Management'!B:AB,13,0)),"")</f>
        <v/>
      </c>
      <c r="G3442" s="80" t="str">
        <f>IFERROR(IF(B3442="","",VLOOKUP(B3442,'Customer Orders Management'!B:AB,7,0)),"")</f>
        <v/>
      </c>
      <c r="H3442" s="80" t="str">
        <f>IFERROR(IF(B3442="","",VLOOKUP(B3442,'Customer Orders Management'!B:AB,8,0)),"")</f>
        <v/>
      </c>
      <c r="I3442" s="81" t="str">
        <f>IFERROR(IF(B3442="","",VLOOKUP(B3442,'Customer Orders Management'!B:AB,9,0)),"")</f>
        <v/>
      </c>
      <c r="J3442" s="81" t="str">
        <f>IFERROR(IF(B3442="","",VLOOKUP(B3442,'Customer Orders Management'!B:AB,10,0)),"")</f>
        <v/>
      </c>
      <c r="K3442" s="81" t="str">
        <f>IFERROR(IF(B3442="","",VLOOKUP(B3442,'Customer Orders Management'!B:AB,11,0)),"")</f>
        <v/>
      </c>
      <c r="L3442" s="81" t="str">
        <f>IFERROR(IF(VLOOKUP(B3442,'DIFOT Raw Data'!B:P,15,0)="","Not Delivered","Delivery"&amp;" "&amp;VLOOKUP(B3442,'DIFOT Raw Data'!B:P,15,0)),"")</f>
        <v/>
      </c>
    </row>
    <row r="3443" spans="5:12" x14ac:dyDescent="0.25">
      <c r="E3443" s="80" t="str">
        <f>IFERROR(IF(B3443="","",VLOOKUP(B3443,'Customer Orders Management'!B:AB,12,0)),"")</f>
        <v/>
      </c>
      <c r="F3443" s="80" t="str">
        <f>IFERROR(IF(B3443="","",VLOOKUP(B3443,'Customer Orders Management'!B:AB,13,0)),"")</f>
        <v/>
      </c>
      <c r="G3443" s="80" t="str">
        <f>IFERROR(IF(B3443="","",VLOOKUP(B3443,'Customer Orders Management'!B:AB,7,0)),"")</f>
        <v/>
      </c>
      <c r="H3443" s="80" t="str">
        <f>IFERROR(IF(B3443="","",VLOOKUP(B3443,'Customer Orders Management'!B:AB,8,0)),"")</f>
        <v/>
      </c>
      <c r="I3443" s="81" t="str">
        <f>IFERROR(IF(B3443="","",VLOOKUP(B3443,'Customer Orders Management'!B:AB,9,0)),"")</f>
        <v/>
      </c>
      <c r="J3443" s="81" t="str">
        <f>IFERROR(IF(B3443="","",VLOOKUP(B3443,'Customer Orders Management'!B:AB,10,0)),"")</f>
        <v/>
      </c>
      <c r="K3443" s="81" t="str">
        <f>IFERROR(IF(B3443="","",VLOOKUP(B3443,'Customer Orders Management'!B:AB,11,0)),"")</f>
        <v/>
      </c>
      <c r="L3443" s="81" t="str">
        <f>IFERROR(IF(VLOOKUP(B3443,'DIFOT Raw Data'!B:P,15,0)="","Not Delivered","Delivery"&amp;" "&amp;VLOOKUP(B3443,'DIFOT Raw Data'!B:P,15,0)),"")</f>
        <v/>
      </c>
    </row>
    <row r="3444" spans="5:12" x14ac:dyDescent="0.25">
      <c r="E3444" s="80" t="str">
        <f>IFERROR(IF(B3444="","",VLOOKUP(B3444,'Customer Orders Management'!B:AB,12,0)),"")</f>
        <v/>
      </c>
      <c r="F3444" s="80" t="str">
        <f>IFERROR(IF(B3444="","",VLOOKUP(B3444,'Customer Orders Management'!B:AB,13,0)),"")</f>
        <v/>
      </c>
      <c r="G3444" s="80" t="str">
        <f>IFERROR(IF(B3444="","",VLOOKUP(B3444,'Customer Orders Management'!B:AB,7,0)),"")</f>
        <v/>
      </c>
      <c r="H3444" s="80" t="str">
        <f>IFERROR(IF(B3444="","",VLOOKUP(B3444,'Customer Orders Management'!B:AB,8,0)),"")</f>
        <v/>
      </c>
      <c r="I3444" s="81" t="str">
        <f>IFERROR(IF(B3444="","",VLOOKUP(B3444,'Customer Orders Management'!B:AB,9,0)),"")</f>
        <v/>
      </c>
      <c r="J3444" s="81" t="str">
        <f>IFERROR(IF(B3444="","",VLOOKUP(B3444,'Customer Orders Management'!B:AB,10,0)),"")</f>
        <v/>
      </c>
      <c r="K3444" s="81" t="str">
        <f>IFERROR(IF(B3444="","",VLOOKUP(B3444,'Customer Orders Management'!B:AB,11,0)),"")</f>
        <v/>
      </c>
      <c r="L3444" s="81" t="str">
        <f>IFERROR(IF(VLOOKUP(B3444,'DIFOT Raw Data'!B:P,15,0)="","Not Delivered","Delivery"&amp;" "&amp;VLOOKUP(B3444,'DIFOT Raw Data'!B:P,15,0)),"")</f>
        <v/>
      </c>
    </row>
    <row r="3445" spans="5:12" x14ac:dyDescent="0.25">
      <c r="E3445" s="80" t="str">
        <f>IFERROR(IF(B3445="","",VLOOKUP(B3445,'Customer Orders Management'!B:AB,12,0)),"")</f>
        <v/>
      </c>
      <c r="F3445" s="80" t="str">
        <f>IFERROR(IF(B3445="","",VLOOKUP(B3445,'Customer Orders Management'!B:AB,13,0)),"")</f>
        <v/>
      </c>
      <c r="G3445" s="80" t="str">
        <f>IFERROR(IF(B3445="","",VLOOKUP(B3445,'Customer Orders Management'!B:AB,7,0)),"")</f>
        <v/>
      </c>
      <c r="H3445" s="80" t="str">
        <f>IFERROR(IF(B3445="","",VLOOKUP(B3445,'Customer Orders Management'!B:AB,8,0)),"")</f>
        <v/>
      </c>
      <c r="I3445" s="81" t="str">
        <f>IFERROR(IF(B3445="","",VLOOKUP(B3445,'Customer Orders Management'!B:AB,9,0)),"")</f>
        <v/>
      </c>
      <c r="J3445" s="81" t="str">
        <f>IFERROR(IF(B3445="","",VLOOKUP(B3445,'Customer Orders Management'!B:AB,10,0)),"")</f>
        <v/>
      </c>
      <c r="K3445" s="81" t="str">
        <f>IFERROR(IF(B3445="","",VLOOKUP(B3445,'Customer Orders Management'!B:AB,11,0)),"")</f>
        <v/>
      </c>
      <c r="L3445" s="81" t="str">
        <f>IFERROR(IF(VLOOKUP(B3445,'DIFOT Raw Data'!B:P,15,0)="","Not Delivered","Delivery"&amp;" "&amp;VLOOKUP(B3445,'DIFOT Raw Data'!B:P,15,0)),"")</f>
        <v/>
      </c>
    </row>
    <row r="3446" spans="5:12" x14ac:dyDescent="0.25">
      <c r="E3446" s="80" t="str">
        <f>IFERROR(IF(B3446="","",VLOOKUP(B3446,'Customer Orders Management'!B:AB,12,0)),"")</f>
        <v/>
      </c>
      <c r="F3446" s="80" t="str">
        <f>IFERROR(IF(B3446="","",VLOOKUP(B3446,'Customer Orders Management'!B:AB,13,0)),"")</f>
        <v/>
      </c>
      <c r="G3446" s="80" t="str">
        <f>IFERROR(IF(B3446="","",VLOOKUP(B3446,'Customer Orders Management'!B:AB,7,0)),"")</f>
        <v/>
      </c>
      <c r="H3446" s="80" t="str">
        <f>IFERROR(IF(B3446="","",VLOOKUP(B3446,'Customer Orders Management'!B:AB,8,0)),"")</f>
        <v/>
      </c>
      <c r="I3446" s="81" t="str">
        <f>IFERROR(IF(B3446="","",VLOOKUP(B3446,'Customer Orders Management'!B:AB,9,0)),"")</f>
        <v/>
      </c>
      <c r="J3446" s="81" t="str">
        <f>IFERROR(IF(B3446="","",VLOOKUP(B3446,'Customer Orders Management'!B:AB,10,0)),"")</f>
        <v/>
      </c>
      <c r="K3446" s="81" t="str">
        <f>IFERROR(IF(B3446="","",VLOOKUP(B3446,'Customer Orders Management'!B:AB,11,0)),"")</f>
        <v/>
      </c>
      <c r="L3446" s="81" t="str">
        <f>IFERROR(IF(VLOOKUP(B3446,'DIFOT Raw Data'!B:P,15,0)="","Not Delivered","Delivery"&amp;" "&amp;VLOOKUP(B3446,'DIFOT Raw Data'!B:P,15,0)),"")</f>
        <v/>
      </c>
    </row>
    <row r="3447" spans="5:12" x14ac:dyDescent="0.25">
      <c r="E3447" s="80" t="str">
        <f>IFERROR(IF(B3447="","",VLOOKUP(B3447,'Customer Orders Management'!B:AB,12,0)),"")</f>
        <v/>
      </c>
      <c r="F3447" s="80" t="str">
        <f>IFERROR(IF(B3447="","",VLOOKUP(B3447,'Customer Orders Management'!B:AB,13,0)),"")</f>
        <v/>
      </c>
      <c r="G3447" s="80" t="str">
        <f>IFERROR(IF(B3447="","",VLOOKUP(B3447,'Customer Orders Management'!B:AB,7,0)),"")</f>
        <v/>
      </c>
      <c r="H3447" s="80" t="str">
        <f>IFERROR(IF(B3447="","",VLOOKUP(B3447,'Customer Orders Management'!B:AB,8,0)),"")</f>
        <v/>
      </c>
      <c r="I3447" s="81" t="str">
        <f>IFERROR(IF(B3447="","",VLOOKUP(B3447,'Customer Orders Management'!B:AB,9,0)),"")</f>
        <v/>
      </c>
      <c r="J3447" s="81" t="str">
        <f>IFERROR(IF(B3447="","",VLOOKUP(B3447,'Customer Orders Management'!B:AB,10,0)),"")</f>
        <v/>
      </c>
      <c r="K3447" s="81" t="str">
        <f>IFERROR(IF(B3447="","",VLOOKUP(B3447,'Customer Orders Management'!B:AB,11,0)),"")</f>
        <v/>
      </c>
      <c r="L3447" s="81" t="str">
        <f>IFERROR(IF(VLOOKUP(B3447,'DIFOT Raw Data'!B:P,15,0)="","Not Delivered","Delivery"&amp;" "&amp;VLOOKUP(B3447,'DIFOT Raw Data'!B:P,15,0)),"")</f>
        <v/>
      </c>
    </row>
    <row r="3448" spans="5:12" x14ac:dyDescent="0.25">
      <c r="E3448" s="80" t="str">
        <f>IFERROR(IF(B3448="","",VLOOKUP(B3448,'Customer Orders Management'!B:AB,12,0)),"")</f>
        <v/>
      </c>
      <c r="F3448" s="80" t="str">
        <f>IFERROR(IF(B3448="","",VLOOKUP(B3448,'Customer Orders Management'!B:AB,13,0)),"")</f>
        <v/>
      </c>
      <c r="G3448" s="80" t="str">
        <f>IFERROR(IF(B3448="","",VLOOKUP(B3448,'Customer Orders Management'!B:AB,7,0)),"")</f>
        <v/>
      </c>
      <c r="H3448" s="80" t="str">
        <f>IFERROR(IF(B3448="","",VLOOKUP(B3448,'Customer Orders Management'!B:AB,8,0)),"")</f>
        <v/>
      </c>
      <c r="I3448" s="81" t="str">
        <f>IFERROR(IF(B3448="","",VLOOKUP(B3448,'Customer Orders Management'!B:AB,9,0)),"")</f>
        <v/>
      </c>
      <c r="J3448" s="81" t="str">
        <f>IFERROR(IF(B3448="","",VLOOKUP(B3448,'Customer Orders Management'!B:AB,10,0)),"")</f>
        <v/>
      </c>
      <c r="K3448" s="81" t="str">
        <f>IFERROR(IF(B3448="","",VLOOKUP(B3448,'Customer Orders Management'!B:AB,11,0)),"")</f>
        <v/>
      </c>
      <c r="L3448" s="81" t="str">
        <f>IFERROR(IF(VLOOKUP(B3448,'DIFOT Raw Data'!B:P,15,0)="","Not Delivered","Delivery"&amp;" "&amp;VLOOKUP(B3448,'DIFOT Raw Data'!B:P,15,0)),"")</f>
        <v/>
      </c>
    </row>
    <row r="3449" spans="5:12" x14ac:dyDescent="0.25">
      <c r="E3449" s="80" t="str">
        <f>IFERROR(IF(B3449="","",VLOOKUP(B3449,'Customer Orders Management'!B:AB,12,0)),"")</f>
        <v/>
      </c>
      <c r="F3449" s="80" t="str">
        <f>IFERROR(IF(B3449="","",VLOOKUP(B3449,'Customer Orders Management'!B:AB,13,0)),"")</f>
        <v/>
      </c>
      <c r="G3449" s="80" t="str">
        <f>IFERROR(IF(B3449="","",VLOOKUP(B3449,'Customer Orders Management'!B:AB,7,0)),"")</f>
        <v/>
      </c>
      <c r="H3449" s="80" t="str">
        <f>IFERROR(IF(B3449="","",VLOOKUP(B3449,'Customer Orders Management'!B:AB,8,0)),"")</f>
        <v/>
      </c>
      <c r="I3449" s="81" t="str">
        <f>IFERROR(IF(B3449="","",VLOOKUP(B3449,'Customer Orders Management'!B:AB,9,0)),"")</f>
        <v/>
      </c>
      <c r="J3449" s="81" t="str">
        <f>IFERROR(IF(B3449="","",VLOOKUP(B3449,'Customer Orders Management'!B:AB,10,0)),"")</f>
        <v/>
      </c>
      <c r="K3449" s="81" t="str">
        <f>IFERROR(IF(B3449="","",VLOOKUP(B3449,'Customer Orders Management'!B:AB,11,0)),"")</f>
        <v/>
      </c>
      <c r="L3449" s="81" t="str">
        <f>IFERROR(IF(VLOOKUP(B3449,'DIFOT Raw Data'!B:P,15,0)="","Not Delivered","Delivery"&amp;" "&amp;VLOOKUP(B3449,'DIFOT Raw Data'!B:P,15,0)),"")</f>
        <v/>
      </c>
    </row>
    <row r="3450" spans="5:12" x14ac:dyDescent="0.25">
      <c r="E3450" s="80" t="str">
        <f>IFERROR(IF(B3450="","",VLOOKUP(B3450,'Customer Orders Management'!B:AB,12,0)),"")</f>
        <v/>
      </c>
      <c r="F3450" s="80" t="str">
        <f>IFERROR(IF(B3450="","",VLOOKUP(B3450,'Customer Orders Management'!B:AB,13,0)),"")</f>
        <v/>
      </c>
      <c r="G3450" s="80" t="str">
        <f>IFERROR(IF(B3450="","",VLOOKUP(B3450,'Customer Orders Management'!B:AB,7,0)),"")</f>
        <v/>
      </c>
      <c r="H3450" s="80" t="str">
        <f>IFERROR(IF(B3450="","",VLOOKUP(B3450,'Customer Orders Management'!B:AB,8,0)),"")</f>
        <v/>
      </c>
      <c r="I3450" s="81" t="str">
        <f>IFERROR(IF(B3450="","",VLOOKUP(B3450,'Customer Orders Management'!B:AB,9,0)),"")</f>
        <v/>
      </c>
      <c r="J3450" s="81" t="str">
        <f>IFERROR(IF(B3450="","",VLOOKUP(B3450,'Customer Orders Management'!B:AB,10,0)),"")</f>
        <v/>
      </c>
      <c r="K3450" s="81" t="str">
        <f>IFERROR(IF(B3450="","",VLOOKUP(B3450,'Customer Orders Management'!B:AB,11,0)),"")</f>
        <v/>
      </c>
      <c r="L3450" s="81" t="str">
        <f>IFERROR(IF(VLOOKUP(B3450,'DIFOT Raw Data'!B:P,15,0)="","Not Delivered","Delivery"&amp;" "&amp;VLOOKUP(B3450,'DIFOT Raw Data'!B:P,15,0)),"")</f>
        <v/>
      </c>
    </row>
    <row r="3451" spans="5:12" x14ac:dyDescent="0.25">
      <c r="E3451" s="80" t="str">
        <f>IFERROR(IF(B3451="","",VLOOKUP(B3451,'Customer Orders Management'!B:AB,12,0)),"")</f>
        <v/>
      </c>
      <c r="F3451" s="80" t="str">
        <f>IFERROR(IF(B3451="","",VLOOKUP(B3451,'Customer Orders Management'!B:AB,13,0)),"")</f>
        <v/>
      </c>
      <c r="G3451" s="80" t="str">
        <f>IFERROR(IF(B3451="","",VLOOKUP(B3451,'Customer Orders Management'!B:AB,7,0)),"")</f>
        <v/>
      </c>
      <c r="H3451" s="80" t="str">
        <f>IFERROR(IF(B3451="","",VLOOKUP(B3451,'Customer Orders Management'!B:AB,8,0)),"")</f>
        <v/>
      </c>
      <c r="I3451" s="81" t="str">
        <f>IFERROR(IF(B3451="","",VLOOKUP(B3451,'Customer Orders Management'!B:AB,9,0)),"")</f>
        <v/>
      </c>
      <c r="J3451" s="81" t="str">
        <f>IFERROR(IF(B3451="","",VLOOKUP(B3451,'Customer Orders Management'!B:AB,10,0)),"")</f>
        <v/>
      </c>
      <c r="K3451" s="81" t="str">
        <f>IFERROR(IF(B3451="","",VLOOKUP(B3451,'Customer Orders Management'!B:AB,11,0)),"")</f>
        <v/>
      </c>
      <c r="L3451" s="81" t="str">
        <f>IFERROR(IF(VLOOKUP(B3451,'DIFOT Raw Data'!B:P,15,0)="","Not Delivered","Delivery"&amp;" "&amp;VLOOKUP(B3451,'DIFOT Raw Data'!B:P,15,0)),"")</f>
        <v/>
      </c>
    </row>
    <row r="3452" spans="5:12" x14ac:dyDescent="0.25">
      <c r="E3452" s="80" t="str">
        <f>IFERROR(IF(B3452="","",VLOOKUP(B3452,'Customer Orders Management'!B:AB,12,0)),"")</f>
        <v/>
      </c>
      <c r="F3452" s="80" t="str">
        <f>IFERROR(IF(B3452="","",VLOOKUP(B3452,'Customer Orders Management'!B:AB,13,0)),"")</f>
        <v/>
      </c>
      <c r="G3452" s="80" t="str">
        <f>IFERROR(IF(B3452="","",VLOOKUP(B3452,'Customer Orders Management'!B:AB,7,0)),"")</f>
        <v/>
      </c>
      <c r="H3452" s="80" t="str">
        <f>IFERROR(IF(B3452="","",VLOOKUP(B3452,'Customer Orders Management'!B:AB,8,0)),"")</f>
        <v/>
      </c>
      <c r="I3452" s="81" t="str">
        <f>IFERROR(IF(B3452="","",VLOOKUP(B3452,'Customer Orders Management'!B:AB,9,0)),"")</f>
        <v/>
      </c>
      <c r="J3452" s="81" t="str">
        <f>IFERROR(IF(B3452="","",VLOOKUP(B3452,'Customer Orders Management'!B:AB,10,0)),"")</f>
        <v/>
      </c>
      <c r="K3452" s="81" t="str">
        <f>IFERROR(IF(B3452="","",VLOOKUP(B3452,'Customer Orders Management'!B:AB,11,0)),"")</f>
        <v/>
      </c>
      <c r="L3452" s="81" t="str">
        <f>IFERROR(IF(VLOOKUP(B3452,'DIFOT Raw Data'!B:P,15,0)="","Not Delivered","Delivery"&amp;" "&amp;VLOOKUP(B3452,'DIFOT Raw Data'!B:P,15,0)),"")</f>
        <v/>
      </c>
    </row>
    <row r="3453" spans="5:12" x14ac:dyDescent="0.25">
      <c r="E3453" s="80" t="str">
        <f>IFERROR(IF(B3453="","",VLOOKUP(B3453,'Customer Orders Management'!B:AB,12,0)),"")</f>
        <v/>
      </c>
      <c r="F3453" s="80" t="str">
        <f>IFERROR(IF(B3453="","",VLOOKUP(B3453,'Customer Orders Management'!B:AB,13,0)),"")</f>
        <v/>
      </c>
      <c r="G3453" s="80" t="str">
        <f>IFERROR(IF(B3453="","",VLOOKUP(B3453,'Customer Orders Management'!B:AB,7,0)),"")</f>
        <v/>
      </c>
      <c r="H3453" s="80" t="str">
        <f>IFERROR(IF(B3453="","",VLOOKUP(B3453,'Customer Orders Management'!B:AB,8,0)),"")</f>
        <v/>
      </c>
      <c r="I3453" s="81" t="str">
        <f>IFERROR(IF(B3453="","",VLOOKUP(B3453,'Customer Orders Management'!B:AB,9,0)),"")</f>
        <v/>
      </c>
      <c r="J3453" s="81" t="str">
        <f>IFERROR(IF(B3453="","",VLOOKUP(B3453,'Customer Orders Management'!B:AB,10,0)),"")</f>
        <v/>
      </c>
      <c r="K3453" s="81" t="str">
        <f>IFERROR(IF(B3453="","",VLOOKUP(B3453,'Customer Orders Management'!B:AB,11,0)),"")</f>
        <v/>
      </c>
      <c r="L3453" s="81" t="str">
        <f>IFERROR(IF(VLOOKUP(B3453,'DIFOT Raw Data'!B:P,15,0)="","Not Delivered","Delivery"&amp;" "&amp;VLOOKUP(B3453,'DIFOT Raw Data'!B:P,15,0)),"")</f>
        <v/>
      </c>
    </row>
    <row r="3454" spans="5:12" x14ac:dyDescent="0.25">
      <c r="E3454" s="80" t="str">
        <f>IFERROR(IF(B3454="","",VLOOKUP(B3454,'Customer Orders Management'!B:AB,12,0)),"")</f>
        <v/>
      </c>
      <c r="F3454" s="80" t="str">
        <f>IFERROR(IF(B3454="","",VLOOKUP(B3454,'Customer Orders Management'!B:AB,13,0)),"")</f>
        <v/>
      </c>
      <c r="G3454" s="80" t="str">
        <f>IFERROR(IF(B3454="","",VLOOKUP(B3454,'Customer Orders Management'!B:AB,7,0)),"")</f>
        <v/>
      </c>
      <c r="H3454" s="80" t="str">
        <f>IFERROR(IF(B3454="","",VLOOKUP(B3454,'Customer Orders Management'!B:AB,8,0)),"")</f>
        <v/>
      </c>
      <c r="I3454" s="81" t="str">
        <f>IFERROR(IF(B3454="","",VLOOKUP(B3454,'Customer Orders Management'!B:AB,9,0)),"")</f>
        <v/>
      </c>
      <c r="J3454" s="81" t="str">
        <f>IFERROR(IF(B3454="","",VLOOKUP(B3454,'Customer Orders Management'!B:AB,10,0)),"")</f>
        <v/>
      </c>
      <c r="K3454" s="81" t="str">
        <f>IFERROR(IF(B3454="","",VLOOKUP(B3454,'Customer Orders Management'!B:AB,11,0)),"")</f>
        <v/>
      </c>
      <c r="L3454" s="81" t="str">
        <f>IFERROR(IF(VLOOKUP(B3454,'DIFOT Raw Data'!B:P,15,0)="","Not Delivered","Delivery"&amp;" "&amp;VLOOKUP(B3454,'DIFOT Raw Data'!B:P,15,0)),"")</f>
        <v/>
      </c>
    </row>
    <row r="3455" spans="5:12" x14ac:dyDescent="0.25">
      <c r="E3455" s="80" t="str">
        <f>IFERROR(IF(B3455="","",VLOOKUP(B3455,'Customer Orders Management'!B:AB,12,0)),"")</f>
        <v/>
      </c>
      <c r="F3455" s="80" t="str">
        <f>IFERROR(IF(B3455="","",VLOOKUP(B3455,'Customer Orders Management'!B:AB,13,0)),"")</f>
        <v/>
      </c>
      <c r="G3455" s="80" t="str">
        <f>IFERROR(IF(B3455="","",VLOOKUP(B3455,'Customer Orders Management'!B:AB,7,0)),"")</f>
        <v/>
      </c>
      <c r="H3455" s="80" t="str">
        <f>IFERROR(IF(B3455="","",VLOOKUP(B3455,'Customer Orders Management'!B:AB,8,0)),"")</f>
        <v/>
      </c>
      <c r="I3455" s="81" t="str">
        <f>IFERROR(IF(B3455="","",VLOOKUP(B3455,'Customer Orders Management'!B:AB,9,0)),"")</f>
        <v/>
      </c>
      <c r="J3455" s="81" t="str">
        <f>IFERROR(IF(B3455="","",VLOOKUP(B3455,'Customer Orders Management'!B:AB,10,0)),"")</f>
        <v/>
      </c>
      <c r="K3455" s="81" t="str">
        <f>IFERROR(IF(B3455="","",VLOOKUP(B3455,'Customer Orders Management'!B:AB,11,0)),"")</f>
        <v/>
      </c>
      <c r="L3455" s="81" t="str">
        <f>IFERROR(IF(VLOOKUP(B3455,'DIFOT Raw Data'!B:P,15,0)="","Not Delivered","Delivery"&amp;" "&amp;VLOOKUP(B3455,'DIFOT Raw Data'!B:P,15,0)),"")</f>
        <v/>
      </c>
    </row>
    <row r="3456" spans="5:12" x14ac:dyDescent="0.25">
      <c r="E3456" s="80" t="str">
        <f>IFERROR(IF(B3456="","",VLOOKUP(B3456,'Customer Orders Management'!B:AB,12,0)),"")</f>
        <v/>
      </c>
      <c r="F3456" s="80" t="str">
        <f>IFERROR(IF(B3456="","",VLOOKUP(B3456,'Customer Orders Management'!B:AB,13,0)),"")</f>
        <v/>
      </c>
      <c r="G3456" s="80" t="str">
        <f>IFERROR(IF(B3456="","",VLOOKUP(B3456,'Customer Orders Management'!B:AB,7,0)),"")</f>
        <v/>
      </c>
      <c r="H3456" s="80" t="str">
        <f>IFERROR(IF(B3456="","",VLOOKUP(B3456,'Customer Orders Management'!B:AB,8,0)),"")</f>
        <v/>
      </c>
      <c r="I3456" s="81" t="str">
        <f>IFERROR(IF(B3456="","",VLOOKUP(B3456,'Customer Orders Management'!B:AB,9,0)),"")</f>
        <v/>
      </c>
      <c r="J3456" s="81" t="str">
        <f>IFERROR(IF(B3456="","",VLOOKUP(B3456,'Customer Orders Management'!B:AB,10,0)),"")</f>
        <v/>
      </c>
      <c r="K3456" s="81" t="str">
        <f>IFERROR(IF(B3456="","",VLOOKUP(B3456,'Customer Orders Management'!B:AB,11,0)),"")</f>
        <v/>
      </c>
      <c r="L3456" s="81" t="str">
        <f>IFERROR(IF(VLOOKUP(B3456,'DIFOT Raw Data'!B:P,15,0)="","Not Delivered","Delivery"&amp;" "&amp;VLOOKUP(B3456,'DIFOT Raw Data'!B:P,15,0)),"")</f>
        <v/>
      </c>
    </row>
    <row r="3457" spans="5:12" x14ac:dyDescent="0.25">
      <c r="E3457" s="80" t="str">
        <f>IFERROR(IF(B3457="","",VLOOKUP(B3457,'Customer Orders Management'!B:AB,12,0)),"")</f>
        <v/>
      </c>
      <c r="F3457" s="80" t="str">
        <f>IFERROR(IF(B3457="","",VLOOKUP(B3457,'Customer Orders Management'!B:AB,13,0)),"")</f>
        <v/>
      </c>
      <c r="G3457" s="80" t="str">
        <f>IFERROR(IF(B3457="","",VLOOKUP(B3457,'Customer Orders Management'!B:AB,7,0)),"")</f>
        <v/>
      </c>
      <c r="H3457" s="80" t="str">
        <f>IFERROR(IF(B3457="","",VLOOKUP(B3457,'Customer Orders Management'!B:AB,8,0)),"")</f>
        <v/>
      </c>
      <c r="I3457" s="81" t="str">
        <f>IFERROR(IF(B3457="","",VLOOKUP(B3457,'Customer Orders Management'!B:AB,9,0)),"")</f>
        <v/>
      </c>
      <c r="J3457" s="81" t="str">
        <f>IFERROR(IF(B3457="","",VLOOKUP(B3457,'Customer Orders Management'!B:AB,10,0)),"")</f>
        <v/>
      </c>
      <c r="K3457" s="81" t="str">
        <f>IFERROR(IF(B3457="","",VLOOKUP(B3457,'Customer Orders Management'!B:AB,11,0)),"")</f>
        <v/>
      </c>
      <c r="L3457" s="81" t="str">
        <f>IFERROR(IF(VLOOKUP(B3457,'DIFOT Raw Data'!B:P,15,0)="","Not Delivered","Delivery"&amp;" "&amp;VLOOKUP(B3457,'DIFOT Raw Data'!B:P,15,0)),"")</f>
        <v/>
      </c>
    </row>
    <row r="3458" spans="5:12" x14ac:dyDescent="0.25">
      <c r="E3458" s="80" t="str">
        <f>IFERROR(IF(B3458="","",VLOOKUP(B3458,'Customer Orders Management'!B:AB,12,0)),"")</f>
        <v/>
      </c>
      <c r="F3458" s="80" t="str">
        <f>IFERROR(IF(B3458="","",VLOOKUP(B3458,'Customer Orders Management'!B:AB,13,0)),"")</f>
        <v/>
      </c>
      <c r="G3458" s="80" t="str">
        <f>IFERROR(IF(B3458="","",VLOOKUP(B3458,'Customer Orders Management'!B:AB,7,0)),"")</f>
        <v/>
      </c>
      <c r="H3458" s="80" t="str">
        <f>IFERROR(IF(B3458="","",VLOOKUP(B3458,'Customer Orders Management'!B:AB,8,0)),"")</f>
        <v/>
      </c>
      <c r="I3458" s="81" t="str">
        <f>IFERROR(IF(B3458="","",VLOOKUP(B3458,'Customer Orders Management'!B:AB,9,0)),"")</f>
        <v/>
      </c>
      <c r="J3458" s="81" t="str">
        <f>IFERROR(IF(B3458="","",VLOOKUP(B3458,'Customer Orders Management'!B:AB,10,0)),"")</f>
        <v/>
      </c>
      <c r="K3458" s="81" t="str">
        <f>IFERROR(IF(B3458="","",VLOOKUP(B3458,'Customer Orders Management'!B:AB,11,0)),"")</f>
        <v/>
      </c>
      <c r="L3458" s="81" t="str">
        <f>IFERROR(IF(VLOOKUP(B3458,'DIFOT Raw Data'!B:P,15,0)="","Not Delivered","Delivery"&amp;" "&amp;VLOOKUP(B3458,'DIFOT Raw Data'!B:P,15,0)),"")</f>
        <v/>
      </c>
    </row>
    <row r="3459" spans="5:12" x14ac:dyDescent="0.25">
      <c r="E3459" s="80" t="str">
        <f>IFERROR(IF(B3459="","",VLOOKUP(B3459,'Customer Orders Management'!B:AB,12,0)),"")</f>
        <v/>
      </c>
      <c r="F3459" s="80" t="str">
        <f>IFERROR(IF(B3459="","",VLOOKUP(B3459,'Customer Orders Management'!B:AB,13,0)),"")</f>
        <v/>
      </c>
      <c r="G3459" s="80" t="str">
        <f>IFERROR(IF(B3459="","",VLOOKUP(B3459,'Customer Orders Management'!B:AB,7,0)),"")</f>
        <v/>
      </c>
      <c r="H3459" s="80" t="str">
        <f>IFERROR(IF(B3459="","",VLOOKUP(B3459,'Customer Orders Management'!B:AB,8,0)),"")</f>
        <v/>
      </c>
      <c r="I3459" s="81" t="str">
        <f>IFERROR(IF(B3459="","",VLOOKUP(B3459,'Customer Orders Management'!B:AB,9,0)),"")</f>
        <v/>
      </c>
      <c r="J3459" s="81" t="str">
        <f>IFERROR(IF(B3459="","",VLOOKUP(B3459,'Customer Orders Management'!B:AB,10,0)),"")</f>
        <v/>
      </c>
      <c r="K3459" s="81" t="str">
        <f>IFERROR(IF(B3459="","",VLOOKUP(B3459,'Customer Orders Management'!B:AB,11,0)),"")</f>
        <v/>
      </c>
      <c r="L3459" s="81" t="str">
        <f>IFERROR(IF(VLOOKUP(B3459,'DIFOT Raw Data'!B:P,15,0)="","Not Delivered","Delivery"&amp;" "&amp;VLOOKUP(B3459,'DIFOT Raw Data'!B:P,15,0)),"")</f>
        <v/>
      </c>
    </row>
    <row r="3460" spans="5:12" x14ac:dyDescent="0.25">
      <c r="E3460" s="80" t="str">
        <f>IFERROR(IF(B3460="","",VLOOKUP(B3460,'Customer Orders Management'!B:AB,12,0)),"")</f>
        <v/>
      </c>
      <c r="F3460" s="80" t="str">
        <f>IFERROR(IF(B3460="","",VLOOKUP(B3460,'Customer Orders Management'!B:AB,13,0)),"")</f>
        <v/>
      </c>
      <c r="G3460" s="80" t="str">
        <f>IFERROR(IF(B3460="","",VLOOKUP(B3460,'Customer Orders Management'!B:AB,7,0)),"")</f>
        <v/>
      </c>
      <c r="H3460" s="80" t="str">
        <f>IFERROR(IF(B3460="","",VLOOKUP(B3460,'Customer Orders Management'!B:AB,8,0)),"")</f>
        <v/>
      </c>
      <c r="I3460" s="81" t="str">
        <f>IFERROR(IF(B3460="","",VLOOKUP(B3460,'Customer Orders Management'!B:AB,9,0)),"")</f>
        <v/>
      </c>
      <c r="J3460" s="81" t="str">
        <f>IFERROR(IF(B3460="","",VLOOKUP(B3460,'Customer Orders Management'!B:AB,10,0)),"")</f>
        <v/>
      </c>
      <c r="K3460" s="81" t="str">
        <f>IFERROR(IF(B3460="","",VLOOKUP(B3460,'Customer Orders Management'!B:AB,11,0)),"")</f>
        <v/>
      </c>
      <c r="L3460" s="81" t="str">
        <f>IFERROR(IF(VLOOKUP(B3460,'DIFOT Raw Data'!B:P,15,0)="","Not Delivered","Delivery"&amp;" "&amp;VLOOKUP(B3460,'DIFOT Raw Data'!B:P,15,0)),"")</f>
        <v/>
      </c>
    </row>
    <row r="3461" spans="5:12" x14ac:dyDescent="0.25">
      <c r="E3461" s="80" t="str">
        <f>IFERROR(IF(B3461="","",VLOOKUP(B3461,'Customer Orders Management'!B:AB,12,0)),"")</f>
        <v/>
      </c>
      <c r="F3461" s="80" t="str">
        <f>IFERROR(IF(B3461="","",VLOOKUP(B3461,'Customer Orders Management'!B:AB,13,0)),"")</f>
        <v/>
      </c>
      <c r="G3461" s="80" t="str">
        <f>IFERROR(IF(B3461="","",VLOOKUP(B3461,'Customer Orders Management'!B:AB,7,0)),"")</f>
        <v/>
      </c>
      <c r="H3461" s="80" t="str">
        <f>IFERROR(IF(B3461="","",VLOOKUP(B3461,'Customer Orders Management'!B:AB,8,0)),"")</f>
        <v/>
      </c>
      <c r="I3461" s="81" t="str">
        <f>IFERROR(IF(B3461="","",VLOOKUP(B3461,'Customer Orders Management'!B:AB,9,0)),"")</f>
        <v/>
      </c>
      <c r="J3461" s="81" t="str">
        <f>IFERROR(IF(B3461="","",VLOOKUP(B3461,'Customer Orders Management'!B:AB,10,0)),"")</f>
        <v/>
      </c>
      <c r="K3461" s="81" t="str">
        <f>IFERROR(IF(B3461="","",VLOOKUP(B3461,'Customer Orders Management'!B:AB,11,0)),"")</f>
        <v/>
      </c>
      <c r="L3461" s="81" t="str">
        <f>IFERROR(IF(VLOOKUP(B3461,'DIFOT Raw Data'!B:P,15,0)="","Not Delivered","Delivery"&amp;" "&amp;VLOOKUP(B3461,'DIFOT Raw Data'!B:P,15,0)),"")</f>
        <v/>
      </c>
    </row>
    <row r="3462" spans="5:12" x14ac:dyDescent="0.25">
      <c r="E3462" s="80" t="str">
        <f>IFERROR(IF(B3462="","",VLOOKUP(B3462,'Customer Orders Management'!B:AB,12,0)),"")</f>
        <v/>
      </c>
      <c r="F3462" s="80" t="str">
        <f>IFERROR(IF(B3462="","",VLOOKUP(B3462,'Customer Orders Management'!B:AB,13,0)),"")</f>
        <v/>
      </c>
      <c r="G3462" s="80" t="str">
        <f>IFERROR(IF(B3462="","",VLOOKUP(B3462,'Customer Orders Management'!B:AB,7,0)),"")</f>
        <v/>
      </c>
      <c r="H3462" s="80" t="str">
        <f>IFERROR(IF(B3462="","",VLOOKUP(B3462,'Customer Orders Management'!B:AB,8,0)),"")</f>
        <v/>
      </c>
      <c r="I3462" s="81" t="str">
        <f>IFERROR(IF(B3462="","",VLOOKUP(B3462,'Customer Orders Management'!B:AB,9,0)),"")</f>
        <v/>
      </c>
      <c r="J3462" s="81" t="str">
        <f>IFERROR(IF(B3462="","",VLOOKUP(B3462,'Customer Orders Management'!B:AB,10,0)),"")</f>
        <v/>
      </c>
      <c r="K3462" s="81" t="str">
        <f>IFERROR(IF(B3462="","",VLOOKUP(B3462,'Customer Orders Management'!B:AB,11,0)),"")</f>
        <v/>
      </c>
      <c r="L3462" s="81" t="str">
        <f>IFERROR(IF(VLOOKUP(B3462,'DIFOT Raw Data'!B:P,15,0)="","Not Delivered","Delivery"&amp;" "&amp;VLOOKUP(B3462,'DIFOT Raw Data'!B:P,15,0)),"")</f>
        <v/>
      </c>
    </row>
    <row r="3463" spans="5:12" x14ac:dyDescent="0.25">
      <c r="E3463" s="80" t="str">
        <f>IFERROR(IF(B3463="","",VLOOKUP(B3463,'Customer Orders Management'!B:AB,12,0)),"")</f>
        <v/>
      </c>
      <c r="F3463" s="80" t="str">
        <f>IFERROR(IF(B3463="","",VLOOKUP(B3463,'Customer Orders Management'!B:AB,13,0)),"")</f>
        <v/>
      </c>
      <c r="G3463" s="80" t="str">
        <f>IFERROR(IF(B3463="","",VLOOKUP(B3463,'Customer Orders Management'!B:AB,7,0)),"")</f>
        <v/>
      </c>
      <c r="H3463" s="80" t="str">
        <f>IFERROR(IF(B3463="","",VLOOKUP(B3463,'Customer Orders Management'!B:AB,8,0)),"")</f>
        <v/>
      </c>
      <c r="I3463" s="81" t="str">
        <f>IFERROR(IF(B3463="","",VLOOKUP(B3463,'Customer Orders Management'!B:AB,9,0)),"")</f>
        <v/>
      </c>
      <c r="J3463" s="81" t="str">
        <f>IFERROR(IF(B3463="","",VLOOKUP(B3463,'Customer Orders Management'!B:AB,10,0)),"")</f>
        <v/>
      </c>
      <c r="K3463" s="81" t="str">
        <f>IFERROR(IF(B3463="","",VLOOKUP(B3463,'Customer Orders Management'!B:AB,11,0)),"")</f>
        <v/>
      </c>
      <c r="L3463" s="81" t="str">
        <f>IFERROR(IF(VLOOKUP(B3463,'DIFOT Raw Data'!B:P,15,0)="","Not Delivered","Delivery"&amp;" "&amp;VLOOKUP(B3463,'DIFOT Raw Data'!B:P,15,0)),"")</f>
        <v/>
      </c>
    </row>
    <row r="3464" spans="5:12" x14ac:dyDescent="0.25">
      <c r="E3464" s="80" t="str">
        <f>IFERROR(IF(B3464="","",VLOOKUP(B3464,'Customer Orders Management'!B:AB,12,0)),"")</f>
        <v/>
      </c>
      <c r="F3464" s="80" t="str">
        <f>IFERROR(IF(B3464="","",VLOOKUP(B3464,'Customer Orders Management'!B:AB,13,0)),"")</f>
        <v/>
      </c>
      <c r="G3464" s="80" t="str">
        <f>IFERROR(IF(B3464="","",VLOOKUP(B3464,'Customer Orders Management'!B:AB,7,0)),"")</f>
        <v/>
      </c>
      <c r="H3464" s="80" t="str">
        <f>IFERROR(IF(B3464="","",VLOOKUP(B3464,'Customer Orders Management'!B:AB,8,0)),"")</f>
        <v/>
      </c>
      <c r="I3464" s="81" t="str">
        <f>IFERROR(IF(B3464="","",VLOOKUP(B3464,'Customer Orders Management'!B:AB,9,0)),"")</f>
        <v/>
      </c>
      <c r="J3464" s="81" t="str">
        <f>IFERROR(IF(B3464="","",VLOOKUP(B3464,'Customer Orders Management'!B:AB,10,0)),"")</f>
        <v/>
      </c>
      <c r="K3464" s="81" t="str">
        <f>IFERROR(IF(B3464="","",VLOOKUP(B3464,'Customer Orders Management'!B:AB,11,0)),"")</f>
        <v/>
      </c>
      <c r="L3464" s="81" t="str">
        <f>IFERROR(IF(VLOOKUP(B3464,'DIFOT Raw Data'!B:P,15,0)="","Not Delivered","Delivery"&amp;" "&amp;VLOOKUP(B3464,'DIFOT Raw Data'!B:P,15,0)),"")</f>
        <v/>
      </c>
    </row>
    <row r="3465" spans="5:12" x14ac:dyDescent="0.25">
      <c r="E3465" s="80" t="str">
        <f>IFERROR(IF(B3465="","",VLOOKUP(B3465,'Customer Orders Management'!B:AB,12,0)),"")</f>
        <v/>
      </c>
      <c r="F3465" s="80" t="str">
        <f>IFERROR(IF(B3465="","",VLOOKUP(B3465,'Customer Orders Management'!B:AB,13,0)),"")</f>
        <v/>
      </c>
      <c r="G3465" s="80" t="str">
        <f>IFERROR(IF(B3465="","",VLOOKUP(B3465,'Customer Orders Management'!B:AB,7,0)),"")</f>
        <v/>
      </c>
      <c r="H3465" s="80" t="str">
        <f>IFERROR(IF(B3465="","",VLOOKUP(B3465,'Customer Orders Management'!B:AB,8,0)),"")</f>
        <v/>
      </c>
      <c r="I3465" s="81" t="str">
        <f>IFERROR(IF(B3465="","",VLOOKUP(B3465,'Customer Orders Management'!B:AB,9,0)),"")</f>
        <v/>
      </c>
      <c r="J3465" s="81" t="str">
        <f>IFERROR(IF(B3465="","",VLOOKUP(B3465,'Customer Orders Management'!B:AB,10,0)),"")</f>
        <v/>
      </c>
      <c r="K3465" s="81" t="str">
        <f>IFERROR(IF(B3465="","",VLOOKUP(B3465,'Customer Orders Management'!B:AB,11,0)),"")</f>
        <v/>
      </c>
      <c r="L3465" s="81" t="str">
        <f>IFERROR(IF(VLOOKUP(B3465,'DIFOT Raw Data'!B:P,15,0)="","Not Delivered","Delivery"&amp;" "&amp;VLOOKUP(B3465,'DIFOT Raw Data'!B:P,15,0)),"")</f>
        <v/>
      </c>
    </row>
    <row r="3466" spans="5:12" x14ac:dyDescent="0.25">
      <c r="E3466" s="80" t="str">
        <f>IFERROR(IF(B3466="","",VLOOKUP(B3466,'Customer Orders Management'!B:AB,12,0)),"")</f>
        <v/>
      </c>
      <c r="F3466" s="80" t="str">
        <f>IFERROR(IF(B3466="","",VLOOKUP(B3466,'Customer Orders Management'!B:AB,13,0)),"")</f>
        <v/>
      </c>
      <c r="G3466" s="80" t="str">
        <f>IFERROR(IF(B3466="","",VLOOKUP(B3466,'Customer Orders Management'!B:AB,7,0)),"")</f>
        <v/>
      </c>
      <c r="H3466" s="80" t="str">
        <f>IFERROR(IF(B3466="","",VLOOKUP(B3466,'Customer Orders Management'!B:AB,8,0)),"")</f>
        <v/>
      </c>
      <c r="I3466" s="81" t="str">
        <f>IFERROR(IF(B3466="","",VLOOKUP(B3466,'Customer Orders Management'!B:AB,9,0)),"")</f>
        <v/>
      </c>
      <c r="J3466" s="81" t="str">
        <f>IFERROR(IF(B3466="","",VLOOKUP(B3466,'Customer Orders Management'!B:AB,10,0)),"")</f>
        <v/>
      </c>
      <c r="K3466" s="81" t="str">
        <f>IFERROR(IF(B3466="","",VLOOKUP(B3466,'Customer Orders Management'!B:AB,11,0)),"")</f>
        <v/>
      </c>
      <c r="L3466" s="81" t="str">
        <f>IFERROR(IF(VLOOKUP(B3466,'DIFOT Raw Data'!B:P,15,0)="","Not Delivered","Delivery"&amp;" "&amp;VLOOKUP(B3466,'DIFOT Raw Data'!B:P,15,0)),"")</f>
        <v/>
      </c>
    </row>
    <row r="3467" spans="5:12" x14ac:dyDescent="0.25">
      <c r="E3467" s="80" t="str">
        <f>IFERROR(IF(B3467="","",VLOOKUP(B3467,'Customer Orders Management'!B:AB,12,0)),"")</f>
        <v/>
      </c>
      <c r="F3467" s="80" t="str">
        <f>IFERROR(IF(B3467="","",VLOOKUP(B3467,'Customer Orders Management'!B:AB,13,0)),"")</f>
        <v/>
      </c>
      <c r="G3467" s="80" t="str">
        <f>IFERROR(IF(B3467="","",VLOOKUP(B3467,'Customer Orders Management'!B:AB,7,0)),"")</f>
        <v/>
      </c>
      <c r="H3467" s="80" t="str">
        <f>IFERROR(IF(B3467="","",VLOOKUP(B3467,'Customer Orders Management'!B:AB,8,0)),"")</f>
        <v/>
      </c>
      <c r="I3467" s="81" t="str">
        <f>IFERROR(IF(B3467="","",VLOOKUP(B3467,'Customer Orders Management'!B:AB,9,0)),"")</f>
        <v/>
      </c>
      <c r="J3467" s="81" t="str">
        <f>IFERROR(IF(B3467="","",VLOOKUP(B3467,'Customer Orders Management'!B:AB,10,0)),"")</f>
        <v/>
      </c>
      <c r="K3467" s="81" t="str">
        <f>IFERROR(IF(B3467="","",VLOOKUP(B3467,'Customer Orders Management'!B:AB,11,0)),"")</f>
        <v/>
      </c>
      <c r="L3467" s="81" t="str">
        <f>IFERROR(IF(VLOOKUP(B3467,'DIFOT Raw Data'!B:P,15,0)="","Not Delivered","Delivery"&amp;" "&amp;VLOOKUP(B3467,'DIFOT Raw Data'!B:P,15,0)),"")</f>
        <v/>
      </c>
    </row>
    <row r="3468" spans="5:12" x14ac:dyDescent="0.25">
      <c r="E3468" s="80" t="str">
        <f>IFERROR(IF(B3468="","",VLOOKUP(B3468,'Customer Orders Management'!B:AB,12,0)),"")</f>
        <v/>
      </c>
      <c r="F3468" s="80" t="str">
        <f>IFERROR(IF(B3468="","",VLOOKUP(B3468,'Customer Orders Management'!B:AB,13,0)),"")</f>
        <v/>
      </c>
      <c r="G3468" s="80" t="str">
        <f>IFERROR(IF(B3468="","",VLOOKUP(B3468,'Customer Orders Management'!B:AB,7,0)),"")</f>
        <v/>
      </c>
      <c r="H3468" s="80" t="str">
        <f>IFERROR(IF(B3468="","",VLOOKUP(B3468,'Customer Orders Management'!B:AB,8,0)),"")</f>
        <v/>
      </c>
      <c r="I3468" s="81" t="str">
        <f>IFERROR(IF(B3468="","",VLOOKUP(B3468,'Customer Orders Management'!B:AB,9,0)),"")</f>
        <v/>
      </c>
      <c r="J3468" s="81" t="str">
        <f>IFERROR(IF(B3468="","",VLOOKUP(B3468,'Customer Orders Management'!B:AB,10,0)),"")</f>
        <v/>
      </c>
      <c r="K3468" s="81" t="str">
        <f>IFERROR(IF(B3468="","",VLOOKUP(B3468,'Customer Orders Management'!B:AB,11,0)),"")</f>
        <v/>
      </c>
      <c r="L3468" s="81" t="str">
        <f>IFERROR(IF(VLOOKUP(B3468,'DIFOT Raw Data'!B:P,15,0)="","Not Delivered","Delivery"&amp;" "&amp;VLOOKUP(B3468,'DIFOT Raw Data'!B:P,15,0)),"")</f>
        <v/>
      </c>
    </row>
    <row r="3469" spans="5:12" x14ac:dyDescent="0.25">
      <c r="E3469" s="80" t="str">
        <f>IFERROR(IF(B3469="","",VLOOKUP(B3469,'Customer Orders Management'!B:AB,12,0)),"")</f>
        <v/>
      </c>
      <c r="F3469" s="80" t="str">
        <f>IFERROR(IF(B3469="","",VLOOKUP(B3469,'Customer Orders Management'!B:AB,13,0)),"")</f>
        <v/>
      </c>
      <c r="G3469" s="80" t="str">
        <f>IFERROR(IF(B3469="","",VLOOKUP(B3469,'Customer Orders Management'!B:AB,7,0)),"")</f>
        <v/>
      </c>
      <c r="H3469" s="80" t="str">
        <f>IFERROR(IF(B3469="","",VLOOKUP(B3469,'Customer Orders Management'!B:AB,8,0)),"")</f>
        <v/>
      </c>
      <c r="I3469" s="81" t="str">
        <f>IFERROR(IF(B3469="","",VLOOKUP(B3469,'Customer Orders Management'!B:AB,9,0)),"")</f>
        <v/>
      </c>
      <c r="J3469" s="81" t="str">
        <f>IFERROR(IF(B3469="","",VLOOKUP(B3469,'Customer Orders Management'!B:AB,10,0)),"")</f>
        <v/>
      </c>
      <c r="K3469" s="81" t="str">
        <f>IFERROR(IF(B3469="","",VLOOKUP(B3469,'Customer Orders Management'!B:AB,11,0)),"")</f>
        <v/>
      </c>
      <c r="L3469" s="81" t="str">
        <f>IFERROR(IF(VLOOKUP(B3469,'DIFOT Raw Data'!B:P,15,0)="","Not Delivered","Delivery"&amp;" "&amp;VLOOKUP(B3469,'DIFOT Raw Data'!B:P,15,0)),"")</f>
        <v/>
      </c>
    </row>
    <row r="3470" spans="5:12" x14ac:dyDescent="0.25">
      <c r="E3470" s="80" t="str">
        <f>IFERROR(IF(B3470="","",VLOOKUP(B3470,'Customer Orders Management'!B:AB,12,0)),"")</f>
        <v/>
      </c>
      <c r="F3470" s="80" t="str">
        <f>IFERROR(IF(B3470="","",VLOOKUP(B3470,'Customer Orders Management'!B:AB,13,0)),"")</f>
        <v/>
      </c>
      <c r="G3470" s="80" t="str">
        <f>IFERROR(IF(B3470="","",VLOOKUP(B3470,'Customer Orders Management'!B:AB,7,0)),"")</f>
        <v/>
      </c>
      <c r="H3470" s="80" t="str">
        <f>IFERROR(IF(B3470="","",VLOOKUP(B3470,'Customer Orders Management'!B:AB,8,0)),"")</f>
        <v/>
      </c>
      <c r="I3470" s="81" t="str">
        <f>IFERROR(IF(B3470="","",VLOOKUP(B3470,'Customer Orders Management'!B:AB,9,0)),"")</f>
        <v/>
      </c>
      <c r="J3470" s="81" t="str">
        <f>IFERROR(IF(B3470="","",VLOOKUP(B3470,'Customer Orders Management'!B:AB,10,0)),"")</f>
        <v/>
      </c>
      <c r="K3470" s="81" t="str">
        <f>IFERROR(IF(B3470="","",VLOOKUP(B3470,'Customer Orders Management'!B:AB,11,0)),"")</f>
        <v/>
      </c>
      <c r="L3470" s="81" t="str">
        <f>IFERROR(IF(VLOOKUP(B3470,'DIFOT Raw Data'!B:P,15,0)="","Not Delivered","Delivery"&amp;" "&amp;VLOOKUP(B3470,'DIFOT Raw Data'!B:P,15,0)),"")</f>
        <v/>
      </c>
    </row>
    <row r="3471" spans="5:12" x14ac:dyDescent="0.25">
      <c r="E3471" s="80" t="str">
        <f>IFERROR(IF(B3471="","",VLOOKUP(B3471,'Customer Orders Management'!B:AB,12,0)),"")</f>
        <v/>
      </c>
      <c r="F3471" s="80" t="str">
        <f>IFERROR(IF(B3471="","",VLOOKUP(B3471,'Customer Orders Management'!B:AB,13,0)),"")</f>
        <v/>
      </c>
      <c r="G3471" s="80" t="str">
        <f>IFERROR(IF(B3471="","",VLOOKUP(B3471,'Customer Orders Management'!B:AB,7,0)),"")</f>
        <v/>
      </c>
      <c r="H3471" s="80" t="str">
        <f>IFERROR(IF(B3471="","",VLOOKUP(B3471,'Customer Orders Management'!B:AB,8,0)),"")</f>
        <v/>
      </c>
      <c r="I3471" s="81" t="str">
        <f>IFERROR(IF(B3471="","",VLOOKUP(B3471,'Customer Orders Management'!B:AB,9,0)),"")</f>
        <v/>
      </c>
      <c r="J3471" s="81" t="str">
        <f>IFERROR(IF(B3471="","",VLOOKUP(B3471,'Customer Orders Management'!B:AB,10,0)),"")</f>
        <v/>
      </c>
      <c r="K3471" s="81" t="str">
        <f>IFERROR(IF(B3471="","",VLOOKUP(B3471,'Customer Orders Management'!B:AB,11,0)),"")</f>
        <v/>
      </c>
      <c r="L3471" s="81" t="str">
        <f>IFERROR(IF(VLOOKUP(B3471,'DIFOT Raw Data'!B:P,15,0)="","Not Delivered","Delivery"&amp;" "&amp;VLOOKUP(B3471,'DIFOT Raw Data'!B:P,15,0)),"")</f>
        <v/>
      </c>
    </row>
    <row r="3472" spans="5:12" x14ac:dyDescent="0.25">
      <c r="E3472" s="80" t="str">
        <f>IFERROR(IF(B3472="","",VLOOKUP(B3472,'Customer Orders Management'!B:AB,12,0)),"")</f>
        <v/>
      </c>
      <c r="F3472" s="80" t="str">
        <f>IFERROR(IF(B3472="","",VLOOKUP(B3472,'Customer Orders Management'!B:AB,13,0)),"")</f>
        <v/>
      </c>
      <c r="G3472" s="80" t="str">
        <f>IFERROR(IF(B3472="","",VLOOKUP(B3472,'Customer Orders Management'!B:AB,7,0)),"")</f>
        <v/>
      </c>
      <c r="H3472" s="80" t="str">
        <f>IFERROR(IF(B3472="","",VLOOKUP(B3472,'Customer Orders Management'!B:AB,8,0)),"")</f>
        <v/>
      </c>
      <c r="I3472" s="81" t="str">
        <f>IFERROR(IF(B3472="","",VLOOKUP(B3472,'Customer Orders Management'!B:AB,9,0)),"")</f>
        <v/>
      </c>
      <c r="J3472" s="81" t="str">
        <f>IFERROR(IF(B3472="","",VLOOKUP(B3472,'Customer Orders Management'!B:AB,10,0)),"")</f>
        <v/>
      </c>
      <c r="K3472" s="81" t="str">
        <f>IFERROR(IF(B3472="","",VLOOKUP(B3472,'Customer Orders Management'!B:AB,11,0)),"")</f>
        <v/>
      </c>
      <c r="L3472" s="81" t="str">
        <f>IFERROR(IF(VLOOKUP(B3472,'DIFOT Raw Data'!B:P,15,0)="","Not Delivered","Delivery"&amp;" "&amp;VLOOKUP(B3472,'DIFOT Raw Data'!B:P,15,0)),"")</f>
        <v/>
      </c>
    </row>
    <row r="3473" spans="5:12" x14ac:dyDescent="0.25">
      <c r="E3473" s="80" t="str">
        <f>IFERROR(IF(B3473="","",VLOOKUP(B3473,'Customer Orders Management'!B:AB,12,0)),"")</f>
        <v/>
      </c>
      <c r="F3473" s="80" t="str">
        <f>IFERROR(IF(B3473="","",VLOOKUP(B3473,'Customer Orders Management'!B:AB,13,0)),"")</f>
        <v/>
      </c>
      <c r="G3473" s="80" t="str">
        <f>IFERROR(IF(B3473="","",VLOOKUP(B3473,'Customer Orders Management'!B:AB,7,0)),"")</f>
        <v/>
      </c>
      <c r="H3473" s="80" t="str">
        <f>IFERROR(IF(B3473="","",VLOOKUP(B3473,'Customer Orders Management'!B:AB,8,0)),"")</f>
        <v/>
      </c>
      <c r="I3473" s="81" t="str">
        <f>IFERROR(IF(B3473="","",VLOOKUP(B3473,'Customer Orders Management'!B:AB,9,0)),"")</f>
        <v/>
      </c>
      <c r="J3473" s="81" t="str">
        <f>IFERROR(IF(B3473="","",VLOOKUP(B3473,'Customer Orders Management'!B:AB,10,0)),"")</f>
        <v/>
      </c>
      <c r="K3473" s="81" t="str">
        <f>IFERROR(IF(B3473="","",VLOOKUP(B3473,'Customer Orders Management'!B:AB,11,0)),"")</f>
        <v/>
      </c>
      <c r="L3473" s="81" t="str">
        <f>IFERROR(IF(VLOOKUP(B3473,'DIFOT Raw Data'!B:P,15,0)="","Not Delivered","Delivery"&amp;" "&amp;VLOOKUP(B3473,'DIFOT Raw Data'!B:P,15,0)),"")</f>
        <v/>
      </c>
    </row>
    <row r="3474" spans="5:12" x14ac:dyDescent="0.25">
      <c r="E3474" s="80" t="str">
        <f>IFERROR(IF(B3474="","",VLOOKUP(B3474,'Customer Orders Management'!B:AB,12,0)),"")</f>
        <v/>
      </c>
      <c r="F3474" s="80" t="str">
        <f>IFERROR(IF(B3474="","",VLOOKUP(B3474,'Customer Orders Management'!B:AB,13,0)),"")</f>
        <v/>
      </c>
      <c r="G3474" s="80" t="str">
        <f>IFERROR(IF(B3474="","",VLOOKUP(B3474,'Customer Orders Management'!B:AB,7,0)),"")</f>
        <v/>
      </c>
      <c r="H3474" s="80" t="str">
        <f>IFERROR(IF(B3474="","",VLOOKUP(B3474,'Customer Orders Management'!B:AB,8,0)),"")</f>
        <v/>
      </c>
      <c r="I3474" s="81" t="str">
        <f>IFERROR(IF(B3474="","",VLOOKUP(B3474,'Customer Orders Management'!B:AB,9,0)),"")</f>
        <v/>
      </c>
      <c r="J3474" s="81" t="str">
        <f>IFERROR(IF(B3474="","",VLOOKUP(B3474,'Customer Orders Management'!B:AB,10,0)),"")</f>
        <v/>
      </c>
      <c r="K3474" s="81" t="str">
        <f>IFERROR(IF(B3474="","",VLOOKUP(B3474,'Customer Orders Management'!B:AB,11,0)),"")</f>
        <v/>
      </c>
      <c r="L3474" s="81" t="str">
        <f>IFERROR(IF(VLOOKUP(B3474,'DIFOT Raw Data'!B:P,15,0)="","Not Delivered","Delivery"&amp;" "&amp;VLOOKUP(B3474,'DIFOT Raw Data'!B:P,15,0)),"")</f>
        <v/>
      </c>
    </row>
    <row r="3475" spans="5:12" x14ac:dyDescent="0.25">
      <c r="E3475" s="80" t="str">
        <f>IFERROR(IF(B3475="","",VLOOKUP(B3475,'Customer Orders Management'!B:AB,12,0)),"")</f>
        <v/>
      </c>
      <c r="F3475" s="80" t="str">
        <f>IFERROR(IF(B3475="","",VLOOKUP(B3475,'Customer Orders Management'!B:AB,13,0)),"")</f>
        <v/>
      </c>
      <c r="G3475" s="80" t="str">
        <f>IFERROR(IF(B3475="","",VLOOKUP(B3475,'Customer Orders Management'!B:AB,7,0)),"")</f>
        <v/>
      </c>
      <c r="H3475" s="80" t="str">
        <f>IFERROR(IF(B3475="","",VLOOKUP(B3475,'Customer Orders Management'!B:AB,8,0)),"")</f>
        <v/>
      </c>
      <c r="I3475" s="81" t="str">
        <f>IFERROR(IF(B3475="","",VLOOKUP(B3475,'Customer Orders Management'!B:AB,9,0)),"")</f>
        <v/>
      </c>
      <c r="J3475" s="81" t="str">
        <f>IFERROR(IF(B3475="","",VLOOKUP(B3475,'Customer Orders Management'!B:AB,10,0)),"")</f>
        <v/>
      </c>
      <c r="K3475" s="81" t="str">
        <f>IFERROR(IF(B3475="","",VLOOKUP(B3475,'Customer Orders Management'!B:AB,11,0)),"")</f>
        <v/>
      </c>
      <c r="L3475" s="81" t="str">
        <f>IFERROR(IF(VLOOKUP(B3475,'DIFOT Raw Data'!B:P,15,0)="","Not Delivered","Delivery"&amp;" "&amp;VLOOKUP(B3475,'DIFOT Raw Data'!B:P,15,0)),"")</f>
        <v/>
      </c>
    </row>
    <row r="3476" spans="5:12" x14ac:dyDescent="0.25">
      <c r="E3476" s="80" t="str">
        <f>IFERROR(IF(B3476="","",VLOOKUP(B3476,'Customer Orders Management'!B:AB,12,0)),"")</f>
        <v/>
      </c>
      <c r="F3476" s="80" t="str">
        <f>IFERROR(IF(B3476="","",VLOOKUP(B3476,'Customer Orders Management'!B:AB,13,0)),"")</f>
        <v/>
      </c>
      <c r="G3476" s="80" t="str">
        <f>IFERROR(IF(B3476="","",VLOOKUP(B3476,'Customer Orders Management'!B:AB,7,0)),"")</f>
        <v/>
      </c>
      <c r="H3476" s="80" t="str">
        <f>IFERROR(IF(B3476="","",VLOOKUP(B3476,'Customer Orders Management'!B:AB,8,0)),"")</f>
        <v/>
      </c>
      <c r="I3476" s="81" t="str">
        <f>IFERROR(IF(B3476="","",VLOOKUP(B3476,'Customer Orders Management'!B:AB,9,0)),"")</f>
        <v/>
      </c>
      <c r="J3476" s="81" t="str">
        <f>IFERROR(IF(B3476="","",VLOOKUP(B3476,'Customer Orders Management'!B:AB,10,0)),"")</f>
        <v/>
      </c>
      <c r="K3476" s="81" t="str">
        <f>IFERROR(IF(B3476="","",VLOOKUP(B3476,'Customer Orders Management'!B:AB,11,0)),"")</f>
        <v/>
      </c>
      <c r="L3476" s="81" t="str">
        <f>IFERROR(IF(VLOOKUP(B3476,'DIFOT Raw Data'!B:P,15,0)="","Not Delivered","Delivery"&amp;" "&amp;VLOOKUP(B3476,'DIFOT Raw Data'!B:P,15,0)),"")</f>
        <v/>
      </c>
    </row>
    <row r="3477" spans="5:12" x14ac:dyDescent="0.25">
      <c r="E3477" s="80" t="str">
        <f>IFERROR(IF(B3477="","",VLOOKUP(B3477,'Customer Orders Management'!B:AB,12,0)),"")</f>
        <v/>
      </c>
      <c r="F3477" s="80" t="str">
        <f>IFERROR(IF(B3477="","",VLOOKUP(B3477,'Customer Orders Management'!B:AB,13,0)),"")</f>
        <v/>
      </c>
      <c r="G3477" s="80" t="str">
        <f>IFERROR(IF(B3477="","",VLOOKUP(B3477,'Customer Orders Management'!B:AB,7,0)),"")</f>
        <v/>
      </c>
      <c r="H3477" s="80" t="str">
        <f>IFERROR(IF(B3477="","",VLOOKUP(B3477,'Customer Orders Management'!B:AB,8,0)),"")</f>
        <v/>
      </c>
      <c r="I3477" s="81" t="str">
        <f>IFERROR(IF(B3477="","",VLOOKUP(B3477,'Customer Orders Management'!B:AB,9,0)),"")</f>
        <v/>
      </c>
      <c r="J3477" s="81" t="str">
        <f>IFERROR(IF(B3477="","",VLOOKUP(B3477,'Customer Orders Management'!B:AB,10,0)),"")</f>
        <v/>
      </c>
      <c r="K3477" s="81" t="str">
        <f>IFERROR(IF(B3477="","",VLOOKUP(B3477,'Customer Orders Management'!B:AB,11,0)),"")</f>
        <v/>
      </c>
      <c r="L3477" s="81" t="str">
        <f>IFERROR(IF(VLOOKUP(B3477,'DIFOT Raw Data'!B:P,15,0)="","Not Delivered","Delivery"&amp;" "&amp;VLOOKUP(B3477,'DIFOT Raw Data'!B:P,15,0)),"")</f>
        <v/>
      </c>
    </row>
    <row r="3478" spans="5:12" x14ac:dyDescent="0.25">
      <c r="E3478" s="80" t="str">
        <f>IFERROR(IF(B3478="","",VLOOKUP(B3478,'Customer Orders Management'!B:AB,12,0)),"")</f>
        <v/>
      </c>
      <c r="F3478" s="80" t="str">
        <f>IFERROR(IF(B3478="","",VLOOKUP(B3478,'Customer Orders Management'!B:AB,13,0)),"")</f>
        <v/>
      </c>
      <c r="G3478" s="80" t="str">
        <f>IFERROR(IF(B3478="","",VLOOKUP(B3478,'Customer Orders Management'!B:AB,7,0)),"")</f>
        <v/>
      </c>
      <c r="H3478" s="80" t="str">
        <f>IFERROR(IF(B3478="","",VLOOKUP(B3478,'Customer Orders Management'!B:AB,8,0)),"")</f>
        <v/>
      </c>
      <c r="I3478" s="81" t="str">
        <f>IFERROR(IF(B3478="","",VLOOKUP(B3478,'Customer Orders Management'!B:AB,9,0)),"")</f>
        <v/>
      </c>
      <c r="J3478" s="81" t="str">
        <f>IFERROR(IF(B3478="","",VLOOKUP(B3478,'Customer Orders Management'!B:AB,10,0)),"")</f>
        <v/>
      </c>
      <c r="K3478" s="81" t="str">
        <f>IFERROR(IF(B3478="","",VLOOKUP(B3478,'Customer Orders Management'!B:AB,11,0)),"")</f>
        <v/>
      </c>
      <c r="L3478" s="81" t="str">
        <f>IFERROR(IF(VLOOKUP(B3478,'DIFOT Raw Data'!B:P,15,0)="","Not Delivered","Delivery"&amp;" "&amp;VLOOKUP(B3478,'DIFOT Raw Data'!B:P,15,0)),"")</f>
        <v/>
      </c>
    </row>
    <row r="3479" spans="5:12" x14ac:dyDescent="0.25">
      <c r="E3479" s="80" t="str">
        <f>IFERROR(IF(B3479="","",VLOOKUP(B3479,'Customer Orders Management'!B:AB,12,0)),"")</f>
        <v/>
      </c>
      <c r="F3479" s="80" t="str">
        <f>IFERROR(IF(B3479="","",VLOOKUP(B3479,'Customer Orders Management'!B:AB,13,0)),"")</f>
        <v/>
      </c>
      <c r="G3479" s="80" t="str">
        <f>IFERROR(IF(B3479="","",VLOOKUP(B3479,'Customer Orders Management'!B:AB,7,0)),"")</f>
        <v/>
      </c>
      <c r="H3479" s="80" t="str">
        <f>IFERROR(IF(B3479="","",VLOOKUP(B3479,'Customer Orders Management'!B:AB,8,0)),"")</f>
        <v/>
      </c>
      <c r="I3479" s="81" t="str">
        <f>IFERROR(IF(B3479="","",VLOOKUP(B3479,'Customer Orders Management'!B:AB,9,0)),"")</f>
        <v/>
      </c>
      <c r="J3479" s="81" t="str">
        <f>IFERROR(IF(B3479="","",VLOOKUP(B3479,'Customer Orders Management'!B:AB,10,0)),"")</f>
        <v/>
      </c>
      <c r="K3479" s="81" t="str">
        <f>IFERROR(IF(B3479="","",VLOOKUP(B3479,'Customer Orders Management'!B:AB,11,0)),"")</f>
        <v/>
      </c>
      <c r="L3479" s="81" t="str">
        <f>IFERROR(IF(VLOOKUP(B3479,'DIFOT Raw Data'!B:P,15,0)="","Not Delivered","Delivery"&amp;" "&amp;VLOOKUP(B3479,'DIFOT Raw Data'!B:P,15,0)),"")</f>
        <v/>
      </c>
    </row>
    <row r="3480" spans="5:12" x14ac:dyDescent="0.25">
      <c r="E3480" s="80" t="str">
        <f>IFERROR(IF(B3480="","",VLOOKUP(B3480,'Customer Orders Management'!B:AB,12,0)),"")</f>
        <v/>
      </c>
      <c r="F3480" s="80" t="str">
        <f>IFERROR(IF(B3480="","",VLOOKUP(B3480,'Customer Orders Management'!B:AB,13,0)),"")</f>
        <v/>
      </c>
      <c r="G3480" s="80" t="str">
        <f>IFERROR(IF(B3480="","",VLOOKUP(B3480,'Customer Orders Management'!B:AB,7,0)),"")</f>
        <v/>
      </c>
      <c r="H3480" s="80" t="str">
        <f>IFERROR(IF(B3480="","",VLOOKUP(B3480,'Customer Orders Management'!B:AB,8,0)),"")</f>
        <v/>
      </c>
      <c r="I3480" s="81" t="str">
        <f>IFERROR(IF(B3480="","",VLOOKUP(B3480,'Customer Orders Management'!B:AB,9,0)),"")</f>
        <v/>
      </c>
      <c r="J3480" s="81" t="str">
        <f>IFERROR(IF(B3480="","",VLOOKUP(B3480,'Customer Orders Management'!B:AB,10,0)),"")</f>
        <v/>
      </c>
      <c r="K3480" s="81" t="str">
        <f>IFERROR(IF(B3480="","",VLOOKUP(B3480,'Customer Orders Management'!B:AB,11,0)),"")</f>
        <v/>
      </c>
      <c r="L3480" s="81" t="str">
        <f>IFERROR(IF(VLOOKUP(B3480,'DIFOT Raw Data'!B:P,15,0)="","Not Delivered","Delivery"&amp;" "&amp;VLOOKUP(B3480,'DIFOT Raw Data'!B:P,15,0)),"")</f>
        <v/>
      </c>
    </row>
    <row r="3481" spans="5:12" x14ac:dyDescent="0.25">
      <c r="E3481" s="80" t="str">
        <f>IFERROR(IF(B3481="","",VLOOKUP(B3481,'Customer Orders Management'!B:AB,12,0)),"")</f>
        <v/>
      </c>
      <c r="F3481" s="80" t="str">
        <f>IFERROR(IF(B3481="","",VLOOKUP(B3481,'Customer Orders Management'!B:AB,13,0)),"")</f>
        <v/>
      </c>
      <c r="G3481" s="80" t="str">
        <f>IFERROR(IF(B3481="","",VLOOKUP(B3481,'Customer Orders Management'!B:AB,7,0)),"")</f>
        <v/>
      </c>
      <c r="H3481" s="80" t="str">
        <f>IFERROR(IF(B3481="","",VLOOKUP(B3481,'Customer Orders Management'!B:AB,8,0)),"")</f>
        <v/>
      </c>
      <c r="I3481" s="81" t="str">
        <f>IFERROR(IF(B3481="","",VLOOKUP(B3481,'Customer Orders Management'!B:AB,9,0)),"")</f>
        <v/>
      </c>
      <c r="J3481" s="81" t="str">
        <f>IFERROR(IF(B3481="","",VLOOKUP(B3481,'Customer Orders Management'!B:AB,10,0)),"")</f>
        <v/>
      </c>
      <c r="K3481" s="81" t="str">
        <f>IFERROR(IF(B3481="","",VLOOKUP(B3481,'Customer Orders Management'!B:AB,11,0)),"")</f>
        <v/>
      </c>
      <c r="L3481" s="81" t="str">
        <f>IFERROR(IF(VLOOKUP(B3481,'DIFOT Raw Data'!B:P,15,0)="","Not Delivered","Delivery"&amp;" "&amp;VLOOKUP(B3481,'DIFOT Raw Data'!B:P,15,0)),"")</f>
        <v/>
      </c>
    </row>
    <row r="3482" spans="5:12" x14ac:dyDescent="0.25">
      <c r="E3482" s="80" t="str">
        <f>IFERROR(IF(B3482="","",VLOOKUP(B3482,'Customer Orders Management'!B:AB,12,0)),"")</f>
        <v/>
      </c>
      <c r="F3482" s="80" t="str">
        <f>IFERROR(IF(B3482="","",VLOOKUP(B3482,'Customer Orders Management'!B:AB,13,0)),"")</f>
        <v/>
      </c>
      <c r="G3482" s="80" t="str">
        <f>IFERROR(IF(B3482="","",VLOOKUP(B3482,'Customer Orders Management'!B:AB,7,0)),"")</f>
        <v/>
      </c>
      <c r="H3482" s="80" t="str">
        <f>IFERROR(IF(B3482="","",VLOOKUP(B3482,'Customer Orders Management'!B:AB,8,0)),"")</f>
        <v/>
      </c>
      <c r="I3482" s="81" t="str">
        <f>IFERROR(IF(B3482="","",VLOOKUP(B3482,'Customer Orders Management'!B:AB,9,0)),"")</f>
        <v/>
      </c>
      <c r="J3482" s="81" t="str">
        <f>IFERROR(IF(B3482="","",VLOOKUP(B3482,'Customer Orders Management'!B:AB,10,0)),"")</f>
        <v/>
      </c>
      <c r="K3482" s="81" t="str">
        <f>IFERROR(IF(B3482="","",VLOOKUP(B3482,'Customer Orders Management'!B:AB,11,0)),"")</f>
        <v/>
      </c>
      <c r="L3482" s="81" t="str">
        <f>IFERROR(IF(VLOOKUP(B3482,'DIFOT Raw Data'!B:P,15,0)="","Not Delivered","Delivery"&amp;" "&amp;VLOOKUP(B3482,'DIFOT Raw Data'!B:P,15,0)),"")</f>
        <v/>
      </c>
    </row>
    <row r="3483" spans="5:12" x14ac:dyDescent="0.25">
      <c r="E3483" s="80" t="str">
        <f>IFERROR(IF(B3483="","",VLOOKUP(B3483,'Customer Orders Management'!B:AB,12,0)),"")</f>
        <v/>
      </c>
      <c r="F3483" s="80" t="str">
        <f>IFERROR(IF(B3483="","",VLOOKUP(B3483,'Customer Orders Management'!B:AB,13,0)),"")</f>
        <v/>
      </c>
      <c r="G3483" s="80" t="str">
        <f>IFERROR(IF(B3483="","",VLOOKUP(B3483,'Customer Orders Management'!B:AB,7,0)),"")</f>
        <v/>
      </c>
      <c r="H3483" s="80" t="str">
        <f>IFERROR(IF(B3483="","",VLOOKUP(B3483,'Customer Orders Management'!B:AB,8,0)),"")</f>
        <v/>
      </c>
      <c r="I3483" s="81" t="str">
        <f>IFERROR(IF(B3483="","",VLOOKUP(B3483,'Customer Orders Management'!B:AB,9,0)),"")</f>
        <v/>
      </c>
      <c r="J3483" s="81" t="str">
        <f>IFERROR(IF(B3483="","",VLOOKUP(B3483,'Customer Orders Management'!B:AB,10,0)),"")</f>
        <v/>
      </c>
      <c r="K3483" s="81" t="str">
        <f>IFERROR(IF(B3483="","",VLOOKUP(B3483,'Customer Orders Management'!B:AB,11,0)),"")</f>
        <v/>
      </c>
      <c r="L3483" s="81" t="str">
        <f>IFERROR(IF(VLOOKUP(B3483,'DIFOT Raw Data'!B:P,15,0)="","Not Delivered","Delivery"&amp;" "&amp;VLOOKUP(B3483,'DIFOT Raw Data'!B:P,15,0)),"")</f>
        <v/>
      </c>
    </row>
    <row r="3484" spans="5:12" x14ac:dyDescent="0.25">
      <c r="E3484" s="80" t="str">
        <f>IFERROR(IF(B3484="","",VLOOKUP(B3484,'Customer Orders Management'!B:AB,12,0)),"")</f>
        <v/>
      </c>
      <c r="F3484" s="80" t="str">
        <f>IFERROR(IF(B3484="","",VLOOKUP(B3484,'Customer Orders Management'!B:AB,13,0)),"")</f>
        <v/>
      </c>
      <c r="G3484" s="80" t="str">
        <f>IFERROR(IF(B3484="","",VLOOKUP(B3484,'Customer Orders Management'!B:AB,7,0)),"")</f>
        <v/>
      </c>
      <c r="H3484" s="80" t="str">
        <f>IFERROR(IF(B3484="","",VLOOKUP(B3484,'Customer Orders Management'!B:AB,8,0)),"")</f>
        <v/>
      </c>
      <c r="I3484" s="81" t="str">
        <f>IFERROR(IF(B3484="","",VLOOKUP(B3484,'Customer Orders Management'!B:AB,9,0)),"")</f>
        <v/>
      </c>
      <c r="J3484" s="81" t="str">
        <f>IFERROR(IF(B3484="","",VLOOKUP(B3484,'Customer Orders Management'!B:AB,10,0)),"")</f>
        <v/>
      </c>
      <c r="K3484" s="81" t="str">
        <f>IFERROR(IF(B3484="","",VLOOKUP(B3484,'Customer Orders Management'!B:AB,11,0)),"")</f>
        <v/>
      </c>
      <c r="L3484" s="81" t="str">
        <f>IFERROR(IF(VLOOKUP(B3484,'DIFOT Raw Data'!B:P,15,0)="","Not Delivered","Delivery"&amp;" "&amp;VLOOKUP(B3484,'DIFOT Raw Data'!B:P,15,0)),"")</f>
        <v/>
      </c>
    </row>
    <row r="3485" spans="5:12" x14ac:dyDescent="0.25">
      <c r="E3485" s="80" t="str">
        <f>IFERROR(IF(B3485="","",VLOOKUP(B3485,'Customer Orders Management'!B:AB,12,0)),"")</f>
        <v/>
      </c>
      <c r="F3485" s="80" t="str">
        <f>IFERROR(IF(B3485="","",VLOOKUP(B3485,'Customer Orders Management'!B:AB,13,0)),"")</f>
        <v/>
      </c>
      <c r="G3485" s="80" t="str">
        <f>IFERROR(IF(B3485="","",VLOOKUP(B3485,'Customer Orders Management'!B:AB,7,0)),"")</f>
        <v/>
      </c>
      <c r="H3485" s="80" t="str">
        <f>IFERROR(IF(B3485="","",VLOOKUP(B3485,'Customer Orders Management'!B:AB,8,0)),"")</f>
        <v/>
      </c>
      <c r="I3485" s="81" t="str">
        <f>IFERROR(IF(B3485="","",VLOOKUP(B3485,'Customer Orders Management'!B:AB,9,0)),"")</f>
        <v/>
      </c>
      <c r="J3485" s="81" t="str">
        <f>IFERROR(IF(B3485="","",VLOOKUP(B3485,'Customer Orders Management'!B:AB,10,0)),"")</f>
        <v/>
      </c>
      <c r="K3485" s="81" t="str">
        <f>IFERROR(IF(B3485="","",VLOOKUP(B3485,'Customer Orders Management'!B:AB,11,0)),"")</f>
        <v/>
      </c>
      <c r="L3485" s="81" t="str">
        <f>IFERROR(IF(VLOOKUP(B3485,'DIFOT Raw Data'!B:P,15,0)="","Not Delivered","Delivery"&amp;" "&amp;VLOOKUP(B3485,'DIFOT Raw Data'!B:P,15,0)),"")</f>
        <v/>
      </c>
    </row>
    <row r="3486" spans="5:12" x14ac:dyDescent="0.25">
      <c r="E3486" s="80" t="str">
        <f>IFERROR(IF(B3486="","",VLOOKUP(B3486,'Customer Orders Management'!B:AB,12,0)),"")</f>
        <v/>
      </c>
      <c r="F3486" s="80" t="str">
        <f>IFERROR(IF(B3486="","",VLOOKUP(B3486,'Customer Orders Management'!B:AB,13,0)),"")</f>
        <v/>
      </c>
      <c r="G3486" s="80" t="str">
        <f>IFERROR(IF(B3486="","",VLOOKUP(B3486,'Customer Orders Management'!B:AB,7,0)),"")</f>
        <v/>
      </c>
      <c r="H3486" s="80" t="str">
        <f>IFERROR(IF(B3486="","",VLOOKUP(B3486,'Customer Orders Management'!B:AB,8,0)),"")</f>
        <v/>
      </c>
      <c r="I3486" s="81" t="str">
        <f>IFERROR(IF(B3486="","",VLOOKUP(B3486,'Customer Orders Management'!B:AB,9,0)),"")</f>
        <v/>
      </c>
      <c r="J3486" s="81" t="str">
        <f>IFERROR(IF(B3486="","",VLOOKUP(B3486,'Customer Orders Management'!B:AB,10,0)),"")</f>
        <v/>
      </c>
      <c r="K3486" s="81" t="str">
        <f>IFERROR(IF(B3486="","",VLOOKUP(B3486,'Customer Orders Management'!B:AB,11,0)),"")</f>
        <v/>
      </c>
      <c r="L3486" s="81" t="str">
        <f>IFERROR(IF(VLOOKUP(B3486,'DIFOT Raw Data'!B:P,15,0)="","Not Delivered","Delivery"&amp;" "&amp;VLOOKUP(B3486,'DIFOT Raw Data'!B:P,15,0)),"")</f>
        <v/>
      </c>
    </row>
    <row r="3487" spans="5:12" x14ac:dyDescent="0.25">
      <c r="E3487" s="80" t="str">
        <f>IFERROR(IF(B3487="","",VLOOKUP(B3487,'Customer Orders Management'!B:AB,12,0)),"")</f>
        <v/>
      </c>
      <c r="F3487" s="80" t="str">
        <f>IFERROR(IF(B3487="","",VLOOKUP(B3487,'Customer Orders Management'!B:AB,13,0)),"")</f>
        <v/>
      </c>
      <c r="G3487" s="80" t="str">
        <f>IFERROR(IF(B3487="","",VLOOKUP(B3487,'Customer Orders Management'!B:AB,7,0)),"")</f>
        <v/>
      </c>
      <c r="H3487" s="80" t="str">
        <f>IFERROR(IF(B3487="","",VLOOKUP(B3487,'Customer Orders Management'!B:AB,8,0)),"")</f>
        <v/>
      </c>
      <c r="I3487" s="81" t="str">
        <f>IFERROR(IF(B3487="","",VLOOKUP(B3487,'Customer Orders Management'!B:AB,9,0)),"")</f>
        <v/>
      </c>
      <c r="J3487" s="81" t="str">
        <f>IFERROR(IF(B3487="","",VLOOKUP(B3487,'Customer Orders Management'!B:AB,10,0)),"")</f>
        <v/>
      </c>
      <c r="K3487" s="81" t="str">
        <f>IFERROR(IF(B3487="","",VLOOKUP(B3487,'Customer Orders Management'!B:AB,11,0)),"")</f>
        <v/>
      </c>
      <c r="L3487" s="81" t="str">
        <f>IFERROR(IF(VLOOKUP(B3487,'DIFOT Raw Data'!B:P,15,0)="","Not Delivered","Delivery"&amp;" "&amp;VLOOKUP(B3487,'DIFOT Raw Data'!B:P,15,0)),"")</f>
        <v/>
      </c>
    </row>
    <row r="3488" spans="5:12" x14ac:dyDescent="0.25">
      <c r="E3488" s="80" t="str">
        <f>IFERROR(IF(B3488="","",VLOOKUP(B3488,'Customer Orders Management'!B:AB,12,0)),"")</f>
        <v/>
      </c>
      <c r="F3488" s="80" t="str">
        <f>IFERROR(IF(B3488="","",VLOOKUP(B3488,'Customer Orders Management'!B:AB,13,0)),"")</f>
        <v/>
      </c>
      <c r="G3488" s="80" t="str">
        <f>IFERROR(IF(B3488="","",VLOOKUP(B3488,'Customer Orders Management'!B:AB,7,0)),"")</f>
        <v/>
      </c>
      <c r="H3488" s="80" t="str">
        <f>IFERROR(IF(B3488="","",VLOOKUP(B3488,'Customer Orders Management'!B:AB,8,0)),"")</f>
        <v/>
      </c>
      <c r="I3488" s="81" t="str">
        <f>IFERROR(IF(B3488="","",VLOOKUP(B3488,'Customer Orders Management'!B:AB,9,0)),"")</f>
        <v/>
      </c>
      <c r="J3488" s="81" t="str">
        <f>IFERROR(IF(B3488="","",VLOOKUP(B3488,'Customer Orders Management'!B:AB,10,0)),"")</f>
        <v/>
      </c>
      <c r="K3488" s="81" t="str">
        <f>IFERROR(IF(B3488="","",VLOOKUP(B3488,'Customer Orders Management'!B:AB,11,0)),"")</f>
        <v/>
      </c>
      <c r="L3488" s="81" t="str">
        <f>IFERROR(IF(VLOOKUP(B3488,'DIFOT Raw Data'!B:P,15,0)="","Not Delivered","Delivery"&amp;" "&amp;VLOOKUP(B3488,'DIFOT Raw Data'!B:P,15,0)),"")</f>
        <v/>
      </c>
    </row>
    <row r="3489" spans="5:12" x14ac:dyDescent="0.25">
      <c r="E3489" s="80" t="str">
        <f>IFERROR(IF(B3489="","",VLOOKUP(B3489,'Customer Orders Management'!B:AB,12,0)),"")</f>
        <v/>
      </c>
      <c r="F3489" s="80" t="str">
        <f>IFERROR(IF(B3489="","",VLOOKUP(B3489,'Customer Orders Management'!B:AB,13,0)),"")</f>
        <v/>
      </c>
      <c r="G3489" s="80" t="str">
        <f>IFERROR(IF(B3489="","",VLOOKUP(B3489,'Customer Orders Management'!B:AB,7,0)),"")</f>
        <v/>
      </c>
      <c r="H3489" s="80" t="str">
        <f>IFERROR(IF(B3489="","",VLOOKUP(B3489,'Customer Orders Management'!B:AB,8,0)),"")</f>
        <v/>
      </c>
      <c r="I3489" s="81" t="str">
        <f>IFERROR(IF(B3489="","",VLOOKUP(B3489,'Customer Orders Management'!B:AB,9,0)),"")</f>
        <v/>
      </c>
      <c r="J3489" s="81" t="str">
        <f>IFERROR(IF(B3489="","",VLOOKUP(B3489,'Customer Orders Management'!B:AB,10,0)),"")</f>
        <v/>
      </c>
      <c r="K3489" s="81" t="str">
        <f>IFERROR(IF(B3489="","",VLOOKUP(B3489,'Customer Orders Management'!B:AB,11,0)),"")</f>
        <v/>
      </c>
      <c r="L3489" s="81" t="str">
        <f>IFERROR(IF(VLOOKUP(B3489,'DIFOT Raw Data'!B:P,15,0)="","Not Delivered","Delivery"&amp;" "&amp;VLOOKUP(B3489,'DIFOT Raw Data'!B:P,15,0)),"")</f>
        <v/>
      </c>
    </row>
    <row r="3490" spans="5:12" x14ac:dyDescent="0.25">
      <c r="E3490" s="80" t="str">
        <f>IFERROR(IF(B3490="","",VLOOKUP(B3490,'Customer Orders Management'!B:AB,12,0)),"")</f>
        <v/>
      </c>
      <c r="F3490" s="80" t="str">
        <f>IFERROR(IF(B3490="","",VLOOKUP(B3490,'Customer Orders Management'!B:AB,13,0)),"")</f>
        <v/>
      </c>
      <c r="G3490" s="80" t="str">
        <f>IFERROR(IF(B3490="","",VLOOKUP(B3490,'Customer Orders Management'!B:AB,7,0)),"")</f>
        <v/>
      </c>
      <c r="H3490" s="80" t="str">
        <f>IFERROR(IF(B3490="","",VLOOKUP(B3490,'Customer Orders Management'!B:AB,8,0)),"")</f>
        <v/>
      </c>
      <c r="I3490" s="81" t="str">
        <f>IFERROR(IF(B3490="","",VLOOKUP(B3490,'Customer Orders Management'!B:AB,9,0)),"")</f>
        <v/>
      </c>
      <c r="J3490" s="81" t="str">
        <f>IFERROR(IF(B3490="","",VLOOKUP(B3490,'Customer Orders Management'!B:AB,10,0)),"")</f>
        <v/>
      </c>
      <c r="K3490" s="81" t="str">
        <f>IFERROR(IF(B3490="","",VLOOKUP(B3490,'Customer Orders Management'!B:AB,11,0)),"")</f>
        <v/>
      </c>
      <c r="L3490" s="81" t="str">
        <f>IFERROR(IF(VLOOKUP(B3490,'DIFOT Raw Data'!B:P,15,0)="","Not Delivered","Delivery"&amp;" "&amp;VLOOKUP(B3490,'DIFOT Raw Data'!B:P,15,0)),"")</f>
        <v/>
      </c>
    </row>
    <row r="3491" spans="5:12" x14ac:dyDescent="0.25">
      <c r="E3491" s="80" t="str">
        <f>IFERROR(IF(B3491="","",VLOOKUP(B3491,'Customer Orders Management'!B:AB,12,0)),"")</f>
        <v/>
      </c>
      <c r="F3491" s="80" t="str">
        <f>IFERROR(IF(B3491="","",VLOOKUP(B3491,'Customer Orders Management'!B:AB,13,0)),"")</f>
        <v/>
      </c>
      <c r="G3491" s="80" t="str">
        <f>IFERROR(IF(B3491="","",VLOOKUP(B3491,'Customer Orders Management'!B:AB,7,0)),"")</f>
        <v/>
      </c>
      <c r="H3491" s="80" t="str">
        <f>IFERROR(IF(B3491="","",VLOOKUP(B3491,'Customer Orders Management'!B:AB,8,0)),"")</f>
        <v/>
      </c>
      <c r="I3491" s="81" t="str">
        <f>IFERROR(IF(B3491="","",VLOOKUP(B3491,'Customer Orders Management'!B:AB,9,0)),"")</f>
        <v/>
      </c>
      <c r="J3491" s="81" t="str">
        <f>IFERROR(IF(B3491="","",VLOOKUP(B3491,'Customer Orders Management'!B:AB,10,0)),"")</f>
        <v/>
      </c>
      <c r="K3491" s="81" t="str">
        <f>IFERROR(IF(B3491="","",VLOOKUP(B3491,'Customer Orders Management'!B:AB,11,0)),"")</f>
        <v/>
      </c>
      <c r="L3491" s="81" t="str">
        <f>IFERROR(IF(VLOOKUP(B3491,'DIFOT Raw Data'!B:P,15,0)="","Not Delivered","Delivery"&amp;" "&amp;VLOOKUP(B3491,'DIFOT Raw Data'!B:P,15,0)),"")</f>
        <v/>
      </c>
    </row>
    <row r="3492" spans="5:12" x14ac:dyDescent="0.25">
      <c r="E3492" s="80" t="str">
        <f>IFERROR(IF(B3492="","",VLOOKUP(B3492,'Customer Orders Management'!B:AB,12,0)),"")</f>
        <v/>
      </c>
      <c r="F3492" s="80" t="str">
        <f>IFERROR(IF(B3492="","",VLOOKUP(B3492,'Customer Orders Management'!B:AB,13,0)),"")</f>
        <v/>
      </c>
      <c r="G3492" s="80" t="str">
        <f>IFERROR(IF(B3492="","",VLOOKUP(B3492,'Customer Orders Management'!B:AB,7,0)),"")</f>
        <v/>
      </c>
      <c r="H3492" s="80" t="str">
        <f>IFERROR(IF(B3492="","",VLOOKUP(B3492,'Customer Orders Management'!B:AB,8,0)),"")</f>
        <v/>
      </c>
      <c r="I3492" s="81" t="str">
        <f>IFERROR(IF(B3492="","",VLOOKUP(B3492,'Customer Orders Management'!B:AB,9,0)),"")</f>
        <v/>
      </c>
      <c r="J3492" s="81" t="str">
        <f>IFERROR(IF(B3492="","",VLOOKUP(B3492,'Customer Orders Management'!B:AB,10,0)),"")</f>
        <v/>
      </c>
      <c r="K3492" s="81" t="str">
        <f>IFERROR(IF(B3492="","",VLOOKUP(B3492,'Customer Orders Management'!B:AB,11,0)),"")</f>
        <v/>
      </c>
      <c r="L3492" s="81" t="str">
        <f>IFERROR(IF(VLOOKUP(B3492,'DIFOT Raw Data'!B:P,15,0)="","Not Delivered","Delivery"&amp;" "&amp;VLOOKUP(B3492,'DIFOT Raw Data'!B:P,15,0)),"")</f>
        <v/>
      </c>
    </row>
    <row r="3493" spans="5:12" x14ac:dyDescent="0.25">
      <c r="E3493" s="80" t="str">
        <f>IFERROR(IF(B3493="","",VLOOKUP(B3493,'Customer Orders Management'!B:AB,12,0)),"")</f>
        <v/>
      </c>
      <c r="F3493" s="80" t="str">
        <f>IFERROR(IF(B3493="","",VLOOKUP(B3493,'Customer Orders Management'!B:AB,13,0)),"")</f>
        <v/>
      </c>
      <c r="G3493" s="80" t="str">
        <f>IFERROR(IF(B3493="","",VLOOKUP(B3493,'Customer Orders Management'!B:AB,7,0)),"")</f>
        <v/>
      </c>
      <c r="H3493" s="80" t="str">
        <f>IFERROR(IF(B3493="","",VLOOKUP(B3493,'Customer Orders Management'!B:AB,8,0)),"")</f>
        <v/>
      </c>
      <c r="I3493" s="81" t="str">
        <f>IFERROR(IF(B3493="","",VLOOKUP(B3493,'Customer Orders Management'!B:AB,9,0)),"")</f>
        <v/>
      </c>
      <c r="J3493" s="81" t="str">
        <f>IFERROR(IF(B3493="","",VLOOKUP(B3493,'Customer Orders Management'!B:AB,10,0)),"")</f>
        <v/>
      </c>
      <c r="K3493" s="81" t="str">
        <f>IFERROR(IF(B3493="","",VLOOKUP(B3493,'Customer Orders Management'!B:AB,11,0)),"")</f>
        <v/>
      </c>
      <c r="L3493" s="81" t="str">
        <f>IFERROR(IF(VLOOKUP(B3493,'DIFOT Raw Data'!B:P,15,0)="","Not Delivered","Delivery"&amp;" "&amp;VLOOKUP(B3493,'DIFOT Raw Data'!B:P,15,0)),"")</f>
        <v/>
      </c>
    </row>
    <row r="3494" spans="5:12" x14ac:dyDescent="0.25">
      <c r="E3494" s="80" t="str">
        <f>IFERROR(IF(B3494="","",VLOOKUP(B3494,'Customer Orders Management'!B:AB,12,0)),"")</f>
        <v/>
      </c>
      <c r="F3494" s="80" t="str">
        <f>IFERROR(IF(B3494="","",VLOOKUP(B3494,'Customer Orders Management'!B:AB,13,0)),"")</f>
        <v/>
      </c>
      <c r="G3494" s="80" t="str">
        <f>IFERROR(IF(B3494="","",VLOOKUP(B3494,'Customer Orders Management'!B:AB,7,0)),"")</f>
        <v/>
      </c>
      <c r="H3494" s="80" t="str">
        <f>IFERROR(IF(B3494="","",VLOOKUP(B3494,'Customer Orders Management'!B:AB,8,0)),"")</f>
        <v/>
      </c>
      <c r="I3494" s="81" t="str">
        <f>IFERROR(IF(B3494="","",VLOOKUP(B3494,'Customer Orders Management'!B:AB,9,0)),"")</f>
        <v/>
      </c>
      <c r="J3494" s="81" t="str">
        <f>IFERROR(IF(B3494="","",VLOOKUP(B3494,'Customer Orders Management'!B:AB,10,0)),"")</f>
        <v/>
      </c>
      <c r="K3494" s="81" t="str">
        <f>IFERROR(IF(B3494="","",VLOOKUP(B3494,'Customer Orders Management'!B:AB,11,0)),"")</f>
        <v/>
      </c>
      <c r="L3494" s="81" t="str">
        <f>IFERROR(IF(VLOOKUP(B3494,'DIFOT Raw Data'!B:P,15,0)="","Not Delivered","Delivery"&amp;" "&amp;VLOOKUP(B3494,'DIFOT Raw Data'!B:P,15,0)),"")</f>
        <v/>
      </c>
    </row>
    <row r="3495" spans="5:12" x14ac:dyDescent="0.25">
      <c r="E3495" s="80" t="str">
        <f>IFERROR(IF(B3495="","",VLOOKUP(B3495,'Customer Orders Management'!B:AB,12,0)),"")</f>
        <v/>
      </c>
      <c r="F3495" s="80" t="str">
        <f>IFERROR(IF(B3495="","",VLOOKUP(B3495,'Customer Orders Management'!B:AB,13,0)),"")</f>
        <v/>
      </c>
      <c r="G3495" s="80" t="str">
        <f>IFERROR(IF(B3495="","",VLOOKUP(B3495,'Customer Orders Management'!B:AB,7,0)),"")</f>
        <v/>
      </c>
      <c r="H3495" s="80" t="str">
        <f>IFERROR(IF(B3495="","",VLOOKUP(B3495,'Customer Orders Management'!B:AB,8,0)),"")</f>
        <v/>
      </c>
      <c r="I3495" s="81" t="str">
        <f>IFERROR(IF(B3495="","",VLOOKUP(B3495,'Customer Orders Management'!B:AB,9,0)),"")</f>
        <v/>
      </c>
      <c r="J3495" s="81" t="str">
        <f>IFERROR(IF(B3495="","",VLOOKUP(B3495,'Customer Orders Management'!B:AB,10,0)),"")</f>
        <v/>
      </c>
      <c r="K3495" s="81" t="str">
        <f>IFERROR(IF(B3495="","",VLOOKUP(B3495,'Customer Orders Management'!B:AB,11,0)),"")</f>
        <v/>
      </c>
      <c r="L3495" s="81" t="str">
        <f>IFERROR(IF(VLOOKUP(B3495,'DIFOT Raw Data'!B:P,15,0)="","Not Delivered","Delivery"&amp;" "&amp;VLOOKUP(B3495,'DIFOT Raw Data'!B:P,15,0)),"")</f>
        <v/>
      </c>
    </row>
    <row r="3496" spans="5:12" x14ac:dyDescent="0.25">
      <c r="E3496" s="80" t="str">
        <f>IFERROR(IF(B3496="","",VLOOKUP(B3496,'Customer Orders Management'!B:AB,12,0)),"")</f>
        <v/>
      </c>
      <c r="F3496" s="80" t="str">
        <f>IFERROR(IF(B3496="","",VLOOKUP(B3496,'Customer Orders Management'!B:AB,13,0)),"")</f>
        <v/>
      </c>
      <c r="G3496" s="80" t="str">
        <f>IFERROR(IF(B3496="","",VLOOKUP(B3496,'Customer Orders Management'!B:AB,7,0)),"")</f>
        <v/>
      </c>
      <c r="H3496" s="80" t="str">
        <f>IFERROR(IF(B3496="","",VLOOKUP(B3496,'Customer Orders Management'!B:AB,8,0)),"")</f>
        <v/>
      </c>
      <c r="I3496" s="81" t="str">
        <f>IFERROR(IF(B3496="","",VLOOKUP(B3496,'Customer Orders Management'!B:AB,9,0)),"")</f>
        <v/>
      </c>
      <c r="J3496" s="81" t="str">
        <f>IFERROR(IF(B3496="","",VLOOKUP(B3496,'Customer Orders Management'!B:AB,10,0)),"")</f>
        <v/>
      </c>
      <c r="K3496" s="81" t="str">
        <f>IFERROR(IF(B3496="","",VLOOKUP(B3496,'Customer Orders Management'!B:AB,11,0)),"")</f>
        <v/>
      </c>
      <c r="L3496" s="81" t="str">
        <f>IFERROR(IF(VLOOKUP(B3496,'DIFOT Raw Data'!B:P,15,0)="","Not Delivered","Delivery"&amp;" "&amp;VLOOKUP(B3496,'DIFOT Raw Data'!B:P,15,0)),"")</f>
        <v/>
      </c>
    </row>
    <row r="3497" spans="5:12" x14ac:dyDescent="0.25">
      <c r="E3497" s="80" t="str">
        <f>IFERROR(IF(B3497="","",VLOOKUP(B3497,'Customer Orders Management'!B:AB,12,0)),"")</f>
        <v/>
      </c>
      <c r="F3497" s="80" t="str">
        <f>IFERROR(IF(B3497="","",VLOOKUP(B3497,'Customer Orders Management'!B:AB,13,0)),"")</f>
        <v/>
      </c>
      <c r="G3497" s="80" t="str">
        <f>IFERROR(IF(B3497="","",VLOOKUP(B3497,'Customer Orders Management'!B:AB,7,0)),"")</f>
        <v/>
      </c>
      <c r="H3497" s="80" t="str">
        <f>IFERROR(IF(B3497="","",VLOOKUP(B3497,'Customer Orders Management'!B:AB,8,0)),"")</f>
        <v/>
      </c>
      <c r="I3497" s="81" t="str">
        <f>IFERROR(IF(B3497="","",VLOOKUP(B3497,'Customer Orders Management'!B:AB,9,0)),"")</f>
        <v/>
      </c>
      <c r="J3497" s="81" t="str">
        <f>IFERROR(IF(B3497="","",VLOOKUP(B3497,'Customer Orders Management'!B:AB,10,0)),"")</f>
        <v/>
      </c>
      <c r="K3497" s="81" t="str">
        <f>IFERROR(IF(B3497="","",VLOOKUP(B3497,'Customer Orders Management'!B:AB,11,0)),"")</f>
        <v/>
      </c>
      <c r="L3497" s="81" t="str">
        <f>IFERROR(IF(VLOOKUP(B3497,'DIFOT Raw Data'!B:P,15,0)="","Not Delivered","Delivery"&amp;" "&amp;VLOOKUP(B3497,'DIFOT Raw Data'!B:P,15,0)),"")</f>
        <v/>
      </c>
    </row>
    <row r="3498" spans="5:12" x14ac:dyDescent="0.25">
      <c r="E3498" s="80" t="str">
        <f>IFERROR(IF(B3498="","",VLOOKUP(B3498,'Customer Orders Management'!B:AB,12,0)),"")</f>
        <v/>
      </c>
      <c r="F3498" s="80" t="str">
        <f>IFERROR(IF(B3498="","",VLOOKUP(B3498,'Customer Orders Management'!B:AB,13,0)),"")</f>
        <v/>
      </c>
      <c r="G3498" s="80" t="str">
        <f>IFERROR(IF(B3498="","",VLOOKUP(B3498,'Customer Orders Management'!B:AB,7,0)),"")</f>
        <v/>
      </c>
      <c r="H3498" s="80" t="str">
        <f>IFERROR(IF(B3498="","",VLOOKUP(B3498,'Customer Orders Management'!B:AB,8,0)),"")</f>
        <v/>
      </c>
      <c r="I3498" s="81" t="str">
        <f>IFERROR(IF(B3498="","",VLOOKUP(B3498,'Customer Orders Management'!B:AB,9,0)),"")</f>
        <v/>
      </c>
      <c r="J3498" s="81" t="str">
        <f>IFERROR(IF(B3498="","",VLOOKUP(B3498,'Customer Orders Management'!B:AB,10,0)),"")</f>
        <v/>
      </c>
      <c r="K3498" s="81" t="str">
        <f>IFERROR(IF(B3498="","",VLOOKUP(B3498,'Customer Orders Management'!B:AB,11,0)),"")</f>
        <v/>
      </c>
      <c r="L3498" s="81" t="str">
        <f>IFERROR(IF(VLOOKUP(B3498,'DIFOT Raw Data'!B:P,15,0)="","Not Delivered","Delivery"&amp;" "&amp;VLOOKUP(B3498,'DIFOT Raw Data'!B:P,15,0)),"")</f>
        <v/>
      </c>
    </row>
    <row r="3499" spans="5:12" x14ac:dyDescent="0.25">
      <c r="E3499" s="80" t="str">
        <f>IFERROR(IF(B3499="","",VLOOKUP(B3499,'Customer Orders Management'!B:AB,12,0)),"")</f>
        <v/>
      </c>
      <c r="F3499" s="80" t="str">
        <f>IFERROR(IF(B3499="","",VLOOKUP(B3499,'Customer Orders Management'!B:AB,13,0)),"")</f>
        <v/>
      </c>
      <c r="G3499" s="80" t="str">
        <f>IFERROR(IF(B3499="","",VLOOKUP(B3499,'Customer Orders Management'!B:AB,7,0)),"")</f>
        <v/>
      </c>
      <c r="H3499" s="80" t="str">
        <f>IFERROR(IF(B3499="","",VLOOKUP(B3499,'Customer Orders Management'!B:AB,8,0)),"")</f>
        <v/>
      </c>
      <c r="I3499" s="81" t="str">
        <f>IFERROR(IF(B3499="","",VLOOKUP(B3499,'Customer Orders Management'!B:AB,9,0)),"")</f>
        <v/>
      </c>
      <c r="J3499" s="81" t="str">
        <f>IFERROR(IF(B3499="","",VLOOKUP(B3499,'Customer Orders Management'!B:AB,10,0)),"")</f>
        <v/>
      </c>
      <c r="K3499" s="81" t="str">
        <f>IFERROR(IF(B3499="","",VLOOKUP(B3499,'Customer Orders Management'!B:AB,11,0)),"")</f>
        <v/>
      </c>
      <c r="L3499" s="81" t="str">
        <f>IFERROR(IF(VLOOKUP(B3499,'DIFOT Raw Data'!B:P,15,0)="","Not Delivered","Delivery"&amp;" "&amp;VLOOKUP(B3499,'DIFOT Raw Data'!B:P,15,0)),"")</f>
        <v/>
      </c>
    </row>
    <row r="3500" spans="5:12" x14ac:dyDescent="0.25">
      <c r="E3500" s="80" t="str">
        <f>IFERROR(IF(B3500="","",VLOOKUP(B3500,'Customer Orders Management'!B:AB,12,0)),"")</f>
        <v/>
      </c>
      <c r="F3500" s="80" t="str">
        <f>IFERROR(IF(B3500="","",VLOOKUP(B3500,'Customer Orders Management'!B:AB,13,0)),"")</f>
        <v/>
      </c>
      <c r="G3500" s="80" t="str">
        <f>IFERROR(IF(B3500="","",VLOOKUP(B3500,'Customer Orders Management'!B:AB,7,0)),"")</f>
        <v/>
      </c>
      <c r="H3500" s="80" t="str">
        <f>IFERROR(IF(B3500="","",VLOOKUP(B3500,'Customer Orders Management'!B:AB,8,0)),"")</f>
        <v/>
      </c>
      <c r="I3500" s="81" t="str">
        <f>IFERROR(IF(B3500="","",VLOOKUP(B3500,'Customer Orders Management'!B:AB,9,0)),"")</f>
        <v/>
      </c>
      <c r="J3500" s="81" t="str">
        <f>IFERROR(IF(B3500="","",VLOOKUP(B3500,'Customer Orders Management'!B:AB,10,0)),"")</f>
        <v/>
      </c>
      <c r="K3500" s="81" t="str">
        <f>IFERROR(IF(B3500="","",VLOOKUP(B3500,'Customer Orders Management'!B:AB,11,0)),"")</f>
        <v/>
      </c>
      <c r="L3500" s="81" t="str">
        <f>IFERROR(IF(VLOOKUP(B3500,'DIFOT Raw Data'!B:P,15,0)="","Not Delivered","Delivery"&amp;" "&amp;VLOOKUP(B3500,'DIFOT Raw Data'!B:P,15,0)),"")</f>
        <v/>
      </c>
    </row>
    <row r="3501" spans="5:12" x14ac:dyDescent="0.25">
      <c r="E3501" s="80" t="str">
        <f>IFERROR(IF(B3501="","",VLOOKUP(B3501,'Customer Orders Management'!B:AB,12,0)),"")</f>
        <v/>
      </c>
      <c r="F3501" s="80" t="str">
        <f>IFERROR(IF(B3501="","",VLOOKUP(B3501,'Customer Orders Management'!B:AB,13,0)),"")</f>
        <v/>
      </c>
      <c r="G3501" s="80" t="str">
        <f>IFERROR(IF(B3501="","",VLOOKUP(B3501,'Customer Orders Management'!B:AB,7,0)),"")</f>
        <v/>
      </c>
      <c r="H3501" s="80" t="str">
        <f>IFERROR(IF(B3501="","",VLOOKUP(B3501,'Customer Orders Management'!B:AB,8,0)),"")</f>
        <v/>
      </c>
      <c r="I3501" s="81" t="str">
        <f>IFERROR(IF(B3501="","",VLOOKUP(B3501,'Customer Orders Management'!B:AB,9,0)),"")</f>
        <v/>
      </c>
      <c r="J3501" s="81" t="str">
        <f>IFERROR(IF(B3501="","",VLOOKUP(B3501,'Customer Orders Management'!B:AB,10,0)),"")</f>
        <v/>
      </c>
      <c r="K3501" s="81" t="str">
        <f>IFERROR(IF(B3501="","",VLOOKUP(B3501,'Customer Orders Management'!B:AB,11,0)),"")</f>
        <v/>
      </c>
      <c r="L3501" s="81" t="str">
        <f>IFERROR(IF(VLOOKUP(B3501,'DIFOT Raw Data'!B:P,15,0)="","Not Delivered","Delivery"&amp;" "&amp;VLOOKUP(B3501,'DIFOT Raw Data'!B:P,15,0)),"")</f>
        <v/>
      </c>
    </row>
    <row r="3502" spans="5:12" x14ac:dyDescent="0.25">
      <c r="E3502" s="80" t="str">
        <f>IFERROR(IF(B3502="","",VLOOKUP(B3502,'Customer Orders Management'!B:AB,12,0)),"")</f>
        <v/>
      </c>
      <c r="F3502" s="80" t="str">
        <f>IFERROR(IF(B3502="","",VLOOKUP(B3502,'Customer Orders Management'!B:AB,13,0)),"")</f>
        <v/>
      </c>
      <c r="G3502" s="80" t="str">
        <f>IFERROR(IF(B3502="","",VLOOKUP(B3502,'Customer Orders Management'!B:AB,7,0)),"")</f>
        <v/>
      </c>
      <c r="H3502" s="80" t="str">
        <f>IFERROR(IF(B3502="","",VLOOKUP(B3502,'Customer Orders Management'!B:AB,8,0)),"")</f>
        <v/>
      </c>
      <c r="I3502" s="81" t="str">
        <f>IFERROR(IF(B3502="","",VLOOKUP(B3502,'Customer Orders Management'!B:AB,9,0)),"")</f>
        <v/>
      </c>
      <c r="J3502" s="81" t="str">
        <f>IFERROR(IF(B3502="","",VLOOKUP(B3502,'Customer Orders Management'!B:AB,10,0)),"")</f>
        <v/>
      </c>
      <c r="K3502" s="81" t="str">
        <f>IFERROR(IF(B3502="","",VLOOKUP(B3502,'Customer Orders Management'!B:AB,11,0)),"")</f>
        <v/>
      </c>
      <c r="L3502" s="81" t="str">
        <f>IFERROR(IF(VLOOKUP(B3502,'DIFOT Raw Data'!B:P,15,0)="","Not Delivered","Delivery"&amp;" "&amp;VLOOKUP(B3502,'DIFOT Raw Data'!B:P,15,0)),"")</f>
        <v/>
      </c>
    </row>
    <row r="3503" spans="5:12" x14ac:dyDescent="0.25">
      <c r="E3503" s="80" t="str">
        <f>IFERROR(IF(B3503="","",VLOOKUP(B3503,'Customer Orders Management'!B:AB,12,0)),"")</f>
        <v/>
      </c>
      <c r="F3503" s="80" t="str">
        <f>IFERROR(IF(B3503="","",VLOOKUP(B3503,'Customer Orders Management'!B:AB,13,0)),"")</f>
        <v/>
      </c>
      <c r="G3503" s="80" t="str">
        <f>IFERROR(IF(B3503="","",VLOOKUP(B3503,'Customer Orders Management'!B:AB,7,0)),"")</f>
        <v/>
      </c>
      <c r="H3503" s="80" t="str">
        <f>IFERROR(IF(B3503="","",VLOOKUP(B3503,'Customer Orders Management'!B:AB,8,0)),"")</f>
        <v/>
      </c>
      <c r="I3503" s="81" t="str">
        <f>IFERROR(IF(B3503="","",VLOOKUP(B3503,'Customer Orders Management'!B:AB,9,0)),"")</f>
        <v/>
      </c>
      <c r="J3503" s="81" t="str">
        <f>IFERROR(IF(B3503="","",VLOOKUP(B3503,'Customer Orders Management'!B:AB,10,0)),"")</f>
        <v/>
      </c>
      <c r="K3503" s="81" t="str">
        <f>IFERROR(IF(B3503="","",VLOOKUP(B3503,'Customer Orders Management'!B:AB,11,0)),"")</f>
        <v/>
      </c>
      <c r="L3503" s="81" t="str">
        <f>IFERROR(IF(VLOOKUP(B3503,'DIFOT Raw Data'!B:P,15,0)="","Not Delivered","Delivery"&amp;" "&amp;VLOOKUP(B3503,'DIFOT Raw Data'!B:P,15,0)),"")</f>
        <v/>
      </c>
    </row>
    <row r="3504" spans="5:12" x14ac:dyDescent="0.25">
      <c r="E3504" s="80" t="str">
        <f>IFERROR(IF(B3504="","",VLOOKUP(B3504,'Customer Orders Management'!B:AB,12,0)),"")</f>
        <v/>
      </c>
      <c r="F3504" s="80" t="str">
        <f>IFERROR(IF(B3504="","",VLOOKUP(B3504,'Customer Orders Management'!B:AB,13,0)),"")</f>
        <v/>
      </c>
      <c r="G3504" s="80" t="str">
        <f>IFERROR(IF(B3504="","",VLOOKUP(B3504,'Customer Orders Management'!B:AB,7,0)),"")</f>
        <v/>
      </c>
      <c r="H3504" s="80" t="str">
        <f>IFERROR(IF(B3504="","",VLOOKUP(B3504,'Customer Orders Management'!B:AB,8,0)),"")</f>
        <v/>
      </c>
      <c r="I3504" s="81" t="str">
        <f>IFERROR(IF(B3504="","",VLOOKUP(B3504,'Customer Orders Management'!B:AB,9,0)),"")</f>
        <v/>
      </c>
      <c r="J3504" s="81" t="str">
        <f>IFERROR(IF(B3504="","",VLOOKUP(B3504,'Customer Orders Management'!B:AB,10,0)),"")</f>
        <v/>
      </c>
      <c r="K3504" s="81" t="str">
        <f>IFERROR(IF(B3504="","",VLOOKUP(B3504,'Customer Orders Management'!B:AB,11,0)),"")</f>
        <v/>
      </c>
      <c r="L3504" s="81" t="str">
        <f>IFERROR(IF(VLOOKUP(B3504,'DIFOT Raw Data'!B:P,15,0)="","Not Delivered","Delivery"&amp;" "&amp;VLOOKUP(B3504,'DIFOT Raw Data'!B:P,15,0)),"")</f>
        <v/>
      </c>
    </row>
    <row r="3505" spans="5:12" x14ac:dyDescent="0.25">
      <c r="E3505" s="80" t="str">
        <f>IFERROR(IF(B3505="","",VLOOKUP(B3505,'Customer Orders Management'!B:AB,12,0)),"")</f>
        <v/>
      </c>
      <c r="F3505" s="80" t="str">
        <f>IFERROR(IF(B3505="","",VLOOKUP(B3505,'Customer Orders Management'!B:AB,13,0)),"")</f>
        <v/>
      </c>
      <c r="G3505" s="80" t="str">
        <f>IFERROR(IF(B3505="","",VLOOKUP(B3505,'Customer Orders Management'!B:AB,7,0)),"")</f>
        <v/>
      </c>
      <c r="H3505" s="80" t="str">
        <f>IFERROR(IF(B3505="","",VLOOKUP(B3505,'Customer Orders Management'!B:AB,8,0)),"")</f>
        <v/>
      </c>
      <c r="I3505" s="81" t="str">
        <f>IFERROR(IF(B3505="","",VLOOKUP(B3505,'Customer Orders Management'!B:AB,9,0)),"")</f>
        <v/>
      </c>
      <c r="J3505" s="81" t="str">
        <f>IFERROR(IF(B3505="","",VLOOKUP(B3505,'Customer Orders Management'!B:AB,10,0)),"")</f>
        <v/>
      </c>
      <c r="K3505" s="81" t="str">
        <f>IFERROR(IF(B3505="","",VLOOKUP(B3505,'Customer Orders Management'!B:AB,11,0)),"")</f>
        <v/>
      </c>
      <c r="L3505" s="81" t="str">
        <f>IFERROR(IF(VLOOKUP(B3505,'DIFOT Raw Data'!B:P,15,0)="","Not Delivered","Delivery"&amp;" "&amp;VLOOKUP(B3505,'DIFOT Raw Data'!B:P,15,0)),"")</f>
        <v/>
      </c>
    </row>
    <row r="3506" spans="5:12" x14ac:dyDescent="0.25">
      <c r="E3506" s="80" t="str">
        <f>IFERROR(IF(B3506="","",VLOOKUP(B3506,'Customer Orders Management'!B:AB,12,0)),"")</f>
        <v/>
      </c>
      <c r="F3506" s="80" t="str">
        <f>IFERROR(IF(B3506="","",VLOOKUP(B3506,'Customer Orders Management'!B:AB,13,0)),"")</f>
        <v/>
      </c>
      <c r="G3506" s="80" t="str">
        <f>IFERROR(IF(B3506="","",VLOOKUP(B3506,'Customer Orders Management'!B:AB,7,0)),"")</f>
        <v/>
      </c>
      <c r="H3506" s="80" t="str">
        <f>IFERROR(IF(B3506="","",VLOOKUP(B3506,'Customer Orders Management'!B:AB,8,0)),"")</f>
        <v/>
      </c>
      <c r="I3506" s="81" t="str">
        <f>IFERROR(IF(B3506="","",VLOOKUP(B3506,'Customer Orders Management'!B:AB,9,0)),"")</f>
        <v/>
      </c>
      <c r="J3506" s="81" t="str">
        <f>IFERROR(IF(B3506="","",VLOOKUP(B3506,'Customer Orders Management'!B:AB,10,0)),"")</f>
        <v/>
      </c>
      <c r="K3506" s="81" t="str">
        <f>IFERROR(IF(B3506="","",VLOOKUP(B3506,'Customer Orders Management'!B:AB,11,0)),"")</f>
        <v/>
      </c>
      <c r="L3506" s="81" t="str">
        <f>IFERROR(IF(VLOOKUP(B3506,'DIFOT Raw Data'!B:P,15,0)="","Not Delivered","Delivery"&amp;" "&amp;VLOOKUP(B3506,'DIFOT Raw Data'!B:P,15,0)),"")</f>
        <v/>
      </c>
    </row>
    <row r="3507" spans="5:12" x14ac:dyDescent="0.25">
      <c r="E3507" s="80" t="str">
        <f>IFERROR(IF(B3507="","",VLOOKUP(B3507,'Customer Orders Management'!B:AB,12,0)),"")</f>
        <v/>
      </c>
      <c r="F3507" s="80" t="str">
        <f>IFERROR(IF(B3507="","",VLOOKUP(B3507,'Customer Orders Management'!B:AB,13,0)),"")</f>
        <v/>
      </c>
      <c r="G3507" s="80" t="str">
        <f>IFERROR(IF(B3507="","",VLOOKUP(B3507,'Customer Orders Management'!B:AB,7,0)),"")</f>
        <v/>
      </c>
      <c r="H3507" s="80" t="str">
        <f>IFERROR(IF(B3507="","",VLOOKUP(B3507,'Customer Orders Management'!B:AB,8,0)),"")</f>
        <v/>
      </c>
      <c r="I3507" s="81" t="str">
        <f>IFERROR(IF(B3507="","",VLOOKUP(B3507,'Customer Orders Management'!B:AB,9,0)),"")</f>
        <v/>
      </c>
      <c r="J3507" s="81" t="str">
        <f>IFERROR(IF(B3507="","",VLOOKUP(B3507,'Customer Orders Management'!B:AB,10,0)),"")</f>
        <v/>
      </c>
      <c r="K3507" s="81" t="str">
        <f>IFERROR(IF(B3507="","",VLOOKUP(B3507,'Customer Orders Management'!B:AB,11,0)),"")</f>
        <v/>
      </c>
      <c r="L3507" s="81" t="str">
        <f>IFERROR(IF(VLOOKUP(B3507,'DIFOT Raw Data'!B:P,15,0)="","Not Delivered","Delivery"&amp;" "&amp;VLOOKUP(B3507,'DIFOT Raw Data'!B:P,15,0)),"")</f>
        <v/>
      </c>
    </row>
    <row r="3508" spans="5:12" x14ac:dyDescent="0.25">
      <c r="E3508" s="80" t="str">
        <f>IFERROR(IF(B3508="","",VLOOKUP(B3508,'Customer Orders Management'!B:AB,12,0)),"")</f>
        <v/>
      </c>
      <c r="F3508" s="80" t="str">
        <f>IFERROR(IF(B3508="","",VLOOKUP(B3508,'Customer Orders Management'!B:AB,13,0)),"")</f>
        <v/>
      </c>
      <c r="G3508" s="80" t="str">
        <f>IFERROR(IF(B3508="","",VLOOKUP(B3508,'Customer Orders Management'!B:AB,7,0)),"")</f>
        <v/>
      </c>
      <c r="H3508" s="80" t="str">
        <f>IFERROR(IF(B3508="","",VLOOKUP(B3508,'Customer Orders Management'!B:AB,8,0)),"")</f>
        <v/>
      </c>
      <c r="I3508" s="81" t="str">
        <f>IFERROR(IF(B3508="","",VLOOKUP(B3508,'Customer Orders Management'!B:AB,9,0)),"")</f>
        <v/>
      </c>
      <c r="J3508" s="81" t="str">
        <f>IFERROR(IF(B3508="","",VLOOKUP(B3508,'Customer Orders Management'!B:AB,10,0)),"")</f>
        <v/>
      </c>
      <c r="K3508" s="81" t="str">
        <f>IFERROR(IF(B3508="","",VLOOKUP(B3508,'Customer Orders Management'!B:AB,11,0)),"")</f>
        <v/>
      </c>
      <c r="L3508" s="81" t="str">
        <f>IFERROR(IF(VLOOKUP(B3508,'DIFOT Raw Data'!B:P,15,0)="","Not Delivered","Delivery"&amp;" "&amp;VLOOKUP(B3508,'DIFOT Raw Data'!B:P,15,0)),"")</f>
        <v/>
      </c>
    </row>
    <row r="3509" spans="5:12" x14ac:dyDescent="0.25">
      <c r="E3509" s="80" t="str">
        <f>IFERROR(IF(B3509="","",VLOOKUP(B3509,'Customer Orders Management'!B:AB,12,0)),"")</f>
        <v/>
      </c>
      <c r="F3509" s="80" t="str">
        <f>IFERROR(IF(B3509="","",VLOOKUP(B3509,'Customer Orders Management'!B:AB,13,0)),"")</f>
        <v/>
      </c>
      <c r="G3509" s="80" t="str">
        <f>IFERROR(IF(B3509="","",VLOOKUP(B3509,'Customer Orders Management'!B:AB,7,0)),"")</f>
        <v/>
      </c>
      <c r="H3509" s="80" t="str">
        <f>IFERROR(IF(B3509="","",VLOOKUP(B3509,'Customer Orders Management'!B:AB,8,0)),"")</f>
        <v/>
      </c>
      <c r="I3509" s="81" t="str">
        <f>IFERROR(IF(B3509="","",VLOOKUP(B3509,'Customer Orders Management'!B:AB,9,0)),"")</f>
        <v/>
      </c>
      <c r="J3509" s="81" t="str">
        <f>IFERROR(IF(B3509="","",VLOOKUP(B3509,'Customer Orders Management'!B:AB,10,0)),"")</f>
        <v/>
      </c>
      <c r="K3509" s="81" t="str">
        <f>IFERROR(IF(B3509="","",VLOOKUP(B3509,'Customer Orders Management'!B:AB,11,0)),"")</f>
        <v/>
      </c>
      <c r="L3509" s="81" t="str">
        <f>IFERROR(IF(VLOOKUP(B3509,'DIFOT Raw Data'!B:P,15,0)="","Not Delivered","Delivery"&amp;" "&amp;VLOOKUP(B3509,'DIFOT Raw Data'!B:P,15,0)),"")</f>
        <v/>
      </c>
    </row>
    <row r="3510" spans="5:12" x14ac:dyDescent="0.25">
      <c r="E3510" s="80" t="str">
        <f>IFERROR(IF(B3510="","",VLOOKUP(B3510,'Customer Orders Management'!B:AB,12,0)),"")</f>
        <v/>
      </c>
      <c r="F3510" s="80" t="str">
        <f>IFERROR(IF(B3510="","",VLOOKUP(B3510,'Customer Orders Management'!B:AB,13,0)),"")</f>
        <v/>
      </c>
      <c r="G3510" s="80" t="str">
        <f>IFERROR(IF(B3510="","",VLOOKUP(B3510,'Customer Orders Management'!B:AB,7,0)),"")</f>
        <v/>
      </c>
      <c r="H3510" s="80" t="str">
        <f>IFERROR(IF(B3510="","",VLOOKUP(B3510,'Customer Orders Management'!B:AB,8,0)),"")</f>
        <v/>
      </c>
      <c r="I3510" s="81" t="str">
        <f>IFERROR(IF(B3510="","",VLOOKUP(B3510,'Customer Orders Management'!B:AB,9,0)),"")</f>
        <v/>
      </c>
      <c r="J3510" s="81" t="str">
        <f>IFERROR(IF(B3510="","",VLOOKUP(B3510,'Customer Orders Management'!B:AB,10,0)),"")</f>
        <v/>
      </c>
      <c r="K3510" s="81" t="str">
        <f>IFERROR(IF(B3510="","",VLOOKUP(B3510,'Customer Orders Management'!B:AB,11,0)),"")</f>
        <v/>
      </c>
      <c r="L3510" s="81" t="str">
        <f>IFERROR(IF(VLOOKUP(B3510,'DIFOT Raw Data'!B:P,15,0)="","Not Delivered","Delivery"&amp;" "&amp;VLOOKUP(B3510,'DIFOT Raw Data'!B:P,15,0)),"")</f>
        <v/>
      </c>
    </row>
    <row r="3511" spans="5:12" x14ac:dyDescent="0.25">
      <c r="E3511" s="80" t="str">
        <f>IFERROR(IF(B3511="","",VLOOKUP(B3511,'Customer Orders Management'!B:AB,12,0)),"")</f>
        <v/>
      </c>
      <c r="F3511" s="80" t="str">
        <f>IFERROR(IF(B3511="","",VLOOKUP(B3511,'Customer Orders Management'!B:AB,13,0)),"")</f>
        <v/>
      </c>
      <c r="G3511" s="80" t="str">
        <f>IFERROR(IF(B3511="","",VLOOKUP(B3511,'Customer Orders Management'!B:AB,7,0)),"")</f>
        <v/>
      </c>
      <c r="H3511" s="80" t="str">
        <f>IFERROR(IF(B3511="","",VLOOKUP(B3511,'Customer Orders Management'!B:AB,8,0)),"")</f>
        <v/>
      </c>
      <c r="I3511" s="81" t="str">
        <f>IFERROR(IF(B3511="","",VLOOKUP(B3511,'Customer Orders Management'!B:AB,9,0)),"")</f>
        <v/>
      </c>
      <c r="J3511" s="81" t="str">
        <f>IFERROR(IF(B3511="","",VLOOKUP(B3511,'Customer Orders Management'!B:AB,10,0)),"")</f>
        <v/>
      </c>
      <c r="K3511" s="81" t="str">
        <f>IFERROR(IF(B3511="","",VLOOKUP(B3511,'Customer Orders Management'!B:AB,11,0)),"")</f>
        <v/>
      </c>
      <c r="L3511" s="81" t="str">
        <f>IFERROR(IF(VLOOKUP(B3511,'DIFOT Raw Data'!B:P,15,0)="","Not Delivered","Delivery"&amp;" "&amp;VLOOKUP(B3511,'DIFOT Raw Data'!B:P,15,0)),"")</f>
        <v/>
      </c>
    </row>
    <row r="3512" spans="5:12" x14ac:dyDescent="0.25">
      <c r="E3512" s="80" t="str">
        <f>IFERROR(IF(B3512="","",VLOOKUP(B3512,'Customer Orders Management'!B:AB,12,0)),"")</f>
        <v/>
      </c>
      <c r="F3512" s="80" t="str">
        <f>IFERROR(IF(B3512="","",VLOOKUP(B3512,'Customer Orders Management'!B:AB,13,0)),"")</f>
        <v/>
      </c>
      <c r="G3512" s="80" t="str">
        <f>IFERROR(IF(B3512="","",VLOOKUP(B3512,'Customer Orders Management'!B:AB,7,0)),"")</f>
        <v/>
      </c>
      <c r="H3512" s="80" t="str">
        <f>IFERROR(IF(B3512="","",VLOOKUP(B3512,'Customer Orders Management'!B:AB,8,0)),"")</f>
        <v/>
      </c>
      <c r="I3512" s="81" t="str">
        <f>IFERROR(IF(B3512="","",VLOOKUP(B3512,'Customer Orders Management'!B:AB,9,0)),"")</f>
        <v/>
      </c>
      <c r="J3512" s="81" t="str">
        <f>IFERROR(IF(B3512="","",VLOOKUP(B3512,'Customer Orders Management'!B:AB,10,0)),"")</f>
        <v/>
      </c>
      <c r="K3512" s="81" t="str">
        <f>IFERROR(IF(B3512="","",VLOOKUP(B3512,'Customer Orders Management'!B:AB,11,0)),"")</f>
        <v/>
      </c>
      <c r="L3512" s="81" t="str">
        <f>IFERROR(IF(VLOOKUP(B3512,'DIFOT Raw Data'!B:P,15,0)="","Not Delivered","Delivery"&amp;" "&amp;VLOOKUP(B3512,'DIFOT Raw Data'!B:P,15,0)),"")</f>
        <v/>
      </c>
    </row>
    <row r="3513" spans="5:12" x14ac:dyDescent="0.25">
      <c r="E3513" s="80" t="str">
        <f>IFERROR(IF(B3513="","",VLOOKUP(B3513,'Customer Orders Management'!B:AB,12,0)),"")</f>
        <v/>
      </c>
      <c r="F3513" s="80" t="str">
        <f>IFERROR(IF(B3513="","",VLOOKUP(B3513,'Customer Orders Management'!B:AB,13,0)),"")</f>
        <v/>
      </c>
      <c r="G3513" s="80" t="str">
        <f>IFERROR(IF(B3513="","",VLOOKUP(B3513,'Customer Orders Management'!B:AB,7,0)),"")</f>
        <v/>
      </c>
      <c r="H3513" s="80" t="str">
        <f>IFERROR(IF(B3513="","",VLOOKUP(B3513,'Customer Orders Management'!B:AB,8,0)),"")</f>
        <v/>
      </c>
      <c r="I3513" s="81" t="str">
        <f>IFERROR(IF(B3513="","",VLOOKUP(B3513,'Customer Orders Management'!B:AB,9,0)),"")</f>
        <v/>
      </c>
      <c r="J3513" s="81" t="str">
        <f>IFERROR(IF(B3513="","",VLOOKUP(B3513,'Customer Orders Management'!B:AB,10,0)),"")</f>
        <v/>
      </c>
      <c r="K3513" s="81" t="str">
        <f>IFERROR(IF(B3513="","",VLOOKUP(B3513,'Customer Orders Management'!B:AB,11,0)),"")</f>
        <v/>
      </c>
      <c r="L3513" s="81" t="str">
        <f>IFERROR(IF(VLOOKUP(B3513,'DIFOT Raw Data'!B:P,15,0)="","Not Delivered","Delivery"&amp;" "&amp;VLOOKUP(B3513,'DIFOT Raw Data'!B:P,15,0)),"")</f>
        <v/>
      </c>
    </row>
    <row r="3514" spans="5:12" x14ac:dyDescent="0.25">
      <c r="E3514" s="80" t="str">
        <f>IFERROR(IF(B3514="","",VLOOKUP(B3514,'Customer Orders Management'!B:AB,12,0)),"")</f>
        <v/>
      </c>
      <c r="F3514" s="80" t="str">
        <f>IFERROR(IF(B3514="","",VLOOKUP(B3514,'Customer Orders Management'!B:AB,13,0)),"")</f>
        <v/>
      </c>
      <c r="G3514" s="80" t="str">
        <f>IFERROR(IF(B3514="","",VLOOKUP(B3514,'Customer Orders Management'!B:AB,7,0)),"")</f>
        <v/>
      </c>
      <c r="H3514" s="80" t="str">
        <f>IFERROR(IF(B3514="","",VLOOKUP(B3514,'Customer Orders Management'!B:AB,8,0)),"")</f>
        <v/>
      </c>
      <c r="I3514" s="81" t="str">
        <f>IFERROR(IF(B3514="","",VLOOKUP(B3514,'Customer Orders Management'!B:AB,9,0)),"")</f>
        <v/>
      </c>
      <c r="J3514" s="81" t="str">
        <f>IFERROR(IF(B3514="","",VLOOKUP(B3514,'Customer Orders Management'!B:AB,10,0)),"")</f>
        <v/>
      </c>
      <c r="K3514" s="81" t="str">
        <f>IFERROR(IF(B3514="","",VLOOKUP(B3514,'Customer Orders Management'!B:AB,11,0)),"")</f>
        <v/>
      </c>
      <c r="L3514" s="81" t="str">
        <f>IFERROR(IF(VLOOKUP(B3514,'DIFOT Raw Data'!B:P,15,0)="","Not Delivered","Delivery"&amp;" "&amp;VLOOKUP(B3514,'DIFOT Raw Data'!B:P,15,0)),"")</f>
        <v/>
      </c>
    </row>
    <row r="3515" spans="5:12" x14ac:dyDescent="0.25">
      <c r="E3515" s="80" t="str">
        <f>IFERROR(IF(B3515="","",VLOOKUP(B3515,'Customer Orders Management'!B:AB,12,0)),"")</f>
        <v/>
      </c>
      <c r="F3515" s="80" t="str">
        <f>IFERROR(IF(B3515="","",VLOOKUP(B3515,'Customer Orders Management'!B:AB,13,0)),"")</f>
        <v/>
      </c>
      <c r="G3515" s="80" t="str">
        <f>IFERROR(IF(B3515="","",VLOOKUP(B3515,'Customer Orders Management'!B:AB,7,0)),"")</f>
        <v/>
      </c>
      <c r="H3515" s="80" t="str">
        <f>IFERROR(IF(B3515="","",VLOOKUP(B3515,'Customer Orders Management'!B:AB,8,0)),"")</f>
        <v/>
      </c>
      <c r="I3515" s="81" t="str">
        <f>IFERROR(IF(B3515="","",VLOOKUP(B3515,'Customer Orders Management'!B:AB,9,0)),"")</f>
        <v/>
      </c>
      <c r="J3515" s="81" t="str">
        <f>IFERROR(IF(B3515="","",VLOOKUP(B3515,'Customer Orders Management'!B:AB,10,0)),"")</f>
        <v/>
      </c>
      <c r="K3515" s="81" t="str">
        <f>IFERROR(IF(B3515="","",VLOOKUP(B3515,'Customer Orders Management'!B:AB,11,0)),"")</f>
        <v/>
      </c>
      <c r="L3515" s="81" t="str">
        <f>IFERROR(IF(VLOOKUP(B3515,'DIFOT Raw Data'!B:P,15,0)="","Not Delivered","Delivery"&amp;" "&amp;VLOOKUP(B3515,'DIFOT Raw Data'!B:P,15,0)),"")</f>
        <v/>
      </c>
    </row>
    <row r="3516" spans="5:12" x14ac:dyDescent="0.25">
      <c r="E3516" s="80" t="str">
        <f>IFERROR(IF(B3516="","",VLOOKUP(B3516,'Customer Orders Management'!B:AB,12,0)),"")</f>
        <v/>
      </c>
      <c r="F3516" s="80" t="str">
        <f>IFERROR(IF(B3516="","",VLOOKUP(B3516,'Customer Orders Management'!B:AB,13,0)),"")</f>
        <v/>
      </c>
      <c r="G3516" s="80" t="str">
        <f>IFERROR(IF(B3516="","",VLOOKUP(B3516,'Customer Orders Management'!B:AB,7,0)),"")</f>
        <v/>
      </c>
      <c r="H3516" s="80" t="str">
        <f>IFERROR(IF(B3516="","",VLOOKUP(B3516,'Customer Orders Management'!B:AB,8,0)),"")</f>
        <v/>
      </c>
      <c r="I3516" s="81" t="str">
        <f>IFERROR(IF(B3516="","",VLOOKUP(B3516,'Customer Orders Management'!B:AB,9,0)),"")</f>
        <v/>
      </c>
      <c r="J3516" s="81" t="str">
        <f>IFERROR(IF(B3516="","",VLOOKUP(B3516,'Customer Orders Management'!B:AB,10,0)),"")</f>
        <v/>
      </c>
      <c r="K3516" s="81" t="str">
        <f>IFERROR(IF(B3516="","",VLOOKUP(B3516,'Customer Orders Management'!B:AB,11,0)),"")</f>
        <v/>
      </c>
      <c r="L3516" s="81" t="str">
        <f>IFERROR(IF(VLOOKUP(B3516,'DIFOT Raw Data'!B:P,15,0)="","Not Delivered","Delivery"&amp;" "&amp;VLOOKUP(B3516,'DIFOT Raw Data'!B:P,15,0)),"")</f>
        <v/>
      </c>
    </row>
    <row r="3517" spans="5:12" x14ac:dyDescent="0.25">
      <c r="E3517" s="80" t="str">
        <f>IFERROR(IF(B3517="","",VLOOKUP(B3517,'Customer Orders Management'!B:AB,12,0)),"")</f>
        <v/>
      </c>
      <c r="F3517" s="80" t="str">
        <f>IFERROR(IF(B3517="","",VLOOKUP(B3517,'Customer Orders Management'!B:AB,13,0)),"")</f>
        <v/>
      </c>
      <c r="G3517" s="80" t="str">
        <f>IFERROR(IF(B3517="","",VLOOKUP(B3517,'Customer Orders Management'!B:AB,7,0)),"")</f>
        <v/>
      </c>
      <c r="H3517" s="80" t="str">
        <f>IFERROR(IF(B3517="","",VLOOKUP(B3517,'Customer Orders Management'!B:AB,8,0)),"")</f>
        <v/>
      </c>
      <c r="I3517" s="81" t="str">
        <f>IFERROR(IF(B3517="","",VLOOKUP(B3517,'Customer Orders Management'!B:AB,9,0)),"")</f>
        <v/>
      </c>
      <c r="J3517" s="81" t="str">
        <f>IFERROR(IF(B3517="","",VLOOKUP(B3517,'Customer Orders Management'!B:AB,10,0)),"")</f>
        <v/>
      </c>
      <c r="K3517" s="81" t="str">
        <f>IFERROR(IF(B3517="","",VLOOKUP(B3517,'Customer Orders Management'!B:AB,11,0)),"")</f>
        <v/>
      </c>
      <c r="L3517" s="81" t="str">
        <f>IFERROR(IF(VLOOKUP(B3517,'DIFOT Raw Data'!B:P,15,0)="","Not Delivered","Delivery"&amp;" "&amp;VLOOKUP(B3517,'DIFOT Raw Data'!B:P,15,0)),"")</f>
        <v/>
      </c>
    </row>
    <row r="3518" spans="5:12" x14ac:dyDescent="0.25">
      <c r="E3518" s="80" t="str">
        <f>IFERROR(IF(B3518="","",VLOOKUP(B3518,'Customer Orders Management'!B:AB,12,0)),"")</f>
        <v/>
      </c>
      <c r="F3518" s="80" t="str">
        <f>IFERROR(IF(B3518="","",VLOOKUP(B3518,'Customer Orders Management'!B:AB,13,0)),"")</f>
        <v/>
      </c>
      <c r="G3518" s="80" t="str">
        <f>IFERROR(IF(B3518="","",VLOOKUP(B3518,'Customer Orders Management'!B:AB,7,0)),"")</f>
        <v/>
      </c>
      <c r="H3518" s="80" t="str">
        <f>IFERROR(IF(B3518="","",VLOOKUP(B3518,'Customer Orders Management'!B:AB,8,0)),"")</f>
        <v/>
      </c>
      <c r="I3518" s="81" t="str">
        <f>IFERROR(IF(B3518="","",VLOOKUP(B3518,'Customer Orders Management'!B:AB,9,0)),"")</f>
        <v/>
      </c>
      <c r="J3518" s="81" t="str">
        <f>IFERROR(IF(B3518="","",VLOOKUP(B3518,'Customer Orders Management'!B:AB,10,0)),"")</f>
        <v/>
      </c>
      <c r="K3518" s="81" t="str">
        <f>IFERROR(IF(B3518="","",VLOOKUP(B3518,'Customer Orders Management'!B:AB,11,0)),"")</f>
        <v/>
      </c>
      <c r="L3518" s="81" t="str">
        <f>IFERROR(IF(VLOOKUP(B3518,'DIFOT Raw Data'!B:P,15,0)="","Not Delivered","Delivery"&amp;" "&amp;VLOOKUP(B3518,'DIFOT Raw Data'!B:P,15,0)),"")</f>
        <v/>
      </c>
    </row>
    <row r="3519" spans="5:12" x14ac:dyDescent="0.25">
      <c r="E3519" s="80" t="str">
        <f>IFERROR(IF(B3519="","",VLOOKUP(B3519,'Customer Orders Management'!B:AB,12,0)),"")</f>
        <v/>
      </c>
      <c r="F3519" s="80" t="str">
        <f>IFERROR(IF(B3519="","",VLOOKUP(B3519,'Customer Orders Management'!B:AB,13,0)),"")</f>
        <v/>
      </c>
      <c r="G3519" s="80" t="str">
        <f>IFERROR(IF(B3519="","",VLOOKUP(B3519,'Customer Orders Management'!B:AB,7,0)),"")</f>
        <v/>
      </c>
      <c r="H3519" s="80" t="str">
        <f>IFERROR(IF(B3519="","",VLOOKUP(B3519,'Customer Orders Management'!B:AB,8,0)),"")</f>
        <v/>
      </c>
      <c r="I3519" s="81" t="str">
        <f>IFERROR(IF(B3519="","",VLOOKUP(B3519,'Customer Orders Management'!B:AB,9,0)),"")</f>
        <v/>
      </c>
      <c r="J3519" s="81" t="str">
        <f>IFERROR(IF(B3519="","",VLOOKUP(B3519,'Customer Orders Management'!B:AB,10,0)),"")</f>
        <v/>
      </c>
      <c r="K3519" s="81" t="str">
        <f>IFERROR(IF(B3519="","",VLOOKUP(B3519,'Customer Orders Management'!B:AB,11,0)),"")</f>
        <v/>
      </c>
      <c r="L3519" s="81" t="str">
        <f>IFERROR(IF(VLOOKUP(B3519,'DIFOT Raw Data'!B:P,15,0)="","Not Delivered","Delivery"&amp;" "&amp;VLOOKUP(B3519,'DIFOT Raw Data'!B:P,15,0)),"")</f>
        <v/>
      </c>
    </row>
    <row r="3520" spans="5:12" x14ac:dyDescent="0.25">
      <c r="E3520" s="80" t="str">
        <f>IFERROR(IF(B3520="","",VLOOKUP(B3520,'Customer Orders Management'!B:AB,12,0)),"")</f>
        <v/>
      </c>
      <c r="F3520" s="80" t="str">
        <f>IFERROR(IF(B3520="","",VLOOKUP(B3520,'Customer Orders Management'!B:AB,13,0)),"")</f>
        <v/>
      </c>
      <c r="G3520" s="80" t="str">
        <f>IFERROR(IF(B3520="","",VLOOKUP(B3520,'Customer Orders Management'!B:AB,7,0)),"")</f>
        <v/>
      </c>
      <c r="H3520" s="80" t="str">
        <f>IFERROR(IF(B3520="","",VLOOKUP(B3520,'Customer Orders Management'!B:AB,8,0)),"")</f>
        <v/>
      </c>
      <c r="I3520" s="81" t="str">
        <f>IFERROR(IF(B3520="","",VLOOKUP(B3520,'Customer Orders Management'!B:AB,9,0)),"")</f>
        <v/>
      </c>
      <c r="J3520" s="81" t="str">
        <f>IFERROR(IF(B3520="","",VLOOKUP(B3520,'Customer Orders Management'!B:AB,10,0)),"")</f>
        <v/>
      </c>
      <c r="K3520" s="81" t="str">
        <f>IFERROR(IF(B3520="","",VLOOKUP(B3520,'Customer Orders Management'!B:AB,11,0)),"")</f>
        <v/>
      </c>
      <c r="L3520" s="81" t="str">
        <f>IFERROR(IF(VLOOKUP(B3520,'DIFOT Raw Data'!B:P,15,0)="","Not Delivered","Delivery"&amp;" "&amp;VLOOKUP(B3520,'DIFOT Raw Data'!B:P,15,0)),"")</f>
        <v/>
      </c>
    </row>
    <row r="3521" spans="5:12" x14ac:dyDescent="0.25">
      <c r="E3521" s="80" t="str">
        <f>IFERROR(IF(B3521="","",VLOOKUP(B3521,'Customer Orders Management'!B:AB,12,0)),"")</f>
        <v/>
      </c>
      <c r="F3521" s="80" t="str">
        <f>IFERROR(IF(B3521="","",VLOOKUP(B3521,'Customer Orders Management'!B:AB,13,0)),"")</f>
        <v/>
      </c>
      <c r="G3521" s="80" t="str">
        <f>IFERROR(IF(B3521="","",VLOOKUP(B3521,'Customer Orders Management'!B:AB,7,0)),"")</f>
        <v/>
      </c>
      <c r="H3521" s="80" t="str">
        <f>IFERROR(IF(B3521="","",VLOOKUP(B3521,'Customer Orders Management'!B:AB,8,0)),"")</f>
        <v/>
      </c>
      <c r="I3521" s="81" t="str">
        <f>IFERROR(IF(B3521="","",VLOOKUP(B3521,'Customer Orders Management'!B:AB,9,0)),"")</f>
        <v/>
      </c>
      <c r="J3521" s="81" t="str">
        <f>IFERROR(IF(B3521="","",VLOOKUP(B3521,'Customer Orders Management'!B:AB,10,0)),"")</f>
        <v/>
      </c>
      <c r="K3521" s="81" t="str">
        <f>IFERROR(IF(B3521="","",VLOOKUP(B3521,'Customer Orders Management'!B:AB,11,0)),"")</f>
        <v/>
      </c>
      <c r="L3521" s="81" t="str">
        <f>IFERROR(IF(VLOOKUP(B3521,'DIFOT Raw Data'!B:P,15,0)="","Not Delivered","Delivery"&amp;" "&amp;VLOOKUP(B3521,'DIFOT Raw Data'!B:P,15,0)),"")</f>
        <v/>
      </c>
    </row>
    <row r="3522" spans="5:12" x14ac:dyDescent="0.25">
      <c r="E3522" s="80" t="str">
        <f>IFERROR(IF(B3522="","",VLOOKUP(B3522,'Customer Orders Management'!B:AB,12,0)),"")</f>
        <v/>
      </c>
      <c r="F3522" s="80" t="str">
        <f>IFERROR(IF(B3522="","",VLOOKUP(B3522,'Customer Orders Management'!B:AB,13,0)),"")</f>
        <v/>
      </c>
      <c r="G3522" s="80" t="str">
        <f>IFERROR(IF(B3522="","",VLOOKUP(B3522,'Customer Orders Management'!B:AB,7,0)),"")</f>
        <v/>
      </c>
      <c r="H3522" s="80" t="str">
        <f>IFERROR(IF(B3522="","",VLOOKUP(B3522,'Customer Orders Management'!B:AB,8,0)),"")</f>
        <v/>
      </c>
      <c r="I3522" s="81" t="str">
        <f>IFERROR(IF(B3522="","",VLOOKUP(B3522,'Customer Orders Management'!B:AB,9,0)),"")</f>
        <v/>
      </c>
      <c r="J3522" s="81" t="str">
        <f>IFERROR(IF(B3522="","",VLOOKUP(B3522,'Customer Orders Management'!B:AB,10,0)),"")</f>
        <v/>
      </c>
      <c r="K3522" s="81" t="str">
        <f>IFERROR(IF(B3522="","",VLOOKUP(B3522,'Customer Orders Management'!B:AB,11,0)),"")</f>
        <v/>
      </c>
      <c r="L3522" s="81" t="str">
        <f>IFERROR(IF(VLOOKUP(B3522,'DIFOT Raw Data'!B:P,15,0)="","Not Delivered","Delivery"&amp;" "&amp;VLOOKUP(B3522,'DIFOT Raw Data'!B:P,15,0)),"")</f>
        <v/>
      </c>
    </row>
    <row r="3523" spans="5:12" x14ac:dyDescent="0.25">
      <c r="E3523" s="80" t="str">
        <f>IFERROR(IF(B3523="","",VLOOKUP(B3523,'Customer Orders Management'!B:AB,12,0)),"")</f>
        <v/>
      </c>
      <c r="F3523" s="80" t="str">
        <f>IFERROR(IF(B3523="","",VLOOKUP(B3523,'Customer Orders Management'!B:AB,13,0)),"")</f>
        <v/>
      </c>
      <c r="G3523" s="80" t="str">
        <f>IFERROR(IF(B3523="","",VLOOKUP(B3523,'Customer Orders Management'!B:AB,7,0)),"")</f>
        <v/>
      </c>
      <c r="H3523" s="80" t="str">
        <f>IFERROR(IF(B3523="","",VLOOKUP(B3523,'Customer Orders Management'!B:AB,8,0)),"")</f>
        <v/>
      </c>
      <c r="I3523" s="81" t="str">
        <f>IFERROR(IF(B3523="","",VLOOKUP(B3523,'Customer Orders Management'!B:AB,9,0)),"")</f>
        <v/>
      </c>
      <c r="J3523" s="81" t="str">
        <f>IFERROR(IF(B3523="","",VLOOKUP(B3523,'Customer Orders Management'!B:AB,10,0)),"")</f>
        <v/>
      </c>
      <c r="K3523" s="81" t="str">
        <f>IFERROR(IF(B3523="","",VLOOKUP(B3523,'Customer Orders Management'!B:AB,11,0)),"")</f>
        <v/>
      </c>
      <c r="L3523" s="81" t="str">
        <f>IFERROR(IF(VLOOKUP(B3523,'DIFOT Raw Data'!B:P,15,0)="","Not Delivered","Delivery"&amp;" "&amp;VLOOKUP(B3523,'DIFOT Raw Data'!B:P,15,0)),"")</f>
        <v/>
      </c>
    </row>
    <row r="3524" spans="5:12" x14ac:dyDescent="0.25">
      <c r="E3524" s="80" t="str">
        <f>IFERROR(IF(B3524="","",VLOOKUP(B3524,'Customer Orders Management'!B:AB,12,0)),"")</f>
        <v/>
      </c>
      <c r="F3524" s="80" t="str">
        <f>IFERROR(IF(B3524="","",VLOOKUP(B3524,'Customer Orders Management'!B:AB,13,0)),"")</f>
        <v/>
      </c>
      <c r="G3524" s="80" t="str">
        <f>IFERROR(IF(B3524="","",VLOOKUP(B3524,'Customer Orders Management'!B:AB,7,0)),"")</f>
        <v/>
      </c>
      <c r="H3524" s="80" t="str">
        <f>IFERROR(IF(B3524="","",VLOOKUP(B3524,'Customer Orders Management'!B:AB,8,0)),"")</f>
        <v/>
      </c>
      <c r="I3524" s="81" t="str">
        <f>IFERROR(IF(B3524="","",VLOOKUP(B3524,'Customer Orders Management'!B:AB,9,0)),"")</f>
        <v/>
      </c>
      <c r="J3524" s="81" t="str">
        <f>IFERROR(IF(B3524="","",VLOOKUP(B3524,'Customer Orders Management'!B:AB,10,0)),"")</f>
        <v/>
      </c>
      <c r="K3524" s="81" t="str">
        <f>IFERROR(IF(B3524="","",VLOOKUP(B3524,'Customer Orders Management'!B:AB,11,0)),"")</f>
        <v/>
      </c>
      <c r="L3524" s="81" t="str">
        <f>IFERROR(IF(VLOOKUP(B3524,'DIFOT Raw Data'!B:P,15,0)="","Not Delivered","Delivery"&amp;" "&amp;VLOOKUP(B3524,'DIFOT Raw Data'!B:P,15,0)),"")</f>
        <v/>
      </c>
    </row>
    <row r="3525" spans="5:12" x14ac:dyDescent="0.25">
      <c r="E3525" s="80" t="str">
        <f>IFERROR(IF(B3525="","",VLOOKUP(B3525,'Customer Orders Management'!B:AB,12,0)),"")</f>
        <v/>
      </c>
      <c r="F3525" s="80" t="str">
        <f>IFERROR(IF(B3525="","",VLOOKUP(B3525,'Customer Orders Management'!B:AB,13,0)),"")</f>
        <v/>
      </c>
      <c r="G3525" s="80" t="str">
        <f>IFERROR(IF(B3525="","",VLOOKUP(B3525,'Customer Orders Management'!B:AB,7,0)),"")</f>
        <v/>
      </c>
      <c r="H3525" s="80" t="str">
        <f>IFERROR(IF(B3525="","",VLOOKUP(B3525,'Customer Orders Management'!B:AB,8,0)),"")</f>
        <v/>
      </c>
      <c r="I3525" s="81" t="str">
        <f>IFERROR(IF(B3525="","",VLOOKUP(B3525,'Customer Orders Management'!B:AB,9,0)),"")</f>
        <v/>
      </c>
      <c r="J3525" s="81" t="str">
        <f>IFERROR(IF(B3525="","",VLOOKUP(B3525,'Customer Orders Management'!B:AB,10,0)),"")</f>
        <v/>
      </c>
      <c r="K3525" s="81" t="str">
        <f>IFERROR(IF(B3525="","",VLOOKUP(B3525,'Customer Orders Management'!B:AB,11,0)),"")</f>
        <v/>
      </c>
      <c r="L3525" s="81" t="str">
        <f>IFERROR(IF(VLOOKUP(B3525,'DIFOT Raw Data'!B:P,15,0)="","Not Delivered","Delivery"&amp;" "&amp;VLOOKUP(B3525,'DIFOT Raw Data'!B:P,15,0)),"")</f>
        <v/>
      </c>
    </row>
    <row r="3526" spans="5:12" x14ac:dyDescent="0.25">
      <c r="E3526" s="80" t="str">
        <f>IFERROR(IF(B3526="","",VLOOKUP(B3526,'Customer Orders Management'!B:AB,12,0)),"")</f>
        <v/>
      </c>
      <c r="F3526" s="80" t="str">
        <f>IFERROR(IF(B3526="","",VLOOKUP(B3526,'Customer Orders Management'!B:AB,13,0)),"")</f>
        <v/>
      </c>
      <c r="G3526" s="80" t="str">
        <f>IFERROR(IF(B3526="","",VLOOKUP(B3526,'Customer Orders Management'!B:AB,7,0)),"")</f>
        <v/>
      </c>
      <c r="H3526" s="80" t="str">
        <f>IFERROR(IF(B3526="","",VLOOKUP(B3526,'Customer Orders Management'!B:AB,8,0)),"")</f>
        <v/>
      </c>
      <c r="I3526" s="81" t="str">
        <f>IFERROR(IF(B3526="","",VLOOKUP(B3526,'Customer Orders Management'!B:AB,9,0)),"")</f>
        <v/>
      </c>
      <c r="J3526" s="81" t="str">
        <f>IFERROR(IF(B3526="","",VLOOKUP(B3526,'Customer Orders Management'!B:AB,10,0)),"")</f>
        <v/>
      </c>
      <c r="K3526" s="81" t="str">
        <f>IFERROR(IF(B3526="","",VLOOKUP(B3526,'Customer Orders Management'!B:AB,11,0)),"")</f>
        <v/>
      </c>
      <c r="L3526" s="81" t="str">
        <f>IFERROR(IF(VLOOKUP(B3526,'DIFOT Raw Data'!B:P,15,0)="","Not Delivered","Delivery"&amp;" "&amp;VLOOKUP(B3526,'DIFOT Raw Data'!B:P,15,0)),"")</f>
        <v/>
      </c>
    </row>
    <row r="3527" spans="5:12" x14ac:dyDescent="0.25">
      <c r="E3527" s="80" t="str">
        <f>IFERROR(IF(B3527="","",VLOOKUP(B3527,'Customer Orders Management'!B:AB,12,0)),"")</f>
        <v/>
      </c>
      <c r="F3527" s="80" t="str">
        <f>IFERROR(IF(B3527="","",VLOOKUP(B3527,'Customer Orders Management'!B:AB,13,0)),"")</f>
        <v/>
      </c>
      <c r="G3527" s="80" t="str">
        <f>IFERROR(IF(B3527="","",VLOOKUP(B3527,'Customer Orders Management'!B:AB,7,0)),"")</f>
        <v/>
      </c>
      <c r="H3527" s="80" t="str">
        <f>IFERROR(IF(B3527="","",VLOOKUP(B3527,'Customer Orders Management'!B:AB,8,0)),"")</f>
        <v/>
      </c>
      <c r="I3527" s="81" t="str">
        <f>IFERROR(IF(B3527="","",VLOOKUP(B3527,'Customer Orders Management'!B:AB,9,0)),"")</f>
        <v/>
      </c>
      <c r="J3527" s="81" t="str">
        <f>IFERROR(IF(B3527="","",VLOOKUP(B3527,'Customer Orders Management'!B:AB,10,0)),"")</f>
        <v/>
      </c>
      <c r="K3527" s="81" t="str">
        <f>IFERROR(IF(B3527="","",VLOOKUP(B3527,'Customer Orders Management'!B:AB,11,0)),"")</f>
        <v/>
      </c>
      <c r="L3527" s="81" t="str">
        <f>IFERROR(IF(VLOOKUP(B3527,'DIFOT Raw Data'!B:P,15,0)="","Not Delivered","Delivery"&amp;" "&amp;VLOOKUP(B3527,'DIFOT Raw Data'!B:P,15,0)),"")</f>
        <v/>
      </c>
    </row>
    <row r="3528" spans="5:12" x14ac:dyDescent="0.25">
      <c r="E3528" s="80" t="str">
        <f>IFERROR(IF(B3528="","",VLOOKUP(B3528,'Customer Orders Management'!B:AB,12,0)),"")</f>
        <v/>
      </c>
      <c r="F3528" s="80" t="str">
        <f>IFERROR(IF(B3528="","",VLOOKUP(B3528,'Customer Orders Management'!B:AB,13,0)),"")</f>
        <v/>
      </c>
      <c r="G3528" s="80" t="str">
        <f>IFERROR(IF(B3528="","",VLOOKUP(B3528,'Customer Orders Management'!B:AB,7,0)),"")</f>
        <v/>
      </c>
      <c r="H3528" s="80" t="str">
        <f>IFERROR(IF(B3528="","",VLOOKUP(B3528,'Customer Orders Management'!B:AB,8,0)),"")</f>
        <v/>
      </c>
      <c r="I3528" s="81" t="str">
        <f>IFERROR(IF(B3528="","",VLOOKUP(B3528,'Customer Orders Management'!B:AB,9,0)),"")</f>
        <v/>
      </c>
      <c r="J3528" s="81" t="str">
        <f>IFERROR(IF(B3528="","",VLOOKUP(B3528,'Customer Orders Management'!B:AB,10,0)),"")</f>
        <v/>
      </c>
      <c r="K3528" s="81" t="str">
        <f>IFERROR(IF(B3528="","",VLOOKUP(B3528,'Customer Orders Management'!B:AB,11,0)),"")</f>
        <v/>
      </c>
      <c r="L3528" s="81" t="str">
        <f>IFERROR(IF(VLOOKUP(B3528,'DIFOT Raw Data'!B:P,15,0)="","Not Delivered","Delivery"&amp;" "&amp;VLOOKUP(B3528,'DIFOT Raw Data'!B:P,15,0)),"")</f>
        <v/>
      </c>
    </row>
    <row r="3529" spans="5:12" x14ac:dyDescent="0.25">
      <c r="E3529" s="80" t="str">
        <f>IFERROR(IF(B3529="","",VLOOKUP(B3529,'Customer Orders Management'!B:AB,12,0)),"")</f>
        <v/>
      </c>
      <c r="F3529" s="80" t="str">
        <f>IFERROR(IF(B3529="","",VLOOKUP(B3529,'Customer Orders Management'!B:AB,13,0)),"")</f>
        <v/>
      </c>
      <c r="G3529" s="80" t="str">
        <f>IFERROR(IF(B3529="","",VLOOKUP(B3529,'Customer Orders Management'!B:AB,7,0)),"")</f>
        <v/>
      </c>
      <c r="H3529" s="80" t="str">
        <f>IFERROR(IF(B3529="","",VLOOKUP(B3529,'Customer Orders Management'!B:AB,8,0)),"")</f>
        <v/>
      </c>
      <c r="I3529" s="81" t="str">
        <f>IFERROR(IF(B3529="","",VLOOKUP(B3529,'Customer Orders Management'!B:AB,9,0)),"")</f>
        <v/>
      </c>
      <c r="J3529" s="81" t="str">
        <f>IFERROR(IF(B3529="","",VLOOKUP(B3529,'Customer Orders Management'!B:AB,10,0)),"")</f>
        <v/>
      </c>
      <c r="K3529" s="81" t="str">
        <f>IFERROR(IF(B3529="","",VLOOKUP(B3529,'Customer Orders Management'!B:AB,11,0)),"")</f>
        <v/>
      </c>
      <c r="L3529" s="81" t="str">
        <f>IFERROR(IF(VLOOKUP(B3529,'DIFOT Raw Data'!B:P,15,0)="","Not Delivered","Delivery"&amp;" "&amp;VLOOKUP(B3529,'DIFOT Raw Data'!B:P,15,0)),"")</f>
        <v/>
      </c>
    </row>
    <row r="3530" spans="5:12" x14ac:dyDescent="0.25">
      <c r="E3530" s="80" t="str">
        <f>IFERROR(IF(B3530="","",VLOOKUP(B3530,'Customer Orders Management'!B:AB,12,0)),"")</f>
        <v/>
      </c>
      <c r="F3530" s="80" t="str">
        <f>IFERROR(IF(B3530="","",VLOOKUP(B3530,'Customer Orders Management'!B:AB,13,0)),"")</f>
        <v/>
      </c>
      <c r="G3530" s="80" t="str">
        <f>IFERROR(IF(B3530="","",VLOOKUP(B3530,'Customer Orders Management'!B:AB,7,0)),"")</f>
        <v/>
      </c>
      <c r="H3530" s="80" t="str">
        <f>IFERROR(IF(B3530="","",VLOOKUP(B3530,'Customer Orders Management'!B:AB,8,0)),"")</f>
        <v/>
      </c>
      <c r="I3530" s="81" t="str">
        <f>IFERROR(IF(B3530="","",VLOOKUP(B3530,'Customer Orders Management'!B:AB,9,0)),"")</f>
        <v/>
      </c>
      <c r="J3530" s="81" t="str">
        <f>IFERROR(IF(B3530="","",VLOOKUP(B3530,'Customer Orders Management'!B:AB,10,0)),"")</f>
        <v/>
      </c>
      <c r="K3530" s="81" t="str">
        <f>IFERROR(IF(B3530="","",VLOOKUP(B3530,'Customer Orders Management'!B:AB,11,0)),"")</f>
        <v/>
      </c>
      <c r="L3530" s="81" t="str">
        <f>IFERROR(IF(VLOOKUP(B3530,'DIFOT Raw Data'!B:P,15,0)="","Not Delivered","Delivery"&amp;" "&amp;VLOOKUP(B3530,'DIFOT Raw Data'!B:P,15,0)),"")</f>
        <v/>
      </c>
    </row>
    <row r="3531" spans="5:12" x14ac:dyDescent="0.25">
      <c r="E3531" s="80" t="str">
        <f>IFERROR(IF(B3531="","",VLOOKUP(B3531,'Customer Orders Management'!B:AB,12,0)),"")</f>
        <v/>
      </c>
      <c r="F3531" s="80" t="str">
        <f>IFERROR(IF(B3531="","",VLOOKUP(B3531,'Customer Orders Management'!B:AB,13,0)),"")</f>
        <v/>
      </c>
      <c r="G3531" s="80" t="str">
        <f>IFERROR(IF(B3531="","",VLOOKUP(B3531,'Customer Orders Management'!B:AB,7,0)),"")</f>
        <v/>
      </c>
      <c r="H3531" s="80" t="str">
        <f>IFERROR(IF(B3531="","",VLOOKUP(B3531,'Customer Orders Management'!B:AB,8,0)),"")</f>
        <v/>
      </c>
      <c r="I3531" s="81" t="str">
        <f>IFERROR(IF(B3531="","",VLOOKUP(B3531,'Customer Orders Management'!B:AB,9,0)),"")</f>
        <v/>
      </c>
      <c r="J3531" s="81" t="str">
        <f>IFERROR(IF(B3531="","",VLOOKUP(B3531,'Customer Orders Management'!B:AB,10,0)),"")</f>
        <v/>
      </c>
      <c r="K3531" s="81" t="str">
        <f>IFERROR(IF(B3531="","",VLOOKUP(B3531,'Customer Orders Management'!B:AB,11,0)),"")</f>
        <v/>
      </c>
      <c r="L3531" s="81" t="str">
        <f>IFERROR(IF(VLOOKUP(B3531,'DIFOT Raw Data'!B:P,15,0)="","Not Delivered","Delivery"&amp;" "&amp;VLOOKUP(B3531,'DIFOT Raw Data'!B:P,15,0)),"")</f>
        <v/>
      </c>
    </row>
    <row r="3532" spans="5:12" x14ac:dyDescent="0.25">
      <c r="E3532" s="80" t="str">
        <f>IFERROR(IF(B3532="","",VLOOKUP(B3532,'Customer Orders Management'!B:AB,12,0)),"")</f>
        <v/>
      </c>
      <c r="F3532" s="80" t="str">
        <f>IFERROR(IF(B3532="","",VLOOKUP(B3532,'Customer Orders Management'!B:AB,13,0)),"")</f>
        <v/>
      </c>
      <c r="G3532" s="80" t="str">
        <f>IFERROR(IF(B3532="","",VLOOKUP(B3532,'Customer Orders Management'!B:AB,7,0)),"")</f>
        <v/>
      </c>
      <c r="H3532" s="80" t="str">
        <f>IFERROR(IF(B3532="","",VLOOKUP(B3532,'Customer Orders Management'!B:AB,8,0)),"")</f>
        <v/>
      </c>
      <c r="I3532" s="81" t="str">
        <f>IFERROR(IF(B3532="","",VLOOKUP(B3532,'Customer Orders Management'!B:AB,9,0)),"")</f>
        <v/>
      </c>
      <c r="J3532" s="81" t="str">
        <f>IFERROR(IF(B3532="","",VLOOKUP(B3532,'Customer Orders Management'!B:AB,10,0)),"")</f>
        <v/>
      </c>
      <c r="K3532" s="81" t="str">
        <f>IFERROR(IF(B3532="","",VLOOKUP(B3532,'Customer Orders Management'!B:AB,11,0)),"")</f>
        <v/>
      </c>
      <c r="L3532" s="81" t="str">
        <f>IFERROR(IF(VLOOKUP(B3532,'DIFOT Raw Data'!B:P,15,0)="","Not Delivered","Delivery"&amp;" "&amp;VLOOKUP(B3532,'DIFOT Raw Data'!B:P,15,0)),"")</f>
        <v/>
      </c>
    </row>
    <row r="3533" spans="5:12" x14ac:dyDescent="0.25">
      <c r="E3533" s="80" t="str">
        <f>IFERROR(IF(B3533="","",VLOOKUP(B3533,'Customer Orders Management'!B:AB,12,0)),"")</f>
        <v/>
      </c>
      <c r="F3533" s="80" t="str">
        <f>IFERROR(IF(B3533="","",VLOOKUP(B3533,'Customer Orders Management'!B:AB,13,0)),"")</f>
        <v/>
      </c>
      <c r="G3533" s="80" t="str">
        <f>IFERROR(IF(B3533="","",VLOOKUP(B3533,'Customer Orders Management'!B:AB,7,0)),"")</f>
        <v/>
      </c>
      <c r="H3533" s="80" t="str">
        <f>IFERROR(IF(B3533="","",VLOOKUP(B3533,'Customer Orders Management'!B:AB,8,0)),"")</f>
        <v/>
      </c>
      <c r="I3533" s="81" t="str">
        <f>IFERROR(IF(B3533="","",VLOOKUP(B3533,'Customer Orders Management'!B:AB,9,0)),"")</f>
        <v/>
      </c>
      <c r="J3533" s="81" t="str">
        <f>IFERROR(IF(B3533="","",VLOOKUP(B3533,'Customer Orders Management'!B:AB,10,0)),"")</f>
        <v/>
      </c>
      <c r="K3533" s="81" t="str">
        <f>IFERROR(IF(B3533="","",VLOOKUP(B3533,'Customer Orders Management'!B:AB,11,0)),"")</f>
        <v/>
      </c>
      <c r="L3533" s="81" t="str">
        <f>IFERROR(IF(VLOOKUP(B3533,'DIFOT Raw Data'!B:P,15,0)="","Not Delivered","Delivery"&amp;" "&amp;VLOOKUP(B3533,'DIFOT Raw Data'!B:P,15,0)),"")</f>
        <v/>
      </c>
    </row>
    <row r="3534" spans="5:12" x14ac:dyDescent="0.25">
      <c r="E3534" s="80" t="str">
        <f>IFERROR(IF(B3534="","",VLOOKUP(B3534,'Customer Orders Management'!B:AB,12,0)),"")</f>
        <v/>
      </c>
      <c r="F3534" s="80" t="str">
        <f>IFERROR(IF(B3534="","",VLOOKUP(B3534,'Customer Orders Management'!B:AB,13,0)),"")</f>
        <v/>
      </c>
      <c r="G3534" s="80" t="str">
        <f>IFERROR(IF(B3534="","",VLOOKUP(B3534,'Customer Orders Management'!B:AB,7,0)),"")</f>
        <v/>
      </c>
      <c r="H3534" s="80" t="str">
        <f>IFERROR(IF(B3534="","",VLOOKUP(B3534,'Customer Orders Management'!B:AB,8,0)),"")</f>
        <v/>
      </c>
      <c r="I3534" s="81" t="str">
        <f>IFERROR(IF(B3534="","",VLOOKUP(B3534,'Customer Orders Management'!B:AB,9,0)),"")</f>
        <v/>
      </c>
      <c r="J3534" s="81" t="str">
        <f>IFERROR(IF(B3534="","",VLOOKUP(B3534,'Customer Orders Management'!B:AB,10,0)),"")</f>
        <v/>
      </c>
      <c r="K3534" s="81" t="str">
        <f>IFERROR(IF(B3534="","",VLOOKUP(B3534,'Customer Orders Management'!B:AB,11,0)),"")</f>
        <v/>
      </c>
      <c r="L3534" s="81" t="str">
        <f>IFERROR(IF(VLOOKUP(B3534,'DIFOT Raw Data'!B:P,15,0)="","Not Delivered","Delivery"&amp;" "&amp;VLOOKUP(B3534,'DIFOT Raw Data'!B:P,15,0)),"")</f>
        <v/>
      </c>
    </row>
    <row r="3535" spans="5:12" x14ac:dyDescent="0.25">
      <c r="E3535" s="80" t="str">
        <f>IFERROR(IF(B3535="","",VLOOKUP(B3535,'Customer Orders Management'!B:AB,12,0)),"")</f>
        <v/>
      </c>
      <c r="F3535" s="80" t="str">
        <f>IFERROR(IF(B3535="","",VLOOKUP(B3535,'Customer Orders Management'!B:AB,13,0)),"")</f>
        <v/>
      </c>
      <c r="G3535" s="80" t="str">
        <f>IFERROR(IF(B3535="","",VLOOKUP(B3535,'Customer Orders Management'!B:AB,7,0)),"")</f>
        <v/>
      </c>
      <c r="H3535" s="80" t="str">
        <f>IFERROR(IF(B3535="","",VLOOKUP(B3535,'Customer Orders Management'!B:AB,8,0)),"")</f>
        <v/>
      </c>
      <c r="I3535" s="81" t="str">
        <f>IFERROR(IF(B3535="","",VLOOKUP(B3535,'Customer Orders Management'!B:AB,9,0)),"")</f>
        <v/>
      </c>
      <c r="J3535" s="81" t="str">
        <f>IFERROR(IF(B3535="","",VLOOKUP(B3535,'Customer Orders Management'!B:AB,10,0)),"")</f>
        <v/>
      </c>
      <c r="K3535" s="81" t="str">
        <f>IFERROR(IF(B3535="","",VLOOKUP(B3535,'Customer Orders Management'!B:AB,11,0)),"")</f>
        <v/>
      </c>
      <c r="L3535" s="81" t="str">
        <f>IFERROR(IF(VLOOKUP(B3535,'DIFOT Raw Data'!B:P,15,0)="","Not Delivered","Delivery"&amp;" "&amp;VLOOKUP(B3535,'DIFOT Raw Data'!B:P,15,0)),"")</f>
        <v/>
      </c>
    </row>
    <row r="3536" spans="5:12" x14ac:dyDescent="0.25">
      <c r="E3536" s="80" t="str">
        <f>IFERROR(IF(B3536="","",VLOOKUP(B3536,'Customer Orders Management'!B:AB,12,0)),"")</f>
        <v/>
      </c>
      <c r="F3536" s="80" t="str">
        <f>IFERROR(IF(B3536="","",VLOOKUP(B3536,'Customer Orders Management'!B:AB,13,0)),"")</f>
        <v/>
      </c>
      <c r="G3536" s="80" t="str">
        <f>IFERROR(IF(B3536="","",VLOOKUP(B3536,'Customer Orders Management'!B:AB,7,0)),"")</f>
        <v/>
      </c>
      <c r="H3536" s="80" t="str">
        <f>IFERROR(IF(B3536="","",VLOOKUP(B3536,'Customer Orders Management'!B:AB,8,0)),"")</f>
        <v/>
      </c>
      <c r="I3536" s="81" t="str">
        <f>IFERROR(IF(B3536="","",VLOOKUP(B3536,'Customer Orders Management'!B:AB,9,0)),"")</f>
        <v/>
      </c>
      <c r="J3536" s="81" t="str">
        <f>IFERROR(IF(B3536="","",VLOOKUP(B3536,'Customer Orders Management'!B:AB,10,0)),"")</f>
        <v/>
      </c>
      <c r="K3536" s="81" t="str">
        <f>IFERROR(IF(B3536="","",VLOOKUP(B3536,'Customer Orders Management'!B:AB,11,0)),"")</f>
        <v/>
      </c>
      <c r="L3536" s="81" t="str">
        <f>IFERROR(IF(VLOOKUP(B3536,'DIFOT Raw Data'!B:P,15,0)="","Not Delivered","Delivery"&amp;" "&amp;VLOOKUP(B3536,'DIFOT Raw Data'!B:P,15,0)),"")</f>
        <v/>
      </c>
    </row>
    <row r="3537" spans="5:12" x14ac:dyDescent="0.25">
      <c r="E3537" s="80" t="str">
        <f>IFERROR(IF(B3537="","",VLOOKUP(B3537,'Customer Orders Management'!B:AB,12,0)),"")</f>
        <v/>
      </c>
      <c r="F3537" s="80" t="str">
        <f>IFERROR(IF(B3537="","",VLOOKUP(B3537,'Customer Orders Management'!B:AB,13,0)),"")</f>
        <v/>
      </c>
      <c r="G3537" s="80" t="str">
        <f>IFERROR(IF(B3537="","",VLOOKUP(B3537,'Customer Orders Management'!B:AB,7,0)),"")</f>
        <v/>
      </c>
      <c r="H3537" s="80" t="str">
        <f>IFERROR(IF(B3537="","",VLOOKUP(B3537,'Customer Orders Management'!B:AB,8,0)),"")</f>
        <v/>
      </c>
      <c r="I3537" s="81" t="str">
        <f>IFERROR(IF(B3537="","",VLOOKUP(B3537,'Customer Orders Management'!B:AB,9,0)),"")</f>
        <v/>
      </c>
      <c r="J3537" s="81" t="str">
        <f>IFERROR(IF(B3537="","",VLOOKUP(B3537,'Customer Orders Management'!B:AB,10,0)),"")</f>
        <v/>
      </c>
      <c r="K3537" s="81" t="str">
        <f>IFERROR(IF(B3537="","",VLOOKUP(B3537,'Customer Orders Management'!B:AB,11,0)),"")</f>
        <v/>
      </c>
      <c r="L3537" s="81" t="str">
        <f>IFERROR(IF(VLOOKUP(B3537,'DIFOT Raw Data'!B:P,15,0)="","Not Delivered","Delivery"&amp;" "&amp;VLOOKUP(B3537,'DIFOT Raw Data'!B:P,15,0)),"")</f>
        <v/>
      </c>
    </row>
    <row r="3538" spans="5:12" x14ac:dyDescent="0.25">
      <c r="E3538" s="80" t="str">
        <f>IFERROR(IF(B3538="","",VLOOKUP(B3538,'Customer Orders Management'!B:AB,12,0)),"")</f>
        <v/>
      </c>
      <c r="F3538" s="80" t="str">
        <f>IFERROR(IF(B3538="","",VLOOKUP(B3538,'Customer Orders Management'!B:AB,13,0)),"")</f>
        <v/>
      </c>
      <c r="G3538" s="80" t="str">
        <f>IFERROR(IF(B3538="","",VLOOKUP(B3538,'Customer Orders Management'!B:AB,7,0)),"")</f>
        <v/>
      </c>
      <c r="H3538" s="80" t="str">
        <f>IFERROR(IF(B3538="","",VLOOKUP(B3538,'Customer Orders Management'!B:AB,8,0)),"")</f>
        <v/>
      </c>
      <c r="I3538" s="81" t="str">
        <f>IFERROR(IF(B3538="","",VLOOKUP(B3538,'Customer Orders Management'!B:AB,9,0)),"")</f>
        <v/>
      </c>
      <c r="J3538" s="81" t="str">
        <f>IFERROR(IF(B3538="","",VLOOKUP(B3538,'Customer Orders Management'!B:AB,10,0)),"")</f>
        <v/>
      </c>
      <c r="K3538" s="81" t="str">
        <f>IFERROR(IF(B3538="","",VLOOKUP(B3538,'Customer Orders Management'!B:AB,11,0)),"")</f>
        <v/>
      </c>
      <c r="L3538" s="81" t="str">
        <f>IFERROR(IF(VLOOKUP(B3538,'DIFOT Raw Data'!B:P,15,0)="","Not Delivered","Delivery"&amp;" "&amp;VLOOKUP(B3538,'DIFOT Raw Data'!B:P,15,0)),"")</f>
        <v/>
      </c>
    </row>
    <row r="3539" spans="5:12" x14ac:dyDescent="0.25">
      <c r="E3539" s="80" t="str">
        <f>IFERROR(IF(B3539="","",VLOOKUP(B3539,'Customer Orders Management'!B:AB,12,0)),"")</f>
        <v/>
      </c>
      <c r="F3539" s="80" t="str">
        <f>IFERROR(IF(B3539="","",VLOOKUP(B3539,'Customer Orders Management'!B:AB,13,0)),"")</f>
        <v/>
      </c>
      <c r="G3539" s="80" t="str">
        <f>IFERROR(IF(B3539="","",VLOOKUP(B3539,'Customer Orders Management'!B:AB,7,0)),"")</f>
        <v/>
      </c>
      <c r="H3539" s="80" t="str">
        <f>IFERROR(IF(B3539="","",VLOOKUP(B3539,'Customer Orders Management'!B:AB,8,0)),"")</f>
        <v/>
      </c>
      <c r="I3539" s="81" t="str">
        <f>IFERROR(IF(B3539="","",VLOOKUP(B3539,'Customer Orders Management'!B:AB,9,0)),"")</f>
        <v/>
      </c>
      <c r="J3539" s="81" t="str">
        <f>IFERROR(IF(B3539="","",VLOOKUP(B3539,'Customer Orders Management'!B:AB,10,0)),"")</f>
        <v/>
      </c>
      <c r="K3539" s="81" t="str">
        <f>IFERROR(IF(B3539="","",VLOOKUP(B3539,'Customer Orders Management'!B:AB,11,0)),"")</f>
        <v/>
      </c>
      <c r="L3539" s="81" t="str">
        <f>IFERROR(IF(VLOOKUP(B3539,'DIFOT Raw Data'!B:P,15,0)="","Not Delivered","Delivery"&amp;" "&amp;VLOOKUP(B3539,'DIFOT Raw Data'!B:P,15,0)),"")</f>
        <v/>
      </c>
    </row>
    <row r="3540" spans="5:12" x14ac:dyDescent="0.25">
      <c r="E3540" s="80" t="str">
        <f>IFERROR(IF(B3540="","",VLOOKUP(B3540,'Customer Orders Management'!B:AB,12,0)),"")</f>
        <v/>
      </c>
      <c r="F3540" s="80" t="str">
        <f>IFERROR(IF(B3540="","",VLOOKUP(B3540,'Customer Orders Management'!B:AB,13,0)),"")</f>
        <v/>
      </c>
      <c r="G3540" s="80" t="str">
        <f>IFERROR(IF(B3540="","",VLOOKUP(B3540,'Customer Orders Management'!B:AB,7,0)),"")</f>
        <v/>
      </c>
      <c r="H3540" s="80" t="str">
        <f>IFERROR(IF(B3540="","",VLOOKUP(B3540,'Customer Orders Management'!B:AB,8,0)),"")</f>
        <v/>
      </c>
      <c r="I3540" s="81" t="str">
        <f>IFERROR(IF(B3540="","",VLOOKUP(B3540,'Customer Orders Management'!B:AB,9,0)),"")</f>
        <v/>
      </c>
      <c r="J3540" s="81" t="str">
        <f>IFERROR(IF(B3540="","",VLOOKUP(B3540,'Customer Orders Management'!B:AB,10,0)),"")</f>
        <v/>
      </c>
      <c r="K3540" s="81" t="str">
        <f>IFERROR(IF(B3540="","",VLOOKUP(B3540,'Customer Orders Management'!B:AB,11,0)),"")</f>
        <v/>
      </c>
      <c r="L3540" s="81" t="str">
        <f>IFERROR(IF(VLOOKUP(B3540,'DIFOT Raw Data'!B:P,15,0)="","Not Delivered","Delivery"&amp;" "&amp;VLOOKUP(B3540,'DIFOT Raw Data'!B:P,15,0)),"")</f>
        <v/>
      </c>
    </row>
    <row r="3541" spans="5:12" x14ac:dyDescent="0.25">
      <c r="E3541" s="80" t="str">
        <f>IFERROR(IF(B3541="","",VLOOKUP(B3541,'Customer Orders Management'!B:AB,12,0)),"")</f>
        <v/>
      </c>
      <c r="F3541" s="80" t="str">
        <f>IFERROR(IF(B3541="","",VLOOKUP(B3541,'Customer Orders Management'!B:AB,13,0)),"")</f>
        <v/>
      </c>
      <c r="G3541" s="80" t="str">
        <f>IFERROR(IF(B3541="","",VLOOKUP(B3541,'Customer Orders Management'!B:AB,7,0)),"")</f>
        <v/>
      </c>
      <c r="H3541" s="80" t="str">
        <f>IFERROR(IF(B3541="","",VLOOKUP(B3541,'Customer Orders Management'!B:AB,8,0)),"")</f>
        <v/>
      </c>
      <c r="I3541" s="81" t="str">
        <f>IFERROR(IF(B3541="","",VLOOKUP(B3541,'Customer Orders Management'!B:AB,9,0)),"")</f>
        <v/>
      </c>
      <c r="J3541" s="81" t="str">
        <f>IFERROR(IF(B3541="","",VLOOKUP(B3541,'Customer Orders Management'!B:AB,10,0)),"")</f>
        <v/>
      </c>
      <c r="K3541" s="81" t="str">
        <f>IFERROR(IF(B3541="","",VLOOKUP(B3541,'Customer Orders Management'!B:AB,11,0)),"")</f>
        <v/>
      </c>
      <c r="L3541" s="81" t="str">
        <f>IFERROR(IF(VLOOKUP(B3541,'DIFOT Raw Data'!B:P,15,0)="","Not Delivered","Delivery"&amp;" "&amp;VLOOKUP(B3541,'DIFOT Raw Data'!B:P,15,0)),"")</f>
        <v/>
      </c>
    </row>
    <row r="3542" spans="5:12" x14ac:dyDescent="0.25">
      <c r="E3542" s="80" t="str">
        <f>IFERROR(IF(B3542="","",VLOOKUP(B3542,'Customer Orders Management'!B:AB,12,0)),"")</f>
        <v/>
      </c>
      <c r="F3542" s="80" t="str">
        <f>IFERROR(IF(B3542="","",VLOOKUP(B3542,'Customer Orders Management'!B:AB,13,0)),"")</f>
        <v/>
      </c>
      <c r="G3542" s="80" t="str">
        <f>IFERROR(IF(B3542="","",VLOOKUP(B3542,'Customer Orders Management'!B:AB,7,0)),"")</f>
        <v/>
      </c>
      <c r="H3542" s="80" t="str">
        <f>IFERROR(IF(B3542="","",VLOOKUP(B3542,'Customer Orders Management'!B:AB,8,0)),"")</f>
        <v/>
      </c>
      <c r="I3542" s="81" t="str">
        <f>IFERROR(IF(B3542="","",VLOOKUP(B3542,'Customer Orders Management'!B:AB,9,0)),"")</f>
        <v/>
      </c>
      <c r="J3542" s="81" t="str">
        <f>IFERROR(IF(B3542="","",VLOOKUP(B3542,'Customer Orders Management'!B:AB,10,0)),"")</f>
        <v/>
      </c>
      <c r="K3542" s="81" t="str">
        <f>IFERROR(IF(B3542="","",VLOOKUP(B3542,'Customer Orders Management'!B:AB,11,0)),"")</f>
        <v/>
      </c>
      <c r="L3542" s="81" t="str">
        <f>IFERROR(IF(VLOOKUP(B3542,'DIFOT Raw Data'!B:P,15,0)="","Not Delivered","Delivery"&amp;" "&amp;VLOOKUP(B3542,'DIFOT Raw Data'!B:P,15,0)),"")</f>
        <v/>
      </c>
    </row>
    <row r="3543" spans="5:12" x14ac:dyDescent="0.25">
      <c r="E3543" s="80" t="str">
        <f>IFERROR(IF(B3543="","",VLOOKUP(B3543,'Customer Orders Management'!B:AB,12,0)),"")</f>
        <v/>
      </c>
      <c r="F3543" s="80" t="str">
        <f>IFERROR(IF(B3543="","",VLOOKUP(B3543,'Customer Orders Management'!B:AB,13,0)),"")</f>
        <v/>
      </c>
      <c r="G3543" s="80" t="str">
        <f>IFERROR(IF(B3543="","",VLOOKUP(B3543,'Customer Orders Management'!B:AB,7,0)),"")</f>
        <v/>
      </c>
      <c r="H3543" s="80" t="str">
        <f>IFERROR(IF(B3543="","",VLOOKUP(B3543,'Customer Orders Management'!B:AB,8,0)),"")</f>
        <v/>
      </c>
      <c r="I3543" s="81" t="str">
        <f>IFERROR(IF(B3543="","",VLOOKUP(B3543,'Customer Orders Management'!B:AB,9,0)),"")</f>
        <v/>
      </c>
      <c r="J3543" s="81" t="str">
        <f>IFERROR(IF(B3543="","",VLOOKUP(B3543,'Customer Orders Management'!B:AB,10,0)),"")</f>
        <v/>
      </c>
      <c r="K3543" s="81" t="str">
        <f>IFERROR(IF(B3543="","",VLOOKUP(B3543,'Customer Orders Management'!B:AB,11,0)),"")</f>
        <v/>
      </c>
      <c r="L3543" s="81" t="str">
        <f>IFERROR(IF(VLOOKUP(B3543,'DIFOT Raw Data'!B:P,15,0)="","Not Delivered","Delivery"&amp;" "&amp;VLOOKUP(B3543,'DIFOT Raw Data'!B:P,15,0)),"")</f>
        <v/>
      </c>
    </row>
    <row r="3544" spans="5:12" x14ac:dyDescent="0.25">
      <c r="E3544" s="80" t="str">
        <f>IFERROR(IF(B3544="","",VLOOKUP(B3544,'Customer Orders Management'!B:AB,12,0)),"")</f>
        <v/>
      </c>
      <c r="F3544" s="80" t="str">
        <f>IFERROR(IF(B3544="","",VLOOKUP(B3544,'Customer Orders Management'!B:AB,13,0)),"")</f>
        <v/>
      </c>
      <c r="G3544" s="80" t="str">
        <f>IFERROR(IF(B3544="","",VLOOKUP(B3544,'Customer Orders Management'!B:AB,7,0)),"")</f>
        <v/>
      </c>
      <c r="H3544" s="80" t="str">
        <f>IFERROR(IF(B3544="","",VLOOKUP(B3544,'Customer Orders Management'!B:AB,8,0)),"")</f>
        <v/>
      </c>
      <c r="I3544" s="81" t="str">
        <f>IFERROR(IF(B3544="","",VLOOKUP(B3544,'Customer Orders Management'!B:AB,9,0)),"")</f>
        <v/>
      </c>
      <c r="J3544" s="81" t="str">
        <f>IFERROR(IF(B3544="","",VLOOKUP(B3544,'Customer Orders Management'!B:AB,10,0)),"")</f>
        <v/>
      </c>
      <c r="K3544" s="81" t="str">
        <f>IFERROR(IF(B3544="","",VLOOKUP(B3544,'Customer Orders Management'!B:AB,11,0)),"")</f>
        <v/>
      </c>
      <c r="L3544" s="81" t="str">
        <f>IFERROR(IF(VLOOKUP(B3544,'DIFOT Raw Data'!B:P,15,0)="","Not Delivered","Delivery"&amp;" "&amp;VLOOKUP(B3544,'DIFOT Raw Data'!B:P,15,0)),"")</f>
        <v/>
      </c>
    </row>
    <row r="3545" spans="5:12" x14ac:dyDescent="0.25">
      <c r="E3545" s="80" t="str">
        <f>IFERROR(IF(B3545="","",VLOOKUP(B3545,'Customer Orders Management'!B:AB,12,0)),"")</f>
        <v/>
      </c>
      <c r="F3545" s="80" t="str">
        <f>IFERROR(IF(B3545="","",VLOOKUP(B3545,'Customer Orders Management'!B:AB,13,0)),"")</f>
        <v/>
      </c>
      <c r="G3545" s="80" t="str">
        <f>IFERROR(IF(B3545="","",VLOOKUP(B3545,'Customer Orders Management'!B:AB,7,0)),"")</f>
        <v/>
      </c>
      <c r="H3545" s="80" t="str">
        <f>IFERROR(IF(B3545="","",VLOOKUP(B3545,'Customer Orders Management'!B:AB,8,0)),"")</f>
        <v/>
      </c>
      <c r="I3545" s="81" t="str">
        <f>IFERROR(IF(B3545="","",VLOOKUP(B3545,'Customer Orders Management'!B:AB,9,0)),"")</f>
        <v/>
      </c>
      <c r="J3545" s="81" t="str">
        <f>IFERROR(IF(B3545="","",VLOOKUP(B3545,'Customer Orders Management'!B:AB,10,0)),"")</f>
        <v/>
      </c>
      <c r="K3545" s="81" t="str">
        <f>IFERROR(IF(B3545="","",VLOOKUP(B3545,'Customer Orders Management'!B:AB,11,0)),"")</f>
        <v/>
      </c>
      <c r="L3545" s="81" t="str">
        <f>IFERROR(IF(VLOOKUP(B3545,'DIFOT Raw Data'!B:P,15,0)="","Not Delivered","Delivery"&amp;" "&amp;VLOOKUP(B3545,'DIFOT Raw Data'!B:P,15,0)),"")</f>
        <v/>
      </c>
    </row>
    <row r="3546" spans="5:12" x14ac:dyDescent="0.25">
      <c r="E3546" s="80" t="str">
        <f>IFERROR(IF(B3546="","",VLOOKUP(B3546,'Customer Orders Management'!B:AB,12,0)),"")</f>
        <v/>
      </c>
      <c r="F3546" s="80" t="str">
        <f>IFERROR(IF(B3546="","",VLOOKUP(B3546,'Customer Orders Management'!B:AB,13,0)),"")</f>
        <v/>
      </c>
      <c r="G3546" s="80" t="str">
        <f>IFERROR(IF(B3546="","",VLOOKUP(B3546,'Customer Orders Management'!B:AB,7,0)),"")</f>
        <v/>
      </c>
      <c r="H3546" s="80" t="str">
        <f>IFERROR(IF(B3546="","",VLOOKUP(B3546,'Customer Orders Management'!B:AB,8,0)),"")</f>
        <v/>
      </c>
      <c r="I3546" s="81" t="str">
        <f>IFERROR(IF(B3546="","",VLOOKUP(B3546,'Customer Orders Management'!B:AB,9,0)),"")</f>
        <v/>
      </c>
      <c r="J3546" s="81" t="str">
        <f>IFERROR(IF(B3546="","",VLOOKUP(B3546,'Customer Orders Management'!B:AB,10,0)),"")</f>
        <v/>
      </c>
      <c r="K3546" s="81" t="str">
        <f>IFERROR(IF(B3546="","",VLOOKUP(B3546,'Customer Orders Management'!B:AB,11,0)),"")</f>
        <v/>
      </c>
      <c r="L3546" s="81" t="str">
        <f>IFERROR(IF(VLOOKUP(B3546,'DIFOT Raw Data'!B:P,15,0)="","Not Delivered","Delivery"&amp;" "&amp;VLOOKUP(B3546,'DIFOT Raw Data'!B:P,15,0)),"")</f>
        <v/>
      </c>
    </row>
    <row r="3547" spans="5:12" x14ac:dyDescent="0.25">
      <c r="E3547" s="80" t="str">
        <f>IFERROR(IF(B3547="","",VLOOKUP(B3547,'Customer Orders Management'!B:AB,12,0)),"")</f>
        <v/>
      </c>
      <c r="F3547" s="80" t="str">
        <f>IFERROR(IF(B3547="","",VLOOKUP(B3547,'Customer Orders Management'!B:AB,13,0)),"")</f>
        <v/>
      </c>
      <c r="G3547" s="80" t="str">
        <f>IFERROR(IF(B3547="","",VLOOKUP(B3547,'Customer Orders Management'!B:AB,7,0)),"")</f>
        <v/>
      </c>
      <c r="H3547" s="80" t="str">
        <f>IFERROR(IF(B3547="","",VLOOKUP(B3547,'Customer Orders Management'!B:AB,8,0)),"")</f>
        <v/>
      </c>
      <c r="I3547" s="81" t="str">
        <f>IFERROR(IF(B3547="","",VLOOKUP(B3547,'Customer Orders Management'!B:AB,9,0)),"")</f>
        <v/>
      </c>
      <c r="J3547" s="81" t="str">
        <f>IFERROR(IF(B3547="","",VLOOKUP(B3547,'Customer Orders Management'!B:AB,10,0)),"")</f>
        <v/>
      </c>
      <c r="K3547" s="81" t="str">
        <f>IFERROR(IF(B3547="","",VLOOKUP(B3547,'Customer Orders Management'!B:AB,11,0)),"")</f>
        <v/>
      </c>
      <c r="L3547" s="81" t="str">
        <f>IFERROR(IF(VLOOKUP(B3547,'DIFOT Raw Data'!B:P,15,0)="","Not Delivered","Delivery"&amp;" "&amp;VLOOKUP(B3547,'DIFOT Raw Data'!B:P,15,0)),"")</f>
        <v/>
      </c>
    </row>
    <row r="3548" spans="5:12" x14ac:dyDescent="0.25">
      <c r="E3548" s="80" t="str">
        <f>IFERROR(IF(B3548="","",VLOOKUP(B3548,'Customer Orders Management'!B:AB,12,0)),"")</f>
        <v/>
      </c>
      <c r="F3548" s="80" t="str">
        <f>IFERROR(IF(B3548="","",VLOOKUP(B3548,'Customer Orders Management'!B:AB,13,0)),"")</f>
        <v/>
      </c>
      <c r="G3548" s="80" t="str">
        <f>IFERROR(IF(B3548="","",VLOOKUP(B3548,'Customer Orders Management'!B:AB,7,0)),"")</f>
        <v/>
      </c>
      <c r="H3548" s="80" t="str">
        <f>IFERROR(IF(B3548="","",VLOOKUP(B3548,'Customer Orders Management'!B:AB,8,0)),"")</f>
        <v/>
      </c>
      <c r="I3548" s="81" t="str">
        <f>IFERROR(IF(B3548="","",VLOOKUP(B3548,'Customer Orders Management'!B:AB,9,0)),"")</f>
        <v/>
      </c>
      <c r="J3548" s="81" t="str">
        <f>IFERROR(IF(B3548="","",VLOOKUP(B3548,'Customer Orders Management'!B:AB,10,0)),"")</f>
        <v/>
      </c>
      <c r="K3548" s="81" t="str">
        <f>IFERROR(IF(B3548="","",VLOOKUP(B3548,'Customer Orders Management'!B:AB,11,0)),"")</f>
        <v/>
      </c>
      <c r="L3548" s="81" t="str">
        <f>IFERROR(IF(VLOOKUP(B3548,'DIFOT Raw Data'!B:P,15,0)="","Not Delivered","Delivery"&amp;" "&amp;VLOOKUP(B3548,'DIFOT Raw Data'!B:P,15,0)),"")</f>
        <v/>
      </c>
    </row>
    <row r="3549" spans="5:12" x14ac:dyDescent="0.25">
      <c r="E3549" s="80" t="str">
        <f>IFERROR(IF(B3549="","",VLOOKUP(B3549,'Customer Orders Management'!B:AB,12,0)),"")</f>
        <v/>
      </c>
      <c r="F3549" s="80" t="str">
        <f>IFERROR(IF(B3549="","",VLOOKUP(B3549,'Customer Orders Management'!B:AB,13,0)),"")</f>
        <v/>
      </c>
      <c r="G3549" s="80" t="str">
        <f>IFERROR(IF(B3549="","",VLOOKUP(B3549,'Customer Orders Management'!B:AB,7,0)),"")</f>
        <v/>
      </c>
      <c r="H3549" s="80" t="str">
        <f>IFERROR(IF(B3549="","",VLOOKUP(B3549,'Customer Orders Management'!B:AB,8,0)),"")</f>
        <v/>
      </c>
      <c r="I3549" s="81" t="str">
        <f>IFERROR(IF(B3549="","",VLOOKUP(B3549,'Customer Orders Management'!B:AB,9,0)),"")</f>
        <v/>
      </c>
      <c r="J3549" s="81" t="str">
        <f>IFERROR(IF(B3549="","",VLOOKUP(B3549,'Customer Orders Management'!B:AB,10,0)),"")</f>
        <v/>
      </c>
      <c r="K3549" s="81" t="str">
        <f>IFERROR(IF(B3549="","",VLOOKUP(B3549,'Customer Orders Management'!B:AB,11,0)),"")</f>
        <v/>
      </c>
      <c r="L3549" s="81" t="str">
        <f>IFERROR(IF(VLOOKUP(B3549,'DIFOT Raw Data'!B:P,15,0)="","Not Delivered","Delivery"&amp;" "&amp;VLOOKUP(B3549,'DIFOT Raw Data'!B:P,15,0)),"")</f>
        <v/>
      </c>
    </row>
    <row r="3550" spans="5:12" x14ac:dyDescent="0.25">
      <c r="E3550" s="80" t="str">
        <f>IFERROR(IF(B3550="","",VLOOKUP(B3550,'Customer Orders Management'!B:AB,12,0)),"")</f>
        <v/>
      </c>
      <c r="F3550" s="80" t="str">
        <f>IFERROR(IF(B3550="","",VLOOKUP(B3550,'Customer Orders Management'!B:AB,13,0)),"")</f>
        <v/>
      </c>
      <c r="G3550" s="80" t="str">
        <f>IFERROR(IF(B3550="","",VLOOKUP(B3550,'Customer Orders Management'!B:AB,7,0)),"")</f>
        <v/>
      </c>
      <c r="H3550" s="80" t="str">
        <f>IFERROR(IF(B3550="","",VLOOKUP(B3550,'Customer Orders Management'!B:AB,8,0)),"")</f>
        <v/>
      </c>
      <c r="I3550" s="81" t="str">
        <f>IFERROR(IF(B3550="","",VLOOKUP(B3550,'Customer Orders Management'!B:AB,9,0)),"")</f>
        <v/>
      </c>
      <c r="J3550" s="81" t="str">
        <f>IFERROR(IF(B3550="","",VLOOKUP(B3550,'Customer Orders Management'!B:AB,10,0)),"")</f>
        <v/>
      </c>
      <c r="K3550" s="81" t="str">
        <f>IFERROR(IF(B3550="","",VLOOKUP(B3550,'Customer Orders Management'!B:AB,11,0)),"")</f>
        <v/>
      </c>
      <c r="L3550" s="81" t="str">
        <f>IFERROR(IF(VLOOKUP(B3550,'DIFOT Raw Data'!B:P,15,0)="","Not Delivered","Delivery"&amp;" "&amp;VLOOKUP(B3550,'DIFOT Raw Data'!B:P,15,0)),"")</f>
        <v/>
      </c>
    </row>
    <row r="3551" spans="5:12" x14ac:dyDescent="0.25">
      <c r="E3551" s="80" t="str">
        <f>IFERROR(IF(B3551="","",VLOOKUP(B3551,'Customer Orders Management'!B:AB,12,0)),"")</f>
        <v/>
      </c>
      <c r="F3551" s="80" t="str">
        <f>IFERROR(IF(B3551="","",VLOOKUP(B3551,'Customer Orders Management'!B:AB,13,0)),"")</f>
        <v/>
      </c>
      <c r="G3551" s="80" t="str">
        <f>IFERROR(IF(B3551="","",VLOOKUP(B3551,'Customer Orders Management'!B:AB,7,0)),"")</f>
        <v/>
      </c>
      <c r="H3551" s="80" t="str">
        <f>IFERROR(IF(B3551="","",VLOOKUP(B3551,'Customer Orders Management'!B:AB,8,0)),"")</f>
        <v/>
      </c>
      <c r="I3551" s="81" t="str">
        <f>IFERROR(IF(B3551="","",VLOOKUP(B3551,'Customer Orders Management'!B:AB,9,0)),"")</f>
        <v/>
      </c>
      <c r="J3551" s="81" t="str">
        <f>IFERROR(IF(B3551="","",VLOOKUP(B3551,'Customer Orders Management'!B:AB,10,0)),"")</f>
        <v/>
      </c>
      <c r="K3551" s="81" t="str">
        <f>IFERROR(IF(B3551="","",VLOOKUP(B3551,'Customer Orders Management'!B:AB,11,0)),"")</f>
        <v/>
      </c>
      <c r="L3551" s="81" t="str">
        <f>IFERROR(IF(VLOOKUP(B3551,'DIFOT Raw Data'!B:P,15,0)="","Not Delivered","Delivery"&amp;" "&amp;VLOOKUP(B3551,'DIFOT Raw Data'!B:P,15,0)),"")</f>
        <v/>
      </c>
    </row>
    <row r="3552" spans="5:12" x14ac:dyDescent="0.25">
      <c r="E3552" s="80" t="str">
        <f>IFERROR(IF(B3552="","",VLOOKUP(B3552,'Customer Orders Management'!B:AB,12,0)),"")</f>
        <v/>
      </c>
      <c r="F3552" s="80" t="str">
        <f>IFERROR(IF(B3552="","",VLOOKUP(B3552,'Customer Orders Management'!B:AB,13,0)),"")</f>
        <v/>
      </c>
      <c r="G3552" s="80" t="str">
        <f>IFERROR(IF(B3552="","",VLOOKUP(B3552,'Customer Orders Management'!B:AB,7,0)),"")</f>
        <v/>
      </c>
      <c r="H3552" s="80" t="str">
        <f>IFERROR(IF(B3552="","",VLOOKUP(B3552,'Customer Orders Management'!B:AB,8,0)),"")</f>
        <v/>
      </c>
      <c r="I3552" s="81" t="str">
        <f>IFERROR(IF(B3552="","",VLOOKUP(B3552,'Customer Orders Management'!B:AB,9,0)),"")</f>
        <v/>
      </c>
      <c r="J3552" s="81" t="str">
        <f>IFERROR(IF(B3552="","",VLOOKUP(B3552,'Customer Orders Management'!B:AB,10,0)),"")</f>
        <v/>
      </c>
      <c r="K3552" s="81" t="str">
        <f>IFERROR(IF(B3552="","",VLOOKUP(B3552,'Customer Orders Management'!B:AB,11,0)),"")</f>
        <v/>
      </c>
      <c r="L3552" s="81" t="str">
        <f>IFERROR(IF(VLOOKUP(B3552,'DIFOT Raw Data'!B:P,15,0)="","Not Delivered","Delivery"&amp;" "&amp;VLOOKUP(B3552,'DIFOT Raw Data'!B:P,15,0)),"")</f>
        <v/>
      </c>
    </row>
    <row r="3553" spans="5:12" x14ac:dyDescent="0.25">
      <c r="E3553" s="80" t="str">
        <f>IFERROR(IF(B3553="","",VLOOKUP(B3553,'Customer Orders Management'!B:AB,12,0)),"")</f>
        <v/>
      </c>
      <c r="F3553" s="80" t="str">
        <f>IFERROR(IF(B3553="","",VLOOKUP(B3553,'Customer Orders Management'!B:AB,13,0)),"")</f>
        <v/>
      </c>
      <c r="G3553" s="80" t="str">
        <f>IFERROR(IF(B3553="","",VLOOKUP(B3553,'Customer Orders Management'!B:AB,7,0)),"")</f>
        <v/>
      </c>
      <c r="H3553" s="80" t="str">
        <f>IFERROR(IF(B3553="","",VLOOKUP(B3553,'Customer Orders Management'!B:AB,8,0)),"")</f>
        <v/>
      </c>
      <c r="I3553" s="81" t="str">
        <f>IFERROR(IF(B3553="","",VLOOKUP(B3553,'Customer Orders Management'!B:AB,9,0)),"")</f>
        <v/>
      </c>
      <c r="J3553" s="81" t="str">
        <f>IFERROR(IF(B3553="","",VLOOKUP(B3553,'Customer Orders Management'!B:AB,10,0)),"")</f>
        <v/>
      </c>
      <c r="K3553" s="81" t="str">
        <f>IFERROR(IF(B3553="","",VLOOKUP(B3553,'Customer Orders Management'!B:AB,11,0)),"")</f>
        <v/>
      </c>
      <c r="L3553" s="81" t="str">
        <f>IFERROR(IF(VLOOKUP(B3553,'DIFOT Raw Data'!B:P,15,0)="","Not Delivered","Delivery"&amp;" "&amp;VLOOKUP(B3553,'DIFOT Raw Data'!B:P,15,0)),"")</f>
        <v/>
      </c>
    </row>
    <row r="3554" spans="5:12" x14ac:dyDescent="0.25">
      <c r="E3554" s="80" t="str">
        <f>IFERROR(IF(B3554="","",VLOOKUP(B3554,'Customer Orders Management'!B:AB,12,0)),"")</f>
        <v/>
      </c>
      <c r="F3554" s="80" t="str">
        <f>IFERROR(IF(B3554="","",VLOOKUP(B3554,'Customer Orders Management'!B:AB,13,0)),"")</f>
        <v/>
      </c>
      <c r="G3554" s="80" t="str">
        <f>IFERROR(IF(B3554="","",VLOOKUP(B3554,'Customer Orders Management'!B:AB,7,0)),"")</f>
        <v/>
      </c>
      <c r="H3554" s="80" t="str">
        <f>IFERROR(IF(B3554="","",VLOOKUP(B3554,'Customer Orders Management'!B:AB,8,0)),"")</f>
        <v/>
      </c>
      <c r="I3554" s="81" t="str">
        <f>IFERROR(IF(B3554="","",VLOOKUP(B3554,'Customer Orders Management'!B:AB,9,0)),"")</f>
        <v/>
      </c>
      <c r="J3554" s="81" t="str">
        <f>IFERROR(IF(B3554="","",VLOOKUP(B3554,'Customer Orders Management'!B:AB,10,0)),"")</f>
        <v/>
      </c>
      <c r="K3554" s="81" t="str">
        <f>IFERROR(IF(B3554="","",VLOOKUP(B3554,'Customer Orders Management'!B:AB,11,0)),"")</f>
        <v/>
      </c>
      <c r="L3554" s="81" t="str">
        <f>IFERROR(IF(VLOOKUP(B3554,'DIFOT Raw Data'!B:P,15,0)="","Not Delivered","Delivery"&amp;" "&amp;VLOOKUP(B3554,'DIFOT Raw Data'!B:P,15,0)),"")</f>
        <v/>
      </c>
    </row>
    <row r="3555" spans="5:12" x14ac:dyDescent="0.25">
      <c r="E3555" s="80" t="str">
        <f>IFERROR(IF(B3555="","",VLOOKUP(B3555,'Customer Orders Management'!B:AB,12,0)),"")</f>
        <v/>
      </c>
      <c r="F3555" s="80" t="str">
        <f>IFERROR(IF(B3555="","",VLOOKUP(B3555,'Customer Orders Management'!B:AB,13,0)),"")</f>
        <v/>
      </c>
      <c r="G3555" s="80" t="str">
        <f>IFERROR(IF(B3555="","",VLOOKUP(B3555,'Customer Orders Management'!B:AB,7,0)),"")</f>
        <v/>
      </c>
      <c r="H3555" s="80" t="str">
        <f>IFERROR(IF(B3555="","",VLOOKUP(B3555,'Customer Orders Management'!B:AB,8,0)),"")</f>
        <v/>
      </c>
      <c r="I3555" s="81" t="str">
        <f>IFERROR(IF(B3555="","",VLOOKUP(B3555,'Customer Orders Management'!B:AB,9,0)),"")</f>
        <v/>
      </c>
      <c r="J3555" s="81" t="str">
        <f>IFERROR(IF(B3555="","",VLOOKUP(B3555,'Customer Orders Management'!B:AB,10,0)),"")</f>
        <v/>
      </c>
      <c r="K3555" s="81" t="str">
        <f>IFERROR(IF(B3555="","",VLOOKUP(B3555,'Customer Orders Management'!B:AB,11,0)),"")</f>
        <v/>
      </c>
      <c r="L3555" s="81" t="str">
        <f>IFERROR(IF(VLOOKUP(B3555,'DIFOT Raw Data'!B:P,15,0)="","Not Delivered","Delivery"&amp;" "&amp;VLOOKUP(B3555,'DIFOT Raw Data'!B:P,15,0)),"")</f>
        <v/>
      </c>
    </row>
    <row r="3556" spans="5:12" x14ac:dyDescent="0.25">
      <c r="E3556" s="80" t="str">
        <f>IFERROR(IF(B3556="","",VLOOKUP(B3556,'Customer Orders Management'!B:AB,12,0)),"")</f>
        <v/>
      </c>
      <c r="F3556" s="80" t="str">
        <f>IFERROR(IF(B3556="","",VLOOKUP(B3556,'Customer Orders Management'!B:AB,13,0)),"")</f>
        <v/>
      </c>
      <c r="G3556" s="80" t="str">
        <f>IFERROR(IF(B3556="","",VLOOKUP(B3556,'Customer Orders Management'!B:AB,7,0)),"")</f>
        <v/>
      </c>
      <c r="H3556" s="80" t="str">
        <f>IFERROR(IF(B3556="","",VLOOKUP(B3556,'Customer Orders Management'!B:AB,8,0)),"")</f>
        <v/>
      </c>
      <c r="I3556" s="81" t="str">
        <f>IFERROR(IF(B3556="","",VLOOKUP(B3556,'Customer Orders Management'!B:AB,9,0)),"")</f>
        <v/>
      </c>
      <c r="J3556" s="81" t="str">
        <f>IFERROR(IF(B3556="","",VLOOKUP(B3556,'Customer Orders Management'!B:AB,10,0)),"")</f>
        <v/>
      </c>
      <c r="K3556" s="81" t="str">
        <f>IFERROR(IF(B3556="","",VLOOKUP(B3556,'Customer Orders Management'!B:AB,11,0)),"")</f>
        <v/>
      </c>
      <c r="L3556" s="81" t="str">
        <f>IFERROR(IF(VLOOKUP(B3556,'DIFOT Raw Data'!B:P,15,0)="","Not Delivered","Delivery"&amp;" "&amp;VLOOKUP(B3556,'DIFOT Raw Data'!B:P,15,0)),"")</f>
        <v/>
      </c>
    </row>
    <row r="3557" spans="5:12" x14ac:dyDescent="0.25">
      <c r="E3557" s="80" t="str">
        <f>IFERROR(IF(B3557="","",VLOOKUP(B3557,'Customer Orders Management'!B:AB,12,0)),"")</f>
        <v/>
      </c>
      <c r="F3557" s="80" t="str">
        <f>IFERROR(IF(B3557="","",VLOOKUP(B3557,'Customer Orders Management'!B:AB,13,0)),"")</f>
        <v/>
      </c>
      <c r="G3557" s="80" t="str">
        <f>IFERROR(IF(B3557="","",VLOOKUP(B3557,'Customer Orders Management'!B:AB,7,0)),"")</f>
        <v/>
      </c>
      <c r="H3557" s="80" t="str">
        <f>IFERROR(IF(B3557="","",VLOOKUP(B3557,'Customer Orders Management'!B:AB,8,0)),"")</f>
        <v/>
      </c>
      <c r="I3557" s="81" t="str">
        <f>IFERROR(IF(B3557="","",VLOOKUP(B3557,'Customer Orders Management'!B:AB,9,0)),"")</f>
        <v/>
      </c>
      <c r="J3557" s="81" t="str">
        <f>IFERROR(IF(B3557="","",VLOOKUP(B3557,'Customer Orders Management'!B:AB,10,0)),"")</f>
        <v/>
      </c>
      <c r="K3557" s="81" t="str">
        <f>IFERROR(IF(B3557="","",VLOOKUP(B3557,'Customer Orders Management'!B:AB,11,0)),"")</f>
        <v/>
      </c>
      <c r="L3557" s="81" t="str">
        <f>IFERROR(IF(VLOOKUP(B3557,'DIFOT Raw Data'!B:P,15,0)="","Not Delivered","Delivery"&amp;" "&amp;VLOOKUP(B3557,'DIFOT Raw Data'!B:P,15,0)),"")</f>
        <v/>
      </c>
    </row>
    <row r="3558" spans="5:12" x14ac:dyDescent="0.25">
      <c r="E3558" s="80" t="str">
        <f>IFERROR(IF(B3558="","",VLOOKUP(B3558,'Customer Orders Management'!B:AB,12,0)),"")</f>
        <v/>
      </c>
      <c r="F3558" s="80" t="str">
        <f>IFERROR(IF(B3558="","",VLOOKUP(B3558,'Customer Orders Management'!B:AB,13,0)),"")</f>
        <v/>
      </c>
      <c r="G3558" s="80" t="str">
        <f>IFERROR(IF(B3558="","",VLOOKUP(B3558,'Customer Orders Management'!B:AB,7,0)),"")</f>
        <v/>
      </c>
      <c r="H3558" s="80" t="str">
        <f>IFERROR(IF(B3558="","",VLOOKUP(B3558,'Customer Orders Management'!B:AB,8,0)),"")</f>
        <v/>
      </c>
      <c r="I3558" s="81" t="str">
        <f>IFERROR(IF(B3558="","",VLOOKUP(B3558,'Customer Orders Management'!B:AB,9,0)),"")</f>
        <v/>
      </c>
      <c r="J3558" s="81" t="str">
        <f>IFERROR(IF(B3558="","",VLOOKUP(B3558,'Customer Orders Management'!B:AB,10,0)),"")</f>
        <v/>
      </c>
      <c r="K3558" s="81" t="str">
        <f>IFERROR(IF(B3558="","",VLOOKUP(B3558,'Customer Orders Management'!B:AB,11,0)),"")</f>
        <v/>
      </c>
      <c r="L3558" s="81" t="str">
        <f>IFERROR(IF(VLOOKUP(B3558,'DIFOT Raw Data'!B:P,15,0)="","Not Delivered","Delivery"&amp;" "&amp;VLOOKUP(B3558,'DIFOT Raw Data'!B:P,15,0)),"")</f>
        <v/>
      </c>
    </row>
    <row r="3559" spans="5:12" x14ac:dyDescent="0.25">
      <c r="E3559" s="80" t="str">
        <f>IFERROR(IF(B3559="","",VLOOKUP(B3559,'Customer Orders Management'!B:AB,12,0)),"")</f>
        <v/>
      </c>
      <c r="F3559" s="80" t="str">
        <f>IFERROR(IF(B3559="","",VLOOKUP(B3559,'Customer Orders Management'!B:AB,13,0)),"")</f>
        <v/>
      </c>
      <c r="G3559" s="80" t="str">
        <f>IFERROR(IF(B3559="","",VLOOKUP(B3559,'Customer Orders Management'!B:AB,7,0)),"")</f>
        <v/>
      </c>
      <c r="H3559" s="80" t="str">
        <f>IFERROR(IF(B3559="","",VLOOKUP(B3559,'Customer Orders Management'!B:AB,8,0)),"")</f>
        <v/>
      </c>
      <c r="I3559" s="81" t="str">
        <f>IFERROR(IF(B3559="","",VLOOKUP(B3559,'Customer Orders Management'!B:AB,9,0)),"")</f>
        <v/>
      </c>
      <c r="J3559" s="81" t="str">
        <f>IFERROR(IF(B3559="","",VLOOKUP(B3559,'Customer Orders Management'!B:AB,10,0)),"")</f>
        <v/>
      </c>
      <c r="K3559" s="81" t="str">
        <f>IFERROR(IF(B3559="","",VLOOKUP(B3559,'Customer Orders Management'!B:AB,11,0)),"")</f>
        <v/>
      </c>
      <c r="L3559" s="81" t="str">
        <f>IFERROR(IF(VLOOKUP(B3559,'DIFOT Raw Data'!B:P,15,0)="","Not Delivered","Delivery"&amp;" "&amp;VLOOKUP(B3559,'DIFOT Raw Data'!B:P,15,0)),"")</f>
        <v/>
      </c>
    </row>
    <row r="3560" spans="5:12" x14ac:dyDescent="0.25">
      <c r="E3560" s="80" t="str">
        <f>IFERROR(IF(B3560="","",VLOOKUP(B3560,'Customer Orders Management'!B:AB,12,0)),"")</f>
        <v/>
      </c>
      <c r="F3560" s="80" t="str">
        <f>IFERROR(IF(B3560="","",VLOOKUP(B3560,'Customer Orders Management'!B:AB,13,0)),"")</f>
        <v/>
      </c>
      <c r="G3560" s="80" t="str">
        <f>IFERROR(IF(B3560="","",VLOOKUP(B3560,'Customer Orders Management'!B:AB,7,0)),"")</f>
        <v/>
      </c>
      <c r="H3560" s="80" t="str">
        <f>IFERROR(IF(B3560="","",VLOOKUP(B3560,'Customer Orders Management'!B:AB,8,0)),"")</f>
        <v/>
      </c>
      <c r="I3560" s="81" t="str">
        <f>IFERROR(IF(B3560="","",VLOOKUP(B3560,'Customer Orders Management'!B:AB,9,0)),"")</f>
        <v/>
      </c>
      <c r="J3560" s="81" t="str">
        <f>IFERROR(IF(B3560="","",VLOOKUP(B3560,'Customer Orders Management'!B:AB,10,0)),"")</f>
        <v/>
      </c>
      <c r="K3560" s="81" t="str">
        <f>IFERROR(IF(B3560="","",VLOOKUP(B3560,'Customer Orders Management'!B:AB,11,0)),"")</f>
        <v/>
      </c>
      <c r="L3560" s="81" t="str">
        <f>IFERROR(IF(VLOOKUP(B3560,'DIFOT Raw Data'!B:P,15,0)="","Not Delivered","Delivery"&amp;" "&amp;VLOOKUP(B3560,'DIFOT Raw Data'!B:P,15,0)),"")</f>
        <v/>
      </c>
    </row>
    <row r="3561" spans="5:12" x14ac:dyDescent="0.25">
      <c r="E3561" s="80" t="str">
        <f>IFERROR(IF(B3561="","",VLOOKUP(B3561,'Customer Orders Management'!B:AB,12,0)),"")</f>
        <v/>
      </c>
      <c r="F3561" s="80" t="str">
        <f>IFERROR(IF(B3561="","",VLOOKUP(B3561,'Customer Orders Management'!B:AB,13,0)),"")</f>
        <v/>
      </c>
      <c r="G3561" s="80" t="str">
        <f>IFERROR(IF(B3561="","",VLOOKUP(B3561,'Customer Orders Management'!B:AB,7,0)),"")</f>
        <v/>
      </c>
      <c r="H3561" s="80" t="str">
        <f>IFERROR(IF(B3561="","",VLOOKUP(B3561,'Customer Orders Management'!B:AB,8,0)),"")</f>
        <v/>
      </c>
      <c r="I3561" s="81" t="str">
        <f>IFERROR(IF(B3561="","",VLOOKUP(B3561,'Customer Orders Management'!B:AB,9,0)),"")</f>
        <v/>
      </c>
      <c r="J3561" s="81" t="str">
        <f>IFERROR(IF(B3561="","",VLOOKUP(B3561,'Customer Orders Management'!B:AB,10,0)),"")</f>
        <v/>
      </c>
      <c r="K3561" s="81" t="str">
        <f>IFERROR(IF(B3561="","",VLOOKUP(B3561,'Customer Orders Management'!B:AB,11,0)),"")</f>
        <v/>
      </c>
      <c r="L3561" s="81" t="str">
        <f>IFERROR(IF(VLOOKUP(B3561,'DIFOT Raw Data'!B:P,15,0)="","Not Delivered","Delivery"&amp;" "&amp;VLOOKUP(B3561,'DIFOT Raw Data'!B:P,15,0)),"")</f>
        <v/>
      </c>
    </row>
    <row r="3562" spans="5:12" x14ac:dyDescent="0.25">
      <c r="E3562" s="80" t="str">
        <f>IFERROR(IF(B3562="","",VLOOKUP(B3562,'Customer Orders Management'!B:AB,12,0)),"")</f>
        <v/>
      </c>
      <c r="F3562" s="80" t="str">
        <f>IFERROR(IF(B3562="","",VLOOKUP(B3562,'Customer Orders Management'!B:AB,13,0)),"")</f>
        <v/>
      </c>
      <c r="G3562" s="80" t="str">
        <f>IFERROR(IF(B3562="","",VLOOKUP(B3562,'Customer Orders Management'!B:AB,7,0)),"")</f>
        <v/>
      </c>
      <c r="H3562" s="80" t="str">
        <f>IFERROR(IF(B3562="","",VLOOKUP(B3562,'Customer Orders Management'!B:AB,8,0)),"")</f>
        <v/>
      </c>
      <c r="I3562" s="81" t="str">
        <f>IFERROR(IF(B3562="","",VLOOKUP(B3562,'Customer Orders Management'!B:AB,9,0)),"")</f>
        <v/>
      </c>
      <c r="J3562" s="81" t="str">
        <f>IFERROR(IF(B3562="","",VLOOKUP(B3562,'Customer Orders Management'!B:AB,10,0)),"")</f>
        <v/>
      </c>
      <c r="K3562" s="81" t="str">
        <f>IFERROR(IF(B3562="","",VLOOKUP(B3562,'Customer Orders Management'!B:AB,11,0)),"")</f>
        <v/>
      </c>
      <c r="L3562" s="81" t="str">
        <f>IFERROR(IF(VLOOKUP(B3562,'DIFOT Raw Data'!B:P,15,0)="","Not Delivered","Delivery"&amp;" "&amp;VLOOKUP(B3562,'DIFOT Raw Data'!B:P,15,0)),"")</f>
        <v/>
      </c>
    </row>
    <row r="3563" spans="5:12" x14ac:dyDescent="0.25">
      <c r="E3563" s="80" t="str">
        <f>IFERROR(IF(B3563="","",VLOOKUP(B3563,'Customer Orders Management'!B:AB,12,0)),"")</f>
        <v/>
      </c>
      <c r="F3563" s="80" t="str">
        <f>IFERROR(IF(B3563="","",VLOOKUP(B3563,'Customer Orders Management'!B:AB,13,0)),"")</f>
        <v/>
      </c>
      <c r="G3563" s="80" t="str">
        <f>IFERROR(IF(B3563="","",VLOOKUP(B3563,'Customer Orders Management'!B:AB,7,0)),"")</f>
        <v/>
      </c>
      <c r="H3563" s="80" t="str">
        <f>IFERROR(IF(B3563="","",VLOOKUP(B3563,'Customer Orders Management'!B:AB,8,0)),"")</f>
        <v/>
      </c>
      <c r="I3563" s="81" t="str">
        <f>IFERROR(IF(B3563="","",VLOOKUP(B3563,'Customer Orders Management'!B:AB,9,0)),"")</f>
        <v/>
      </c>
      <c r="J3563" s="81" t="str">
        <f>IFERROR(IF(B3563="","",VLOOKUP(B3563,'Customer Orders Management'!B:AB,10,0)),"")</f>
        <v/>
      </c>
      <c r="K3563" s="81" t="str">
        <f>IFERROR(IF(B3563="","",VLOOKUP(B3563,'Customer Orders Management'!B:AB,11,0)),"")</f>
        <v/>
      </c>
      <c r="L3563" s="81" t="str">
        <f>IFERROR(IF(VLOOKUP(B3563,'DIFOT Raw Data'!B:P,15,0)="","Not Delivered","Delivery"&amp;" "&amp;VLOOKUP(B3563,'DIFOT Raw Data'!B:P,15,0)),"")</f>
        <v/>
      </c>
    </row>
    <row r="3564" spans="5:12" x14ac:dyDescent="0.25">
      <c r="E3564" s="80" t="str">
        <f>IFERROR(IF(B3564="","",VLOOKUP(B3564,'Customer Orders Management'!B:AB,12,0)),"")</f>
        <v/>
      </c>
      <c r="F3564" s="80" t="str">
        <f>IFERROR(IF(B3564="","",VLOOKUP(B3564,'Customer Orders Management'!B:AB,13,0)),"")</f>
        <v/>
      </c>
      <c r="G3564" s="80" t="str">
        <f>IFERROR(IF(B3564="","",VLOOKUP(B3564,'Customer Orders Management'!B:AB,7,0)),"")</f>
        <v/>
      </c>
      <c r="H3564" s="80" t="str">
        <f>IFERROR(IF(B3564="","",VLOOKUP(B3564,'Customer Orders Management'!B:AB,8,0)),"")</f>
        <v/>
      </c>
      <c r="I3564" s="81" t="str">
        <f>IFERROR(IF(B3564="","",VLOOKUP(B3564,'Customer Orders Management'!B:AB,9,0)),"")</f>
        <v/>
      </c>
      <c r="J3564" s="81" t="str">
        <f>IFERROR(IF(B3564="","",VLOOKUP(B3564,'Customer Orders Management'!B:AB,10,0)),"")</f>
        <v/>
      </c>
      <c r="K3564" s="81" t="str">
        <f>IFERROR(IF(B3564="","",VLOOKUP(B3564,'Customer Orders Management'!B:AB,11,0)),"")</f>
        <v/>
      </c>
      <c r="L3564" s="81" t="str">
        <f>IFERROR(IF(VLOOKUP(B3564,'DIFOT Raw Data'!B:P,15,0)="","Not Delivered","Delivery"&amp;" "&amp;VLOOKUP(B3564,'DIFOT Raw Data'!B:P,15,0)),"")</f>
        <v/>
      </c>
    </row>
    <row r="3565" spans="5:12" x14ac:dyDescent="0.25">
      <c r="E3565" s="80" t="str">
        <f>IFERROR(IF(B3565="","",VLOOKUP(B3565,'Customer Orders Management'!B:AB,12,0)),"")</f>
        <v/>
      </c>
      <c r="F3565" s="80" t="str">
        <f>IFERROR(IF(B3565="","",VLOOKUP(B3565,'Customer Orders Management'!B:AB,13,0)),"")</f>
        <v/>
      </c>
      <c r="G3565" s="80" t="str">
        <f>IFERROR(IF(B3565="","",VLOOKUP(B3565,'Customer Orders Management'!B:AB,7,0)),"")</f>
        <v/>
      </c>
      <c r="H3565" s="80" t="str">
        <f>IFERROR(IF(B3565="","",VLOOKUP(B3565,'Customer Orders Management'!B:AB,8,0)),"")</f>
        <v/>
      </c>
      <c r="I3565" s="81" t="str">
        <f>IFERROR(IF(B3565="","",VLOOKUP(B3565,'Customer Orders Management'!B:AB,9,0)),"")</f>
        <v/>
      </c>
      <c r="J3565" s="81" t="str">
        <f>IFERROR(IF(B3565="","",VLOOKUP(B3565,'Customer Orders Management'!B:AB,10,0)),"")</f>
        <v/>
      </c>
      <c r="K3565" s="81" t="str">
        <f>IFERROR(IF(B3565="","",VLOOKUP(B3565,'Customer Orders Management'!B:AB,11,0)),"")</f>
        <v/>
      </c>
      <c r="L3565" s="81" t="str">
        <f>IFERROR(IF(VLOOKUP(B3565,'DIFOT Raw Data'!B:P,15,0)="","Not Delivered","Delivery"&amp;" "&amp;VLOOKUP(B3565,'DIFOT Raw Data'!B:P,15,0)),"")</f>
        <v/>
      </c>
    </row>
    <row r="3566" spans="5:12" x14ac:dyDescent="0.25">
      <c r="E3566" s="80" t="str">
        <f>IFERROR(IF(B3566="","",VLOOKUP(B3566,'Customer Orders Management'!B:AB,12,0)),"")</f>
        <v/>
      </c>
      <c r="F3566" s="80" t="str">
        <f>IFERROR(IF(B3566="","",VLOOKUP(B3566,'Customer Orders Management'!B:AB,13,0)),"")</f>
        <v/>
      </c>
      <c r="G3566" s="80" t="str">
        <f>IFERROR(IF(B3566="","",VLOOKUP(B3566,'Customer Orders Management'!B:AB,7,0)),"")</f>
        <v/>
      </c>
      <c r="H3566" s="80" t="str">
        <f>IFERROR(IF(B3566="","",VLOOKUP(B3566,'Customer Orders Management'!B:AB,8,0)),"")</f>
        <v/>
      </c>
      <c r="I3566" s="81" t="str">
        <f>IFERROR(IF(B3566="","",VLOOKUP(B3566,'Customer Orders Management'!B:AB,9,0)),"")</f>
        <v/>
      </c>
      <c r="J3566" s="81" t="str">
        <f>IFERROR(IF(B3566="","",VLOOKUP(B3566,'Customer Orders Management'!B:AB,10,0)),"")</f>
        <v/>
      </c>
      <c r="K3566" s="81" t="str">
        <f>IFERROR(IF(B3566="","",VLOOKUP(B3566,'Customer Orders Management'!B:AB,11,0)),"")</f>
        <v/>
      </c>
      <c r="L3566" s="81" t="str">
        <f>IFERROR(IF(VLOOKUP(B3566,'DIFOT Raw Data'!B:P,15,0)="","Not Delivered","Delivery"&amp;" "&amp;VLOOKUP(B3566,'DIFOT Raw Data'!B:P,15,0)),"")</f>
        <v/>
      </c>
    </row>
    <row r="3567" spans="5:12" x14ac:dyDescent="0.25">
      <c r="E3567" s="80" t="str">
        <f>IFERROR(IF(B3567="","",VLOOKUP(B3567,'Customer Orders Management'!B:AB,12,0)),"")</f>
        <v/>
      </c>
      <c r="F3567" s="80" t="str">
        <f>IFERROR(IF(B3567="","",VLOOKUP(B3567,'Customer Orders Management'!B:AB,13,0)),"")</f>
        <v/>
      </c>
      <c r="G3567" s="80" t="str">
        <f>IFERROR(IF(B3567="","",VLOOKUP(B3567,'Customer Orders Management'!B:AB,7,0)),"")</f>
        <v/>
      </c>
      <c r="H3567" s="80" t="str">
        <f>IFERROR(IF(B3567="","",VLOOKUP(B3567,'Customer Orders Management'!B:AB,8,0)),"")</f>
        <v/>
      </c>
      <c r="I3567" s="81" t="str">
        <f>IFERROR(IF(B3567="","",VLOOKUP(B3567,'Customer Orders Management'!B:AB,9,0)),"")</f>
        <v/>
      </c>
      <c r="J3567" s="81" t="str">
        <f>IFERROR(IF(B3567="","",VLOOKUP(B3567,'Customer Orders Management'!B:AB,10,0)),"")</f>
        <v/>
      </c>
      <c r="K3567" s="81" t="str">
        <f>IFERROR(IF(B3567="","",VLOOKUP(B3567,'Customer Orders Management'!B:AB,11,0)),"")</f>
        <v/>
      </c>
      <c r="L3567" s="81" t="str">
        <f>IFERROR(IF(VLOOKUP(B3567,'DIFOT Raw Data'!B:P,15,0)="","Not Delivered","Delivery"&amp;" "&amp;VLOOKUP(B3567,'DIFOT Raw Data'!B:P,15,0)),"")</f>
        <v/>
      </c>
    </row>
    <row r="3568" spans="5:12" x14ac:dyDescent="0.25">
      <c r="E3568" s="80" t="str">
        <f>IFERROR(IF(B3568="","",VLOOKUP(B3568,'Customer Orders Management'!B:AB,12,0)),"")</f>
        <v/>
      </c>
      <c r="F3568" s="80" t="str">
        <f>IFERROR(IF(B3568="","",VLOOKUP(B3568,'Customer Orders Management'!B:AB,13,0)),"")</f>
        <v/>
      </c>
      <c r="G3568" s="80" t="str">
        <f>IFERROR(IF(B3568="","",VLOOKUP(B3568,'Customer Orders Management'!B:AB,7,0)),"")</f>
        <v/>
      </c>
      <c r="H3568" s="80" t="str">
        <f>IFERROR(IF(B3568="","",VLOOKUP(B3568,'Customer Orders Management'!B:AB,8,0)),"")</f>
        <v/>
      </c>
      <c r="I3568" s="81" t="str">
        <f>IFERROR(IF(B3568="","",VLOOKUP(B3568,'Customer Orders Management'!B:AB,9,0)),"")</f>
        <v/>
      </c>
      <c r="J3568" s="81" t="str">
        <f>IFERROR(IF(B3568="","",VLOOKUP(B3568,'Customer Orders Management'!B:AB,10,0)),"")</f>
        <v/>
      </c>
      <c r="K3568" s="81" t="str">
        <f>IFERROR(IF(B3568="","",VLOOKUP(B3568,'Customer Orders Management'!B:AB,11,0)),"")</f>
        <v/>
      </c>
      <c r="L3568" s="81" t="str">
        <f>IFERROR(IF(VLOOKUP(B3568,'DIFOT Raw Data'!B:P,15,0)="","Not Delivered","Delivery"&amp;" "&amp;VLOOKUP(B3568,'DIFOT Raw Data'!B:P,15,0)),"")</f>
        <v/>
      </c>
    </row>
    <row r="3569" spans="5:12" x14ac:dyDescent="0.25">
      <c r="E3569" s="80" t="str">
        <f>IFERROR(IF(B3569="","",VLOOKUP(B3569,'Customer Orders Management'!B:AB,12,0)),"")</f>
        <v/>
      </c>
      <c r="F3569" s="80" t="str">
        <f>IFERROR(IF(B3569="","",VLOOKUP(B3569,'Customer Orders Management'!B:AB,13,0)),"")</f>
        <v/>
      </c>
      <c r="G3569" s="80" t="str">
        <f>IFERROR(IF(B3569="","",VLOOKUP(B3569,'Customer Orders Management'!B:AB,7,0)),"")</f>
        <v/>
      </c>
      <c r="H3569" s="80" t="str">
        <f>IFERROR(IF(B3569="","",VLOOKUP(B3569,'Customer Orders Management'!B:AB,8,0)),"")</f>
        <v/>
      </c>
      <c r="I3569" s="81" t="str">
        <f>IFERROR(IF(B3569="","",VLOOKUP(B3569,'Customer Orders Management'!B:AB,9,0)),"")</f>
        <v/>
      </c>
      <c r="J3569" s="81" t="str">
        <f>IFERROR(IF(B3569="","",VLOOKUP(B3569,'Customer Orders Management'!B:AB,10,0)),"")</f>
        <v/>
      </c>
      <c r="K3569" s="81" t="str">
        <f>IFERROR(IF(B3569="","",VLOOKUP(B3569,'Customer Orders Management'!B:AB,11,0)),"")</f>
        <v/>
      </c>
      <c r="L3569" s="81" t="str">
        <f>IFERROR(IF(VLOOKUP(B3569,'DIFOT Raw Data'!B:P,15,0)="","Not Delivered","Delivery"&amp;" "&amp;VLOOKUP(B3569,'DIFOT Raw Data'!B:P,15,0)),"")</f>
        <v/>
      </c>
    </row>
    <row r="3570" spans="5:12" x14ac:dyDescent="0.25">
      <c r="E3570" s="80" t="str">
        <f>IFERROR(IF(B3570="","",VLOOKUP(B3570,'Customer Orders Management'!B:AB,12,0)),"")</f>
        <v/>
      </c>
      <c r="F3570" s="80" t="str">
        <f>IFERROR(IF(B3570="","",VLOOKUP(B3570,'Customer Orders Management'!B:AB,13,0)),"")</f>
        <v/>
      </c>
      <c r="G3570" s="80" t="str">
        <f>IFERROR(IF(B3570="","",VLOOKUP(B3570,'Customer Orders Management'!B:AB,7,0)),"")</f>
        <v/>
      </c>
      <c r="H3570" s="80" t="str">
        <f>IFERROR(IF(B3570="","",VLOOKUP(B3570,'Customer Orders Management'!B:AB,8,0)),"")</f>
        <v/>
      </c>
      <c r="I3570" s="81" t="str">
        <f>IFERROR(IF(B3570="","",VLOOKUP(B3570,'Customer Orders Management'!B:AB,9,0)),"")</f>
        <v/>
      </c>
      <c r="J3570" s="81" t="str">
        <f>IFERROR(IF(B3570="","",VLOOKUP(B3570,'Customer Orders Management'!B:AB,10,0)),"")</f>
        <v/>
      </c>
      <c r="K3570" s="81" t="str">
        <f>IFERROR(IF(B3570="","",VLOOKUP(B3570,'Customer Orders Management'!B:AB,11,0)),"")</f>
        <v/>
      </c>
      <c r="L3570" s="81" t="str">
        <f>IFERROR(IF(VLOOKUP(B3570,'DIFOT Raw Data'!B:P,15,0)="","Not Delivered","Delivery"&amp;" "&amp;VLOOKUP(B3570,'DIFOT Raw Data'!B:P,15,0)),"")</f>
        <v/>
      </c>
    </row>
    <row r="3571" spans="5:12" x14ac:dyDescent="0.25">
      <c r="E3571" s="80" t="str">
        <f>IFERROR(IF(B3571="","",VLOOKUP(B3571,'Customer Orders Management'!B:AB,12,0)),"")</f>
        <v/>
      </c>
      <c r="F3571" s="80" t="str">
        <f>IFERROR(IF(B3571="","",VLOOKUP(B3571,'Customer Orders Management'!B:AB,13,0)),"")</f>
        <v/>
      </c>
      <c r="G3571" s="80" t="str">
        <f>IFERROR(IF(B3571="","",VLOOKUP(B3571,'Customer Orders Management'!B:AB,7,0)),"")</f>
        <v/>
      </c>
      <c r="H3571" s="80" t="str">
        <f>IFERROR(IF(B3571="","",VLOOKUP(B3571,'Customer Orders Management'!B:AB,8,0)),"")</f>
        <v/>
      </c>
      <c r="I3571" s="81" t="str">
        <f>IFERROR(IF(B3571="","",VLOOKUP(B3571,'Customer Orders Management'!B:AB,9,0)),"")</f>
        <v/>
      </c>
      <c r="J3571" s="81" t="str">
        <f>IFERROR(IF(B3571="","",VLOOKUP(B3571,'Customer Orders Management'!B:AB,10,0)),"")</f>
        <v/>
      </c>
      <c r="K3571" s="81" t="str">
        <f>IFERROR(IF(B3571="","",VLOOKUP(B3571,'Customer Orders Management'!B:AB,11,0)),"")</f>
        <v/>
      </c>
      <c r="L3571" s="81" t="str">
        <f>IFERROR(IF(VLOOKUP(B3571,'DIFOT Raw Data'!B:P,15,0)="","Not Delivered","Delivery"&amp;" "&amp;VLOOKUP(B3571,'DIFOT Raw Data'!B:P,15,0)),"")</f>
        <v/>
      </c>
    </row>
    <row r="3572" spans="5:12" x14ac:dyDescent="0.25">
      <c r="E3572" s="80" t="str">
        <f>IFERROR(IF(B3572="","",VLOOKUP(B3572,'Customer Orders Management'!B:AB,12,0)),"")</f>
        <v/>
      </c>
      <c r="F3572" s="80" t="str">
        <f>IFERROR(IF(B3572="","",VLOOKUP(B3572,'Customer Orders Management'!B:AB,13,0)),"")</f>
        <v/>
      </c>
      <c r="G3572" s="80" t="str">
        <f>IFERROR(IF(B3572="","",VLOOKUP(B3572,'Customer Orders Management'!B:AB,7,0)),"")</f>
        <v/>
      </c>
      <c r="H3572" s="80" t="str">
        <f>IFERROR(IF(B3572="","",VLOOKUP(B3572,'Customer Orders Management'!B:AB,8,0)),"")</f>
        <v/>
      </c>
      <c r="I3572" s="81" t="str">
        <f>IFERROR(IF(B3572="","",VLOOKUP(B3572,'Customer Orders Management'!B:AB,9,0)),"")</f>
        <v/>
      </c>
      <c r="J3572" s="81" t="str">
        <f>IFERROR(IF(B3572="","",VLOOKUP(B3572,'Customer Orders Management'!B:AB,10,0)),"")</f>
        <v/>
      </c>
      <c r="K3572" s="81" t="str">
        <f>IFERROR(IF(B3572="","",VLOOKUP(B3572,'Customer Orders Management'!B:AB,11,0)),"")</f>
        <v/>
      </c>
      <c r="L3572" s="81" t="str">
        <f>IFERROR(IF(VLOOKUP(B3572,'DIFOT Raw Data'!B:P,15,0)="","Not Delivered","Delivery"&amp;" "&amp;VLOOKUP(B3572,'DIFOT Raw Data'!B:P,15,0)),"")</f>
        <v/>
      </c>
    </row>
    <row r="3573" spans="5:12" x14ac:dyDescent="0.25">
      <c r="E3573" s="80" t="str">
        <f>IFERROR(IF(B3573="","",VLOOKUP(B3573,'Customer Orders Management'!B:AB,12,0)),"")</f>
        <v/>
      </c>
      <c r="F3573" s="80" t="str">
        <f>IFERROR(IF(B3573="","",VLOOKUP(B3573,'Customer Orders Management'!B:AB,13,0)),"")</f>
        <v/>
      </c>
      <c r="G3573" s="80" t="str">
        <f>IFERROR(IF(B3573="","",VLOOKUP(B3573,'Customer Orders Management'!B:AB,7,0)),"")</f>
        <v/>
      </c>
      <c r="H3573" s="80" t="str">
        <f>IFERROR(IF(B3573="","",VLOOKUP(B3573,'Customer Orders Management'!B:AB,8,0)),"")</f>
        <v/>
      </c>
      <c r="I3573" s="81" t="str">
        <f>IFERROR(IF(B3573="","",VLOOKUP(B3573,'Customer Orders Management'!B:AB,9,0)),"")</f>
        <v/>
      </c>
      <c r="J3573" s="81" t="str">
        <f>IFERROR(IF(B3573="","",VLOOKUP(B3573,'Customer Orders Management'!B:AB,10,0)),"")</f>
        <v/>
      </c>
      <c r="K3573" s="81" t="str">
        <f>IFERROR(IF(B3573="","",VLOOKUP(B3573,'Customer Orders Management'!B:AB,11,0)),"")</f>
        <v/>
      </c>
      <c r="L3573" s="81" t="str">
        <f>IFERROR(IF(VLOOKUP(B3573,'DIFOT Raw Data'!B:P,15,0)="","Not Delivered","Delivery"&amp;" "&amp;VLOOKUP(B3573,'DIFOT Raw Data'!B:P,15,0)),"")</f>
        <v/>
      </c>
    </row>
    <row r="3574" spans="5:12" x14ac:dyDescent="0.25">
      <c r="E3574" s="80" t="str">
        <f>IFERROR(IF(B3574="","",VLOOKUP(B3574,'Customer Orders Management'!B:AB,12,0)),"")</f>
        <v/>
      </c>
      <c r="F3574" s="80" t="str">
        <f>IFERROR(IF(B3574="","",VLOOKUP(B3574,'Customer Orders Management'!B:AB,13,0)),"")</f>
        <v/>
      </c>
      <c r="G3574" s="80" t="str">
        <f>IFERROR(IF(B3574="","",VLOOKUP(B3574,'Customer Orders Management'!B:AB,7,0)),"")</f>
        <v/>
      </c>
      <c r="H3574" s="80" t="str">
        <f>IFERROR(IF(B3574="","",VLOOKUP(B3574,'Customer Orders Management'!B:AB,8,0)),"")</f>
        <v/>
      </c>
      <c r="I3574" s="81" t="str">
        <f>IFERROR(IF(B3574="","",VLOOKUP(B3574,'Customer Orders Management'!B:AB,9,0)),"")</f>
        <v/>
      </c>
      <c r="J3574" s="81" t="str">
        <f>IFERROR(IF(B3574="","",VLOOKUP(B3574,'Customer Orders Management'!B:AB,10,0)),"")</f>
        <v/>
      </c>
      <c r="K3574" s="81" t="str">
        <f>IFERROR(IF(B3574="","",VLOOKUP(B3574,'Customer Orders Management'!B:AB,11,0)),"")</f>
        <v/>
      </c>
      <c r="L3574" s="81" t="str">
        <f>IFERROR(IF(VLOOKUP(B3574,'DIFOT Raw Data'!B:P,15,0)="","Not Delivered","Delivery"&amp;" "&amp;VLOOKUP(B3574,'DIFOT Raw Data'!B:P,15,0)),"")</f>
        <v/>
      </c>
    </row>
    <row r="3575" spans="5:12" x14ac:dyDescent="0.25">
      <c r="E3575" s="80" t="str">
        <f>IFERROR(IF(B3575="","",VLOOKUP(B3575,'Customer Orders Management'!B:AB,12,0)),"")</f>
        <v/>
      </c>
      <c r="F3575" s="80" t="str">
        <f>IFERROR(IF(B3575="","",VLOOKUP(B3575,'Customer Orders Management'!B:AB,13,0)),"")</f>
        <v/>
      </c>
      <c r="G3575" s="80" t="str">
        <f>IFERROR(IF(B3575="","",VLOOKUP(B3575,'Customer Orders Management'!B:AB,7,0)),"")</f>
        <v/>
      </c>
      <c r="H3575" s="80" t="str">
        <f>IFERROR(IF(B3575="","",VLOOKUP(B3575,'Customer Orders Management'!B:AB,8,0)),"")</f>
        <v/>
      </c>
      <c r="I3575" s="81" t="str">
        <f>IFERROR(IF(B3575="","",VLOOKUP(B3575,'Customer Orders Management'!B:AB,9,0)),"")</f>
        <v/>
      </c>
      <c r="J3575" s="81" t="str">
        <f>IFERROR(IF(B3575="","",VLOOKUP(B3575,'Customer Orders Management'!B:AB,10,0)),"")</f>
        <v/>
      </c>
      <c r="K3575" s="81" t="str">
        <f>IFERROR(IF(B3575="","",VLOOKUP(B3575,'Customer Orders Management'!B:AB,11,0)),"")</f>
        <v/>
      </c>
      <c r="L3575" s="81" t="str">
        <f>IFERROR(IF(VLOOKUP(B3575,'DIFOT Raw Data'!B:P,15,0)="","Not Delivered","Delivery"&amp;" "&amp;VLOOKUP(B3575,'DIFOT Raw Data'!B:P,15,0)),"")</f>
        <v/>
      </c>
    </row>
    <row r="3576" spans="5:12" x14ac:dyDescent="0.25">
      <c r="E3576" s="80" t="str">
        <f>IFERROR(IF(B3576="","",VLOOKUP(B3576,'Customer Orders Management'!B:AB,12,0)),"")</f>
        <v/>
      </c>
      <c r="F3576" s="80" t="str">
        <f>IFERROR(IF(B3576="","",VLOOKUP(B3576,'Customer Orders Management'!B:AB,13,0)),"")</f>
        <v/>
      </c>
      <c r="G3576" s="80" t="str">
        <f>IFERROR(IF(B3576="","",VLOOKUP(B3576,'Customer Orders Management'!B:AB,7,0)),"")</f>
        <v/>
      </c>
      <c r="H3576" s="80" t="str">
        <f>IFERROR(IF(B3576="","",VLOOKUP(B3576,'Customer Orders Management'!B:AB,8,0)),"")</f>
        <v/>
      </c>
      <c r="I3576" s="81" t="str">
        <f>IFERROR(IF(B3576="","",VLOOKUP(B3576,'Customer Orders Management'!B:AB,9,0)),"")</f>
        <v/>
      </c>
      <c r="J3576" s="81" t="str">
        <f>IFERROR(IF(B3576="","",VLOOKUP(B3576,'Customer Orders Management'!B:AB,10,0)),"")</f>
        <v/>
      </c>
      <c r="K3576" s="81" t="str">
        <f>IFERROR(IF(B3576="","",VLOOKUP(B3576,'Customer Orders Management'!B:AB,11,0)),"")</f>
        <v/>
      </c>
      <c r="L3576" s="81" t="str">
        <f>IFERROR(IF(VLOOKUP(B3576,'DIFOT Raw Data'!B:P,15,0)="","Not Delivered","Delivery"&amp;" "&amp;VLOOKUP(B3576,'DIFOT Raw Data'!B:P,15,0)),"")</f>
        <v/>
      </c>
    </row>
    <row r="3577" spans="5:12" x14ac:dyDescent="0.25">
      <c r="E3577" s="80" t="str">
        <f>IFERROR(IF(B3577="","",VLOOKUP(B3577,'Customer Orders Management'!B:AB,12,0)),"")</f>
        <v/>
      </c>
      <c r="F3577" s="80" t="str">
        <f>IFERROR(IF(B3577="","",VLOOKUP(B3577,'Customer Orders Management'!B:AB,13,0)),"")</f>
        <v/>
      </c>
      <c r="G3577" s="80" t="str">
        <f>IFERROR(IF(B3577="","",VLOOKUP(B3577,'Customer Orders Management'!B:AB,7,0)),"")</f>
        <v/>
      </c>
      <c r="H3577" s="80" t="str">
        <f>IFERROR(IF(B3577="","",VLOOKUP(B3577,'Customer Orders Management'!B:AB,8,0)),"")</f>
        <v/>
      </c>
      <c r="I3577" s="81" t="str">
        <f>IFERROR(IF(B3577="","",VLOOKUP(B3577,'Customer Orders Management'!B:AB,9,0)),"")</f>
        <v/>
      </c>
      <c r="J3577" s="81" t="str">
        <f>IFERROR(IF(B3577="","",VLOOKUP(B3577,'Customer Orders Management'!B:AB,10,0)),"")</f>
        <v/>
      </c>
      <c r="K3577" s="81" t="str">
        <f>IFERROR(IF(B3577="","",VLOOKUP(B3577,'Customer Orders Management'!B:AB,11,0)),"")</f>
        <v/>
      </c>
      <c r="L3577" s="81" t="str">
        <f>IFERROR(IF(VLOOKUP(B3577,'DIFOT Raw Data'!B:P,15,0)="","Not Delivered","Delivery"&amp;" "&amp;VLOOKUP(B3577,'DIFOT Raw Data'!B:P,15,0)),"")</f>
        <v/>
      </c>
    </row>
    <row r="3578" spans="5:12" x14ac:dyDescent="0.25">
      <c r="E3578" s="80" t="str">
        <f>IFERROR(IF(B3578="","",VLOOKUP(B3578,'Customer Orders Management'!B:AB,12,0)),"")</f>
        <v/>
      </c>
      <c r="F3578" s="80" t="str">
        <f>IFERROR(IF(B3578="","",VLOOKUP(B3578,'Customer Orders Management'!B:AB,13,0)),"")</f>
        <v/>
      </c>
      <c r="G3578" s="80" t="str">
        <f>IFERROR(IF(B3578="","",VLOOKUP(B3578,'Customer Orders Management'!B:AB,7,0)),"")</f>
        <v/>
      </c>
      <c r="H3578" s="80" t="str">
        <f>IFERROR(IF(B3578="","",VLOOKUP(B3578,'Customer Orders Management'!B:AB,8,0)),"")</f>
        <v/>
      </c>
      <c r="I3578" s="81" t="str">
        <f>IFERROR(IF(B3578="","",VLOOKUP(B3578,'Customer Orders Management'!B:AB,9,0)),"")</f>
        <v/>
      </c>
      <c r="J3578" s="81" t="str">
        <f>IFERROR(IF(B3578="","",VLOOKUP(B3578,'Customer Orders Management'!B:AB,10,0)),"")</f>
        <v/>
      </c>
      <c r="K3578" s="81" t="str">
        <f>IFERROR(IF(B3578="","",VLOOKUP(B3578,'Customer Orders Management'!B:AB,11,0)),"")</f>
        <v/>
      </c>
      <c r="L3578" s="81" t="str">
        <f>IFERROR(IF(VLOOKUP(B3578,'DIFOT Raw Data'!B:P,15,0)="","Not Delivered","Delivery"&amp;" "&amp;VLOOKUP(B3578,'DIFOT Raw Data'!B:P,15,0)),"")</f>
        <v/>
      </c>
    </row>
    <row r="3579" spans="5:12" x14ac:dyDescent="0.25">
      <c r="E3579" s="80" t="str">
        <f>IFERROR(IF(B3579="","",VLOOKUP(B3579,'Customer Orders Management'!B:AB,12,0)),"")</f>
        <v/>
      </c>
      <c r="F3579" s="80" t="str">
        <f>IFERROR(IF(B3579="","",VLOOKUP(B3579,'Customer Orders Management'!B:AB,13,0)),"")</f>
        <v/>
      </c>
      <c r="G3579" s="80" t="str">
        <f>IFERROR(IF(B3579="","",VLOOKUP(B3579,'Customer Orders Management'!B:AB,7,0)),"")</f>
        <v/>
      </c>
      <c r="H3579" s="80" t="str">
        <f>IFERROR(IF(B3579="","",VLOOKUP(B3579,'Customer Orders Management'!B:AB,8,0)),"")</f>
        <v/>
      </c>
      <c r="I3579" s="81" t="str">
        <f>IFERROR(IF(B3579="","",VLOOKUP(B3579,'Customer Orders Management'!B:AB,9,0)),"")</f>
        <v/>
      </c>
      <c r="J3579" s="81" t="str">
        <f>IFERROR(IF(B3579="","",VLOOKUP(B3579,'Customer Orders Management'!B:AB,10,0)),"")</f>
        <v/>
      </c>
      <c r="K3579" s="81" t="str">
        <f>IFERROR(IF(B3579="","",VLOOKUP(B3579,'Customer Orders Management'!B:AB,11,0)),"")</f>
        <v/>
      </c>
      <c r="L3579" s="81" t="str">
        <f>IFERROR(IF(VLOOKUP(B3579,'DIFOT Raw Data'!B:P,15,0)="","Not Delivered","Delivery"&amp;" "&amp;VLOOKUP(B3579,'DIFOT Raw Data'!B:P,15,0)),"")</f>
        <v/>
      </c>
    </row>
    <row r="3580" spans="5:12" x14ac:dyDescent="0.25">
      <c r="E3580" s="80" t="str">
        <f>IFERROR(IF(B3580="","",VLOOKUP(B3580,'Customer Orders Management'!B:AB,12,0)),"")</f>
        <v/>
      </c>
      <c r="F3580" s="80" t="str">
        <f>IFERROR(IF(B3580="","",VLOOKUP(B3580,'Customer Orders Management'!B:AB,13,0)),"")</f>
        <v/>
      </c>
      <c r="G3580" s="80" t="str">
        <f>IFERROR(IF(B3580="","",VLOOKUP(B3580,'Customer Orders Management'!B:AB,7,0)),"")</f>
        <v/>
      </c>
      <c r="H3580" s="80" t="str">
        <f>IFERROR(IF(B3580="","",VLOOKUP(B3580,'Customer Orders Management'!B:AB,8,0)),"")</f>
        <v/>
      </c>
      <c r="I3580" s="81" t="str">
        <f>IFERROR(IF(B3580="","",VLOOKUP(B3580,'Customer Orders Management'!B:AB,9,0)),"")</f>
        <v/>
      </c>
      <c r="J3580" s="81" t="str">
        <f>IFERROR(IF(B3580="","",VLOOKUP(B3580,'Customer Orders Management'!B:AB,10,0)),"")</f>
        <v/>
      </c>
      <c r="K3580" s="81" t="str">
        <f>IFERROR(IF(B3580="","",VLOOKUP(B3580,'Customer Orders Management'!B:AB,11,0)),"")</f>
        <v/>
      </c>
      <c r="L3580" s="81" t="str">
        <f>IFERROR(IF(VLOOKUP(B3580,'DIFOT Raw Data'!B:P,15,0)="","Not Delivered","Delivery"&amp;" "&amp;VLOOKUP(B3580,'DIFOT Raw Data'!B:P,15,0)),"")</f>
        <v/>
      </c>
    </row>
    <row r="3581" spans="5:12" x14ac:dyDescent="0.25">
      <c r="E3581" s="80" t="str">
        <f>IFERROR(IF(B3581="","",VLOOKUP(B3581,'Customer Orders Management'!B:AB,12,0)),"")</f>
        <v/>
      </c>
      <c r="F3581" s="80" t="str">
        <f>IFERROR(IF(B3581="","",VLOOKUP(B3581,'Customer Orders Management'!B:AB,13,0)),"")</f>
        <v/>
      </c>
      <c r="G3581" s="80" t="str">
        <f>IFERROR(IF(B3581="","",VLOOKUP(B3581,'Customer Orders Management'!B:AB,7,0)),"")</f>
        <v/>
      </c>
      <c r="H3581" s="80" t="str">
        <f>IFERROR(IF(B3581="","",VLOOKUP(B3581,'Customer Orders Management'!B:AB,8,0)),"")</f>
        <v/>
      </c>
      <c r="I3581" s="81" t="str">
        <f>IFERROR(IF(B3581="","",VLOOKUP(B3581,'Customer Orders Management'!B:AB,9,0)),"")</f>
        <v/>
      </c>
      <c r="J3581" s="81" t="str">
        <f>IFERROR(IF(B3581="","",VLOOKUP(B3581,'Customer Orders Management'!B:AB,10,0)),"")</f>
        <v/>
      </c>
      <c r="K3581" s="81" t="str">
        <f>IFERROR(IF(B3581="","",VLOOKUP(B3581,'Customer Orders Management'!B:AB,11,0)),"")</f>
        <v/>
      </c>
      <c r="L3581" s="81" t="str">
        <f>IFERROR(IF(VLOOKUP(B3581,'DIFOT Raw Data'!B:P,15,0)="","Not Delivered","Delivery"&amp;" "&amp;VLOOKUP(B3581,'DIFOT Raw Data'!B:P,15,0)),"")</f>
        <v/>
      </c>
    </row>
    <row r="3582" spans="5:12" x14ac:dyDescent="0.25">
      <c r="E3582" s="80" t="str">
        <f>IFERROR(IF(B3582="","",VLOOKUP(B3582,'Customer Orders Management'!B:AB,12,0)),"")</f>
        <v/>
      </c>
      <c r="F3582" s="80" t="str">
        <f>IFERROR(IF(B3582="","",VLOOKUP(B3582,'Customer Orders Management'!B:AB,13,0)),"")</f>
        <v/>
      </c>
      <c r="G3582" s="80" t="str">
        <f>IFERROR(IF(B3582="","",VLOOKUP(B3582,'Customer Orders Management'!B:AB,7,0)),"")</f>
        <v/>
      </c>
      <c r="H3582" s="80" t="str">
        <f>IFERROR(IF(B3582="","",VLOOKUP(B3582,'Customer Orders Management'!B:AB,8,0)),"")</f>
        <v/>
      </c>
      <c r="I3582" s="81" t="str">
        <f>IFERROR(IF(B3582="","",VLOOKUP(B3582,'Customer Orders Management'!B:AB,9,0)),"")</f>
        <v/>
      </c>
      <c r="J3582" s="81" t="str">
        <f>IFERROR(IF(B3582="","",VLOOKUP(B3582,'Customer Orders Management'!B:AB,10,0)),"")</f>
        <v/>
      </c>
      <c r="K3582" s="81" t="str">
        <f>IFERROR(IF(B3582="","",VLOOKUP(B3582,'Customer Orders Management'!B:AB,11,0)),"")</f>
        <v/>
      </c>
      <c r="L3582" s="81" t="str">
        <f>IFERROR(IF(VLOOKUP(B3582,'DIFOT Raw Data'!B:P,15,0)="","Not Delivered","Delivery"&amp;" "&amp;VLOOKUP(B3582,'DIFOT Raw Data'!B:P,15,0)),"")</f>
        <v/>
      </c>
    </row>
    <row r="3583" spans="5:12" x14ac:dyDescent="0.25">
      <c r="E3583" s="80" t="str">
        <f>IFERROR(IF(B3583="","",VLOOKUP(B3583,'Customer Orders Management'!B:AB,12,0)),"")</f>
        <v/>
      </c>
      <c r="F3583" s="80" t="str">
        <f>IFERROR(IF(B3583="","",VLOOKUP(B3583,'Customer Orders Management'!B:AB,13,0)),"")</f>
        <v/>
      </c>
      <c r="G3583" s="80" t="str">
        <f>IFERROR(IF(B3583="","",VLOOKUP(B3583,'Customer Orders Management'!B:AB,7,0)),"")</f>
        <v/>
      </c>
      <c r="H3583" s="80" t="str">
        <f>IFERROR(IF(B3583="","",VLOOKUP(B3583,'Customer Orders Management'!B:AB,8,0)),"")</f>
        <v/>
      </c>
      <c r="I3583" s="81" t="str">
        <f>IFERROR(IF(B3583="","",VLOOKUP(B3583,'Customer Orders Management'!B:AB,9,0)),"")</f>
        <v/>
      </c>
      <c r="J3583" s="81" t="str">
        <f>IFERROR(IF(B3583="","",VLOOKUP(B3583,'Customer Orders Management'!B:AB,10,0)),"")</f>
        <v/>
      </c>
      <c r="K3583" s="81" t="str">
        <f>IFERROR(IF(B3583="","",VLOOKUP(B3583,'Customer Orders Management'!B:AB,11,0)),"")</f>
        <v/>
      </c>
      <c r="L3583" s="81" t="str">
        <f>IFERROR(IF(VLOOKUP(B3583,'DIFOT Raw Data'!B:P,15,0)="","Not Delivered","Delivery"&amp;" "&amp;VLOOKUP(B3583,'DIFOT Raw Data'!B:P,15,0)),"")</f>
        <v/>
      </c>
    </row>
    <row r="3584" spans="5:12" x14ac:dyDescent="0.25">
      <c r="E3584" s="80" t="str">
        <f>IFERROR(IF(B3584="","",VLOOKUP(B3584,'Customer Orders Management'!B:AB,12,0)),"")</f>
        <v/>
      </c>
      <c r="F3584" s="80" t="str">
        <f>IFERROR(IF(B3584="","",VLOOKUP(B3584,'Customer Orders Management'!B:AB,13,0)),"")</f>
        <v/>
      </c>
      <c r="G3584" s="80" t="str">
        <f>IFERROR(IF(B3584="","",VLOOKUP(B3584,'Customer Orders Management'!B:AB,7,0)),"")</f>
        <v/>
      </c>
      <c r="H3584" s="80" t="str">
        <f>IFERROR(IF(B3584="","",VLOOKUP(B3584,'Customer Orders Management'!B:AB,8,0)),"")</f>
        <v/>
      </c>
      <c r="I3584" s="81" t="str">
        <f>IFERROR(IF(B3584="","",VLOOKUP(B3584,'Customer Orders Management'!B:AB,9,0)),"")</f>
        <v/>
      </c>
      <c r="J3584" s="81" t="str">
        <f>IFERROR(IF(B3584="","",VLOOKUP(B3584,'Customer Orders Management'!B:AB,10,0)),"")</f>
        <v/>
      </c>
      <c r="K3584" s="81" t="str">
        <f>IFERROR(IF(B3584="","",VLOOKUP(B3584,'Customer Orders Management'!B:AB,11,0)),"")</f>
        <v/>
      </c>
      <c r="L3584" s="81" t="str">
        <f>IFERROR(IF(VLOOKUP(B3584,'DIFOT Raw Data'!B:P,15,0)="","Not Delivered","Delivery"&amp;" "&amp;VLOOKUP(B3584,'DIFOT Raw Data'!B:P,15,0)),"")</f>
        <v/>
      </c>
    </row>
    <row r="3585" spans="5:12" x14ac:dyDescent="0.25">
      <c r="E3585" s="80" t="str">
        <f>IFERROR(IF(B3585="","",VLOOKUP(B3585,'Customer Orders Management'!B:AB,12,0)),"")</f>
        <v/>
      </c>
      <c r="F3585" s="80" t="str">
        <f>IFERROR(IF(B3585="","",VLOOKUP(B3585,'Customer Orders Management'!B:AB,13,0)),"")</f>
        <v/>
      </c>
      <c r="G3585" s="80" t="str">
        <f>IFERROR(IF(B3585="","",VLOOKUP(B3585,'Customer Orders Management'!B:AB,7,0)),"")</f>
        <v/>
      </c>
      <c r="H3585" s="80" t="str">
        <f>IFERROR(IF(B3585="","",VLOOKUP(B3585,'Customer Orders Management'!B:AB,8,0)),"")</f>
        <v/>
      </c>
      <c r="I3585" s="81" t="str">
        <f>IFERROR(IF(B3585="","",VLOOKUP(B3585,'Customer Orders Management'!B:AB,9,0)),"")</f>
        <v/>
      </c>
      <c r="J3585" s="81" t="str">
        <f>IFERROR(IF(B3585="","",VLOOKUP(B3585,'Customer Orders Management'!B:AB,10,0)),"")</f>
        <v/>
      </c>
      <c r="K3585" s="81" t="str">
        <f>IFERROR(IF(B3585="","",VLOOKUP(B3585,'Customer Orders Management'!B:AB,11,0)),"")</f>
        <v/>
      </c>
      <c r="L3585" s="81" t="str">
        <f>IFERROR(IF(VLOOKUP(B3585,'DIFOT Raw Data'!B:P,15,0)="","Not Delivered","Delivery"&amp;" "&amp;VLOOKUP(B3585,'DIFOT Raw Data'!B:P,15,0)),"")</f>
        <v/>
      </c>
    </row>
    <row r="3586" spans="5:12" x14ac:dyDescent="0.25">
      <c r="E3586" s="80" t="str">
        <f>IFERROR(IF(B3586="","",VLOOKUP(B3586,'Customer Orders Management'!B:AB,12,0)),"")</f>
        <v/>
      </c>
      <c r="F3586" s="80" t="str">
        <f>IFERROR(IF(B3586="","",VLOOKUP(B3586,'Customer Orders Management'!B:AB,13,0)),"")</f>
        <v/>
      </c>
      <c r="G3586" s="80" t="str">
        <f>IFERROR(IF(B3586="","",VLOOKUP(B3586,'Customer Orders Management'!B:AB,7,0)),"")</f>
        <v/>
      </c>
      <c r="H3586" s="80" t="str">
        <f>IFERROR(IF(B3586="","",VLOOKUP(B3586,'Customer Orders Management'!B:AB,8,0)),"")</f>
        <v/>
      </c>
      <c r="I3586" s="81" t="str">
        <f>IFERROR(IF(B3586="","",VLOOKUP(B3586,'Customer Orders Management'!B:AB,9,0)),"")</f>
        <v/>
      </c>
      <c r="J3586" s="81" t="str">
        <f>IFERROR(IF(B3586="","",VLOOKUP(B3586,'Customer Orders Management'!B:AB,10,0)),"")</f>
        <v/>
      </c>
      <c r="K3586" s="81" t="str">
        <f>IFERROR(IF(B3586="","",VLOOKUP(B3586,'Customer Orders Management'!B:AB,11,0)),"")</f>
        <v/>
      </c>
      <c r="L3586" s="81" t="str">
        <f>IFERROR(IF(VLOOKUP(B3586,'DIFOT Raw Data'!B:P,15,0)="","Not Delivered","Delivery"&amp;" "&amp;VLOOKUP(B3586,'DIFOT Raw Data'!B:P,15,0)),"")</f>
        <v/>
      </c>
    </row>
    <row r="3587" spans="5:12" x14ac:dyDescent="0.25">
      <c r="E3587" s="80" t="str">
        <f>IFERROR(IF(B3587="","",VLOOKUP(B3587,'Customer Orders Management'!B:AB,12,0)),"")</f>
        <v/>
      </c>
      <c r="F3587" s="80" t="str">
        <f>IFERROR(IF(B3587="","",VLOOKUP(B3587,'Customer Orders Management'!B:AB,13,0)),"")</f>
        <v/>
      </c>
      <c r="G3587" s="80" t="str">
        <f>IFERROR(IF(B3587="","",VLOOKUP(B3587,'Customer Orders Management'!B:AB,7,0)),"")</f>
        <v/>
      </c>
      <c r="H3587" s="80" t="str">
        <f>IFERROR(IF(B3587="","",VLOOKUP(B3587,'Customer Orders Management'!B:AB,8,0)),"")</f>
        <v/>
      </c>
      <c r="I3587" s="81" t="str">
        <f>IFERROR(IF(B3587="","",VLOOKUP(B3587,'Customer Orders Management'!B:AB,9,0)),"")</f>
        <v/>
      </c>
      <c r="J3587" s="81" t="str">
        <f>IFERROR(IF(B3587="","",VLOOKUP(B3587,'Customer Orders Management'!B:AB,10,0)),"")</f>
        <v/>
      </c>
      <c r="K3587" s="81" t="str">
        <f>IFERROR(IF(B3587="","",VLOOKUP(B3587,'Customer Orders Management'!B:AB,11,0)),"")</f>
        <v/>
      </c>
      <c r="L3587" s="81" t="str">
        <f>IFERROR(IF(VLOOKUP(B3587,'DIFOT Raw Data'!B:P,15,0)="","Not Delivered","Delivery"&amp;" "&amp;VLOOKUP(B3587,'DIFOT Raw Data'!B:P,15,0)),"")</f>
        <v/>
      </c>
    </row>
    <row r="3588" spans="5:12" x14ac:dyDescent="0.25">
      <c r="E3588" s="80" t="str">
        <f>IFERROR(IF(B3588="","",VLOOKUP(B3588,'Customer Orders Management'!B:AB,12,0)),"")</f>
        <v/>
      </c>
      <c r="F3588" s="80" t="str">
        <f>IFERROR(IF(B3588="","",VLOOKUP(B3588,'Customer Orders Management'!B:AB,13,0)),"")</f>
        <v/>
      </c>
      <c r="G3588" s="80" t="str">
        <f>IFERROR(IF(B3588="","",VLOOKUP(B3588,'Customer Orders Management'!B:AB,7,0)),"")</f>
        <v/>
      </c>
      <c r="H3588" s="80" t="str">
        <f>IFERROR(IF(B3588="","",VLOOKUP(B3588,'Customer Orders Management'!B:AB,8,0)),"")</f>
        <v/>
      </c>
      <c r="I3588" s="81" t="str">
        <f>IFERROR(IF(B3588="","",VLOOKUP(B3588,'Customer Orders Management'!B:AB,9,0)),"")</f>
        <v/>
      </c>
      <c r="J3588" s="81" t="str">
        <f>IFERROR(IF(B3588="","",VLOOKUP(B3588,'Customer Orders Management'!B:AB,10,0)),"")</f>
        <v/>
      </c>
      <c r="K3588" s="81" t="str">
        <f>IFERROR(IF(B3588="","",VLOOKUP(B3588,'Customer Orders Management'!B:AB,11,0)),"")</f>
        <v/>
      </c>
      <c r="L3588" s="81" t="str">
        <f>IFERROR(IF(VLOOKUP(B3588,'DIFOT Raw Data'!B:P,15,0)="","Not Delivered","Delivery"&amp;" "&amp;VLOOKUP(B3588,'DIFOT Raw Data'!B:P,15,0)),"")</f>
        <v/>
      </c>
    </row>
    <row r="3589" spans="5:12" x14ac:dyDescent="0.25">
      <c r="E3589" s="80" t="str">
        <f>IFERROR(IF(B3589="","",VLOOKUP(B3589,'Customer Orders Management'!B:AB,12,0)),"")</f>
        <v/>
      </c>
      <c r="F3589" s="80" t="str">
        <f>IFERROR(IF(B3589="","",VLOOKUP(B3589,'Customer Orders Management'!B:AB,13,0)),"")</f>
        <v/>
      </c>
      <c r="G3589" s="80" t="str">
        <f>IFERROR(IF(B3589="","",VLOOKUP(B3589,'Customer Orders Management'!B:AB,7,0)),"")</f>
        <v/>
      </c>
      <c r="H3589" s="80" t="str">
        <f>IFERROR(IF(B3589="","",VLOOKUP(B3589,'Customer Orders Management'!B:AB,8,0)),"")</f>
        <v/>
      </c>
      <c r="I3589" s="81" t="str">
        <f>IFERROR(IF(B3589="","",VLOOKUP(B3589,'Customer Orders Management'!B:AB,9,0)),"")</f>
        <v/>
      </c>
      <c r="J3589" s="81" t="str">
        <f>IFERROR(IF(B3589="","",VLOOKUP(B3589,'Customer Orders Management'!B:AB,10,0)),"")</f>
        <v/>
      </c>
      <c r="K3589" s="81" t="str">
        <f>IFERROR(IF(B3589="","",VLOOKUP(B3589,'Customer Orders Management'!B:AB,11,0)),"")</f>
        <v/>
      </c>
      <c r="L3589" s="81" t="str">
        <f>IFERROR(IF(VLOOKUP(B3589,'DIFOT Raw Data'!B:P,15,0)="","Not Delivered","Delivery"&amp;" "&amp;VLOOKUP(B3589,'DIFOT Raw Data'!B:P,15,0)),"")</f>
        <v/>
      </c>
    </row>
    <row r="3590" spans="5:12" x14ac:dyDescent="0.25">
      <c r="E3590" s="80" t="str">
        <f>IFERROR(IF(B3590="","",VLOOKUP(B3590,'Customer Orders Management'!B:AB,12,0)),"")</f>
        <v/>
      </c>
      <c r="F3590" s="80" t="str">
        <f>IFERROR(IF(B3590="","",VLOOKUP(B3590,'Customer Orders Management'!B:AB,13,0)),"")</f>
        <v/>
      </c>
      <c r="G3590" s="80" t="str">
        <f>IFERROR(IF(B3590="","",VLOOKUP(B3590,'Customer Orders Management'!B:AB,7,0)),"")</f>
        <v/>
      </c>
      <c r="H3590" s="80" t="str">
        <f>IFERROR(IF(B3590="","",VLOOKUP(B3590,'Customer Orders Management'!B:AB,8,0)),"")</f>
        <v/>
      </c>
      <c r="I3590" s="81" t="str">
        <f>IFERROR(IF(B3590="","",VLOOKUP(B3590,'Customer Orders Management'!B:AB,9,0)),"")</f>
        <v/>
      </c>
      <c r="J3590" s="81" t="str">
        <f>IFERROR(IF(B3590="","",VLOOKUP(B3590,'Customer Orders Management'!B:AB,10,0)),"")</f>
        <v/>
      </c>
      <c r="K3590" s="81" t="str">
        <f>IFERROR(IF(B3590="","",VLOOKUP(B3590,'Customer Orders Management'!B:AB,11,0)),"")</f>
        <v/>
      </c>
      <c r="L3590" s="81" t="str">
        <f>IFERROR(IF(VLOOKUP(B3590,'DIFOT Raw Data'!B:P,15,0)="","Not Delivered","Delivery"&amp;" "&amp;VLOOKUP(B3590,'DIFOT Raw Data'!B:P,15,0)),"")</f>
        <v/>
      </c>
    </row>
    <row r="3591" spans="5:12" x14ac:dyDescent="0.25">
      <c r="E3591" s="80" t="str">
        <f>IFERROR(IF(B3591="","",VLOOKUP(B3591,'Customer Orders Management'!B:AB,12,0)),"")</f>
        <v/>
      </c>
      <c r="F3591" s="80" t="str">
        <f>IFERROR(IF(B3591="","",VLOOKUP(B3591,'Customer Orders Management'!B:AB,13,0)),"")</f>
        <v/>
      </c>
      <c r="G3591" s="80" t="str">
        <f>IFERROR(IF(B3591="","",VLOOKUP(B3591,'Customer Orders Management'!B:AB,7,0)),"")</f>
        <v/>
      </c>
      <c r="H3591" s="80" t="str">
        <f>IFERROR(IF(B3591="","",VLOOKUP(B3591,'Customer Orders Management'!B:AB,8,0)),"")</f>
        <v/>
      </c>
      <c r="I3591" s="81" t="str">
        <f>IFERROR(IF(B3591="","",VLOOKUP(B3591,'Customer Orders Management'!B:AB,9,0)),"")</f>
        <v/>
      </c>
      <c r="J3591" s="81" t="str">
        <f>IFERROR(IF(B3591="","",VLOOKUP(B3591,'Customer Orders Management'!B:AB,10,0)),"")</f>
        <v/>
      </c>
      <c r="K3591" s="81" t="str">
        <f>IFERROR(IF(B3591="","",VLOOKUP(B3591,'Customer Orders Management'!B:AB,11,0)),"")</f>
        <v/>
      </c>
      <c r="L3591" s="81" t="str">
        <f>IFERROR(IF(VLOOKUP(B3591,'DIFOT Raw Data'!B:P,15,0)="","Not Delivered","Delivery"&amp;" "&amp;VLOOKUP(B3591,'DIFOT Raw Data'!B:P,15,0)),"")</f>
        <v/>
      </c>
    </row>
    <row r="3592" spans="5:12" x14ac:dyDescent="0.25">
      <c r="E3592" s="80" t="str">
        <f>IFERROR(IF(B3592="","",VLOOKUP(B3592,'Customer Orders Management'!B:AB,12,0)),"")</f>
        <v/>
      </c>
      <c r="F3592" s="80" t="str">
        <f>IFERROR(IF(B3592="","",VLOOKUP(B3592,'Customer Orders Management'!B:AB,13,0)),"")</f>
        <v/>
      </c>
      <c r="G3592" s="80" t="str">
        <f>IFERROR(IF(B3592="","",VLOOKUP(B3592,'Customer Orders Management'!B:AB,7,0)),"")</f>
        <v/>
      </c>
      <c r="H3592" s="80" t="str">
        <f>IFERROR(IF(B3592="","",VLOOKUP(B3592,'Customer Orders Management'!B:AB,8,0)),"")</f>
        <v/>
      </c>
      <c r="I3592" s="81" t="str">
        <f>IFERROR(IF(B3592="","",VLOOKUP(B3592,'Customer Orders Management'!B:AB,9,0)),"")</f>
        <v/>
      </c>
      <c r="J3592" s="81" t="str">
        <f>IFERROR(IF(B3592="","",VLOOKUP(B3592,'Customer Orders Management'!B:AB,10,0)),"")</f>
        <v/>
      </c>
      <c r="K3592" s="81" t="str">
        <f>IFERROR(IF(B3592="","",VLOOKUP(B3592,'Customer Orders Management'!B:AB,11,0)),"")</f>
        <v/>
      </c>
      <c r="L3592" s="81" t="str">
        <f>IFERROR(IF(VLOOKUP(B3592,'DIFOT Raw Data'!B:P,15,0)="","Not Delivered","Delivery"&amp;" "&amp;VLOOKUP(B3592,'DIFOT Raw Data'!B:P,15,0)),"")</f>
        <v/>
      </c>
    </row>
    <row r="3593" spans="5:12" x14ac:dyDescent="0.25">
      <c r="E3593" s="80" t="str">
        <f>IFERROR(IF(B3593="","",VLOOKUP(B3593,'Customer Orders Management'!B:AB,12,0)),"")</f>
        <v/>
      </c>
      <c r="F3593" s="80" t="str">
        <f>IFERROR(IF(B3593="","",VLOOKUP(B3593,'Customer Orders Management'!B:AB,13,0)),"")</f>
        <v/>
      </c>
      <c r="G3593" s="80" t="str">
        <f>IFERROR(IF(B3593="","",VLOOKUP(B3593,'Customer Orders Management'!B:AB,7,0)),"")</f>
        <v/>
      </c>
      <c r="H3593" s="80" t="str">
        <f>IFERROR(IF(B3593="","",VLOOKUP(B3593,'Customer Orders Management'!B:AB,8,0)),"")</f>
        <v/>
      </c>
      <c r="I3593" s="81" t="str">
        <f>IFERROR(IF(B3593="","",VLOOKUP(B3593,'Customer Orders Management'!B:AB,9,0)),"")</f>
        <v/>
      </c>
      <c r="J3593" s="81" t="str">
        <f>IFERROR(IF(B3593="","",VLOOKUP(B3593,'Customer Orders Management'!B:AB,10,0)),"")</f>
        <v/>
      </c>
      <c r="K3593" s="81" t="str">
        <f>IFERROR(IF(B3593="","",VLOOKUP(B3593,'Customer Orders Management'!B:AB,11,0)),"")</f>
        <v/>
      </c>
      <c r="L3593" s="81" t="str">
        <f>IFERROR(IF(VLOOKUP(B3593,'DIFOT Raw Data'!B:P,15,0)="","Not Delivered","Delivery"&amp;" "&amp;VLOOKUP(B3593,'DIFOT Raw Data'!B:P,15,0)),"")</f>
        <v/>
      </c>
    </row>
    <row r="3594" spans="5:12" x14ac:dyDescent="0.25">
      <c r="E3594" s="80" t="str">
        <f>IFERROR(IF(B3594="","",VLOOKUP(B3594,'Customer Orders Management'!B:AB,12,0)),"")</f>
        <v/>
      </c>
      <c r="F3594" s="80" t="str">
        <f>IFERROR(IF(B3594="","",VLOOKUP(B3594,'Customer Orders Management'!B:AB,13,0)),"")</f>
        <v/>
      </c>
      <c r="G3594" s="80" t="str">
        <f>IFERROR(IF(B3594="","",VLOOKUP(B3594,'Customer Orders Management'!B:AB,7,0)),"")</f>
        <v/>
      </c>
      <c r="H3594" s="80" t="str">
        <f>IFERROR(IF(B3594="","",VLOOKUP(B3594,'Customer Orders Management'!B:AB,8,0)),"")</f>
        <v/>
      </c>
      <c r="I3594" s="81" t="str">
        <f>IFERROR(IF(B3594="","",VLOOKUP(B3594,'Customer Orders Management'!B:AB,9,0)),"")</f>
        <v/>
      </c>
      <c r="J3594" s="81" t="str">
        <f>IFERROR(IF(B3594="","",VLOOKUP(B3594,'Customer Orders Management'!B:AB,10,0)),"")</f>
        <v/>
      </c>
      <c r="K3594" s="81" t="str">
        <f>IFERROR(IF(B3594="","",VLOOKUP(B3594,'Customer Orders Management'!B:AB,11,0)),"")</f>
        <v/>
      </c>
      <c r="L3594" s="81" t="str">
        <f>IFERROR(IF(VLOOKUP(B3594,'DIFOT Raw Data'!B:P,15,0)="","Not Delivered","Delivery"&amp;" "&amp;VLOOKUP(B3594,'DIFOT Raw Data'!B:P,15,0)),"")</f>
        <v/>
      </c>
    </row>
    <row r="3595" spans="5:12" x14ac:dyDescent="0.25">
      <c r="E3595" s="80" t="str">
        <f>IFERROR(IF(B3595="","",VLOOKUP(B3595,'Customer Orders Management'!B:AB,12,0)),"")</f>
        <v/>
      </c>
      <c r="F3595" s="80" t="str">
        <f>IFERROR(IF(B3595="","",VLOOKUP(B3595,'Customer Orders Management'!B:AB,13,0)),"")</f>
        <v/>
      </c>
      <c r="G3595" s="80" t="str">
        <f>IFERROR(IF(B3595="","",VLOOKUP(B3595,'Customer Orders Management'!B:AB,7,0)),"")</f>
        <v/>
      </c>
      <c r="H3595" s="80" t="str">
        <f>IFERROR(IF(B3595="","",VLOOKUP(B3595,'Customer Orders Management'!B:AB,8,0)),"")</f>
        <v/>
      </c>
      <c r="I3595" s="81" t="str">
        <f>IFERROR(IF(B3595="","",VLOOKUP(B3595,'Customer Orders Management'!B:AB,9,0)),"")</f>
        <v/>
      </c>
      <c r="J3595" s="81" t="str">
        <f>IFERROR(IF(B3595="","",VLOOKUP(B3595,'Customer Orders Management'!B:AB,10,0)),"")</f>
        <v/>
      </c>
      <c r="K3595" s="81" t="str">
        <f>IFERROR(IF(B3595="","",VLOOKUP(B3595,'Customer Orders Management'!B:AB,11,0)),"")</f>
        <v/>
      </c>
      <c r="L3595" s="81" t="str">
        <f>IFERROR(IF(VLOOKUP(B3595,'DIFOT Raw Data'!B:P,15,0)="","Not Delivered","Delivery"&amp;" "&amp;VLOOKUP(B3595,'DIFOT Raw Data'!B:P,15,0)),"")</f>
        <v/>
      </c>
    </row>
    <row r="3596" spans="5:12" x14ac:dyDescent="0.25">
      <c r="E3596" s="80" t="str">
        <f>IFERROR(IF(B3596="","",VLOOKUP(B3596,'Customer Orders Management'!B:AB,12,0)),"")</f>
        <v/>
      </c>
      <c r="F3596" s="80" t="str">
        <f>IFERROR(IF(B3596="","",VLOOKUP(B3596,'Customer Orders Management'!B:AB,13,0)),"")</f>
        <v/>
      </c>
      <c r="G3596" s="80" t="str">
        <f>IFERROR(IF(B3596="","",VLOOKUP(B3596,'Customer Orders Management'!B:AB,7,0)),"")</f>
        <v/>
      </c>
      <c r="H3596" s="80" t="str">
        <f>IFERROR(IF(B3596="","",VLOOKUP(B3596,'Customer Orders Management'!B:AB,8,0)),"")</f>
        <v/>
      </c>
      <c r="I3596" s="81" t="str">
        <f>IFERROR(IF(B3596="","",VLOOKUP(B3596,'Customer Orders Management'!B:AB,9,0)),"")</f>
        <v/>
      </c>
      <c r="J3596" s="81" t="str">
        <f>IFERROR(IF(B3596="","",VLOOKUP(B3596,'Customer Orders Management'!B:AB,10,0)),"")</f>
        <v/>
      </c>
      <c r="K3596" s="81" t="str">
        <f>IFERROR(IF(B3596="","",VLOOKUP(B3596,'Customer Orders Management'!B:AB,11,0)),"")</f>
        <v/>
      </c>
      <c r="L3596" s="81" t="str">
        <f>IFERROR(IF(VLOOKUP(B3596,'DIFOT Raw Data'!B:P,15,0)="","Not Delivered","Delivery"&amp;" "&amp;VLOOKUP(B3596,'DIFOT Raw Data'!B:P,15,0)),"")</f>
        <v/>
      </c>
    </row>
    <row r="3597" spans="5:12" x14ac:dyDescent="0.25">
      <c r="E3597" s="80" t="str">
        <f>IFERROR(IF(B3597="","",VLOOKUP(B3597,'Customer Orders Management'!B:AB,12,0)),"")</f>
        <v/>
      </c>
      <c r="F3597" s="80" t="str">
        <f>IFERROR(IF(B3597="","",VLOOKUP(B3597,'Customer Orders Management'!B:AB,13,0)),"")</f>
        <v/>
      </c>
      <c r="G3597" s="80" t="str">
        <f>IFERROR(IF(B3597="","",VLOOKUP(B3597,'Customer Orders Management'!B:AB,7,0)),"")</f>
        <v/>
      </c>
      <c r="H3597" s="80" t="str">
        <f>IFERROR(IF(B3597="","",VLOOKUP(B3597,'Customer Orders Management'!B:AB,8,0)),"")</f>
        <v/>
      </c>
      <c r="I3597" s="81" t="str">
        <f>IFERROR(IF(B3597="","",VLOOKUP(B3597,'Customer Orders Management'!B:AB,9,0)),"")</f>
        <v/>
      </c>
      <c r="J3597" s="81" t="str">
        <f>IFERROR(IF(B3597="","",VLOOKUP(B3597,'Customer Orders Management'!B:AB,10,0)),"")</f>
        <v/>
      </c>
      <c r="K3597" s="81" t="str">
        <f>IFERROR(IF(B3597="","",VLOOKUP(B3597,'Customer Orders Management'!B:AB,11,0)),"")</f>
        <v/>
      </c>
      <c r="L3597" s="81" t="str">
        <f>IFERROR(IF(VLOOKUP(B3597,'DIFOT Raw Data'!B:P,15,0)="","Not Delivered","Delivery"&amp;" "&amp;VLOOKUP(B3597,'DIFOT Raw Data'!B:P,15,0)),"")</f>
        <v/>
      </c>
    </row>
    <row r="3598" spans="5:12" x14ac:dyDescent="0.25">
      <c r="E3598" s="80" t="str">
        <f>IFERROR(IF(B3598="","",VLOOKUP(B3598,'Customer Orders Management'!B:AB,12,0)),"")</f>
        <v/>
      </c>
      <c r="F3598" s="80" t="str">
        <f>IFERROR(IF(B3598="","",VLOOKUP(B3598,'Customer Orders Management'!B:AB,13,0)),"")</f>
        <v/>
      </c>
      <c r="G3598" s="80" t="str">
        <f>IFERROR(IF(B3598="","",VLOOKUP(B3598,'Customer Orders Management'!B:AB,7,0)),"")</f>
        <v/>
      </c>
      <c r="H3598" s="80" t="str">
        <f>IFERROR(IF(B3598="","",VLOOKUP(B3598,'Customer Orders Management'!B:AB,8,0)),"")</f>
        <v/>
      </c>
      <c r="I3598" s="81" t="str">
        <f>IFERROR(IF(B3598="","",VLOOKUP(B3598,'Customer Orders Management'!B:AB,9,0)),"")</f>
        <v/>
      </c>
      <c r="J3598" s="81" t="str">
        <f>IFERROR(IF(B3598="","",VLOOKUP(B3598,'Customer Orders Management'!B:AB,10,0)),"")</f>
        <v/>
      </c>
      <c r="K3598" s="81" t="str">
        <f>IFERROR(IF(B3598="","",VLOOKUP(B3598,'Customer Orders Management'!B:AB,11,0)),"")</f>
        <v/>
      </c>
      <c r="L3598" s="81" t="str">
        <f>IFERROR(IF(VLOOKUP(B3598,'DIFOT Raw Data'!B:P,15,0)="","Not Delivered","Delivery"&amp;" "&amp;VLOOKUP(B3598,'DIFOT Raw Data'!B:P,15,0)),"")</f>
        <v/>
      </c>
    </row>
    <row r="3599" spans="5:12" x14ac:dyDescent="0.25">
      <c r="E3599" s="80" t="str">
        <f>IFERROR(IF(B3599="","",VLOOKUP(B3599,'Customer Orders Management'!B:AB,12,0)),"")</f>
        <v/>
      </c>
      <c r="F3599" s="80" t="str">
        <f>IFERROR(IF(B3599="","",VLOOKUP(B3599,'Customer Orders Management'!B:AB,13,0)),"")</f>
        <v/>
      </c>
      <c r="G3599" s="80" t="str">
        <f>IFERROR(IF(B3599="","",VLOOKUP(B3599,'Customer Orders Management'!B:AB,7,0)),"")</f>
        <v/>
      </c>
      <c r="H3599" s="80" t="str">
        <f>IFERROR(IF(B3599="","",VLOOKUP(B3599,'Customer Orders Management'!B:AB,8,0)),"")</f>
        <v/>
      </c>
      <c r="I3599" s="81" t="str">
        <f>IFERROR(IF(B3599="","",VLOOKUP(B3599,'Customer Orders Management'!B:AB,9,0)),"")</f>
        <v/>
      </c>
      <c r="J3599" s="81" t="str">
        <f>IFERROR(IF(B3599="","",VLOOKUP(B3599,'Customer Orders Management'!B:AB,10,0)),"")</f>
        <v/>
      </c>
      <c r="K3599" s="81" t="str">
        <f>IFERROR(IF(B3599="","",VLOOKUP(B3599,'Customer Orders Management'!B:AB,11,0)),"")</f>
        <v/>
      </c>
      <c r="L3599" s="81" t="str">
        <f>IFERROR(IF(VLOOKUP(B3599,'DIFOT Raw Data'!B:P,15,0)="","Not Delivered","Delivery"&amp;" "&amp;VLOOKUP(B3599,'DIFOT Raw Data'!B:P,15,0)),"")</f>
        <v/>
      </c>
    </row>
    <row r="3600" spans="5:12" x14ac:dyDescent="0.25">
      <c r="E3600" s="80" t="str">
        <f>IFERROR(IF(B3600="","",VLOOKUP(B3600,'Customer Orders Management'!B:AB,12,0)),"")</f>
        <v/>
      </c>
      <c r="F3600" s="80" t="str">
        <f>IFERROR(IF(B3600="","",VLOOKUP(B3600,'Customer Orders Management'!B:AB,13,0)),"")</f>
        <v/>
      </c>
      <c r="G3600" s="80" t="str">
        <f>IFERROR(IF(B3600="","",VLOOKUP(B3600,'Customer Orders Management'!B:AB,7,0)),"")</f>
        <v/>
      </c>
      <c r="H3600" s="80" t="str">
        <f>IFERROR(IF(B3600="","",VLOOKUP(B3600,'Customer Orders Management'!B:AB,8,0)),"")</f>
        <v/>
      </c>
      <c r="I3600" s="81" t="str">
        <f>IFERROR(IF(B3600="","",VLOOKUP(B3600,'Customer Orders Management'!B:AB,9,0)),"")</f>
        <v/>
      </c>
      <c r="J3600" s="81" t="str">
        <f>IFERROR(IF(B3600="","",VLOOKUP(B3600,'Customer Orders Management'!B:AB,10,0)),"")</f>
        <v/>
      </c>
      <c r="K3600" s="81" t="str">
        <f>IFERROR(IF(B3600="","",VLOOKUP(B3600,'Customer Orders Management'!B:AB,11,0)),"")</f>
        <v/>
      </c>
      <c r="L3600" s="81" t="str">
        <f>IFERROR(IF(VLOOKUP(B3600,'DIFOT Raw Data'!B:P,15,0)="","Not Delivered","Delivery"&amp;" "&amp;VLOOKUP(B3600,'DIFOT Raw Data'!B:P,15,0)),"")</f>
        <v/>
      </c>
    </row>
    <row r="3601" spans="5:12" x14ac:dyDescent="0.25">
      <c r="E3601" s="80" t="str">
        <f>IFERROR(IF(B3601="","",VLOOKUP(B3601,'Customer Orders Management'!B:AB,12,0)),"")</f>
        <v/>
      </c>
      <c r="F3601" s="80" t="str">
        <f>IFERROR(IF(B3601="","",VLOOKUP(B3601,'Customer Orders Management'!B:AB,13,0)),"")</f>
        <v/>
      </c>
      <c r="G3601" s="80" t="str">
        <f>IFERROR(IF(B3601="","",VLOOKUP(B3601,'Customer Orders Management'!B:AB,7,0)),"")</f>
        <v/>
      </c>
      <c r="H3601" s="80" t="str">
        <f>IFERROR(IF(B3601="","",VLOOKUP(B3601,'Customer Orders Management'!B:AB,8,0)),"")</f>
        <v/>
      </c>
      <c r="I3601" s="81" t="str">
        <f>IFERROR(IF(B3601="","",VLOOKUP(B3601,'Customer Orders Management'!B:AB,9,0)),"")</f>
        <v/>
      </c>
      <c r="J3601" s="81" t="str">
        <f>IFERROR(IF(B3601="","",VLOOKUP(B3601,'Customer Orders Management'!B:AB,10,0)),"")</f>
        <v/>
      </c>
      <c r="K3601" s="81" t="str">
        <f>IFERROR(IF(B3601="","",VLOOKUP(B3601,'Customer Orders Management'!B:AB,11,0)),"")</f>
        <v/>
      </c>
      <c r="L3601" s="81" t="str">
        <f>IFERROR(IF(VLOOKUP(B3601,'DIFOT Raw Data'!B:P,15,0)="","Not Delivered","Delivery"&amp;" "&amp;VLOOKUP(B3601,'DIFOT Raw Data'!B:P,15,0)),"")</f>
        <v/>
      </c>
    </row>
    <row r="3602" spans="5:12" x14ac:dyDescent="0.25">
      <c r="E3602" s="80" t="str">
        <f>IFERROR(IF(B3602="","",VLOOKUP(B3602,'Customer Orders Management'!B:AB,12,0)),"")</f>
        <v/>
      </c>
      <c r="F3602" s="80" t="str">
        <f>IFERROR(IF(B3602="","",VLOOKUP(B3602,'Customer Orders Management'!B:AB,13,0)),"")</f>
        <v/>
      </c>
      <c r="G3602" s="80" t="str">
        <f>IFERROR(IF(B3602="","",VLOOKUP(B3602,'Customer Orders Management'!B:AB,7,0)),"")</f>
        <v/>
      </c>
      <c r="H3602" s="80" t="str">
        <f>IFERROR(IF(B3602="","",VLOOKUP(B3602,'Customer Orders Management'!B:AB,8,0)),"")</f>
        <v/>
      </c>
      <c r="I3602" s="81" t="str">
        <f>IFERROR(IF(B3602="","",VLOOKUP(B3602,'Customer Orders Management'!B:AB,9,0)),"")</f>
        <v/>
      </c>
      <c r="J3602" s="81" t="str">
        <f>IFERROR(IF(B3602="","",VLOOKUP(B3602,'Customer Orders Management'!B:AB,10,0)),"")</f>
        <v/>
      </c>
      <c r="K3602" s="81" t="str">
        <f>IFERROR(IF(B3602="","",VLOOKUP(B3602,'Customer Orders Management'!B:AB,11,0)),"")</f>
        <v/>
      </c>
      <c r="L3602" s="81" t="str">
        <f>IFERROR(IF(VLOOKUP(B3602,'DIFOT Raw Data'!B:P,15,0)="","Not Delivered","Delivery"&amp;" "&amp;VLOOKUP(B3602,'DIFOT Raw Data'!B:P,15,0)),"")</f>
        <v/>
      </c>
    </row>
    <row r="3603" spans="5:12" x14ac:dyDescent="0.25">
      <c r="E3603" s="80" t="str">
        <f>IFERROR(IF(B3603="","",VLOOKUP(B3603,'Customer Orders Management'!B:AB,12,0)),"")</f>
        <v/>
      </c>
      <c r="F3603" s="80" t="str">
        <f>IFERROR(IF(B3603="","",VLOOKUP(B3603,'Customer Orders Management'!B:AB,13,0)),"")</f>
        <v/>
      </c>
      <c r="G3603" s="80" t="str">
        <f>IFERROR(IF(B3603="","",VLOOKUP(B3603,'Customer Orders Management'!B:AB,7,0)),"")</f>
        <v/>
      </c>
      <c r="H3603" s="80" t="str">
        <f>IFERROR(IF(B3603="","",VLOOKUP(B3603,'Customer Orders Management'!B:AB,8,0)),"")</f>
        <v/>
      </c>
      <c r="I3603" s="81" t="str">
        <f>IFERROR(IF(B3603="","",VLOOKUP(B3603,'Customer Orders Management'!B:AB,9,0)),"")</f>
        <v/>
      </c>
      <c r="J3603" s="81" t="str">
        <f>IFERROR(IF(B3603="","",VLOOKUP(B3603,'Customer Orders Management'!B:AB,10,0)),"")</f>
        <v/>
      </c>
      <c r="K3603" s="81" t="str">
        <f>IFERROR(IF(B3603="","",VLOOKUP(B3603,'Customer Orders Management'!B:AB,11,0)),"")</f>
        <v/>
      </c>
      <c r="L3603" s="81" t="str">
        <f>IFERROR(IF(VLOOKUP(B3603,'DIFOT Raw Data'!B:P,15,0)="","Not Delivered","Delivery"&amp;" "&amp;VLOOKUP(B3603,'DIFOT Raw Data'!B:P,15,0)),"")</f>
        <v/>
      </c>
    </row>
    <row r="3604" spans="5:12" x14ac:dyDescent="0.25">
      <c r="E3604" s="80" t="str">
        <f>IFERROR(IF(B3604="","",VLOOKUP(B3604,'Customer Orders Management'!B:AB,12,0)),"")</f>
        <v/>
      </c>
      <c r="F3604" s="80" t="str">
        <f>IFERROR(IF(B3604="","",VLOOKUP(B3604,'Customer Orders Management'!B:AB,13,0)),"")</f>
        <v/>
      </c>
      <c r="G3604" s="80" t="str">
        <f>IFERROR(IF(B3604="","",VLOOKUP(B3604,'Customer Orders Management'!B:AB,7,0)),"")</f>
        <v/>
      </c>
      <c r="H3604" s="80" t="str">
        <f>IFERROR(IF(B3604="","",VLOOKUP(B3604,'Customer Orders Management'!B:AB,8,0)),"")</f>
        <v/>
      </c>
      <c r="I3604" s="81" t="str">
        <f>IFERROR(IF(B3604="","",VLOOKUP(B3604,'Customer Orders Management'!B:AB,9,0)),"")</f>
        <v/>
      </c>
      <c r="J3604" s="81" t="str">
        <f>IFERROR(IF(B3604="","",VLOOKUP(B3604,'Customer Orders Management'!B:AB,10,0)),"")</f>
        <v/>
      </c>
      <c r="K3604" s="81" t="str">
        <f>IFERROR(IF(B3604="","",VLOOKUP(B3604,'Customer Orders Management'!B:AB,11,0)),"")</f>
        <v/>
      </c>
      <c r="L3604" s="81" t="str">
        <f>IFERROR(IF(VLOOKUP(B3604,'DIFOT Raw Data'!B:P,15,0)="","Not Delivered","Delivery"&amp;" "&amp;VLOOKUP(B3604,'DIFOT Raw Data'!B:P,15,0)),"")</f>
        <v/>
      </c>
    </row>
    <row r="3605" spans="5:12" x14ac:dyDescent="0.25">
      <c r="E3605" s="80" t="str">
        <f>IFERROR(IF(B3605="","",VLOOKUP(B3605,'Customer Orders Management'!B:AB,12,0)),"")</f>
        <v/>
      </c>
      <c r="F3605" s="80" t="str">
        <f>IFERROR(IF(B3605="","",VLOOKUP(B3605,'Customer Orders Management'!B:AB,13,0)),"")</f>
        <v/>
      </c>
      <c r="G3605" s="80" t="str">
        <f>IFERROR(IF(B3605="","",VLOOKUP(B3605,'Customer Orders Management'!B:AB,7,0)),"")</f>
        <v/>
      </c>
      <c r="H3605" s="80" t="str">
        <f>IFERROR(IF(B3605="","",VLOOKUP(B3605,'Customer Orders Management'!B:AB,8,0)),"")</f>
        <v/>
      </c>
      <c r="I3605" s="81" t="str">
        <f>IFERROR(IF(B3605="","",VLOOKUP(B3605,'Customer Orders Management'!B:AB,9,0)),"")</f>
        <v/>
      </c>
      <c r="J3605" s="81" t="str">
        <f>IFERROR(IF(B3605="","",VLOOKUP(B3605,'Customer Orders Management'!B:AB,10,0)),"")</f>
        <v/>
      </c>
      <c r="K3605" s="81" t="str">
        <f>IFERROR(IF(B3605="","",VLOOKUP(B3605,'Customer Orders Management'!B:AB,11,0)),"")</f>
        <v/>
      </c>
      <c r="L3605" s="81" t="str">
        <f>IFERROR(IF(VLOOKUP(B3605,'DIFOT Raw Data'!B:P,15,0)="","Not Delivered","Delivery"&amp;" "&amp;VLOOKUP(B3605,'DIFOT Raw Data'!B:P,15,0)),"")</f>
        <v/>
      </c>
    </row>
    <row r="3606" spans="5:12" x14ac:dyDescent="0.25">
      <c r="E3606" s="80" t="str">
        <f>IFERROR(IF(B3606="","",VLOOKUP(B3606,'Customer Orders Management'!B:AB,12,0)),"")</f>
        <v/>
      </c>
      <c r="F3606" s="80" t="str">
        <f>IFERROR(IF(B3606="","",VLOOKUP(B3606,'Customer Orders Management'!B:AB,13,0)),"")</f>
        <v/>
      </c>
      <c r="G3606" s="80" t="str">
        <f>IFERROR(IF(B3606="","",VLOOKUP(B3606,'Customer Orders Management'!B:AB,7,0)),"")</f>
        <v/>
      </c>
      <c r="H3606" s="80" t="str">
        <f>IFERROR(IF(B3606="","",VLOOKUP(B3606,'Customer Orders Management'!B:AB,8,0)),"")</f>
        <v/>
      </c>
      <c r="I3606" s="81" t="str">
        <f>IFERROR(IF(B3606="","",VLOOKUP(B3606,'Customer Orders Management'!B:AB,9,0)),"")</f>
        <v/>
      </c>
      <c r="J3606" s="81" t="str">
        <f>IFERROR(IF(B3606="","",VLOOKUP(B3606,'Customer Orders Management'!B:AB,10,0)),"")</f>
        <v/>
      </c>
      <c r="K3606" s="81" t="str">
        <f>IFERROR(IF(B3606="","",VLOOKUP(B3606,'Customer Orders Management'!B:AB,11,0)),"")</f>
        <v/>
      </c>
      <c r="L3606" s="81" t="str">
        <f>IFERROR(IF(VLOOKUP(B3606,'DIFOT Raw Data'!B:P,15,0)="","Not Delivered","Delivery"&amp;" "&amp;VLOOKUP(B3606,'DIFOT Raw Data'!B:P,15,0)),"")</f>
        <v/>
      </c>
    </row>
    <row r="3607" spans="5:12" x14ac:dyDescent="0.25">
      <c r="E3607" s="80" t="str">
        <f>IFERROR(IF(B3607="","",VLOOKUP(B3607,'Customer Orders Management'!B:AB,12,0)),"")</f>
        <v/>
      </c>
      <c r="F3607" s="80" t="str">
        <f>IFERROR(IF(B3607="","",VLOOKUP(B3607,'Customer Orders Management'!B:AB,13,0)),"")</f>
        <v/>
      </c>
      <c r="G3607" s="80" t="str">
        <f>IFERROR(IF(B3607="","",VLOOKUP(B3607,'Customer Orders Management'!B:AB,7,0)),"")</f>
        <v/>
      </c>
      <c r="H3607" s="80" t="str">
        <f>IFERROR(IF(B3607="","",VLOOKUP(B3607,'Customer Orders Management'!B:AB,8,0)),"")</f>
        <v/>
      </c>
      <c r="I3607" s="81" t="str">
        <f>IFERROR(IF(B3607="","",VLOOKUP(B3607,'Customer Orders Management'!B:AB,9,0)),"")</f>
        <v/>
      </c>
      <c r="J3607" s="81" t="str">
        <f>IFERROR(IF(B3607="","",VLOOKUP(B3607,'Customer Orders Management'!B:AB,10,0)),"")</f>
        <v/>
      </c>
      <c r="K3607" s="81" t="str">
        <f>IFERROR(IF(B3607="","",VLOOKUP(B3607,'Customer Orders Management'!B:AB,11,0)),"")</f>
        <v/>
      </c>
      <c r="L3607" s="81" t="str">
        <f>IFERROR(IF(VLOOKUP(B3607,'DIFOT Raw Data'!B:P,15,0)="","Not Delivered","Delivery"&amp;" "&amp;VLOOKUP(B3607,'DIFOT Raw Data'!B:P,15,0)),"")</f>
        <v/>
      </c>
    </row>
    <row r="3608" spans="5:12" x14ac:dyDescent="0.25">
      <c r="E3608" s="80" t="str">
        <f>IFERROR(IF(B3608="","",VLOOKUP(B3608,'Customer Orders Management'!B:AB,12,0)),"")</f>
        <v/>
      </c>
      <c r="F3608" s="80" t="str">
        <f>IFERROR(IF(B3608="","",VLOOKUP(B3608,'Customer Orders Management'!B:AB,13,0)),"")</f>
        <v/>
      </c>
      <c r="G3608" s="80" t="str">
        <f>IFERROR(IF(B3608="","",VLOOKUP(B3608,'Customer Orders Management'!B:AB,7,0)),"")</f>
        <v/>
      </c>
      <c r="H3608" s="80" t="str">
        <f>IFERROR(IF(B3608="","",VLOOKUP(B3608,'Customer Orders Management'!B:AB,8,0)),"")</f>
        <v/>
      </c>
      <c r="I3608" s="81" t="str">
        <f>IFERROR(IF(B3608="","",VLOOKUP(B3608,'Customer Orders Management'!B:AB,9,0)),"")</f>
        <v/>
      </c>
      <c r="J3608" s="81" t="str">
        <f>IFERROR(IF(B3608="","",VLOOKUP(B3608,'Customer Orders Management'!B:AB,10,0)),"")</f>
        <v/>
      </c>
      <c r="K3608" s="81" t="str">
        <f>IFERROR(IF(B3608="","",VLOOKUP(B3608,'Customer Orders Management'!B:AB,11,0)),"")</f>
        <v/>
      </c>
      <c r="L3608" s="81" t="str">
        <f>IFERROR(IF(VLOOKUP(B3608,'DIFOT Raw Data'!B:P,15,0)="","Not Delivered","Delivery"&amp;" "&amp;VLOOKUP(B3608,'DIFOT Raw Data'!B:P,15,0)),"")</f>
        <v/>
      </c>
    </row>
    <row r="3609" spans="5:12" x14ac:dyDescent="0.25">
      <c r="E3609" s="80" t="str">
        <f>IFERROR(IF(B3609="","",VLOOKUP(B3609,'Customer Orders Management'!B:AB,12,0)),"")</f>
        <v/>
      </c>
      <c r="F3609" s="80" t="str">
        <f>IFERROR(IF(B3609="","",VLOOKUP(B3609,'Customer Orders Management'!B:AB,13,0)),"")</f>
        <v/>
      </c>
      <c r="G3609" s="80" t="str">
        <f>IFERROR(IF(B3609="","",VLOOKUP(B3609,'Customer Orders Management'!B:AB,7,0)),"")</f>
        <v/>
      </c>
      <c r="H3609" s="80" t="str">
        <f>IFERROR(IF(B3609="","",VLOOKUP(B3609,'Customer Orders Management'!B:AB,8,0)),"")</f>
        <v/>
      </c>
      <c r="I3609" s="81" t="str">
        <f>IFERROR(IF(B3609="","",VLOOKUP(B3609,'Customer Orders Management'!B:AB,9,0)),"")</f>
        <v/>
      </c>
      <c r="J3609" s="81" t="str">
        <f>IFERROR(IF(B3609="","",VLOOKUP(B3609,'Customer Orders Management'!B:AB,10,0)),"")</f>
        <v/>
      </c>
      <c r="K3609" s="81" t="str">
        <f>IFERROR(IF(B3609="","",VLOOKUP(B3609,'Customer Orders Management'!B:AB,11,0)),"")</f>
        <v/>
      </c>
      <c r="L3609" s="81" t="str">
        <f>IFERROR(IF(VLOOKUP(B3609,'DIFOT Raw Data'!B:P,15,0)="","Not Delivered","Delivery"&amp;" "&amp;VLOOKUP(B3609,'DIFOT Raw Data'!B:P,15,0)),"")</f>
        <v/>
      </c>
    </row>
    <row r="3610" spans="5:12" x14ac:dyDescent="0.25">
      <c r="E3610" s="80" t="str">
        <f>IFERROR(IF(B3610="","",VLOOKUP(B3610,'Customer Orders Management'!B:AB,12,0)),"")</f>
        <v/>
      </c>
      <c r="F3610" s="80" t="str">
        <f>IFERROR(IF(B3610="","",VLOOKUP(B3610,'Customer Orders Management'!B:AB,13,0)),"")</f>
        <v/>
      </c>
      <c r="G3610" s="80" t="str">
        <f>IFERROR(IF(B3610="","",VLOOKUP(B3610,'Customer Orders Management'!B:AB,7,0)),"")</f>
        <v/>
      </c>
      <c r="H3610" s="80" t="str">
        <f>IFERROR(IF(B3610="","",VLOOKUP(B3610,'Customer Orders Management'!B:AB,8,0)),"")</f>
        <v/>
      </c>
      <c r="I3610" s="81" t="str">
        <f>IFERROR(IF(B3610="","",VLOOKUP(B3610,'Customer Orders Management'!B:AB,9,0)),"")</f>
        <v/>
      </c>
      <c r="J3610" s="81" t="str">
        <f>IFERROR(IF(B3610="","",VLOOKUP(B3610,'Customer Orders Management'!B:AB,10,0)),"")</f>
        <v/>
      </c>
      <c r="K3610" s="81" t="str">
        <f>IFERROR(IF(B3610="","",VLOOKUP(B3610,'Customer Orders Management'!B:AB,11,0)),"")</f>
        <v/>
      </c>
      <c r="L3610" s="81" t="str">
        <f>IFERROR(IF(VLOOKUP(B3610,'DIFOT Raw Data'!B:P,15,0)="","Not Delivered","Delivery"&amp;" "&amp;VLOOKUP(B3610,'DIFOT Raw Data'!B:P,15,0)),"")</f>
        <v/>
      </c>
    </row>
    <row r="3611" spans="5:12" x14ac:dyDescent="0.25">
      <c r="E3611" s="80" t="str">
        <f>IFERROR(IF(B3611="","",VLOOKUP(B3611,'Customer Orders Management'!B:AB,12,0)),"")</f>
        <v/>
      </c>
      <c r="F3611" s="80" t="str">
        <f>IFERROR(IF(B3611="","",VLOOKUP(B3611,'Customer Orders Management'!B:AB,13,0)),"")</f>
        <v/>
      </c>
      <c r="G3611" s="80" t="str">
        <f>IFERROR(IF(B3611="","",VLOOKUP(B3611,'Customer Orders Management'!B:AB,7,0)),"")</f>
        <v/>
      </c>
      <c r="H3611" s="80" t="str">
        <f>IFERROR(IF(B3611="","",VLOOKUP(B3611,'Customer Orders Management'!B:AB,8,0)),"")</f>
        <v/>
      </c>
      <c r="I3611" s="81" t="str">
        <f>IFERROR(IF(B3611="","",VLOOKUP(B3611,'Customer Orders Management'!B:AB,9,0)),"")</f>
        <v/>
      </c>
      <c r="J3611" s="81" t="str">
        <f>IFERROR(IF(B3611="","",VLOOKUP(B3611,'Customer Orders Management'!B:AB,10,0)),"")</f>
        <v/>
      </c>
      <c r="K3611" s="81" t="str">
        <f>IFERROR(IF(B3611="","",VLOOKUP(B3611,'Customer Orders Management'!B:AB,11,0)),"")</f>
        <v/>
      </c>
      <c r="L3611" s="81" t="str">
        <f>IFERROR(IF(VLOOKUP(B3611,'DIFOT Raw Data'!B:P,15,0)="","Not Delivered","Delivery"&amp;" "&amp;VLOOKUP(B3611,'DIFOT Raw Data'!B:P,15,0)),"")</f>
        <v/>
      </c>
    </row>
    <row r="3612" spans="5:12" x14ac:dyDescent="0.25">
      <c r="E3612" s="80" t="str">
        <f>IFERROR(IF(B3612="","",VLOOKUP(B3612,'Customer Orders Management'!B:AB,12,0)),"")</f>
        <v/>
      </c>
      <c r="F3612" s="80" t="str">
        <f>IFERROR(IF(B3612="","",VLOOKUP(B3612,'Customer Orders Management'!B:AB,13,0)),"")</f>
        <v/>
      </c>
      <c r="G3612" s="80" t="str">
        <f>IFERROR(IF(B3612="","",VLOOKUP(B3612,'Customer Orders Management'!B:AB,7,0)),"")</f>
        <v/>
      </c>
      <c r="H3612" s="80" t="str">
        <f>IFERROR(IF(B3612="","",VLOOKUP(B3612,'Customer Orders Management'!B:AB,8,0)),"")</f>
        <v/>
      </c>
      <c r="I3612" s="81" t="str">
        <f>IFERROR(IF(B3612="","",VLOOKUP(B3612,'Customer Orders Management'!B:AB,9,0)),"")</f>
        <v/>
      </c>
      <c r="J3612" s="81" t="str">
        <f>IFERROR(IF(B3612="","",VLOOKUP(B3612,'Customer Orders Management'!B:AB,10,0)),"")</f>
        <v/>
      </c>
      <c r="K3612" s="81" t="str">
        <f>IFERROR(IF(B3612="","",VLOOKUP(B3612,'Customer Orders Management'!B:AB,11,0)),"")</f>
        <v/>
      </c>
      <c r="L3612" s="81" t="str">
        <f>IFERROR(IF(VLOOKUP(B3612,'DIFOT Raw Data'!B:P,15,0)="","Not Delivered","Delivery"&amp;" "&amp;VLOOKUP(B3612,'DIFOT Raw Data'!B:P,15,0)),"")</f>
        <v/>
      </c>
    </row>
    <row r="3613" spans="5:12" x14ac:dyDescent="0.25">
      <c r="E3613" s="80" t="str">
        <f>IFERROR(IF(B3613="","",VLOOKUP(B3613,'Customer Orders Management'!B:AB,12,0)),"")</f>
        <v/>
      </c>
      <c r="F3613" s="80" t="str">
        <f>IFERROR(IF(B3613="","",VLOOKUP(B3613,'Customer Orders Management'!B:AB,13,0)),"")</f>
        <v/>
      </c>
      <c r="G3613" s="80" t="str">
        <f>IFERROR(IF(B3613="","",VLOOKUP(B3613,'Customer Orders Management'!B:AB,7,0)),"")</f>
        <v/>
      </c>
      <c r="H3613" s="80" t="str">
        <f>IFERROR(IF(B3613="","",VLOOKUP(B3613,'Customer Orders Management'!B:AB,8,0)),"")</f>
        <v/>
      </c>
      <c r="I3613" s="81" t="str">
        <f>IFERROR(IF(B3613="","",VLOOKUP(B3613,'Customer Orders Management'!B:AB,9,0)),"")</f>
        <v/>
      </c>
      <c r="J3613" s="81" t="str">
        <f>IFERROR(IF(B3613="","",VLOOKUP(B3613,'Customer Orders Management'!B:AB,10,0)),"")</f>
        <v/>
      </c>
      <c r="K3613" s="81" t="str">
        <f>IFERROR(IF(B3613="","",VLOOKUP(B3613,'Customer Orders Management'!B:AB,11,0)),"")</f>
        <v/>
      </c>
      <c r="L3613" s="81" t="str">
        <f>IFERROR(IF(VLOOKUP(B3613,'DIFOT Raw Data'!B:P,15,0)="","Not Delivered","Delivery"&amp;" "&amp;VLOOKUP(B3613,'DIFOT Raw Data'!B:P,15,0)),"")</f>
        <v/>
      </c>
    </row>
    <row r="3614" spans="5:12" x14ac:dyDescent="0.25">
      <c r="E3614" s="80" t="str">
        <f>IFERROR(IF(B3614="","",VLOOKUP(B3614,'Customer Orders Management'!B:AB,12,0)),"")</f>
        <v/>
      </c>
      <c r="F3614" s="80" t="str">
        <f>IFERROR(IF(B3614="","",VLOOKUP(B3614,'Customer Orders Management'!B:AB,13,0)),"")</f>
        <v/>
      </c>
      <c r="G3614" s="80" t="str">
        <f>IFERROR(IF(B3614="","",VLOOKUP(B3614,'Customer Orders Management'!B:AB,7,0)),"")</f>
        <v/>
      </c>
      <c r="H3614" s="80" t="str">
        <f>IFERROR(IF(B3614="","",VLOOKUP(B3614,'Customer Orders Management'!B:AB,8,0)),"")</f>
        <v/>
      </c>
      <c r="I3614" s="81" t="str">
        <f>IFERROR(IF(B3614="","",VLOOKUP(B3614,'Customer Orders Management'!B:AB,9,0)),"")</f>
        <v/>
      </c>
      <c r="J3614" s="81" t="str">
        <f>IFERROR(IF(B3614="","",VLOOKUP(B3614,'Customer Orders Management'!B:AB,10,0)),"")</f>
        <v/>
      </c>
      <c r="K3614" s="81" t="str">
        <f>IFERROR(IF(B3614="","",VLOOKUP(B3614,'Customer Orders Management'!B:AB,11,0)),"")</f>
        <v/>
      </c>
      <c r="L3614" s="81" t="str">
        <f>IFERROR(IF(VLOOKUP(B3614,'DIFOT Raw Data'!B:P,15,0)="","Not Delivered","Delivery"&amp;" "&amp;VLOOKUP(B3614,'DIFOT Raw Data'!B:P,15,0)),"")</f>
        <v/>
      </c>
    </row>
    <row r="3615" spans="5:12" x14ac:dyDescent="0.25">
      <c r="E3615" s="80" t="str">
        <f>IFERROR(IF(B3615="","",VLOOKUP(B3615,'Customer Orders Management'!B:AB,12,0)),"")</f>
        <v/>
      </c>
      <c r="F3615" s="80" t="str">
        <f>IFERROR(IF(B3615="","",VLOOKUP(B3615,'Customer Orders Management'!B:AB,13,0)),"")</f>
        <v/>
      </c>
      <c r="G3615" s="80" t="str">
        <f>IFERROR(IF(B3615="","",VLOOKUP(B3615,'Customer Orders Management'!B:AB,7,0)),"")</f>
        <v/>
      </c>
      <c r="H3615" s="80" t="str">
        <f>IFERROR(IF(B3615="","",VLOOKUP(B3615,'Customer Orders Management'!B:AB,8,0)),"")</f>
        <v/>
      </c>
      <c r="I3615" s="81" t="str">
        <f>IFERROR(IF(B3615="","",VLOOKUP(B3615,'Customer Orders Management'!B:AB,9,0)),"")</f>
        <v/>
      </c>
      <c r="J3615" s="81" t="str">
        <f>IFERROR(IF(B3615="","",VLOOKUP(B3615,'Customer Orders Management'!B:AB,10,0)),"")</f>
        <v/>
      </c>
      <c r="K3615" s="81" t="str">
        <f>IFERROR(IF(B3615="","",VLOOKUP(B3615,'Customer Orders Management'!B:AB,11,0)),"")</f>
        <v/>
      </c>
      <c r="L3615" s="81" t="str">
        <f>IFERROR(IF(VLOOKUP(B3615,'DIFOT Raw Data'!B:P,15,0)="","Not Delivered","Delivery"&amp;" "&amp;VLOOKUP(B3615,'DIFOT Raw Data'!B:P,15,0)),"")</f>
        <v/>
      </c>
    </row>
    <row r="3616" spans="5:12" x14ac:dyDescent="0.25">
      <c r="E3616" s="80" t="str">
        <f>IFERROR(IF(B3616="","",VLOOKUP(B3616,'Customer Orders Management'!B:AB,12,0)),"")</f>
        <v/>
      </c>
      <c r="F3616" s="80" t="str">
        <f>IFERROR(IF(B3616="","",VLOOKUP(B3616,'Customer Orders Management'!B:AB,13,0)),"")</f>
        <v/>
      </c>
      <c r="G3616" s="80" t="str">
        <f>IFERROR(IF(B3616="","",VLOOKUP(B3616,'Customer Orders Management'!B:AB,7,0)),"")</f>
        <v/>
      </c>
      <c r="H3616" s="80" t="str">
        <f>IFERROR(IF(B3616="","",VLOOKUP(B3616,'Customer Orders Management'!B:AB,8,0)),"")</f>
        <v/>
      </c>
      <c r="I3616" s="81" t="str">
        <f>IFERROR(IF(B3616="","",VLOOKUP(B3616,'Customer Orders Management'!B:AB,9,0)),"")</f>
        <v/>
      </c>
      <c r="J3616" s="81" t="str">
        <f>IFERROR(IF(B3616="","",VLOOKUP(B3616,'Customer Orders Management'!B:AB,10,0)),"")</f>
        <v/>
      </c>
      <c r="K3616" s="81" t="str">
        <f>IFERROR(IF(B3616="","",VLOOKUP(B3616,'Customer Orders Management'!B:AB,11,0)),"")</f>
        <v/>
      </c>
      <c r="L3616" s="81" t="str">
        <f>IFERROR(IF(VLOOKUP(B3616,'DIFOT Raw Data'!B:P,15,0)="","Not Delivered","Delivery"&amp;" "&amp;VLOOKUP(B3616,'DIFOT Raw Data'!B:P,15,0)),"")</f>
        <v/>
      </c>
    </row>
    <row r="3617" spans="5:12" x14ac:dyDescent="0.25">
      <c r="E3617" s="80" t="str">
        <f>IFERROR(IF(B3617="","",VLOOKUP(B3617,'Customer Orders Management'!B:AB,12,0)),"")</f>
        <v/>
      </c>
      <c r="F3617" s="80" t="str">
        <f>IFERROR(IF(B3617="","",VLOOKUP(B3617,'Customer Orders Management'!B:AB,13,0)),"")</f>
        <v/>
      </c>
      <c r="G3617" s="80" t="str">
        <f>IFERROR(IF(B3617="","",VLOOKUP(B3617,'Customer Orders Management'!B:AB,7,0)),"")</f>
        <v/>
      </c>
      <c r="H3617" s="80" t="str">
        <f>IFERROR(IF(B3617="","",VLOOKUP(B3617,'Customer Orders Management'!B:AB,8,0)),"")</f>
        <v/>
      </c>
      <c r="I3617" s="81" t="str">
        <f>IFERROR(IF(B3617="","",VLOOKUP(B3617,'Customer Orders Management'!B:AB,9,0)),"")</f>
        <v/>
      </c>
      <c r="J3617" s="81" t="str">
        <f>IFERROR(IF(B3617="","",VLOOKUP(B3617,'Customer Orders Management'!B:AB,10,0)),"")</f>
        <v/>
      </c>
      <c r="K3617" s="81" t="str">
        <f>IFERROR(IF(B3617="","",VLOOKUP(B3617,'Customer Orders Management'!B:AB,11,0)),"")</f>
        <v/>
      </c>
      <c r="L3617" s="81" t="str">
        <f>IFERROR(IF(VLOOKUP(B3617,'DIFOT Raw Data'!B:P,15,0)="","Not Delivered","Delivery"&amp;" "&amp;VLOOKUP(B3617,'DIFOT Raw Data'!B:P,15,0)),"")</f>
        <v/>
      </c>
    </row>
    <row r="3618" spans="5:12" x14ac:dyDescent="0.25">
      <c r="E3618" s="80" t="str">
        <f>IFERROR(IF(B3618="","",VLOOKUP(B3618,'Customer Orders Management'!B:AB,12,0)),"")</f>
        <v/>
      </c>
      <c r="F3618" s="80" t="str">
        <f>IFERROR(IF(B3618="","",VLOOKUP(B3618,'Customer Orders Management'!B:AB,13,0)),"")</f>
        <v/>
      </c>
      <c r="G3618" s="80" t="str">
        <f>IFERROR(IF(B3618="","",VLOOKUP(B3618,'Customer Orders Management'!B:AB,7,0)),"")</f>
        <v/>
      </c>
      <c r="H3618" s="80" t="str">
        <f>IFERROR(IF(B3618="","",VLOOKUP(B3618,'Customer Orders Management'!B:AB,8,0)),"")</f>
        <v/>
      </c>
      <c r="I3618" s="81" t="str">
        <f>IFERROR(IF(B3618="","",VLOOKUP(B3618,'Customer Orders Management'!B:AB,9,0)),"")</f>
        <v/>
      </c>
      <c r="J3618" s="81" t="str">
        <f>IFERROR(IF(B3618="","",VLOOKUP(B3618,'Customer Orders Management'!B:AB,10,0)),"")</f>
        <v/>
      </c>
      <c r="K3618" s="81" t="str">
        <f>IFERROR(IF(B3618="","",VLOOKUP(B3618,'Customer Orders Management'!B:AB,11,0)),"")</f>
        <v/>
      </c>
      <c r="L3618" s="81" t="str">
        <f>IFERROR(IF(VLOOKUP(B3618,'DIFOT Raw Data'!B:P,15,0)="","Not Delivered","Delivery"&amp;" "&amp;VLOOKUP(B3618,'DIFOT Raw Data'!B:P,15,0)),"")</f>
        <v/>
      </c>
    </row>
    <row r="3619" spans="5:12" x14ac:dyDescent="0.25">
      <c r="E3619" s="80" t="str">
        <f>IFERROR(IF(B3619="","",VLOOKUP(B3619,'Customer Orders Management'!B:AB,12,0)),"")</f>
        <v/>
      </c>
      <c r="F3619" s="80" t="str">
        <f>IFERROR(IF(B3619="","",VLOOKUP(B3619,'Customer Orders Management'!B:AB,13,0)),"")</f>
        <v/>
      </c>
      <c r="G3619" s="80" t="str">
        <f>IFERROR(IF(B3619="","",VLOOKUP(B3619,'Customer Orders Management'!B:AB,7,0)),"")</f>
        <v/>
      </c>
      <c r="H3619" s="80" t="str">
        <f>IFERROR(IF(B3619="","",VLOOKUP(B3619,'Customer Orders Management'!B:AB,8,0)),"")</f>
        <v/>
      </c>
      <c r="I3619" s="81" t="str">
        <f>IFERROR(IF(B3619="","",VLOOKUP(B3619,'Customer Orders Management'!B:AB,9,0)),"")</f>
        <v/>
      </c>
      <c r="J3619" s="81" t="str">
        <f>IFERROR(IF(B3619="","",VLOOKUP(B3619,'Customer Orders Management'!B:AB,10,0)),"")</f>
        <v/>
      </c>
      <c r="K3619" s="81" t="str">
        <f>IFERROR(IF(B3619="","",VLOOKUP(B3619,'Customer Orders Management'!B:AB,11,0)),"")</f>
        <v/>
      </c>
      <c r="L3619" s="81" t="str">
        <f>IFERROR(IF(VLOOKUP(B3619,'DIFOT Raw Data'!B:P,15,0)="","Not Delivered","Delivery"&amp;" "&amp;VLOOKUP(B3619,'DIFOT Raw Data'!B:P,15,0)),"")</f>
        <v/>
      </c>
    </row>
    <row r="3620" spans="5:12" x14ac:dyDescent="0.25">
      <c r="E3620" s="80" t="str">
        <f>IFERROR(IF(B3620="","",VLOOKUP(B3620,'Customer Orders Management'!B:AB,12,0)),"")</f>
        <v/>
      </c>
      <c r="F3620" s="80" t="str">
        <f>IFERROR(IF(B3620="","",VLOOKUP(B3620,'Customer Orders Management'!B:AB,13,0)),"")</f>
        <v/>
      </c>
      <c r="G3620" s="80" t="str">
        <f>IFERROR(IF(B3620="","",VLOOKUP(B3620,'Customer Orders Management'!B:AB,7,0)),"")</f>
        <v/>
      </c>
      <c r="H3620" s="80" t="str">
        <f>IFERROR(IF(B3620="","",VLOOKUP(B3620,'Customer Orders Management'!B:AB,8,0)),"")</f>
        <v/>
      </c>
      <c r="I3620" s="81" t="str">
        <f>IFERROR(IF(B3620="","",VLOOKUP(B3620,'Customer Orders Management'!B:AB,9,0)),"")</f>
        <v/>
      </c>
      <c r="J3620" s="81" t="str">
        <f>IFERROR(IF(B3620="","",VLOOKUP(B3620,'Customer Orders Management'!B:AB,10,0)),"")</f>
        <v/>
      </c>
      <c r="K3620" s="81" t="str">
        <f>IFERROR(IF(B3620="","",VLOOKUP(B3620,'Customer Orders Management'!B:AB,11,0)),"")</f>
        <v/>
      </c>
      <c r="L3620" s="81" t="str">
        <f>IFERROR(IF(VLOOKUP(B3620,'DIFOT Raw Data'!B:P,15,0)="","Not Delivered","Delivery"&amp;" "&amp;VLOOKUP(B3620,'DIFOT Raw Data'!B:P,15,0)),"")</f>
        <v/>
      </c>
    </row>
    <row r="3621" spans="5:12" x14ac:dyDescent="0.25">
      <c r="E3621" s="80" t="str">
        <f>IFERROR(IF(B3621="","",VLOOKUP(B3621,'Customer Orders Management'!B:AB,12,0)),"")</f>
        <v/>
      </c>
      <c r="F3621" s="80" t="str">
        <f>IFERROR(IF(B3621="","",VLOOKUP(B3621,'Customer Orders Management'!B:AB,13,0)),"")</f>
        <v/>
      </c>
      <c r="G3621" s="80" t="str">
        <f>IFERROR(IF(B3621="","",VLOOKUP(B3621,'Customer Orders Management'!B:AB,7,0)),"")</f>
        <v/>
      </c>
      <c r="H3621" s="80" t="str">
        <f>IFERROR(IF(B3621="","",VLOOKUP(B3621,'Customer Orders Management'!B:AB,8,0)),"")</f>
        <v/>
      </c>
      <c r="I3621" s="81" t="str">
        <f>IFERROR(IF(B3621="","",VLOOKUP(B3621,'Customer Orders Management'!B:AB,9,0)),"")</f>
        <v/>
      </c>
      <c r="J3621" s="81" t="str">
        <f>IFERROR(IF(B3621="","",VLOOKUP(B3621,'Customer Orders Management'!B:AB,10,0)),"")</f>
        <v/>
      </c>
      <c r="K3621" s="81" t="str">
        <f>IFERROR(IF(B3621="","",VLOOKUP(B3621,'Customer Orders Management'!B:AB,11,0)),"")</f>
        <v/>
      </c>
      <c r="L3621" s="81" t="str">
        <f>IFERROR(IF(VLOOKUP(B3621,'DIFOT Raw Data'!B:P,15,0)="","Not Delivered","Delivery"&amp;" "&amp;VLOOKUP(B3621,'DIFOT Raw Data'!B:P,15,0)),"")</f>
        <v/>
      </c>
    </row>
    <row r="3622" spans="5:12" x14ac:dyDescent="0.25">
      <c r="E3622" s="80" t="str">
        <f>IFERROR(IF(B3622="","",VLOOKUP(B3622,'Customer Orders Management'!B:AB,12,0)),"")</f>
        <v/>
      </c>
      <c r="F3622" s="80" t="str">
        <f>IFERROR(IF(B3622="","",VLOOKUP(B3622,'Customer Orders Management'!B:AB,13,0)),"")</f>
        <v/>
      </c>
      <c r="G3622" s="80" t="str">
        <f>IFERROR(IF(B3622="","",VLOOKUP(B3622,'Customer Orders Management'!B:AB,7,0)),"")</f>
        <v/>
      </c>
      <c r="H3622" s="80" t="str">
        <f>IFERROR(IF(B3622="","",VLOOKUP(B3622,'Customer Orders Management'!B:AB,8,0)),"")</f>
        <v/>
      </c>
      <c r="I3622" s="81" t="str">
        <f>IFERROR(IF(B3622="","",VLOOKUP(B3622,'Customer Orders Management'!B:AB,9,0)),"")</f>
        <v/>
      </c>
      <c r="J3622" s="81" t="str">
        <f>IFERROR(IF(B3622="","",VLOOKUP(B3622,'Customer Orders Management'!B:AB,10,0)),"")</f>
        <v/>
      </c>
      <c r="K3622" s="81" t="str">
        <f>IFERROR(IF(B3622="","",VLOOKUP(B3622,'Customer Orders Management'!B:AB,11,0)),"")</f>
        <v/>
      </c>
      <c r="L3622" s="81" t="str">
        <f>IFERROR(IF(VLOOKUP(B3622,'DIFOT Raw Data'!B:P,15,0)="","Not Delivered","Delivery"&amp;" "&amp;VLOOKUP(B3622,'DIFOT Raw Data'!B:P,15,0)),"")</f>
        <v/>
      </c>
    </row>
    <row r="3623" spans="5:12" x14ac:dyDescent="0.25">
      <c r="E3623" s="80" t="str">
        <f>IFERROR(IF(B3623="","",VLOOKUP(B3623,'Customer Orders Management'!B:AB,12,0)),"")</f>
        <v/>
      </c>
      <c r="F3623" s="80" t="str">
        <f>IFERROR(IF(B3623="","",VLOOKUP(B3623,'Customer Orders Management'!B:AB,13,0)),"")</f>
        <v/>
      </c>
      <c r="G3623" s="80" t="str">
        <f>IFERROR(IF(B3623="","",VLOOKUP(B3623,'Customer Orders Management'!B:AB,7,0)),"")</f>
        <v/>
      </c>
      <c r="H3623" s="80" t="str">
        <f>IFERROR(IF(B3623="","",VLOOKUP(B3623,'Customer Orders Management'!B:AB,8,0)),"")</f>
        <v/>
      </c>
      <c r="I3623" s="81" t="str">
        <f>IFERROR(IF(B3623="","",VLOOKUP(B3623,'Customer Orders Management'!B:AB,9,0)),"")</f>
        <v/>
      </c>
      <c r="J3623" s="81" t="str">
        <f>IFERROR(IF(B3623="","",VLOOKUP(B3623,'Customer Orders Management'!B:AB,10,0)),"")</f>
        <v/>
      </c>
      <c r="K3623" s="81" t="str">
        <f>IFERROR(IF(B3623="","",VLOOKUP(B3623,'Customer Orders Management'!B:AB,11,0)),"")</f>
        <v/>
      </c>
      <c r="L3623" s="81" t="str">
        <f>IFERROR(IF(VLOOKUP(B3623,'DIFOT Raw Data'!B:P,15,0)="","Not Delivered","Delivery"&amp;" "&amp;VLOOKUP(B3623,'DIFOT Raw Data'!B:P,15,0)),"")</f>
        <v/>
      </c>
    </row>
    <row r="3624" spans="5:12" x14ac:dyDescent="0.25">
      <c r="E3624" s="80" t="str">
        <f>IFERROR(IF(B3624="","",VLOOKUP(B3624,'Customer Orders Management'!B:AB,12,0)),"")</f>
        <v/>
      </c>
      <c r="F3624" s="80" t="str">
        <f>IFERROR(IF(B3624="","",VLOOKUP(B3624,'Customer Orders Management'!B:AB,13,0)),"")</f>
        <v/>
      </c>
      <c r="G3624" s="80" t="str">
        <f>IFERROR(IF(B3624="","",VLOOKUP(B3624,'Customer Orders Management'!B:AB,7,0)),"")</f>
        <v/>
      </c>
      <c r="H3624" s="80" t="str">
        <f>IFERROR(IF(B3624="","",VLOOKUP(B3624,'Customer Orders Management'!B:AB,8,0)),"")</f>
        <v/>
      </c>
      <c r="I3624" s="81" t="str">
        <f>IFERROR(IF(B3624="","",VLOOKUP(B3624,'Customer Orders Management'!B:AB,9,0)),"")</f>
        <v/>
      </c>
      <c r="J3624" s="81" t="str">
        <f>IFERROR(IF(B3624="","",VLOOKUP(B3624,'Customer Orders Management'!B:AB,10,0)),"")</f>
        <v/>
      </c>
      <c r="K3624" s="81" t="str">
        <f>IFERROR(IF(B3624="","",VLOOKUP(B3624,'Customer Orders Management'!B:AB,11,0)),"")</f>
        <v/>
      </c>
      <c r="L3624" s="81" t="str">
        <f>IFERROR(IF(VLOOKUP(B3624,'DIFOT Raw Data'!B:P,15,0)="","Not Delivered","Delivery"&amp;" "&amp;VLOOKUP(B3624,'DIFOT Raw Data'!B:P,15,0)),"")</f>
        <v/>
      </c>
    </row>
    <row r="3625" spans="5:12" x14ac:dyDescent="0.25">
      <c r="E3625" s="80" t="str">
        <f>IFERROR(IF(B3625="","",VLOOKUP(B3625,'Customer Orders Management'!B:AB,12,0)),"")</f>
        <v/>
      </c>
      <c r="F3625" s="80" t="str">
        <f>IFERROR(IF(B3625="","",VLOOKUP(B3625,'Customer Orders Management'!B:AB,13,0)),"")</f>
        <v/>
      </c>
      <c r="G3625" s="80" t="str">
        <f>IFERROR(IF(B3625="","",VLOOKUP(B3625,'Customer Orders Management'!B:AB,7,0)),"")</f>
        <v/>
      </c>
      <c r="H3625" s="80" t="str">
        <f>IFERROR(IF(B3625="","",VLOOKUP(B3625,'Customer Orders Management'!B:AB,8,0)),"")</f>
        <v/>
      </c>
      <c r="I3625" s="81" t="str">
        <f>IFERROR(IF(B3625="","",VLOOKUP(B3625,'Customer Orders Management'!B:AB,9,0)),"")</f>
        <v/>
      </c>
      <c r="J3625" s="81" t="str">
        <f>IFERROR(IF(B3625="","",VLOOKUP(B3625,'Customer Orders Management'!B:AB,10,0)),"")</f>
        <v/>
      </c>
      <c r="K3625" s="81" t="str">
        <f>IFERROR(IF(B3625="","",VLOOKUP(B3625,'Customer Orders Management'!B:AB,11,0)),"")</f>
        <v/>
      </c>
      <c r="L3625" s="81" t="str">
        <f>IFERROR(IF(VLOOKUP(B3625,'DIFOT Raw Data'!B:P,15,0)="","Not Delivered","Delivery"&amp;" "&amp;VLOOKUP(B3625,'DIFOT Raw Data'!B:P,15,0)),"")</f>
        <v/>
      </c>
    </row>
    <row r="3626" spans="5:12" x14ac:dyDescent="0.25">
      <c r="E3626" s="80" t="str">
        <f>IFERROR(IF(B3626="","",VLOOKUP(B3626,'Customer Orders Management'!B:AB,12,0)),"")</f>
        <v/>
      </c>
      <c r="F3626" s="80" t="str">
        <f>IFERROR(IF(B3626="","",VLOOKUP(B3626,'Customer Orders Management'!B:AB,13,0)),"")</f>
        <v/>
      </c>
      <c r="G3626" s="80" t="str">
        <f>IFERROR(IF(B3626="","",VLOOKUP(B3626,'Customer Orders Management'!B:AB,7,0)),"")</f>
        <v/>
      </c>
      <c r="H3626" s="80" t="str">
        <f>IFERROR(IF(B3626="","",VLOOKUP(B3626,'Customer Orders Management'!B:AB,8,0)),"")</f>
        <v/>
      </c>
      <c r="I3626" s="81" t="str">
        <f>IFERROR(IF(B3626="","",VLOOKUP(B3626,'Customer Orders Management'!B:AB,9,0)),"")</f>
        <v/>
      </c>
      <c r="J3626" s="81" t="str">
        <f>IFERROR(IF(B3626="","",VLOOKUP(B3626,'Customer Orders Management'!B:AB,10,0)),"")</f>
        <v/>
      </c>
      <c r="K3626" s="81" t="str">
        <f>IFERROR(IF(B3626="","",VLOOKUP(B3626,'Customer Orders Management'!B:AB,11,0)),"")</f>
        <v/>
      </c>
      <c r="L3626" s="81" t="str">
        <f>IFERROR(IF(VLOOKUP(B3626,'DIFOT Raw Data'!B:P,15,0)="","Not Delivered","Delivery"&amp;" "&amp;VLOOKUP(B3626,'DIFOT Raw Data'!B:P,15,0)),"")</f>
        <v/>
      </c>
    </row>
    <row r="3627" spans="5:12" x14ac:dyDescent="0.25">
      <c r="E3627" s="80" t="str">
        <f>IFERROR(IF(B3627="","",VLOOKUP(B3627,'Customer Orders Management'!B:AB,12,0)),"")</f>
        <v/>
      </c>
      <c r="F3627" s="80" t="str">
        <f>IFERROR(IF(B3627="","",VLOOKUP(B3627,'Customer Orders Management'!B:AB,13,0)),"")</f>
        <v/>
      </c>
      <c r="G3627" s="80" t="str">
        <f>IFERROR(IF(B3627="","",VLOOKUP(B3627,'Customer Orders Management'!B:AB,7,0)),"")</f>
        <v/>
      </c>
      <c r="H3627" s="80" t="str">
        <f>IFERROR(IF(B3627="","",VLOOKUP(B3627,'Customer Orders Management'!B:AB,8,0)),"")</f>
        <v/>
      </c>
      <c r="I3627" s="81" t="str">
        <f>IFERROR(IF(B3627="","",VLOOKUP(B3627,'Customer Orders Management'!B:AB,9,0)),"")</f>
        <v/>
      </c>
      <c r="J3627" s="81" t="str">
        <f>IFERROR(IF(B3627="","",VLOOKUP(B3627,'Customer Orders Management'!B:AB,10,0)),"")</f>
        <v/>
      </c>
      <c r="K3627" s="81" t="str">
        <f>IFERROR(IF(B3627="","",VLOOKUP(B3627,'Customer Orders Management'!B:AB,11,0)),"")</f>
        <v/>
      </c>
      <c r="L3627" s="81" t="str">
        <f>IFERROR(IF(VLOOKUP(B3627,'DIFOT Raw Data'!B:P,15,0)="","Not Delivered","Delivery"&amp;" "&amp;VLOOKUP(B3627,'DIFOT Raw Data'!B:P,15,0)),"")</f>
        <v/>
      </c>
    </row>
    <row r="3628" spans="5:12" x14ac:dyDescent="0.25">
      <c r="E3628" s="80" t="str">
        <f>IFERROR(IF(B3628="","",VLOOKUP(B3628,'Customer Orders Management'!B:AB,12,0)),"")</f>
        <v/>
      </c>
      <c r="F3628" s="80" t="str">
        <f>IFERROR(IF(B3628="","",VLOOKUP(B3628,'Customer Orders Management'!B:AB,13,0)),"")</f>
        <v/>
      </c>
      <c r="G3628" s="80" t="str">
        <f>IFERROR(IF(B3628="","",VLOOKUP(B3628,'Customer Orders Management'!B:AB,7,0)),"")</f>
        <v/>
      </c>
      <c r="H3628" s="80" t="str">
        <f>IFERROR(IF(B3628="","",VLOOKUP(B3628,'Customer Orders Management'!B:AB,8,0)),"")</f>
        <v/>
      </c>
      <c r="I3628" s="81" t="str">
        <f>IFERROR(IF(B3628="","",VLOOKUP(B3628,'Customer Orders Management'!B:AB,9,0)),"")</f>
        <v/>
      </c>
      <c r="J3628" s="81" t="str">
        <f>IFERROR(IF(B3628="","",VLOOKUP(B3628,'Customer Orders Management'!B:AB,10,0)),"")</f>
        <v/>
      </c>
      <c r="K3628" s="81" t="str">
        <f>IFERROR(IF(B3628="","",VLOOKUP(B3628,'Customer Orders Management'!B:AB,11,0)),"")</f>
        <v/>
      </c>
      <c r="L3628" s="81" t="str">
        <f>IFERROR(IF(VLOOKUP(B3628,'DIFOT Raw Data'!B:P,15,0)="","Not Delivered","Delivery"&amp;" "&amp;VLOOKUP(B3628,'DIFOT Raw Data'!B:P,15,0)),"")</f>
        <v/>
      </c>
    </row>
    <row r="3629" spans="5:12" x14ac:dyDescent="0.25">
      <c r="E3629" s="80" t="str">
        <f>IFERROR(IF(B3629="","",VLOOKUP(B3629,'Customer Orders Management'!B:AB,12,0)),"")</f>
        <v/>
      </c>
      <c r="F3629" s="80" t="str">
        <f>IFERROR(IF(B3629="","",VLOOKUP(B3629,'Customer Orders Management'!B:AB,13,0)),"")</f>
        <v/>
      </c>
      <c r="G3629" s="80" t="str">
        <f>IFERROR(IF(B3629="","",VLOOKUP(B3629,'Customer Orders Management'!B:AB,7,0)),"")</f>
        <v/>
      </c>
      <c r="H3629" s="80" t="str">
        <f>IFERROR(IF(B3629="","",VLOOKUP(B3629,'Customer Orders Management'!B:AB,8,0)),"")</f>
        <v/>
      </c>
      <c r="I3629" s="81" t="str">
        <f>IFERROR(IF(B3629="","",VLOOKUP(B3629,'Customer Orders Management'!B:AB,9,0)),"")</f>
        <v/>
      </c>
      <c r="J3629" s="81" t="str">
        <f>IFERROR(IF(B3629="","",VLOOKUP(B3629,'Customer Orders Management'!B:AB,10,0)),"")</f>
        <v/>
      </c>
      <c r="K3629" s="81" t="str">
        <f>IFERROR(IF(B3629="","",VLOOKUP(B3629,'Customer Orders Management'!B:AB,11,0)),"")</f>
        <v/>
      </c>
      <c r="L3629" s="81" t="str">
        <f>IFERROR(IF(VLOOKUP(B3629,'DIFOT Raw Data'!B:P,15,0)="","Not Delivered","Delivery"&amp;" "&amp;VLOOKUP(B3629,'DIFOT Raw Data'!B:P,15,0)),"")</f>
        <v/>
      </c>
    </row>
    <row r="3630" spans="5:12" x14ac:dyDescent="0.25">
      <c r="E3630" s="80" t="str">
        <f>IFERROR(IF(B3630="","",VLOOKUP(B3630,'Customer Orders Management'!B:AB,12,0)),"")</f>
        <v/>
      </c>
      <c r="F3630" s="80" t="str">
        <f>IFERROR(IF(B3630="","",VLOOKUP(B3630,'Customer Orders Management'!B:AB,13,0)),"")</f>
        <v/>
      </c>
      <c r="G3630" s="80" t="str">
        <f>IFERROR(IF(B3630="","",VLOOKUP(B3630,'Customer Orders Management'!B:AB,7,0)),"")</f>
        <v/>
      </c>
      <c r="H3630" s="80" t="str">
        <f>IFERROR(IF(B3630="","",VLOOKUP(B3630,'Customer Orders Management'!B:AB,8,0)),"")</f>
        <v/>
      </c>
      <c r="I3630" s="81" t="str">
        <f>IFERROR(IF(B3630="","",VLOOKUP(B3630,'Customer Orders Management'!B:AB,9,0)),"")</f>
        <v/>
      </c>
      <c r="J3630" s="81" t="str">
        <f>IFERROR(IF(B3630="","",VLOOKUP(B3630,'Customer Orders Management'!B:AB,10,0)),"")</f>
        <v/>
      </c>
      <c r="K3630" s="81" t="str">
        <f>IFERROR(IF(B3630="","",VLOOKUP(B3630,'Customer Orders Management'!B:AB,11,0)),"")</f>
        <v/>
      </c>
      <c r="L3630" s="81" t="str">
        <f>IFERROR(IF(VLOOKUP(B3630,'DIFOT Raw Data'!B:P,15,0)="","Not Delivered","Delivery"&amp;" "&amp;VLOOKUP(B3630,'DIFOT Raw Data'!B:P,15,0)),"")</f>
        <v/>
      </c>
    </row>
    <row r="3631" spans="5:12" x14ac:dyDescent="0.25">
      <c r="E3631" s="80" t="str">
        <f>IFERROR(IF(B3631="","",VLOOKUP(B3631,'Customer Orders Management'!B:AB,12,0)),"")</f>
        <v/>
      </c>
      <c r="F3631" s="80" t="str">
        <f>IFERROR(IF(B3631="","",VLOOKUP(B3631,'Customer Orders Management'!B:AB,13,0)),"")</f>
        <v/>
      </c>
      <c r="G3631" s="80" t="str">
        <f>IFERROR(IF(B3631="","",VLOOKUP(B3631,'Customer Orders Management'!B:AB,7,0)),"")</f>
        <v/>
      </c>
      <c r="H3631" s="80" t="str">
        <f>IFERROR(IF(B3631="","",VLOOKUP(B3631,'Customer Orders Management'!B:AB,8,0)),"")</f>
        <v/>
      </c>
      <c r="I3631" s="81" t="str">
        <f>IFERROR(IF(B3631="","",VLOOKUP(B3631,'Customer Orders Management'!B:AB,9,0)),"")</f>
        <v/>
      </c>
      <c r="J3631" s="81" t="str">
        <f>IFERROR(IF(B3631="","",VLOOKUP(B3631,'Customer Orders Management'!B:AB,10,0)),"")</f>
        <v/>
      </c>
      <c r="K3631" s="81" t="str">
        <f>IFERROR(IF(B3631="","",VLOOKUP(B3631,'Customer Orders Management'!B:AB,11,0)),"")</f>
        <v/>
      </c>
      <c r="L3631" s="81" t="str">
        <f>IFERROR(IF(VLOOKUP(B3631,'DIFOT Raw Data'!B:P,15,0)="","Not Delivered","Delivery"&amp;" "&amp;VLOOKUP(B3631,'DIFOT Raw Data'!B:P,15,0)),"")</f>
        <v/>
      </c>
    </row>
    <row r="3632" spans="5:12" x14ac:dyDescent="0.25">
      <c r="E3632" s="80" t="str">
        <f>IFERROR(IF(B3632="","",VLOOKUP(B3632,'Customer Orders Management'!B:AB,12,0)),"")</f>
        <v/>
      </c>
      <c r="F3632" s="80" t="str">
        <f>IFERROR(IF(B3632="","",VLOOKUP(B3632,'Customer Orders Management'!B:AB,13,0)),"")</f>
        <v/>
      </c>
      <c r="G3632" s="80" t="str">
        <f>IFERROR(IF(B3632="","",VLOOKUP(B3632,'Customer Orders Management'!B:AB,7,0)),"")</f>
        <v/>
      </c>
      <c r="H3632" s="80" t="str">
        <f>IFERROR(IF(B3632="","",VLOOKUP(B3632,'Customer Orders Management'!B:AB,8,0)),"")</f>
        <v/>
      </c>
      <c r="I3632" s="81" t="str">
        <f>IFERROR(IF(B3632="","",VLOOKUP(B3632,'Customer Orders Management'!B:AB,9,0)),"")</f>
        <v/>
      </c>
      <c r="J3632" s="81" t="str">
        <f>IFERROR(IF(B3632="","",VLOOKUP(B3632,'Customer Orders Management'!B:AB,10,0)),"")</f>
        <v/>
      </c>
      <c r="K3632" s="81" t="str">
        <f>IFERROR(IF(B3632="","",VLOOKUP(B3632,'Customer Orders Management'!B:AB,11,0)),"")</f>
        <v/>
      </c>
      <c r="L3632" s="81" t="str">
        <f>IFERROR(IF(VLOOKUP(B3632,'DIFOT Raw Data'!B:P,15,0)="","Not Delivered","Delivery"&amp;" "&amp;VLOOKUP(B3632,'DIFOT Raw Data'!B:P,15,0)),"")</f>
        <v/>
      </c>
    </row>
    <row r="3633" spans="5:12" x14ac:dyDescent="0.25">
      <c r="E3633" s="80" t="str">
        <f>IFERROR(IF(B3633="","",VLOOKUP(B3633,'Customer Orders Management'!B:AB,12,0)),"")</f>
        <v/>
      </c>
      <c r="F3633" s="80" t="str">
        <f>IFERROR(IF(B3633="","",VLOOKUP(B3633,'Customer Orders Management'!B:AB,13,0)),"")</f>
        <v/>
      </c>
      <c r="G3633" s="80" t="str">
        <f>IFERROR(IF(B3633="","",VLOOKUP(B3633,'Customer Orders Management'!B:AB,7,0)),"")</f>
        <v/>
      </c>
      <c r="H3633" s="80" t="str">
        <f>IFERROR(IF(B3633="","",VLOOKUP(B3633,'Customer Orders Management'!B:AB,8,0)),"")</f>
        <v/>
      </c>
      <c r="I3633" s="81" t="str">
        <f>IFERROR(IF(B3633="","",VLOOKUP(B3633,'Customer Orders Management'!B:AB,9,0)),"")</f>
        <v/>
      </c>
      <c r="J3633" s="81" t="str">
        <f>IFERROR(IF(B3633="","",VLOOKUP(B3633,'Customer Orders Management'!B:AB,10,0)),"")</f>
        <v/>
      </c>
      <c r="K3633" s="81" t="str">
        <f>IFERROR(IF(B3633="","",VLOOKUP(B3633,'Customer Orders Management'!B:AB,11,0)),"")</f>
        <v/>
      </c>
      <c r="L3633" s="81" t="str">
        <f>IFERROR(IF(VLOOKUP(B3633,'DIFOT Raw Data'!B:P,15,0)="","Not Delivered","Delivery"&amp;" "&amp;VLOOKUP(B3633,'DIFOT Raw Data'!B:P,15,0)),"")</f>
        <v/>
      </c>
    </row>
    <row r="3634" spans="5:12" x14ac:dyDescent="0.25">
      <c r="E3634" s="80" t="str">
        <f>IFERROR(IF(B3634="","",VLOOKUP(B3634,'Customer Orders Management'!B:AB,12,0)),"")</f>
        <v/>
      </c>
      <c r="F3634" s="80" t="str">
        <f>IFERROR(IF(B3634="","",VLOOKUP(B3634,'Customer Orders Management'!B:AB,13,0)),"")</f>
        <v/>
      </c>
      <c r="G3634" s="80" t="str">
        <f>IFERROR(IF(B3634="","",VLOOKUP(B3634,'Customer Orders Management'!B:AB,7,0)),"")</f>
        <v/>
      </c>
      <c r="H3634" s="80" t="str">
        <f>IFERROR(IF(B3634="","",VLOOKUP(B3634,'Customer Orders Management'!B:AB,8,0)),"")</f>
        <v/>
      </c>
      <c r="I3634" s="81" t="str">
        <f>IFERROR(IF(B3634="","",VLOOKUP(B3634,'Customer Orders Management'!B:AB,9,0)),"")</f>
        <v/>
      </c>
      <c r="J3634" s="81" t="str">
        <f>IFERROR(IF(B3634="","",VLOOKUP(B3634,'Customer Orders Management'!B:AB,10,0)),"")</f>
        <v/>
      </c>
      <c r="K3634" s="81" t="str">
        <f>IFERROR(IF(B3634="","",VLOOKUP(B3634,'Customer Orders Management'!B:AB,11,0)),"")</f>
        <v/>
      </c>
      <c r="L3634" s="81" t="str">
        <f>IFERROR(IF(VLOOKUP(B3634,'DIFOT Raw Data'!B:P,15,0)="","Not Delivered","Delivery"&amp;" "&amp;VLOOKUP(B3634,'DIFOT Raw Data'!B:P,15,0)),"")</f>
        <v/>
      </c>
    </row>
    <row r="3635" spans="5:12" x14ac:dyDescent="0.25">
      <c r="E3635" s="80" t="str">
        <f>IFERROR(IF(B3635="","",VLOOKUP(B3635,'Customer Orders Management'!B:AB,12,0)),"")</f>
        <v/>
      </c>
      <c r="F3635" s="80" t="str">
        <f>IFERROR(IF(B3635="","",VLOOKUP(B3635,'Customer Orders Management'!B:AB,13,0)),"")</f>
        <v/>
      </c>
      <c r="G3635" s="80" t="str">
        <f>IFERROR(IF(B3635="","",VLOOKUP(B3635,'Customer Orders Management'!B:AB,7,0)),"")</f>
        <v/>
      </c>
      <c r="H3635" s="80" t="str">
        <f>IFERROR(IF(B3635="","",VLOOKUP(B3635,'Customer Orders Management'!B:AB,8,0)),"")</f>
        <v/>
      </c>
      <c r="I3635" s="81" t="str">
        <f>IFERROR(IF(B3635="","",VLOOKUP(B3635,'Customer Orders Management'!B:AB,9,0)),"")</f>
        <v/>
      </c>
      <c r="J3635" s="81" t="str">
        <f>IFERROR(IF(B3635="","",VLOOKUP(B3635,'Customer Orders Management'!B:AB,10,0)),"")</f>
        <v/>
      </c>
      <c r="K3635" s="81" t="str">
        <f>IFERROR(IF(B3635="","",VLOOKUP(B3635,'Customer Orders Management'!B:AB,11,0)),"")</f>
        <v/>
      </c>
      <c r="L3635" s="81" t="str">
        <f>IFERROR(IF(VLOOKUP(B3635,'DIFOT Raw Data'!B:P,15,0)="","Not Delivered","Delivery"&amp;" "&amp;VLOOKUP(B3635,'DIFOT Raw Data'!B:P,15,0)),"")</f>
        <v/>
      </c>
    </row>
    <row r="3636" spans="5:12" x14ac:dyDescent="0.25">
      <c r="E3636" s="80" t="str">
        <f>IFERROR(IF(B3636="","",VLOOKUP(B3636,'Customer Orders Management'!B:AB,12,0)),"")</f>
        <v/>
      </c>
      <c r="F3636" s="80" t="str">
        <f>IFERROR(IF(B3636="","",VLOOKUP(B3636,'Customer Orders Management'!B:AB,13,0)),"")</f>
        <v/>
      </c>
      <c r="G3636" s="80" t="str">
        <f>IFERROR(IF(B3636="","",VLOOKUP(B3636,'Customer Orders Management'!B:AB,7,0)),"")</f>
        <v/>
      </c>
      <c r="H3636" s="80" t="str">
        <f>IFERROR(IF(B3636="","",VLOOKUP(B3636,'Customer Orders Management'!B:AB,8,0)),"")</f>
        <v/>
      </c>
      <c r="I3636" s="81" t="str">
        <f>IFERROR(IF(B3636="","",VLOOKUP(B3636,'Customer Orders Management'!B:AB,9,0)),"")</f>
        <v/>
      </c>
      <c r="J3636" s="81" t="str">
        <f>IFERROR(IF(B3636="","",VLOOKUP(B3636,'Customer Orders Management'!B:AB,10,0)),"")</f>
        <v/>
      </c>
      <c r="K3636" s="81" t="str">
        <f>IFERROR(IF(B3636="","",VLOOKUP(B3636,'Customer Orders Management'!B:AB,11,0)),"")</f>
        <v/>
      </c>
      <c r="L3636" s="81" t="str">
        <f>IFERROR(IF(VLOOKUP(B3636,'DIFOT Raw Data'!B:P,15,0)="","Not Delivered","Delivery"&amp;" "&amp;VLOOKUP(B3636,'DIFOT Raw Data'!B:P,15,0)),"")</f>
        <v/>
      </c>
    </row>
    <row r="3637" spans="5:12" x14ac:dyDescent="0.25">
      <c r="E3637" s="80" t="str">
        <f>IFERROR(IF(B3637="","",VLOOKUP(B3637,'Customer Orders Management'!B:AB,12,0)),"")</f>
        <v/>
      </c>
      <c r="F3637" s="80" t="str">
        <f>IFERROR(IF(B3637="","",VLOOKUP(B3637,'Customer Orders Management'!B:AB,13,0)),"")</f>
        <v/>
      </c>
      <c r="G3637" s="80" t="str">
        <f>IFERROR(IF(B3637="","",VLOOKUP(B3637,'Customer Orders Management'!B:AB,7,0)),"")</f>
        <v/>
      </c>
      <c r="H3637" s="80" t="str">
        <f>IFERROR(IF(B3637="","",VLOOKUP(B3637,'Customer Orders Management'!B:AB,8,0)),"")</f>
        <v/>
      </c>
      <c r="I3637" s="81" t="str">
        <f>IFERROR(IF(B3637="","",VLOOKUP(B3637,'Customer Orders Management'!B:AB,9,0)),"")</f>
        <v/>
      </c>
      <c r="J3637" s="81" t="str">
        <f>IFERROR(IF(B3637="","",VLOOKUP(B3637,'Customer Orders Management'!B:AB,10,0)),"")</f>
        <v/>
      </c>
      <c r="K3637" s="81" t="str">
        <f>IFERROR(IF(B3637="","",VLOOKUP(B3637,'Customer Orders Management'!B:AB,11,0)),"")</f>
        <v/>
      </c>
      <c r="L3637" s="81" t="str">
        <f>IFERROR(IF(VLOOKUP(B3637,'DIFOT Raw Data'!B:P,15,0)="","Not Delivered","Delivery"&amp;" "&amp;VLOOKUP(B3637,'DIFOT Raw Data'!B:P,15,0)),"")</f>
        <v/>
      </c>
    </row>
    <row r="3638" spans="5:12" x14ac:dyDescent="0.25">
      <c r="E3638" s="80" t="str">
        <f>IFERROR(IF(B3638="","",VLOOKUP(B3638,'Customer Orders Management'!B:AB,12,0)),"")</f>
        <v/>
      </c>
      <c r="F3638" s="80" t="str">
        <f>IFERROR(IF(B3638="","",VLOOKUP(B3638,'Customer Orders Management'!B:AB,13,0)),"")</f>
        <v/>
      </c>
      <c r="G3638" s="80" t="str">
        <f>IFERROR(IF(B3638="","",VLOOKUP(B3638,'Customer Orders Management'!B:AB,7,0)),"")</f>
        <v/>
      </c>
      <c r="H3638" s="80" t="str">
        <f>IFERROR(IF(B3638="","",VLOOKUP(B3638,'Customer Orders Management'!B:AB,8,0)),"")</f>
        <v/>
      </c>
      <c r="I3638" s="81" t="str">
        <f>IFERROR(IF(B3638="","",VLOOKUP(B3638,'Customer Orders Management'!B:AB,9,0)),"")</f>
        <v/>
      </c>
      <c r="J3638" s="81" t="str">
        <f>IFERROR(IF(B3638="","",VLOOKUP(B3638,'Customer Orders Management'!B:AB,10,0)),"")</f>
        <v/>
      </c>
      <c r="K3638" s="81" t="str">
        <f>IFERROR(IF(B3638="","",VLOOKUP(B3638,'Customer Orders Management'!B:AB,11,0)),"")</f>
        <v/>
      </c>
      <c r="L3638" s="81" t="str">
        <f>IFERROR(IF(VLOOKUP(B3638,'DIFOT Raw Data'!B:P,15,0)="","Not Delivered","Delivery"&amp;" "&amp;VLOOKUP(B3638,'DIFOT Raw Data'!B:P,15,0)),"")</f>
        <v/>
      </c>
    </row>
    <row r="3639" spans="5:12" x14ac:dyDescent="0.25">
      <c r="E3639" s="80" t="str">
        <f>IFERROR(IF(B3639="","",VLOOKUP(B3639,'Customer Orders Management'!B:AB,12,0)),"")</f>
        <v/>
      </c>
      <c r="F3639" s="80" t="str">
        <f>IFERROR(IF(B3639="","",VLOOKUP(B3639,'Customer Orders Management'!B:AB,13,0)),"")</f>
        <v/>
      </c>
      <c r="G3639" s="80" t="str">
        <f>IFERROR(IF(B3639="","",VLOOKUP(B3639,'Customer Orders Management'!B:AB,7,0)),"")</f>
        <v/>
      </c>
      <c r="H3639" s="80" t="str">
        <f>IFERROR(IF(B3639="","",VLOOKUP(B3639,'Customer Orders Management'!B:AB,8,0)),"")</f>
        <v/>
      </c>
      <c r="I3639" s="81" t="str">
        <f>IFERROR(IF(B3639="","",VLOOKUP(B3639,'Customer Orders Management'!B:AB,9,0)),"")</f>
        <v/>
      </c>
      <c r="J3639" s="81" t="str">
        <f>IFERROR(IF(B3639="","",VLOOKUP(B3639,'Customer Orders Management'!B:AB,10,0)),"")</f>
        <v/>
      </c>
      <c r="K3639" s="81" t="str">
        <f>IFERROR(IF(B3639="","",VLOOKUP(B3639,'Customer Orders Management'!B:AB,11,0)),"")</f>
        <v/>
      </c>
      <c r="L3639" s="81" t="str">
        <f>IFERROR(IF(VLOOKUP(B3639,'DIFOT Raw Data'!B:P,15,0)="","Not Delivered","Delivery"&amp;" "&amp;VLOOKUP(B3639,'DIFOT Raw Data'!B:P,15,0)),"")</f>
        <v/>
      </c>
    </row>
    <row r="3640" spans="5:12" x14ac:dyDescent="0.25">
      <c r="E3640" s="80" t="str">
        <f>IFERROR(IF(B3640="","",VLOOKUP(B3640,'Customer Orders Management'!B:AB,12,0)),"")</f>
        <v/>
      </c>
      <c r="F3640" s="80" t="str">
        <f>IFERROR(IF(B3640="","",VLOOKUP(B3640,'Customer Orders Management'!B:AB,13,0)),"")</f>
        <v/>
      </c>
      <c r="G3640" s="80" t="str">
        <f>IFERROR(IF(B3640="","",VLOOKUP(B3640,'Customer Orders Management'!B:AB,7,0)),"")</f>
        <v/>
      </c>
      <c r="H3640" s="80" t="str">
        <f>IFERROR(IF(B3640="","",VLOOKUP(B3640,'Customer Orders Management'!B:AB,8,0)),"")</f>
        <v/>
      </c>
      <c r="I3640" s="81" t="str">
        <f>IFERROR(IF(B3640="","",VLOOKUP(B3640,'Customer Orders Management'!B:AB,9,0)),"")</f>
        <v/>
      </c>
      <c r="J3640" s="81" t="str">
        <f>IFERROR(IF(B3640="","",VLOOKUP(B3640,'Customer Orders Management'!B:AB,10,0)),"")</f>
        <v/>
      </c>
      <c r="K3640" s="81" t="str">
        <f>IFERROR(IF(B3640="","",VLOOKUP(B3640,'Customer Orders Management'!B:AB,11,0)),"")</f>
        <v/>
      </c>
      <c r="L3640" s="81" t="str">
        <f>IFERROR(IF(VLOOKUP(B3640,'DIFOT Raw Data'!B:P,15,0)="","Not Delivered","Delivery"&amp;" "&amp;VLOOKUP(B3640,'DIFOT Raw Data'!B:P,15,0)),"")</f>
        <v/>
      </c>
    </row>
    <row r="3641" spans="5:12" x14ac:dyDescent="0.25">
      <c r="E3641" s="80" t="str">
        <f>IFERROR(IF(B3641="","",VLOOKUP(B3641,'Customer Orders Management'!B:AB,12,0)),"")</f>
        <v/>
      </c>
      <c r="F3641" s="80" t="str">
        <f>IFERROR(IF(B3641="","",VLOOKUP(B3641,'Customer Orders Management'!B:AB,13,0)),"")</f>
        <v/>
      </c>
      <c r="G3641" s="80" t="str">
        <f>IFERROR(IF(B3641="","",VLOOKUP(B3641,'Customer Orders Management'!B:AB,7,0)),"")</f>
        <v/>
      </c>
      <c r="H3641" s="80" t="str">
        <f>IFERROR(IF(B3641="","",VLOOKUP(B3641,'Customer Orders Management'!B:AB,8,0)),"")</f>
        <v/>
      </c>
      <c r="I3641" s="81" t="str">
        <f>IFERROR(IF(B3641="","",VLOOKUP(B3641,'Customer Orders Management'!B:AB,9,0)),"")</f>
        <v/>
      </c>
      <c r="J3641" s="81" t="str">
        <f>IFERROR(IF(B3641="","",VLOOKUP(B3641,'Customer Orders Management'!B:AB,10,0)),"")</f>
        <v/>
      </c>
      <c r="K3641" s="81" t="str">
        <f>IFERROR(IF(B3641="","",VLOOKUP(B3641,'Customer Orders Management'!B:AB,11,0)),"")</f>
        <v/>
      </c>
      <c r="L3641" s="81" t="str">
        <f>IFERROR(IF(VLOOKUP(B3641,'DIFOT Raw Data'!B:P,15,0)="","Not Delivered","Delivery"&amp;" "&amp;VLOOKUP(B3641,'DIFOT Raw Data'!B:P,15,0)),"")</f>
        <v/>
      </c>
    </row>
    <row r="3642" spans="5:12" x14ac:dyDescent="0.25">
      <c r="E3642" s="80" t="str">
        <f>IFERROR(IF(B3642="","",VLOOKUP(B3642,'Customer Orders Management'!B:AB,12,0)),"")</f>
        <v/>
      </c>
      <c r="F3642" s="80" t="str">
        <f>IFERROR(IF(B3642="","",VLOOKUP(B3642,'Customer Orders Management'!B:AB,13,0)),"")</f>
        <v/>
      </c>
      <c r="G3642" s="80" t="str">
        <f>IFERROR(IF(B3642="","",VLOOKUP(B3642,'Customer Orders Management'!B:AB,7,0)),"")</f>
        <v/>
      </c>
      <c r="H3642" s="80" t="str">
        <f>IFERROR(IF(B3642="","",VLOOKUP(B3642,'Customer Orders Management'!B:AB,8,0)),"")</f>
        <v/>
      </c>
      <c r="I3642" s="81" t="str">
        <f>IFERROR(IF(B3642="","",VLOOKUP(B3642,'Customer Orders Management'!B:AB,9,0)),"")</f>
        <v/>
      </c>
      <c r="J3642" s="81" t="str">
        <f>IFERROR(IF(B3642="","",VLOOKUP(B3642,'Customer Orders Management'!B:AB,10,0)),"")</f>
        <v/>
      </c>
      <c r="K3642" s="81" t="str">
        <f>IFERROR(IF(B3642="","",VLOOKUP(B3642,'Customer Orders Management'!B:AB,11,0)),"")</f>
        <v/>
      </c>
      <c r="L3642" s="81" t="str">
        <f>IFERROR(IF(VLOOKUP(B3642,'DIFOT Raw Data'!B:P,15,0)="","Not Delivered","Delivery"&amp;" "&amp;VLOOKUP(B3642,'DIFOT Raw Data'!B:P,15,0)),"")</f>
        <v/>
      </c>
    </row>
    <row r="3643" spans="5:12" x14ac:dyDescent="0.25">
      <c r="E3643" s="80" t="str">
        <f>IFERROR(IF(B3643="","",VLOOKUP(B3643,'Customer Orders Management'!B:AB,12,0)),"")</f>
        <v/>
      </c>
      <c r="F3643" s="80" t="str">
        <f>IFERROR(IF(B3643="","",VLOOKUP(B3643,'Customer Orders Management'!B:AB,13,0)),"")</f>
        <v/>
      </c>
      <c r="G3643" s="80" t="str">
        <f>IFERROR(IF(B3643="","",VLOOKUP(B3643,'Customer Orders Management'!B:AB,7,0)),"")</f>
        <v/>
      </c>
      <c r="H3643" s="80" t="str">
        <f>IFERROR(IF(B3643="","",VLOOKUP(B3643,'Customer Orders Management'!B:AB,8,0)),"")</f>
        <v/>
      </c>
      <c r="I3643" s="81" t="str">
        <f>IFERROR(IF(B3643="","",VLOOKUP(B3643,'Customer Orders Management'!B:AB,9,0)),"")</f>
        <v/>
      </c>
      <c r="J3643" s="81" t="str">
        <f>IFERROR(IF(B3643="","",VLOOKUP(B3643,'Customer Orders Management'!B:AB,10,0)),"")</f>
        <v/>
      </c>
      <c r="K3643" s="81" t="str">
        <f>IFERROR(IF(B3643="","",VLOOKUP(B3643,'Customer Orders Management'!B:AB,11,0)),"")</f>
        <v/>
      </c>
      <c r="L3643" s="81" t="str">
        <f>IFERROR(IF(VLOOKUP(B3643,'DIFOT Raw Data'!B:P,15,0)="","Not Delivered","Delivery"&amp;" "&amp;VLOOKUP(B3643,'DIFOT Raw Data'!B:P,15,0)),"")</f>
        <v/>
      </c>
    </row>
    <row r="3644" spans="5:12" x14ac:dyDescent="0.25">
      <c r="E3644" s="80" t="str">
        <f>IFERROR(IF(B3644="","",VLOOKUP(B3644,'Customer Orders Management'!B:AB,12,0)),"")</f>
        <v/>
      </c>
      <c r="F3644" s="80" t="str">
        <f>IFERROR(IF(B3644="","",VLOOKUP(B3644,'Customer Orders Management'!B:AB,13,0)),"")</f>
        <v/>
      </c>
      <c r="G3644" s="80" t="str">
        <f>IFERROR(IF(B3644="","",VLOOKUP(B3644,'Customer Orders Management'!B:AB,7,0)),"")</f>
        <v/>
      </c>
      <c r="H3644" s="80" t="str">
        <f>IFERROR(IF(B3644="","",VLOOKUP(B3644,'Customer Orders Management'!B:AB,8,0)),"")</f>
        <v/>
      </c>
      <c r="I3644" s="81" t="str">
        <f>IFERROR(IF(B3644="","",VLOOKUP(B3644,'Customer Orders Management'!B:AB,9,0)),"")</f>
        <v/>
      </c>
      <c r="J3644" s="81" t="str">
        <f>IFERROR(IF(B3644="","",VLOOKUP(B3644,'Customer Orders Management'!B:AB,10,0)),"")</f>
        <v/>
      </c>
      <c r="K3644" s="81" t="str">
        <f>IFERROR(IF(B3644="","",VLOOKUP(B3644,'Customer Orders Management'!B:AB,11,0)),"")</f>
        <v/>
      </c>
      <c r="L3644" s="81" t="str">
        <f>IFERROR(IF(VLOOKUP(B3644,'DIFOT Raw Data'!B:P,15,0)="","Not Delivered","Delivery"&amp;" "&amp;VLOOKUP(B3644,'DIFOT Raw Data'!B:P,15,0)),"")</f>
        <v/>
      </c>
    </row>
    <row r="3645" spans="5:12" x14ac:dyDescent="0.25">
      <c r="E3645" s="80" t="str">
        <f>IFERROR(IF(B3645="","",VLOOKUP(B3645,'Customer Orders Management'!B:AB,12,0)),"")</f>
        <v/>
      </c>
      <c r="F3645" s="80" t="str">
        <f>IFERROR(IF(B3645="","",VLOOKUP(B3645,'Customer Orders Management'!B:AB,13,0)),"")</f>
        <v/>
      </c>
      <c r="G3645" s="80" t="str">
        <f>IFERROR(IF(B3645="","",VLOOKUP(B3645,'Customer Orders Management'!B:AB,7,0)),"")</f>
        <v/>
      </c>
      <c r="H3645" s="80" t="str">
        <f>IFERROR(IF(B3645="","",VLOOKUP(B3645,'Customer Orders Management'!B:AB,8,0)),"")</f>
        <v/>
      </c>
      <c r="I3645" s="81" t="str">
        <f>IFERROR(IF(B3645="","",VLOOKUP(B3645,'Customer Orders Management'!B:AB,9,0)),"")</f>
        <v/>
      </c>
      <c r="J3645" s="81" t="str">
        <f>IFERROR(IF(B3645="","",VLOOKUP(B3645,'Customer Orders Management'!B:AB,10,0)),"")</f>
        <v/>
      </c>
      <c r="K3645" s="81" t="str">
        <f>IFERROR(IF(B3645="","",VLOOKUP(B3645,'Customer Orders Management'!B:AB,11,0)),"")</f>
        <v/>
      </c>
      <c r="L3645" s="81" t="str">
        <f>IFERROR(IF(VLOOKUP(B3645,'DIFOT Raw Data'!B:P,15,0)="","Not Delivered","Delivery"&amp;" "&amp;VLOOKUP(B3645,'DIFOT Raw Data'!B:P,15,0)),"")</f>
        <v/>
      </c>
    </row>
    <row r="3646" spans="5:12" x14ac:dyDescent="0.25">
      <c r="E3646" s="80" t="str">
        <f>IFERROR(IF(B3646="","",VLOOKUP(B3646,'Customer Orders Management'!B:AB,12,0)),"")</f>
        <v/>
      </c>
      <c r="F3646" s="80" t="str">
        <f>IFERROR(IF(B3646="","",VLOOKUP(B3646,'Customer Orders Management'!B:AB,13,0)),"")</f>
        <v/>
      </c>
      <c r="G3646" s="80" t="str">
        <f>IFERROR(IF(B3646="","",VLOOKUP(B3646,'Customer Orders Management'!B:AB,7,0)),"")</f>
        <v/>
      </c>
      <c r="H3646" s="80" t="str">
        <f>IFERROR(IF(B3646="","",VLOOKUP(B3646,'Customer Orders Management'!B:AB,8,0)),"")</f>
        <v/>
      </c>
      <c r="I3646" s="81" t="str">
        <f>IFERROR(IF(B3646="","",VLOOKUP(B3646,'Customer Orders Management'!B:AB,9,0)),"")</f>
        <v/>
      </c>
      <c r="J3646" s="81" t="str">
        <f>IFERROR(IF(B3646="","",VLOOKUP(B3646,'Customer Orders Management'!B:AB,10,0)),"")</f>
        <v/>
      </c>
      <c r="K3646" s="81" t="str">
        <f>IFERROR(IF(B3646="","",VLOOKUP(B3646,'Customer Orders Management'!B:AB,11,0)),"")</f>
        <v/>
      </c>
      <c r="L3646" s="81" t="str">
        <f>IFERROR(IF(VLOOKUP(B3646,'DIFOT Raw Data'!B:P,15,0)="","Not Delivered","Delivery"&amp;" "&amp;VLOOKUP(B3646,'DIFOT Raw Data'!B:P,15,0)),"")</f>
        <v/>
      </c>
    </row>
    <row r="3647" spans="5:12" x14ac:dyDescent="0.25">
      <c r="E3647" s="80" t="str">
        <f>IFERROR(IF(B3647="","",VLOOKUP(B3647,'Customer Orders Management'!B:AB,12,0)),"")</f>
        <v/>
      </c>
      <c r="F3647" s="80" t="str">
        <f>IFERROR(IF(B3647="","",VLOOKUP(B3647,'Customer Orders Management'!B:AB,13,0)),"")</f>
        <v/>
      </c>
      <c r="G3647" s="80" t="str">
        <f>IFERROR(IF(B3647="","",VLOOKUP(B3647,'Customer Orders Management'!B:AB,7,0)),"")</f>
        <v/>
      </c>
      <c r="H3647" s="80" t="str">
        <f>IFERROR(IF(B3647="","",VLOOKUP(B3647,'Customer Orders Management'!B:AB,8,0)),"")</f>
        <v/>
      </c>
      <c r="I3647" s="81" t="str">
        <f>IFERROR(IF(B3647="","",VLOOKUP(B3647,'Customer Orders Management'!B:AB,9,0)),"")</f>
        <v/>
      </c>
      <c r="J3647" s="81" t="str">
        <f>IFERROR(IF(B3647="","",VLOOKUP(B3647,'Customer Orders Management'!B:AB,10,0)),"")</f>
        <v/>
      </c>
      <c r="K3647" s="81" t="str">
        <f>IFERROR(IF(B3647="","",VLOOKUP(B3647,'Customer Orders Management'!B:AB,11,0)),"")</f>
        <v/>
      </c>
      <c r="L3647" s="81" t="str">
        <f>IFERROR(IF(VLOOKUP(B3647,'DIFOT Raw Data'!B:P,15,0)="","Not Delivered","Delivery"&amp;" "&amp;VLOOKUP(B3647,'DIFOT Raw Data'!B:P,15,0)),"")</f>
        <v/>
      </c>
    </row>
    <row r="3648" spans="5:12" x14ac:dyDescent="0.25">
      <c r="E3648" s="80" t="str">
        <f>IFERROR(IF(B3648="","",VLOOKUP(B3648,'Customer Orders Management'!B:AB,12,0)),"")</f>
        <v/>
      </c>
      <c r="F3648" s="80" t="str">
        <f>IFERROR(IF(B3648="","",VLOOKUP(B3648,'Customer Orders Management'!B:AB,13,0)),"")</f>
        <v/>
      </c>
      <c r="G3648" s="80" t="str">
        <f>IFERROR(IF(B3648="","",VLOOKUP(B3648,'Customer Orders Management'!B:AB,7,0)),"")</f>
        <v/>
      </c>
      <c r="H3648" s="80" t="str">
        <f>IFERROR(IF(B3648="","",VLOOKUP(B3648,'Customer Orders Management'!B:AB,8,0)),"")</f>
        <v/>
      </c>
      <c r="I3648" s="81" t="str">
        <f>IFERROR(IF(B3648="","",VLOOKUP(B3648,'Customer Orders Management'!B:AB,9,0)),"")</f>
        <v/>
      </c>
      <c r="J3648" s="81" t="str">
        <f>IFERROR(IF(B3648="","",VLOOKUP(B3648,'Customer Orders Management'!B:AB,10,0)),"")</f>
        <v/>
      </c>
      <c r="K3648" s="81" t="str">
        <f>IFERROR(IF(B3648="","",VLOOKUP(B3648,'Customer Orders Management'!B:AB,11,0)),"")</f>
        <v/>
      </c>
      <c r="L3648" s="81" t="str">
        <f>IFERROR(IF(VLOOKUP(B3648,'DIFOT Raw Data'!B:P,15,0)="","Not Delivered","Delivery"&amp;" "&amp;VLOOKUP(B3648,'DIFOT Raw Data'!B:P,15,0)),"")</f>
        <v/>
      </c>
    </row>
    <row r="3649" spans="5:12" x14ac:dyDescent="0.25">
      <c r="E3649" s="80" t="str">
        <f>IFERROR(IF(B3649="","",VLOOKUP(B3649,'Customer Orders Management'!B:AB,12,0)),"")</f>
        <v/>
      </c>
      <c r="F3649" s="80" t="str">
        <f>IFERROR(IF(B3649="","",VLOOKUP(B3649,'Customer Orders Management'!B:AB,13,0)),"")</f>
        <v/>
      </c>
      <c r="G3649" s="80" t="str">
        <f>IFERROR(IF(B3649="","",VLOOKUP(B3649,'Customer Orders Management'!B:AB,7,0)),"")</f>
        <v/>
      </c>
      <c r="H3649" s="80" t="str">
        <f>IFERROR(IF(B3649="","",VLOOKUP(B3649,'Customer Orders Management'!B:AB,8,0)),"")</f>
        <v/>
      </c>
      <c r="I3649" s="81" t="str">
        <f>IFERROR(IF(B3649="","",VLOOKUP(B3649,'Customer Orders Management'!B:AB,9,0)),"")</f>
        <v/>
      </c>
      <c r="J3649" s="81" t="str">
        <f>IFERROR(IF(B3649="","",VLOOKUP(B3649,'Customer Orders Management'!B:AB,10,0)),"")</f>
        <v/>
      </c>
      <c r="K3649" s="81" t="str">
        <f>IFERROR(IF(B3649="","",VLOOKUP(B3649,'Customer Orders Management'!B:AB,11,0)),"")</f>
        <v/>
      </c>
      <c r="L3649" s="81" t="str">
        <f>IFERROR(IF(VLOOKUP(B3649,'DIFOT Raw Data'!B:P,15,0)="","Not Delivered","Delivery"&amp;" "&amp;VLOOKUP(B3649,'DIFOT Raw Data'!B:P,15,0)),"")</f>
        <v/>
      </c>
    </row>
    <row r="3650" spans="5:12" x14ac:dyDescent="0.25">
      <c r="E3650" s="80" t="str">
        <f>IFERROR(IF(B3650="","",VLOOKUP(B3650,'Customer Orders Management'!B:AB,12,0)),"")</f>
        <v/>
      </c>
      <c r="F3650" s="80" t="str">
        <f>IFERROR(IF(B3650="","",VLOOKUP(B3650,'Customer Orders Management'!B:AB,13,0)),"")</f>
        <v/>
      </c>
      <c r="G3650" s="80" t="str">
        <f>IFERROR(IF(B3650="","",VLOOKUP(B3650,'Customer Orders Management'!B:AB,7,0)),"")</f>
        <v/>
      </c>
      <c r="H3650" s="80" t="str">
        <f>IFERROR(IF(B3650="","",VLOOKUP(B3650,'Customer Orders Management'!B:AB,8,0)),"")</f>
        <v/>
      </c>
      <c r="I3650" s="81" t="str">
        <f>IFERROR(IF(B3650="","",VLOOKUP(B3650,'Customer Orders Management'!B:AB,9,0)),"")</f>
        <v/>
      </c>
      <c r="J3650" s="81" t="str">
        <f>IFERROR(IF(B3650="","",VLOOKUP(B3650,'Customer Orders Management'!B:AB,10,0)),"")</f>
        <v/>
      </c>
      <c r="K3650" s="81" t="str">
        <f>IFERROR(IF(B3650="","",VLOOKUP(B3650,'Customer Orders Management'!B:AB,11,0)),"")</f>
        <v/>
      </c>
      <c r="L3650" s="81" t="str">
        <f>IFERROR(IF(VLOOKUP(B3650,'DIFOT Raw Data'!B:P,15,0)="","Not Delivered","Delivery"&amp;" "&amp;VLOOKUP(B3650,'DIFOT Raw Data'!B:P,15,0)),"")</f>
        <v/>
      </c>
    </row>
    <row r="3651" spans="5:12" x14ac:dyDescent="0.25">
      <c r="E3651" s="80" t="str">
        <f>IFERROR(IF(B3651="","",VLOOKUP(B3651,'Customer Orders Management'!B:AB,12,0)),"")</f>
        <v/>
      </c>
      <c r="F3651" s="80" t="str">
        <f>IFERROR(IF(B3651="","",VLOOKUP(B3651,'Customer Orders Management'!B:AB,13,0)),"")</f>
        <v/>
      </c>
      <c r="G3651" s="80" t="str">
        <f>IFERROR(IF(B3651="","",VLOOKUP(B3651,'Customer Orders Management'!B:AB,7,0)),"")</f>
        <v/>
      </c>
      <c r="H3651" s="80" t="str">
        <f>IFERROR(IF(B3651="","",VLOOKUP(B3651,'Customer Orders Management'!B:AB,8,0)),"")</f>
        <v/>
      </c>
      <c r="I3651" s="81" t="str">
        <f>IFERROR(IF(B3651="","",VLOOKUP(B3651,'Customer Orders Management'!B:AB,9,0)),"")</f>
        <v/>
      </c>
      <c r="J3651" s="81" t="str">
        <f>IFERROR(IF(B3651="","",VLOOKUP(B3651,'Customer Orders Management'!B:AB,10,0)),"")</f>
        <v/>
      </c>
      <c r="K3651" s="81" t="str">
        <f>IFERROR(IF(B3651="","",VLOOKUP(B3651,'Customer Orders Management'!B:AB,11,0)),"")</f>
        <v/>
      </c>
      <c r="L3651" s="81" t="str">
        <f>IFERROR(IF(VLOOKUP(B3651,'DIFOT Raw Data'!B:P,15,0)="","Not Delivered","Delivery"&amp;" "&amp;VLOOKUP(B3651,'DIFOT Raw Data'!B:P,15,0)),"")</f>
        <v/>
      </c>
    </row>
    <row r="3652" spans="5:12" x14ac:dyDescent="0.25">
      <c r="E3652" s="80" t="str">
        <f>IFERROR(IF(B3652="","",VLOOKUP(B3652,'Customer Orders Management'!B:AB,12,0)),"")</f>
        <v/>
      </c>
      <c r="F3652" s="80" t="str">
        <f>IFERROR(IF(B3652="","",VLOOKUP(B3652,'Customer Orders Management'!B:AB,13,0)),"")</f>
        <v/>
      </c>
      <c r="G3652" s="80" t="str">
        <f>IFERROR(IF(B3652="","",VLOOKUP(B3652,'Customer Orders Management'!B:AB,7,0)),"")</f>
        <v/>
      </c>
      <c r="H3652" s="80" t="str">
        <f>IFERROR(IF(B3652="","",VLOOKUP(B3652,'Customer Orders Management'!B:AB,8,0)),"")</f>
        <v/>
      </c>
      <c r="I3652" s="81" t="str">
        <f>IFERROR(IF(B3652="","",VLOOKUP(B3652,'Customer Orders Management'!B:AB,9,0)),"")</f>
        <v/>
      </c>
      <c r="J3652" s="81" t="str">
        <f>IFERROR(IF(B3652="","",VLOOKUP(B3652,'Customer Orders Management'!B:AB,10,0)),"")</f>
        <v/>
      </c>
      <c r="K3652" s="81" t="str">
        <f>IFERROR(IF(B3652="","",VLOOKUP(B3652,'Customer Orders Management'!B:AB,11,0)),"")</f>
        <v/>
      </c>
      <c r="L3652" s="81" t="str">
        <f>IFERROR(IF(VLOOKUP(B3652,'DIFOT Raw Data'!B:P,15,0)="","Not Delivered","Delivery"&amp;" "&amp;VLOOKUP(B3652,'DIFOT Raw Data'!B:P,15,0)),"")</f>
        <v/>
      </c>
    </row>
    <row r="3653" spans="5:12" x14ac:dyDescent="0.25">
      <c r="E3653" s="80" t="str">
        <f>IFERROR(IF(B3653="","",VLOOKUP(B3653,'Customer Orders Management'!B:AB,12,0)),"")</f>
        <v/>
      </c>
      <c r="F3653" s="80" t="str">
        <f>IFERROR(IF(B3653="","",VLOOKUP(B3653,'Customer Orders Management'!B:AB,13,0)),"")</f>
        <v/>
      </c>
      <c r="G3653" s="80" t="str">
        <f>IFERROR(IF(B3653="","",VLOOKUP(B3653,'Customer Orders Management'!B:AB,7,0)),"")</f>
        <v/>
      </c>
      <c r="H3653" s="80" t="str">
        <f>IFERROR(IF(B3653="","",VLOOKUP(B3653,'Customer Orders Management'!B:AB,8,0)),"")</f>
        <v/>
      </c>
      <c r="I3653" s="81" t="str">
        <f>IFERROR(IF(B3653="","",VLOOKUP(B3653,'Customer Orders Management'!B:AB,9,0)),"")</f>
        <v/>
      </c>
      <c r="J3653" s="81" t="str">
        <f>IFERROR(IF(B3653="","",VLOOKUP(B3653,'Customer Orders Management'!B:AB,10,0)),"")</f>
        <v/>
      </c>
      <c r="K3653" s="81" t="str">
        <f>IFERROR(IF(B3653="","",VLOOKUP(B3653,'Customer Orders Management'!B:AB,11,0)),"")</f>
        <v/>
      </c>
      <c r="L3653" s="81" t="str">
        <f>IFERROR(IF(VLOOKUP(B3653,'DIFOT Raw Data'!B:P,15,0)="","Not Delivered","Delivery"&amp;" "&amp;VLOOKUP(B3653,'DIFOT Raw Data'!B:P,15,0)),"")</f>
        <v/>
      </c>
    </row>
    <row r="3654" spans="5:12" x14ac:dyDescent="0.25">
      <c r="E3654" s="80" t="str">
        <f>IFERROR(IF(B3654="","",VLOOKUP(B3654,'Customer Orders Management'!B:AB,12,0)),"")</f>
        <v/>
      </c>
      <c r="F3654" s="80" t="str">
        <f>IFERROR(IF(B3654="","",VLOOKUP(B3654,'Customer Orders Management'!B:AB,13,0)),"")</f>
        <v/>
      </c>
      <c r="G3654" s="80" t="str">
        <f>IFERROR(IF(B3654="","",VLOOKUP(B3654,'Customer Orders Management'!B:AB,7,0)),"")</f>
        <v/>
      </c>
      <c r="H3654" s="80" t="str">
        <f>IFERROR(IF(B3654="","",VLOOKUP(B3654,'Customer Orders Management'!B:AB,8,0)),"")</f>
        <v/>
      </c>
      <c r="I3654" s="81" t="str">
        <f>IFERROR(IF(B3654="","",VLOOKUP(B3654,'Customer Orders Management'!B:AB,9,0)),"")</f>
        <v/>
      </c>
      <c r="J3654" s="81" t="str">
        <f>IFERROR(IF(B3654="","",VLOOKUP(B3654,'Customer Orders Management'!B:AB,10,0)),"")</f>
        <v/>
      </c>
      <c r="K3654" s="81" t="str">
        <f>IFERROR(IF(B3654="","",VLOOKUP(B3654,'Customer Orders Management'!B:AB,11,0)),"")</f>
        <v/>
      </c>
      <c r="L3654" s="81" t="str">
        <f>IFERROR(IF(VLOOKUP(B3654,'DIFOT Raw Data'!B:P,15,0)="","Not Delivered","Delivery"&amp;" "&amp;VLOOKUP(B3654,'DIFOT Raw Data'!B:P,15,0)),"")</f>
        <v/>
      </c>
    </row>
    <row r="3655" spans="5:12" x14ac:dyDescent="0.25">
      <c r="E3655" s="80" t="str">
        <f>IFERROR(IF(B3655="","",VLOOKUP(B3655,'Customer Orders Management'!B:AB,12,0)),"")</f>
        <v/>
      </c>
      <c r="F3655" s="80" t="str">
        <f>IFERROR(IF(B3655="","",VLOOKUP(B3655,'Customer Orders Management'!B:AB,13,0)),"")</f>
        <v/>
      </c>
      <c r="G3655" s="80" t="str">
        <f>IFERROR(IF(B3655="","",VLOOKUP(B3655,'Customer Orders Management'!B:AB,7,0)),"")</f>
        <v/>
      </c>
      <c r="H3655" s="80" t="str">
        <f>IFERROR(IF(B3655="","",VLOOKUP(B3655,'Customer Orders Management'!B:AB,8,0)),"")</f>
        <v/>
      </c>
      <c r="I3655" s="81" t="str">
        <f>IFERROR(IF(B3655="","",VLOOKUP(B3655,'Customer Orders Management'!B:AB,9,0)),"")</f>
        <v/>
      </c>
      <c r="J3655" s="81" t="str">
        <f>IFERROR(IF(B3655="","",VLOOKUP(B3655,'Customer Orders Management'!B:AB,10,0)),"")</f>
        <v/>
      </c>
      <c r="K3655" s="81" t="str">
        <f>IFERROR(IF(B3655="","",VLOOKUP(B3655,'Customer Orders Management'!B:AB,11,0)),"")</f>
        <v/>
      </c>
      <c r="L3655" s="81" t="str">
        <f>IFERROR(IF(VLOOKUP(B3655,'DIFOT Raw Data'!B:P,15,0)="","Not Delivered","Delivery"&amp;" "&amp;VLOOKUP(B3655,'DIFOT Raw Data'!B:P,15,0)),"")</f>
        <v/>
      </c>
    </row>
    <row r="3656" spans="5:12" x14ac:dyDescent="0.25">
      <c r="E3656" s="80" t="str">
        <f>IFERROR(IF(B3656="","",VLOOKUP(B3656,'Customer Orders Management'!B:AB,12,0)),"")</f>
        <v/>
      </c>
      <c r="F3656" s="80" t="str">
        <f>IFERROR(IF(B3656="","",VLOOKUP(B3656,'Customer Orders Management'!B:AB,13,0)),"")</f>
        <v/>
      </c>
      <c r="G3656" s="80" t="str">
        <f>IFERROR(IF(B3656="","",VLOOKUP(B3656,'Customer Orders Management'!B:AB,7,0)),"")</f>
        <v/>
      </c>
      <c r="H3656" s="80" t="str">
        <f>IFERROR(IF(B3656="","",VLOOKUP(B3656,'Customer Orders Management'!B:AB,8,0)),"")</f>
        <v/>
      </c>
      <c r="I3656" s="81" t="str">
        <f>IFERROR(IF(B3656="","",VLOOKUP(B3656,'Customer Orders Management'!B:AB,9,0)),"")</f>
        <v/>
      </c>
      <c r="J3656" s="81" t="str">
        <f>IFERROR(IF(B3656="","",VLOOKUP(B3656,'Customer Orders Management'!B:AB,10,0)),"")</f>
        <v/>
      </c>
      <c r="K3656" s="81" t="str">
        <f>IFERROR(IF(B3656="","",VLOOKUP(B3656,'Customer Orders Management'!B:AB,11,0)),"")</f>
        <v/>
      </c>
      <c r="L3656" s="81" t="str">
        <f>IFERROR(IF(VLOOKUP(B3656,'DIFOT Raw Data'!B:P,15,0)="","Not Delivered","Delivery"&amp;" "&amp;VLOOKUP(B3656,'DIFOT Raw Data'!B:P,15,0)),"")</f>
        <v/>
      </c>
    </row>
    <row r="3657" spans="5:12" x14ac:dyDescent="0.25">
      <c r="E3657" s="80" t="str">
        <f>IFERROR(IF(B3657="","",VLOOKUP(B3657,'Customer Orders Management'!B:AB,12,0)),"")</f>
        <v/>
      </c>
      <c r="F3657" s="80" t="str">
        <f>IFERROR(IF(B3657="","",VLOOKUP(B3657,'Customer Orders Management'!B:AB,13,0)),"")</f>
        <v/>
      </c>
      <c r="G3657" s="80" t="str">
        <f>IFERROR(IF(B3657="","",VLOOKUP(B3657,'Customer Orders Management'!B:AB,7,0)),"")</f>
        <v/>
      </c>
      <c r="H3657" s="80" t="str">
        <f>IFERROR(IF(B3657="","",VLOOKUP(B3657,'Customer Orders Management'!B:AB,8,0)),"")</f>
        <v/>
      </c>
      <c r="I3657" s="81" t="str">
        <f>IFERROR(IF(B3657="","",VLOOKUP(B3657,'Customer Orders Management'!B:AB,9,0)),"")</f>
        <v/>
      </c>
      <c r="J3657" s="81" t="str">
        <f>IFERROR(IF(B3657="","",VLOOKUP(B3657,'Customer Orders Management'!B:AB,10,0)),"")</f>
        <v/>
      </c>
      <c r="K3657" s="81" t="str">
        <f>IFERROR(IF(B3657="","",VLOOKUP(B3657,'Customer Orders Management'!B:AB,11,0)),"")</f>
        <v/>
      </c>
      <c r="L3657" s="81" t="str">
        <f>IFERROR(IF(VLOOKUP(B3657,'DIFOT Raw Data'!B:P,15,0)="","Not Delivered","Delivery"&amp;" "&amp;VLOOKUP(B3657,'DIFOT Raw Data'!B:P,15,0)),"")</f>
        <v/>
      </c>
    </row>
    <row r="3658" spans="5:12" x14ac:dyDescent="0.25">
      <c r="E3658" s="80" t="str">
        <f>IFERROR(IF(B3658="","",VLOOKUP(B3658,'Customer Orders Management'!B:AB,12,0)),"")</f>
        <v/>
      </c>
      <c r="F3658" s="80" t="str">
        <f>IFERROR(IF(B3658="","",VLOOKUP(B3658,'Customer Orders Management'!B:AB,13,0)),"")</f>
        <v/>
      </c>
      <c r="G3658" s="80" t="str">
        <f>IFERROR(IF(B3658="","",VLOOKUP(B3658,'Customer Orders Management'!B:AB,7,0)),"")</f>
        <v/>
      </c>
      <c r="H3658" s="80" t="str">
        <f>IFERROR(IF(B3658="","",VLOOKUP(B3658,'Customer Orders Management'!B:AB,8,0)),"")</f>
        <v/>
      </c>
      <c r="I3658" s="81" t="str">
        <f>IFERROR(IF(B3658="","",VLOOKUP(B3658,'Customer Orders Management'!B:AB,9,0)),"")</f>
        <v/>
      </c>
      <c r="J3658" s="81" t="str">
        <f>IFERROR(IF(B3658="","",VLOOKUP(B3658,'Customer Orders Management'!B:AB,10,0)),"")</f>
        <v/>
      </c>
      <c r="K3658" s="81" t="str">
        <f>IFERROR(IF(B3658="","",VLOOKUP(B3658,'Customer Orders Management'!B:AB,11,0)),"")</f>
        <v/>
      </c>
      <c r="L3658" s="81" t="str">
        <f>IFERROR(IF(VLOOKUP(B3658,'DIFOT Raw Data'!B:P,15,0)="","Not Delivered","Delivery"&amp;" "&amp;VLOOKUP(B3658,'DIFOT Raw Data'!B:P,15,0)),"")</f>
        <v/>
      </c>
    </row>
    <row r="3659" spans="5:12" x14ac:dyDescent="0.25">
      <c r="E3659" s="80" t="str">
        <f>IFERROR(IF(B3659="","",VLOOKUP(B3659,'Customer Orders Management'!B:AB,12,0)),"")</f>
        <v/>
      </c>
      <c r="F3659" s="80" t="str">
        <f>IFERROR(IF(B3659="","",VLOOKUP(B3659,'Customer Orders Management'!B:AB,13,0)),"")</f>
        <v/>
      </c>
      <c r="G3659" s="80" t="str">
        <f>IFERROR(IF(B3659="","",VLOOKUP(B3659,'Customer Orders Management'!B:AB,7,0)),"")</f>
        <v/>
      </c>
      <c r="H3659" s="80" t="str">
        <f>IFERROR(IF(B3659="","",VLOOKUP(B3659,'Customer Orders Management'!B:AB,8,0)),"")</f>
        <v/>
      </c>
      <c r="I3659" s="81" t="str">
        <f>IFERROR(IF(B3659="","",VLOOKUP(B3659,'Customer Orders Management'!B:AB,9,0)),"")</f>
        <v/>
      </c>
      <c r="J3659" s="81" t="str">
        <f>IFERROR(IF(B3659="","",VLOOKUP(B3659,'Customer Orders Management'!B:AB,10,0)),"")</f>
        <v/>
      </c>
      <c r="K3659" s="81" t="str">
        <f>IFERROR(IF(B3659="","",VLOOKUP(B3659,'Customer Orders Management'!B:AB,11,0)),"")</f>
        <v/>
      </c>
      <c r="L3659" s="81" t="str">
        <f>IFERROR(IF(VLOOKUP(B3659,'DIFOT Raw Data'!B:P,15,0)="","Not Delivered","Delivery"&amp;" "&amp;VLOOKUP(B3659,'DIFOT Raw Data'!B:P,15,0)),"")</f>
        <v/>
      </c>
    </row>
    <row r="3660" spans="5:12" x14ac:dyDescent="0.25">
      <c r="E3660" s="80" t="str">
        <f>IFERROR(IF(B3660="","",VLOOKUP(B3660,'Customer Orders Management'!B:AB,12,0)),"")</f>
        <v/>
      </c>
      <c r="F3660" s="80" t="str">
        <f>IFERROR(IF(B3660="","",VLOOKUP(B3660,'Customer Orders Management'!B:AB,13,0)),"")</f>
        <v/>
      </c>
      <c r="G3660" s="80" t="str">
        <f>IFERROR(IF(B3660="","",VLOOKUP(B3660,'Customer Orders Management'!B:AB,7,0)),"")</f>
        <v/>
      </c>
      <c r="H3660" s="80" t="str">
        <f>IFERROR(IF(B3660="","",VLOOKUP(B3660,'Customer Orders Management'!B:AB,8,0)),"")</f>
        <v/>
      </c>
      <c r="I3660" s="81" t="str">
        <f>IFERROR(IF(B3660="","",VLOOKUP(B3660,'Customer Orders Management'!B:AB,9,0)),"")</f>
        <v/>
      </c>
      <c r="J3660" s="81" t="str">
        <f>IFERROR(IF(B3660="","",VLOOKUP(B3660,'Customer Orders Management'!B:AB,10,0)),"")</f>
        <v/>
      </c>
      <c r="K3660" s="81" t="str">
        <f>IFERROR(IF(B3660="","",VLOOKUP(B3660,'Customer Orders Management'!B:AB,11,0)),"")</f>
        <v/>
      </c>
      <c r="L3660" s="81" t="str">
        <f>IFERROR(IF(VLOOKUP(B3660,'DIFOT Raw Data'!B:P,15,0)="","Not Delivered","Delivery"&amp;" "&amp;VLOOKUP(B3660,'DIFOT Raw Data'!B:P,15,0)),"")</f>
        <v/>
      </c>
    </row>
    <row r="3661" spans="5:12" x14ac:dyDescent="0.25">
      <c r="E3661" s="80" t="str">
        <f>IFERROR(IF(B3661="","",VLOOKUP(B3661,'Customer Orders Management'!B:AB,12,0)),"")</f>
        <v/>
      </c>
      <c r="F3661" s="80" t="str">
        <f>IFERROR(IF(B3661="","",VLOOKUP(B3661,'Customer Orders Management'!B:AB,13,0)),"")</f>
        <v/>
      </c>
      <c r="G3661" s="80" t="str">
        <f>IFERROR(IF(B3661="","",VLOOKUP(B3661,'Customer Orders Management'!B:AB,7,0)),"")</f>
        <v/>
      </c>
      <c r="H3661" s="80" t="str">
        <f>IFERROR(IF(B3661="","",VLOOKUP(B3661,'Customer Orders Management'!B:AB,8,0)),"")</f>
        <v/>
      </c>
      <c r="I3661" s="81" t="str">
        <f>IFERROR(IF(B3661="","",VLOOKUP(B3661,'Customer Orders Management'!B:AB,9,0)),"")</f>
        <v/>
      </c>
      <c r="J3661" s="81" t="str">
        <f>IFERROR(IF(B3661="","",VLOOKUP(B3661,'Customer Orders Management'!B:AB,10,0)),"")</f>
        <v/>
      </c>
      <c r="K3661" s="81" t="str">
        <f>IFERROR(IF(B3661="","",VLOOKUP(B3661,'Customer Orders Management'!B:AB,11,0)),"")</f>
        <v/>
      </c>
      <c r="L3661" s="81" t="str">
        <f>IFERROR(IF(VLOOKUP(B3661,'DIFOT Raw Data'!B:P,15,0)="","Not Delivered","Delivery"&amp;" "&amp;VLOOKUP(B3661,'DIFOT Raw Data'!B:P,15,0)),"")</f>
        <v/>
      </c>
    </row>
    <row r="3662" spans="5:12" x14ac:dyDescent="0.25">
      <c r="E3662" s="80" t="str">
        <f>IFERROR(IF(B3662="","",VLOOKUP(B3662,'Customer Orders Management'!B:AB,12,0)),"")</f>
        <v/>
      </c>
      <c r="F3662" s="80" t="str">
        <f>IFERROR(IF(B3662="","",VLOOKUP(B3662,'Customer Orders Management'!B:AB,13,0)),"")</f>
        <v/>
      </c>
      <c r="G3662" s="80" t="str">
        <f>IFERROR(IF(B3662="","",VLOOKUP(B3662,'Customer Orders Management'!B:AB,7,0)),"")</f>
        <v/>
      </c>
      <c r="H3662" s="80" t="str">
        <f>IFERROR(IF(B3662="","",VLOOKUP(B3662,'Customer Orders Management'!B:AB,8,0)),"")</f>
        <v/>
      </c>
      <c r="I3662" s="81" t="str">
        <f>IFERROR(IF(B3662="","",VLOOKUP(B3662,'Customer Orders Management'!B:AB,9,0)),"")</f>
        <v/>
      </c>
      <c r="J3662" s="81" t="str">
        <f>IFERROR(IF(B3662="","",VLOOKUP(B3662,'Customer Orders Management'!B:AB,10,0)),"")</f>
        <v/>
      </c>
      <c r="K3662" s="81" t="str">
        <f>IFERROR(IF(B3662="","",VLOOKUP(B3662,'Customer Orders Management'!B:AB,11,0)),"")</f>
        <v/>
      </c>
      <c r="L3662" s="81" t="str">
        <f>IFERROR(IF(VLOOKUP(B3662,'DIFOT Raw Data'!B:P,15,0)="","Not Delivered","Delivery"&amp;" "&amp;VLOOKUP(B3662,'DIFOT Raw Data'!B:P,15,0)),"")</f>
        <v/>
      </c>
    </row>
    <row r="3663" spans="5:12" x14ac:dyDescent="0.25">
      <c r="E3663" s="80" t="str">
        <f>IFERROR(IF(B3663="","",VLOOKUP(B3663,'Customer Orders Management'!B:AB,12,0)),"")</f>
        <v/>
      </c>
      <c r="F3663" s="80" t="str">
        <f>IFERROR(IF(B3663="","",VLOOKUP(B3663,'Customer Orders Management'!B:AB,13,0)),"")</f>
        <v/>
      </c>
      <c r="G3663" s="80" t="str">
        <f>IFERROR(IF(B3663="","",VLOOKUP(B3663,'Customer Orders Management'!B:AB,7,0)),"")</f>
        <v/>
      </c>
      <c r="H3663" s="80" t="str">
        <f>IFERROR(IF(B3663="","",VLOOKUP(B3663,'Customer Orders Management'!B:AB,8,0)),"")</f>
        <v/>
      </c>
      <c r="I3663" s="81" t="str">
        <f>IFERROR(IF(B3663="","",VLOOKUP(B3663,'Customer Orders Management'!B:AB,9,0)),"")</f>
        <v/>
      </c>
      <c r="J3663" s="81" t="str">
        <f>IFERROR(IF(B3663="","",VLOOKUP(B3663,'Customer Orders Management'!B:AB,10,0)),"")</f>
        <v/>
      </c>
      <c r="K3663" s="81" t="str">
        <f>IFERROR(IF(B3663="","",VLOOKUP(B3663,'Customer Orders Management'!B:AB,11,0)),"")</f>
        <v/>
      </c>
      <c r="L3663" s="81" t="str">
        <f>IFERROR(IF(VLOOKUP(B3663,'DIFOT Raw Data'!B:P,15,0)="","Not Delivered","Delivery"&amp;" "&amp;VLOOKUP(B3663,'DIFOT Raw Data'!B:P,15,0)),"")</f>
        <v/>
      </c>
    </row>
    <row r="3664" spans="5:12" x14ac:dyDescent="0.25">
      <c r="E3664" s="80" t="str">
        <f>IFERROR(IF(B3664="","",VLOOKUP(B3664,'Customer Orders Management'!B:AB,12,0)),"")</f>
        <v/>
      </c>
      <c r="F3664" s="80" t="str">
        <f>IFERROR(IF(B3664="","",VLOOKUP(B3664,'Customer Orders Management'!B:AB,13,0)),"")</f>
        <v/>
      </c>
      <c r="G3664" s="80" t="str">
        <f>IFERROR(IF(B3664="","",VLOOKUP(B3664,'Customer Orders Management'!B:AB,7,0)),"")</f>
        <v/>
      </c>
      <c r="H3664" s="80" t="str">
        <f>IFERROR(IF(B3664="","",VLOOKUP(B3664,'Customer Orders Management'!B:AB,8,0)),"")</f>
        <v/>
      </c>
      <c r="I3664" s="81" t="str">
        <f>IFERROR(IF(B3664="","",VLOOKUP(B3664,'Customer Orders Management'!B:AB,9,0)),"")</f>
        <v/>
      </c>
      <c r="J3664" s="81" t="str">
        <f>IFERROR(IF(B3664="","",VLOOKUP(B3664,'Customer Orders Management'!B:AB,10,0)),"")</f>
        <v/>
      </c>
      <c r="K3664" s="81" t="str">
        <f>IFERROR(IF(B3664="","",VLOOKUP(B3664,'Customer Orders Management'!B:AB,11,0)),"")</f>
        <v/>
      </c>
      <c r="L3664" s="81" t="str">
        <f>IFERROR(IF(VLOOKUP(B3664,'DIFOT Raw Data'!B:P,15,0)="","Not Delivered","Delivery"&amp;" "&amp;VLOOKUP(B3664,'DIFOT Raw Data'!B:P,15,0)),"")</f>
        <v/>
      </c>
    </row>
    <row r="3665" spans="5:12" x14ac:dyDescent="0.25">
      <c r="E3665" s="80" t="str">
        <f>IFERROR(IF(B3665="","",VLOOKUP(B3665,'Customer Orders Management'!B:AB,12,0)),"")</f>
        <v/>
      </c>
      <c r="F3665" s="80" t="str">
        <f>IFERROR(IF(B3665="","",VLOOKUP(B3665,'Customer Orders Management'!B:AB,13,0)),"")</f>
        <v/>
      </c>
      <c r="G3665" s="80" t="str">
        <f>IFERROR(IF(B3665="","",VLOOKUP(B3665,'Customer Orders Management'!B:AB,7,0)),"")</f>
        <v/>
      </c>
      <c r="H3665" s="80" t="str">
        <f>IFERROR(IF(B3665="","",VLOOKUP(B3665,'Customer Orders Management'!B:AB,8,0)),"")</f>
        <v/>
      </c>
      <c r="I3665" s="81" t="str">
        <f>IFERROR(IF(B3665="","",VLOOKUP(B3665,'Customer Orders Management'!B:AB,9,0)),"")</f>
        <v/>
      </c>
      <c r="J3665" s="81" t="str">
        <f>IFERROR(IF(B3665="","",VLOOKUP(B3665,'Customer Orders Management'!B:AB,10,0)),"")</f>
        <v/>
      </c>
      <c r="K3665" s="81" t="str">
        <f>IFERROR(IF(B3665="","",VLOOKUP(B3665,'Customer Orders Management'!B:AB,11,0)),"")</f>
        <v/>
      </c>
      <c r="L3665" s="81" t="str">
        <f>IFERROR(IF(VLOOKUP(B3665,'DIFOT Raw Data'!B:P,15,0)="","Not Delivered","Delivery"&amp;" "&amp;VLOOKUP(B3665,'DIFOT Raw Data'!B:P,15,0)),"")</f>
        <v/>
      </c>
    </row>
    <row r="3666" spans="5:12" x14ac:dyDescent="0.25">
      <c r="E3666" s="80" t="str">
        <f>IFERROR(IF(B3666="","",VLOOKUP(B3666,'Customer Orders Management'!B:AB,12,0)),"")</f>
        <v/>
      </c>
      <c r="F3666" s="80" t="str">
        <f>IFERROR(IF(B3666="","",VLOOKUP(B3666,'Customer Orders Management'!B:AB,13,0)),"")</f>
        <v/>
      </c>
      <c r="G3666" s="80" t="str">
        <f>IFERROR(IF(B3666="","",VLOOKUP(B3666,'Customer Orders Management'!B:AB,7,0)),"")</f>
        <v/>
      </c>
      <c r="H3666" s="80" t="str">
        <f>IFERROR(IF(B3666="","",VLOOKUP(B3666,'Customer Orders Management'!B:AB,8,0)),"")</f>
        <v/>
      </c>
      <c r="I3666" s="81" t="str">
        <f>IFERROR(IF(B3666="","",VLOOKUP(B3666,'Customer Orders Management'!B:AB,9,0)),"")</f>
        <v/>
      </c>
      <c r="J3666" s="81" t="str">
        <f>IFERROR(IF(B3666="","",VLOOKUP(B3666,'Customer Orders Management'!B:AB,10,0)),"")</f>
        <v/>
      </c>
      <c r="K3666" s="81" t="str">
        <f>IFERROR(IF(B3666="","",VLOOKUP(B3666,'Customer Orders Management'!B:AB,11,0)),"")</f>
        <v/>
      </c>
      <c r="L3666" s="81" t="str">
        <f>IFERROR(IF(VLOOKUP(B3666,'DIFOT Raw Data'!B:P,15,0)="","Not Delivered","Delivery"&amp;" "&amp;VLOOKUP(B3666,'DIFOT Raw Data'!B:P,15,0)),"")</f>
        <v/>
      </c>
    </row>
    <row r="3667" spans="5:12" x14ac:dyDescent="0.25">
      <c r="E3667" s="80" t="str">
        <f>IFERROR(IF(B3667="","",VLOOKUP(B3667,'Customer Orders Management'!B:AB,12,0)),"")</f>
        <v/>
      </c>
      <c r="F3667" s="80" t="str">
        <f>IFERROR(IF(B3667="","",VLOOKUP(B3667,'Customer Orders Management'!B:AB,13,0)),"")</f>
        <v/>
      </c>
      <c r="G3667" s="80" t="str">
        <f>IFERROR(IF(B3667="","",VLOOKUP(B3667,'Customer Orders Management'!B:AB,7,0)),"")</f>
        <v/>
      </c>
      <c r="H3667" s="80" t="str">
        <f>IFERROR(IF(B3667="","",VLOOKUP(B3667,'Customer Orders Management'!B:AB,8,0)),"")</f>
        <v/>
      </c>
      <c r="I3667" s="81" t="str">
        <f>IFERROR(IF(B3667="","",VLOOKUP(B3667,'Customer Orders Management'!B:AB,9,0)),"")</f>
        <v/>
      </c>
      <c r="J3667" s="81" t="str">
        <f>IFERROR(IF(B3667="","",VLOOKUP(B3667,'Customer Orders Management'!B:AB,10,0)),"")</f>
        <v/>
      </c>
      <c r="K3667" s="81" t="str">
        <f>IFERROR(IF(B3667="","",VLOOKUP(B3667,'Customer Orders Management'!B:AB,11,0)),"")</f>
        <v/>
      </c>
      <c r="L3667" s="81" t="str">
        <f>IFERROR(IF(VLOOKUP(B3667,'DIFOT Raw Data'!B:P,15,0)="","Not Delivered","Delivery"&amp;" "&amp;VLOOKUP(B3667,'DIFOT Raw Data'!B:P,15,0)),"")</f>
        <v/>
      </c>
    </row>
    <row r="3668" spans="5:12" x14ac:dyDescent="0.25">
      <c r="E3668" s="80" t="str">
        <f>IFERROR(IF(B3668="","",VLOOKUP(B3668,'Customer Orders Management'!B:AB,12,0)),"")</f>
        <v/>
      </c>
      <c r="F3668" s="80" t="str">
        <f>IFERROR(IF(B3668="","",VLOOKUP(B3668,'Customer Orders Management'!B:AB,13,0)),"")</f>
        <v/>
      </c>
      <c r="G3668" s="80" t="str">
        <f>IFERROR(IF(B3668="","",VLOOKUP(B3668,'Customer Orders Management'!B:AB,7,0)),"")</f>
        <v/>
      </c>
      <c r="H3668" s="80" t="str">
        <f>IFERROR(IF(B3668="","",VLOOKUP(B3668,'Customer Orders Management'!B:AB,8,0)),"")</f>
        <v/>
      </c>
      <c r="I3668" s="81" t="str">
        <f>IFERROR(IF(B3668="","",VLOOKUP(B3668,'Customer Orders Management'!B:AB,9,0)),"")</f>
        <v/>
      </c>
      <c r="J3668" s="81" t="str">
        <f>IFERROR(IF(B3668="","",VLOOKUP(B3668,'Customer Orders Management'!B:AB,10,0)),"")</f>
        <v/>
      </c>
      <c r="K3668" s="81" t="str">
        <f>IFERROR(IF(B3668="","",VLOOKUP(B3668,'Customer Orders Management'!B:AB,11,0)),"")</f>
        <v/>
      </c>
      <c r="L3668" s="81" t="str">
        <f>IFERROR(IF(VLOOKUP(B3668,'DIFOT Raw Data'!B:P,15,0)="","Not Delivered","Delivery"&amp;" "&amp;VLOOKUP(B3668,'DIFOT Raw Data'!B:P,15,0)),"")</f>
        <v/>
      </c>
    </row>
    <row r="3669" spans="5:12" x14ac:dyDescent="0.25">
      <c r="E3669" s="80" t="str">
        <f>IFERROR(IF(B3669="","",VLOOKUP(B3669,'Customer Orders Management'!B:AB,12,0)),"")</f>
        <v/>
      </c>
      <c r="F3669" s="80" t="str">
        <f>IFERROR(IF(B3669="","",VLOOKUP(B3669,'Customer Orders Management'!B:AB,13,0)),"")</f>
        <v/>
      </c>
      <c r="G3669" s="80" t="str">
        <f>IFERROR(IF(B3669="","",VLOOKUP(B3669,'Customer Orders Management'!B:AB,7,0)),"")</f>
        <v/>
      </c>
      <c r="H3669" s="80" t="str">
        <f>IFERROR(IF(B3669="","",VLOOKUP(B3669,'Customer Orders Management'!B:AB,8,0)),"")</f>
        <v/>
      </c>
      <c r="I3669" s="81" t="str">
        <f>IFERROR(IF(B3669="","",VLOOKUP(B3669,'Customer Orders Management'!B:AB,9,0)),"")</f>
        <v/>
      </c>
      <c r="J3669" s="81" t="str">
        <f>IFERROR(IF(B3669="","",VLOOKUP(B3669,'Customer Orders Management'!B:AB,10,0)),"")</f>
        <v/>
      </c>
      <c r="K3669" s="81" t="str">
        <f>IFERROR(IF(B3669="","",VLOOKUP(B3669,'Customer Orders Management'!B:AB,11,0)),"")</f>
        <v/>
      </c>
      <c r="L3669" s="81" t="str">
        <f>IFERROR(IF(VLOOKUP(B3669,'DIFOT Raw Data'!B:P,15,0)="","Not Delivered","Delivery"&amp;" "&amp;VLOOKUP(B3669,'DIFOT Raw Data'!B:P,15,0)),"")</f>
        <v/>
      </c>
    </row>
    <row r="3670" spans="5:12" x14ac:dyDescent="0.25">
      <c r="E3670" s="80" t="str">
        <f>IFERROR(IF(B3670="","",VLOOKUP(B3670,'Customer Orders Management'!B:AB,12,0)),"")</f>
        <v/>
      </c>
      <c r="F3670" s="80" t="str">
        <f>IFERROR(IF(B3670="","",VLOOKUP(B3670,'Customer Orders Management'!B:AB,13,0)),"")</f>
        <v/>
      </c>
      <c r="G3670" s="80" t="str">
        <f>IFERROR(IF(B3670="","",VLOOKUP(B3670,'Customer Orders Management'!B:AB,7,0)),"")</f>
        <v/>
      </c>
      <c r="H3670" s="80" t="str">
        <f>IFERROR(IF(B3670="","",VLOOKUP(B3670,'Customer Orders Management'!B:AB,8,0)),"")</f>
        <v/>
      </c>
      <c r="I3670" s="81" t="str">
        <f>IFERROR(IF(B3670="","",VLOOKUP(B3670,'Customer Orders Management'!B:AB,9,0)),"")</f>
        <v/>
      </c>
      <c r="J3670" s="81" t="str">
        <f>IFERROR(IF(B3670="","",VLOOKUP(B3670,'Customer Orders Management'!B:AB,10,0)),"")</f>
        <v/>
      </c>
      <c r="K3670" s="81" t="str">
        <f>IFERROR(IF(B3670="","",VLOOKUP(B3670,'Customer Orders Management'!B:AB,11,0)),"")</f>
        <v/>
      </c>
      <c r="L3670" s="81" t="str">
        <f>IFERROR(IF(VLOOKUP(B3670,'DIFOT Raw Data'!B:P,15,0)="","Not Delivered","Delivery"&amp;" "&amp;VLOOKUP(B3670,'DIFOT Raw Data'!B:P,15,0)),"")</f>
        <v/>
      </c>
    </row>
    <row r="3671" spans="5:12" x14ac:dyDescent="0.25">
      <c r="E3671" s="80" t="str">
        <f>IFERROR(IF(B3671="","",VLOOKUP(B3671,'Customer Orders Management'!B:AB,12,0)),"")</f>
        <v/>
      </c>
      <c r="F3671" s="80" t="str">
        <f>IFERROR(IF(B3671="","",VLOOKUP(B3671,'Customer Orders Management'!B:AB,13,0)),"")</f>
        <v/>
      </c>
      <c r="G3671" s="80" t="str">
        <f>IFERROR(IF(B3671="","",VLOOKUP(B3671,'Customer Orders Management'!B:AB,7,0)),"")</f>
        <v/>
      </c>
      <c r="H3671" s="80" t="str">
        <f>IFERROR(IF(B3671="","",VLOOKUP(B3671,'Customer Orders Management'!B:AB,8,0)),"")</f>
        <v/>
      </c>
      <c r="I3671" s="81" t="str">
        <f>IFERROR(IF(B3671="","",VLOOKUP(B3671,'Customer Orders Management'!B:AB,9,0)),"")</f>
        <v/>
      </c>
      <c r="J3671" s="81" t="str">
        <f>IFERROR(IF(B3671="","",VLOOKUP(B3671,'Customer Orders Management'!B:AB,10,0)),"")</f>
        <v/>
      </c>
      <c r="K3671" s="81" t="str">
        <f>IFERROR(IF(B3671="","",VLOOKUP(B3671,'Customer Orders Management'!B:AB,11,0)),"")</f>
        <v/>
      </c>
      <c r="L3671" s="81" t="str">
        <f>IFERROR(IF(VLOOKUP(B3671,'DIFOT Raw Data'!B:P,15,0)="","Not Delivered","Delivery"&amp;" "&amp;VLOOKUP(B3671,'DIFOT Raw Data'!B:P,15,0)),"")</f>
        <v/>
      </c>
    </row>
    <row r="3672" spans="5:12" x14ac:dyDescent="0.25">
      <c r="E3672" s="80" t="str">
        <f>IFERROR(IF(B3672="","",VLOOKUP(B3672,'Customer Orders Management'!B:AB,12,0)),"")</f>
        <v/>
      </c>
      <c r="F3672" s="80" t="str">
        <f>IFERROR(IF(B3672="","",VLOOKUP(B3672,'Customer Orders Management'!B:AB,13,0)),"")</f>
        <v/>
      </c>
      <c r="G3672" s="80" t="str">
        <f>IFERROR(IF(B3672="","",VLOOKUP(B3672,'Customer Orders Management'!B:AB,7,0)),"")</f>
        <v/>
      </c>
      <c r="H3672" s="80" t="str">
        <f>IFERROR(IF(B3672="","",VLOOKUP(B3672,'Customer Orders Management'!B:AB,8,0)),"")</f>
        <v/>
      </c>
      <c r="I3672" s="81" t="str">
        <f>IFERROR(IF(B3672="","",VLOOKUP(B3672,'Customer Orders Management'!B:AB,9,0)),"")</f>
        <v/>
      </c>
      <c r="J3672" s="81" t="str">
        <f>IFERROR(IF(B3672="","",VLOOKUP(B3672,'Customer Orders Management'!B:AB,10,0)),"")</f>
        <v/>
      </c>
      <c r="K3672" s="81" t="str">
        <f>IFERROR(IF(B3672="","",VLOOKUP(B3672,'Customer Orders Management'!B:AB,11,0)),"")</f>
        <v/>
      </c>
      <c r="L3672" s="81" t="str">
        <f>IFERROR(IF(VLOOKUP(B3672,'DIFOT Raw Data'!B:P,15,0)="","Not Delivered","Delivery"&amp;" "&amp;VLOOKUP(B3672,'DIFOT Raw Data'!B:P,15,0)),"")</f>
        <v/>
      </c>
    </row>
    <row r="3673" spans="5:12" x14ac:dyDescent="0.25">
      <c r="E3673" s="80" t="str">
        <f>IFERROR(IF(B3673="","",VLOOKUP(B3673,'Customer Orders Management'!B:AB,12,0)),"")</f>
        <v/>
      </c>
      <c r="F3673" s="80" t="str">
        <f>IFERROR(IF(B3673="","",VLOOKUP(B3673,'Customer Orders Management'!B:AB,13,0)),"")</f>
        <v/>
      </c>
      <c r="G3673" s="80" t="str">
        <f>IFERROR(IF(B3673="","",VLOOKUP(B3673,'Customer Orders Management'!B:AB,7,0)),"")</f>
        <v/>
      </c>
      <c r="H3673" s="80" t="str">
        <f>IFERROR(IF(B3673="","",VLOOKUP(B3673,'Customer Orders Management'!B:AB,8,0)),"")</f>
        <v/>
      </c>
      <c r="I3673" s="81" t="str">
        <f>IFERROR(IF(B3673="","",VLOOKUP(B3673,'Customer Orders Management'!B:AB,9,0)),"")</f>
        <v/>
      </c>
      <c r="J3673" s="81" t="str">
        <f>IFERROR(IF(B3673="","",VLOOKUP(B3673,'Customer Orders Management'!B:AB,10,0)),"")</f>
        <v/>
      </c>
      <c r="K3673" s="81" t="str">
        <f>IFERROR(IF(B3673="","",VLOOKUP(B3673,'Customer Orders Management'!B:AB,11,0)),"")</f>
        <v/>
      </c>
      <c r="L3673" s="81" t="str">
        <f>IFERROR(IF(VLOOKUP(B3673,'DIFOT Raw Data'!B:P,15,0)="","Not Delivered","Delivery"&amp;" "&amp;VLOOKUP(B3673,'DIFOT Raw Data'!B:P,15,0)),"")</f>
        <v/>
      </c>
    </row>
    <row r="3674" spans="5:12" x14ac:dyDescent="0.25">
      <c r="E3674" s="80" t="str">
        <f>IFERROR(IF(B3674="","",VLOOKUP(B3674,'Customer Orders Management'!B:AB,12,0)),"")</f>
        <v/>
      </c>
      <c r="F3674" s="80" t="str">
        <f>IFERROR(IF(B3674="","",VLOOKUP(B3674,'Customer Orders Management'!B:AB,13,0)),"")</f>
        <v/>
      </c>
      <c r="G3674" s="80" t="str">
        <f>IFERROR(IF(B3674="","",VLOOKUP(B3674,'Customer Orders Management'!B:AB,7,0)),"")</f>
        <v/>
      </c>
      <c r="H3674" s="80" t="str">
        <f>IFERROR(IF(B3674="","",VLOOKUP(B3674,'Customer Orders Management'!B:AB,8,0)),"")</f>
        <v/>
      </c>
      <c r="I3674" s="81" t="str">
        <f>IFERROR(IF(B3674="","",VLOOKUP(B3674,'Customer Orders Management'!B:AB,9,0)),"")</f>
        <v/>
      </c>
      <c r="J3674" s="81" t="str">
        <f>IFERROR(IF(B3674="","",VLOOKUP(B3674,'Customer Orders Management'!B:AB,10,0)),"")</f>
        <v/>
      </c>
      <c r="K3674" s="81" t="str">
        <f>IFERROR(IF(B3674="","",VLOOKUP(B3674,'Customer Orders Management'!B:AB,11,0)),"")</f>
        <v/>
      </c>
      <c r="L3674" s="81" t="str">
        <f>IFERROR(IF(VLOOKUP(B3674,'DIFOT Raw Data'!B:P,15,0)="","Not Delivered","Delivery"&amp;" "&amp;VLOOKUP(B3674,'DIFOT Raw Data'!B:P,15,0)),"")</f>
        <v/>
      </c>
    </row>
    <row r="3675" spans="5:12" x14ac:dyDescent="0.25">
      <c r="E3675" s="80" t="str">
        <f>IFERROR(IF(B3675="","",VLOOKUP(B3675,'Customer Orders Management'!B:AB,12,0)),"")</f>
        <v/>
      </c>
      <c r="F3675" s="80" t="str">
        <f>IFERROR(IF(B3675="","",VLOOKUP(B3675,'Customer Orders Management'!B:AB,13,0)),"")</f>
        <v/>
      </c>
      <c r="G3675" s="80" t="str">
        <f>IFERROR(IF(B3675="","",VLOOKUP(B3675,'Customer Orders Management'!B:AB,7,0)),"")</f>
        <v/>
      </c>
      <c r="H3675" s="80" t="str">
        <f>IFERROR(IF(B3675="","",VLOOKUP(B3675,'Customer Orders Management'!B:AB,8,0)),"")</f>
        <v/>
      </c>
      <c r="I3675" s="81" t="str">
        <f>IFERROR(IF(B3675="","",VLOOKUP(B3675,'Customer Orders Management'!B:AB,9,0)),"")</f>
        <v/>
      </c>
      <c r="J3675" s="81" t="str">
        <f>IFERROR(IF(B3675="","",VLOOKUP(B3675,'Customer Orders Management'!B:AB,10,0)),"")</f>
        <v/>
      </c>
      <c r="K3675" s="81" t="str">
        <f>IFERROR(IF(B3675="","",VLOOKUP(B3675,'Customer Orders Management'!B:AB,11,0)),"")</f>
        <v/>
      </c>
      <c r="L3675" s="81" t="str">
        <f>IFERROR(IF(VLOOKUP(B3675,'DIFOT Raw Data'!B:P,15,0)="","Not Delivered","Delivery"&amp;" "&amp;VLOOKUP(B3675,'DIFOT Raw Data'!B:P,15,0)),"")</f>
        <v/>
      </c>
    </row>
    <row r="3676" spans="5:12" x14ac:dyDescent="0.25">
      <c r="E3676" s="80" t="str">
        <f>IFERROR(IF(B3676="","",VLOOKUP(B3676,'Customer Orders Management'!B:AB,12,0)),"")</f>
        <v/>
      </c>
      <c r="F3676" s="80" t="str">
        <f>IFERROR(IF(B3676="","",VLOOKUP(B3676,'Customer Orders Management'!B:AB,13,0)),"")</f>
        <v/>
      </c>
      <c r="G3676" s="80" t="str">
        <f>IFERROR(IF(B3676="","",VLOOKUP(B3676,'Customer Orders Management'!B:AB,7,0)),"")</f>
        <v/>
      </c>
      <c r="H3676" s="80" t="str">
        <f>IFERROR(IF(B3676="","",VLOOKUP(B3676,'Customer Orders Management'!B:AB,8,0)),"")</f>
        <v/>
      </c>
      <c r="I3676" s="81" t="str">
        <f>IFERROR(IF(B3676="","",VLOOKUP(B3676,'Customer Orders Management'!B:AB,9,0)),"")</f>
        <v/>
      </c>
      <c r="J3676" s="81" t="str">
        <f>IFERROR(IF(B3676="","",VLOOKUP(B3676,'Customer Orders Management'!B:AB,10,0)),"")</f>
        <v/>
      </c>
      <c r="K3676" s="81" t="str">
        <f>IFERROR(IF(B3676="","",VLOOKUP(B3676,'Customer Orders Management'!B:AB,11,0)),"")</f>
        <v/>
      </c>
      <c r="L3676" s="81" t="str">
        <f>IFERROR(IF(VLOOKUP(B3676,'DIFOT Raw Data'!B:P,15,0)="","Not Delivered","Delivery"&amp;" "&amp;VLOOKUP(B3676,'DIFOT Raw Data'!B:P,15,0)),"")</f>
        <v/>
      </c>
    </row>
    <row r="3677" spans="5:12" x14ac:dyDescent="0.25">
      <c r="E3677" s="80" t="str">
        <f>IFERROR(IF(B3677="","",VLOOKUP(B3677,'Customer Orders Management'!B:AB,12,0)),"")</f>
        <v/>
      </c>
      <c r="F3677" s="80" t="str">
        <f>IFERROR(IF(B3677="","",VLOOKUP(B3677,'Customer Orders Management'!B:AB,13,0)),"")</f>
        <v/>
      </c>
      <c r="G3677" s="80" t="str">
        <f>IFERROR(IF(B3677="","",VLOOKUP(B3677,'Customer Orders Management'!B:AB,7,0)),"")</f>
        <v/>
      </c>
      <c r="H3677" s="80" t="str">
        <f>IFERROR(IF(B3677="","",VLOOKUP(B3677,'Customer Orders Management'!B:AB,8,0)),"")</f>
        <v/>
      </c>
      <c r="I3677" s="81" t="str">
        <f>IFERROR(IF(B3677="","",VLOOKUP(B3677,'Customer Orders Management'!B:AB,9,0)),"")</f>
        <v/>
      </c>
      <c r="J3677" s="81" t="str">
        <f>IFERROR(IF(B3677="","",VLOOKUP(B3677,'Customer Orders Management'!B:AB,10,0)),"")</f>
        <v/>
      </c>
      <c r="K3677" s="81" t="str">
        <f>IFERROR(IF(B3677="","",VLOOKUP(B3677,'Customer Orders Management'!B:AB,11,0)),"")</f>
        <v/>
      </c>
      <c r="L3677" s="81" t="str">
        <f>IFERROR(IF(VLOOKUP(B3677,'DIFOT Raw Data'!B:P,15,0)="","Not Delivered","Delivery"&amp;" "&amp;VLOOKUP(B3677,'DIFOT Raw Data'!B:P,15,0)),"")</f>
        <v/>
      </c>
    </row>
    <row r="3678" spans="5:12" x14ac:dyDescent="0.25">
      <c r="E3678" s="80" t="str">
        <f>IFERROR(IF(B3678="","",VLOOKUP(B3678,'Customer Orders Management'!B:AB,12,0)),"")</f>
        <v/>
      </c>
      <c r="F3678" s="80" t="str">
        <f>IFERROR(IF(B3678="","",VLOOKUP(B3678,'Customer Orders Management'!B:AB,13,0)),"")</f>
        <v/>
      </c>
      <c r="G3678" s="80" t="str">
        <f>IFERROR(IF(B3678="","",VLOOKUP(B3678,'Customer Orders Management'!B:AB,7,0)),"")</f>
        <v/>
      </c>
      <c r="H3678" s="80" t="str">
        <f>IFERROR(IF(B3678="","",VLOOKUP(B3678,'Customer Orders Management'!B:AB,8,0)),"")</f>
        <v/>
      </c>
      <c r="I3678" s="81" t="str">
        <f>IFERROR(IF(B3678="","",VLOOKUP(B3678,'Customer Orders Management'!B:AB,9,0)),"")</f>
        <v/>
      </c>
      <c r="J3678" s="81" t="str">
        <f>IFERROR(IF(B3678="","",VLOOKUP(B3678,'Customer Orders Management'!B:AB,10,0)),"")</f>
        <v/>
      </c>
      <c r="K3678" s="81" t="str">
        <f>IFERROR(IF(B3678="","",VLOOKUP(B3678,'Customer Orders Management'!B:AB,11,0)),"")</f>
        <v/>
      </c>
      <c r="L3678" s="81" t="str">
        <f>IFERROR(IF(VLOOKUP(B3678,'DIFOT Raw Data'!B:P,15,0)="","Not Delivered","Delivery"&amp;" "&amp;VLOOKUP(B3678,'DIFOT Raw Data'!B:P,15,0)),"")</f>
        <v/>
      </c>
    </row>
    <row r="3679" spans="5:12" x14ac:dyDescent="0.25">
      <c r="E3679" s="80" t="str">
        <f>IFERROR(IF(B3679="","",VLOOKUP(B3679,'Customer Orders Management'!B:AB,12,0)),"")</f>
        <v/>
      </c>
      <c r="F3679" s="80" t="str">
        <f>IFERROR(IF(B3679="","",VLOOKUP(B3679,'Customer Orders Management'!B:AB,13,0)),"")</f>
        <v/>
      </c>
      <c r="G3679" s="80" t="str">
        <f>IFERROR(IF(B3679="","",VLOOKUP(B3679,'Customer Orders Management'!B:AB,7,0)),"")</f>
        <v/>
      </c>
      <c r="H3679" s="80" t="str">
        <f>IFERROR(IF(B3679="","",VLOOKUP(B3679,'Customer Orders Management'!B:AB,8,0)),"")</f>
        <v/>
      </c>
      <c r="I3679" s="81" t="str">
        <f>IFERROR(IF(B3679="","",VLOOKUP(B3679,'Customer Orders Management'!B:AB,9,0)),"")</f>
        <v/>
      </c>
      <c r="J3679" s="81" t="str">
        <f>IFERROR(IF(B3679="","",VLOOKUP(B3679,'Customer Orders Management'!B:AB,10,0)),"")</f>
        <v/>
      </c>
      <c r="K3679" s="81" t="str">
        <f>IFERROR(IF(B3679="","",VLOOKUP(B3679,'Customer Orders Management'!B:AB,11,0)),"")</f>
        <v/>
      </c>
      <c r="L3679" s="81" t="str">
        <f>IFERROR(IF(VLOOKUP(B3679,'DIFOT Raw Data'!B:P,15,0)="","Not Delivered","Delivery"&amp;" "&amp;VLOOKUP(B3679,'DIFOT Raw Data'!B:P,15,0)),"")</f>
        <v/>
      </c>
    </row>
    <row r="3680" spans="5:12" x14ac:dyDescent="0.25">
      <c r="E3680" s="80" t="str">
        <f>IFERROR(IF(B3680="","",VLOOKUP(B3680,'Customer Orders Management'!B:AB,12,0)),"")</f>
        <v/>
      </c>
      <c r="F3680" s="80" t="str">
        <f>IFERROR(IF(B3680="","",VLOOKUP(B3680,'Customer Orders Management'!B:AB,13,0)),"")</f>
        <v/>
      </c>
      <c r="G3680" s="80" t="str">
        <f>IFERROR(IF(B3680="","",VLOOKUP(B3680,'Customer Orders Management'!B:AB,7,0)),"")</f>
        <v/>
      </c>
      <c r="H3680" s="80" t="str">
        <f>IFERROR(IF(B3680="","",VLOOKUP(B3680,'Customer Orders Management'!B:AB,8,0)),"")</f>
        <v/>
      </c>
      <c r="I3680" s="81" t="str">
        <f>IFERROR(IF(B3680="","",VLOOKUP(B3680,'Customer Orders Management'!B:AB,9,0)),"")</f>
        <v/>
      </c>
      <c r="J3680" s="81" t="str">
        <f>IFERROR(IF(B3680="","",VLOOKUP(B3680,'Customer Orders Management'!B:AB,10,0)),"")</f>
        <v/>
      </c>
      <c r="K3680" s="81" t="str">
        <f>IFERROR(IF(B3680="","",VLOOKUP(B3680,'Customer Orders Management'!B:AB,11,0)),"")</f>
        <v/>
      </c>
      <c r="L3680" s="81" t="str">
        <f>IFERROR(IF(VLOOKUP(B3680,'DIFOT Raw Data'!B:P,15,0)="","Not Delivered","Delivery"&amp;" "&amp;VLOOKUP(B3680,'DIFOT Raw Data'!B:P,15,0)),"")</f>
        <v/>
      </c>
    </row>
    <row r="3681" spans="5:12" x14ac:dyDescent="0.25">
      <c r="E3681" s="80" t="str">
        <f>IFERROR(IF(B3681="","",VLOOKUP(B3681,'Customer Orders Management'!B:AB,12,0)),"")</f>
        <v/>
      </c>
      <c r="F3681" s="80" t="str">
        <f>IFERROR(IF(B3681="","",VLOOKUP(B3681,'Customer Orders Management'!B:AB,13,0)),"")</f>
        <v/>
      </c>
      <c r="G3681" s="80" t="str">
        <f>IFERROR(IF(B3681="","",VLOOKUP(B3681,'Customer Orders Management'!B:AB,7,0)),"")</f>
        <v/>
      </c>
      <c r="H3681" s="80" t="str">
        <f>IFERROR(IF(B3681="","",VLOOKUP(B3681,'Customer Orders Management'!B:AB,8,0)),"")</f>
        <v/>
      </c>
      <c r="I3681" s="81" t="str">
        <f>IFERROR(IF(B3681="","",VLOOKUP(B3681,'Customer Orders Management'!B:AB,9,0)),"")</f>
        <v/>
      </c>
      <c r="J3681" s="81" t="str">
        <f>IFERROR(IF(B3681="","",VLOOKUP(B3681,'Customer Orders Management'!B:AB,10,0)),"")</f>
        <v/>
      </c>
      <c r="K3681" s="81" t="str">
        <f>IFERROR(IF(B3681="","",VLOOKUP(B3681,'Customer Orders Management'!B:AB,11,0)),"")</f>
        <v/>
      </c>
      <c r="L3681" s="81" t="str">
        <f>IFERROR(IF(VLOOKUP(B3681,'DIFOT Raw Data'!B:P,15,0)="","Not Delivered","Delivery"&amp;" "&amp;VLOOKUP(B3681,'DIFOT Raw Data'!B:P,15,0)),"")</f>
        <v/>
      </c>
    </row>
    <row r="3682" spans="5:12" x14ac:dyDescent="0.25">
      <c r="E3682" s="80" t="str">
        <f>IFERROR(IF(B3682="","",VLOOKUP(B3682,'Customer Orders Management'!B:AB,12,0)),"")</f>
        <v/>
      </c>
      <c r="F3682" s="80" t="str">
        <f>IFERROR(IF(B3682="","",VLOOKUP(B3682,'Customer Orders Management'!B:AB,13,0)),"")</f>
        <v/>
      </c>
      <c r="G3682" s="80" t="str">
        <f>IFERROR(IF(B3682="","",VLOOKUP(B3682,'Customer Orders Management'!B:AB,7,0)),"")</f>
        <v/>
      </c>
      <c r="H3682" s="80" t="str">
        <f>IFERROR(IF(B3682="","",VLOOKUP(B3682,'Customer Orders Management'!B:AB,8,0)),"")</f>
        <v/>
      </c>
      <c r="I3682" s="81" t="str">
        <f>IFERROR(IF(B3682="","",VLOOKUP(B3682,'Customer Orders Management'!B:AB,9,0)),"")</f>
        <v/>
      </c>
      <c r="J3682" s="81" t="str">
        <f>IFERROR(IF(B3682="","",VLOOKUP(B3682,'Customer Orders Management'!B:AB,10,0)),"")</f>
        <v/>
      </c>
      <c r="K3682" s="81" t="str">
        <f>IFERROR(IF(B3682="","",VLOOKUP(B3682,'Customer Orders Management'!B:AB,11,0)),"")</f>
        <v/>
      </c>
      <c r="L3682" s="81" t="str">
        <f>IFERROR(IF(VLOOKUP(B3682,'DIFOT Raw Data'!B:P,15,0)="","Not Delivered","Delivery"&amp;" "&amp;VLOOKUP(B3682,'DIFOT Raw Data'!B:P,15,0)),"")</f>
        <v/>
      </c>
    </row>
    <row r="3683" spans="5:12" x14ac:dyDescent="0.25">
      <c r="E3683" s="80" t="str">
        <f>IFERROR(IF(B3683="","",VLOOKUP(B3683,'Customer Orders Management'!B:AB,12,0)),"")</f>
        <v/>
      </c>
      <c r="F3683" s="80" t="str">
        <f>IFERROR(IF(B3683="","",VLOOKUP(B3683,'Customer Orders Management'!B:AB,13,0)),"")</f>
        <v/>
      </c>
      <c r="G3683" s="80" t="str">
        <f>IFERROR(IF(B3683="","",VLOOKUP(B3683,'Customer Orders Management'!B:AB,7,0)),"")</f>
        <v/>
      </c>
      <c r="H3683" s="80" t="str">
        <f>IFERROR(IF(B3683="","",VLOOKUP(B3683,'Customer Orders Management'!B:AB,8,0)),"")</f>
        <v/>
      </c>
      <c r="I3683" s="81" t="str">
        <f>IFERROR(IF(B3683="","",VLOOKUP(B3683,'Customer Orders Management'!B:AB,9,0)),"")</f>
        <v/>
      </c>
      <c r="J3683" s="81" t="str">
        <f>IFERROR(IF(B3683="","",VLOOKUP(B3683,'Customer Orders Management'!B:AB,10,0)),"")</f>
        <v/>
      </c>
      <c r="K3683" s="81" t="str">
        <f>IFERROR(IF(B3683="","",VLOOKUP(B3683,'Customer Orders Management'!B:AB,11,0)),"")</f>
        <v/>
      </c>
      <c r="L3683" s="81" t="str">
        <f>IFERROR(IF(VLOOKUP(B3683,'DIFOT Raw Data'!B:P,15,0)="","Not Delivered","Delivery"&amp;" "&amp;VLOOKUP(B3683,'DIFOT Raw Data'!B:P,15,0)),"")</f>
        <v/>
      </c>
    </row>
    <row r="3684" spans="5:12" x14ac:dyDescent="0.25">
      <c r="E3684" s="80" t="str">
        <f>IFERROR(IF(B3684="","",VLOOKUP(B3684,'Customer Orders Management'!B:AB,12,0)),"")</f>
        <v/>
      </c>
      <c r="F3684" s="80" t="str">
        <f>IFERROR(IF(B3684="","",VLOOKUP(B3684,'Customer Orders Management'!B:AB,13,0)),"")</f>
        <v/>
      </c>
      <c r="G3684" s="80" t="str">
        <f>IFERROR(IF(B3684="","",VLOOKUP(B3684,'Customer Orders Management'!B:AB,7,0)),"")</f>
        <v/>
      </c>
      <c r="H3684" s="80" t="str">
        <f>IFERROR(IF(B3684="","",VLOOKUP(B3684,'Customer Orders Management'!B:AB,8,0)),"")</f>
        <v/>
      </c>
      <c r="I3684" s="81" t="str">
        <f>IFERROR(IF(B3684="","",VLOOKUP(B3684,'Customer Orders Management'!B:AB,9,0)),"")</f>
        <v/>
      </c>
      <c r="J3684" s="81" t="str">
        <f>IFERROR(IF(B3684="","",VLOOKUP(B3684,'Customer Orders Management'!B:AB,10,0)),"")</f>
        <v/>
      </c>
      <c r="K3684" s="81" t="str">
        <f>IFERROR(IF(B3684="","",VLOOKUP(B3684,'Customer Orders Management'!B:AB,11,0)),"")</f>
        <v/>
      </c>
      <c r="L3684" s="81" t="str">
        <f>IFERROR(IF(VLOOKUP(B3684,'DIFOT Raw Data'!B:P,15,0)="","Not Delivered","Delivery"&amp;" "&amp;VLOOKUP(B3684,'DIFOT Raw Data'!B:P,15,0)),"")</f>
        <v/>
      </c>
    </row>
    <row r="3685" spans="5:12" x14ac:dyDescent="0.25">
      <c r="E3685" s="80" t="str">
        <f>IFERROR(IF(B3685="","",VLOOKUP(B3685,'Customer Orders Management'!B:AB,12,0)),"")</f>
        <v/>
      </c>
      <c r="F3685" s="80" t="str">
        <f>IFERROR(IF(B3685="","",VLOOKUP(B3685,'Customer Orders Management'!B:AB,13,0)),"")</f>
        <v/>
      </c>
      <c r="G3685" s="80" t="str">
        <f>IFERROR(IF(B3685="","",VLOOKUP(B3685,'Customer Orders Management'!B:AB,7,0)),"")</f>
        <v/>
      </c>
      <c r="H3685" s="80" t="str">
        <f>IFERROR(IF(B3685="","",VLOOKUP(B3685,'Customer Orders Management'!B:AB,8,0)),"")</f>
        <v/>
      </c>
      <c r="I3685" s="81" t="str">
        <f>IFERROR(IF(B3685="","",VLOOKUP(B3685,'Customer Orders Management'!B:AB,9,0)),"")</f>
        <v/>
      </c>
      <c r="J3685" s="81" t="str">
        <f>IFERROR(IF(B3685="","",VLOOKUP(B3685,'Customer Orders Management'!B:AB,10,0)),"")</f>
        <v/>
      </c>
      <c r="K3685" s="81" t="str">
        <f>IFERROR(IF(B3685="","",VLOOKUP(B3685,'Customer Orders Management'!B:AB,11,0)),"")</f>
        <v/>
      </c>
      <c r="L3685" s="81" t="str">
        <f>IFERROR(IF(VLOOKUP(B3685,'DIFOT Raw Data'!B:P,15,0)="","Not Delivered","Delivery"&amp;" "&amp;VLOOKUP(B3685,'DIFOT Raw Data'!B:P,15,0)),"")</f>
        <v/>
      </c>
    </row>
    <row r="3686" spans="5:12" x14ac:dyDescent="0.25">
      <c r="E3686" s="80" t="str">
        <f>IFERROR(IF(B3686="","",VLOOKUP(B3686,'Customer Orders Management'!B:AB,12,0)),"")</f>
        <v/>
      </c>
      <c r="F3686" s="80" t="str">
        <f>IFERROR(IF(B3686="","",VLOOKUP(B3686,'Customer Orders Management'!B:AB,13,0)),"")</f>
        <v/>
      </c>
      <c r="G3686" s="80" t="str">
        <f>IFERROR(IF(B3686="","",VLOOKUP(B3686,'Customer Orders Management'!B:AB,7,0)),"")</f>
        <v/>
      </c>
      <c r="H3686" s="80" t="str">
        <f>IFERROR(IF(B3686="","",VLOOKUP(B3686,'Customer Orders Management'!B:AB,8,0)),"")</f>
        <v/>
      </c>
      <c r="I3686" s="81" t="str">
        <f>IFERROR(IF(B3686="","",VLOOKUP(B3686,'Customer Orders Management'!B:AB,9,0)),"")</f>
        <v/>
      </c>
      <c r="J3686" s="81" t="str">
        <f>IFERROR(IF(B3686="","",VLOOKUP(B3686,'Customer Orders Management'!B:AB,10,0)),"")</f>
        <v/>
      </c>
      <c r="K3686" s="81" t="str">
        <f>IFERROR(IF(B3686="","",VLOOKUP(B3686,'Customer Orders Management'!B:AB,11,0)),"")</f>
        <v/>
      </c>
      <c r="L3686" s="81" t="str">
        <f>IFERROR(IF(VLOOKUP(B3686,'DIFOT Raw Data'!B:P,15,0)="","Not Delivered","Delivery"&amp;" "&amp;VLOOKUP(B3686,'DIFOT Raw Data'!B:P,15,0)),"")</f>
        <v/>
      </c>
    </row>
    <row r="3687" spans="5:12" x14ac:dyDescent="0.25">
      <c r="E3687" s="80" t="str">
        <f>IFERROR(IF(B3687="","",VLOOKUP(B3687,'Customer Orders Management'!B:AB,12,0)),"")</f>
        <v/>
      </c>
      <c r="F3687" s="80" t="str">
        <f>IFERROR(IF(B3687="","",VLOOKUP(B3687,'Customer Orders Management'!B:AB,13,0)),"")</f>
        <v/>
      </c>
      <c r="G3687" s="80" t="str">
        <f>IFERROR(IF(B3687="","",VLOOKUP(B3687,'Customer Orders Management'!B:AB,7,0)),"")</f>
        <v/>
      </c>
      <c r="H3687" s="80" t="str">
        <f>IFERROR(IF(B3687="","",VLOOKUP(B3687,'Customer Orders Management'!B:AB,8,0)),"")</f>
        <v/>
      </c>
      <c r="I3687" s="81" t="str">
        <f>IFERROR(IF(B3687="","",VLOOKUP(B3687,'Customer Orders Management'!B:AB,9,0)),"")</f>
        <v/>
      </c>
      <c r="J3687" s="81" t="str">
        <f>IFERROR(IF(B3687="","",VLOOKUP(B3687,'Customer Orders Management'!B:AB,10,0)),"")</f>
        <v/>
      </c>
      <c r="K3687" s="81" t="str">
        <f>IFERROR(IF(B3687="","",VLOOKUP(B3687,'Customer Orders Management'!B:AB,11,0)),"")</f>
        <v/>
      </c>
      <c r="L3687" s="81" t="str">
        <f>IFERROR(IF(VLOOKUP(B3687,'DIFOT Raw Data'!B:P,15,0)="","Not Delivered","Delivery"&amp;" "&amp;VLOOKUP(B3687,'DIFOT Raw Data'!B:P,15,0)),"")</f>
        <v/>
      </c>
    </row>
    <row r="3688" spans="5:12" x14ac:dyDescent="0.25">
      <c r="E3688" s="80" t="str">
        <f>IFERROR(IF(B3688="","",VLOOKUP(B3688,'Customer Orders Management'!B:AB,12,0)),"")</f>
        <v/>
      </c>
      <c r="F3688" s="80" t="str">
        <f>IFERROR(IF(B3688="","",VLOOKUP(B3688,'Customer Orders Management'!B:AB,13,0)),"")</f>
        <v/>
      </c>
      <c r="G3688" s="80" t="str">
        <f>IFERROR(IF(B3688="","",VLOOKUP(B3688,'Customer Orders Management'!B:AB,7,0)),"")</f>
        <v/>
      </c>
      <c r="H3688" s="80" t="str">
        <f>IFERROR(IF(B3688="","",VLOOKUP(B3688,'Customer Orders Management'!B:AB,8,0)),"")</f>
        <v/>
      </c>
      <c r="I3688" s="81" t="str">
        <f>IFERROR(IF(B3688="","",VLOOKUP(B3688,'Customer Orders Management'!B:AB,9,0)),"")</f>
        <v/>
      </c>
      <c r="J3688" s="81" t="str">
        <f>IFERROR(IF(B3688="","",VLOOKUP(B3688,'Customer Orders Management'!B:AB,10,0)),"")</f>
        <v/>
      </c>
      <c r="K3688" s="81" t="str">
        <f>IFERROR(IF(B3688="","",VLOOKUP(B3688,'Customer Orders Management'!B:AB,11,0)),"")</f>
        <v/>
      </c>
      <c r="L3688" s="81" t="str">
        <f>IFERROR(IF(VLOOKUP(B3688,'DIFOT Raw Data'!B:P,15,0)="","Not Delivered","Delivery"&amp;" "&amp;VLOOKUP(B3688,'DIFOT Raw Data'!B:P,15,0)),"")</f>
        <v/>
      </c>
    </row>
    <row r="3689" spans="5:12" x14ac:dyDescent="0.25">
      <c r="E3689" s="80" t="str">
        <f>IFERROR(IF(B3689="","",VLOOKUP(B3689,'Customer Orders Management'!B:AB,12,0)),"")</f>
        <v/>
      </c>
      <c r="F3689" s="80" t="str">
        <f>IFERROR(IF(B3689="","",VLOOKUP(B3689,'Customer Orders Management'!B:AB,13,0)),"")</f>
        <v/>
      </c>
      <c r="G3689" s="80" t="str">
        <f>IFERROR(IF(B3689="","",VLOOKUP(B3689,'Customer Orders Management'!B:AB,7,0)),"")</f>
        <v/>
      </c>
      <c r="H3689" s="80" t="str">
        <f>IFERROR(IF(B3689="","",VLOOKUP(B3689,'Customer Orders Management'!B:AB,8,0)),"")</f>
        <v/>
      </c>
      <c r="I3689" s="81" t="str">
        <f>IFERROR(IF(B3689="","",VLOOKUP(B3689,'Customer Orders Management'!B:AB,9,0)),"")</f>
        <v/>
      </c>
      <c r="J3689" s="81" t="str">
        <f>IFERROR(IF(B3689="","",VLOOKUP(B3689,'Customer Orders Management'!B:AB,10,0)),"")</f>
        <v/>
      </c>
      <c r="K3689" s="81" t="str">
        <f>IFERROR(IF(B3689="","",VLOOKUP(B3689,'Customer Orders Management'!B:AB,11,0)),"")</f>
        <v/>
      </c>
      <c r="L3689" s="81" t="str">
        <f>IFERROR(IF(VLOOKUP(B3689,'DIFOT Raw Data'!B:P,15,0)="","Not Delivered","Delivery"&amp;" "&amp;VLOOKUP(B3689,'DIFOT Raw Data'!B:P,15,0)),"")</f>
        <v/>
      </c>
    </row>
    <row r="3690" spans="5:12" x14ac:dyDescent="0.25">
      <c r="E3690" s="80" t="str">
        <f>IFERROR(IF(B3690="","",VLOOKUP(B3690,'Customer Orders Management'!B:AB,12,0)),"")</f>
        <v/>
      </c>
      <c r="F3690" s="80" t="str">
        <f>IFERROR(IF(B3690="","",VLOOKUP(B3690,'Customer Orders Management'!B:AB,13,0)),"")</f>
        <v/>
      </c>
      <c r="G3690" s="80" t="str">
        <f>IFERROR(IF(B3690="","",VLOOKUP(B3690,'Customer Orders Management'!B:AB,7,0)),"")</f>
        <v/>
      </c>
      <c r="H3690" s="80" t="str">
        <f>IFERROR(IF(B3690="","",VLOOKUP(B3690,'Customer Orders Management'!B:AB,8,0)),"")</f>
        <v/>
      </c>
      <c r="I3690" s="81" t="str">
        <f>IFERROR(IF(B3690="","",VLOOKUP(B3690,'Customer Orders Management'!B:AB,9,0)),"")</f>
        <v/>
      </c>
      <c r="J3690" s="81" t="str">
        <f>IFERROR(IF(B3690="","",VLOOKUP(B3690,'Customer Orders Management'!B:AB,10,0)),"")</f>
        <v/>
      </c>
      <c r="K3690" s="81" t="str">
        <f>IFERROR(IF(B3690="","",VLOOKUP(B3690,'Customer Orders Management'!B:AB,11,0)),"")</f>
        <v/>
      </c>
      <c r="L3690" s="81" t="str">
        <f>IFERROR(IF(VLOOKUP(B3690,'DIFOT Raw Data'!B:P,15,0)="","Not Delivered","Delivery"&amp;" "&amp;VLOOKUP(B3690,'DIFOT Raw Data'!B:P,15,0)),"")</f>
        <v/>
      </c>
    </row>
    <row r="3691" spans="5:12" x14ac:dyDescent="0.25">
      <c r="E3691" s="80" t="str">
        <f>IFERROR(IF(B3691="","",VLOOKUP(B3691,'Customer Orders Management'!B:AB,12,0)),"")</f>
        <v/>
      </c>
      <c r="F3691" s="80" t="str">
        <f>IFERROR(IF(B3691="","",VLOOKUP(B3691,'Customer Orders Management'!B:AB,13,0)),"")</f>
        <v/>
      </c>
      <c r="G3691" s="80" t="str">
        <f>IFERROR(IF(B3691="","",VLOOKUP(B3691,'Customer Orders Management'!B:AB,7,0)),"")</f>
        <v/>
      </c>
      <c r="H3691" s="80" t="str">
        <f>IFERROR(IF(B3691="","",VLOOKUP(B3691,'Customer Orders Management'!B:AB,8,0)),"")</f>
        <v/>
      </c>
      <c r="I3691" s="81" t="str">
        <f>IFERROR(IF(B3691="","",VLOOKUP(B3691,'Customer Orders Management'!B:AB,9,0)),"")</f>
        <v/>
      </c>
      <c r="J3691" s="81" t="str">
        <f>IFERROR(IF(B3691="","",VLOOKUP(B3691,'Customer Orders Management'!B:AB,10,0)),"")</f>
        <v/>
      </c>
      <c r="K3691" s="81" t="str">
        <f>IFERROR(IF(B3691="","",VLOOKUP(B3691,'Customer Orders Management'!B:AB,11,0)),"")</f>
        <v/>
      </c>
      <c r="L3691" s="81" t="str">
        <f>IFERROR(IF(VLOOKUP(B3691,'DIFOT Raw Data'!B:P,15,0)="","Not Delivered","Delivery"&amp;" "&amp;VLOOKUP(B3691,'DIFOT Raw Data'!B:P,15,0)),"")</f>
        <v/>
      </c>
    </row>
    <row r="3692" spans="5:12" x14ac:dyDescent="0.25">
      <c r="E3692" s="80" t="str">
        <f>IFERROR(IF(B3692="","",VLOOKUP(B3692,'Customer Orders Management'!B:AB,12,0)),"")</f>
        <v/>
      </c>
      <c r="F3692" s="80" t="str">
        <f>IFERROR(IF(B3692="","",VLOOKUP(B3692,'Customer Orders Management'!B:AB,13,0)),"")</f>
        <v/>
      </c>
      <c r="G3692" s="80" t="str">
        <f>IFERROR(IF(B3692="","",VLOOKUP(B3692,'Customer Orders Management'!B:AB,7,0)),"")</f>
        <v/>
      </c>
      <c r="H3692" s="80" t="str">
        <f>IFERROR(IF(B3692="","",VLOOKUP(B3692,'Customer Orders Management'!B:AB,8,0)),"")</f>
        <v/>
      </c>
      <c r="I3692" s="81" t="str">
        <f>IFERROR(IF(B3692="","",VLOOKUP(B3692,'Customer Orders Management'!B:AB,9,0)),"")</f>
        <v/>
      </c>
      <c r="J3692" s="81" t="str">
        <f>IFERROR(IF(B3692="","",VLOOKUP(B3692,'Customer Orders Management'!B:AB,10,0)),"")</f>
        <v/>
      </c>
      <c r="K3692" s="81" t="str">
        <f>IFERROR(IF(B3692="","",VLOOKUP(B3692,'Customer Orders Management'!B:AB,11,0)),"")</f>
        <v/>
      </c>
      <c r="L3692" s="81" t="str">
        <f>IFERROR(IF(VLOOKUP(B3692,'DIFOT Raw Data'!B:P,15,0)="","Not Delivered","Delivery"&amp;" "&amp;VLOOKUP(B3692,'DIFOT Raw Data'!B:P,15,0)),"")</f>
        <v/>
      </c>
    </row>
    <row r="3693" spans="5:12" x14ac:dyDescent="0.25">
      <c r="E3693" s="80" t="str">
        <f>IFERROR(IF(B3693="","",VLOOKUP(B3693,'Customer Orders Management'!B:AB,12,0)),"")</f>
        <v/>
      </c>
      <c r="F3693" s="80" t="str">
        <f>IFERROR(IF(B3693="","",VLOOKUP(B3693,'Customer Orders Management'!B:AB,13,0)),"")</f>
        <v/>
      </c>
      <c r="G3693" s="80" t="str">
        <f>IFERROR(IF(B3693="","",VLOOKUP(B3693,'Customer Orders Management'!B:AB,7,0)),"")</f>
        <v/>
      </c>
      <c r="H3693" s="80" t="str">
        <f>IFERROR(IF(B3693="","",VLOOKUP(B3693,'Customer Orders Management'!B:AB,8,0)),"")</f>
        <v/>
      </c>
      <c r="I3693" s="81" t="str">
        <f>IFERROR(IF(B3693="","",VLOOKUP(B3693,'Customer Orders Management'!B:AB,9,0)),"")</f>
        <v/>
      </c>
      <c r="J3693" s="81" t="str">
        <f>IFERROR(IF(B3693="","",VLOOKUP(B3693,'Customer Orders Management'!B:AB,10,0)),"")</f>
        <v/>
      </c>
      <c r="K3693" s="81" t="str">
        <f>IFERROR(IF(B3693="","",VLOOKUP(B3693,'Customer Orders Management'!B:AB,11,0)),"")</f>
        <v/>
      </c>
      <c r="L3693" s="81" t="str">
        <f>IFERROR(IF(VLOOKUP(B3693,'DIFOT Raw Data'!B:P,15,0)="","Not Delivered","Delivery"&amp;" "&amp;VLOOKUP(B3693,'DIFOT Raw Data'!B:P,15,0)),"")</f>
        <v/>
      </c>
    </row>
    <row r="3694" spans="5:12" x14ac:dyDescent="0.25">
      <c r="E3694" s="80" t="str">
        <f>IFERROR(IF(B3694="","",VLOOKUP(B3694,'Customer Orders Management'!B:AB,12,0)),"")</f>
        <v/>
      </c>
      <c r="F3694" s="80" t="str">
        <f>IFERROR(IF(B3694="","",VLOOKUP(B3694,'Customer Orders Management'!B:AB,13,0)),"")</f>
        <v/>
      </c>
      <c r="G3694" s="80" t="str">
        <f>IFERROR(IF(B3694="","",VLOOKUP(B3694,'Customer Orders Management'!B:AB,7,0)),"")</f>
        <v/>
      </c>
      <c r="H3694" s="80" t="str">
        <f>IFERROR(IF(B3694="","",VLOOKUP(B3694,'Customer Orders Management'!B:AB,8,0)),"")</f>
        <v/>
      </c>
      <c r="I3694" s="81" t="str">
        <f>IFERROR(IF(B3694="","",VLOOKUP(B3694,'Customer Orders Management'!B:AB,9,0)),"")</f>
        <v/>
      </c>
      <c r="J3694" s="81" t="str">
        <f>IFERROR(IF(B3694="","",VLOOKUP(B3694,'Customer Orders Management'!B:AB,10,0)),"")</f>
        <v/>
      </c>
      <c r="K3694" s="81" t="str">
        <f>IFERROR(IF(B3694="","",VLOOKUP(B3694,'Customer Orders Management'!B:AB,11,0)),"")</f>
        <v/>
      </c>
      <c r="L3694" s="81" t="str">
        <f>IFERROR(IF(VLOOKUP(B3694,'DIFOT Raw Data'!B:P,15,0)="","Not Delivered","Delivery"&amp;" "&amp;VLOOKUP(B3694,'DIFOT Raw Data'!B:P,15,0)),"")</f>
        <v/>
      </c>
    </row>
    <row r="3695" spans="5:12" x14ac:dyDescent="0.25">
      <c r="E3695" s="80" t="str">
        <f>IFERROR(IF(B3695="","",VLOOKUP(B3695,'Customer Orders Management'!B:AB,12,0)),"")</f>
        <v/>
      </c>
      <c r="F3695" s="80" t="str">
        <f>IFERROR(IF(B3695="","",VLOOKUP(B3695,'Customer Orders Management'!B:AB,13,0)),"")</f>
        <v/>
      </c>
      <c r="G3695" s="80" t="str">
        <f>IFERROR(IF(B3695="","",VLOOKUP(B3695,'Customer Orders Management'!B:AB,7,0)),"")</f>
        <v/>
      </c>
      <c r="H3695" s="80" t="str">
        <f>IFERROR(IF(B3695="","",VLOOKUP(B3695,'Customer Orders Management'!B:AB,8,0)),"")</f>
        <v/>
      </c>
      <c r="I3695" s="81" t="str">
        <f>IFERROR(IF(B3695="","",VLOOKUP(B3695,'Customer Orders Management'!B:AB,9,0)),"")</f>
        <v/>
      </c>
      <c r="J3695" s="81" t="str">
        <f>IFERROR(IF(B3695="","",VLOOKUP(B3695,'Customer Orders Management'!B:AB,10,0)),"")</f>
        <v/>
      </c>
      <c r="K3695" s="81" t="str">
        <f>IFERROR(IF(B3695="","",VLOOKUP(B3695,'Customer Orders Management'!B:AB,11,0)),"")</f>
        <v/>
      </c>
      <c r="L3695" s="81" t="str">
        <f>IFERROR(IF(VLOOKUP(B3695,'DIFOT Raw Data'!B:P,15,0)="","Not Delivered","Delivery"&amp;" "&amp;VLOOKUP(B3695,'DIFOT Raw Data'!B:P,15,0)),"")</f>
        <v/>
      </c>
    </row>
    <row r="3696" spans="5:12" x14ac:dyDescent="0.25">
      <c r="E3696" s="80" t="str">
        <f>IFERROR(IF(B3696="","",VLOOKUP(B3696,'Customer Orders Management'!B:AB,12,0)),"")</f>
        <v/>
      </c>
      <c r="F3696" s="80" t="str">
        <f>IFERROR(IF(B3696="","",VLOOKUP(B3696,'Customer Orders Management'!B:AB,13,0)),"")</f>
        <v/>
      </c>
      <c r="G3696" s="80" t="str">
        <f>IFERROR(IF(B3696="","",VLOOKUP(B3696,'Customer Orders Management'!B:AB,7,0)),"")</f>
        <v/>
      </c>
      <c r="H3696" s="80" t="str">
        <f>IFERROR(IF(B3696="","",VLOOKUP(B3696,'Customer Orders Management'!B:AB,8,0)),"")</f>
        <v/>
      </c>
      <c r="I3696" s="81" t="str">
        <f>IFERROR(IF(B3696="","",VLOOKUP(B3696,'Customer Orders Management'!B:AB,9,0)),"")</f>
        <v/>
      </c>
      <c r="J3696" s="81" t="str">
        <f>IFERROR(IF(B3696="","",VLOOKUP(B3696,'Customer Orders Management'!B:AB,10,0)),"")</f>
        <v/>
      </c>
      <c r="K3696" s="81" t="str">
        <f>IFERROR(IF(B3696="","",VLOOKUP(B3696,'Customer Orders Management'!B:AB,11,0)),"")</f>
        <v/>
      </c>
      <c r="L3696" s="81" t="str">
        <f>IFERROR(IF(VLOOKUP(B3696,'DIFOT Raw Data'!B:P,15,0)="","Not Delivered","Delivery"&amp;" "&amp;VLOOKUP(B3696,'DIFOT Raw Data'!B:P,15,0)),"")</f>
        <v/>
      </c>
    </row>
    <row r="3697" spans="5:12" x14ac:dyDescent="0.25">
      <c r="E3697" s="80" t="str">
        <f>IFERROR(IF(B3697="","",VLOOKUP(B3697,'Customer Orders Management'!B:AB,12,0)),"")</f>
        <v/>
      </c>
      <c r="F3697" s="80" t="str">
        <f>IFERROR(IF(B3697="","",VLOOKUP(B3697,'Customer Orders Management'!B:AB,13,0)),"")</f>
        <v/>
      </c>
      <c r="G3697" s="80" t="str">
        <f>IFERROR(IF(B3697="","",VLOOKUP(B3697,'Customer Orders Management'!B:AB,7,0)),"")</f>
        <v/>
      </c>
      <c r="H3697" s="80" t="str">
        <f>IFERROR(IF(B3697="","",VLOOKUP(B3697,'Customer Orders Management'!B:AB,8,0)),"")</f>
        <v/>
      </c>
      <c r="I3697" s="81" t="str">
        <f>IFERROR(IF(B3697="","",VLOOKUP(B3697,'Customer Orders Management'!B:AB,9,0)),"")</f>
        <v/>
      </c>
      <c r="J3697" s="81" t="str">
        <f>IFERROR(IF(B3697="","",VLOOKUP(B3697,'Customer Orders Management'!B:AB,10,0)),"")</f>
        <v/>
      </c>
      <c r="K3697" s="81" t="str">
        <f>IFERROR(IF(B3697="","",VLOOKUP(B3697,'Customer Orders Management'!B:AB,11,0)),"")</f>
        <v/>
      </c>
      <c r="L3697" s="81" t="str">
        <f>IFERROR(IF(VLOOKUP(B3697,'DIFOT Raw Data'!B:P,15,0)="","Not Delivered","Delivery"&amp;" "&amp;VLOOKUP(B3697,'DIFOT Raw Data'!B:P,15,0)),"")</f>
        <v/>
      </c>
    </row>
    <row r="3698" spans="5:12" x14ac:dyDescent="0.25">
      <c r="E3698" s="80" t="str">
        <f>IFERROR(IF(B3698="","",VLOOKUP(B3698,'Customer Orders Management'!B:AB,12,0)),"")</f>
        <v/>
      </c>
      <c r="F3698" s="80" t="str">
        <f>IFERROR(IF(B3698="","",VLOOKUP(B3698,'Customer Orders Management'!B:AB,13,0)),"")</f>
        <v/>
      </c>
      <c r="G3698" s="80" t="str">
        <f>IFERROR(IF(B3698="","",VLOOKUP(B3698,'Customer Orders Management'!B:AB,7,0)),"")</f>
        <v/>
      </c>
      <c r="H3698" s="80" t="str">
        <f>IFERROR(IF(B3698="","",VLOOKUP(B3698,'Customer Orders Management'!B:AB,8,0)),"")</f>
        <v/>
      </c>
      <c r="I3698" s="81" t="str">
        <f>IFERROR(IF(B3698="","",VLOOKUP(B3698,'Customer Orders Management'!B:AB,9,0)),"")</f>
        <v/>
      </c>
      <c r="J3698" s="81" t="str">
        <f>IFERROR(IF(B3698="","",VLOOKUP(B3698,'Customer Orders Management'!B:AB,10,0)),"")</f>
        <v/>
      </c>
      <c r="K3698" s="81" t="str">
        <f>IFERROR(IF(B3698="","",VLOOKUP(B3698,'Customer Orders Management'!B:AB,11,0)),"")</f>
        <v/>
      </c>
      <c r="L3698" s="81" t="str">
        <f>IFERROR(IF(VLOOKUP(B3698,'DIFOT Raw Data'!B:P,15,0)="","Not Delivered","Delivery"&amp;" "&amp;VLOOKUP(B3698,'DIFOT Raw Data'!B:P,15,0)),"")</f>
        <v/>
      </c>
    </row>
    <row r="3699" spans="5:12" x14ac:dyDescent="0.25">
      <c r="E3699" s="80" t="str">
        <f>IFERROR(IF(B3699="","",VLOOKUP(B3699,'Customer Orders Management'!B:AB,12,0)),"")</f>
        <v/>
      </c>
      <c r="F3699" s="80" t="str">
        <f>IFERROR(IF(B3699="","",VLOOKUP(B3699,'Customer Orders Management'!B:AB,13,0)),"")</f>
        <v/>
      </c>
      <c r="G3699" s="80" t="str">
        <f>IFERROR(IF(B3699="","",VLOOKUP(B3699,'Customer Orders Management'!B:AB,7,0)),"")</f>
        <v/>
      </c>
      <c r="H3699" s="80" t="str">
        <f>IFERROR(IF(B3699="","",VLOOKUP(B3699,'Customer Orders Management'!B:AB,8,0)),"")</f>
        <v/>
      </c>
      <c r="I3699" s="81" t="str">
        <f>IFERROR(IF(B3699="","",VLOOKUP(B3699,'Customer Orders Management'!B:AB,9,0)),"")</f>
        <v/>
      </c>
      <c r="J3699" s="81" t="str">
        <f>IFERROR(IF(B3699="","",VLOOKUP(B3699,'Customer Orders Management'!B:AB,10,0)),"")</f>
        <v/>
      </c>
      <c r="K3699" s="81" t="str">
        <f>IFERROR(IF(B3699="","",VLOOKUP(B3699,'Customer Orders Management'!B:AB,11,0)),"")</f>
        <v/>
      </c>
      <c r="L3699" s="81" t="str">
        <f>IFERROR(IF(VLOOKUP(B3699,'DIFOT Raw Data'!B:P,15,0)="","Not Delivered","Delivery"&amp;" "&amp;VLOOKUP(B3699,'DIFOT Raw Data'!B:P,15,0)),"")</f>
        <v/>
      </c>
    </row>
    <row r="3700" spans="5:12" x14ac:dyDescent="0.25">
      <c r="E3700" s="80" t="str">
        <f>IFERROR(IF(B3700="","",VLOOKUP(B3700,'Customer Orders Management'!B:AB,12,0)),"")</f>
        <v/>
      </c>
      <c r="F3700" s="80" t="str">
        <f>IFERROR(IF(B3700="","",VLOOKUP(B3700,'Customer Orders Management'!B:AB,13,0)),"")</f>
        <v/>
      </c>
      <c r="G3700" s="80" t="str">
        <f>IFERROR(IF(B3700="","",VLOOKUP(B3700,'Customer Orders Management'!B:AB,7,0)),"")</f>
        <v/>
      </c>
      <c r="H3700" s="80" t="str">
        <f>IFERROR(IF(B3700="","",VLOOKUP(B3700,'Customer Orders Management'!B:AB,8,0)),"")</f>
        <v/>
      </c>
      <c r="I3700" s="81" t="str">
        <f>IFERROR(IF(B3700="","",VLOOKUP(B3700,'Customer Orders Management'!B:AB,9,0)),"")</f>
        <v/>
      </c>
      <c r="J3700" s="81" t="str">
        <f>IFERROR(IF(B3700="","",VLOOKUP(B3700,'Customer Orders Management'!B:AB,10,0)),"")</f>
        <v/>
      </c>
      <c r="K3700" s="81" t="str">
        <f>IFERROR(IF(B3700="","",VLOOKUP(B3700,'Customer Orders Management'!B:AB,11,0)),"")</f>
        <v/>
      </c>
      <c r="L3700" s="81" t="str">
        <f>IFERROR(IF(VLOOKUP(B3700,'DIFOT Raw Data'!B:P,15,0)="","Not Delivered","Delivery"&amp;" "&amp;VLOOKUP(B3700,'DIFOT Raw Data'!B:P,15,0)),"")</f>
        <v/>
      </c>
    </row>
    <row r="3701" spans="5:12" x14ac:dyDescent="0.25">
      <c r="E3701" s="80" t="str">
        <f>IFERROR(IF(B3701="","",VLOOKUP(B3701,'Customer Orders Management'!B:AB,12,0)),"")</f>
        <v/>
      </c>
      <c r="F3701" s="80" t="str">
        <f>IFERROR(IF(B3701="","",VLOOKUP(B3701,'Customer Orders Management'!B:AB,13,0)),"")</f>
        <v/>
      </c>
      <c r="G3701" s="80" t="str">
        <f>IFERROR(IF(B3701="","",VLOOKUP(B3701,'Customer Orders Management'!B:AB,7,0)),"")</f>
        <v/>
      </c>
      <c r="H3701" s="80" t="str">
        <f>IFERROR(IF(B3701="","",VLOOKUP(B3701,'Customer Orders Management'!B:AB,8,0)),"")</f>
        <v/>
      </c>
      <c r="I3701" s="81" t="str">
        <f>IFERROR(IF(B3701="","",VLOOKUP(B3701,'Customer Orders Management'!B:AB,9,0)),"")</f>
        <v/>
      </c>
      <c r="J3701" s="81" t="str">
        <f>IFERROR(IF(B3701="","",VLOOKUP(B3701,'Customer Orders Management'!B:AB,10,0)),"")</f>
        <v/>
      </c>
      <c r="K3701" s="81" t="str">
        <f>IFERROR(IF(B3701="","",VLOOKUP(B3701,'Customer Orders Management'!B:AB,11,0)),"")</f>
        <v/>
      </c>
      <c r="L3701" s="81" t="str">
        <f>IFERROR(IF(VLOOKUP(B3701,'DIFOT Raw Data'!B:P,15,0)="","Not Delivered","Delivery"&amp;" "&amp;VLOOKUP(B3701,'DIFOT Raw Data'!B:P,15,0)),"")</f>
        <v/>
      </c>
    </row>
    <row r="3702" spans="5:12" x14ac:dyDescent="0.25">
      <c r="E3702" s="80" t="str">
        <f>IFERROR(IF(B3702="","",VLOOKUP(B3702,'Customer Orders Management'!B:AB,12,0)),"")</f>
        <v/>
      </c>
      <c r="F3702" s="80" t="str">
        <f>IFERROR(IF(B3702="","",VLOOKUP(B3702,'Customer Orders Management'!B:AB,13,0)),"")</f>
        <v/>
      </c>
      <c r="G3702" s="80" t="str">
        <f>IFERROR(IF(B3702="","",VLOOKUP(B3702,'Customer Orders Management'!B:AB,7,0)),"")</f>
        <v/>
      </c>
      <c r="H3702" s="80" t="str">
        <f>IFERROR(IF(B3702="","",VLOOKUP(B3702,'Customer Orders Management'!B:AB,8,0)),"")</f>
        <v/>
      </c>
      <c r="I3702" s="81" t="str">
        <f>IFERROR(IF(B3702="","",VLOOKUP(B3702,'Customer Orders Management'!B:AB,9,0)),"")</f>
        <v/>
      </c>
      <c r="J3702" s="81" t="str">
        <f>IFERROR(IF(B3702="","",VLOOKUP(B3702,'Customer Orders Management'!B:AB,10,0)),"")</f>
        <v/>
      </c>
      <c r="K3702" s="81" t="str">
        <f>IFERROR(IF(B3702="","",VLOOKUP(B3702,'Customer Orders Management'!B:AB,11,0)),"")</f>
        <v/>
      </c>
      <c r="L3702" s="81" t="str">
        <f>IFERROR(IF(VLOOKUP(B3702,'DIFOT Raw Data'!B:P,15,0)="","Not Delivered","Delivery"&amp;" "&amp;VLOOKUP(B3702,'DIFOT Raw Data'!B:P,15,0)),"")</f>
        <v/>
      </c>
    </row>
    <row r="3703" spans="5:12" x14ac:dyDescent="0.25">
      <c r="E3703" s="80" t="str">
        <f>IFERROR(IF(B3703="","",VLOOKUP(B3703,'Customer Orders Management'!B:AB,12,0)),"")</f>
        <v/>
      </c>
      <c r="F3703" s="80" t="str">
        <f>IFERROR(IF(B3703="","",VLOOKUP(B3703,'Customer Orders Management'!B:AB,13,0)),"")</f>
        <v/>
      </c>
      <c r="G3703" s="80" t="str">
        <f>IFERROR(IF(B3703="","",VLOOKUP(B3703,'Customer Orders Management'!B:AB,7,0)),"")</f>
        <v/>
      </c>
      <c r="H3703" s="80" t="str">
        <f>IFERROR(IF(B3703="","",VLOOKUP(B3703,'Customer Orders Management'!B:AB,8,0)),"")</f>
        <v/>
      </c>
      <c r="I3703" s="81" t="str">
        <f>IFERROR(IF(B3703="","",VLOOKUP(B3703,'Customer Orders Management'!B:AB,9,0)),"")</f>
        <v/>
      </c>
      <c r="J3703" s="81" t="str">
        <f>IFERROR(IF(B3703="","",VLOOKUP(B3703,'Customer Orders Management'!B:AB,10,0)),"")</f>
        <v/>
      </c>
      <c r="K3703" s="81" t="str">
        <f>IFERROR(IF(B3703="","",VLOOKUP(B3703,'Customer Orders Management'!B:AB,11,0)),"")</f>
        <v/>
      </c>
      <c r="L3703" s="81" t="str">
        <f>IFERROR(IF(VLOOKUP(B3703,'DIFOT Raw Data'!B:P,15,0)="","Not Delivered","Delivery"&amp;" "&amp;VLOOKUP(B3703,'DIFOT Raw Data'!B:P,15,0)),"")</f>
        <v/>
      </c>
    </row>
    <row r="3704" spans="5:12" x14ac:dyDescent="0.25">
      <c r="E3704" s="80" t="str">
        <f>IFERROR(IF(B3704="","",VLOOKUP(B3704,'Customer Orders Management'!B:AB,12,0)),"")</f>
        <v/>
      </c>
      <c r="F3704" s="80" t="str">
        <f>IFERROR(IF(B3704="","",VLOOKUP(B3704,'Customer Orders Management'!B:AB,13,0)),"")</f>
        <v/>
      </c>
      <c r="G3704" s="80" t="str">
        <f>IFERROR(IF(B3704="","",VLOOKUP(B3704,'Customer Orders Management'!B:AB,7,0)),"")</f>
        <v/>
      </c>
      <c r="H3704" s="80" t="str">
        <f>IFERROR(IF(B3704="","",VLOOKUP(B3704,'Customer Orders Management'!B:AB,8,0)),"")</f>
        <v/>
      </c>
      <c r="I3704" s="81" t="str">
        <f>IFERROR(IF(B3704="","",VLOOKUP(B3704,'Customer Orders Management'!B:AB,9,0)),"")</f>
        <v/>
      </c>
      <c r="J3704" s="81" t="str">
        <f>IFERROR(IF(B3704="","",VLOOKUP(B3704,'Customer Orders Management'!B:AB,10,0)),"")</f>
        <v/>
      </c>
      <c r="K3704" s="81" t="str">
        <f>IFERROR(IF(B3704="","",VLOOKUP(B3704,'Customer Orders Management'!B:AB,11,0)),"")</f>
        <v/>
      </c>
      <c r="L3704" s="81" t="str">
        <f>IFERROR(IF(VLOOKUP(B3704,'DIFOT Raw Data'!B:P,15,0)="","Not Delivered","Delivery"&amp;" "&amp;VLOOKUP(B3704,'DIFOT Raw Data'!B:P,15,0)),"")</f>
        <v/>
      </c>
    </row>
    <row r="3705" spans="5:12" x14ac:dyDescent="0.25">
      <c r="E3705" s="80" t="str">
        <f>IFERROR(IF(B3705="","",VLOOKUP(B3705,'Customer Orders Management'!B:AB,12,0)),"")</f>
        <v/>
      </c>
      <c r="F3705" s="80" t="str">
        <f>IFERROR(IF(B3705="","",VLOOKUP(B3705,'Customer Orders Management'!B:AB,13,0)),"")</f>
        <v/>
      </c>
      <c r="G3705" s="80" t="str">
        <f>IFERROR(IF(B3705="","",VLOOKUP(B3705,'Customer Orders Management'!B:AB,7,0)),"")</f>
        <v/>
      </c>
      <c r="H3705" s="80" t="str">
        <f>IFERROR(IF(B3705="","",VLOOKUP(B3705,'Customer Orders Management'!B:AB,8,0)),"")</f>
        <v/>
      </c>
      <c r="I3705" s="81" t="str">
        <f>IFERROR(IF(B3705="","",VLOOKUP(B3705,'Customer Orders Management'!B:AB,9,0)),"")</f>
        <v/>
      </c>
      <c r="J3705" s="81" t="str">
        <f>IFERROR(IF(B3705="","",VLOOKUP(B3705,'Customer Orders Management'!B:AB,10,0)),"")</f>
        <v/>
      </c>
      <c r="K3705" s="81" t="str">
        <f>IFERROR(IF(B3705="","",VLOOKUP(B3705,'Customer Orders Management'!B:AB,11,0)),"")</f>
        <v/>
      </c>
      <c r="L3705" s="81" t="str">
        <f>IFERROR(IF(VLOOKUP(B3705,'DIFOT Raw Data'!B:P,15,0)="","Not Delivered","Delivery"&amp;" "&amp;VLOOKUP(B3705,'DIFOT Raw Data'!B:P,15,0)),"")</f>
        <v/>
      </c>
    </row>
    <row r="3706" spans="5:12" x14ac:dyDescent="0.25">
      <c r="E3706" s="80" t="str">
        <f>IFERROR(IF(B3706="","",VLOOKUP(B3706,'Customer Orders Management'!B:AB,12,0)),"")</f>
        <v/>
      </c>
      <c r="F3706" s="80" t="str">
        <f>IFERROR(IF(B3706="","",VLOOKUP(B3706,'Customer Orders Management'!B:AB,13,0)),"")</f>
        <v/>
      </c>
      <c r="G3706" s="80" t="str">
        <f>IFERROR(IF(B3706="","",VLOOKUP(B3706,'Customer Orders Management'!B:AB,7,0)),"")</f>
        <v/>
      </c>
      <c r="H3706" s="80" t="str">
        <f>IFERROR(IF(B3706="","",VLOOKUP(B3706,'Customer Orders Management'!B:AB,8,0)),"")</f>
        <v/>
      </c>
      <c r="I3706" s="81" t="str">
        <f>IFERROR(IF(B3706="","",VLOOKUP(B3706,'Customer Orders Management'!B:AB,9,0)),"")</f>
        <v/>
      </c>
      <c r="J3706" s="81" t="str">
        <f>IFERROR(IF(B3706="","",VLOOKUP(B3706,'Customer Orders Management'!B:AB,10,0)),"")</f>
        <v/>
      </c>
      <c r="K3706" s="81" t="str">
        <f>IFERROR(IF(B3706="","",VLOOKUP(B3706,'Customer Orders Management'!B:AB,11,0)),"")</f>
        <v/>
      </c>
      <c r="L3706" s="81" t="str">
        <f>IFERROR(IF(VLOOKUP(B3706,'DIFOT Raw Data'!B:P,15,0)="","Not Delivered","Delivery"&amp;" "&amp;VLOOKUP(B3706,'DIFOT Raw Data'!B:P,15,0)),"")</f>
        <v/>
      </c>
    </row>
    <row r="3707" spans="5:12" x14ac:dyDescent="0.25">
      <c r="E3707" s="80" t="str">
        <f>IFERROR(IF(B3707="","",VLOOKUP(B3707,'Customer Orders Management'!B:AB,12,0)),"")</f>
        <v/>
      </c>
      <c r="F3707" s="80" t="str">
        <f>IFERROR(IF(B3707="","",VLOOKUP(B3707,'Customer Orders Management'!B:AB,13,0)),"")</f>
        <v/>
      </c>
      <c r="G3707" s="80" t="str">
        <f>IFERROR(IF(B3707="","",VLOOKUP(B3707,'Customer Orders Management'!B:AB,7,0)),"")</f>
        <v/>
      </c>
      <c r="H3707" s="80" t="str">
        <f>IFERROR(IF(B3707="","",VLOOKUP(B3707,'Customer Orders Management'!B:AB,8,0)),"")</f>
        <v/>
      </c>
      <c r="I3707" s="81" t="str">
        <f>IFERROR(IF(B3707="","",VLOOKUP(B3707,'Customer Orders Management'!B:AB,9,0)),"")</f>
        <v/>
      </c>
      <c r="J3707" s="81" t="str">
        <f>IFERROR(IF(B3707="","",VLOOKUP(B3707,'Customer Orders Management'!B:AB,10,0)),"")</f>
        <v/>
      </c>
      <c r="K3707" s="81" t="str">
        <f>IFERROR(IF(B3707="","",VLOOKUP(B3707,'Customer Orders Management'!B:AB,11,0)),"")</f>
        <v/>
      </c>
      <c r="L3707" s="81" t="str">
        <f>IFERROR(IF(VLOOKUP(B3707,'DIFOT Raw Data'!B:P,15,0)="","Not Delivered","Delivery"&amp;" "&amp;VLOOKUP(B3707,'DIFOT Raw Data'!B:P,15,0)),"")</f>
        <v/>
      </c>
    </row>
    <row r="3708" spans="5:12" x14ac:dyDescent="0.25">
      <c r="E3708" s="80" t="str">
        <f>IFERROR(IF(B3708="","",VLOOKUP(B3708,'Customer Orders Management'!B:AB,12,0)),"")</f>
        <v/>
      </c>
      <c r="F3708" s="80" t="str">
        <f>IFERROR(IF(B3708="","",VLOOKUP(B3708,'Customer Orders Management'!B:AB,13,0)),"")</f>
        <v/>
      </c>
      <c r="G3708" s="80" t="str">
        <f>IFERROR(IF(B3708="","",VLOOKUP(B3708,'Customer Orders Management'!B:AB,7,0)),"")</f>
        <v/>
      </c>
      <c r="H3708" s="80" t="str">
        <f>IFERROR(IF(B3708="","",VLOOKUP(B3708,'Customer Orders Management'!B:AB,8,0)),"")</f>
        <v/>
      </c>
      <c r="I3708" s="81" t="str">
        <f>IFERROR(IF(B3708="","",VLOOKUP(B3708,'Customer Orders Management'!B:AB,9,0)),"")</f>
        <v/>
      </c>
      <c r="J3708" s="81" t="str">
        <f>IFERROR(IF(B3708="","",VLOOKUP(B3708,'Customer Orders Management'!B:AB,10,0)),"")</f>
        <v/>
      </c>
      <c r="K3708" s="81" t="str">
        <f>IFERROR(IF(B3708="","",VLOOKUP(B3708,'Customer Orders Management'!B:AB,11,0)),"")</f>
        <v/>
      </c>
      <c r="L3708" s="81" t="str">
        <f>IFERROR(IF(VLOOKUP(B3708,'DIFOT Raw Data'!B:P,15,0)="","Not Delivered","Delivery"&amp;" "&amp;VLOOKUP(B3708,'DIFOT Raw Data'!B:P,15,0)),"")</f>
        <v/>
      </c>
    </row>
    <row r="3709" spans="5:12" x14ac:dyDescent="0.25">
      <c r="E3709" s="80" t="str">
        <f>IFERROR(IF(B3709="","",VLOOKUP(B3709,'Customer Orders Management'!B:AB,12,0)),"")</f>
        <v/>
      </c>
      <c r="F3709" s="80" t="str">
        <f>IFERROR(IF(B3709="","",VLOOKUP(B3709,'Customer Orders Management'!B:AB,13,0)),"")</f>
        <v/>
      </c>
      <c r="G3709" s="80" t="str">
        <f>IFERROR(IF(B3709="","",VLOOKUP(B3709,'Customer Orders Management'!B:AB,7,0)),"")</f>
        <v/>
      </c>
      <c r="H3709" s="80" t="str">
        <f>IFERROR(IF(B3709="","",VLOOKUP(B3709,'Customer Orders Management'!B:AB,8,0)),"")</f>
        <v/>
      </c>
      <c r="I3709" s="81" t="str">
        <f>IFERROR(IF(B3709="","",VLOOKUP(B3709,'Customer Orders Management'!B:AB,9,0)),"")</f>
        <v/>
      </c>
      <c r="J3709" s="81" t="str">
        <f>IFERROR(IF(B3709="","",VLOOKUP(B3709,'Customer Orders Management'!B:AB,10,0)),"")</f>
        <v/>
      </c>
      <c r="K3709" s="81" t="str">
        <f>IFERROR(IF(B3709="","",VLOOKUP(B3709,'Customer Orders Management'!B:AB,11,0)),"")</f>
        <v/>
      </c>
      <c r="L3709" s="81" t="str">
        <f>IFERROR(IF(VLOOKUP(B3709,'DIFOT Raw Data'!B:P,15,0)="","Not Delivered","Delivery"&amp;" "&amp;VLOOKUP(B3709,'DIFOT Raw Data'!B:P,15,0)),"")</f>
        <v/>
      </c>
    </row>
    <row r="3710" spans="5:12" x14ac:dyDescent="0.25">
      <c r="E3710" s="80" t="str">
        <f>IFERROR(IF(B3710="","",VLOOKUP(B3710,'Customer Orders Management'!B:AB,12,0)),"")</f>
        <v/>
      </c>
      <c r="F3710" s="80" t="str">
        <f>IFERROR(IF(B3710="","",VLOOKUP(B3710,'Customer Orders Management'!B:AB,13,0)),"")</f>
        <v/>
      </c>
      <c r="G3710" s="80" t="str">
        <f>IFERROR(IF(B3710="","",VLOOKUP(B3710,'Customer Orders Management'!B:AB,7,0)),"")</f>
        <v/>
      </c>
      <c r="H3710" s="80" t="str">
        <f>IFERROR(IF(B3710="","",VLOOKUP(B3710,'Customer Orders Management'!B:AB,8,0)),"")</f>
        <v/>
      </c>
      <c r="I3710" s="81" t="str">
        <f>IFERROR(IF(B3710="","",VLOOKUP(B3710,'Customer Orders Management'!B:AB,9,0)),"")</f>
        <v/>
      </c>
      <c r="J3710" s="81" t="str">
        <f>IFERROR(IF(B3710="","",VLOOKUP(B3710,'Customer Orders Management'!B:AB,10,0)),"")</f>
        <v/>
      </c>
      <c r="K3710" s="81" t="str">
        <f>IFERROR(IF(B3710="","",VLOOKUP(B3710,'Customer Orders Management'!B:AB,11,0)),"")</f>
        <v/>
      </c>
      <c r="L3710" s="81" t="str">
        <f>IFERROR(IF(VLOOKUP(B3710,'DIFOT Raw Data'!B:P,15,0)="","Not Delivered","Delivery"&amp;" "&amp;VLOOKUP(B3710,'DIFOT Raw Data'!B:P,15,0)),"")</f>
        <v/>
      </c>
    </row>
    <row r="3711" spans="5:12" x14ac:dyDescent="0.25">
      <c r="E3711" s="80" t="str">
        <f>IFERROR(IF(B3711="","",VLOOKUP(B3711,'Customer Orders Management'!B:AB,12,0)),"")</f>
        <v/>
      </c>
      <c r="F3711" s="80" t="str">
        <f>IFERROR(IF(B3711="","",VLOOKUP(B3711,'Customer Orders Management'!B:AB,13,0)),"")</f>
        <v/>
      </c>
      <c r="G3711" s="80" t="str">
        <f>IFERROR(IF(B3711="","",VLOOKUP(B3711,'Customer Orders Management'!B:AB,7,0)),"")</f>
        <v/>
      </c>
      <c r="H3711" s="80" t="str">
        <f>IFERROR(IF(B3711="","",VLOOKUP(B3711,'Customer Orders Management'!B:AB,8,0)),"")</f>
        <v/>
      </c>
      <c r="I3711" s="81" t="str">
        <f>IFERROR(IF(B3711="","",VLOOKUP(B3711,'Customer Orders Management'!B:AB,9,0)),"")</f>
        <v/>
      </c>
      <c r="J3711" s="81" t="str">
        <f>IFERROR(IF(B3711="","",VLOOKUP(B3711,'Customer Orders Management'!B:AB,10,0)),"")</f>
        <v/>
      </c>
      <c r="K3711" s="81" t="str">
        <f>IFERROR(IF(B3711="","",VLOOKUP(B3711,'Customer Orders Management'!B:AB,11,0)),"")</f>
        <v/>
      </c>
      <c r="L3711" s="81" t="str">
        <f>IFERROR(IF(VLOOKUP(B3711,'DIFOT Raw Data'!B:P,15,0)="","Not Delivered","Delivery"&amp;" "&amp;VLOOKUP(B3711,'DIFOT Raw Data'!B:P,15,0)),"")</f>
        <v/>
      </c>
    </row>
    <row r="3712" spans="5:12" x14ac:dyDescent="0.25">
      <c r="E3712" s="80" t="str">
        <f>IFERROR(IF(B3712="","",VLOOKUP(B3712,'Customer Orders Management'!B:AB,12,0)),"")</f>
        <v/>
      </c>
      <c r="F3712" s="80" t="str">
        <f>IFERROR(IF(B3712="","",VLOOKUP(B3712,'Customer Orders Management'!B:AB,13,0)),"")</f>
        <v/>
      </c>
      <c r="G3712" s="80" t="str">
        <f>IFERROR(IF(B3712="","",VLOOKUP(B3712,'Customer Orders Management'!B:AB,7,0)),"")</f>
        <v/>
      </c>
      <c r="H3712" s="80" t="str">
        <f>IFERROR(IF(B3712="","",VLOOKUP(B3712,'Customer Orders Management'!B:AB,8,0)),"")</f>
        <v/>
      </c>
      <c r="I3712" s="81" t="str">
        <f>IFERROR(IF(B3712="","",VLOOKUP(B3712,'Customer Orders Management'!B:AB,9,0)),"")</f>
        <v/>
      </c>
      <c r="J3712" s="81" t="str">
        <f>IFERROR(IF(B3712="","",VLOOKUP(B3712,'Customer Orders Management'!B:AB,10,0)),"")</f>
        <v/>
      </c>
      <c r="K3712" s="81" t="str">
        <f>IFERROR(IF(B3712="","",VLOOKUP(B3712,'Customer Orders Management'!B:AB,11,0)),"")</f>
        <v/>
      </c>
      <c r="L3712" s="81" t="str">
        <f>IFERROR(IF(VLOOKUP(B3712,'DIFOT Raw Data'!B:P,15,0)="","Not Delivered","Delivery"&amp;" "&amp;VLOOKUP(B3712,'DIFOT Raw Data'!B:P,15,0)),"")</f>
        <v/>
      </c>
    </row>
    <row r="3713" spans="5:12" x14ac:dyDescent="0.25">
      <c r="E3713" s="80" t="str">
        <f>IFERROR(IF(B3713="","",VLOOKUP(B3713,'Customer Orders Management'!B:AB,12,0)),"")</f>
        <v/>
      </c>
      <c r="F3713" s="80" t="str">
        <f>IFERROR(IF(B3713="","",VLOOKUP(B3713,'Customer Orders Management'!B:AB,13,0)),"")</f>
        <v/>
      </c>
      <c r="G3713" s="80" t="str">
        <f>IFERROR(IF(B3713="","",VLOOKUP(B3713,'Customer Orders Management'!B:AB,7,0)),"")</f>
        <v/>
      </c>
      <c r="H3713" s="80" t="str">
        <f>IFERROR(IF(B3713="","",VLOOKUP(B3713,'Customer Orders Management'!B:AB,8,0)),"")</f>
        <v/>
      </c>
      <c r="I3713" s="81" t="str">
        <f>IFERROR(IF(B3713="","",VLOOKUP(B3713,'Customer Orders Management'!B:AB,9,0)),"")</f>
        <v/>
      </c>
      <c r="J3713" s="81" t="str">
        <f>IFERROR(IF(B3713="","",VLOOKUP(B3713,'Customer Orders Management'!B:AB,10,0)),"")</f>
        <v/>
      </c>
      <c r="K3713" s="81" t="str">
        <f>IFERROR(IF(B3713="","",VLOOKUP(B3713,'Customer Orders Management'!B:AB,11,0)),"")</f>
        <v/>
      </c>
      <c r="L3713" s="81" t="str">
        <f>IFERROR(IF(VLOOKUP(B3713,'DIFOT Raw Data'!B:P,15,0)="","Not Delivered","Delivery"&amp;" "&amp;VLOOKUP(B3713,'DIFOT Raw Data'!B:P,15,0)),"")</f>
        <v/>
      </c>
    </row>
    <row r="3714" spans="5:12" x14ac:dyDescent="0.25">
      <c r="E3714" s="80" t="str">
        <f>IFERROR(IF(B3714="","",VLOOKUP(B3714,'Customer Orders Management'!B:AB,12,0)),"")</f>
        <v/>
      </c>
      <c r="F3714" s="80" t="str">
        <f>IFERROR(IF(B3714="","",VLOOKUP(B3714,'Customer Orders Management'!B:AB,13,0)),"")</f>
        <v/>
      </c>
      <c r="G3714" s="80" t="str">
        <f>IFERROR(IF(B3714="","",VLOOKUP(B3714,'Customer Orders Management'!B:AB,7,0)),"")</f>
        <v/>
      </c>
      <c r="H3714" s="80" t="str">
        <f>IFERROR(IF(B3714="","",VLOOKUP(B3714,'Customer Orders Management'!B:AB,8,0)),"")</f>
        <v/>
      </c>
      <c r="I3714" s="81" t="str">
        <f>IFERROR(IF(B3714="","",VLOOKUP(B3714,'Customer Orders Management'!B:AB,9,0)),"")</f>
        <v/>
      </c>
      <c r="J3714" s="81" t="str">
        <f>IFERROR(IF(B3714="","",VLOOKUP(B3714,'Customer Orders Management'!B:AB,10,0)),"")</f>
        <v/>
      </c>
      <c r="K3714" s="81" t="str">
        <f>IFERROR(IF(B3714="","",VLOOKUP(B3714,'Customer Orders Management'!B:AB,11,0)),"")</f>
        <v/>
      </c>
      <c r="L3714" s="81" t="str">
        <f>IFERROR(IF(VLOOKUP(B3714,'DIFOT Raw Data'!B:P,15,0)="","Not Delivered","Delivery"&amp;" "&amp;VLOOKUP(B3714,'DIFOT Raw Data'!B:P,15,0)),"")</f>
        <v/>
      </c>
    </row>
    <row r="3715" spans="5:12" x14ac:dyDescent="0.25">
      <c r="E3715" s="80" t="str">
        <f>IFERROR(IF(B3715="","",VLOOKUP(B3715,'Customer Orders Management'!B:AB,12,0)),"")</f>
        <v/>
      </c>
      <c r="F3715" s="80" t="str">
        <f>IFERROR(IF(B3715="","",VLOOKUP(B3715,'Customer Orders Management'!B:AB,13,0)),"")</f>
        <v/>
      </c>
      <c r="G3715" s="80" t="str">
        <f>IFERROR(IF(B3715="","",VLOOKUP(B3715,'Customer Orders Management'!B:AB,7,0)),"")</f>
        <v/>
      </c>
      <c r="H3715" s="80" t="str">
        <f>IFERROR(IF(B3715="","",VLOOKUP(B3715,'Customer Orders Management'!B:AB,8,0)),"")</f>
        <v/>
      </c>
      <c r="I3715" s="81" t="str">
        <f>IFERROR(IF(B3715="","",VLOOKUP(B3715,'Customer Orders Management'!B:AB,9,0)),"")</f>
        <v/>
      </c>
      <c r="J3715" s="81" t="str">
        <f>IFERROR(IF(B3715="","",VLOOKUP(B3715,'Customer Orders Management'!B:AB,10,0)),"")</f>
        <v/>
      </c>
      <c r="K3715" s="81" t="str">
        <f>IFERROR(IF(B3715="","",VLOOKUP(B3715,'Customer Orders Management'!B:AB,11,0)),"")</f>
        <v/>
      </c>
      <c r="L3715" s="81" t="str">
        <f>IFERROR(IF(VLOOKUP(B3715,'DIFOT Raw Data'!B:P,15,0)="","Not Delivered","Delivery"&amp;" "&amp;VLOOKUP(B3715,'DIFOT Raw Data'!B:P,15,0)),"")</f>
        <v/>
      </c>
    </row>
    <row r="3716" spans="5:12" x14ac:dyDescent="0.25">
      <c r="E3716" s="80" t="str">
        <f>IFERROR(IF(B3716="","",VLOOKUP(B3716,'Customer Orders Management'!B:AB,12,0)),"")</f>
        <v/>
      </c>
      <c r="F3716" s="80" t="str">
        <f>IFERROR(IF(B3716="","",VLOOKUP(B3716,'Customer Orders Management'!B:AB,13,0)),"")</f>
        <v/>
      </c>
      <c r="G3716" s="80" t="str">
        <f>IFERROR(IF(B3716="","",VLOOKUP(B3716,'Customer Orders Management'!B:AB,7,0)),"")</f>
        <v/>
      </c>
      <c r="H3716" s="80" t="str">
        <f>IFERROR(IF(B3716="","",VLOOKUP(B3716,'Customer Orders Management'!B:AB,8,0)),"")</f>
        <v/>
      </c>
      <c r="I3716" s="81" t="str">
        <f>IFERROR(IF(B3716="","",VLOOKUP(B3716,'Customer Orders Management'!B:AB,9,0)),"")</f>
        <v/>
      </c>
      <c r="J3716" s="81" t="str">
        <f>IFERROR(IF(B3716="","",VLOOKUP(B3716,'Customer Orders Management'!B:AB,10,0)),"")</f>
        <v/>
      </c>
      <c r="K3716" s="81" t="str">
        <f>IFERROR(IF(B3716="","",VLOOKUP(B3716,'Customer Orders Management'!B:AB,11,0)),"")</f>
        <v/>
      </c>
      <c r="L3716" s="81" t="str">
        <f>IFERROR(IF(VLOOKUP(B3716,'DIFOT Raw Data'!B:P,15,0)="","Not Delivered","Delivery"&amp;" "&amp;VLOOKUP(B3716,'DIFOT Raw Data'!B:P,15,0)),"")</f>
        <v/>
      </c>
    </row>
    <row r="3717" spans="5:12" x14ac:dyDescent="0.25">
      <c r="E3717" s="80" t="str">
        <f>IFERROR(IF(B3717="","",VLOOKUP(B3717,'Customer Orders Management'!B:AB,12,0)),"")</f>
        <v/>
      </c>
      <c r="F3717" s="80" t="str">
        <f>IFERROR(IF(B3717="","",VLOOKUP(B3717,'Customer Orders Management'!B:AB,13,0)),"")</f>
        <v/>
      </c>
      <c r="G3717" s="80" t="str">
        <f>IFERROR(IF(B3717="","",VLOOKUP(B3717,'Customer Orders Management'!B:AB,7,0)),"")</f>
        <v/>
      </c>
      <c r="H3717" s="80" t="str">
        <f>IFERROR(IF(B3717="","",VLOOKUP(B3717,'Customer Orders Management'!B:AB,8,0)),"")</f>
        <v/>
      </c>
      <c r="I3717" s="81" t="str">
        <f>IFERROR(IF(B3717="","",VLOOKUP(B3717,'Customer Orders Management'!B:AB,9,0)),"")</f>
        <v/>
      </c>
      <c r="J3717" s="81" t="str">
        <f>IFERROR(IF(B3717="","",VLOOKUP(B3717,'Customer Orders Management'!B:AB,10,0)),"")</f>
        <v/>
      </c>
      <c r="K3717" s="81" t="str">
        <f>IFERROR(IF(B3717="","",VLOOKUP(B3717,'Customer Orders Management'!B:AB,11,0)),"")</f>
        <v/>
      </c>
      <c r="L3717" s="81" t="str">
        <f>IFERROR(IF(VLOOKUP(B3717,'DIFOT Raw Data'!B:P,15,0)="","Not Delivered","Delivery"&amp;" "&amp;VLOOKUP(B3717,'DIFOT Raw Data'!B:P,15,0)),"")</f>
        <v/>
      </c>
    </row>
    <row r="3718" spans="5:12" x14ac:dyDescent="0.25">
      <c r="E3718" s="80" t="str">
        <f>IFERROR(IF(B3718="","",VLOOKUP(B3718,'Customer Orders Management'!B:AB,12,0)),"")</f>
        <v/>
      </c>
      <c r="F3718" s="80" t="str">
        <f>IFERROR(IF(B3718="","",VLOOKUP(B3718,'Customer Orders Management'!B:AB,13,0)),"")</f>
        <v/>
      </c>
      <c r="G3718" s="80" t="str">
        <f>IFERROR(IF(B3718="","",VLOOKUP(B3718,'Customer Orders Management'!B:AB,7,0)),"")</f>
        <v/>
      </c>
      <c r="H3718" s="80" t="str">
        <f>IFERROR(IF(B3718="","",VLOOKUP(B3718,'Customer Orders Management'!B:AB,8,0)),"")</f>
        <v/>
      </c>
      <c r="I3718" s="81" t="str">
        <f>IFERROR(IF(B3718="","",VLOOKUP(B3718,'Customer Orders Management'!B:AB,9,0)),"")</f>
        <v/>
      </c>
      <c r="J3718" s="81" t="str">
        <f>IFERROR(IF(B3718="","",VLOOKUP(B3718,'Customer Orders Management'!B:AB,10,0)),"")</f>
        <v/>
      </c>
      <c r="K3718" s="81" t="str">
        <f>IFERROR(IF(B3718="","",VLOOKUP(B3718,'Customer Orders Management'!B:AB,11,0)),"")</f>
        <v/>
      </c>
      <c r="L3718" s="81" t="str">
        <f>IFERROR(IF(VLOOKUP(B3718,'DIFOT Raw Data'!B:P,15,0)="","Not Delivered","Delivery"&amp;" "&amp;VLOOKUP(B3718,'DIFOT Raw Data'!B:P,15,0)),"")</f>
        <v/>
      </c>
    </row>
    <row r="3719" spans="5:12" x14ac:dyDescent="0.25">
      <c r="E3719" s="80" t="str">
        <f>IFERROR(IF(B3719="","",VLOOKUP(B3719,'Customer Orders Management'!B:AB,12,0)),"")</f>
        <v/>
      </c>
      <c r="F3719" s="80" t="str">
        <f>IFERROR(IF(B3719="","",VLOOKUP(B3719,'Customer Orders Management'!B:AB,13,0)),"")</f>
        <v/>
      </c>
      <c r="G3719" s="80" t="str">
        <f>IFERROR(IF(B3719="","",VLOOKUP(B3719,'Customer Orders Management'!B:AB,7,0)),"")</f>
        <v/>
      </c>
      <c r="H3719" s="80" t="str">
        <f>IFERROR(IF(B3719="","",VLOOKUP(B3719,'Customer Orders Management'!B:AB,8,0)),"")</f>
        <v/>
      </c>
      <c r="I3719" s="81" t="str">
        <f>IFERROR(IF(B3719="","",VLOOKUP(B3719,'Customer Orders Management'!B:AB,9,0)),"")</f>
        <v/>
      </c>
      <c r="J3719" s="81" t="str">
        <f>IFERROR(IF(B3719="","",VLOOKUP(B3719,'Customer Orders Management'!B:AB,10,0)),"")</f>
        <v/>
      </c>
      <c r="K3719" s="81" t="str">
        <f>IFERROR(IF(B3719="","",VLOOKUP(B3719,'Customer Orders Management'!B:AB,11,0)),"")</f>
        <v/>
      </c>
      <c r="L3719" s="81" t="str">
        <f>IFERROR(IF(VLOOKUP(B3719,'DIFOT Raw Data'!B:P,15,0)="","Not Delivered","Delivery"&amp;" "&amp;VLOOKUP(B3719,'DIFOT Raw Data'!B:P,15,0)),"")</f>
        <v/>
      </c>
    </row>
    <row r="3720" spans="5:12" x14ac:dyDescent="0.25">
      <c r="E3720" s="80" t="str">
        <f>IFERROR(IF(B3720="","",VLOOKUP(B3720,'Customer Orders Management'!B:AB,12,0)),"")</f>
        <v/>
      </c>
      <c r="F3720" s="80" t="str">
        <f>IFERROR(IF(B3720="","",VLOOKUP(B3720,'Customer Orders Management'!B:AB,13,0)),"")</f>
        <v/>
      </c>
      <c r="G3720" s="80" t="str">
        <f>IFERROR(IF(B3720="","",VLOOKUP(B3720,'Customer Orders Management'!B:AB,7,0)),"")</f>
        <v/>
      </c>
      <c r="H3720" s="80" t="str">
        <f>IFERROR(IF(B3720="","",VLOOKUP(B3720,'Customer Orders Management'!B:AB,8,0)),"")</f>
        <v/>
      </c>
      <c r="I3720" s="81" t="str">
        <f>IFERROR(IF(B3720="","",VLOOKUP(B3720,'Customer Orders Management'!B:AB,9,0)),"")</f>
        <v/>
      </c>
      <c r="J3720" s="81" t="str">
        <f>IFERROR(IF(B3720="","",VLOOKUP(B3720,'Customer Orders Management'!B:AB,10,0)),"")</f>
        <v/>
      </c>
      <c r="K3720" s="81" t="str">
        <f>IFERROR(IF(B3720="","",VLOOKUP(B3720,'Customer Orders Management'!B:AB,11,0)),"")</f>
        <v/>
      </c>
      <c r="L3720" s="81" t="str">
        <f>IFERROR(IF(VLOOKUP(B3720,'DIFOT Raw Data'!B:P,15,0)="","Not Delivered","Delivery"&amp;" "&amp;VLOOKUP(B3720,'DIFOT Raw Data'!B:P,15,0)),"")</f>
        <v/>
      </c>
    </row>
    <row r="3721" spans="5:12" x14ac:dyDescent="0.25">
      <c r="E3721" s="80" t="str">
        <f>IFERROR(IF(B3721="","",VLOOKUP(B3721,'Customer Orders Management'!B:AB,12,0)),"")</f>
        <v/>
      </c>
      <c r="F3721" s="80" t="str">
        <f>IFERROR(IF(B3721="","",VLOOKUP(B3721,'Customer Orders Management'!B:AB,13,0)),"")</f>
        <v/>
      </c>
      <c r="G3721" s="80" t="str">
        <f>IFERROR(IF(B3721="","",VLOOKUP(B3721,'Customer Orders Management'!B:AB,7,0)),"")</f>
        <v/>
      </c>
      <c r="H3721" s="80" t="str">
        <f>IFERROR(IF(B3721="","",VLOOKUP(B3721,'Customer Orders Management'!B:AB,8,0)),"")</f>
        <v/>
      </c>
      <c r="I3721" s="81" t="str">
        <f>IFERROR(IF(B3721="","",VLOOKUP(B3721,'Customer Orders Management'!B:AB,9,0)),"")</f>
        <v/>
      </c>
      <c r="J3721" s="81" t="str">
        <f>IFERROR(IF(B3721="","",VLOOKUP(B3721,'Customer Orders Management'!B:AB,10,0)),"")</f>
        <v/>
      </c>
      <c r="K3721" s="81" t="str">
        <f>IFERROR(IF(B3721="","",VLOOKUP(B3721,'Customer Orders Management'!B:AB,11,0)),"")</f>
        <v/>
      </c>
      <c r="L3721" s="81" t="str">
        <f>IFERROR(IF(VLOOKUP(B3721,'DIFOT Raw Data'!B:P,15,0)="","Not Delivered","Delivery"&amp;" "&amp;VLOOKUP(B3721,'DIFOT Raw Data'!B:P,15,0)),"")</f>
        <v/>
      </c>
    </row>
    <row r="3722" spans="5:12" x14ac:dyDescent="0.25">
      <c r="E3722" s="80" t="str">
        <f>IFERROR(IF(B3722="","",VLOOKUP(B3722,'Customer Orders Management'!B:AB,12,0)),"")</f>
        <v/>
      </c>
      <c r="F3722" s="80" t="str">
        <f>IFERROR(IF(B3722="","",VLOOKUP(B3722,'Customer Orders Management'!B:AB,13,0)),"")</f>
        <v/>
      </c>
      <c r="G3722" s="80" t="str">
        <f>IFERROR(IF(B3722="","",VLOOKUP(B3722,'Customer Orders Management'!B:AB,7,0)),"")</f>
        <v/>
      </c>
      <c r="H3722" s="80" t="str">
        <f>IFERROR(IF(B3722="","",VLOOKUP(B3722,'Customer Orders Management'!B:AB,8,0)),"")</f>
        <v/>
      </c>
      <c r="I3722" s="81" t="str">
        <f>IFERROR(IF(B3722="","",VLOOKUP(B3722,'Customer Orders Management'!B:AB,9,0)),"")</f>
        <v/>
      </c>
      <c r="J3722" s="81" t="str">
        <f>IFERROR(IF(B3722="","",VLOOKUP(B3722,'Customer Orders Management'!B:AB,10,0)),"")</f>
        <v/>
      </c>
      <c r="K3722" s="81" t="str">
        <f>IFERROR(IF(B3722="","",VLOOKUP(B3722,'Customer Orders Management'!B:AB,11,0)),"")</f>
        <v/>
      </c>
      <c r="L3722" s="81" t="str">
        <f>IFERROR(IF(VLOOKUP(B3722,'DIFOT Raw Data'!B:P,15,0)="","Not Delivered","Delivery"&amp;" "&amp;VLOOKUP(B3722,'DIFOT Raw Data'!B:P,15,0)),"")</f>
        <v/>
      </c>
    </row>
    <row r="3723" spans="5:12" x14ac:dyDescent="0.25">
      <c r="E3723" s="80" t="str">
        <f>IFERROR(IF(B3723="","",VLOOKUP(B3723,'Customer Orders Management'!B:AB,12,0)),"")</f>
        <v/>
      </c>
      <c r="F3723" s="80" t="str">
        <f>IFERROR(IF(B3723="","",VLOOKUP(B3723,'Customer Orders Management'!B:AB,13,0)),"")</f>
        <v/>
      </c>
      <c r="G3723" s="80" t="str">
        <f>IFERROR(IF(B3723="","",VLOOKUP(B3723,'Customer Orders Management'!B:AB,7,0)),"")</f>
        <v/>
      </c>
      <c r="H3723" s="80" t="str">
        <f>IFERROR(IF(B3723="","",VLOOKUP(B3723,'Customer Orders Management'!B:AB,8,0)),"")</f>
        <v/>
      </c>
      <c r="I3723" s="81" t="str">
        <f>IFERROR(IF(B3723="","",VLOOKUP(B3723,'Customer Orders Management'!B:AB,9,0)),"")</f>
        <v/>
      </c>
      <c r="J3723" s="81" t="str">
        <f>IFERROR(IF(B3723="","",VLOOKUP(B3723,'Customer Orders Management'!B:AB,10,0)),"")</f>
        <v/>
      </c>
      <c r="K3723" s="81" t="str">
        <f>IFERROR(IF(B3723="","",VLOOKUP(B3723,'Customer Orders Management'!B:AB,11,0)),"")</f>
        <v/>
      </c>
      <c r="L3723" s="81" t="str">
        <f>IFERROR(IF(VLOOKUP(B3723,'DIFOT Raw Data'!B:P,15,0)="","Not Delivered","Delivery"&amp;" "&amp;VLOOKUP(B3723,'DIFOT Raw Data'!B:P,15,0)),"")</f>
        <v/>
      </c>
    </row>
    <row r="3724" spans="5:12" x14ac:dyDescent="0.25">
      <c r="E3724" s="80" t="str">
        <f>IFERROR(IF(B3724="","",VLOOKUP(B3724,'Customer Orders Management'!B:AB,12,0)),"")</f>
        <v/>
      </c>
      <c r="F3724" s="80" t="str">
        <f>IFERROR(IF(B3724="","",VLOOKUP(B3724,'Customer Orders Management'!B:AB,13,0)),"")</f>
        <v/>
      </c>
      <c r="G3724" s="80" t="str">
        <f>IFERROR(IF(B3724="","",VLOOKUP(B3724,'Customer Orders Management'!B:AB,7,0)),"")</f>
        <v/>
      </c>
      <c r="H3724" s="80" t="str">
        <f>IFERROR(IF(B3724="","",VLOOKUP(B3724,'Customer Orders Management'!B:AB,8,0)),"")</f>
        <v/>
      </c>
      <c r="I3724" s="81" t="str">
        <f>IFERROR(IF(B3724="","",VLOOKUP(B3724,'Customer Orders Management'!B:AB,9,0)),"")</f>
        <v/>
      </c>
      <c r="J3724" s="81" t="str">
        <f>IFERROR(IF(B3724="","",VLOOKUP(B3724,'Customer Orders Management'!B:AB,10,0)),"")</f>
        <v/>
      </c>
      <c r="K3724" s="81" t="str">
        <f>IFERROR(IF(B3724="","",VLOOKUP(B3724,'Customer Orders Management'!B:AB,11,0)),"")</f>
        <v/>
      </c>
      <c r="L3724" s="81" t="str">
        <f>IFERROR(IF(VLOOKUP(B3724,'DIFOT Raw Data'!B:P,15,0)="","Not Delivered","Delivery"&amp;" "&amp;VLOOKUP(B3724,'DIFOT Raw Data'!B:P,15,0)),"")</f>
        <v/>
      </c>
    </row>
    <row r="3725" spans="5:12" x14ac:dyDescent="0.25">
      <c r="E3725" s="80" t="str">
        <f>IFERROR(IF(B3725="","",VLOOKUP(B3725,'Customer Orders Management'!B:AB,12,0)),"")</f>
        <v/>
      </c>
      <c r="F3725" s="80" t="str">
        <f>IFERROR(IF(B3725="","",VLOOKUP(B3725,'Customer Orders Management'!B:AB,13,0)),"")</f>
        <v/>
      </c>
      <c r="G3725" s="80" t="str">
        <f>IFERROR(IF(B3725="","",VLOOKUP(B3725,'Customer Orders Management'!B:AB,7,0)),"")</f>
        <v/>
      </c>
      <c r="H3725" s="80" t="str">
        <f>IFERROR(IF(B3725="","",VLOOKUP(B3725,'Customer Orders Management'!B:AB,8,0)),"")</f>
        <v/>
      </c>
      <c r="I3725" s="81" t="str">
        <f>IFERROR(IF(B3725="","",VLOOKUP(B3725,'Customer Orders Management'!B:AB,9,0)),"")</f>
        <v/>
      </c>
      <c r="J3725" s="81" t="str">
        <f>IFERROR(IF(B3725="","",VLOOKUP(B3725,'Customer Orders Management'!B:AB,10,0)),"")</f>
        <v/>
      </c>
      <c r="K3725" s="81" t="str">
        <f>IFERROR(IF(B3725="","",VLOOKUP(B3725,'Customer Orders Management'!B:AB,11,0)),"")</f>
        <v/>
      </c>
      <c r="L3725" s="81" t="str">
        <f>IFERROR(IF(VLOOKUP(B3725,'DIFOT Raw Data'!B:P,15,0)="","Not Delivered","Delivery"&amp;" "&amp;VLOOKUP(B3725,'DIFOT Raw Data'!B:P,15,0)),"")</f>
        <v/>
      </c>
    </row>
    <row r="3726" spans="5:12" x14ac:dyDescent="0.25">
      <c r="E3726" s="80" t="str">
        <f>IFERROR(IF(B3726="","",VLOOKUP(B3726,'Customer Orders Management'!B:AB,12,0)),"")</f>
        <v/>
      </c>
      <c r="F3726" s="80" t="str">
        <f>IFERROR(IF(B3726="","",VLOOKUP(B3726,'Customer Orders Management'!B:AB,13,0)),"")</f>
        <v/>
      </c>
      <c r="G3726" s="80" t="str">
        <f>IFERROR(IF(B3726="","",VLOOKUP(B3726,'Customer Orders Management'!B:AB,7,0)),"")</f>
        <v/>
      </c>
      <c r="H3726" s="80" t="str">
        <f>IFERROR(IF(B3726="","",VLOOKUP(B3726,'Customer Orders Management'!B:AB,8,0)),"")</f>
        <v/>
      </c>
      <c r="I3726" s="81" t="str">
        <f>IFERROR(IF(B3726="","",VLOOKUP(B3726,'Customer Orders Management'!B:AB,9,0)),"")</f>
        <v/>
      </c>
      <c r="J3726" s="81" t="str">
        <f>IFERROR(IF(B3726="","",VLOOKUP(B3726,'Customer Orders Management'!B:AB,10,0)),"")</f>
        <v/>
      </c>
      <c r="K3726" s="81" t="str">
        <f>IFERROR(IF(B3726="","",VLOOKUP(B3726,'Customer Orders Management'!B:AB,11,0)),"")</f>
        <v/>
      </c>
      <c r="L3726" s="81" t="str">
        <f>IFERROR(IF(VLOOKUP(B3726,'DIFOT Raw Data'!B:P,15,0)="","Not Delivered","Delivery"&amp;" "&amp;VLOOKUP(B3726,'DIFOT Raw Data'!B:P,15,0)),"")</f>
        <v/>
      </c>
    </row>
    <row r="3727" spans="5:12" x14ac:dyDescent="0.25">
      <c r="E3727" s="80" t="str">
        <f>IFERROR(IF(B3727="","",VLOOKUP(B3727,'Customer Orders Management'!B:AB,12,0)),"")</f>
        <v/>
      </c>
      <c r="F3727" s="80" t="str">
        <f>IFERROR(IF(B3727="","",VLOOKUP(B3727,'Customer Orders Management'!B:AB,13,0)),"")</f>
        <v/>
      </c>
      <c r="G3727" s="80" t="str">
        <f>IFERROR(IF(B3727="","",VLOOKUP(B3727,'Customer Orders Management'!B:AB,7,0)),"")</f>
        <v/>
      </c>
      <c r="H3727" s="80" t="str">
        <f>IFERROR(IF(B3727="","",VLOOKUP(B3727,'Customer Orders Management'!B:AB,8,0)),"")</f>
        <v/>
      </c>
      <c r="I3727" s="81" t="str">
        <f>IFERROR(IF(B3727="","",VLOOKUP(B3727,'Customer Orders Management'!B:AB,9,0)),"")</f>
        <v/>
      </c>
      <c r="J3727" s="81" t="str">
        <f>IFERROR(IF(B3727="","",VLOOKUP(B3727,'Customer Orders Management'!B:AB,10,0)),"")</f>
        <v/>
      </c>
      <c r="K3727" s="81" t="str">
        <f>IFERROR(IF(B3727="","",VLOOKUP(B3727,'Customer Orders Management'!B:AB,11,0)),"")</f>
        <v/>
      </c>
      <c r="L3727" s="81" t="str">
        <f>IFERROR(IF(VLOOKUP(B3727,'DIFOT Raw Data'!B:P,15,0)="","Not Delivered","Delivery"&amp;" "&amp;VLOOKUP(B3727,'DIFOT Raw Data'!B:P,15,0)),"")</f>
        <v/>
      </c>
    </row>
    <row r="3728" spans="5:12" x14ac:dyDescent="0.25">
      <c r="E3728" s="80" t="str">
        <f>IFERROR(IF(B3728="","",VLOOKUP(B3728,'Customer Orders Management'!B:AB,12,0)),"")</f>
        <v/>
      </c>
      <c r="F3728" s="80" t="str">
        <f>IFERROR(IF(B3728="","",VLOOKUP(B3728,'Customer Orders Management'!B:AB,13,0)),"")</f>
        <v/>
      </c>
      <c r="G3728" s="80" t="str">
        <f>IFERROR(IF(B3728="","",VLOOKUP(B3728,'Customer Orders Management'!B:AB,7,0)),"")</f>
        <v/>
      </c>
      <c r="H3728" s="80" t="str">
        <f>IFERROR(IF(B3728="","",VLOOKUP(B3728,'Customer Orders Management'!B:AB,8,0)),"")</f>
        <v/>
      </c>
      <c r="I3728" s="81" t="str">
        <f>IFERROR(IF(B3728="","",VLOOKUP(B3728,'Customer Orders Management'!B:AB,9,0)),"")</f>
        <v/>
      </c>
      <c r="J3728" s="81" t="str">
        <f>IFERROR(IF(B3728="","",VLOOKUP(B3728,'Customer Orders Management'!B:AB,10,0)),"")</f>
        <v/>
      </c>
      <c r="K3728" s="81" t="str">
        <f>IFERROR(IF(B3728="","",VLOOKUP(B3728,'Customer Orders Management'!B:AB,11,0)),"")</f>
        <v/>
      </c>
      <c r="L3728" s="81" t="str">
        <f>IFERROR(IF(VLOOKUP(B3728,'DIFOT Raw Data'!B:P,15,0)="","Not Delivered","Delivery"&amp;" "&amp;VLOOKUP(B3728,'DIFOT Raw Data'!B:P,15,0)),"")</f>
        <v/>
      </c>
    </row>
    <row r="3729" spans="5:12" x14ac:dyDescent="0.25">
      <c r="E3729" s="80" t="str">
        <f>IFERROR(IF(B3729="","",VLOOKUP(B3729,'Customer Orders Management'!B:AB,12,0)),"")</f>
        <v/>
      </c>
      <c r="F3729" s="80" t="str">
        <f>IFERROR(IF(B3729="","",VLOOKUP(B3729,'Customer Orders Management'!B:AB,13,0)),"")</f>
        <v/>
      </c>
      <c r="G3729" s="80" t="str">
        <f>IFERROR(IF(B3729="","",VLOOKUP(B3729,'Customer Orders Management'!B:AB,7,0)),"")</f>
        <v/>
      </c>
      <c r="H3729" s="80" t="str">
        <f>IFERROR(IF(B3729="","",VLOOKUP(B3729,'Customer Orders Management'!B:AB,8,0)),"")</f>
        <v/>
      </c>
      <c r="I3729" s="81" t="str">
        <f>IFERROR(IF(B3729="","",VLOOKUP(B3729,'Customer Orders Management'!B:AB,9,0)),"")</f>
        <v/>
      </c>
      <c r="J3729" s="81" t="str">
        <f>IFERROR(IF(B3729="","",VLOOKUP(B3729,'Customer Orders Management'!B:AB,10,0)),"")</f>
        <v/>
      </c>
      <c r="K3729" s="81" t="str">
        <f>IFERROR(IF(B3729="","",VLOOKUP(B3729,'Customer Orders Management'!B:AB,11,0)),"")</f>
        <v/>
      </c>
      <c r="L3729" s="81" t="str">
        <f>IFERROR(IF(VLOOKUP(B3729,'DIFOT Raw Data'!B:P,15,0)="","Not Delivered","Delivery"&amp;" "&amp;VLOOKUP(B3729,'DIFOT Raw Data'!B:P,15,0)),"")</f>
        <v/>
      </c>
    </row>
    <row r="3730" spans="5:12" x14ac:dyDescent="0.25">
      <c r="E3730" s="80" t="str">
        <f>IFERROR(IF(B3730="","",VLOOKUP(B3730,'Customer Orders Management'!B:AB,12,0)),"")</f>
        <v/>
      </c>
      <c r="F3730" s="80" t="str">
        <f>IFERROR(IF(B3730="","",VLOOKUP(B3730,'Customer Orders Management'!B:AB,13,0)),"")</f>
        <v/>
      </c>
      <c r="G3730" s="80" t="str">
        <f>IFERROR(IF(B3730="","",VLOOKUP(B3730,'Customer Orders Management'!B:AB,7,0)),"")</f>
        <v/>
      </c>
      <c r="H3730" s="80" t="str">
        <f>IFERROR(IF(B3730="","",VLOOKUP(B3730,'Customer Orders Management'!B:AB,8,0)),"")</f>
        <v/>
      </c>
      <c r="I3730" s="81" t="str">
        <f>IFERROR(IF(B3730="","",VLOOKUP(B3730,'Customer Orders Management'!B:AB,9,0)),"")</f>
        <v/>
      </c>
      <c r="J3730" s="81" t="str">
        <f>IFERROR(IF(B3730="","",VLOOKUP(B3730,'Customer Orders Management'!B:AB,10,0)),"")</f>
        <v/>
      </c>
      <c r="K3730" s="81" t="str">
        <f>IFERROR(IF(B3730="","",VLOOKUP(B3730,'Customer Orders Management'!B:AB,11,0)),"")</f>
        <v/>
      </c>
      <c r="L3730" s="81" t="str">
        <f>IFERROR(IF(VLOOKUP(B3730,'DIFOT Raw Data'!B:P,15,0)="","Not Delivered","Delivery"&amp;" "&amp;VLOOKUP(B3730,'DIFOT Raw Data'!B:P,15,0)),"")</f>
        <v/>
      </c>
    </row>
    <row r="3731" spans="5:12" x14ac:dyDescent="0.25">
      <c r="E3731" s="80" t="str">
        <f>IFERROR(IF(B3731="","",VLOOKUP(B3731,'Customer Orders Management'!B:AB,12,0)),"")</f>
        <v/>
      </c>
      <c r="F3731" s="80" t="str">
        <f>IFERROR(IF(B3731="","",VLOOKUP(B3731,'Customer Orders Management'!B:AB,13,0)),"")</f>
        <v/>
      </c>
      <c r="G3731" s="80" t="str">
        <f>IFERROR(IF(B3731="","",VLOOKUP(B3731,'Customer Orders Management'!B:AB,7,0)),"")</f>
        <v/>
      </c>
      <c r="H3731" s="80" t="str">
        <f>IFERROR(IF(B3731="","",VLOOKUP(B3731,'Customer Orders Management'!B:AB,8,0)),"")</f>
        <v/>
      </c>
      <c r="I3731" s="81" t="str">
        <f>IFERROR(IF(B3731="","",VLOOKUP(B3731,'Customer Orders Management'!B:AB,9,0)),"")</f>
        <v/>
      </c>
      <c r="J3731" s="81" t="str">
        <f>IFERROR(IF(B3731="","",VLOOKUP(B3731,'Customer Orders Management'!B:AB,10,0)),"")</f>
        <v/>
      </c>
      <c r="K3731" s="81" t="str">
        <f>IFERROR(IF(B3731="","",VLOOKUP(B3731,'Customer Orders Management'!B:AB,11,0)),"")</f>
        <v/>
      </c>
      <c r="L3731" s="81" t="str">
        <f>IFERROR(IF(VLOOKUP(B3731,'DIFOT Raw Data'!B:P,15,0)="","Not Delivered","Delivery"&amp;" "&amp;VLOOKUP(B3731,'DIFOT Raw Data'!B:P,15,0)),"")</f>
        <v/>
      </c>
    </row>
    <row r="3732" spans="5:12" x14ac:dyDescent="0.25">
      <c r="E3732" s="80" t="str">
        <f>IFERROR(IF(B3732="","",VLOOKUP(B3732,'Customer Orders Management'!B:AB,12,0)),"")</f>
        <v/>
      </c>
      <c r="F3732" s="80" t="str">
        <f>IFERROR(IF(B3732="","",VLOOKUP(B3732,'Customer Orders Management'!B:AB,13,0)),"")</f>
        <v/>
      </c>
      <c r="G3732" s="80" t="str">
        <f>IFERROR(IF(B3732="","",VLOOKUP(B3732,'Customer Orders Management'!B:AB,7,0)),"")</f>
        <v/>
      </c>
      <c r="H3732" s="80" t="str">
        <f>IFERROR(IF(B3732="","",VLOOKUP(B3732,'Customer Orders Management'!B:AB,8,0)),"")</f>
        <v/>
      </c>
      <c r="I3732" s="81" t="str">
        <f>IFERROR(IF(B3732="","",VLOOKUP(B3732,'Customer Orders Management'!B:AB,9,0)),"")</f>
        <v/>
      </c>
      <c r="J3732" s="81" t="str">
        <f>IFERROR(IF(B3732="","",VLOOKUP(B3732,'Customer Orders Management'!B:AB,10,0)),"")</f>
        <v/>
      </c>
      <c r="K3732" s="81" t="str">
        <f>IFERROR(IF(B3732="","",VLOOKUP(B3732,'Customer Orders Management'!B:AB,11,0)),"")</f>
        <v/>
      </c>
      <c r="L3732" s="81" t="str">
        <f>IFERROR(IF(VLOOKUP(B3732,'DIFOT Raw Data'!B:P,15,0)="","Not Delivered","Delivery"&amp;" "&amp;VLOOKUP(B3732,'DIFOT Raw Data'!B:P,15,0)),"")</f>
        <v/>
      </c>
    </row>
    <row r="3733" spans="5:12" x14ac:dyDescent="0.25">
      <c r="E3733" s="80" t="str">
        <f>IFERROR(IF(B3733="","",VLOOKUP(B3733,'Customer Orders Management'!B:AB,12,0)),"")</f>
        <v/>
      </c>
      <c r="F3733" s="80" t="str">
        <f>IFERROR(IF(B3733="","",VLOOKUP(B3733,'Customer Orders Management'!B:AB,13,0)),"")</f>
        <v/>
      </c>
      <c r="G3733" s="80" t="str">
        <f>IFERROR(IF(B3733="","",VLOOKUP(B3733,'Customer Orders Management'!B:AB,7,0)),"")</f>
        <v/>
      </c>
      <c r="H3733" s="80" t="str">
        <f>IFERROR(IF(B3733="","",VLOOKUP(B3733,'Customer Orders Management'!B:AB,8,0)),"")</f>
        <v/>
      </c>
      <c r="I3733" s="81" t="str">
        <f>IFERROR(IF(B3733="","",VLOOKUP(B3733,'Customer Orders Management'!B:AB,9,0)),"")</f>
        <v/>
      </c>
      <c r="J3733" s="81" t="str">
        <f>IFERROR(IF(B3733="","",VLOOKUP(B3733,'Customer Orders Management'!B:AB,10,0)),"")</f>
        <v/>
      </c>
      <c r="K3733" s="81" t="str">
        <f>IFERROR(IF(B3733="","",VLOOKUP(B3733,'Customer Orders Management'!B:AB,11,0)),"")</f>
        <v/>
      </c>
      <c r="L3733" s="81" t="str">
        <f>IFERROR(IF(VLOOKUP(B3733,'DIFOT Raw Data'!B:P,15,0)="","Not Delivered","Delivery"&amp;" "&amp;VLOOKUP(B3733,'DIFOT Raw Data'!B:P,15,0)),"")</f>
        <v/>
      </c>
    </row>
    <row r="3734" spans="5:12" x14ac:dyDescent="0.25">
      <c r="E3734" s="80" t="str">
        <f>IFERROR(IF(B3734="","",VLOOKUP(B3734,'Customer Orders Management'!B:AB,12,0)),"")</f>
        <v/>
      </c>
      <c r="F3734" s="80" t="str">
        <f>IFERROR(IF(B3734="","",VLOOKUP(B3734,'Customer Orders Management'!B:AB,13,0)),"")</f>
        <v/>
      </c>
      <c r="G3734" s="80" t="str">
        <f>IFERROR(IF(B3734="","",VLOOKUP(B3734,'Customer Orders Management'!B:AB,7,0)),"")</f>
        <v/>
      </c>
      <c r="H3734" s="80" t="str">
        <f>IFERROR(IF(B3734="","",VLOOKUP(B3734,'Customer Orders Management'!B:AB,8,0)),"")</f>
        <v/>
      </c>
      <c r="I3734" s="81" t="str">
        <f>IFERROR(IF(B3734="","",VLOOKUP(B3734,'Customer Orders Management'!B:AB,9,0)),"")</f>
        <v/>
      </c>
      <c r="J3734" s="81" t="str">
        <f>IFERROR(IF(B3734="","",VLOOKUP(B3734,'Customer Orders Management'!B:AB,10,0)),"")</f>
        <v/>
      </c>
      <c r="K3734" s="81" t="str">
        <f>IFERROR(IF(B3734="","",VLOOKUP(B3734,'Customer Orders Management'!B:AB,11,0)),"")</f>
        <v/>
      </c>
      <c r="L3734" s="81" t="str">
        <f>IFERROR(IF(VLOOKUP(B3734,'DIFOT Raw Data'!B:P,15,0)="","Not Delivered","Delivery"&amp;" "&amp;VLOOKUP(B3734,'DIFOT Raw Data'!B:P,15,0)),"")</f>
        <v/>
      </c>
    </row>
    <row r="3735" spans="5:12" x14ac:dyDescent="0.25">
      <c r="E3735" s="80" t="str">
        <f>IFERROR(IF(B3735="","",VLOOKUP(B3735,'Customer Orders Management'!B:AB,12,0)),"")</f>
        <v/>
      </c>
      <c r="F3735" s="80" t="str">
        <f>IFERROR(IF(B3735="","",VLOOKUP(B3735,'Customer Orders Management'!B:AB,13,0)),"")</f>
        <v/>
      </c>
      <c r="G3735" s="80" t="str">
        <f>IFERROR(IF(B3735="","",VLOOKUP(B3735,'Customer Orders Management'!B:AB,7,0)),"")</f>
        <v/>
      </c>
      <c r="H3735" s="80" t="str">
        <f>IFERROR(IF(B3735="","",VLOOKUP(B3735,'Customer Orders Management'!B:AB,8,0)),"")</f>
        <v/>
      </c>
      <c r="I3735" s="81" t="str">
        <f>IFERROR(IF(B3735="","",VLOOKUP(B3735,'Customer Orders Management'!B:AB,9,0)),"")</f>
        <v/>
      </c>
      <c r="J3735" s="81" t="str">
        <f>IFERROR(IF(B3735="","",VLOOKUP(B3735,'Customer Orders Management'!B:AB,10,0)),"")</f>
        <v/>
      </c>
      <c r="K3735" s="81" t="str">
        <f>IFERROR(IF(B3735="","",VLOOKUP(B3735,'Customer Orders Management'!B:AB,11,0)),"")</f>
        <v/>
      </c>
      <c r="L3735" s="81" t="str">
        <f>IFERROR(IF(VLOOKUP(B3735,'DIFOT Raw Data'!B:P,15,0)="","Not Delivered","Delivery"&amp;" "&amp;VLOOKUP(B3735,'DIFOT Raw Data'!B:P,15,0)),"")</f>
        <v/>
      </c>
    </row>
    <row r="3736" spans="5:12" x14ac:dyDescent="0.25">
      <c r="E3736" s="80" t="str">
        <f>IFERROR(IF(B3736="","",VLOOKUP(B3736,'Customer Orders Management'!B:AB,12,0)),"")</f>
        <v/>
      </c>
      <c r="F3736" s="80" t="str">
        <f>IFERROR(IF(B3736="","",VLOOKUP(B3736,'Customer Orders Management'!B:AB,13,0)),"")</f>
        <v/>
      </c>
      <c r="G3736" s="80" t="str">
        <f>IFERROR(IF(B3736="","",VLOOKUP(B3736,'Customer Orders Management'!B:AB,7,0)),"")</f>
        <v/>
      </c>
      <c r="H3736" s="80" t="str">
        <f>IFERROR(IF(B3736="","",VLOOKUP(B3736,'Customer Orders Management'!B:AB,8,0)),"")</f>
        <v/>
      </c>
      <c r="I3736" s="81" t="str">
        <f>IFERROR(IF(B3736="","",VLOOKUP(B3736,'Customer Orders Management'!B:AB,9,0)),"")</f>
        <v/>
      </c>
      <c r="J3736" s="81" t="str">
        <f>IFERROR(IF(B3736="","",VLOOKUP(B3736,'Customer Orders Management'!B:AB,10,0)),"")</f>
        <v/>
      </c>
      <c r="K3736" s="81" t="str">
        <f>IFERROR(IF(B3736="","",VLOOKUP(B3736,'Customer Orders Management'!B:AB,11,0)),"")</f>
        <v/>
      </c>
      <c r="L3736" s="81" t="str">
        <f>IFERROR(IF(VLOOKUP(B3736,'DIFOT Raw Data'!B:P,15,0)="","Not Delivered","Delivery"&amp;" "&amp;VLOOKUP(B3736,'DIFOT Raw Data'!B:P,15,0)),"")</f>
        <v/>
      </c>
    </row>
    <row r="3737" spans="5:12" x14ac:dyDescent="0.25">
      <c r="E3737" s="80" t="str">
        <f>IFERROR(IF(B3737="","",VLOOKUP(B3737,'Customer Orders Management'!B:AB,12,0)),"")</f>
        <v/>
      </c>
      <c r="F3737" s="80" t="str">
        <f>IFERROR(IF(B3737="","",VLOOKUP(B3737,'Customer Orders Management'!B:AB,13,0)),"")</f>
        <v/>
      </c>
      <c r="G3737" s="80" t="str">
        <f>IFERROR(IF(B3737="","",VLOOKUP(B3737,'Customer Orders Management'!B:AB,7,0)),"")</f>
        <v/>
      </c>
      <c r="H3737" s="80" t="str">
        <f>IFERROR(IF(B3737="","",VLOOKUP(B3737,'Customer Orders Management'!B:AB,8,0)),"")</f>
        <v/>
      </c>
      <c r="I3737" s="81" t="str">
        <f>IFERROR(IF(B3737="","",VLOOKUP(B3737,'Customer Orders Management'!B:AB,9,0)),"")</f>
        <v/>
      </c>
      <c r="J3737" s="81" t="str">
        <f>IFERROR(IF(B3737="","",VLOOKUP(B3737,'Customer Orders Management'!B:AB,10,0)),"")</f>
        <v/>
      </c>
      <c r="K3737" s="81" t="str">
        <f>IFERROR(IF(B3737="","",VLOOKUP(B3737,'Customer Orders Management'!B:AB,11,0)),"")</f>
        <v/>
      </c>
      <c r="L3737" s="81" t="str">
        <f>IFERROR(IF(VLOOKUP(B3737,'DIFOT Raw Data'!B:P,15,0)="","Not Delivered","Delivery"&amp;" "&amp;VLOOKUP(B3737,'DIFOT Raw Data'!B:P,15,0)),"")</f>
        <v/>
      </c>
    </row>
    <row r="3738" spans="5:12" x14ac:dyDescent="0.25">
      <c r="E3738" s="80" t="str">
        <f>IFERROR(IF(B3738="","",VLOOKUP(B3738,'Customer Orders Management'!B:AB,12,0)),"")</f>
        <v/>
      </c>
      <c r="F3738" s="80" t="str">
        <f>IFERROR(IF(B3738="","",VLOOKUP(B3738,'Customer Orders Management'!B:AB,13,0)),"")</f>
        <v/>
      </c>
      <c r="G3738" s="80" t="str">
        <f>IFERROR(IF(B3738="","",VLOOKUP(B3738,'Customer Orders Management'!B:AB,7,0)),"")</f>
        <v/>
      </c>
      <c r="H3738" s="80" t="str">
        <f>IFERROR(IF(B3738="","",VLOOKUP(B3738,'Customer Orders Management'!B:AB,8,0)),"")</f>
        <v/>
      </c>
      <c r="I3738" s="81" t="str">
        <f>IFERROR(IF(B3738="","",VLOOKUP(B3738,'Customer Orders Management'!B:AB,9,0)),"")</f>
        <v/>
      </c>
      <c r="J3738" s="81" t="str">
        <f>IFERROR(IF(B3738="","",VLOOKUP(B3738,'Customer Orders Management'!B:AB,10,0)),"")</f>
        <v/>
      </c>
      <c r="K3738" s="81" t="str">
        <f>IFERROR(IF(B3738="","",VLOOKUP(B3738,'Customer Orders Management'!B:AB,11,0)),"")</f>
        <v/>
      </c>
      <c r="L3738" s="81" t="str">
        <f>IFERROR(IF(VLOOKUP(B3738,'DIFOT Raw Data'!B:P,15,0)="","Not Delivered","Delivery"&amp;" "&amp;VLOOKUP(B3738,'DIFOT Raw Data'!B:P,15,0)),"")</f>
        <v/>
      </c>
    </row>
    <row r="3739" spans="5:12" x14ac:dyDescent="0.25">
      <c r="E3739" s="80" t="str">
        <f>IFERROR(IF(B3739="","",VLOOKUP(B3739,'Customer Orders Management'!B:AB,12,0)),"")</f>
        <v/>
      </c>
      <c r="F3739" s="80" t="str">
        <f>IFERROR(IF(B3739="","",VLOOKUP(B3739,'Customer Orders Management'!B:AB,13,0)),"")</f>
        <v/>
      </c>
      <c r="G3739" s="80" t="str">
        <f>IFERROR(IF(B3739="","",VLOOKUP(B3739,'Customer Orders Management'!B:AB,7,0)),"")</f>
        <v/>
      </c>
      <c r="H3739" s="80" t="str">
        <f>IFERROR(IF(B3739="","",VLOOKUP(B3739,'Customer Orders Management'!B:AB,8,0)),"")</f>
        <v/>
      </c>
      <c r="I3739" s="81" t="str">
        <f>IFERROR(IF(B3739="","",VLOOKUP(B3739,'Customer Orders Management'!B:AB,9,0)),"")</f>
        <v/>
      </c>
      <c r="J3739" s="81" t="str">
        <f>IFERROR(IF(B3739="","",VLOOKUP(B3739,'Customer Orders Management'!B:AB,10,0)),"")</f>
        <v/>
      </c>
      <c r="K3739" s="81" t="str">
        <f>IFERROR(IF(B3739="","",VLOOKUP(B3739,'Customer Orders Management'!B:AB,11,0)),"")</f>
        <v/>
      </c>
      <c r="L3739" s="81" t="str">
        <f>IFERROR(IF(VLOOKUP(B3739,'DIFOT Raw Data'!B:P,15,0)="","Not Delivered","Delivery"&amp;" "&amp;VLOOKUP(B3739,'DIFOT Raw Data'!B:P,15,0)),"")</f>
        <v/>
      </c>
    </row>
    <row r="3740" spans="5:12" x14ac:dyDescent="0.25">
      <c r="E3740" s="80" t="str">
        <f>IFERROR(IF(B3740="","",VLOOKUP(B3740,'Customer Orders Management'!B:AB,12,0)),"")</f>
        <v/>
      </c>
      <c r="F3740" s="80" t="str">
        <f>IFERROR(IF(B3740="","",VLOOKUP(B3740,'Customer Orders Management'!B:AB,13,0)),"")</f>
        <v/>
      </c>
      <c r="G3740" s="80" t="str">
        <f>IFERROR(IF(B3740="","",VLOOKUP(B3740,'Customer Orders Management'!B:AB,7,0)),"")</f>
        <v/>
      </c>
      <c r="H3740" s="80" t="str">
        <f>IFERROR(IF(B3740="","",VLOOKUP(B3740,'Customer Orders Management'!B:AB,8,0)),"")</f>
        <v/>
      </c>
      <c r="I3740" s="81" t="str">
        <f>IFERROR(IF(B3740="","",VLOOKUP(B3740,'Customer Orders Management'!B:AB,9,0)),"")</f>
        <v/>
      </c>
      <c r="J3740" s="81" t="str">
        <f>IFERROR(IF(B3740="","",VLOOKUP(B3740,'Customer Orders Management'!B:AB,10,0)),"")</f>
        <v/>
      </c>
      <c r="K3740" s="81" t="str">
        <f>IFERROR(IF(B3740="","",VLOOKUP(B3740,'Customer Orders Management'!B:AB,11,0)),"")</f>
        <v/>
      </c>
      <c r="L3740" s="81" t="str">
        <f>IFERROR(IF(VLOOKUP(B3740,'DIFOT Raw Data'!B:P,15,0)="","Not Delivered","Delivery"&amp;" "&amp;VLOOKUP(B3740,'DIFOT Raw Data'!B:P,15,0)),"")</f>
        <v/>
      </c>
    </row>
    <row r="3741" spans="5:12" x14ac:dyDescent="0.25">
      <c r="E3741" s="80" t="str">
        <f>IFERROR(IF(B3741="","",VLOOKUP(B3741,'Customer Orders Management'!B:AB,12,0)),"")</f>
        <v/>
      </c>
      <c r="F3741" s="80" t="str">
        <f>IFERROR(IF(B3741="","",VLOOKUP(B3741,'Customer Orders Management'!B:AB,13,0)),"")</f>
        <v/>
      </c>
      <c r="G3741" s="80" t="str">
        <f>IFERROR(IF(B3741="","",VLOOKUP(B3741,'Customer Orders Management'!B:AB,7,0)),"")</f>
        <v/>
      </c>
      <c r="H3741" s="80" t="str">
        <f>IFERROR(IF(B3741="","",VLOOKUP(B3741,'Customer Orders Management'!B:AB,8,0)),"")</f>
        <v/>
      </c>
      <c r="I3741" s="81" t="str">
        <f>IFERROR(IF(B3741="","",VLOOKUP(B3741,'Customer Orders Management'!B:AB,9,0)),"")</f>
        <v/>
      </c>
      <c r="J3741" s="81" t="str">
        <f>IFERROR(IF(B3741="","",VLOOKUP(B3741,'Customer Orders Management'!B:AB,10,0)),"")</f>
        <v/>
      </c>
      <c r="K3741" s="81" t="str">
        <f>IFERROR(IF(B3741="","",VLOOKUP(B3741,'Customer Orders Management'!B:AB,11,0)),"")</f>
        <v/>
      </c>
      <c r="L3741" s="81" t="str">
        <f>IFERROR(IF(VLOOKUP(B3741,'DIFOT Raw Data'!B:P,15,0)="","Not Delivered","Delivery"&amp;" "&amp;VLOOKUP(B3741,'DIFOT Raw Data'!B:P,15,0)),"")</f>
        <v/>
      </c>
    </row>
    <row r="3742" spans="5:12" x14ac:dyDescent="0.25">
      <c r="E3742" s="80" t="str">
        <f>IFERROR(IF(B3742="","",VLOOKUP(B3742,'Customer Orders Management'!B:AB,12,0)),"")</f>
        <v/>
      </c>
      <c r="F3742" s="80" t="str">
        <f>IFERROR(IF(B3742="","",VLOOKUP(B3742,'Customer Orders Management'!B:AB,13,0)),"")</f>
        <v/>
      </c>
      <c r="G3742" s="80" t="str">
        <f>IFERROR(IF(B3742="","",VLOOKUP(B3742,'Customer Orders Management'!B:AB,7,0)),"")</f>
        <v/>
      </c>
      <c r="H3742" s="80" t="str">
        <f>IFERROR(IF(B3742="","",VLOOKUP(B3742,'Customer Orders Management'!B:AB,8,0)),"")</f>
        <v/>
      </c>
      <c r="I3742" s="81" t="str">
        <f>IFERROR(IF(B3742="","",VLOOKUP(B3742,'Customer Orders Management'!B:AB,9,0)),"")</f>
        <v/>
      </c>
      <c r="J3742" s="81" t="str">
        <f>IFERROR(IF(B3742="","",VLOOKUP(B3742,'Customer Orders Management'!B:AB,10,0)),"")</f>
        <v/>
      </c>
      <c r="K3742" s="81" t="str">
        <f>IFERROR(IF(B3742="","",VLOOKUP(B3742,'Customer Orders Management'!B:AB,11,0)),"")</f>
        <v/>
      </c>
      <c r="L3742" s="81" t="str">
        <f>IFERROR(IF(VLOOKUP(B3742,'DIFOT Raw Data'!B:P,15,0)="","Not Delivered","Delivery"&amp;" "&amp;VLOOKUP(B3742,'DIFOT Raw Data'!B:P,15,0)),"")</f>
        <v/>
      </c>
    </row>
    <row r="3743" spans="5:12" x14ac:dyDescent="0.25">
      <c r="E3743" s="80" t="str">
        <f>IFERROR(IF(B3743="","",VLOOKUP(B3743,'Customer Orders Management'!B:AB,12,0)),"")</f>
        <v/>
      </c>
      <c r="F3743" s="80" t="str">
        <f>IFERROR(IF(B3743="","",VLOOKUP(B3743,'Customer Orders Management'!B:AB,13,0)),"")</f>
        <v/>
      </c>
      <c r="G3743" s="80" t="str">
        <f>IFERROR(IF(B3743="","",VLOOKUP(B3743,'Customer Orders Management'!B:AB,7,0)),"")</f>
        <v/>
      </c>
      <c r="H3743" s="80" t="str">
        <f>IFERROR(IF(B3743="","",VLOOKUP(B3743,'Customer Orders Management'!B:AB,8,0)),"")</f>
        <v/>
      </c>
      <c r="I3743" s="81" t="str">
        <f>IFERROR(IF(B3743="","",VLOOKUP(B3743,'Customer Orders Management'!B:AB,9,0)),"")</f>
        <v/>
      </c>
      <c r="J3743" s="81" t="str">
        <f>IFERROR(IF(B3743="","",VLOOKUP(B3743,'Customer Orders Management'!B:AB,10,0)),"")</f>
        <v/>
      </c>
      <c r="K3743" s="81" t="str">
        <f>IFERROR(IF(B3743="","",VLOOKUP(B3743,'Customer Orders Management'!B:AB,11,0)),"")</f>
        <v/>
      </c>
      <c r="L3743" s="81" t="str">
        <f>IFERROR(IF(VLOOKUP(B3743,'DIFOT Raw Data'!B:P,15,0)="","Not Delivered","Delivery"&amp;" "&amp;VLOOKUP(B3743,'DIFOT Raw Data'!B:P,15,0)),"")</f>
        <v/>
      </c>
    </row>
    <row r="3744" spans="5:12" x14ac:dyDescent="0.25">
      <c r="E3744" s="80" t="str">
        <f>IFERROR(IF(B3744="","",VLOOKUP(B3744,'Customer Orders Management'!B:AB,12,0)),"")</f>
        <v/>
      </c>
      <c r="F3744" s="80" t="str">
        <f>IFERROR(IF(B3744="","",VLOOKUP(B3744,'Customer Orders Management'!B:AB,13,0)),"")</f>
        <v/>
      </c>
      <c r="G3744" s="80" t="str">
        <f>IFERROR(IF(B3744="","",VLOOKUP(B3744,'Customer Orders Management'!B:AB,7,0)),"")</f>
        <v/>
      </c>
      <c r="H3744" s="80" t="str">
        <f>IFERROR(IF(B3744="","",VLOOKUP(B3744,'Customer Orders Management'!B:AB,8,0)),"")</f>
        <v/>
      </c>
      <c r="I3744" s="81" t="str">
        <f>IFERROR(IF(B3744="","",VLOOKUP(B3744,'Customer Orders Management'!B:AB,9,0)),"")</f>
        <v/>
      </c>
      <c r="J3744" s="81" t="str">
        <f>IFERROR(IF(B3744="","",VLOOKUP(B3744,'Customer Orders Management'!B:AB,10,0)),"")</f>
        <v/>
      </c>
      <c r="K3744" s="81" t="str">
        <f>IFERROR(IF(B3744="","",VLOOKUP(B3744,'Customer Orders Management'!B:AB,11,0)),"")</f>
        <v/>
      </c>
      <c r="L3744" s="81" t="str">
        <f>IFERROR(IF(VLOOKUP(B3744,'DIFOT Raw Data'!B:P,15,0)="","Not Delivered","Delivery"&amp;" "&amp;VLOOKUP(B3744,'DIFOT Raw Data'!B:P,15,0)),"")</f>
        <v/>
      </c>
    </row>
    <row r="3745" spans="5:12" x14ac:dyDescent="0.25">
      <c r="E3745" s="80" t="str">
        <f>IFERROR(IF(B3745="","",VLOOKUP(B3745,'Customer Orders Management'!B:AB,12,0)),"")</f>
        <v/>
      </c>
      <c r="F3745" s="80" t="str">
        <f>IFERROR(IF(B3745="","",VLOOKUP(B3745,'Customer Orders Management'!B:AB,13,0)),"")</f>
        <v/>
      </c>
      <c r="G3745" s="80" t="str">
        <f>IFERROR(IF(B3745="","",VLOOKUP(B3745,'Customer Orders Management'!B:AB,7,0)),"")</f>
        <v/>
      </c>
      <c r="H3745" s="80" t="str">
        <f>IFERROR(IF(B3745="","",VLOOKUP(B3745,'Customer Orders Management'!B:AB,8,0)),"")</f>
        <v/>
      </c>
      <c r="I3745" s="81" t="str">
        <f>IFERROR(IF(B3745="","",VLOOKUP(B3745,'Customer Orders Management'!B:AB,9,0)),"")</f>
        <v/>
      </c>
      <c r="J3745" s="81" t="str">
        <f>IFERROR(IF(B3745="","",VLOOKUP(B3745,'Customer Orders Management'!B:AB,10,0)),"")</f>
        <v/>
      </c>
      <c r="K3745" s="81" t="str">
        <f>IFERROR(IF(B3745="","",VLOOKUP(B3745,'Customer Orders Management'!B:AB,11,0)),"")</f>
        <v/>
      </c>
      <c r="L3745" s="81" t="str">
        <f>IFERROR(IF(VLOOKUP(B3745,'DIFOT Raw Data'!B:P,15,0)="","Not Delivered","Delivery"&amp;" "&amp;VLOOKUP(B3745,'DIFOT Raw Data'!B:P,15,0)),"")</f>
        <v/>
      </c>
    </row>
    <row r="3746" spans="5:12" x14ac:dyDescent="0.25">
      <c r="E3746" s="80" t="str">
        <f>IFERROR(IF(B3746="","",VLOOKUP(B3746,'Customer Orders Management'!B:AB,12,0)),"")</f>
        <v/>
      </c>
      <c r="F3746" s="80" t="str">
        <f>IFERROR(IF(B3746="","",VLOOKUP(B3746,'Customer Orders Management'!B:AB,13,0)),"")</f>
        <v/>
      </c>
      <c r="G3746" s="80" t="str">
        <f>IFERROR(IF(B3746="","",VLOOKUP(B3746,'Customer Orders Management'!B:AB,7,0)),"")</f>
        <v/>
      </c>
      <c r="H3746" s="80" t="str">
        <f>IFERROR(IF(B3746="","",VLOOKUP(B3746,'Customer Orders Management'!B:AB,8,0)),"")</f>
        <v/>
      </c>
      <c r="I3746" s="81" t="str">
        <f>IFERROR(IF(B3746="","",VLOOKUP(B3746,'Customer Orders Management'!B:AB,9,0)),"")</f>
        <v/>
      </c>
      <c r="J3746" s="81" t="str">
        <f>IFERROR(IF(B3746="","",VLOOKUP(B3746,'Customer Orders Management'!B:AB,10,0)),"")</f>
        <v/>
      </c>
      <c r="K3746" s="81" t="str">
        <f>IFERROR(IF(B3746="","",VLOOKUP(B3746,'Customer Orders Management'!B:AB,11,0)),"")</f>
        <v/>
      </c>
      <c r="L3746" s="81" t="str">
        <f>IFERROR(IF(VLOOKUP(B3746,'DIFOT Raw Data'!B:P,15,0)="","Not Delivered","Delivery"&amp;" "&amp;VLOOKUP(B3746,'DIFOT Raw Data'!B:P,15,0)),"")</f>
        <v/>
      </c>
    </row>
    <row r="3747" spans="5:12" x14ac:dyDescent="0.25">
      <c r="E3747" s="80" t="str">
        <f>IFERROR(IF(B3747="","",VLOOKUP(B3747,'Customer Orders Management'!B:AB,12,0)),"")</f>
        <v/>
      </c>
      <c r="F3747" s="80" t="str">
        <f>IFERROR(IF(B3747="","",VLOOKUP(B3747,'Customer Orders Management'!B:AB,13,0)),"")</f>
        <v/>
      </c>
      <c r="G3747" s="80" t="str">
        <f>IFERROR(IF(B3747="","",VLOOKUP(B3747,'Customer Orders Management'!B:AB,7,0)),"")</f>
        <v/>
      </c>
      <c r="H3747" s="80" t="str">
        <f>IFERROR(IF(B3747="","",VLOOKUP(B3747,'Customer Orders Management'!B:AB,8,0)),"")</f>
        <v/>
      </c>
      <c r="I3747" s="81" t="str">
        <f>IFERROR(IF(B3747="","",VLOOKUP(B3747,'Customer Orders Management'!B:AB,9,0)),"")</f>
        <v/>
      </c>
      <c r="J3747" s="81" t="str">
        <f>IFERROR(IF(B3747="","",VLOOKUP(B3747,'Customer Orders Management'!B:AB,10,0)),"")</f>
        <v/>
      </c>
      <c r="K3747" s="81" t="str">
        <f>IFERROR(IF(B3747="","",VLOOKUP(B3747,'Customer Orders Management'!B:AB,11,0)),"")</f>
        <v/>
      </c>
      <c r="L3747" s="81" t="str">
        <f>IFERROR(IF(VLOOKUP(B3747,'DIFOT Raw Data'!B:P,15,0)="","Not Delivered","Delivery"&amp;" "&amp;VLOOKUP(B3747,'DIFOT Raw Data'!B:P,15,0)),"")</f>
        <v/>
      </c>
    </row>
    <row r="3748" spans="5:12" x14ac:dyDescent="0.25">
      <c r="E3748" s="80" t="str">
        <f>IFERROR(IF(B3748="","",VLOOKUP(B3748,'Customer Orders Management'!B:AB,12,0)),"")</f>
        <v/>
      </c>
      <c r="F3748" s="80" t="str">
        <f>IFERROR(IF(B3748="","",VLOOKUP(B3748,'Customer Orders Management'!B:AB,13,0)),"")</f>
        <v/>
      </c>
      <c r="G3748" s="80" t="str">
        <f>IFERROR(IF(B3748="","",VLOOKUP(B3748,'Customer Orders Management'!B:AB,7,0)),"")</f>
        <v/>
      </c>
      <c r="H3748" s="80" t="str">
        <f>IFERROR(IF(B3748="","",VLOOKUP(B3748,'Customer Orders Management'!B:AB,8,0)),"")</f>
        <v/>
      </c>
      <c r="I3748" s="81" t="str">
        <f>IFERROR(IF(B3748="","",VLOOKUP(B3748,'Customer Orders Management'!B:AB,9,0)),"")</f>
        <v/>
      </c>
      <c r="J3748" s="81" t="str">
        <f>IFERROR(IF(B3748="","",VLOOKUP(B3748,'Customer Orders Management'!B:AB,10,0)),"")</f>
        <v/>
      </c>
      <c r="K3748" s="81" t="str">
        <f>IFERROR(IF(B3748="","",VLOOKUP(B3748,'Customer Orders Management'!B:AB,11,0)),"")</f>
        <v/>
      </c>
      <c r="L3748" s="81" t="str">
        <f>IFERROR(IF(VLOOKUP(B3748,'DIFOT Raw Data'!B:P,15,0)="","Not Delivered","Delivery"&amp;" "&amp;VLOOKUP(B3748,'DIFOT Raw Data'!B:P,15,0)),"")</f>
        <v/>
      </c>
    </row>
    <row r="3749" spans="5:12" x14ac:dyDescent="0.25">
      <c r="E3749" s="80" t="str">
        <f>IFERROR(IF(B3749="","",VLOOKUP(B3749,'Customer Orders Management'!B:AB,12,0)),"")</f>
        <v/>
      </c>
      <c r="F3749" s="80" t="str">
        <f>IFERROR(IF(B3749="","",VLOOKUP(B3749,'Customer Orders Management'!B:AB,13,0)),"")</f>
        <v/>
      </c>
      <c r="G3749" s="80" t="str">
        <f>IFERROR(IF(B3749="","",VLOOKUP(B3749,'Customer Orders Management'!B:AB,7,0)),"")</f>
        <v/>
      </c>
      <c r="H3749" s="80" t="str">
        <f>IFERROR(IF(B3749="","",VLOOKUP(B3749,'Customer Orders Management'!B:AB,8,0)),"")</f>
        <v/>
      </c>
      <c r="I3749" s="81" t="str">
        <f>IFERROR(IF(B3749="","",VLOOKUP(B3749,'Customer Orders Management'!B:AB,9,0)),"")</f>
        <v/>
      </c>
      <c r="J3749" s="81" t="str">
        <f>IFERROR(IF(B3749="","",VLOOKUP(B3749,'Customer Orders Management'!B:AB,10,0)),"")</f>
        <v/>
      </c>
      <c r="K3749" s="81" t="str">
        <f>IFERROR(IF(B3749="","",VLOOKUP(B3749,'Customer Orders Management'!B:AB,11,0)),"")</f>
        <v/>
      </c>
      <c r="L3749" s="81" t="str">
        <f>IFERROR(IF(VLOOKUP(B3749,'DIFOT Raw Data'!B:P,15,0)="","Not Delivered","Delivery"&amp;" "&amp;VLOOKUP(B3749,'DIFOT Raw Data'!B:P,15,0)),"")</f>
        <v/>
      </c>
    </row>
    <row r="3750" spans="5:12" x14ac:dyDescent="0.25">
      <c r="E3750" s="80" t="str">
        <f>IFERROR(IF(B3750="","",VLOOKUP(B3750,'Customer Orders Management'!B:AB,12,0)),"")</f>
        <v/>
      </c>
      <c r="F3750" s="80" t="str">
        <f>IFERROR(IF(B3750="","",VLOOKUP(B3750,'Customer Orders Management'!B:AB,13,0)),"")</f>
        <v/>
      </c>
      <c r="G3750" s="80" t="str">
        <f>IFERROR(IF(B3750="","",VLOOKUP(B3750,'Customer Orders Management'!B:AB,7,0)),"")</f>
        <v/>
      </c>
      <c r="H3750" s="80" t="str">
        <f>IFERROR(IF(B3750="","",VLOOKUP(B3750,'Customer Orders Management'!B:AB,8,0)),"")</f>
        <v/>
      </c>
      <c r="I3750" s="81" t="str">
        <f>IFERROR(IF(B3750="","",VLOOKUP(B3750,'Customer Orders Management'!B:AB,9,0)),"")</f>
        <v/>
      </c>
      <c r="J3750" s="81" t="str">
        <f>IFERROR(IF(B3750="","",VLOOKUP(B3750,'Customer Orders Management'!B:AB,10,0)),"")</f>
        <v/>
      </c>
      <c r="K3750" s="81" t="str">
        <f>IFERROR(IF(B3750="","",VLOOKUP(B3750,'Customer Orders Management'!B:AB,11,0)),"")</f>
        <v/>
      </c>
      <c r="L3750" s="81" t="str">
        <f>IFERROR(IF(VLOOKUP(B3750,'DIFOT Raw Data'!B:P,15,0)="","Not Delivered","Delivery"&amp;" "&amp;VLOOKUP(B3750,'DIFOT Raw Data'!B:P,15,0)),"")</f>
        <v/>
      </c>
    </row>
    <row r="3751" spans="5:12" x14ac:dyDescent="0.25">
      <c r="E3751" s="80" t="str">
        <f>IFERROR(IF(B3751="","",VLOOKUP(B3751,'Customer Orders Management'!B:AB,12,0)),"")</f>
        <v/>
      </c>
      <c r="F3751" s="80" t="str">
        <f>IFERROR(IF(B3751="","",VLOOKUP(B3751,'Customer Orders Management'!B:AB,13,0)),"")</f>
        <v/>
      </c>
      <c r="G3751" s="80" t="str">
        <f>IFERROR(IF(B3751="","",VLOOKUP(B3751,'Customer Orders Management'!B:AB,7,0)),"")</f>
        <v/>
      </c>
      <c r="H3751" s="80" t="str">
        <f>IFERROR(IF(B3751="","",VLOOKUP(B3751,'Customer Orders Management'!B:AB,8,0)),"")</f>
        <v/>
      </c>
      <c r="I3751" s="81" t="str">
        <f>IFERROR(IF(B3751="","",VLOOKUP(B3751,'Customer Orders Management'!B:AB,9,0)),"")</f>
        <v/>
      </c>
      <c r="J3751" s="81" t="str">
        <f>IFERROR(IF(B3751="","",VLOOKUP(B3751,'Customer Orders Management'!B:AB,10,0)),"")</f>
        <v/>
      </c>
      <c r="K3751" s="81" t="str">
        <f>IFERROR(IF(B3751="","",VLOOKUP(B3751,'Customer Orders Management'!B:AB,11,0)),"")</f>
        <v/>
      </c>
      <c r="L3751" s="81" t="str">
        <f>IFERROR(IF(VLOOKUP(B3751,'DIFOT Raw Data'!B:P,15,0)="","Not Delivered","Delivery"&amp;" "&amp;VLOOKUP(B3751,'DIFOT Raw Data'!B:P,15,0)),"")</f>
        <v/>
      </c>
    </row>
    <row r="3752" spans="5:12" x14ac:dyDescent="0.25">
      <c r="E3752" s="80" t="str">
        <f>IFERROR(IF(B3752="","",VLOOKUP(B3752,'Customer Orders Management'!B:AB,12,0)),"")</f>
        <v/>
      </c>
      <c r="F3752" s="80" t="str">
        <f>IFERROR(IF(B3752="","",VLOOKUP(B3752,'Customer Orders Management'!B:AB,13,0)),"")</f>
        <v/>
      </c>
      <c r="G3752" s="80" t="str">
        <f>IFERROR(IF(B3752="","",VLOOKUP(B3752,'Customer Orders Management'!B:AB,7,0)),"")</f>
        <v/>
      </c>
      <c r="H3752" s="80" t="str">
        <f>IFERROR(IF(B3752="","",VLOOKUP(B3752,'Customer Orders Management'!B:AB,8,0)),"")</f>
        <v/>
      </c>
      <c r="I3752" s="81" t="str">
        <f>IFERROR(IF(B3752="","",VLOOKUP(B3752,'Customer Orders Management'!B:AB,9,0)),"")</f>
        <v/>
      </c>
      <c r="J3752" s="81" t="str">
        <f>IFERROR(IF(B3752="","",VLOOKUP(B3752,'Customer Orders Management'!B:AB,10,0)),"")</f>
        <v/>
      </c>
      <c r="K3752" s="81" t="str">
        <f>IFERROR(IF(B3752="","",VLOOKUP(B3752,'Customer Orders Management'!B:AB,11,0)),"")</f>
        <v/>
      </c>
      <c r="L3752" s="81" t="str">
        <f>IFERROR(IF(VLOOKUP(B3752,'DIFOT Raw Data'!B:P,15,0)="","Not Delivered","Delivery"&amp;" "&amp;VLOOKUP(B3752,'DIFOT Raw Data'!B:P,15,0)),"")</f>
        <v/>
      </c>
    </row>
    <row r="3753" spans="5:12" x14ac:dyDescent="0.25">
      <c r="E3753" s="80" t="str">
        <f>IFERROR(IF(B3753="","",VLOOKUP(B3753,'Customer Orders Management'!B:AB,12,0)),"")</f>
        <v/>
      </c>
      <c r="F3753" s="80" t="str">
        <f>IFERROR(IF(B3753="","",VLOOKUP(B3753,'Customer Orders Management'!B:AB,13,0)),"")</f>
        <v/>
      </c>
      <c r="G3753" s="80" t="str">
        <f>IFERROR(IF(B3753="","",VLOOKUP(B3753,'Customer Orders Management'!B:AB,7,0)),"")</f>
        <v/>
      </c>
      <c r="H3753" s="80" t="str">
        <f>IFERROR(IF(B3753="","",VLOOKUP(B3753,'Customer Orders Management'!B:AB,8,0)),"")</f>
        <v/>
      </c>
      <c r="I3753" s="81" t="str">
        <f>IFERROR(IF(B3753="","",VLOOKUP(B3753,'Customer Orders Management'!B:AB,9,0)),"")</f>
        <v/>
      </c>
      <c r="J3753" s="81" t="str">
        <f>IFERROR(IF(B3753="","",VLOOKUP(B3753,'Customer Orders Management'!B:AB,10,0)),"")</f>
        <v/>
      </c>
      <c r="K3753" s="81" t="str">
        <f>IFERROR(IF(B3753="","",VLOOKUP(B3753,'Customer Orders Management'!B:AB,11,0)),"")</f>
        <v/>
      </c>
      <c r="L3753" s="81" t="str">
        <f>IFERROR(IF(VLOOKUP(B3753,'DIFOT Raw Data'!B:P,15,0)="","Not Delivered","Delivery"&amp;" "&amp;VLOOKUP(B3753,'DIFOT Raw Data'!B:P,15,0)),"")</f>
        <v/>
      </c>
    </row>
    <row r="3754" spans="5:12" x14ac:dyDescent="0.25">
      <c r="E3754" s="80" t="str">
        <f>IFERROR(IF(B3754="","",VLOOKUP(B3754,'Customer Orders Management'!B:AB,12,0)),"")</f>
        <v/>
      </c>
      <c r="F3754" s="80" t="str">
        <f>IFERROR(IF(B3754="","",VLOOKUP(B3754,'Customer Orders Management'!B:AB,13,0)),"")</f>
        <v/>
      </c>
      <c r="G3754" s="80" t="str">
        <f>IFERROR(IF(B3754="","",VLOOKUP(B3754,'Customer Orders Management'!B:AB,7,0)),"")</f>
        <v/>
      </c>
      <c r="H3754" s="80" t="str">
        <f>IFERROR(IF(B3754="","",VLOOKUP(B3754,'Customer Orders Management'!B:AB,8,0)),"")</f>
        <v/>
      </c>
      <c r="I3754" s="81" t="str">
        <f>IFERROR(IF(B3754="","",VLOOKUP(B3754,'Customer Orders Management'!B:AB,9,0)),"")</f>
        <v/>
      </c>
      <c r="J3754" s="81" t="str">
        <f>IFERROR(IF(B3754="","",VLOOKUP(B3754,'Customer Orders Management'!B:AB,10,0)),"")</f>
        <v/>
      </c>
      <c r="K3754" s="81" t="str">
        <f>IFERROR(IF(B3754="","",VLOOKUP(B3754,'Customer Orders Management'!B:AB,11,0)),"")</f>
        <v/>
      </c>
      <c r="L3754" s="81" t="str">
        <f>IFERROR(IF(VLOOKUP(B3754,'DIFOT Raw Data'!B:P,15,0)="","Not Delivered","Delivery"&amp;" "&amp;VLOOKUP(B3754,'DIFOT Raw Data'!B:P,15,0)),"")</f>
        <v/>
      </c>
    </row>
    <row r="3755" spans="5:12" x14ac:dyDescent="0.25">
      <c r="E3755" s="80" t="str">
        <f>IFERROR(IF(B3755="","",VLOOKUP(B3755,'Customer Orders Management'!B:AB,12,0)),"")</f>
        <v/>
      </c>
      <c r="F3755" s="80" t="str">
        <f>IFERROR(IF(B3755="","",VLOOKUP(B3755,'Customer Orders Management'!B:AB,13,0)),"")</f>
        <v/>
      </c>
      <c r="G3755" s="80" t="str">
        <f>IFERROR(IF(B3755="","",VLOOKUP(B3755,'Customer Orders Management'!B:AB,7,0)),"")</f>
        <v/>
      </c>
      <c r="H3755" s="80" t="str">
        <f>IFERROR(IF(B3755="","",VLOOKUP(B3755,'Customer Orders Management'!B:AB,8,0)),"")</f>
        <v/>
      </c>
      <c r="I3755" s="81" t="str">
        <f>IFERROR(IF(B3755="","",VLOOKUP(B3755,'Customer Orders Management'!B:AB,9,0)),"")</f>
        <v/>
      </c>
      <c r="J3755" s="81" t="str">
        <f>IFERROR(IF(B3755="","",VLOOKUP(B3755,'Customer Orders Management'!B:AB,10,0)),"")</f>
        <v/>
      </c>
      <c r="K3755" s="81" t="str">
        <f>IFERROR(IF(B3755="","",VLOOKUP(B3755,'Customer Orders Management'!B:AB,11,0)),"")</f>
        <v/>
      </c>
      <c r="L3755" s="81" t="str">
        <f>IFERROR(IF(VLOOKUP(B3755,'DIFOT Raw Data'!B:P,15,0)="","Not Delivered","Delivery"&amp;" "&amp;VLOOKUP(B3755,'DIFOT Raw Data'!B:P,15,0)),"")</f>
        <v/>
      </c>
    </row>
    <row r="3756" spans="5:12" x14ac:dyDescent="0.25">
      <c r="E3756" s="80" t="str">
        <f>IFERROR(IF(B3756="","",VLOOKUP(B3756,'Customer Orders Management'!B:AB,12,0)),"")</f>
        <v/>
      </c>
      <c r="F3756" s="80" t="str">
        <f>IFERROR(IF(B3756="","",VLOOKUP(B3756,'Customer Orders Management'!B:AB,13,0)),"")</f>
        <v/>
      </c>
      <c r="G3756" s="80" t="str">
        <f>IFERROR(IF(B3756="","",VLOOKUP(B3756,'Customer Orders Management'!B:AB,7,0)),"")</f>
        <v/>
      </c>
      <c r="H3756" s="80" t="str">
        <f>IFERROR(IF(B3756="","",VLOOKUP(B3756,'Customer Orders Management'!B:AB,8,0)),"")</f>
        <v/>
      </c>
      <c r="I3756" s="81" t="str">
        <f>IFERROR(IF(B3756="","",VLOOKUP(B3756,'Customer Orders Management'!B:AB,9,0)),"")</f>
        <v/>
      </c>
      <c r="J3756" s="81" t="str">
        <f>IFERROR(IF(B3756="","",VLOOKUP(B3756,'Customer Orders Management'!B:AB,10,0)),"")</f>
        <v/>
      </c>
      <c r="K3756" s="81" t="str">
        <f>IFERROR(IF(B3756="","",VLOOKUP(B3756,'Customer Orders Management'!B:AB,11,0)),"")</f>
        <v/>
      </c>
      <c r="L3756" s="81" t="str">
        <f>IFERROR(IF(VLOOKUP(B3756,'DIFOT Raw Data'!B:P,15,0)="","Not Delivered","Delivery"&amp;" "&amp;VLOOKUP(B3756,'DIFOT Raw Data'!B:P,15,0)),"")</f>
        <v/>
      </c>
    </row>
    <row r="3757" spans="5:12" x14ac:dyDescent="0.25">
      <c r="E3757" s="80" t="str">
        <f>IFERROR(IF(B3757="","",VLOOKUP(B3757,'Customer Orders Management'!B:AB,12,0)),"")</f>
        <v/>
      </c>
      <c r="F3757" s="80" t="str">
        <f>IFERROR(IF(B3757="","",VLOOKUP(B3757,'Customer Orders Management'!B:AB,13,0)),"")</f>
        <v/>
      </c>
      <c r="G3757" s="80" t="str">
        <f>IFERROR(IF(B3757="","",VLOOKUP(B3757,'Customer Orders Management'!B:AB,7,0)),"")</f>
        <v/>
      </c>
      <c r="H3757" s="80" t="str">
        <f>IFERROR(IF(B3757="","",VLOOKUP(B3757,'Customer Orders Management'!B:AB,8,0)),"")</f>
        <v/>
      </c>
      <c r="I3757" s="81" t="str">
        <f>IFERROR(IF(B3757="","",VLOOKUP(B3757,'Customer Orders Management'!B:AB,9,0)),"")</f>
        <v/>
      </c>
      <c r="J3757" s="81" t="str">
        <f>IFERROR(IF(B3757="","",VLOOKUP(B3757,'Customer Orders Management'!B:AB,10,0)),"")</f>
        <v/>
      </c>
      <c r="K3757" s="81" t="str">
        <f>IFERROR(IF(B3757="","",VLOOKUP(B3757,'Customer Orders Management'!B:AB,11,0)),"")</f>
        <v/>
      </c>
      <c r="L3757" s="81" t="str">
        <f>IFERROR(IF(VLOOKUP(B3757,'DIFOT Raw Data'!B:P,15,0)="","Not Delivered","Delivery"&amp;" "&amp;VLOOKUP(B3757,'DIFOT Raw Data'!B:P,15,0)),"")</f>
        <v/>
      </c>
    </row>
    <row r="3758" spans="5:12" x14ac:dyDescent="0.25">
      <c r="E3758" s="80" t="str">
        <f>IFERROR(IF(B3758="","",VLOOKUP(B3758,'Customer Orders Management'!B:AB,12,0)),"")</f>
        <v/>
      </c>
      <c r="F3758" s="80" t="str">
        <f>IFERROR(IF(B3758="","",VLOOKUP(B3758,'Customer Orders Management'!B:AB,13,0)),"")</f>
        <v/>
      </c>
      <c r="G3758" s="80" t="str">
        <f>IFERROR(IF(B3758="","",VLOOKUP(B3758,'Customer Orders Management'!B:AB,7,0)),"")</f>
        <v/>
      </c>
      <c r="H3758" s="80" t="str">
        <f>IFERROR(IF(B3758="","",VLOOKUP(B3758,'Customer Orders Management'!B:AB,8,0)),"")</f>
        <v/>
      </c>
      <c r="I3758" s="81" t="str">
        <f>IFERROR(IF(B3758="","",VLOOKUP(B3758,'Customer Orders Management'!B:AB,9,0)),"")</f>
        <v/>
      </c>
      <c r="J3758" s="81" t="str">
        <f>IFERROR(IF(B3758="","",VLOOKUP(B3758,'Customer Orders Management'!B:AB,10,0)),"")</f>
        <v/>
      </c>
      <c r="K3758" s="81" t="str">
        <f>IFERROR(IF(B3758="","",VLOOKUP(B3758,'Customer Orders Management'!B:AB,11,0)),"")</f>
        <v/>
      </c>
      <c r="L3758" s="81" t="str">
        <f>IFERROR(IF(VLOOKUP(B3758,'DIFOT Raw Data'!B:P,15,0)="","Not Delivered","Delivery"&amp;" "&amp;VLOOKUP(B3758,'DIFOT Raw Data'!B:P,15,0)),"")</f>
        <v/>
      </c>
    </row>
    <row r="3759" spans="5:12" x14ac:dyDescent="0.25">
      <c r="E3759" s="80" t="str">
        <f>IFERROR(IF(B3759="","",VLOOKUP(B3759,'Customer Orders Management'!B:AB,12,0)),"")</f>
        <v/>
      </c>
      <c r="F3759" s="80" t="str">
        <f>IFERROR(IF(B3759="","",VLOOKUP(B3759,'Customer Orders Management'!B:AB,13,0)),"")</f>
        <v/>
      </c>
      <c r="G3759" s="80" t="str">
        <f>IFERROR(IF(B3759="","",VLOOKUP(B3759,'Customer Orders Management'!B:AB,7,0)),"")</f>
        <v/>
      </c>
      <c r="H3759" s="80" t="str">
        <f>IFERROR(IF(B3759="","",VLOOKUP(B3759,'Customer Orders Management'!B:AB,8,0)),"")</f>
        <v/>
      </c>
      <c r="I3759" s="81" t="str">
        <f>IFERROR(IF(B3759="","",VLOOKUP(B3759,'Customer Orders Management'!B:AB,9,0)),"")</f>
        <v/>
      </c>
      <c r="J3759" s="81" t="str">
        <f>IFERROR(IF(B3759="","",VLOOKUP(B3759,'Customer Orders Management'!B:AB,10,0)),"")</f>
        <v/>
      </c>
      <c r="K3759" s="81" t="str">
        <f>IFERROR(IF(B3759="","",VLOOKUP(B3759,'Customer Orders Management'!B:AB,11,0)),"")</f>
        <v/>
      </c>
      <c r="L3759" s="81" t="str">
        <f>IFERROR(IF(VLOOKUP(B3759,'DIFOT Raw Data'!B:P,15,0)="","Not Delivered","Delivery"&amp;" "&amp;VLOOKUP(B3759,'DIFOT Raw Data'!B:P,15,0)),"")</f>
        <v/>
      </c>
    </row>
    <row r="3760" spans="5:12" x14ac:dyDescent="0.25">
      <c r="E3760" s="80" t="str">
        <f>IFERROR(IF(B3760="","",VLOOKUP(B3760,'Customer Orders Management'!B:AB,12,0)),"")</f>
        <v/>
      </c>
      <c r="F3760" s="80" t="str">
        <f>IFERROR(IF(B3760="","",VLOOKUP(B3760,'Customer Orders Management'!B:AB,13,0)),"")</f>
        <v/>
      </c>
      <c r="G3760" s="80" t="str">
        <f>IFERROR(IF(B3760="","",VLOOKUP(B3760,'Customer Orders Management'!B:AB,7,0)),"")</f>
        <v/>
      </c>
      <c r="H3760" s="80" t="str">
        <f>IFERROR(IF(B3760="","",VLOOKUP(B3760,'Customer Orders Management'!B:AB,8,0)),"")</f>
        <v/>
      </c>
      <c r="I3760" s="81" t="str">
        <f>IFERROR(IF(B3760="","",VLOOKUP(B3760,'Customer Orders Management'!B:AB,9,0)),"")</f>
        <v/>
      </c>
      <c r="J3760" s="81" t="str">
        <f>IFERROR(IF(B3760="","",VLOOKUP(B3760,'Customer Orders Management'!B:AB,10,0)),"")</f>
        <v/>
      </c>
      <c r="K3760" s="81" t="str">
        <f>IFERROR(IF(B3760="","",VLOOKUP(B3760,'Customer Orders Management'!B:AB,11,0)),"")</f>
        <v/>
      </c>
      <c r="L3760" s="81" t="str">
        <f>IFERROR(IF(VLOOKUP(B3760,'DIFOT Raw Data'!B:P,15,0)="","Not Delivered","Delivery"&amp;" "&amp;VLOOKUP(B3760,'DIFOT Raw Data'!B:P,15,0)),"")</f>
        <v/>
      </c>
    </row>
    <row r="3761" spans="5:12" x14ac:dyDescent="0.25">
      <c r="E3761" s="80" t="str">
        <f>IFERROR(IF(B3761="","",VLOOKUP(B3761,'Customer Orders Management'!B:AB,12,0)),"")</f>
        <v/>
      </c>
      <c r="F3761" s="80" t="str">
        <f>IFERROR(IF(B3761="","",VLOOKUP(B3761,'Customer Orders Management'!B:AB,13,0)),"")</f>
        <v/>
      </c>
      <c r="G3761" s="80" t="str">
        <f>IFERROR(IF(B3761="","",VLOOKUP(B3761,'Customer Orders Management'!B:AB,7,0)),"")</f>
        <v/>
      </c>
      <c r="H3761" s="80" t="str">
        <f>IFERROR(IF(B3761="","",VLOOKUP(B3761,'Customer Orders Management'!B:AB,8,0)),"")</f>
        <v/>
      </c>
      <c r="I3761" s="81" t="str">
        <f>IFERROR(IF(B3761="","",VLOOKUP(B3761,'Customer Orders Management'!B:AB,9,0)),"")</f>
        <v/>
      </c>
      <c r="J3761" s="81" t="str">
        <f>IFERROR(IF(B3761="","",VLOOKUP(B3761,'Customer Orders Management'!B:AB,10,0)),"")</f>
        <v/>
      </c>
      <c r="K3761" s="81" t="str">
        <f>IFERROR(IF(B3761="","",VLOOKUP(B3761,'Customer Orders Management'!B:AB,11,0)),"")</f>
        <v/>
      </c>
      <c r="L3761" s="81" t="str">
        <f>IFERROR(IF(VLOOKUP(B3761,'DIFOT Raw Data'!B:P,15,0)="","Not Delivered","Delivery"&amp;" "&amp;VLOOKUP(B3761,'DIFOT Raw Data'!B:P,15,0)),"")</f>
        <v/>
      </c>
    </row>
    <row r="3762" spans="5:12" x14ac:dyDescent="0.25">
      <c r="E3762" s="80" t="str">
        <f>IFERROR(IF(B3762="","",VLOOKUP(B3762,'Customer Orders Management'!B:AB,12,0)),"")</f>
        <v/>
      </c>
      <c r="F3762" s="80" t="str">
        <f>IFERROR(IF(B3762="","",VLOOKUP(B3762,'Customer Orders Management'!B:AB,13,0)),"")</f>
        <v/>
      </c>
      <c r="G3762" s="80" t="str">
        <f>IFERROR(IF(B3762="","",VLOOKUP(B3762,'Customer Orders Management'!B:AB,7,0)),"")</f>
        <v/>
      </c>
      <c r="H3762" s="80" t="str">
        <f>IFERROR(IF(B3762="","",VLOOKUP(B3762,'Customer Orders Management'!B:AB,8,0)),"")</f>
        <v/>
      </c>
      <c r="I3762" s="81" t="str">
        <f>IFERROR(IF(B3762="","",VLOOKUP(B3762,'Customer Orders Management'!B:AB,9,0)),"")</f>
        <v/>
      </c>
      <c r="J3762" s="81" t="str">
        <f>IFERROR(IF(B3762="","",VLOOKUP(B3762,'Customer Orders Management'!B:AB,10,0)),"")</f>
        <v/>
      </c>
      <c r="K3762" s="81" t="str">
        <f>IFERROR(IF(B3762="","",VLOOKUP(B3762,'Customer Orders Management'!B:AB,11,0)),"")</f>
        <v/>
      </c>
      <c r="L3762" s="81" t="str">
        <f>IFERROR(IF(VLOOKUP(B3762,'DIFOT Raw Data'!B:P,15,0)="","Not Delivered","Delivery"&amp;" "&amp;VLOOKUP(B3762,'DIFOT Raw Data'!B:P,15,0)),"")</f>
        <v/>
      </c>
    </row>
    <row r="3763" spans="5:12" x14ac:dyDescent="0.25">
      <c r="E3763" s="80" t="str">
        <f>IFERROR(IF(B3763="","",VLOOKUP(B3763,'Customer Orders Management'!B:AB,12,0)),"")</f>
        <v/>
      </c>
      <c r="F3763" s="80" t="str">
        <f>IFERROR(IF(B3763="","",VLOOKUP(B3763,'Customer Orders Management'!B:AB,13,0)),"")</f>
        <v/>
      </c>
      <c r="G3763" s="80" t="str">
        <f>IFERROR(IF(B3763="","",VLOOKUP(B3763,'Customer Orders Management'!B:AB,7,0)),"")</f>
        <v/>
      </c>
      <c r="H3763" s="80" t="str">
        <f>IFERROR(IF(B3763="","",VLOOKUP(B3763,'Customer Orders Management'!B:AB,8,0)),"")</f>
        <v/>
      </c>
      <c r="I3763" s="81" t="str">
        <f>IFERROR(IF(B3763="","",VLOOKUP(B3763,'Customer Orders Management'!B:AB,9,0)),"")</f>
        <v/>
      </c>
      <c r="J3763" s="81" t="str">
        <f>IFERROR(IF(B3763="","",VLOOKUP(B3763,'Customer Orders Management'!B:AB,10,0)),"")</f>
        <v/>
      </c>
      <c r="K3763" s="81" t="str">
        <f>IFERROR(IF(B3763="","",VLOOKUP(B3763,'Customer Orders Management'!B:AB,11,0)),"")</f>
        <v/>
      </c>
      <c r="L3763" s="81" t="str">
        <f>IFERROR(IF(VLOOKUP(B3763,'DIFOT Raw Data'!B:P,15,0)="","Not Delivered","Delivery"&amp;" "&amp;VLOOKUP(B3763,'DIFOT Raw Data'!B:P,15,0)),"")</f>
        <v/>
      </c>
    </row>
    <row r="3764" spans="5:12" x14ac:dyDescent="0.25">
      <c r="E3764" s="80" t="str">
        <f>IFERROR(IF(B3764="","",VLOOKUP(B3764,'Customer Orders Management'!B:AB,12,0)),"")</f>
        <v/>
      </c>
      <c r="F3764" s="80" t="str">
        <f>IFERROR(IF(B3764="","",VLOOKUP(B3764,'Customer Orders Management'!B:AB,13,0)),"")</f>
        <v/>
      </c>
      <c r="G3764" s="80" t="str">
        <f>IFERROR(IF(B3764="","",VLOOKUP(B3764,'Customer Orders Management'!B:AB,7,0)),"")</f>
        <v/>
      </c>
      <c r="H3764" s="80" t="str">
        <f>IFERROR(IF(B3764="","",VLOOKUP(B3764,'Customer Orders Management'!B:AB,8,0)),"")</f>
        <v/>
      </c>
      <c r="I3764" s="81" t="str">
        <f>IFERROR(IF(B3764="","",VLOOKUP(B3764,'Customer Orders Management'!B:AB,9,0)),"")</f>
        <v/>
      </c>
      <c r="J3764" s="81" t="str">
        <f>IFERROR(IF(B3764="","",VLOOKUP(B3764,'Customer Orders Management'!B:AB,10,0)),"")</f>
        <v/>
      </c>
      <c r="K3764" s="81" t="str">
        <f>IFERROR(IF(B3764="","",VLOOKUP(B3764,'Customer Orders Management'!B:AB,11,0)),"")</f>
        <v/>
      </c>
      <c r="L3764" s="81" t="str">
        <f>IFERROR(IF(VLOOKUP(B3764,'DIFOT Raw Data'!B:P,15,0)="","Not Delivered","Delivery"&amp;" "&amp;VLOOKUP(B3764,'DIFOT Raw Data'!B:P,15,0)),"")</f>
        <v/>
      </c>
    </row>
    <row r="3765" spans="5:12" x14ac:dyDescent="0.25">
      <c r="E3765" s="80" t="str">
        <f>IFERROR(IF(B3765="","",VLOOKUP(B3765,'Customer Orders Management'!B:AB,12,0)),"")</f>
        <v/>
      </c>
      <c r="F3765" s="80" t="str">
        <f>IFERROR(IF(B3765="","",VLOOKUP(B3765,'Customer Orders Management'!B:AB,13,0)),"")</f>
        <v/>
      </c>
      <c r="G3765" s="80" t="str">
        <f>IFERROR(IF(B3765="","",VLOOKUP(B3765,'Customer Orders Management'!B:AB,7,0)),"")</f>
        <v/>
      </c>
      <c r="H3765" s="80" t="str">
        <f>IFERROR(IF(B3765="","",VLOOKUP(B3765,'Customer Orders Management'!B:AB,8,0)),"")</f>
        <v/>
      </c>
      <c r="I3765" s="81" t="str">
        <f>IFERROR(IF(B3765="","",VLOOKUP(B3765,'Customer Orders Management'!B:AB,9,0)),"")</f>
        <v/>
      </c>
      <c r="J3765" s="81" t="str">
        <f>IFERROR(IF(B3765="","",VLOOKUP(B3765,'Customer Orders Management'!B:AB,10,0)),"")</f>
        <v/>
      </c>
      <c r="K3765" s="81" t="str">
        <f>IFERROR(IF(B3765="","",VLOOKUP(B3765,'Customer Orders Management'!B:AB,11,0)),"")</f>
        <v/>
      </c>
      <c r="L3765" s="81" t="str">
        <f>IFERROR(IF(VLOOKUP(B3765,'DIFOT Raw Data'!B:P,15,0)="","Not Delivered","Delivery"&amp;" "&amp;VLOOKUP(B3765,'DIFOT Raw Data'!B:P,15,0)),"")</f>
        <v/>
      </c>
    </row>
    <row r="3766" spans="5:12" x14ac:dyDescent="0.25">
      <c r="E3766" s="80" t="str">
        <f>IFERROR(IF(B3766="","",VLOOKUP(B3766,'Customer Orders Management'!B:AB,12,0)),"")</f>
        <v/>
      </c>
      <c r="F3766" s="80" t="str">
        <f>IFERROR(IF(B3766="","",VLOOKUP(B3766,'Customer Orders Management'!B:AB,13,0)),"")</f>
        <v/>
      </c>
      <c r="G3766" s="80" t="str">
        <f>IFERROR(IF(B3766="","",VLOOKUP(B3766,'Customer Orders Management'!B:AB,7,0)),"")</f>
        <v/>
      </c>
      <c r="H3766" s="80" t="str">
        <f>IFERROR(IF(B3766="","",VLOOKUP(B3766,'Customer Orders Management'!B:AB,8,0)),"")</f>
        <v/>
      </c>
      <c r="I3766" s="81" t="str">
        <f>IFERROR(IF(B3766="","",VLOOKUP(B3766,'Customer Orders Management'!B:AB,9,0)),"")</f>
        <v/>
      </c>
      <c r="J3766" s="81" t="str">
        <f>IFERROR(IF(B3766="","",VLOOKUP(B3766,'Customer Orders Management'!B:AB,10,0)),"")</f>
        <v/>
      </c>
      <c r="K3766" s="81" t="str">
        <f>IFERROR(IF(B3766="","",VLOOKUP(B3766,'Customer Orders Management'!B:AB,11,0)),"")</f>
        <v/>
      </c>
      <c r="L3766" s="81" t="str">
        <f>IFERROR(IF(VLOOKUP(B3766,'DIFOT Raw Data'!B:P,15,0)="","Not Delivered","Delivery"&amp;" "&amp;VLOOKUP(B3766,'DIFOT Raw Data'!B:P,15,0)),"")</f>
        <v/>
      </c>
    </row>
    <row r="3767" spans="5:12" x14ac:dyDescent="0.25">
      <c r="E3767" s="80" t="str">
        <f>IFERROR(IF(B3767="","",VLOOKUP(B3767,'Customer Orders Management'!B:AB,12,0)),"")</f>
        <v/>
      </c>
      <c r="F3767" s="80" t="str">
        <f>IFERROR(IF(B3767="","",VLOOKUP(B3767,'Customer Orders Management'!B:AB,13,0)),"")</f>
        <v/>
      </c>
      <c r="G3767" s="80" t="str">
        <f>IFERROR(IF(B3767="","",VLOOKUP(B3767,'Customer Orders Management'!B:AB,7,0)),"")</f>
        <v/>
      </c>
      <c r="H3767" s="80" t="str">
        <f>IFERROR(IF(B3767="","",VLOOKUP(B3767,'Customer Orders Management'!B:AB,8,0)),"")</f>
        <v/>
      </c>
      <c r="I3767" s="81" t="str">
        <f>IFERROR(IF(B3767="","",VLOOKUP(B3767,'Customer Orders Management'!B:AB,9,0)),"")</f>
        <v/>
      </c>
      <c r="J3767" s="81" t="str">
        <f>IFERROR(IF(B3767="","",VLOOKUP(B3767,'Customer Orders Management'!B:AB,10,0)),"")</f>
        <v/>
      </c>
      <c r="K3767" s="81" t="str">
        <f>IFERROR(IF(B3767="","",VLOOKUP(B3767,'Customer Orders Management'!B:AB,11,0)),"")</f>
        <v/>
      </c>
      <c r="L3767" s="81" t="str">
        <f>IFERROR(IF(VLOOKUP(B3767,'DIFOT Raw Data'!B:P,15,0)="","Not Delivered","Delivery"&amp;" "&amp;VLOOKUP(B3767,'DIFOT Raw Data'!B:P,15,0)),"")</f>
        <v/>
      </c>
    </row>
    <row r="3768" spans="5:12" x14ac:dyDescent="0.25">
      <c r="E3768" s="80" t="str">
        <f>IFERROR(IF(B3768="","",VLOOKUP(B3768,'Customer Orders Management'!B:AB,12,0)),"")</f>
        <v/>
      </c>
      <c r="F3768" s="80" t="str">
        <f>IFERROR(IF(B3768="","",VLOOKUP(B3768,'Customer Orders Management'!B:AB,13,0)),"")</f>
        <v/>
      </c>
      <c r="G3768" s="80" t="str">
        <f>IFERROR(IF(B3768="","",VLOOKUP(B3768,'Customer Orders Management'!B:AB,7,0)),"")</f>
        <v/>
      </c>
      <c r="H3768" s="80" t="str">
        <f>IFERROR(IF(B3768="","",VLOOKUP(B3768,'Customer Orders Management'!B:AB,8,0)),"")</f>
        <v/>
      </c>
      <c r="I3768" s="81" t="str">
        <f>IFERROR(IF(B3768="","",VLOOKUP(B3768,'Customer Orders Management'!B:AB,9,0)),"")</f>
        <v/>
      </c>
      <c r="J3768" s="81" t="str">
        <f>IFERROR(IF(B3768="","",VLOOKUP(B3768,'Customer Orders Management'!B:AB,10,0)),"")</f>
        <v/>
      </c>
      <c r="K3768" s="81" t="str">
        <f>IFERROR(IF(B3768="","",VLOOKUP(B3768,'Customer Orders Management'!B:AB,11,0)),"")</f>
        <v/>
      </c>
      <c r="L3768" s="81" t="str">
        <f>IFERROR(IF(VLOOKUP(B3768,'DIFOT Raw Data'!B:P,15,0)="","Not Delivered","Delivery"&amp;" "&amp;VLOOKUP(B3768,'DIFOT Raw Data'!B:P,15,0)),"")</f>
        <v/>
      </c>
    </row>
    <row r="3769" spans="5:12" x14ac:dyDescent="0.25">
      <c r="E3769" s="80" t="str">
        <f>IFERROR(IF(B3769="","",VLOOKUP(B3769,'Customer Orders Management'!B:AB,12,0)),"")</f>
        <v/>
      </c>
      <c r="F3769" s="80" t="str">
        <f>IFERROR(IF(B3769="","",VLOOKUP(B3769,'Customer Orders Management'!B:AB,13,0)),"")</f>
        <v/>
      </c>
      <c r="G3769" s="80" t="str">
        <f>IFERROR(IF(B3769="","",VLOOKUP(B3769,'Customer Orders Management'!B:AB,7,0)),"")</f>
        <v/>
      </c>
      <c r="H3769" s="80" t="str">
        <f>IFERROR(IF(B3769="","",VLOOKUP(B3769,'Customer Orders Management'!B:AB,8,0)),"")</f>
        <v/>
      </c>
      <c r="I3769" s="81" t="str">
        <f>IFERROR(IF(B3769="","",VLOOKUP(B3769,'Customer Orders Management'!B:AB,9,0)),"")</f>
        <v/>
      </c>
      <c r="J3769" s="81" t="str">
        <f>IFERROR(IF(B3769="","",VLOOKUP(B3769,'Customer Orders Management'!B:AB,10,0)),"")</f>
        <v/>
      </c>
      <c r="K3769" s="81" t="str">
        <f>IFERROR(IF(B3769="","",VLOOKUP(B3769,'Customer Orders Management'!B:AB,11,0)),"")</f>
        <v/>
      </c>
      <c r="L3769" s="81" t="str">
        <f>IFERROR(IF(VLOOKUP(B3769,'DIFOT Raw Data'!B:P,15,0)="","Not Delivered","Delivery"&amp;" "&amp;VLOOKUP(B3769,'DIFOT Raw Data'!B:P,15,0)),"")</f>
        <v/>
      </c>
    </row>
    <row r="3770" spans="5:12" x14ac:dyDescent="0.25">
      <c r="E3770" s="80" t="str">
        <f>IFERROR(IF(B3770="","",VLOOKUP(B3770,'Customer Orders Management'!B:AB,12,0)),"")</f>
        <v/>
      </c>
      <c r="F3770" s="80" t="str">
        <f>IFERROR(IF(B3770="","",VLOOKUP(B3770,'Customer Orders Management'!B:AB,13,0)),"")</f>
        <v/>
      </c>
      <c r="G3770" s="80" t="str">
        <f>IFERROR(IF(B3770="","",VLOOKUP(B3770,'Customer Orders Management'!B:AB,7,0)),"")</f>
        <v/>
      </c>
      <c r="H3770" s="80" t="str">
        <f>IFERROR(IF(B3770="","",VLOOKUP(B3770,'Customer Orders Management'!B:AB,8,0)),"")</f>
        <v/>
      </c>
      <c r="I3770" s="81" t="str">
        <f>IFERROR(IF(B3770="","",VLOOKUP(B3770,'Customer Orders Management'!B:AB,9,0)),"")</f>
        <v/>
      </c>
      <c r="J3770" s="81" t="str">
        <f>IFERROR(IF(B3770="","",VLOOKUP(B3770,'Customer Orders Management'!B:AB,10,0)),"")</f>
        <v/>
      </c>
      <c r="K3770" s="81" t="str">
        <f>IFERROR(IF(B3770="","",VLOOKUP(B3770,'Customer Orders Management'!B:AB,11,0)),"")</f>
        <v/>
      </c>
      <c r="L3770" s="81" t="str">
        <f>IFERROR(IF(VLOOKUP(B3770,'DIFOT Raw Data'!B:P,15,0)="","Not Delivered","Delivery"&amp;" "&amp;VLOOKUP(B3770,'DIFOT Raw Data'!B:P,15,0)),"")</f>
        <v/>
      </c>
    </row>
    <row r="3771" spans="5:12" x14ac:dyDescent="0.25">
      <c r="E3771" s="80" t="str">
        <f>IFERROR(IF(B3771="","",VLOOKUP(B3771,'Customer Orders Management'!B:AB,12,0)),"")</f>
        <v/>
      </c>
      <c r="F3771" s="80" t="str">
        <f>IFERROR(IF(B3771="","",VLOOKUP(B3771,'Customer Orders Management'!B:AB,13,0)),"")</f>
        <v/>
      </c>
      <c r="G3771" s="80" t="str">
        <f>IFERROR(IF(B3771="","",VLOOKUP(B3771,'Customer Orders Management'!B:AB,7,0)),"")</f>
        <v/>
      </c>
      <c r="H3771" s="80" t="str">
        <f>IFERROR(IF(B3771="","",VLOOKUP(B3771,'Customer Orders Management'!B:AB,8,0)),"")</f>
        <v/>
      </c>
      <c r="I3771" s="81" t="str">
        <f>IFERROR(IF(B3771="","",VLOOKUP(B3771,'Customer Orders Management'!B:AB,9,0)),"")</f>
        <v/>
      </c>
      <c r="J3771" s="81" t="str">
        <f>IFERROR(IF(B3771="","",VLOOKUP(B3771,'Customer Orders Management'!B:AB,10,0)),"")</f>
        <v/>
      </c>
      <c r="K3771" s="81" t="str">
        <f>IFERROR(IF(B3771="","",VLOOKUP(B3771,'Customer Orders Management'!B:AB,11,0)),"")</f>
        <v/>
      </c>
      <c r="L3771" s="81" t="str">
        <f>IFERROR(IF(VLOOKUP(B3771,'DIFOT Raw Data'!B:P,15,0)="","Not Delivered","Delivery"&amp;" "&amp;VLOOKUP(B3771,'DIFOT Raw Data'!B:P,15,0)),"")</f>
        <v/>
      </c>
    </row>
    <row r="3772" spans="5:12" x14ac:dyDescent="0.25">
      <c r="E3772" s="80" t="str">
        <f>IFERROR(IF(B3772="","",VLOOKUP(B3772,'Customer Orders Management'!B:AB,12,0)),"")</f>
        <v/>
      </c>
      <c r="F3772" s="80" t="str">
        <f>IFERROR(IF(B3772="","",VLOOKUP(B3772,'Customer Orders Management'!B:AB,13,0)),"")</f>
        <v/>
      </c>
      <c r="G3772" s="80" t="str">
        <f>IFERROR(IF(B3772="","",VLOOKUP(B3772,'Customer Orders Management'!B:AB,7,0)),"")</f>
        <v/>
      </c>
      <c r="H3772" s="80" t="str">
        <f>IFERROR(IF(B3772="","",VLOOKUP(B3772,'Customer Orders Management'!B:AB,8,0)),"")</f>
        <v/>
      </c>
      <c r="I3772" s="81" t="str">
        <f>IFERROR(IF(B3772="","",VLOOKUP(B3772,'Customer Orders Management'!B:AB,9,0)),"")</f>
        <v/>
      </c>
      <c r="J3772" s="81" t="str">
        <f>IFERROR(IF(B3772="","",VLOOKUP(B3772,'Customer Orders Management'!B:AB,10,0)),"")</f>
        <v/>
      </c>
      <c r="K3772" s="81" t="str">
        <f>IFERROR(IF(B3772="","",VLOOKUP(B3772,'Customer Orders Management'!B:AB,11,0)),"")</f>
        <v/>
      </c>
      <c r="L3772" s="81" t="str">
        <f>IFERROR(IF(VLOOKUP(B3772,'DIFOT Raw Data'!B:P,15,0)="","Not Delivered","Delivery"&amp;" "&amp;VLOOKUP(B3772,'DIFOT Raw Data'!B:P,15,0)),"")</f>
        <v/>
      </c>
    </row>
    <row r="3773" spans="5:12" x14ac:dyDescent="0.25">
      <c r="E3773" s="80" t="str">
        <f>IFERROR(IF(B3773="","",VLOOKUP(B3773,'Customer Orders Management'!B:AB,12,0)),"")</f>
        <v/>
      </c>
      <c r="F3773" s="80" t="str">
        <f>IFERROR(IF(B3773="","",VLOOKUP(B3773,'Customer Orders Management'!B:AB,13,0)),"")</f>
        <v/>
      </c>
      <c r="G3773" s="80" t="str">
        <f>IFERROR(IF(B3773="","",VLOOKUP(B3773,'Customer Orders Management'!B:AB,7,0)),"")</f>
        <v/>
      </c>
      <c r="H3773" s="80" t="str">
        <f>IFERROR(IF(B3773="","",VLOOKUP(B3773,'Customer Orders Management'!B:AB,8,0)),"")</f>
        <v/>
      </c>
      <c r="I3773" s="81" t="str">
        <f>IFERROR(IF(B3773="","",VLOOKUP(B3773,'Customer Orders Management'!B:AB,9,0)),"")</f>
        <v/>
      </c>
      <c r="J3773" s="81" t="str">
        <f>IFERROR(IF(B3773="","",VLOOKUP(B3773,'Customer Orders Management'!B:AB,10,0)),"")</f>
        <v/>
      </c>
      <c r="K3773" s="81" t="str">
        <f>IFERROR(IF(B3773="","",VLOOKUP(B3773,'Customer Orders Management'!B:AB,11,0)),"")</f>
        <v/>
      </c>
      <c r="L3773" s="81" t="str">
        <f>IFERROR(IF(VLOOKUP(B3773,'DIFOT Raw Data'!B:P,15,0)="","Not Delivered","Delivery"&amp;" "&amp;VLOOKUP(B3773,'DIFOT Raw Data'!B:P,15,0)),"")</f>
        <v/>
      </c>
    </row>
    <row r="3774" spans="5:12" x14ac:dyDescent="0.25">
      <c r="E3774" s="80" t="str">
        <f>IFERROR(IF(B3774="","",VLOOKUP(B3774,'Customer Orders Management'!B:AB,12,0)),"")</f>
        <v/>
      </c>
      <c r="F3774" s="80" t="str">
        <f>IFERROR(IF(B3774="","",VLOOKUP(B3774,'Customer Orders Management'!B:AB,13,0)),"")</f>
        <v/>
      </c>
      <c r="G3774" s="80" t="str">
        <f>IFERROR(IF(B3774="","",VLOOKUP(B3774,'Customer Orders Management'!B:AB,7,0)),"")</f>
        <v/>
      </c>
      <c r="H3774" s="80" t="str">
        <f>IFERROR(IF(B3774="","",VLOOKUP(B3774,'Customer Orders Management'!B:AB,8,0)),"")</f>
        <v/>
      </c>
      <c r="I3774" s="81" t="str">
        <f>IFERROR(IF(B3774="","",VLOOKUP(B3774,'Customer Orders Management'!B:AB,9,0)),"")</f>
        <v/>
      </c>
      <c r="J3774" s="81" t="str">
        <f>IFERROR(IF(B3774="","",VLOOKUP(B3774,'Customer Orders Management'!B:AB,10,0)),"")</f>
        <v/>
      </c>
      <c r="K3774" s="81" t="str">
        <f>IFERROR(IF(B3774="","",VLOOKUP(B3774,'Customer Orders Management'!B:AB,11,0)),"")</f>
        <v/>
      </c>
      <c r="L3774" s="81" t="str">
        <f>IFERROR(IF(VLOOKUP(B3774,'DIFOT Raw Data'!B:P,15,0)="","Not Delivered","Delivery"&amp;" "&amp;VLOOKUP(B3774,'DIFOT Raw Data'!B:P,15,0)),"")</f>
        <v/>
      </c>
    </row>
    <row r="3775" spans="5:12" x14ac:dyDescent="0.25">
      <c r="E3775" s="80" t="str">
        <f>IFERROR(IF(B3775="","",VLOOKUP(B3775,'Customer Orders Management'!B:AB,12,0)),"")</f>
        <v/>
      </c>
      <c r="F3775" s="80" t="str">
        <f>IFERROR(IF(B3775="","",VLOOKUP(B3775,'Customer Orders Management'!B:AB,13,0)),"")</f>
        <v/>
      </c>
      <c r="G3775" s="80" t="str">
        <f>IFERROR(IF(B3775="","",VLOOKUP(B3775,'Customer Orders Management'!B:AB,7,0)),"")</f>
        <v/>
      </c>
      <c r="H3775" s="80" t="str">
        <f>IFERROR(IF(B3775="","",VLOOKUP(B3775,'Customer Orders Management'!B:AB,8,0)),"")</f>
        <v/>
      </c>
      <c r="I3775" s="81" t="str">
        <f>IFERROR(IF(B3775="","",VLOOKUP(B3775,'Customer Orders Management'!B:AB,9,0)),"")</f>
        <v/>
      </c>
      <c r="J3775" s="81" t="str">
        <f>IFERROR(IF(B3775="","",VLOOKUP(B3775,'Customer Orders Management'!B:AB,10,0)),"")</f>
        <v/>
      </c>
      <c r="K3775" s="81" t="str">
        <f>IFERROR(IF(B3775="","",VLOOKUP(B3775,'Customer Orders Management'!B:AB,11,0)),"")</f>
        <v/>
      </c>
      <c r="L3775" s="81" t="str">
        <f>IFERROR(IF(VLOOKUP(B3775,'DIFOT Raw Data'!B:P,15,0)="","Not Delivered","Delivery"&amp;" "&amp;VLOOKUP(B3775,'DIFOT Raw Data'!B:P,15,0)),"")</f>
        <v/>
      </c>
    </row>
    <row r="3776" spans="5:12" x14ac:dyDescent="0.25">
      <c r="E3776" s="80" t="str">
        <f>IFERROR(IF(B3776="","",VLOOKUP(B3776,'Customer Orders Management'!B:AB,12,0)),"")</f>
        <v/>
      </c>
      <c r="F3776" s="80" t="str">
        <f>IFERROR(IF(B3776="","",VLOOKUP(B3776,'Customer Orders Management'!B:AB,13,0)),"")</f>
        <v/>
      </c>
      <c r="G3776" s="80" t="str">
        <f>IFERROR(IF(B3776="","",VLOOKUP(B3776,'Customer Orders Management'!B:AB,7,0)),"")</f>
        <v/>
      </c>
      <c r="H3776" s="80" t="str">
        <f>IFERROR(IF(B3776="","",VLOOKUP(B3776,'Customer Orders Management'!B:AB,8,0)),"")</f>
        <v/>
      </c>
      <c r="I3776" s="81" t="str">
        <f>IFERROR(IF(B3776="","",VLOOKUP(B3776,'Customer Orders Management'!B:AB,9,0)),"")</f>
        <v/>
      </c>
      <c r="J3776" s="81" t="str">
        <f>IFERROR(IF(B3776="","",VLOOKUP(B3776,'Customer Orders Management'!B:AB,10,0)),"")</f>
        <v/>
      </c>
      <c r="K3776" s="81" t="str">
        <f>IFERROR(IF(B3776="","",VLOOKUP(B3776,'Customer Orders Management'!B:AB,11,0)),"")</f>
        <v/>
      </c>
      <c r="L3776" s="81" t="str">
        <f>IFERROR(IF(VLOOKUP(B3776,'DIFOT Raw Data'!B:P,15,0)="","Not Delivered","Delivery"&amp;" "&amp;VLOOKUP(B3776,'DIFOT Raw Data'!B:P,15,0)),"")</f>
        <v/>
      </c>
    </row>
    <row r="3777" spans="5:12" x14ac:dyDescent="0.25">
      <c r="E3777" s="80" t="str">
        <f>IFERROR(IF(B3777="","",VLOOKUP(B3777,'Customer Orders Management'!B:AB,12,0)),"")</f>
        <v/>
      </c>
      <c r="F3777" s="80" t="str">
        <f>IFERROR(IF(B3777="","",VLOOKUP(B3777,'Customer Orders Management'!B:AB,13,0)),"")</f>
        <v/>
      </c>
      <c r="G3777" s="80" t="str">
        <f>IFERROR(IF(B3777="","",VLOOKUP(B3777,'Customer Orders Management'!B:AB,7,0)),"")</f>
        <v/>
      </c>
      <c r="H3777" s="80" t="str">
        <f>IFERROR(IF(B3777="","",VLOOKUP(B3777,'Customer Orders Management'!B:AB,8,0)),"")</f>
        <v/>
      </c>
      <c r="I3777" s="81" t="str">
        <f>IFERROR(IF(B3777="","",VLOOKUP(B3777,'Customer Orders Management'!B:AB,9,0)),"")</f>
        <v/>
      </c>
      <c r="J3777" s="81" t="str">
        <f>IFERROR(IF(B3777="","",VLOOKUP(B3777,'Customer Orders Management'!B:AB,10,0)),"")</f>
        <v/>
      </c>
      <c r="K3777" s="81" t="str">
        <f>IFERROR(IF(B3777="","",VLOOKUP(B3777,'Customer Orders Management'!B:AB,11,0)),"")</f>
        <v/>
      </c>
      <c r="L3777" s="81" t="str">
        <f>IFERROR(IF(VLOOKUP(B3777,'DIFOT Raw Data'!B:P,15,0)="","Not Delivered","Delivery"&amp;" "&amp;VLOOKUP(B3777,'DIFOT Raw Data'!B:P,15,0)),"")</f>
        <v/>
      </c>
    </row>
    <row r="3778" spans="5:12" x14ac:dyDescent="0.25">
      <c r="E3778" s="80" t="str">
        <f>IFERROR(IF(B3778="","",VLOOKUP(B3778,'Customer Orders Management'!B:AB,12,0)),"")</f>
        <v/>
      </c>
      <c r="F3778" s="80" t="str">
        <f>IFERROR(IF(B3778="","",VLOOKUP(B3778,'Customer Orders Management'!B:AB,13,0)),"")</f>
        <v/>
      </c>
      <c r="G3778" s="80" t="str">
        <f>IFERROR(IF(B3778="","",VLOOKUP(B3778,'Customer Orders Management'!B:AB,7,0)),"")</f>
        <v/>
      </c>
      <c r="H3778" s="80" t="str">
        <f>IFERROR(IF(B3778="","",VLOOKUP(B3778,'Customer Orders Management'!B:AB,8,0)),"")</f>
        <v/>
      </c>
      <c r="I3778" s="81" t="str">
        <f>IFERROR(IF(B3778="","",VLOOKUP(B3778,'Customer Orders Management'!B:AB,9,0)),"")</f>
        <v/>
      </c>
      <c r="J3778" s="81" t="str">
        <f>IFERROR(IF(B3778="","",VLOOKUP(B3778,'Customer Orders Management'!B:AB,10,0)),"")</f>
        <v/>
      </c>
      <c r="K3778" s="81" t="str">
        <f>IFERROR(IF(B3778="","",VLOOKUP(B3778,'Customer Orders Management'!B:AB,11,0)),"")</f>
        <v/>
      </c>
      <c r="L3778" s="81" t="str">
        <f>IFERROR(IF(VLOOKUP(B3778,'DIFOT Raw Data'!B:P,15,0)="","Not Delivered","Delivery"&amp;" "&amp;VLOOKUP(B3778,'DIFOT Raw Data'!B:P,15,0)),"")</f>
        <v/>
      </c>
    </row>
    <row r="3779" spans="5:12" x14ac:dyDescent="0.25">
      <c r="E3779" s="80" t="str">
        <f>IFERROR(IF(B3779="","",VLOOKUP(B3779,'Customer Orders Management'!B:AB,12,0)),"")</f>
        <v/>
      </c>
      <c r="F3779" s="80" t="str">
        <f>IFERROR(IF(B3779="","",VLOOKUP(B3779,'Customer Orders Management'!B:AB,13,0)),"")</f>
        <v/>
      </c>
      <c r="G3779" s="80" t="str">
        <f>IFERROR(IF(B3779="","",VLOOKUP(B3779,'Customer Orders Management'!B:AB,7,0)),"")</f>
        <v/>
      </c>
      <c r="H3779" s="80" t="str">
        <f>IFERROR(IF(B3779="","",VLOOKUP(B3779,'Customer Orders Management'!B:AB,8,0)),"")</f>
        <v/>
      </c>
      <c r="I3779" s="81" t="str">
        <f>IFERROR(IF(B3779="","",VLOOKUP(B3779,'Customer Orders Management'!B:AB,9,0)),"")</f>
        <v/>
      </c>
      <c r="J3779" s="81" t="str">
        <f>IFERROR(IF(B3779="","",VLOOKUP(B3779,'Customer Orders Management'!B:AB,10,0)),"")</f>
        <v/>
      </c>
      <c r="K3779" s="81" t="str">
        <f>IFERROR(IF(B3779="","",VLOOKUP(B3779,'Customer Orders Management'!B:AB,11,0)),"")</f>
        <v/>
      </c>
      <c r="L3779" s="81" t="str">
        <f>IFERROR(IF(VLOOKUP(B3779,'DIFOT Raw Data'!B:P,15,0)="","Not Delivered","Delivery"&amp;" "&amp;VLOOKUP(B3779,'DIFOT Raw Data'!B:P,15,0)),"")</f>
        <v/>
      </c>
    </row>
    <row r="3780" spans="5:12" x14ac:dyDescent="0.25">
      <c r="E3780" s="80" t="str">
        <f>IFERROR(IF(B3780="","",VLOOKUP(B3780,'Customer Orders Management'!B:AB,12,0)),"")</f>
        <v/>
      </c>
      <c r="F3780" s="80" t="str">
        <f>IFERROR(IF(B3780="","",VLOOKUP(B3780,'Customer Orders Management'!B:AB,13,0)),"")</f>
        <v/>
      </c>
      <c r="G3780" s="80" t="str">
        <f>IFERROR(IF(B3780="","",VLOOKUP(B3780,'Customer Orders Management'!B:AB,7,0)),"")</f>
        <v/>
      </c>
      <c r="H3780" s="80" t="str">
        <f>IFERROR(IF(B3780="","",VLOOKUP(B3780,'Customer Orders Management'!B:AB,8,0)),"")</f>
        <v/>
      </c>
      <c r="I3780" s="81" t="str">
        <f>IFERROR(IF(B3780="","",VLOOKUP(B3780,'Customer Orders Management'!B:AB,9,0)),"")</f>
        <v/>
      </c>
      <c r="J3780" s="81" t="str">
        <f>IFERROR(IF(B3780="","",VLOOKUP(B3780,'Customer Orders Management'!B:AB,10,0)),"")</f>
        <v/>
      </c>
      <c r="K3780" s="81" t="str">
        <f>IFERROR(IF(B3780="","",VLOOKUP(B3780,'Customer Orders Management'!B:AB,11,0)),"")</f>
        <v/>
      </c>
      <c r="L3780" s="81" t="str">
        <f>IFERROR(IF(VLOOKUP(B3780,'DIFOT Raw Data'!B:P,15,0)="","Not Delivered","Delivery"&amp;" "&amp;VLOOKUP(B3780,'DIFOT Raw Data'!B:P,15,0)),"")</f>
        <v/>
      </c>
    </row>
    <row r="3781" spans="5:12" x14ac:dyDescent="0.25">
      <c r="E3781" s="80" t="str">
        <f>IFERROR(IF(B3781="","",VLOOKUP(B3781,'Customer Orders Management'!B:AB,12,0)),"")</f>
        <v/>
      </c>
      <c r="F3781" s="80" t="str">
        <f>IFERROR(IF(B3781="","",VLOOKUP(B3781,'Customer Orders Management'!B:AB,13,0)),"")</f>
        <v/>
      </c>
      <c r="G3781" s="80" t="str">
        <f>IFERROR(IF(B3781="","",VLOOKUP(B3781,'Customer Orders Management'!B:AB,7,0)),"")</f>
        <v/>
      </c>
      <c r="H3781" s="80" t="str">
        <f>IFERROR(IF(B3781="","",VLOOKUP(B3781,'Customer Orders Management'!B:AB,8,0)),"")</f>
        <v/>
      </c>
      <c r="I3781" s="81" t="str">
        <f>IFERROR(IF(B3781="","",VLOOKUP(B3781,'Customer Orders Management'!B:AB,9,0)),"")</f>
        <v/>
      </c>
      <c r="J3781" s="81" t="str">
        <f>IFERROR(IF(B3781="","",VLOOKUP(B3781,'Customer Orders Management'!B:AB,10,0)),"")</f>
        <v/>
      </c>
      <c r="K3781" s="81" t="str">
        <f>IFERROR(IF(B3781="","",VLOOKUP(B3781,'Customer Orders Management'!B:AB,11,0)),"")</f>
        <v/>
      </c>
      <c r="L3781" s="81" t="str">
        <f>IFERROR(IF(VLOOKUP(B3781,'DIFOT Raw Data'!B:P,15,0)="","Not Delivered","Delivery"&amp;" "&amp;VLOOKUP(B3781,'DIFOT Raw Data'!B:P,15,0)),"")</f>
        <v/>
      </c>
    </row>
    <row r="3782" spans="5:12" x14ac:dyDescent="0.25">
      <c r="E3782" s="80" t="str">
        <f>IFERROR(IF(B3782="","",VLOOKUP(B3782,'Customer Orders Management'!B:AB,12,0)),"")</f>
        <v/>
      </c>
      <c r="F3782" s="80" t="str">
        <f>IFERROR(IF(B3782="","",VLOOKUP(B3782,'Customer Orders Management'!B:AB,13,0)),"")</f>
        <v/>
      </c>
      <c r="G3782" s="80" t="str">
        <f>IFERROR(IF(B3782="","",VLOOKUP(B3782,'Customer Orders Management'!B:AB,7,0)),"")</f>
        <v/>
      </c>
      <c r="H3782" s="80" t="str">
        <f>IFERROR(IF(B3782="","",VLOOKUP(B3782,'Customer Orders Management'!B:AB,8,0)),"")</f>
        <v/>
      </c>
      <c r="I3782" s="81" t="str">
        <f>IFERROR(IF(B3782="","",VLOOKUP(B3782,'Customer Orders Management'!B:AB,9,0)),"")</f>
        <v/>
      </c>
      <c r="J3782" s="81" t="str">
        <f>IFERROR(IF(B3782="","",VLOOKUP(B3782,'Customer Orders Management'!B:AB,10,0)),"")</f>
        <v/>
      </c>
      <c r="K3782" s="81" t="str">
        <f>IFERROR(IF(B3782="","",VLOOKUP(B3782,'Customer Orders Management'!B:AB,11,0)),"")</f>
        <v/>
      </c>
      <c r="L3782" s="81" t="str">
        <f>IFERROR(IF(VLOOKUP(B3782,'DIFOT Raw Data'!B:P,15,0)="","Not Delivered","Delivery"&amp;" "&amp;VLOOKUP(B3782,'DIFOT Raw Data'!B:P,15,0)),"")</f>
        <v/>
      </c>
    </row>
    <row r="3783" spans="5:12" x14ac:dyDescent="0.25">
      <c r="E3783" s="80" t="str">
        <f>IFERROR(IF(B3783="","",VLOOKUP(B3783,'Customer Orders Management'!B:AB,12,0)),"")</f>
        <v/>
      </c>
      <c r="F3783" s="80" t="str">
        <f>IFERROR(IF(B3783="","",VLOOKUP(B3783,'Customer Orders Management'!B:AB,13,0)),"")</f>
        <v/>
      </c>
      <c r="G3783" s="80" t="str">
        <f>IFERROR(IF(B3783="","",VLOOKUP(B3783,'Customer Orders Management'!B:AB,7,0)),"")</f>
        <v/>
      </c>
      <c r="H3783" s="80" t="str">
        <f>IFERROR(IF(B3783="","",VLOOKUP(B3783,'Customer Orders Management'!B:AB,8,0)),"")</f>
        <v/>
      </c>
      <c r="I3783" s="81" t="str">
        <f>IFERROR(IF(B3783="","",VLOOKUP(B3783,'Customer Orders Management'!B:AB,9,0)),"")</f>
        <v/>
      </c>
      <c r="J3783" s="81" t="str">
        <f>IFERROR(IF(B3783="","",VLOOKUP(B3783,'Customer Orders Management'!B:AB,10,0)),"")</f>
        <v/>
      </c>
      <c r="K3783" s="81" t="str">
        <f>IFERROR(IF(B3783="","",VLOOKUP(B3783,'Customer Orders Management'!B:AB,11,0)),"")</f>
        <v/>
      </c>
      <c r="L3783" s="81" t="str">
        <f>IFERROR(IF(VLOOKUP(B3783,'DIFOT Raw Data'!B:P,15,0)="","Not Delivered","Delivery"&amp;" "&amp;VLOOKUP(B3783,'DIFOT Raw Data'!B:P,15,0)),"")</f>
        <v/>
      </c>
    </row>
    <row r="3784" spans="5:12" x14ac:dyDescent="0.25">
      <c r="E3784" s="80" t="str">
        <f>IFERROR(IF(B3784="","",VLOOKUP(B3784,'Customer Orders Management'!B:AB,12,0)),"")</f>
        <v/>
      </c>
      <c r="F3784" s="80" t="str">
        <f>IFERROR(IF(B3784="","",VLOOKUP(B3784,'Customer Orders Management'!B:AB,13,0)),"")</f>
        <v/>
      </c>
      <c r="G3784" s="80" t="str">
        <f>IFERROR(IF(B3784="","",VLOOKUP(B3784,'Customer Orders Management'!B:AB,7,0)),"")</f>
        <v/>
      </c>
      <c r="H3784" s="80" t="str">
        <f>IFERROR(IF(B3784="","",VLOOKUP(B3784,'Customer Orders Management'!B:AB,8,0)),"")</f>
        <v/>
      </c>
      <c r="I3784" s="81" t="str">
        <f>IFERROR(IF(B3784="","",VLOOKUP(B3784,'Customer Orders Management'!B:AB,9,0)),"")</f>
        <v/>
      </c>
      <c r="J3784" s="81" t="str">
        <f>IFERROR(IF(B3784="","",VLOOKUP(B3784,'Customer Orders Management'!B:AB,10,0)),"")</f>
        <v/>
      </c>
      <c r="K3784" s="81" t="str">
        <f>IFERROR(IF(B3784="","",VLOOKUP(B3784,'Customer Orders Management'!B:AB,11,0)),"")</f>
        <v/>
      </c>
      <c r="L3784" s="81" t="str">
        <f>IFERROR(IF(VLOOKUP(B3784,'DIFOT Raw Data'!B:P,15,0)="","Not Delivered","Delivery"&amp;" "&amp;VLOOKUP(B3784,'DIFOT Raw Data'!B:P,15,0)),"")</f>
        <v/>
      </c>
    </row>
    <row r="3785" spans="5:12" x14ac:dyDescent="0.25">
      <c r="E3785" s="80" t="str">
        <f>IFERROR(IF(B3785="","",VLOOKUP(B3785,'Customer Orders Management'!B:AB,12,0)),"")</f>
        <v/>
      </c>
      <c r="F3785" s="80" t="str">
        <f>IFERROR(IF(B3785="","",VLOOKUP(B3785,'Customer Orders Management'!B:AB,13,0)),"")</f>
        <v/>
      </c>
      <c r="G3785" s="80" t="str">
        <f>IFERROR(IF(B3785="","",VLOOKUP(B3785,'Customer Orders Management'!B:AB,7,0)),"")</f>
        <v/>
      </c>
      <c r="H3785" s="80" t="str">
        <f>IFERROR(IF(B3785="","",VLOOKUP(B3785,'Customer Orders Management'!B:AB,8,0)),"")</f>
        <v/>
      </c>
      <c r="I3785" s="81" t="str">
        <f>IFERROR(IF(B3785="","",VLOOKUP(B3785,'Customer Orders Management'!B:AB,9,0)),"")</f>
        <v/>
      </c>
      <c r="J3785" s="81" t="str">
        <f>IFERROR(IF(B3785="","",VLOOKUP(B3785,'Customer Orders Management'!B:AB,10,0)),"")</f>
        <v/>
      </c>
      <c r="K3785" s="81" t="str">
        <f>IFERROR(IF(B3785="","",VLOOKUP(B3785,'Customer Orders Management'!B:AB,11,0)),"")</f>
        <v/>
      </c>
      <c r="L3785" s="81" t="str">
        <f>IFERROR(IF(VLOOKUP(B3785,'DIFOT Raw Data'!B:P,15,0)="","Not Delivered","Delivery"&amp;" "&amp;VLOOKUP(B3785,'DIFOT Raw Data'!B:P,15,0)),"")</f>
        <v/>
      </c>
    </row>
    <row r="3786" spans="5:12" x14ac:dyDescent="0.25">
      <c r="E3786" s="80" t="str">
        <f>IFERROR(IF(B3786="","",VLOOKUP(B3786,'Customer Orders Management'!B:AB,12,0)),"")</f>
        <v/>
      </c>
      <c r="F3786" s="80" t="str">
        <f>IFERROR(IF(B3786="","",VLOOKUP(B3786,'Customer Orders Management'!B:AB,13,0)),"")</f>
        <v/>
      </c>
      <c r="G3786" s="80" t="str">
        <f>IFERROR(IF(B3786="","",VLOOKUP(B3786,'Customer Orders Management'!B:AB,7,0)),"")</f>
        <v/>
      </c>
      <c r="H3786" s="80" t="str">
        <f>IFERROR(IF(B3786="","",VLOOKUP(B3786,'Customer Orders Management'!B:AB,8,0)),"")</f>
        <v/>
      </c>
      <c r="I3786" s="81" t="str">
        <f>IFERROR(IF(B3786="","",VLOOKUP(B3786,'Customer Orders Management'!B:AB,9,0)),"")</f>
        <v/>
      </c>
      <c r="J3786" s="81" t="str">
        <f>IFERROR(IF(B3786="","",VLOOKUP(B3786,'Customer Orders Management'!B:AB,10,0)),"")</f>
        <v/>
      </c>
      <c r="K3786" s="81" t="str">
        <f>IFERROR(IF(B3786="","",VLOOKUP(B3786,'Customer Orders Management'!B:AB,11,0)),"")</f>
        <v/>
      </c>
      <c r="L3786" s="81" t="str">
        <f>IFERROR(IF(VLOOKUP(B3786,'DIFOT Raw Data'!B:P,15,0)="","Not Delivered","Delivery"&amp;" "&amp;VLOOKUP(B3786,'DIFOT Raw Data'!B:P,15,0)),"")</f>
        <v/>
      </c>
    </row>
    <row r="3787" spans="5:12" x14ac:dyDescent="0.25">
      <c r="E3787" s="80" t="str">
        <f>IFERROR(IF(B3787="","",VLOOKUP(B3787,'Customer Orders Management'!B:AB,12,0)),"")</f>
        <v/>
      </c>
      <c r="F3787" s="80" t="str">
        <f>IFERROR(IF(B3787="","",VLOOKUP(B3787,'Customer Orders Management'!B:AB,13,0)),"")</f>
        <v/>
      </c>
      <c r="G3787" s="80" t="str">
        <f>IFERROR(IF(B3787="","",VLOOKUP(B3787,'Customer Orders Management'!B:AB,7,0)),"")</f>
        <v/>
      </c>
      <c r="H3787" s="80" t="str">
        <f>IFERROR(IF(B3787="","",VLOOKUP(B3787,'Customer Orders Management'!B:AB,8,0)),"")</f>
        <v/>
      </c>
      <c r="I3787" s="81" t="str">
        <f>IFERROR(IF(B3787="","",VLOOKUP(B3787,'Customer Orders Management'!B:AB,9,0)),"")</f>
        <v/>
      </c>
      <c r="J3787" s="81" t="str">
        <f>IFERROR(IF(B3787="","",VLOOKUP(B3787,'Customer Orders Management'!B:AB,10,0)),"")</f>
        <v/>
      </c>
      <c r="K3787" s="81" t="str">
        <f>IFERROR(IF(B3787="","",VLOOKUP(B3787,'Customer Orders Management'!B:AB,11,0)),"")</f>
        <v/>
      </c>
      <c r="L3787" s="81" t="str">
        <f>IFERROR(IF(VLOOKUP(B3787,'DIFOT Raw Data'!B:P,15,0)="","Not Delivered","Delivery"&amp;" "&amp;VLOOKUP(B3787,'DIFOT Raw Data'!B:P,15,0)),"")</f>
        <v/>
      </c>
    </row>
    <row r="3788" spans="5:12" x14ac:dyDescent="0.25">
      <c r="E3788" s="80" t="str">
        <f>IFERROR(IF(B3788="","",VLOOKUP(B3788,'Customer Orders Management'!B:AB,12,0)),"")</f>
        <v/>
      </c>
      <c r="F3788" s="80" t="str">
        <f>IFERROR(IF(B3788="","",VLOOKUP(B3788,'Customer Orders Management'!B:AB,13,0)),"")</f>
        <v/>
      </c>
      <c r="G3788" s="80" t="str">
        <f>IFERROR(IF(B3788="","",VLOOKUP(B3788,'Customer Orders Management'!B:AB,7,0)),"")</f>
        <v/>
      </c>
      <c r="H3788" s="80" t="str">
        <f>IFERROR(IF(B3788="","",VLOOKUP(B3788,'Customer Orders Management'!B:AB,8,0)),"")</f>
        <v/>
      </c>
      <c r="I3788" s="81" t="str">
        <f>IFERROR(IF(B3788="","",VLOOKUP(B3788,'Customer Orders Management'!B:AB,9,0)),"")</f>
        <v/>
      </c>
      <c r="J3788" s="81" t="str">
        <f>IFERROR(IF(B3788="","",VLOOKUP(B3788,'Customer Orders Management'!B:AB,10,0)),"")</f>
        <v/>
      </c>
      <c r="K3788" s="81" t="str">
        <f>IFERROR(IF(B3788="","",VLOOKUP(B3788,'Customer Orders Management'!B:AB,11,0)),"")</f>
        <v/>
      </c>
      <c r="L3788" s="81" t="str">
        <f>IFERROR(IF(VLOOKUP(B3788,'DIFOT Raw Data'!B:P,15,0)="","Not Delivered","Delivery"&amp;" "&amp;VLOOKUP(B3788,'DIFOT Raw Data'!B:P,15,0)),"")</f>
        <v/>
      </c>
    </row>
    <row r="3789" spans="5:12" x14ac:dyDescent="0.25">
      <c r="E3789" s="80" t="str">
        <f>IFERROR(IF(B3789="","",VLOOKUP(B3789,'Customer Orders Management'!B:AB,12,0)),"")</f>
        <v/>
      </c>
      <c r="F3789" s="80" t="str">
        <f>IFERROR(IF(B3789="","",VLOOKUP(B3789,'Customer Orders Management'!B:AB,13,0)),"")</f>
        <v/>
      </c>
      <c r="G3789" s="80" t="str">
        <f>IFERROR(IF(B3789="","",VLOOKUP(B3789,'Customer Orders Management'!B:AB,7,0)),"")</f>
        <v/>
      </c>
      <c r="H3789" s="80" t="str">
        <f>IFERROR(IF(B3789="","",VLOOKUP(B3789,'Customer Orders Management'!B:AB,8,0)),"")</f>
        <v/>
      </c>
      <c r="I3789" s="81" t="str">
        <f>IFERROR(IF(B3789="","",VLOOKUP(B3789,'Customer Orders Management'!B:AB,9,0)),"")</f>
        <v/>
      </c>
      <c r="J3789" s="81" t="str">
        <f>IFERROR(IF(B3789="","",VLOOKUP(B3789,'Customer Orders Management'!B:AB,10,0)),"")</f>
        <v/>
      </c>
      <c r="K3789" s="81" t="str">
        <f>IFERROR(IF(B3789="","",VLOOKUP(B3789,'Customer Orders Management'!B:AB,11,0)),"")</f>
        <v/>
      </c>
      <c r="L3789" s="81" t="str">
        <f>IFERROR(IF(VLOOKUP(B3789,'DIFOT Raw Data'!B:P,15,0)="","Not Delivered","Delivery"&amp;" "&amp;VLOOKUP(B3789,'DIFOT Raw Data'!B:P,15,0)),"")</f>
        <v/>
      </c>
    </row>
    <row r="3790" spans="5:12" x14ac:dyDescent="0.25">
      <c r="E3790" s="80" t="str">
        <f>IFERROR(IF(B3790="","",VLOOKUP(B3790,'Customer Orders Management'!B:AB,12,0)),"")</f>
        <v/>
      </c>
      <c r="F3790" s="80" t="str">
        <f>IFERROR(IF(B3790="","",VLOOKUP(B3790,'Customer Orders Management'!B:AB,13,0)),"")</f>
        <v/>
      </c>
      <c r="G3790" s="80" t="str">
        <f>IFERROR(IF(B3790="","",VLOOKUP(B3790,'Customer Orders Management'!B:AB,7,0)),"")</f>
        <v/>
      </c>
      <c r="H3790" s="80" t="str">
        <f>IFERROR(IF(B3790="","",VLOOKUP(B3790,'Customer Orders Management'!B:AB,8,0)),"")</f>
        <v/>
      </c>
      <c r="I3790" s="81" t="str">
        <f>IFERROR(IF(B3790="","",VLOOKUP(B3790,'Customer Orders Management'!B:AB,9,0)),"")</f>
        <v/>
      </c>
      <c r="J3790" s="81" t="str">
        <f>IFERROR(IF(B3790="","",VLOOKUP(B3790,'Customer Orders Management'!B:AB,10,0)),"")</f>
        <v/>
      </c>
      <c r="K3790" s="81" t="str">
        <f>IFERROR(IF(B3790="","",VLOOKUP(B3790,'Customer Orders Management'!B:AB,11,0)),"")</f>
        <v/>
      </c>
      <c r="L3790" s="81" t="str">
        <f>IFERROR(IF(VLOOKUP(B3790,'DIFOT Raw Data'!B:P,15,0)="","Not Delivered","Delivery"&amp;" "&amp;VLOOKUP(B3790,'DIFOT Raw Data'!B:P,15,0)),"")</f>
        <v/>
      </c>
    </row>
    <row r="3791" spans="5:12" x14ac:dyDescent="0.25">
      <c r="E3791" s="80" t="str">
        <f>IFERROR(IF(B3791="","",VLOOKUP(B3791,'Customer Orders Management'!B:AB,12,0)),"")</f>
        <v/>
      </c>
      <c r="F3791" s="80" t="str">
        <f>IFERROR(IF(B3791="","",VLOOKUP(B3791,'Customer Orders Management'!B:AB,13,0)),"")</f>
        <v/>
      </c>
      <c r="G3791" s="80" t="str">
        <f>IFERROR(IF(B3791="","",VLOOKUP(B3791,'Customer Orders Management'!B:AB,7,0)),"")</f>
        <v/>
      </c>
      <c r="H3791" s="80" t="str">
        <f>IFERROR(IF(B3791="","",VLOOKUP(B3791,'Customer Orders Management'!B:AB,8,0)),"")</f>
        <v/>
      </c>
      <c r="I3791" s="81" t="str">
        <f>IFERROR(IF(B3791="","",VLOOKUP(B3791,'Customer Orders Management'!B:AB,9,0)),"")</f>
        <v/>
      </c>
      <c r="J3791" s="81" t="str">
        <f>IFERROR(IF(B3791="","",VLOOKUP(B3791,'Customer Orders Management'!B:AB,10,0)),"")</f>
        <v/>
      </c>
      <c r="K3791" s="81" t="str">
        <f>IFERROR(IF(B3791="","",VLOOKUP(B3791,'Customer Orders Management'!B:AB,11,0)),"")</f>
        <v/>
      </c>
      <c r="L3791" s="81" t="str">
        <f>IFERROR(IF(VLOOKUP(B3791,'DIFOT Raw Data'!B:P,15,0)="","Not Delivered","Delivery"&amp;" "&amp;VLOOKUP(B3791,'DIFOT Raw Data'!B:P,15,0)),"")</f>
        <v/>
      </c>
    </row>
    <row r="3792" spans="5:12" x14ac:dyDescent="0.25">
      <c r="E3792" s="80" t="str">
        <f>IFERROR(IF(B3792="","",VLOOKUP(B3792,'Customer Orders Management'!B:AB,12,0)),"")</f>
        <v/>
      </c>
      <c r="F3792" s="80" t="str">
        <f>IFERROR(IF(B3792="","",VLOOKUP(B3792,'Customer Orders Management'!B:AB,13,0)),"")</f>
        <v/>
      </c>
      <c r="G3792" s="80" t="str">
        <f>IFERROR(IF(B3792="","",VLOOKUP(B3792,'Customer Orders Management'!B:AB,7,0)),"")</f>
        <v/>
      </c>
      <c r="H3792" s="80" t="str">
        <f>IFERROR(IF(B3792="","",VLOOKUP(B3792,'Customer Orders Management'!B:AB,8,0)),"")</f>
        <v/>
      </c>
      <c r="I3792" s="81" t="str">
        <f>IFERROR(IF(B3792="","",VLOOKUP(B3792,'Customer Orders Management'!B:AB,9,0)),"")</f>
        <v/>
      </c>
      <c r="J3792" s="81" t="str">
        <f>IFERROR(IF(B3792="","",VLOOKUP(B3792,'Customer Orders Management'!B:AB,10,0)),"")</f>
        <v/>
      </c>
      <c r="K3792" s="81" t="str">
        <f>IFERROR(IF(B3792="","",VLOOKUP(B3792,'Customer Orders Management'!B:AB,11,0)),"")</f>
        <v/>
      </c>
      <c r="L3792" s="81" t="str">
        <f>IFERROR(IF(VLOOKUP(B3792,'DIFOT Raw Data'!B:P,15,0)="","Not Delivered","Delivery"&amp;" "&amp;VLOOKUP(B3792,'DIFOT Raw Data'!B:P,15,0)),"")</f>
        <v/>
      </c>
    </row>
    <row r="3793" spans="5:12" x14ac:dyDescent="0.25">
      <c r="E3793" s="80" t="str">
        <f>IFERROR(IF(B3793="","",VLOOKUP(B3793,'Customer Orders Management'!B:AB,12,0)),"")</f>
        <v/>
      </c>
      <c r="F3793" s="80" t="str">
        <f>IFERROR(IF(B3793="","",VLOOKUP(B3793,'Customer Orders Management'!B:AB,13,0)),"")</f>
        <v/>
      </c>
      <c r="G3793" s="80" t="str">
        <f>IFERROR(IF(B3793="","",VLOOKUP(B3793,'Customer Orders Management'!B:AB,7,0)),"")</f>
        <v/>
      </c>
      <c r="H3793" s="80" t="str">
        <f>IFERROR(IF(B3793="","",VLOOKUP(B3793,'Customer Orders Management'!B:AB,8,0)),"")</f>
        <v/>
      </c>
      <c r="I3793" s="81" t="str">
        <f>IFERROR(IF(B3793="","",VLOOKUP(B3793,'Customer Orders Management'!B:AB,9,0)),"")</f>
        <v/>
      </c>
      <c r="J3793" s="81" t="str">
        <f>IFERROR(IF(B3793="","",VLOOKUP(B3793,'Customer Orders Management'!B:AB,10,0)),"")</f>
        <v/>
      </c>
      <c r="K3793" s="81" t="str">
        <f>IFERROR(IF(B3793="","",VLOOKUP(B3793,'Customer Orders Management'!B:AB,11,0)),"")</f>
        <v/>
      </c>
      <c r="L3793" s="81" t="str">
        <f>IFERROR(IF(VLOOKUP(B3793,'DIFOT Raw Data'!B:P,15,0)="","Not Delivered","Delivery"&amp;" "&amp;VLOOKUP(B3793,'DIFOT Raw Data'!B:P,15,0)),"")</f>
        <v/>
      </c>
    </row>
    <row r="3794" spans="5:12" x14ac:dyDescent="0.25">
      <c r="E3794" s="80" t="str">
        <f>IFERROR(IF(B3794="","",VLOOKUP(B3794,'Customer Orders Management'!B:AB,12,0)),"")</f>
        <v/>
      </c>
      <c r="F3794" s="80" t="str">
        <f>IFERROR(IF(B3794="","",VLOOKUP(B3794,'Customer Orders Management'!B:AB,13,0)),"")</f>
        <v/>
      </c>
      <c r="G3794" s="80" t="str">
        <f>IFERROR(IF(B3794="","",VLOOKUP(B3794,'Customer Orders Management'!B:AB,7,0)),"")</f>
        <v/>
      </c>
      <c r="H3794" s="80" t="str">
        <f>IFERROR(IF(B3794="","",VLOOKUP(B3794,'Customer Orders Management'!B:AB,8,0)),"")</f>
        <v/>
      </c>
      <c r="I3794" s="81" t="str">
        <f>IFERROR(IF(B3794="","",VLOOKUP(B3794,'Customer Orders Management'!B:AB,9,0)),"")</f>
        <v/>
      </c>
      <c r="J3794" s="81" t="str">
        <f>IFERROR(IF(B3794="","",VLOOKUP(B3794,'Customer Orders Management'!B:AB,10,0)),"")</f>
        <v/>
      </c>
      <c r="K3794" s="81" t="str">
        <f>IFERROR(IF(B3794="","",VLOOKUP(B3794,'Customer Orders Management'!B:AB,11,0)),"")</f>
        <v/>
      </c>
      <c r="L3794" s="81" t="str">
        <f>IFERROR(IF(VLOOKUP(B3794,'DIFOT Raw Data'!B:P,15,0)="","Not Delivered","Delivery"&amp;" "&amp;VLOOKUP(B3794,'DIFOT Raw Data'!B:P,15,0)),"")</f>
        <v/>
      </c>
    </row>
    <row r="3795" spans="5:12" x14ac:dyDescent="0.25">
      <c r="E3795" s="80" t="str">
        <f>IFERROR(IF(B3795="","",VLOOKUP(B3795,'Customer Orders Management'!B:AB,12,0)),"")</f>
        <v/>
      </c>
      <c r="F3795" s="80" t="str">
        <f>IFERROR(IF(B3795="","",VLOOKUP(B3795,'Customer Orders Management'!B:AB,13,0)),"")</f>
        <v/>
      </c>
      <c r="G3795" s="80" t="str">
        <f>IFERROR(IF(B3795="","",VLOOKUP(B3795,'Customer Orders Management'!B:AB,7,0)),"")</f>
        <v/>
      </c>
      <c r="H3795" s="80" t="str">
        <f>IFERROR(IF(B3795="","",VLOOKUP(B3795,'Customer Orders Management'!B:AB,8,0)),"")</f>
        <v/>
      </c>
      <c r="I3795" s="81" t="str">
        <f>IFERROR(IF(B3795="","",VLOOKUP(B3795,'Customer Orders Management'!B:AB,9,0)),"")</f>
        <v/>
      </c>
      <c r="J3795" s="81" t="str">
        <f>IFERROR(IF(B3795="","",VLOOKUP(B3795,'Customer Orders Management'!B:AB,10,0)),"")</f>
        <v/>
      </c>
      <c r="K3795" s="81" t="str">
        <f>IFERROR(IF(B3795="","",VLOOKUP(B3795,'Customer Orders Management'!B:AB,11,0)),"")</f>
        <v/>
      </c>
      <c r="L3795" s="81" t="str">
        <f>IFERROR(IF(VLOOKUP(B3795,'DIFOT Raw Data'!B:P,15,0)="","Not Delivered","Delivery"&amp;" "&amp;VLOOKUP(B3795,'DIFOT Raw Data'!B:P,15,0)),"")</f>
        <v/>
      </c>
    </row>
    <row r="3796" spans="5:12" x14ac:dyDescent="0.25">
      <c r="E3796" s="80" t="str">
        <f>IFERROR(IF(B3796="","",VLOOKUP(B3796,'Customer Orders Management'!B:AB,12,0)),"")</f>
        <v/>
      </c>
      <c r="F3796" s="80" t="str">
        <f>IFERROR(IF(B3796="","",VLOOKUP(B3796,'Customer Orders Management'!B:AB,13,0)),"")</f>
        <v/>
      </c>
      <c r="G3796" s="80" t="str">
        <f>IFERROR(IF(B3796="","",VLOOKUP(B3796,'Customer Orders Management'!B:AB,7,0)),"")</f>
        <v/>
      </c>
      <c r="H3796" s="80" t="str">
        <f>IFERROR(IF(B3796="","",VLOOKUP(B3796,'Customer Orders Management'!B:AB,8,0)),"")</f>
        <v/>
      </c>
      <c r="I3796" s="81" t="str">
        <f>IFERROR(IF(B3796="","",VLOOKUP(B3796,'Customer Orders Management'!B:AB,9,0)),"")</f>
        <v/>
      </c>
      <c r="J3796" s="81" t="str">
        <f>IFERROR(IF(B3796="","",VLOOKUP(B3796,'Customer Orders Management'!B:AB,10,0)),"")</f>
        <v/>
      </c>
      <c r="K3796" s="81" t="str">
        <f>IFERROR(IF(B3796="","",VLOOKUP(B3796,'Customer Orders Management'!B:AB,11,0)),"")</f>
        <v/>
      </c>
      <c r="L3796" s="81" t="str">
        <f>IFERROR(IF(VLOOKUP(B3796,'DIFOT Raw Data'!B:P,15,0)="","Not Delivered","Delivery"&amp;" "&amp;VLOOKUP(B3796,'DIFOT Raw Data'!B:P,15,0)),"")</f>
        <v/>
      </c>
    </row>
    <row r="3797" spans="5:12" x14ac:dyDescent="0.25">
      <c r="E3797" s="80" t="str">
        <f>IFERROR(IF(B3797="","",VLOOKUP(B3797,'Customer Orders Management'!B:AB,12,0)),"")</f>
        <v/>
      </c>
      <c r="F3797" s="80" t="str">
        <f>IFERROR(IF(B3797="","",VLOOKUP(B3797,'Customer Orders Management'!B:AB,13,0)),"")</f>
        <v/>
      </c>
      <c r="G3797" s="80" t="str">
        <f>IFERROR(IF(B3797="","",VLOOKUP(B3797,'Customer Orders Management'!B:AB,7,0)),"")</f>
        <v/>
      </c>
      <c r="H3797" s="80" t="str">
        <f>IFERROR(IF(B3797="","",VLOOKUP(B3797,'Customer Orders Management'!B:AB,8,0)),"")</f>
        <v/>
      </c>
      <c r="I3797" s="81" t="str">
        <f>IFERROR(IF(B3797="","",VLOOKUP(B3797,'Customer Orders Management'!B:AB,9,0)),"")</f>
        <v/>
      </c>
      <c r="J3797" s="81" t="str">
        <f>IFERROR(IF(B3797="","",VLOOKUP(B3797,'Customer Orders Management'!B:AB,10,0)),"")</f>
        <v/>
      </c>
      <c r="K3797" s="81" t="str">
        <f>IFERROR(IF(B3797="","",VLOOKUP(B3797,'Customer Orders Management'!B:AB,11,0)),"")</f>
        <v/>
      </c>
      <c r="L3797" s="81" t="str">
        <f>IFERROR(IF(VLOOKUP(B3797,'DIFOT Raw Data'!B:P,15,0)="","Not Delivered","Delivery"&amp;" "&amp;VLOOKUP(B3797,'DIFOT Raw Data'!B:P,15,0)),"")</f>
        <v/>
      </c>
    </row>
    <row r="3798" spans="5:12" x14ac:dyDescent="0.25">
      <c r="E3798" s="80" t="str">
        <f>IFERROR(IF(B3798="","",VLOOKUP(B3798,'Customer Orders Management'!B:AB,12,0)),"")</f>
        <v/>
      </c>
      <c r="F3798" s="80" t="str">
        <f>IFERROR(IF(B3798="","",VLOOKUP(B3798,'Customer Orders Management'!B:AB,13,0)),"")</f>
        <v/>
      </c>
      <c r="G3798" s="80" t="str">
        <f>IFERROR(IF(B3798="","",VLOOKUP(B3798,'Customer Orders Management'!B:AB,7,0)),"")</f>
        <v/>
      </c>
      <c r="H3798" s="80" t="str">
        <f>IFERROR(IF(B3798="","",VLOOKUP(B3798,'Customer Orders Management'!B:AB,8,0)),"")</f>
        <v/>
      </c>
      <c r="I3798" s="81" t="str">
        <f>IFERROR(IF(B3798="","",VLOOKUP(B3798,'Customer Orders Management'!B:AB,9,0)),"")</f>
        <v/>
      </c>
      <c r="J3798" s="81" t="str">
        <f>IFERROR(IF(B3798="","",VLOOKUP(B3798,'Customer Orders Management'!B:AB,10,0)),"")</f>
        <v/>
      </c>
      <c r="K3798" s="81" t="str">
        <f>IFERROR(IF(B3798="","",VLOOKUP(B3798,'Customer Orders Management'!B:AB,11,0)),"")</f>
        <v/>
      </c>
      <c r="L3798" s="81" t="str">
        <f>IFERROR(IF(VLOOKUP(B3798,'DIFOT Raw Data'!B:P,15,0)="","Not Delivered","Delivery"&amp;" "&amp;VLOOKUP(B3798,'DIFOT Raw Data'!B:P,15,0)),"")</f>
        <v/>
      </c>
    </row>
    <row r="3799" spans="5:12" x14ac:dyDescent="0.25">
      <c r="E3799" s="80" t="str">
        <f>IFERROR(IF(B3799="","",VLOOKUP(B3799,'Customer Orders Management'!B:AB,12,0)),"")</f>
        <v/>
      </c>
      <c r="F3799" s="80" t="str">
        <f>IFERROR(IF(B3799="","",VLOOKUP(B3799,'Customer Orders Management'!B:AB,13,0)),"")</f>
        <v/>
      </c>
      <c r="G3799" s="80" t="str">
        <f>IFERROR(IF(B3799="","",VLOOKUP(B3799,'Customer Orders Management'!B:AB,7,0)),"")</f>
        <v/>
      </c>
      <c r="H3799" s="80" t="str">
        <f>IFERROR(IF(B3799="","",VLOOKUP(B3799,'Customer Orders Management'!B:AB,8,0)),"")</f>
        <v/>
      </c>
      <c r="I3799" s="81" t="str">
        <f>IFERROR(IF(B3799="","",VLOOKUP(B3799,'Customer Orders Management'!B:AB,9,0)),"")</f>
        <v/>
      </c>
      <c r="J3799" s="81" t="str">
        <f>IFERROR(IF(B3799="","",VLOOKUP(B3799,'Customer Orders Management'!B:AB,10,0)),"")</f>
        <v/>
      </c>
      <c r="K3799" s="81" t="str">
        <f>IFERROR(IF(B3799="","",VLOOKUP(B3799,'Customer Orders Management'!B:AB,11,0)),"")</f>
        <v/>
      </c>
      <c r="L3799" s="81" t="str">
        <f>IFERROR(IF(VLOOKUP(B3799,'DIFOT Raw Data'!B:P,15,0)="","Not Delivered","Delivery"&amp;" "&amp;VLOOKUP(B3799,'DIFOT Raw Data'!B:P,15,0)),"")</f>
        <v/>
      </c>
    </row>
    <row r="3800" spans="5:12" x14ac:dyDescent="0.25">
      <c r="E3800" s="80" t="str">
        <f>IFERROR(IF(B3800="","",VLOOKUP(B3800,'Customer Orders Management'!B:AB,12,0)),"")</f>
        <v/>
      </c>
      <c r="F3800" s="80" t="str">
        <f>IFERROR(IF(B3800="","",VLOOKUP(B3800,'Customer Orders Management'!B:AB,13,0)),"")</f>
        <v/>
      </c>
      <c r="G3800" s="80" t="str">
        <f>IFERROR(IF(B3800="","",VLOOKUP(B3800,'Customer Orders Management'!B:AB,7,0)),"")</f>
        <v/>
      </c>
      <c r="H3800" s="80" t="str">
        <f>IFERROR(IF(B3800="","",VLOOKUP(B3800,'Customer Orders Management'!B:AB,8,0)),"")</f>
        <v/>
      </c>
      <c r="I3800" s="81" t="str">
        <f>IFERROR(IF(B3800="","",VLOOKUP(B3800,'Customer Orders Management'!B:AB,9,0)),"")</f>
        <v/>
      </c>
      <c r="J3800" s="81" t="str">
        <f>IFERROR(IF(B3800="","",VLOOKUP(B3800,'Customer Orders Management'!B:AB,10,0)),"")</f>
        <v/>
      </c>
      <c r="K3800" s="81" t="str">
        <f>IFERROR(IF(B3800="","",VLOOKUP(B3800,'Customer Orders Management'!B:AB,11,0)),"")</f>
        <v/>
      </c>
      <c r="L3800" s="81" t="str">
        <f>IFERROR(IF(VLOOKUP(B3800,'DIFOT Raw Data'!B:P,15,0)="","Not Delivered","Delivery"&amp;" "&amp;VLOOKUP(B3800,'DIFOT Raw Data'!B:P,15,0)),"")</f>
        <v/>
      </c>
    </row>
    <row r="3801" spans="5:12" x14ac:dyDescent="0.25">
      <c r="E3801" s="80" t="str">
        <f>IFERROR(IF(B3801="","",VLOOKUP(B3801,'Customer Orders Management'!B:AB,12,0)),"")</f>
        <v/>
      </c>
      <c r="F3801" s="80" t="str">
        <f>IFERROR(IF(B3801="","",VLOOKUP(B3801,'Customer Orders Management'!B:AB,13,0)),"")</f>
        <v/>
      </c>
      <c r="G3801" s="80" t="str">
        <f>IFERROR(IF(B3801="","",VLOOKUP(B3801,'Customer Orders Management'!B:AB,7,0)),"")</f>
        <v/>
      </c>
      <c r="H3801" s="80" t="str">
        <f>IFERROR(IF(B3801="","",VLOOKUP(B3801,'Customer Orders Management'!B:AB,8,0)),"")</f>
        <v/>
      </c>
      <c r="I3801" s="81" t="str">
        <f>IFERROR(IF(B3801="","",VLOOKUP(B3801,'Customer Orders Management'!B:AB,9,0)),"")</f>
        <v/>
      </c>
      <c r="J3801" s="81" t="str">
        <f>IFERROR(IF(B3801="","",VLOOKUP(B3801,'Customer Orders Management'!B:AB,10,0)),"")</f>
        <v/>
      </c>
      <c r="K3801" s="81" t="str">
        <f>IFERROR(IF(B3801="","",VLOOKUP(B3801,'Customer Orders Management'!B:AB,11,0)),"")</f>
        <v/>
      </c>
      <c r="L3801" s="81" t="str">
        <f>IFERROR(IF(VLOOKUP(B3801,'DIFOT Raw Data'!B:P,15,0)="","Not Delivered","Delivery"&amp;" "&amp;VLOOKUP(B3801,'DIFOT Raw Data'!B:P,15,0)),"")</f>
        <v/>
      </c>
    </row>
    <row r="3802" spans="5:12" x14ac:dyDescent="0.25">
      <c r="E3802" s="80" t="str">
        <f>IFERROR(IF(B3802="","",VLOOKUP(B3802,'Customer Orders Management'!B:AB,12,0)),"")</f>
        <v/>
      </c>
      <c r="F3802" s="80" t="str">
        <f>IFERROR(IF(B3802="","",VLOOKUP(B3802,'Customer Orders Management'!B:AB,13,0)),"")</f>
        <v/>
      </c>
      <c r="G3802" s="80" t="str">
        <f>IFERROR(IF(B3802="","",VLOOKUP(B3802,'Customer Orders Management'!B:AB,7,0)),"")</f>
        <v/>
      </c>
      <c r="H3802" s="80" t="str">
        <f>IFERROR(IF(B3802="","",VLOOKUP(B3802,'Customer Orders Management'!B:AB,8,0)),"")</f>
        <v/>
      </c>
      <c r="I3802" s="81" t="str">
        <f>IFERROR(IF(B3802="","",VLOOKUP(B3802,'Customer Orders Management'!B:AB,9,0)),"")</f>
        <v/>
      </c>
      <c r="J3802" s="81" t="str">
        <f>IFERROR(IF(B3802="","",VLOOKUP(B3802,'Customer Orders Management'!B:AB,10,0)),"")</f>
        <v/>
      </c>
      <c r="K3802" s="81" t="str">
        <f>IFERROR(IF(B3802="","",VLOOKUP(B3802,'Customer Orders Management'!B:AB,11,0)),"")</f>
        <v/>
      </c>
      <c r="L3802" s="81" t="str">
        <f>IFERROR(IF(VLOOKUP(B3802,'DIFOT Raw Data'!B:P,15,0)="","Not Delivered","Delivery"&amp;" "&amp;VLOOKUP(B3802,'DIFOT Raw Data'!B:P,15,0)),"")</f>
        <v/>
      </c>
    </row>
    <row r="3803" spans="5:12" x14ac:dyDescent="0.25">
      <c r="E3803" s="80" t="str">
        <f>IFERROR(IF(B3803="","",VLOOKUP(B3803,'Customer Orders Management'!B:AB,12,0)),"")</f>
        <v/>
      </c>
      <c r="F3803" s="80" t="str">
        <f>IFERROR(IF(B3803="","",VLOOKUP(B3803,'Customer Orders Management'!B:AB,13,0)),"")</f>
        <v/>
      </c>
      <c r="G3803" s="80" t="str">
        <f>IFERROR(IF(B3803="","",VLOOKUP(B3803,'Customer Orders Management'!B:AB,7,0)),"")</f>
        <v/>
      </c>
      <c r="H3803" s="80" t="str">
        <f>IFERROR(IF(B3803="","",VLOOKUP(B3803,'Customer Orders Management'!B:AB,8,0)),"")</f>
        <v/>
      </c>
      <c r="I3803" s="81" t="str">
        <f>IFERROR(IF(B3803="","",VLOOKUP(B3803,'Customer Orders Management'!B:AB,9,0)),"")</f>
        <v/>
      </c>
      <c r="J3803" s="81" t="str">
        <f>IFERROR(IF(B3803="","",VLOOKUP(B3803,'Customer Orders Management'!B:AB,10,0)),"")</f>
        <v/>
      </c>
      <c r="K3803" s="81" t="str">
        <f>IFERROR(IF(B3803="","",VLOOKUP(B3803,'Customer Orders Management'!B:AB,11,0)),"")</f>
        <v/>
      </c>
      <c r="L3803" s="81" t="str">
        <f>IFERROR(IF(VLOOKUP(B3803,'DIFOT Raw Data'!B:P,15,0)="","Not Delivered","Delivery"&amp;" "&amp;VLOOKUP(B3803,'DIFOT Raw Data'!B:P,15,0)),"")</f>
        <v/>
      </c>
    </row>
    <row r="3804" spans="5:12" x14ac:dyDescent="0.25">
      <c r="E3804" s="80" t="str">
        <f>IFERROR(IF(B3804="","",VLOOKUP(B3804,'Customer Orders Management'!B:AB,12,0)),"")</f>
        <v/>
      </c>
      <c r="F3804" s="80" t="str">
        <f>IFERROR(IF(B3804="","",VLOOKUP(B3804,'Customer Orders Management'!B:AB,13,0)),"")</f>
        <v/>
      </c>
      <c r="G3804" s="80" t="str">
        <f>IFERROR(IF(B3804="","",VLOOKUP(B3804,'Customer Orders Management'!B:AB,7,0)),"")</f>
        <v/>
      </c>
      <c r="H3804" s="80" t="str">
        <f>IFERROR(IF(B3804="","",VLOOKUP(B3804,'Customer Orders Management'!B:AB,8,0)),"")</f>
        <v/>
      </c>
      <c r="I3804" s="81" t="str">
        <f>IFERROR(IF(B3804="","",VLOOKUP(B3804,'Customer Orders Management'!B:AB,9,0)),"")</f>
        <v/>
      </c>
      <c r="J3804" s="81" t="str">
        <f>IFERROR(IF(B3804="","",VLOOKUP(B3804,'Customer Orders Management'!B:AB,10,0)),"")</f>
        <v/>
      </c>
      <c r="K3804" s="81" t="str">
        <f>IFERROR(IF(B3804="","",VLOOKUP(B3804,'Customer Orders Management'!B:AB,11,0)),"")</f>
        <v/>
      </c>
      <c r="L3804" s="81" t="str">
        <f>IFERROR(IF(VLOOKUP(B3804,'DIFOT Raw Data'!B:P,15,0)="","Not Delivered","Delivery"&amp;" "&amp;VLOOKUP(B3804,'DIFOT Raw Data'!B:P,15,0)),"")</f>
        <v/>
      </c>
    </row>
    <row r="3805" spans="5:12" x14ac:dyDescent="0.25">
      <c r="E3805" s="80" t="str">
        <f>IFERROR(IF(B3805="","",VLOOKUP(B3805,'Customer Orders Management'!B:AB,12,0)),"")</f>
        <v/>
      </c>
      <c r="F3805" s="80" t="str">
        <f>IFERROR(IF(B3805="","",VLOOKUP(B3805,'Customer Orders Management'!B:AB,13,0)),"")</f>
        <v/>
      </c>
      <c r="G3805" s="80" t="str">
        <f>IFERROR(IF(B3805="","",VLOOKUP(B3805,'Customer Orders Management'!B:AB,7,0)),"")</f>
        <v/>
      </c>
      <c r="H3805" s="80" t="str">
        <f>IFERROR(IF(B3805="","",VLOOKUP(B3805,'Customer Orders Management'!B:AB,8,0)),"")</f>
        <v/>
      </c>
      <c r="I3805" s="81" t="str">
        <f>IFERROR(IF(B3805="","",VLOOKUP(B3805,'Customer Orders Management'!B:AB,9,0)),"")</f>
        <v/>
      </c>
      <c r="J3805" s="81" t="str">
        <f>IFERROR(IF(B3805="","",VLOOKUP(B3805,'Customer Orders Management'!B:AB,10,0)),"")</f>
        <v/>
      </c>
      <c r="K3805" s="81" t="str">
        <f>IFERROR(IF(B3805="","",VLOOKUP(B3805,'Customer Orders Management'!B:AB,11,0)),"")</f>
        <v/>
      </c>
      <c r="L3805" s="81" t="str">
        <f>IFERROR(IF(VLOOKUP(B3805,'DIFOT Raw Data'!B:P,15,0)="","Not Delivered","Delivery"&amp;" "&amp;VLOOKUP(B3805,'DIFOT Raw Data'!B:P,15,0)),"")</f>
        <v/>
      </c>
    </row>
    <row r="3806" spans="5:12" x14ac:dyDescent="0.25">
      <c r="E3806" s="80" t="str">
        <f>IFERROR(IF(B3806="","",VLOOKUP(B3806,'Customer Orders Management'!B:AB,12,0)),"")</f>
        <v/>
      </c>
      <c r="F3806" s="80" t="str">
        <f>IFERROR(IF(B3806="","",VLOOKUP(B3806,'Customer Orders Management'!B:AB,13,0)),"")</f>
        <v/>
      </c>
      <c r="G3806" s="80" t="str">
        <f>IFERROR(IF(B3806="","",VLOOKUP(B3806,'Customer Orders Management'!B:AB,7,0)),"")</f>
        <v/>
      </c>
      <c r="H3806" s="80" t="str">
        <f>IFERROR(IF(B3806="","",VLOOKUP(B3806,'Customer Orders Management'!B:AB,8,0)),"")</f>
        <v/>
      </c>
      <c r="I3806" s="81" t="str">
        <f>IFERROR(IF(B3806="","",VLOOKUP(B3806,'Customer Orders Management'!B:AB,9,0)),"")</f>
        <v/>
      </c>
      <c r="J3806" s="81" t="str">
        <f>IFERROR(IF(B3806="","",VLOOKUP(B3806,'Customer Orders Management'!B:AB,10,0)),"")</f>
        <v/>
      </c>
      <c r="K3806" s="81" t="str">
        <f>IFERROR(IF(B3806="","",VLOOKUP(B3806,'Customer Orders Management'!B:AB,11,0)),"")</f>
        <v/>
      </c>
      <c r="L3806" s="81" t="str">
        <f>IFERROR(IF(VLOOKUP(B3806,'DIFOT Raw Data'!B:P,15,0)="","Not Delivered","Delivery"&amp;" "&amp;VLOOKUP(B3806,'DIFOT Raw Data'!B:P,15,0)),"")</f>
        <v/>
      </c>
    </row>
    <row r="3807" spans="5:12" x14ac:dyDescent="0.25">
      <c r="E3807" s="80" t="str">
        <f>IFERROR(IF(B3807="","",VLOOKUP(B3807,'Customer Orders Management'!B:AB,12,0)),"")</f>
        <v/>
      </c>
      <c r="F3807" s="80" t="str">
        <f>IFERROR(IF(B3807="","",VLOOKUP(B3807,'Customer Orders Management'!B:AB,13,0)),"")</f>
        <v/>
      </c>
      <c r="G3807" s="80" t="str">
        <f>IFERROR(IF(B3807="","",VLOOKUP(B3807,'Customer Orders Management'!B:AB,7,0)),"")</f>
        <v/>
      </c>
      <c r="H3807" s="80" t="str">
        <f>IFERROR(IF(B3807="","",VLOOKUP(B3807,'Customer Orders Management'!B:AB,8,0)),"")</f>
        <v/>
      </c>
      <c r="I3807" s="81" t="str">
        <f>IFERROR(IF(B3807="","",VLOOKUP(B3807,'Customer Orders Management'!B:AB,9,0)),"")</f>
        <v/>
      </c>
      <c r="J3807" s="81" t="str">
        <f>IFERROR(IF(B3807="","",VLOOKUP(B3807,'Customer Orders Management'!B:AB,10,0)),"")</f>
        <v/>
      </c>
      <c r="K3807" s="81" t="str">
        <f>IFERROR(IF(B3807="","",VLOOKUP(B3807,'Customer Orders Management'!B:AB,11,0)),"")</f>
        <v/>
      </c>
      <c r="L3807" s="81" t="str">
        <f>IFERROR(IF(VLOOKUP(B3807,'DIFOT Raw Data'!B:P,15,0)="","Not Delivered","Delivery"&amp;" "&amp;VLOOKUP(B3807,'DIFOT Raw Data'!B:P,15,0)),"")</f>
        <v/>
      </c>
    </row>
    <row r="3808" spans="5:12" x14ac:dyDescent="0.25">
      <c r="E3808" s="80" t="str">
        <f>IFERROR(IF(B3808="","",VLOOKUP(B3808,'Customer Orders Management'!B:AB,12,0)),"")</f>
        <v/>
      </c>
      <c r="F3808" s="80" t="str">
        <f>IFERROR(IF(B3808="","",VLOOKUP(B3808,'Customer Orders Management'!B:AB,13,0)),"")</f>
        <v/>
      </c>
      <c r="G3808" s="80" t="str">
        <f>IFERROR(IF(B3808="","",VLOOKUP(B3808,'Customer Orders Management'!B:AB,7,0)),"")</f>
        <v/>
      </c>
      <c r="H3808" s="80" t="str">
        <f>IFERROR(IF(B3808="","",VLOOKUP(B3808,'Customer Orders Management'!B:AB,8,0)),"")</f>
        <v/>
      </c>
      <c r="I3808" s="81" t="str">
        <f>IFERROR(IF(B3808="","",VLOOKUP(B3808,'Customer Orders Management'!B:AB,9,0)),"")</f>
        <v/>
      </c>
      <c r="J3808" s="81" t="str">
        <f>IFERROR(IF(B3808="","",VLOOKUP(B3808,'Customer Orders Management'!B:AB,10,0)),"")</f>
        <v/>
      </c>
      <c r="K3808" s="81" t="str">
        <f>IFERROR(IF(B3808="","",VLOOKUP(B3808,'Customer Orders Management'!B:AB,11,0)),"")</f>
        <v/>
      </c>
      <c r="L3808" s="81" t="str">
        <f>IFERROR(IF(VLOOKUP(B3808,'DIFOT Raw Data'!B:P,15,0)="","Not Delivered","Delivery"&amp;" "&amp;VLOOKUP(B3808,'DIFOT Raw Data'!B:P,15,0)),"")</f>
        <v/>
      </c>
    </row>
    <row r="3809" spans="5:12" x14ac:dyDescent="0.25">
      <c r="E3809" s="80" t="str">
        <f>IFERROR(IF(B3809="","",VLOOKUP(B3809,'Customer Orders Management'!B:AB,12,0)),"")</f>
        <v/>
      </c>
      <c r="F3809" s="80" t="str">
        <f>IFERROR(IF(B3809="","",VLOOKUP(B3809,'Customer Orders Management'!B:AB,13,0)),"")</f>
        <v/>
      </c>
      <c r="G3809" s="80" t="str">
        <f>IFERROR(IF(B3809="","",VLOOKUP(B3809,'Customer Orders Management'!B:AB,7,0)),"")</f>
        <v/>
      </c>
      <c r="H3809" s="80" t="str">
        <f>IFERROR(IF(B3809="","",VLOOKUP(B3809,'Customer Orders Management'!B:AB,8,0)),"")</f>
        <v/>
      </c>
      <c r="I3809" s="81" t="str">
        <f>IFERROR(IF(B3809="","",VLOOKUP(B3809,'Customer Orders Management'!B:AB,9,0)),"")</f>
        <v/>
      </c>
      <c r="J3809" s="81" t="str">
        <f>IFERROR(IF(B3809="","",VLOOKUP(B3809,'Customer Orders Management'!B:AB,10,0)),"")</f>
        <v/>
      </c>
      <c r="K3809" s="81" t="str">
        <f>IFERROR(IF(B3809="","",VLOOKUP(B3809,'Customer Orders Management'!B:AB,11,0)),"")</f>
        <v/>
      </c>
      <c r="L3809" s="81" t="str">
        <f>IFERROR(IF(VLOOKUP(B3809,'DIFOT Raw Data'!B:P,15,0)="","Not Delivered","Delivery"&amp;" "&amp;VLOOKUP(B3809,'DIFOT Raw Data'!B:P,15,0)),"")</f>
        <v/>
      </c>
    </row>
    <row r="3810" spans="5:12" x14ac:dyDescent="0.25">
      <c r="E3810" s="80" t="str">
        <f>IFERROR(IF(B3810="","",VLOOKUP(B3810,'Customer Orders Management'!B:AB,12,0)),"")</f>
        <v/>
      </c>
      <c r="F3810" s="80" t="str">
        <f>IFERROR(IF(B3810="","",VLOOKUP(B3810,'Customer Orders Management'!B:AB,13,0)),"")</f>
        <v/>
      </c>
      <c r="G3810" s="80" t="str">
        <f>IFERROR(IF(B3810="","",VLOOKUP(B3810,'Customer Orders Management'!B:AB,7,0)),"")</f>
        <v/>
      </c>
      <c r="H3810" s="80" t="str">
        <f>IFERROR(IF(B3810="","",VLOOKUP(B3810,'Customer Orders Management'!B:AB,8,0)),"")</f>
        <v/>
      </c>
      <c r="I3810" s="81" t="str">
        <f>IFERROR(IF(B3810="","",VLOOKUP(B3810,'Customer Orders Management'!B:AB,9,0)),"")</f>
        <v/>
      </c>
      <c r="J3810" s="81" t="str">
        <f>IFERROR(IF(B3810="","",VLOOKUP(B3810,'Customer Orders Management'!B:AB,10,0)),"")</f>
        <v/>
      </c>
      <c r="K3810" s="81" t="str">
        <f>IFERROR(IF(B3810="","",VLOOKUP(B3810,'Customer Orders Management'!B:AB,11,0)),"")</f>
        <v/>
      </c>
      <c r="L3810" s="81" t="str">
        <f>IFERROR(IF(VLOOKUP(B3810,'DIFOT Raw Data'!B:P,15,0)="","Not Delivered","Delivery"&amp;" "&amp;VLOOKUP(B3810,'DIFOT Raw Data'!B:P,15,0)),"")</f>
        <v/>
      </c>
    </row>
    <row r="3811" spans="5:12" x14ac:dyDescent="0.25">
      <c r="E3811" s="80" t="str">
        <f>IFERROR(IF(B3811="","",VLOOKUP(B3811,'Customer Orders Management'!B:AB,12,0)),"")</f>
        <v/>
      </c>
      <c r="F3811" s="80" t="str">
        <f>IFERROR(IF(B3811="","",VLOOKUP(B3811,'Customer Orders Management'!B:AB,13,0)),"")</f>
        <v/>
      </c>
      <c r="G3811" s="80" t="str">
        <f>IFERROR(IF(B3811="","",VLOOKUP(B3811,'Customer Orders Management'!B:AB,7,0)),"")</f>
        <v/>
      </c>
      <c r="H3811" s="80" t="str">
        <f>IFERROR(IF(B3811="","",VLOOKUP(B3811,'Customer Orders Management'!B:AB,8,0)),"")</f>
        <v/>
      </c>
      <c r="I3811" s="81" t="str">
        <f>IFERROR(IF(B3811="","",VLOOKUP(B3811,'Customer Orders Management'!B:AB,9,0)),"")</f>
        <v/>
      </c>
      <c r="J3811" s="81" t="str">
        <f>IFERROR(IF(B3811="","",VLOOKUP(B3811,'Customer Orders Management'!B:AB,10,0)),"")</f>
        <v/>
      </c>
      <c r="K3811" s="81" t="str">
        <f>IFERROR(IF(B3811="","",VLOOKUP(B3811,'Customer Orders Management'!B:AB,11,0)),"")</f>
        <v/>
      </c>
      <c r="L3811" s="81" t="str">
        <f>IFERROR(IF(VLOOKUP(B3811,'DIFOT Raw Data'!B:P,15,0)="","Not Delivered","Delivery"&amp;" "&amp;VLOOKUP(B3811,'DIFOT Raw Data'!B:P,15,0)),"")</f>
        <v/>
      </c>
    </row>
    <row r="3812" spans="5:12" x14ac:dyDescent="0.25">
      <c r="E3812" s="80" t="str">
        <f>IFERROR(IF(B3812="","",VLOOKUP(B3812,'Customer Orders Management'!B:AB,12,0)),"")</f>
        <v/>
      </c>
      <c r="F3812" s="80" t="str">
        <f>IFERROR(IF(B3812="","",VLOOKUP(B3812,'Customer Orders Management'!B:AB,13,0)),"")</f>
        <v/>
      </c>
      <c r="G3812" s="80" t="str">
        <f>IFERROR(IF(B3812="","",VLOOKUP(B3812,'Customer Orders Management'!B:AB,7,0)),"")</f>
        <v/>
      </c>
      <c r="H3812" s="80" t="str">
        <f>IFERROR(IF(B3812="","",VLOOKUP(B3812,'Customer Orders Management'!B:AB,8,0)),"")</f>
        <v/>
      </c>
      <c r="I3812" s="81" t="str">
        <f>IFERROR(IF(B3812="","",VLOOKUP(B3812,'Customer Orders Management'!B:AB,9,0)),"")</f>
        <v/>
      </c>
      <c r="J3812" s="81" t="str">
        <f>IFERROR(IF(B3812="","",VLOOKUP(B3812,'Customer Orders Management'!B:AB,10,0)),"")</f>
        <v/>
      </c>
      <c r="K3812" s="81" t="str">
        <f>IFERROR(IF(B3812="","",VLOOKUP(B3812,'Customer Orders Management'!B:AB,11,0)),"")</f>
        <v/>
      </c>
      <c r="L3812" s="81" t="str">
        <f>IFERROR(IF(VLOOKUP(B3812,'DIFOT Raw Data'!B:P,15,0)="","Not Delivered","Delivery"&amp;" "&amp;VLOOKUP(B3812,'DIFOT Raw Data'!B:P,15,0)),"")</f>
        <v/>
      </c>
    </row>
    <row r="3813" spans="5:12" x14ac:dyDescent="0.25">
      <c r="E3813" s="80" t="str">
        <f>IFERROR(IF(B3813="","",VLOOKUP(B3813,'Customer Orders Management'!B:AB,12,0)),"")</f>
        <v/>
      </c>
      <c r="F3813" s="80" t="str">
        <f>IFERROR(IF(B3813="","",VLOOKUP(B3813,'Customer Orders Management'!B:AB,13,0)),"")</f>
        <v/>
      </c>
      <c r="G3813" s="80" t="str">
        <f>IFERROR(IF(B3813="","",VLOOKUP(B3813,'Customer Orders Management'!B:AB,7,0)),"")</f>
        <v/>
      </c>
      <c r="H3813" s="80" t="str">
        <f>IFERROR(IF(B3813="","",VLOOKUP(B3813,'Customer Orders Management'!B:AB,8,0)),"")</f>
        <v/>
      </c>
      <c r="I3813" s="81" t="str">
        <f>IFERROR(IF(B3813="","",VLOOKUP(B3813,'Customer Orders Management'!B:AB,9,0)),"")</f>
        <v/>
      </c>
      <c r="J3813" s="81" t="str">
        <f>IFERROR(IF(B3813="","",VLOOKUP(B3813,'Customer Orders Management'!B:AB,10,0)),"")</f>
        <v/>
      </c>
      <c r="K3813" s="81" t="str">
        <f>IFERROR(IF(B3813="","",VLOOKUP(B3813,'Customer Orders Management'!B:AB,11,0)),"")</f>
        <v/>
      </c>
      <c r="L3813" s="81" t="str">
        <f>IFERROR(IF(VLOOKUP(B3813,'DIFOT Raw Data'!B:P,15,0)="","Not Delivered","Delivery"&amp;" "&amp;VLOOKUP(B3813,'DIFOT Raw Data'!B:P,15,0)),"")</f>
        <v/>
      </c>
    </row>
    <row r="3814" spans="5:12" x14ac:dyDescent="0.25">
      <c r="E3814" s="80" t="str">
        <f>IFERROR(IF(B3814="","",VLOOKUP(B3814,'Customer Orders Management'!B:AB,12,0)),"")</f>
        <v/>
      </c>
      <c r="F3814" s="80" t="str">
        <f>IFERROR(IF(B3814="","",VLOOKUP(B3814,'Customer Orders Management'!B:AB,13,0)),"")</f>
        <v/>
      </c>
      <c r="G3814" s="80" t="str">
        <f>IFERROR(IF(B3814="","",VLOOKUP(B3814,'Customer Orders Management'!B:AB,7,0)),"")</f>
        <v/>
      </c>
      <c r="H3814" s="80" t="str">
        <f>IFERROR(IF(B3814="","",VLOOKUP(B3814,'Customer Orders Management'!B:AB,8,0)),"")</f>
        <v/>
      </c>
      <c r="I3814" s="81" t="str">
        <f>IFERROR(IF(B3814="","",VLOOKUP(B3814,'Customer Orders Management'!B:AB,9,0)),"")</f>
        <v/>
      </c>
      <c r="J3814" s="81" t="str">
        <f>IFERROR(IF(B3814="","",VLOOKUP(B3814,'Customer Orders Management'!B:AB,10,0)),"")</f>
        <v/>
      </c>
      <c r="K3814" s="81" t="str">
        <f>IFERROR(IF(B3814="","",VLOOKUP(B3814,'Customer Orders Management'!B:AB,11,0)),"")</f>
        <v/>
      </c>
      <c r="L3814" s="81" t="str">
        <f>IFERROR(IF(VLOOKUP(B3814,'DIFOT Raw Data'!B:P,15,0)="","Not Delivered","Delivery"&amp;" "&amp;VLOOKUP(B3814,'DIFOT Raw Data'!B:P,15,0)),"")</f>
        <v/>
      </c>
    </row>
    <row r="3815" spans="5:12" x14ac:dyDescent="0.25">
      <c r="E3815" s="80" t="str">
        <f>IFERROR(IF(B3815="","",VLOOKUP(B3815,'Customer Orders Management'!B:AB,12,0)),"")</f>
        <v/>
      </c>
      <c r="F3815" s="80" t="str">
        <f>IFERROR(IF(B3815="","",VLOOKUP(B3815,'Customer Orders Management'!B:AB,13,0)),"")</f>
        <v/>
      </c>
      <c r="G3815" s="80" t="str">
        <f>IFERROR(IF(B3815="","",VLOOKUP(B3815,'Customer Orders Management'!B:AB,7,0)),"")</f>
        <v/>
      </c>
      <c r="H3815" s="80" t="str">
        <f>IFERROR(IF(B3815="","",VLOOKUP(B3815,'Customer Orders Management'!B:AB,8,0)),"")</f>
        <v/>
      </c>
      <c r="I3815" s="81" t="str">
        <f>IFERROR(IF(B3815="","",VLOOKUP(B3815,'Customer Orders Management'!B:AB,9,0)),"")</f>
        <v/>
      </c>
      <c r="J3815" s="81" t="str">
        <f>IFERROR(IF(B3815="","",VLOOKUP(B3815,'Customer Orders Management'!B:AB,10,0)),"")</f>
        <v/>
      </c>
      <c r="K3815" s="81" t="str">
        <f>IFERROR(IF(B3815="","",VLOOKUP(B3815,'Customer Orders Management'!B:AB,11,0)),"")</f>
        <v/>
      </c>
      <c r="L3815" s="81" t="str">
        <f>IFERROR(IF(VLOOKUP(B3815,'DIFOT Raw Data'!B:P,15,0)="","Not Delivered","Delivery"&amp;" "&amp;VLOOKUP(B3815,'DIFOT Raw Data'!B:P,15,0)),"")</f>
        <v/>
      </c>
    </row>
    <row r="3816" spans="5:12" x14ac:dyDescent="0.25">
      <c r="E3816" s="80" t="str">
        <f>IFERROR(IF(B3816="","",VLOOKUP(B3816,'Customer Orders Management'!B:AB,12,0)),"")</f>
        <v/>
      </c>
      <c r="F3816" s="80" t="str">
        <f>IFERROR(IF(B3816="","",VLOOKUP(B3816,'Customer Orders Management'!B:AB,13,0)),"")</f>
        <v/>
      </c>
      <c r="G3816" s="80" t="str">
        <f>IFERROR(IF(B3816="","",VLOOKUP(B3816,'Customer Orders Management'!B:AB,7,0)),"")</f>
        <v/>
      </c>
      <c r="H3816" s="80" t="str">
        <f>IFERROR(IF(B3816="","",VLOOKUP(B3816,'Customer Orders Management'!B:AB,8,0)),"")</f>
        <v/>
      </c>
      <c r="I3816" s="81" t="str">
        <f>IFERROR(IF(B3816="","",VLOOKUP(B3816,'Customer Orders Management'!B:AB,9,0)),"")</f>
        <v/>
      </c>
      <c r="J3816" s="81" t="str">
        <f>IFERROR(IF(B3816="","",VLOOKUP(B3816,'Customer Orders Management'!B:AB,10,0)),"")</f>
        <v/>
      </c>
      <c r="K3816" s="81" t="str">
        <f>IFERROR(IF(B3816="","",VLOOKUP(B3816,'Customer Orders Management'!B:AB,11,0)),"")</f>
        <v/>
      </c>
      <c r="L3816" s="81" t="str">
        <f>IFERROR(IF(VLOOKUP(B3816,'DIFOT Raw Data'!B:P,15,0)="","Not Delivered","Delivery"&amp;" "&amp;VLOOKUP(B3816,'DIFOT Raw Data'!B:P,15,0)),"")</f>
        <v/>
      </c>
    </row>
    <row r="3817" spans="5:12" x14ac:dyDescent="0.25">
      <c r="E3817" s="80" t="str">
        <f>IFERROR(IF(B3817="","",VLOOKUP(B3817,'Customer Orders Management'!B:AB,12,0)),"")</f>
        <v/>
      </c>
      <c r="F3817" s="80" t="str">
        <f>IFERROR(IF(B3817="","",VLOOKUP(B3817,'Customer Orders Management'!B:AB,13,0)),"")</f>
        <v/>
      </c>
      <c r="G3817" s="80" t="str">
        <f>IFERROR(IF(B3817="","",VLOOKUP(B3817,'Customer Orders Management'!B:AB,7,0)),"")</f>
        <v/>
      </c>
      <c r="H3817" s="80" t="str">
        <f>IFERROR(IF(B3817="","",VLOOKUP(B3817,'Customer Orders Management'!B:AB,8,0)),"")</f>
        <v/>
      </c>
      <c r="I3817" s="81" t="str">
        <f>IFERROR(IF(B3817="","",VLOOKUP(B3817,'Customer Orders Management'!B:AB,9,0)),"")</f>
        <v/>
      </c>
      <c r="J3817" s="81" t="str">
        <f>IFERROR(IF(B3817="","",VLOOKUP(B3817,'Customer Orders Management'!B:AB,10,0)),"")</f>
        <v/>
      </c>
      <c r="K3817" s="81" t="str">
        <f>IFERROR(IF(B3817="","",VLOOKUP(B3817,'Customer Orders Management'!B:AB,11,0)),"")</f>
        <v/>
      </c>
      <c r="L3817" s="81" t="str">
        <f>IFERROR(IF(VLOOKUP(B3817,'DIFOT Raw Data'!B:P,15,0)="","Not Delivered","Delivery"&amp;" "&amp;VLOOKUP(B3817,'DIFOT Raw Data'!B:P,15,0)),"")</f>
        <v/>
      </c>
    </row>
    <row r="3818" spans="5:12" x14ac:dyDescent="0.25">
      <c r="E3818" s="80" t="str">
        <f>IFERROR(IF(B3818="","",VLOOKUP(B3818,'Customer Orders Management'!B:AB,12,0)),"")</f>
        <v/>
      </c>
      <c r="F3818" s="80" t="str">
        <f>IFERROR(IF(B3818="","",VLOOKUP(B3818,'Customer Orders Management'!B:AB,13,0)),"")</f>
        <v/>
      </c>
      <c r="G3818" s="80" t="str">
        <f>IFERROR(IF(B3818="","",VLOOKUP(B3818,'Customer Orders Management'!B:AB,7,0)),"")</f>
        <v/>
      </c>
      <c r="H3818" s="80" t="str">
        <f>IFERROR(IF(B3818="","",VLOOKUP(B3818,'Customer Orders Management'!B:AB,8,0)),"")</f>
        <v/>
      </c>
      <c r="I3818" s="81" t="str">
        <f>IFERROR(IF(B3818="","",VLOOKUP(B3818,'Customer Orders Management'!B:AB,9,0)),"")</f>
        <v/>
      </c>
      <c r="J3818" s="81" t="str">
        <f>IFERROR(IF(B3818="","",VLOOKUP(B3818,'Customer Orders Management'!B:AB,10,0)),"")</f>
        <v/>
      </c>
      <c r="K3818" s="81" t="str">
        <f>IFERROR(IF(B3818="","",VLOOKUP(B3818,'Customer Orders Management'!B:AB,11,0)),"")</f>
        <v/>
      </c>
      <c r="L3818" s="81" t="str">
        <f>IFERROR(IF(VLOOKUP(B3818,'DIFOT Raw Data'!B:P,15,0)="","Not Delivered","Delivery"&amp;" "&amp;VLOOKUP(B3818,'DIFOT Raw Data'!B:P,15,0)),"")</f>
        <v/>
      </c>
    </row>
    <row r="3819" spans="5:12" x14ac:dyDescent="0.25">
      <c r="E3819" s="80" t="str">
        <f>IFERROR(IF(B3819="","",VLOOKUP(B3819,'Customer Orders Management'!B:AB,12,0)),"")</f>
        <v/>
      </c>
      <c r="F3819" s="80" t="str">
        <f>IFERROR(IF(B3819="","",VLOOKUP(B3819,'Customer Orders Management'!B:AB,13,0)),"")</f>
        <v/>
      </c>
      <c r="G3819" s="80" t="str">
        <f>IFERROR(IF(B3819="","",VLOOKUP(B3819,'Customer Orders Management'!B:AB,7,0)),"")</f>
        <v/>
      </c>
      <c r="H3819" s="80" t="str">
        <f>IFERROR(IF(B3819="","",VLOOKUP(B3819,'Customer Orders Management'!B:AB,8,0)),"")</f>
        <v/>
      </c>
      <c r="I3819" s="81" t="str">
        <f>IFERROR(IF(B3819="","",VLOOKUP(B3819,'Customer Orders Management'!B:AB,9,0)),"")</f>
        <v/>
      </c>
      <c r="J3819" s="81" t="str">
        <f>IFERROR(IF(B3819="","",VLOOKUP(B3819,'Customer Orders Management'!B:AB,10,0)),"")</f>
        <v/>
      </c>
      <c r="K3819" s="81" t="str">
        <f>IFERROR(IF(B3819="","",VLOOKUP(B3819,'Customer Orders Management'!B:AB,11,0)),"")</f>
        <v/>
      </c>
      <c r="L3819" s="81" t="str">
        <f>IFERROR(IF(VLOOKUP(B3819,'DIFOT Raw Data'!B:P,15,0)="","Not Delivered","Delivery"&amp;" "&amp;VLOOKUP(B3819,'DIFOT Raw Data'!B:P,15,0)),"")</f>
        <v/>
      </c>
    </row>
    <row r="3820" spans="5:12" x14ac:dyDescent="0.25">
      <c r="E3820" s="80" t="str">
        <f>IFERROR(IF(B3820="","",VLOOKUP(B3820,'Customer Orders Management'!B:AB,12,0)),"")</f>
        <v/>
      </c>
      <c r="F3820" s="80" t="str">
        <f>IFERROR(IF(B3820="","",VLOOKUP(B3820,'Customer Orders Management'!B:AB,13,0)),"")</f>
        <v/>
      </c>
      <c r="G3820" s="80" t="str">
        <f>IFERROR(IF(B3820="","",VLOOKUP(B3820,'Customer Orders Management'!B:AB,7,0)),"")</f>
        <v/>
      </c>
      <c r="H3820" s="80" t="str">
        <f>IFERROR(IF(B3820="","",VLOOKUP(B3820,'Customer Orders Management'!B:AB,8,0)),"")</f>
        <v/>
      </c>
      <c r="I3820" s="81" t="str">
        <f>IFERROR(IF(B3820="","",VLOOKUP(B3820,'Customer Orders Management'!B:AB,9,0)),"")</f>
        <v/>
      </c>
      <c r="J3820" s="81" t="str">
        <f>IFERROR(IF(B3820="","",VLOOKUP(B3820,'Customer Orders Management'!B:AB,10,0)),"")</f>
        <v/>
      </c>
      <c r="K3820" s="81" t="str">
        <f>IFERROR(IF(B3820="","",VLOOKUP(B3820,'Customer Orders Management'!B:AB,11,0)),"")</f>
        <v/>
      </c>
      <c r="L3820" s="81" t="str">
        <f>IFERROR(IF(VLOOKUP(B3820,'DIFOT Raw Data'!B:P,15,0)="","Not Delivered","Delivery"&amp;" "&amp;VLOOKUP(B3820,'DIFOT Raw Data'!B:P,15,0)),"")</f>
        <v/>
      </c>
    </row>
    <row r="3821" spans="5:12" x14ac:dyDescent="0.25">
      <c r="E3821" s="80" t="str">
        <f>IFERROR(IF(B3821="","",VLOOKUP(B3821,'Customer Orders Management'!B:AB,12,0)),"")</f>
        <v/>
      </c>
      <c r="F3821" s="80" t="str">
        <f>IFERROR(IF(B3821="","",VLOOKUP(B3821,'Customer Orders Management'!B:AB,13,0)),"")</f>
        <v/>
      </c>
      <c r="G3821" s="80" t="str">
        <f>IFERROR(IF(B3821="","",VLOOKUP(B3821,'Customer Orders Management'!B:AB,7,0)),"")</f>
        <v/>
      </c>
      <c r="H3821" s="80" t="str">
        <f>IFERROR(IF(B3821="","",VLOOKUP(B3821,'Customer Orders Management'!B:AB,8,0)),"")</f>
        <v/>
      </c>
      <c r="I3821" s="81" t="str">
        <f>IFERROR(IF(B3821="","",VLOOKUP(B3821,'Customer Orders Management'!B:AB,9,0)),"")</f>
        <v/>
      </c>
      <c r="J3821" s="81" t="str">
        <f>IFERROR(IF(B3821="","",VLOOKUP(B3821,'Customer Orders Management'!B:AB,10,0)),"")</f>
        <v/>
      </c>
      <c r="K3821" s="81" t="str">
        <f>IFERROR(IF(B3821="","",VLOOKUP(B3821,'Customer Orders Management'!B:AB,11,0)),"")</f>
        <v/>
      </c>
      <c r="L3821" s="81" t="str">
        <f>IFERROR(IF(VLOOKUP(B3821,'DIFOT Raw Data'!B:P,15,0)="","Not Delivered","Delivery"&amp;" "&amp;VLOOKUP(B3821,'DIFOT Raw Data'!B:P,15,0)),"")</f>
        <v/>
      </c>
    </row>
    <row r="3822" spans="5:12" x14ac:dyDescent="0.25">
      <c r="E3822" s="80" t="str">
        <f>IFERROR(IF(B3822="","",VLOOKUP(B3822,'Customer Orders Management'!B:AB,12,0)),"")</f>
        <v/>
      </c>
      <c r="F3822" s="80" t="str">
        <f>IFERROR(IF(B3822="","",VLOOKUP(B3822,'Customer Orders Management'!B:AB,13,0)),"")</f>
        <v/>
      </c>
      <c r="G3822" s="80" t="str">
        <f>IFERROR(IF(B3822="","",VLOOKUP(B3822,'Customer Orders Management'!B:AB,7,0)),"")</f>
        <v/>
      </c>
      <c r="H3822" s="80" t="str">
        <f>IFERROR(IF(B3822="","",VLOOKUP(B3822,'Customer Orders Management'!B:AB,8,0)),"")</f>
        <v/>
      </c>
      <c r="I3822" s="81" t="str">
        <f>IFERROR(IF(B3822="","",VLOOKUP(B3822,'Customer Orders Management'!B:AB,9,0)),"")</f>
        <v/>
      </c>
      <c r="J3822" s="81" t="str">
        <f>IFERROR(IF(B3822="","",VLOOKUP(B3822,'Customer Orders Management'!B:AB,10,0)),"")</f>
        <v/>
      </c>
      <c r="K3822" s="81" t="str">
        <f>IFERROR(IF(B3822="","",VLOOKUP(B3822,'Customer Orders Management'!B:AB,11,0)),"")</f>
        <v/>
      </c>
      <c r="L3822" s="81" t="str">
        <f>IFERROR(IF(VLOOKUP(B3822,'DIFOT Raw Data'!B:P,15,0)="","Not Delivered","Delivery"&amp;" "&amp;VLOOKUP(B3822,'DIFOT Raw Data'!B:P,15,0)),"")</f>
        <v/>
      </c>
    </row>
    <row r="3823" spans="5:12" x14ac:dyDescent="0.25">
      <c r="E3823" s="80" t="str">
        <f>IFERROR(IF(B3823="","",VLOOKUP(B3823,'Customer Orders Management'!B:AB,12,0)),"")</f>
        <v/>
      </c>
      <c r="F3823" s="80" t="str">
        <f>IFERROR(IF(B3823="","",VLOOKUP(B3823,'Customer Orders Management'!B:AB,13,0)),"")</f>
        <v/>
      </c>
      <c r="G3823" s="80" t="str">
        <f>IFERROR(IF(B3823="","",VLOOKUP(B3823,'Customer Orders Management'!B:AB,7,0)),"")</f>
        <v/>
      </c>
      <c r="H3823" s="80" t="str">
        <f>IFERROR(IF(B3823="","",VLOOKUP(B3823,'Customer Orders Management'!B:AB,8,0)),"")</f>
        <v/>
      </c>
      <c r="I3823" s="81" t="str">
        <f>IFERROR(IF(B3823="","",VLOOKUP(B3823,'Customer Orders Management'!B:AB,9,0)),"")</f>
        <v/>
      </c>
      <c r="J3823" s="81" t="str">
        <f>IFERROR(IF(B3823="","",VLOOKUP(B3823,'Customer Orders Management'!B:AB,10,0)),"")</f>
        <v/>
      </c>
      <c r="K3823" s="81" t="str">
        <f>IFERROR(IF(B3823="","",VLOOKUP(B3823,'Customer Orders Management'!B:AB,11,0)),"")</f>
        <v/>
      </c>
      <c r="L3823" s="81" t="str">
        <f>IFERROR(IF(VLOOKUP(B3823,'DIFOT Raw Data'!B:P,15,0)="","Not Delivered","Delivery"&amp;" "&amp;VLOOKUP(B3823,'DIFOT Raw Data'!B:P,15,0)),"")</f>
        <v/>
      </c>
    </row>
    <row r="3824" spans="5:12" x14ac:dyDescent="0.25">
      <c r="E3824" s="80" t="str">
        <f>IFERROR(IF(B3824="","",VLOOKUP(B3824,'Customer Orders Management'!B:AB,12,0)),"")</f>
        <v/>
      </c>
      <c r="F3824" s="80" t="str">
        <f>IFERROR(IF(B3824="","",VLOOKUP(B3824,'Customer Orders Management'!B:AB,13,0)),"")</f>
        <v/>
      </c>
      <c r="G3824" s="80" t="str">
        <f>IFERROR(IF(B3824="","",VLOOKUP(B3824,'Customer Orders Management'!B:AB,7,0)),"")</f>
        <v/>
      </c>
      <c r="H3824" s="80" t="str">
        <f>IFERROR(IF(B3824="","",VLOOKUP(B3824,'Customer Orders Management'!B:AB,8,0)),"")</f>
        <v/>
      </c>
      <c r="I3824" s="81" t="str">
        <f>IFERROR(IF(B3824="","",VLOOKUP(B3824,'Customer Orders Management'!B:AB,9,0)),"")</f>
        <v/>
      </c>
      <c r="J3824" s="81" t="str">
        <f>IFERROR(IF(B3824="","",VLOOKUP(B3824,'Customer Orders Management'!B:AB,10,0)),"")</f>
        <v/>
      </c>
      <c r="K3824" s="81" t="str">
        <f>IFERROR(IF(B3824="","",VLOOKUP(B3824,'Customer Orders Management'!B:AB,11,0)),"")</f>
        <v/>
      </c>
      <c r="L3824" s="81" t="str">
        <f>IFERROR(IF(VLOOKUP(B3824,'DIFOT Raw Data'!B:P,15,0)="","Not Delivered","Delivery"&amp;" "&amp;VLOOKUP(B3824,'DIFOT Raw Data'!B:P,15,0)),"")</f>
        <v/>
      </c>
    </row>
    <row r="3825" spans="5:12" x14ac:dyDescent="0.25">
      <c r="E3825" s="80" t="str">
        <f>IFERROR(IF(B3825="","",VLOOKUP(B3825,'Customer Orders Management'!B:AB,12,0)),"")</f>
        <v/>
      </c>
      <c r="F3825" s="80" t="str">
        <f>IFERROR(IF(B3825="","",VLOOKUP(B3825,'Customer Orders Management'!B:AB,13,0)),"")</f>
        <v/>
      </c>
      <c r="G3825" s="80" t="str">
        <f>IFERROR(IF(B3825="","",VLOOKUP(B3825,'Customer Orders Management'!B:AB,7,0)),"")</f>
        <v/>
      </c>
      <c r="H3825" s="80" t="str">
        <f>IFERROR(IF(B3825="","",VLOOKUP(B3825,'Customer Orders Management'!B:AB,8,0)),"")</f>
        <v/>
      </c>
      <c r="I3825" s="81" t="str">
        <f>IFERROR(IF(B3825="","",VLOOKUP(B3825,'Customer Orders Management'!B:AB,9,0)),"")</f>
        <v/>
      </c>
      <c r="J3825" s="81" t="str">
        <f>IFERROR(IF(B3825="","",VLOOKUP(B3825,'Customer Orders Management'!B:AB,10,0)),"")</f>
        <v/>
      </c>
      <c r="K3825" s="81" t="str">
        <f>IFERROR(IF(B3825="","",VLOOKUP(B3825,'Customer Orders Management'!B:AB,11,0)),"")</f>
        <v/>
      </c>
      <c r="L3825" s="81" t="str">
        <f>IFERROR(IF(VLOOKUP(B3825,'DIFOT Raw Data'!B:P,15,0)="","Not Delivered","Delivery"&amp;" "&amp;VLOOKUP(B3825,'DIFOT Raw Data'!B:P,15,0)),"")</f>
        <v/>
      </c>
    </row>
    <row r="3826" spans="5:12" x14ac:dyDescent="0.25">
      <c r="E3826" s="80" t="str">
        <f>IFERROR(IF(B3826="","",VLOOKUP(B3826,'Customer Orders Management'!B:AB,12,0)),"")</f>
        <v/>
      </c>
      <c r="F3826" s="80" t="str">
        <f>IFERROR(IF(B3826="","",VLOOKUP(B3826,'Customer Orders Management'!B:AB,13,0)),"")</f>
        <v/>
      </c>
      <c r="G3826" s="80" t="str">
        <f>IFERROR(IF(B3826="","",VLOOKUP(B3826,'Customer Orders Management'!B:AB,7,0)),"")</f>
        <v/>
      </c>
      <c r="H3826" s="80" t="str">
        <f>IFERROR(IF(B3826="","",VLOOKUP(B3826,'Customer Orders Management'!B:AB,8,0)),"")</f>
        <v/>
      </c>
      <c r="I3826" s="81" t="str">
        <f>IFERROR(IF(B3826="","",VLOOKUP(B3826,'Customer Orders Management'!B:AB,9,0)),"")</f>
        <v/>
      </c>
      <c r="J3826" s="81" t="str">
        <f>IFERROR(IF(B3826="","",VLOOKUP(B3826,'Customer Orders Management'!B:AB,10,0)),"")</f>
        <v/>
      </c>
      <c r="K3826" s="81" t="str">
        <f>IFERROR(IF(B3826="","",VLOOKUP(B3826,'Customer Orders Management'!B:AB,11,0)),"")</f>
        <v/>
      </c>
      <c r="L3826" s="81" t="str">
        <f>IFERROR(IF(VLOOKUP(B3826,'DIFOT Raw Data'!B:P,15,0)="","Not Delivered","Delivery"&amp;" "&amp;VLOOKUP(B3826,'DIFOT Raw Data'!B:P,15,0)),"")</f>
        <v/>
      </c>
    </row>
    <row r="3827" spans="5:12" x14ac:dyDescent="0.25">
      <c r="E3827" s="80" t="str">
        <f>IFERROR(IF(B3827="","",VLOOKUP(B3827,'Customer Orders Management'!B:AB,12,0)),"")</f>
        <v/>
      </c>
      <c r="F3827" s="80" t="str">
        <f>IFERROR(IF(B3827="","",VLOOKUP(B3827,'Customer Orders Management'!B:AB,13,0)),"")</f>
        <v/>
      </c>
      <c r="G3827" s="80" t="str">
        <f>IFERROR(IF(B3827="","",VLOOKUP(B3827,'Customer Orders Management'!B:AB,7,0)),"")</f>
        <v/>
      </c>
      <c r="H3827" s="80" t="str">
        <f>IFERROR(IF(B3827="","",VLOOKUP(B3827,'Customer Orders Management'!B:AB,8,0)),"")</f>
        <v/>
      </c>
      <c r="I3827" s="81" t="str">
        <f>IFERROR(IF(B3827="","",VLOOKUP(B3827,'Customer Orders Management'!B:AB,9,0)),"")</f>
        <v/>
      </c>
      <c r="J3827" s="81" t="str">
        <f>IFERROR(IF(B3827="","",VLOOKUP(B3827,'Customer Orders Management'!B:AB,10,0)),"")</f>
        <v/>
      </c>
      <c r="K3827" s="81" t="str">
        <f>IFERROR(IF(B3827="","",VLOOKUP(B3827,'Customer Orders Management'!B:AB,11,0)),"")</f>
        <v/>
      </c>
      <c r="L3827" s="81" t="str">
        <f>IFERROR(IF(VLOOKUP(B3827,'DIFOT Raw Data'!B:P,15,0)="","Not Delivered","Delivery"&amp;" "&amp;VLOOKUP(B3827,'DIFOT Raw Data'!B:P,15,0)),"")</f>
        <v/>
      </c>
    </row>
    <row r="3828" spans="5:12" x14ac:dyDescent="0.25">
      <c r="E3828" s="80" t="str">
        <f>IFERROR(IF(B3828="","",VLOOKUP(B3828,'Customer Orders Management'!B:AB,12,0)),"")</f>
        <v/>
      </c>
      <c r="F3828" s="80" t="str">
        <f>IFERROR(IF(B3828="","",VLOOKUP(B3828,'Customer Orders Management'!B:AB,13,0)),"")</f>
        <v/>
      </c>
      <c r="G3828" s="80" t="str">
        <f>IFERROR(IF(B3828="","",VLOOKUP(B3828,'Customer Orders Management'!B:AB,7,0)),"")</f>
        <v/>
      </c>
      <c r="H3828" s="80" t="str">
        <f>IFERROR(IF(B3828="","",VLOOKUP(B3828,'Customer Orders Management'!B:AB,8,0)),"")</f>
        <v/>
      </c>
      <c r="I3828" s="81" t="str">
        <f>IFERROR(IF(B3828="","",VLOOKUP(B3828,'Customer Orders Management'!B:AB,9,0)),"")</f>
        <v/>
      </c>
      <c r="J3828" s="81" t="str">
        <f>IFERROR(IF(B3828="","",VLOOKUP(B3828,'Customer Orders Management'!B:AB,10,0)),"")</f>
        <v/>
      </c>
      <c r="K3828" s="81" t="str">
        <f>IFERROR(IF(B3828="","",VLOOKUP(B3828,'Customer Orders Management'!B:AB,11,0)),"")</f>
        <v/>
      </c>
      <c r="L3828" s="81" t="str">
        <f>IFERROR(IF(VLOOKUP(B3828,'DIFOT Raw Data'!B:P,15,0)="","Not Delivered","Delivery"&amp;" "&amp;VLOOKUP(B3828,'DIFOT Raw Data'!B:P,15,0)),"")</f>
        <v/>
      </c>
    </row>
    <row r="3829" spans="5:12" x14ac:dyDescent="0.25">
      <c r="E3829" s="80" t="str">
        <f>IFERROR(IF(B3829="","",VLOOKUP(B3829,'Customer Orders Management'!B:AB,12,0)),"")</f>
        <v/>
      </c>
      <c r="F3829" s="80" t="str">
        <f>IFERROR(IF(B3829="","",VLOOKUP(B3829,'Customer Orders Management'!B:AB,13,0)),"")</f>
        <v/>
      </c>
      <c r="G3829" s="80" t="str">
        <f>IFERROR(IF(B3829="","",VLOOKUP(B3829,'Customer Orders Management'!B:AB,7,0)),"")</f>
        <v/>
      </c>
      <c r="H3829" s="80" t="str">
        <f>IFERROR(IF(B3829="","",VLOOKUP(B3829,'Customer Orders Management'!B:AB,8,0)),"")</f>
        <v/>
      </c>
      <c r="I3829" s="81" t="str">
        <f>IFERROR(IF(B3829="","",VLOOKUP(B3829,'Customer Orders Management'!B:AB,9,0)),"")</f>
        <v/>
      </c>
      <c r="J3829" s="81" t="str">
        <f>IFERROR(IF(B3829="","",VLOOKUP(B3829,'Customer Orders Management'!B:AB,10,0)),"")</f>
        <v/>
      </c>
      <c r="K3829" s="81" t="str">
        <f>IFERROR(IF(B3829="","",VLOOKUP(B3829,'Customer Orders Management'!B:AB,11,0)),"")</f>
        <v/>
      </c>
      <c r="L3829" s="81" t="str">
        <f>IFERROR(IF(VLOOKUP(B3829,'DIFOT Raw Data'!B:P,15,0)="","Not Delivered","Delivery"&amp;" "&amp;VLOOKUP(B3829,'DIFOT Raw Data'!B:P,15,0)),"")</f>
        <v/>
      </c>
    </row>
    <row r="3830" spans="5:12" x14ac:dyDescent="0.25">
      <c r="E3830" s="80" t="str">
        <f>IFERROR(IF(B3830="","",VLOOKUP(B3830,'Customer Orders Management'!B:AB,12,0)),"")</f>
        <v/>
      </c>
      <c r="F3830" s="80" t="str">
        <f>IFERROR(IF(B3830="","",VLOOKUP(B3830,'Customer Orders Management'!B:AB,13,0)),"")</f>
        <v/>
      </c>
      <c r="G3830" s="80" t="str">
        <f>IFERROR(IF(B3830="","",VLOOKUP(B3830,'Customer Orders Management'!B:AB,7,0)),"")</f>
        <v/>
      </c>
      <c r="H3830" s="80" t="str">
        <f>IFERROR(IF(B3830="","",VLOOKUP(B3830,'Customer Orders Management'!B:AB,8,0)),"")</f>
        <v/>
      </c>
      <c r="I3830" s="81" t="str">
        <f>IFERROR(IF(B3830="","",VLOOKUP(B3830,'Customer Orders Management'!B:AB,9,0)),"")</f>
        <v/>
      </c>
      <c r="J3830" s="81" t="str">
        <f>IFERROR(IF(B3830="","",VLOOKUP(B3830,'Customer Orders Management'!B:AB,10,0)),"")</f>
        <v/>
      </c>
      <c r="K3830" s="81" t="str">
        <f>IFERROR(IF(B3830="","",VLOOKUP(B3830,'Customer Orders Management'!B:AB,11,0)),"")</f>
        <v/>
      </c>
      <c r="L3830" s="81" t="str">
        <f>IFERROR(IF(VLOOKUP(B3830,'DIFOT Raw Data'!B:P,15,0)="","Not Delivered","Delivery"&amp;" "&amp;VLOOKUP(B3830,'DIFOT Raw Data'!B:P,15,0)),"")</f>
        <v/>
      </c>
    </row>
    <row r="3831" spans="5:12" x14ac:dyDescent="0.25">
      <c r="E3831" s="80" t="str">
        <f>IFERROR(IF(B3831="","",VLOOKUP(B3831,'Customer Orders Management'!B:AB,12,0)),"")</f>
        <v/>
      </c>
      <c r="F3831" s="80" t="str">
        <f>IFERROR(IF(B3831="","",VLOOKUP(B3831,'Customer Orders Management'!B:AB,13,0)),"")</f>
        <v/>
      </c>
      <c r="G3831" s="80" t="str">
        <f>IFERROR(IF(B3831="","",VLOOKUP(B3831,'Customer Orders Management'!B:AB,7,0)),"")</f>
        <v/>
      </c>
      <c r="H3831" s="80" t="str">
        <f>IFERROR(IF(B3831="","",VLOOKUP(B3831,'Customer Orders Management'!B:AB,8,0)),"")</f>
        <v/>
      </c>
      <c r="I3831" s="81" t="str">
        <f>IFERROR(IF(B3831="","",VLOOKUP(B3831,'Customer Orders Management'!B:AB,9,0)),"")</f>
        <v/>
      </c>
      <c r="J3831" s="81" t="str">
        <f>IFERROR(IF(B3831="","",VLOOKUP(B3831,'Customer Orders Management'!B:AB,10,0)),"")</f>
        <v/>
      </c>
      <c r="K3831" s="81" t="str">
        <f>IFERROR(IF(B3831="","",VLOOKUP(B3831,'Customer Orders Management'!B:AB,11,0)),"")</f>
        <v/>
      </c>
      <c r="L3831" s="81" t="str">
        <f>IFERROR(IF(VLOOKUP(B3831,'DIFOT Raw Data'!B:P,15,0)="","Not Delivered","Delivery"&amp;" "&amp;VLOOKUP(B3831,'DIFOT Raw Data'!B:P,15,0)),"")</f>
        <v/>
      </c>
    </row>
    <row r="3832" spans="5:12" x14ac:dyDescent="0.25">
      <c r="E3832" s="80" t="str">
        <f>IFERROR(IF(B3832="","",VLOOKUP(B3832,'Customer Orders Management'!B:AB,12,0)),"")</f>
        <v/>
      </c>
      <c r="F3832" s="80" t="str">
        <f>IFERROR(IF(B3832="","",VLOOKUP(B3832,'Customer Orders Management'!B:AB,13,0)),"")</f>
        <v/>
      </c>
      <c r="G3832" s="80" t="str">
        <f>IFERROR(IF(B3832="","",VLOOKUP(B3832,'Customer Orders Management'!B:AB,7,0)),"")</f>
        <v/>
      </c>
      <c r="H3832" s="80" t="str">
        <f>IFERROR(IF(B3832="","",VLOOKUP(B3832,'Customer Orders Management'!B:AB,8,0)),"")</f>
        <v/>
      </c>
      <c r="I3832" s="81" t="str">
        <f>IFERROR(IF(B3832="","",VLOOKUP(B3832,'Customer Orders Management'!B:AB,9,0)),"")</f>
        <v/>
      </c>
      <c r="J3832" s="81" t="str">
        <f>IFERROR(IF(B3832="","",VLOOKUP(B3832,'Customer Orders Management'!B:AB,10,0)),"")</f>
        <v/>
      </c>
      <c r="K3832" s="81" t="str">
        <f>IFERROR(IF(B3832="","",VLOOKUP(B3832,'Customer Orders Management'!B:AB,11,0)),"")</f>
        <v/>
      </c>
      <c r="L3832" s="81" t="str">
        <f>IFERROR(IF(VLOOKUP(B3832,'DIFOT Raw Data'!B:P,15,0)="","Not Delivered","Delivery"&amp;" "&amp;VLOOKUP(B3832,'DIFOT Raw Data'!B:P,15,0)),"")</f>
        <v/>
      </c>
    </row>
    <row r="3833" spans="5:12" x14ac:dyDescent="0.25">
      <c r="E3833" s="80" t="str">
        <f>IFERROR(IF(B3833="","",VLOOKUP(B3833,'Customer Orders Management'!B:AB,12,0)),"")</f>
        <v/>
      </c>
      <c r="F3833" s="80" t="str">
        <f>IFERROR(IF(B3833="","",VLOOKUP(B3833,'Customer Orders Management'!B:AB,13,0)),"")</f>
        <v/>
      </c>
      <c r="G3833" s="80" t="str">
        <f>IFERROR(IF(B3833="","",VLOOKUP(B3833,'Customer Orders Management'!B:AB,7,0)),"")</f>
        <v/>
      </c>
      <c r="H3833" s="80" t="str">
        <f>IFERROR(IF(B3833="","",VLOOKUP(B3833,'Customer Orders Management'!B:AB,8,0)),"")</f>
        <v/>
      </c>
      <c r="I3833" s="81" t="str">
        <f>IFERROR(IF(B3833="","",VLOOKUP(B3833,'Customer Orders Management'!B:AB,9,0)),"")</f>
        <v/>
      </c>
      <c r="J3833" s="81" t="str">
        <f>IFERROR(IF(B3833="","",VLOOKUP(B3833,'Customer Orders Management'!B:AB,10,0)),"")</f>
        <v/>
      </c>
      <c r="K3833" s="81" t="str">
        <f>IFERROR(IF(B3833="","",VLOOKUP(B3833,'Customer Orders Management'!B:AB,11,0)),"")</f>
        <v/>
      </c>
      <c r="L3833" s="81" t="str">
        <f>IFERROR(IF(VLOOKUP(B3833,'DIFOT Raw Data'!B:P,15,0)="","Not Delivered","Delivery"&amp;" "&amp;VLOOKUP(B3833,'DIFOT Raw Data'!B:P,15,0)),"")</f>
        <v/>
      </c>
    </row>
    <row r="3834" spans="5:12" x14ac:dyDescent="0.25">
      <c r="E3834" s="80" t="str">
        <f>IFERROR(IF(B3834="","",VLOOKUP(B3834,'Customer Orders Management'!B:AB,12,0)),"")</f>
        <v/>
      </c>
      <c r="F3834" s="80" t="str">
        <f>IFERROR(IF(B3834="","",VLOOKUP(B3834,'Customer Orders Management'!B:AB,13,0)),"")</f>
        <v/>
      </c>
      <c r="G3834" s="80" t="str">
        <f>IFERROR(IF(B3834="","",VLOOKUP(B3834,'Customer Orders Management'!B:AB,7,0)),"")</f>
        <v/>
      </c>
      <c r="H3834" s="80" t="str">
        <f>IFERROR(IF(B3834="","",VLOOKUP(B3834,'Customer Orders Management'!B:AB,8,0)),"")</f>
        <v/>
      </c>
      <c r="I3834" s="81" t="str">
        <f>IFERROR(IF(B3834="","",VLOOKUP(B3834,'Customer Orders Management'!B:AB,9,0)),"")</f>
        <v/>
      </c>
      <c r="J3834" s="81" t="str">
        <f>IFERROR(IF(B3834="","",VLOOKUP(B3834,'Customer Orders Management'!B:AB,10,0)),"")</f>
        <v/>
      </c>
      <c r="K3834" s="81" t="str">
        <f>IFERROR(IF(B3834="","",VLOOKUP(B3834,'Customer Orders Management'!B:AB,11,0)),"")</f>
        <v/>
      </c>
      <c r="L3834" s="81" t="str">
        <f>IFERROR(IF(VLOOKUP(B3834,'DIFOT Raw Data'!B:P,15,0)="","Not Delivered","Delivery"&amp;" "&amp;VLOOKUP(B3834,'DIFOT Raw Data'!B:P,15,0)),"")</f>
        <v/>
      </c>
    </row>
    <row r="3835" spans="5:12" x14ac:dyDescent="0.25">
      <c r="E3835" s="80" t="str">
        <f>IFERROR(IF(B3835="","",VLOOKUP(B3835,'Customer Orders Management'!B:AB,12,0)),"")</f>
        <v/>
      </c>
      <c r="F3835" s="80" t="str">
        <f>IFERROR(IF(B3835="","",VLOOKUP(B3835,'Customer Orders Management'!B:AB,13,0)),"")</f>
        <v/>
      </c>
      <c r="G3835" s="80" t="str">
        <f>IFERROR(IF(B3835="","",VLOOKUP(B3835,'Customer Orders Management'!B:AB,7,0)),"")</f>
        <v/>
      </c>
      <c r="H3835" s="80" t="str">
        <f>IFERROR(IF(B3835="","",VLOOKUP(B3835,'Customer Orders Management'!B:AB,8,0)),"")</f>
        <v/>
      </c>
      <c r="I3835" s="81" t="str">
        <f>IFERROR(IF(B3835="","",VLOOKUP(B3835,'Customer Orders Management'!B:AB,9,0)),"")</f>
        <v/>
      </c>
      <c r="J3835" s="81" t="str">
        <f>IFERROR(IF(B3835="","",VLOOKUP(B3835,'Customer Orders Management'!B:AB,10,0)),"")</f>
        <v/>
      </c>
      <c r="K3835" s="81" t="str">
        <f>IFERROR(IF(B3835="","",VLOOKUP(B3835,'Customer Orders Management'!B:AB,11,0)),"")</f>
        <v/>
      </c>
      <c r="L3835" s="81" t="str">
        <f>IFERROR(IF(VLOOKUP(B3835,'DIFOT Raw Data'!B:P,15,0)="","Not Delivered","Delivery"&amp;" "&amp;VLOOKUP(B3835,'DIFOT Raw Data'!B:P,15,0)),"")</f>
        <v/>
      </c>
    </row>
    <row r="3836" spans="5:12" x14ac:dyDescent="0.25">
      <c r="E3836" s="80" t="str">
        <f>IFERROR(IF(B3836="","",VLOOKUP(B3836,'Customer Orders Management'!B:AB,12,0)),"")</f>
        <v/>
      </c>
      <c r="F3836" s="80" t="str">
        <f>IFERROR(IF(B3836="","",VLOOKUP(B3836,'Customer Orders Management'!B:AB,13,0)),"")</f>
        <v/>
      </c>
      <c r="G3836" s="80" t="str">
        <f>IFERROR(IF(B3836="","",VLOOKUP(B3836,'Customer Orders Management'!B:AB,7,0)),"")</f>
        <v/>
      </c>
      <c r="H3836" s="80" t="str">
        <f>IFERROR(IF(B3836="","",VLOOKUP(B3836,'Customer Orders Management'!B:AB,8,0)),"")</f>
        <v/>
      </c>
      <c r="I3836" s="81" t="str">
        <f>IFERROR(IF(B3836="","",VLOOKUP(B3836,'Customer Orders Management'!B:AB,9,0)),"")</f>
        <v/>
      </c>
      <c r="J3836" s="81" t="str">
        <f>IFERROR(IF(B3836="","",VLOOKUP(B3836,'Customer Orders Management'!B:AB,10,0)),"")</f>
        <v/>
      </c>
      <c r="K3836" s="81" t="str">
        <f>IFERROR(IF(B3836="","",VLOOKUP(B3836,'Customer Orders Management'!B:AB,11,0)),"")</f>
        <v/>
      </c>
      <c r="L3836" s="81" t="str">
        <f>IFERROR(IF(VLOOKUP(B3836,'DIFOT Raw Data'!B:P,15,0)="","Not Delivered","Delivery"&amp;" "&amp;VLOOKUP(B3836,'DIFOT Raw Data'!B:P,15,0)),"")</f>
        <v/>
      </c>
    </row>
    <row r="3837" spans="5:12" x14ac:dyDescent="0.25">
      <c r="E3837" s="80" t="str">
        <f>IFERROR(IF(B3837="","",VLOOKUP(B3837,'Customer Orders Management'!B:AB,12,0)),"")</f>
        <v/>
      </c>
      <c r="F3837" s="80" t="str">
        <f>IFERROR(IF(B3837="","",VLOOKUP(B3837,'Customer Orders Management'!B:AB,13,0)),"")</f>
        <v/>
      </c>
      <c r="G3837" s="80" t="str">
        <f>IFERROR(IF(B3837="","",VLOOKUP(B3837,'Customer Orders Management'!B:AB,7,0)),"")</f>
        <v/>
      </c>
      <c r="H3837" s="80" t="str">
        <f>IFERROR(IF(B3837="","",VLOOKUP(B3837,'Customer Orders Management'!B:AB,8,0)),"")</f>
        <v/>
      </c>
      <c r="I3837" s="81" t="str">
        <f>IFERROR(IF(B3837="","",VLOOKUP(B3837,'Customer Orders Management'!B:AB,9,0)),"")</f>
        <v/>
      </c>
      <c r="J3837" s="81" t="str">
        <f>IFERROR(IF(B3837="","",VLOOKUP(B3837,'Customer Orders Management'!B:AB,10,0)),"")</f>
        <v/>
      </c>
      <c r="K3837" s="81" t="str">
        <f>IFERROR(IF(B3837="","",VLOOKUP(B3837,'Customer Orders Management'!B:AB,11,0)),"")</f>
        <v/>
      </c>
      <c r="L3837" s="81" t="str">
        <f>IFERROR(IF(VLOOKUP(B3837,'DIFOT Raw Data'!B:P,15,0)="","Not Delivered","Delivery"&amp;" "&amp;VLOOKUP(B3837,'DIFOT Raw Data'!B:P,15,0)),"")</f>
        <v/>
      </c>
    </row>
    <row r="3838" spans="5:12" x14ac:dyDescent="0.25">
      <c r="E3838" s="80" t="str">
        <f>IFERROR(IF(B3838="","",VLOOKUP(B3838,'Customer Orders Management'!B:AB,12,0)),"")</f>
        <v/>
      </c>
      <c r="F3838" s="80" t="str">
        <f>IFERROR(IF(B3838="","",VLOOKUP(B3838,'Customer Orders Management'!B:AB,13,0)),"")</f>
        <v/>
      </c>
      <c r="G3838" s="80" t="str">
        <f>IFERROR(IF(B3838="","",VLOOKUP(B3838,'Customer Orders Management'!B:AB,7,0)),"")</f>
        <v/>
      </c>
      <c r="H3838" s="80" t="str">
        <f>IFERROR(IF(B3838="","",VLOOKUP(B3838,'Customer Orders Management'!B:AB,8,0)),"")</f>
        <v/>
      </c>
      <c r="I3838" s="81" t="str">
        <f>IFERROR(IF(B3838="","",VLOOKUP(B3838,'Customer Orders Management'!B:AB,9,0)),"")</f>
        <v/>
      </c>
      <c r="J3838" s="81" t="str">
        <f>IFERROR(IF(B3838="","",VLOOKUP(B3838,'Customer Orders Management'!B:AB,10,0)),"")</f>
        <v/>
      </c>
      <c r="K3838" s="81" t="str">
        <f>IFERROR(IF(B3838="","",VLOOKUP(B3838,'Customer Orders Management'!B:AB,11,0)),"")</f>
        <v/>
      </c>
      <c r="L3838" s="81" t="str">
        <f>IFERROR(IF(VLOOKUP(B3838,'DIFOT Raw Data'!B:P,15,0)="","Not Delivered","Delivery"&amp;" "&amp;VLOOKUP(B3838,'DIFOT Raw Data'!B:P,15,0)),"")</f>
        <v/>
      </c>
    </row>
    <row r="3839" spans="5:12" x14ac:dyDescent="0.25">
      <c r="E3839" s="80" t="str">
        <f>IFERROR(IF(B3839="","",VLOOKUP(B3839,'Customer Orders Management'!B:AB,12,0)),"")</f>
        <v/>
      </c>
      <c r="F3839" s="80" t="str">
        <f>IFERROR(IF(B3839="","",VLOOKUP(B3839,'Customer Orders Management'!B:AB,13,0)),"")</f>
        <v/>
      </c>
      <c r="G3839" s="80" t="str">
        <f>IFERROR(IF(B3839="","",VLOOKUP(B3839,'Customer Orders Management'!B:AB,7,0)),"")</f>
        <v/>
      </c>
      <c r="H3839" s="80" t="str">
        <f>IFERROR(IF(B3839="","",VLOOKUP(B3839,'Customer Orders Management'!B:AB,8,0)),"")</f>
        <v/>
      </c>
      <c r="I3839" s="81" t="str">
        <f>IFERROR(IF(B3839="","",VLOOKUP(B3839,'Customer Orders Management'!B:AB,9,0)),"")</f>
        <v/>
      </c>
      <c r="J3839" s="81" t="str">
        <f>IFERROR(IF(B3839="","",VLOOKUP(B3839,'Customer Orders Management'!B:AB,10,0)),"")</f>
        <v/>
      </c>
      <c r="K3839" s="81" t="str">
        <f>IFERROR(IF(B3839="","",VLOOKUP(B3839,'Customer Orders Management'!B:AB,11,0)),"")</f>
        <v/>
      </c>
      <c r="L3839" s="81" t="str">
        <f>IFERROR(IF(VLOOKUP(B3839,'DIFOT Raw Data'!B:P,15,0)="","Not Delivered","Delivery"&amp;" "&amp;VLOOKUP(B3839,'DIFOT Raw Data'!B:P,15,0)),"")</f>
        <v/>
      </c>
    </row>
    <row r="3840" spans="5:12" x14ac:dyDescent="0.25">
      <c r="E3840" s="80" t="str">
        <f>IFERROR(IF(B3840="","",VLOOKUP(B3840,'Customer Orders Management'!B:AB,12,0)),"")</f>
        <v/>
      </c>
      <c r="F3840" s="80" t="str">
        <f>IFERROR(IF(B3840="","",VLOOKUP(B3840,'Customer Orders Management'!B:AB,13,0)),"")</f>
        <v/>
      </c>
      <c r="G3840" s="80" t="str">
        <f>IFERROR(IF(B3840="","",VLOOKUP(B3840,'Customer Orders Management'!B:AB,7,0)),"")</f>
        <v/>
      </c>
      <c r="H3840" s="80" t="str">
        <f>IFERROR(IF(B3840="","",VLOOKUP(B3840,'Customer Orders Management'!B:AB,8,0)),"")</f>
        <v/>
      </c>
      <c r="I3840" s="81" t="str">
        <f>IFERROR(IF(B3840="","",VLOOKUP(B3840,'Customer Orders Management'!B:AB,9,0)),"")</f>
        <v/>
      </c>
      <c r="J3840" s="81" t="str">
        <f>IFERROR(IF(B3840="","",VLOOKUP(B3840,'Customer Orders Management'!B:AB,10,0)),"")</f>
        <v/>
      </c>
      <c r="K3840" s="81" t="str">
        <f>IFERROR(IF(B3840="","",VLOOKUP(B3840,'Customer Orders Management'!B:AB,11,0)),"")</f>
        <v/>
      </c>
      <c r="L3840" s="81" t="str">
        <f>IFERROR(IF(VLOOKUP(B3840,'DIFOT Raw Data'!B:P,15,0)="","Not Delivered","Delivery"&amp;" "&amp;VLOOKUP(B3840,'DIFOT Raw Data'!B:P,15,0)),"")</f>
        <v/>
      </c>
    </row>
    <row r="3841" spans="5:12" x14ac:dyDescent="0.25">
      <c r="E3841" s="80" t="str">
        <f>IFERROR(IF(B3841="","",VLOOKUP(B3841,'Customer Orders Management'!B:AB,12,0)),"")</f>
        <v/>
      </c>
      <c r="F3841" s="80" t="str">
        <f>IFERROR(IF(B3841="","",VLOOKUP(B3841,'Customer Orders Management'!B:AB,13,0)),"")</f>
        <v/>
      </c>
      <c r="G3841" s="80" t="str">
        <f>IFERROR(IF(B3841="","",VLOOKUP(B3841,'Customer Orders Management'!B:AB,7,0)),"")</f>
        <v/>
      </c>
      <c r="H3841" s="80" t="str">
        <f>IFERROR(IF(B3841="","",VLOOKUP(B3841,'Customer Orders Management'!B:AB,8,0)),"")</f>
        <v/>
      </c>
      <c r="I3841" s="81" t="str">
        <f>IFERROR(IF(B3841="","",VLOOKUP(B3841,'Customer Orders Management'!B:AB,9,0)),"")</f>
        <v/>
      </c>
      <c r="J3841" s="81" t="str">
        <f>IFERROR(IF(B3841="","",VLOOKUP(B3841,'Customer Orders Management'!B:AB,10,0)),"")</f>
        <v/>
      </c>
      <c r="K3841" s="81" t="str">
        <f>IFERROR(IF(B3841="","",VLOOKUP(B3841,'Customer Orders Management'!B:AB,11,0)),"")</f>
        <v/>
      </c>
      <c r="L3841" s="81" t="str">
        <f>IFERROR(IF(VLOOKUP(B3841,'DIFOT Raw Data'!B:P,15,0)="","Not Delivered","Delivery"&amp;" "&amp;VLOOKUP(B3841,'DIFOT Raw Data'!B:P,15,0)),"")</f>
        <v/>
      </c>
    </row>
    <row r="3842" spans="5:12" x14ac:dyDescent="0.25">
      <c r="E3842" s="80" t="str">
        <f>IFERROR(IF(B3842="","",VLOOKUP(B3842,'Customer Orders Management'!B:AB,12,0)),"")</f>
        <v/>
      </c>
      <c r="F3842" s="80" t="str">
        <f>IFERROR(IF(B3842="","",VLOOKUP(B3842,'Customer Orders Management'!B:AB,13,0)),"")</f>
        <v/>
      </c>
      <c r="G3842" s="80" t="str">
        <f>IFERROR(IF(B3842="","",VLOOKUP(B3842,'Customer Orders Management'!B:AB,7,0)),"")</f>
        <v/>
      </c>
      <c r="H3842" s="80" t="str">
        <f>IFERROR(IF(B3842="","",VLOOKUP(B3842,'Customer Orders Management'!B:AB,8,0)),"")</f>
        <v/>
      </c>
      <c r="I3842" s="81" t="str">
        <f>IFERROR(IF(B3842="","",VLOOKUP(B3842,'Customer Orders Management'!B:AB,9,0)),"")</f>
        <v/>
      </c>
      <c r="J3842" s="81" t="str">
        <f>IFERROR(IF(B3842="","",VLOOKUP(B3842,'Customer Orders Management'!B:AB,10,0)),"")</f>
        <v/>
      </c>
      <c r="K3842" s="81" t="str">
        <f>IFERROR(IF(B3842="","",VLOOKUP(B3842,'Customer Orders Management'!B:AB,11,0)),"")</f>
        <v/>
      </c>
      <c r="L3842" s="81" t="str">
        <f>IFERROR(IF(VLOOKUP(B3842,'DIFOT Raw Data'!B:P,15,0)="","Not Delivered","Delivery"&amp;" "&amp;VLOOKUP(B3842,'DIFOT Raw Data'!B:P,15,0)),"")</f>
        <v/>
      </c>
    </row>
    <row r="3843" spans="5:12" x14ac:dyDescent="0.25">
      <c r="E3843" s="80" t="str">
        <f>IFERROR(IF(B3843="","",VLOOKUP(B3843,'Customer Orders Management'!B:AB,12,0)),"")</f>
        <v/>
      </c>
      <c r="F3843" s="80" t="str">
        <f>IFERROR(IF(B3843="","",VLOOKUP(B3843,'Customer Orders Management'!B:AB,13,0)),"")</f>
        <v/>
      </c>
      <c r="G3843" s="80" t="str">
        <f>IFERROR(IF(B3843="","",VLOOKUP(B3843,'Customer Orders Management'!B:AB,7,0)),"")</f>
        <v/>
      </c>
      <c r="H3843" s="80" t="str">
        <f>IFERROR(IF(B3843="","",VLOOKUP(B3843,'Customer Orders Management'!B:AB,8,0)),"")</f>
        <v/>
      </c>
      <c r="I3843" s="81" t="str">
        <f>IFERROR(IF(B3843="","",VLOOKUP(B3843,'Customer Orders Management'!B:AB,9,0)),"")</f>
        <v/>
      </c>
      <c r="J3843" s="81" t="str">
        <f>IFERROR(IF(B3843="","",VLOOKUP(B3843,'Customer Orders Management'!B:AB,10,0)),"")</f>
        <v/>
      </c>
      <c r="K3843" s="81" t="str">
        <f>IFERROR(IF(B3843="","",VLOOKUP(B3843,'Customer Orders Management'!B:AB,11,0)),"")</f>
        <v/>
      </c>
      <c r="L3843" s="81" t="str">
        <f>IFERROR(IF(VLOOKUP(B3843,'DIFOT Raw Data'!B:P,15,0)="","Not Delivered","Delivery"&amp;" "&amp;VLOOKUP(B3843,'DIFOT Raw Data'!B:P,15,0)),"")</f>
        <v/>
      </c>
    </row>
    <row r="3844" spans="5:12" x14ac:dyDescent="0.25">
      <c r="E3844" s="80" t="str">
        <f>IFERROR(IF(B3844="","",VLOOKUP(B3844,'Customer Orders Management'!B:AB,12,0)),"")</f>
        <v/>
      </c>
      <c r="F3844" s="80" t="str">
        <f>IFERROR(IF(B3844="","",VLOOKUP(B3844,'Customer Orders Management'!B:AB,13,0)),"")</f>
        <v/>
      </c>
      <c r="G3844" s="80" t="str">
        <f>IFERROR(IF(B3844="","",VLOOKUP(B3844,'Customer Orders Management'!B:AB,7,0)),"")</f>
        <v/>
      </c>
      <c r="H3844" s="80" t="str">
        <f>IFERROR(IF(B3844="","",VLOOKUP(B3844,'Customer Orders Management'!B:AB,8,0)),"")</f>
        <v/>
      </c>
      <c r="I3844" s="81" t="str">
        <f>IFERROR(IF(B3844="","",VLOOKUP(B3844,'Customer Orders Management'!B:AB,9,0)),"")</f>
        <v/>
      </c>
      <c r="J3844" s="81" t="str">
        <f>IFERROR(IF(B3844="","",VLOOKUP(B3844,'Customer Orders Management'!B:AB,10,0)),"")</f>
        <v/>
      </c>
      <c r="K3844" s="81" t="str">
        <f>IFERROR(IF(B3844="","",VLOOKUP(B3844,'Customer Orders Management'!B:AB,11,0)),"")</f>
        <v/>
      </c>
      <c r="L3844" s="81" t="str">
        <f>IFERROR(IF(VLOOKUP(B3844,'DIFOT Raw Data'!B:P,15,0)="","Not Delivered","Delivery"&amp;" "&amp;VLOOKUP(B3844,'DIFOT Raw Data'!B:P,15,0)),"")</f>
        <v/>
      </c>
    </row>
    <row r="3845" spans="5:12" x14ac:dyDescent="0.25">
      <c r="E3845" s="80" t="str">
        <f>IFERROR(IF(B3845="","",VLOOKUP(B3845,'Customer Orders Management'!B:AB,12,0)),"")</f>
        <v/>
      </c>
      <c r="F3845" s="80" t="str">
        <f>IFERROR(IF(B3845="","",VLOOKUP(B3845,'Customer Orders Management'!B:AB,13,0)),"")</f>
        <v/>
      </c>
      <c r="G3845" s="80" t="str">
        <f>IFERROR(IF(B3845="","",VLOOKUP(B3845,'Customer Orders Management'!B:AB,7,0)),"")</f>
        <v/>
      </c>
      <c r="H3845" s="80" t="str">
        <f>IFERROR(IF(B3845="","",VLOOKUP(B3845,'Customer Orders Management'!B:AB,8,0)),"")</f>
        <v/>
      </c>
      <c r="I3845" s="81" t="str">
        <f>IFERROR(IF(B3845="","",VLOOKUP(B3845,'Customer Orders Management'!B:AB,9,0)),"")</f>
        <v/>
      </c>
      <c r="J3845" s="81" t="str">
        <f>IFERROR(IF(B3845="","",VLOOKUP(B3845,'Customer Orders Management'!B:AB,10,0)),"")</f>
        <v/>
      </c>
      <c r="K3845" s="81" t="str">
        <f>IFERROR(IF(B3845="","",VLOOKUP(B3845,'Customer Orders Management'!B:AB,11,0)),"")</f>
        <v/>
      </c>
      <c r="L3845" s="81" t="str">
        <f>IFERROR(IF(VLOOKUP(B3845,'DIFOT Raw Data'!B:P,15,0)="","Not Delivered","Delivery"&amp;" "&amp;VLOOKUP(B3845,'DIFOT Raw Data'!B:P,15,0)),"")</f>
        <v/>
      </c>
    </row>
    <row r="3846" spans="5:12" x14ac:dyDescent="0.25">
      <c r="E3846" s="80" t="str">
        <f>IFERROR(IF(B3846="","",VLOOKUP(B3846,'Customer Orders Management'!B:AB,12,0)),"")</f>
        <v/>
      </c>
      <c r="F3846" s="80" t="str">
        <f>IFERROR(IF(B3846="","",VLOOKUP(B3846,'Customer Orders Management'!B:AB,13,0)),"")</f>
        <v/>
      </c>
      <c r="G3846" s="80" t="str">
        <f>IFERROR(IF(B3846="","",VLOOKUP(B3846,'Customer Orders Management'!B:AB,7,0)),"")</f>
        <v/>
      </c>
      <c r="H3846" s="80" t="str">
        <f>IFERROR(IF(B3846="","",VLOOKUP(B3846,'Customer Orders Management'!B:AB,8,0)),"")</f>
        <v/>
      </c>
      <c r="I3846" s="81" t="str">
        <f>IFERROR(IF(B3846="","",VLOOKUP(B3846,'Customer Orders Management'!B:AB,9,0)),"")</f>
        <v/>
      </c>
      <c r="J3846" s="81" t="str">
        <f>IFERROR(IF(B3846="","",VLOOKUP(B3846,'Customer Orders Management'!B:AB,10,0)),"")</f>
        <v/>
      </c>
      <c r="K3846" s="81" t="str">
        <f>IFERROR(IF(B3846="","",VLOOKUP(B3846,'Customer Orders Management'!B:AB,11,0)),"")</f>
        <v/>
      </c>
      <c r="L3846" s="81" t="str">
        <f>IFERROR(IF(VLOOKUP(B3846,'DIFOT Raw Data'!B:P,15,0)="","Not Delivered","Delivery"&amp;" "&amp;VLOOKUP(B3846,'DIFOT Raw Data'!B:P,15,0)),"")</f>
        <v/>
      </c>
    </row>
    <row r="3847" spans="5:12" x14ac:dyDescent="0.25">
      <c r="E3847" s="80" t="str">
        <f>IFERROR(IF(B3847="","",VLOOKUP(B3847,'Customer Orders Management'!B:AB,12,0)),"")</f>
        <v/>
      </c>
      <c r="F3847" s="80" t="str">
        <f>IFERROR(IF(B3847="","",VLOOKUP(B3847,'Customer Orders Management'!B:AB,13,0)),"")</f>
        <v/>
      </c>
      <c r="G3847" s="80" t="str">
        <f>IFERROR(IF(B3847="","",VLOOKUP(B3847,'Customer Orders Management'!B:AB,7,0)),"")</f>
        <v/>
      </c>
      <c r="H3847" s="80" t="str">
        <f>IFERROR(IF(B3847="","",VLOOKUP(B3847,'Customer Orders Management'!B:AB,8,0)),"")</f>
        <v/>
      </c>
      <c r="I3847" s="81" t="str">
        <f>IFERROR(IF(B3847="","",VLOOKUP(B3847,'Customer Orders Management'!B:AB,9,0)),"")</f>
        <v/>
      </c>
      <c r="J3847" s="81" t="str">
        <f>IFERROR(IF(B3847="","",VLOOKUP(B3847,'Customer Orders Management'!B:AB,10,0)),"")</f>
        <v/>
      </c>
      <c r="K3847" s="81" t="str">
        <f>IFERROR(IF(B3847="","",VLOOKUP(B3847,'Customer Orders Management'!B:AB,11,0)),"")</f>
        <v/>
      </c>
      <c r="L3847" s="81" t="str">
        <f>IFERROR(IF(VLOOKUP(B3847,'DIFOT Raw Data'!B:P,15,0)="","Not Delivered","Delivery"&amp;" "&amp;VLOOKUP(B3847,'DIFOT Raw Data'!B:P,15,0)),"")</f>
        <v/>
      </c>
    </row>
    <row r="3848" spans="5:12" x14ac:dyDescent="0.25">
      <c r="E3848" s="80" t="str">
        <f>IFERROR(IF(B3848="","",VLOOKUP(B3848,'Customer Orders Management'!B:AB,12,0)),"")</f>
        <v/>
      </c>
      <c r="F3848" s="80" t="str">
        <f>IFERROR(IF(B3848="","",VLOOKUP(B3848,'Customer Orders Management'!B:AB,13,0)),"")</f>
        <v/>
      </c>
      <c r="G3848" s="80" t="str">
        <f>IFERROR(IF(B3848="","",VLOOKUP(B3848,'Customer Orders Management'!B:AB,7,0)),"")</f>
        <v/>
      </c>
      <c r="H3848" s="80" t="str">
        <f>IFERROR(IF(B3848="","",VLOOKUP(B3848,'Customer Orders Management'!B:AB,8,0)),"")</f>
        <v/>
      </c>
      <c r="I3848" s="81" t="str">
        <f>IFERROR(IF(B3848="","",VLOOKUP(B3848,'Customer Orders Management'!B:AB,9,0)),"")</f>
        <v/>
      </c>
      <c r="J3848" s="81" t="str">
        <f>IFERROR(IF(B3848="","",VLOOKUP(B3848,'Customer Orders Management'!B:AB,10,0)),"")</f>
        <v/>
      </c>
      <c r="K3848" s="81" t="str">
        <f>IFERROR(IF(B3848="","",VLOOKUP(B3848,'Customer Orders Management'!B:AB,11,0)),"")</f>
        <v/>
      </c>
      <c r="L3848" s="81" t="str">
        <f>IFERROR(IF(VLOOKUP(B3848,'DIFOT Raw Data'!B:P,15,0)="","Not Delivered","Delivery"&amp;" "&amp;VLOOKUP(B3848,'DIFOT Raw Data'!B:P,15,0)),"")</f>
        <v/>
      </c>
    </row>
    <row r="3849" spans="5:12" x14ac:dyDescent="0.25">
      <c r="E3849" s="80" t="str">
        <f>IFERROR(IF(B3849="","",VLOOKUP(B3849,'Customer Orders Management'!B:AB,12,0)),"")</f>
        <v/>
      </c>
      <c r="F3849" s="80" t="str">
        <f>IFERROR(IF(B3849="","",VLOOKUP(B3849,'Customer Orders Management'!B:AB,13,0)),"")</f>
        <v/>
      </c>
      <c r="G3849" s="80" t="str">
        <f>IFERROR(IF(B3849="","",VLOOKUP(B3849,'Customer Orders Management'!B:AB,7,0)),"")</f>
        <v/>
      </c>
      <c r="H3849" s="80" t="str">
        <f>IFERROR(IF(B3849="","",VLOOKUP(B3849,'Customer Orders Management'!B:AB,8,0)),"")</f>
        <v/>
      </c>
      <c r="I3849" s="81" t="str">
        <f>IFERROR(IF(B3849="","",VLOOKUP(B3849,'Customer Orders Management'!B:AB,9,0)),"")</f>
        <v/>
      </c>
      <c r="J3849" s="81" t="str">
        <f>IFERROR(IF(B3849="","",VLOOKUP(B3849,'Customer Orders Management'!B:AB,10,0)),"")</f>
        <v/>
      </c>
      <c r="K3849" s="81" t="str">
        <f>IFERROR(IF(B3849="","",VLOOKUP(B3849,'Customer Orders Management'!B:AB,11,0)),"")</f>
        <v/>
      </c>
      <c r="L3849" s="81" t="str">
        <f>IFERROR(IF(VLOOKUP(B3849,'DIFOT Raw Data'!B:P,15,0)="","Not Delivered","Delivery"&amp;" "&amp;VLOOKUP(B3849,'DIFOT Raw Data'!B:P,15,0)),"")</f>
        <v/>
      </c>
    </row>
    <row r="3850" spans="5:12" x14ac:dyDescent="0.25">
      <c r="E3850" s="80" t="str">
        <f>IFERROR(IF(B3850="","",VLOOKUP(B3850,'Customer Orders Management'!B:AB,12,0)),"")</f>
        <v/>
      </c>
      <c r="F3850" s="80" t="str">
        <f>IFERROR(IF(B3850="","",VLOOKUP(B3850,'Customer Orders Management'!B:AB,13,0)),"")</f>
        <v/>
      </c>
      <c r="G3850" s="80" t="str">
        <f>IFERROR(IF(B3850="","",VLOOKUP(B3850,'Customer Orders Management'!B:AB,7,0)),"")</f>
        <v/>
      </c>
      <c r="H3850" s="80" t="str">
        <f>IFERROR(IF(B3850="","",VLOOKUP(B3850,'Customer Orders Management'!B:AB,8,0)),"")</f>
        <v/>
      </c>
      <c r="I3850" s="81" t="str">
        <f>IFERROR(IF(B3850="","",VLOOKUP(B3850,'Customer Orders Management'!B:AB,9,0)),"")</f>
        <v/>
      </c>
      <c r="J3850" s="81" t="str">
        <f>IFERROR(IF(B3850="","",VLOOKUP(B3850,'Customer Orders Management'!B:AB,10,0)),"")</f>
        <v/>
      </c>
      <c r="K3850" s="81" t="str">
        <f>IFERROR(IF(B3850="","",VLOOKUP(B3850,'Customer Orders Management'!B:AB,11,0)),"")</f>
        <v/>
      </c>
      <c r="L3850" s="81" t="str">
        <f>IFERROR(IF(VLOOKUP(B3850,'DIFOT Raw Data'!B:P,15,0)="","Not Delivered","Delivery"&amp;" "&amp;VLOOKUP(B3850,'DIFOT Raw Data'!B:P,15,0)),"")</f>
        <v/>
      </c>
    </row>
    <row r="3851" spans="5:12" x14ac:dyDescent="0.25">
      <c r="E3851" s="80" t="str">
        <f>IFERROR(IF(B3851="","",VLOOKUP(B3851,'Customer Orders Management'!B:AB,12,0)),"")</f>
        <v/>
      </c>
      <c r="F3851" s="80" t="str">
        <f>IFERROR(IF(B3851="","",VLOOKUP(B3851,'Customer Orders Management'!B:AB,13,0)),"")</f>
        <v/>
      </c>
      <c r="G3851" s="80" t="str">
        <f>IFERROR(IF(B3851="","",VLOOKUP(B3851,'Customer Orders Management'!B:AB,7,0)),"")</f>
        <v/>
      </c>
      <c r="H3851" s="80" t="str">
        <f>IFERROR(IF(B3851="","",VLOOKUP(B3851,'Customer Orders Management'!B:AB,8,0)),"")</f>
        <v/>
      </c>
      <c r="I3851" s="81" t="str">
        <f>IFERROR(IF(B3851="","",VLOOKUP(B3851,'Customer Orders Management'!B:AB,9,0)),"")</f>
        <v/>
      </c>
      <c r="J3851" s="81" t="str">
        <f>IFERROR(IF(B3851="","",VLOOKUP(B3851,'Customer Orders Management'!B:AB,10,0)),"")</f>
        <v/>
      </c>
      <c r="K3851" s="81" t="str">
        <f>IFERROR(IF(B3851="","",VLOOKUP(B3851,'Customer Orders Management'!B:AB,11,0)),"")</f>
        <v/>
      </c>
      <c r="L3851" s="81" t="str">
        <f>IFERROR(IF(VLOOKUP(B3851,'DIFOT Raw Data'!B:P,15,0)="","Not Delivered","Delivery"&amp;" "&amp;VLOOKUP(B3851,'DIFOT Raw Data'!B:P,15,0)),"")</f>
        <v/>
      </c>
    </row>
    <row r="3852" spans="5:12" x14ac:dyDescent="0.25">
      <c r="E3852" s="80" t="str">
        <f>IFERROR(IF(B3852="","",VLOOKUP(B3852,'Customer Orders Management'!B:AB,12,0)),"")</f>
        <v/>
      </c>
      <c r="F3852" s="80" t="str">
        <f>IFERROR(IF(B3852="","",VLOOKUP(B3852,'Customer Orders Management'!B:AB,13,0)),"")</f>
        <v/>
      </c>
      <c r="G3852" s="80" t="str">
        <f>IFERROR(IF(B3852="","",VLOOKUP(B3852,'Customer Orders Management'!B:AB,7,0)),"")</f>
        <v/>
      </c>
      <c r="H3852" s="80" t="str">
        <f>IFERROR(IF(B3852="","",VLOOKUP(B3852,'Customer Orders Management'!B:AB,8,0)),"")</f>
        <v/>
      </c>
      <c r="I3852" s="81" t="str">
        <f>IFERROR(IF(B3852="","",VLOOKUP(B3852,'Customer Orders Management'!B:AB,9,0)),"")</f>
        <v/>
      </c>
      <c r="J3852" s="81" t="str">
        <f>IFERROR(IF(B3852="","",VLOOKUP(B3852,'Customer Orders Management'!B:AB,10,0)),"")</f>
        <v/>
      </c>
      <c r="K3852" s="81" t="str">
        <f>IFERROR(IF(B3852="","",VLOOKUP(B3852,'Customer Orders Management'!B:AB,11,0)),"")</f>
        <v/>
      </c>
      <c r="L3852" s="81" t="str">
        <f>IFERROR(IF(VLOOKUP(B3852,'DIFOT Raw Data'!B:P,15,0)="","Not Delivered","Delivery"&amp;" "&amp;VLOOKUP(B3852,'DIFOT Raw Data'!B:P,15,0)),"")</f>
        <v/>
      </c>
    </row>
    <row r="3853" spans="5:12" x14ac:dyDescent="0.25">
      <c r="E3853" s="80" t="str">
        <f>IFERROR(IF(B3853="","",VLOOKUP(B3853,'Customer Orders Management'!B:AB,12,0)),"")</f>
        <v/>
      </c>
      <c r="F3853" s="80" t="str">
        <f>IFERROR(IF(B3853="","",VLOOKUP(B3853,'Customer Orders Management'!B:AB,13,0)),"")</f>
        <v/>
      </c>
      <c r="G3853" s="80" t="str">
        <f>IFERROR(IF(B3853="","",VLOOKUP(B3853,'Customer Orders Management'!B:AB,7,0)),"")</f>
        <v/>
      </c>
      <c r="H3853" s="80" t="str">
        <f>IFERROR(IF(B3853="","",VLOOKUP(B3853,'Customer Orders Management'!B:AB,8,0)),"")</f>
        <v/>
      </c>
      <c r="I3853" s="81" t="str">
        <f>IFERROR(IF(B3853="","",VLOOKUP(B3853,'Customer Orders Management'!B:AB,9,0)),"")</f>
        <v/>
      </c>
      <c r="J3853" s="81" t="str">
        <f>IFERROR(IF(B3853="","",VLOOKUP(B3853,'Customer Orders Management'!B:AB,10,0)),"")</f>
        <v/>
      </c>
      <c r="K3853" s="81" t="str">
        <f>IFERROR(IF(B3853="","",VLOOKUP(B3853,'Customer Orders Management'!B:AB,11,0)),"")</f>
        <v/>
      </c>
      <c r="L3853" s="81" t="str">
        <f>IFERROR(IF(VLOOKUP(B3853,'DIFOT Raw Data'!B:P,15,0)="","Not Delivered","Delivery"&amp;" "&amp;VLOOKUP(B3853,'DIFOT Raw Data'!B:P,15,0)),"")</f>
        <v/>
      </c>
    </row>
    <row r="3854" spans="5:12" x14ac:dyDescent="0.25">
      <c r="E3854" s="80" t="str">
        <f>IFERROR(IF(B3854="","",VLOOKUP(B3854,'Customer Orders Management'!B:AB,12,0)),"")</f>
        <v/>
      </c>
      <c r="F3854" s="80" t="str">
        <f>IFERROR(IF(B3854="","",VLOOKUP(B3854,'Customer Orders Management'!B:AB,13,0)),"")</f>
        <v/>
      </c>
      <c r="G3854" s="80" t="str">
        <f>IFERROR(IF(B3854="","",VLOOKUP(B3854,'Customer Orders Management'!B:AB,7,0)),"")</f>
        <v/>
      </c>
      <c r="H3854" s="80" t="str">
        <f>IFERROR(IF(B3854="","",VLOOKUP(B3854,'Customer Orders Management'!B:AB,8,0)),"")</f>
        <v/>
      </c>
      <c r="I3854" s="81" t="str">
        <f>IFERROR(IF(B3854="","",VLOOKUP(B3854,'Customer Orders Management'!B:AB,9,0)),"")</f>
        <v/>
      </c>
      <c r="J3854" s="81" t="str">
        <f>IFERROR(IF(B3854="","",VLOOKUP(B3854,'Customer Orders Management'!B:AB,10,0)),"")</f>
        <v/>
      </c>
      <c r="K3854" s="81" t="str">
        <f>IFERROR(IF(B3854="","",VLOOKUP(B3854,'Customer Orders Management'!B:AB,11,0)),"")</f>
        <v/>
      </c>
      <c r="L3854" s="81" t="str">
        <f>IFERROR(IF(VLOOKUP(B3854,'DIFOT Raw Data'!B:P,15,0)="","Not Delivered","Delivery"&amp;" "&amp;VLOOKUP(B3854,'DIFOT Raw Data'!B:P,15,0)),"")</f>
        <v/>
      </c>
    </row>
    <row r="3855" spans="5:12" x14ac:dyDescent="0.25">
      <c r="E3855" s="80" t="str">
        <f>IFERROR(IF(B3855="","",VLOOKUP(B3855,'Customer Orders Management'!B:AB,12,0)),"")</f>
        <v/>
      </c>
      <c r="F3855" s="80" t="str">
        <f>IFERROR(IF(B3855="","",VLOOKUP(B3855,'Customer Orders Management'!B:AB,13,0)),"")</f>
        <v/>
      </c>
      <c r="G3855" s="80" t="str">
        <f>IFERROR(IF(B3855="","",VLOOKUP(B3855,'Customer Orders Management'!B:AB,7,0)),"")</f>
        <v/>
      </c>
      <c r="H3855" s="80" t="str">
        <f>IFERROR(IF(B3855="","",VLOOKUP(B3855,'Customer Orders Management'!B:AB,8,0)),"")</f>
        <v/>
      </c>
      <c r="I3855" s="81" t="str">
        <f>IFERROR(IF(B3855="","",VLOOKUP(B3855,'Customer Orders Management'!B:AB,9,0)),"")</f>
        <v/>
      </c>
      <c r="J3855" s="81" t="str">
        <f>IFERROR(IF(B3855="","",VLOOKUP(B3855,'Customer Orders Management'!B:AB,10,0)),"")</f>
        <v/>
      </c>
      <c r="K3855" s="81" t="str">
        <f>IFERROR(IF(B3855="","",VLOOKUP(B3855,'Customer Orders Management'!B:AB,11,0)),"")</f>
        <v/>
      </c>
      <c r="L3855" s="81" t="str">
        <f>IFERROR(IF(VLOOKUP(B3855,'DIFOT Raw Data'!B:P,15,0)="","Not Delivered","Delivery"&amp;" "&amp;VLOOKUP(B3855,'DIFOT Raw Data'!B:P,15,0)),"")</f>
        <v/>
      </c>
    </row>
    <row r="3856" spans="5:12" x14ac:dyDescent="0.25">
      <c r="E3856" s="80" t="str">
        <f>IFERROR(IF(B3856="","",VLOOKUP(B3856,'Customer Orders Management'!B:AB,12,0)),"")</f>
        <v/>
      </c>
      <c r="F3856" s="80" t="str">
        <f>IFERROR(IF(B3856="","",VLOOKUP(B3856,'Customer Orders Management'!B:AB,13,0)),"")</f>
        <v/>
      </c>
      <c r="G3856" s="80" t="str">
        <f>IFERROR(IF(B3856="","",VLOOKUP(B3856,'Customer Orders Management'!B:AB,7,0)),"")</f>
        <v/>
      </c>
      <c r="H3856" s="80" t="str">
        <f>IFERROR(IF(B3856="","",VLOOKUP(B3856,'Customer Orders Management'!B:AB,8,0)),"")</f>
        <v/>
      </c>
      <c r="I3856" s="81" t="str">
        <f>IFERROR(IF(B3856="","",VLOOKUP(B3856,'Customer Orders Management'!B:AB,9,0)),"")</f>
        <v/>
      </c>
      <c r="J3856" s="81" t="str">
        <f>IFERROR(IF(B3856="","",VLOOKUP(B3856,'Customer Orders Management'!B:AB,10,0)),"")</f>
        <v/>
      </c>
      <c r="K3856" s="81" t="str">
        <f>IFERROR(IF(B3856="","",VLOOKUP(B3856,'Customer Orders Management'!B:AB,11,0)),"")</f>
        <v/>
      </c>
      <c r="L3856" s="81" t="str">
        <f>IFERROR(IF(VLOOKUP(B3856,'DIFOT Raw Data'!B:P,15,0)="","Not Delivered","Delivery"&amp;" "&amp;VLOOKUP(B3856,'DIFOT Raw Data'!B:P,15,0)),"")</f>
        <v/>
      </c>
    </row>
    <row r="3857" spans="5:12" x14ac:dyDescent="0.25">
      <c r="E3857" s="80" t="str">
        <f>IFERROR(IF(B3857="","",VLOOKUP(B3857,'Customer Orders Management'!B:AB,12,0)),"")</f>
        <v/>
      </c>
      <c r="F3857" s="80" t="str">
        <f>IFERROR(IF(B3857="","",VLOOKUP(B3857,'Customer Orders Management'!B:AB,13,0)),"")</f>
        <v/>
      </c>
      <c r="G3857" s="80" t="str">
        <f>IFERROR(IF(B3857="","",VLOOKUP(B3857,'Customer Orders Management'!B:AB,7,0)),"")</f>
        <v/>
      </c>
      <c r="H3857" s="80" t="str">
        <f>IFERROR(IF(B3857="","",VLOOKUP(B3857,'Customer Orders Management'!B:AB,8,0)),"")</f>
        <v/>
      </c>
      <c r="I3857" s="81" t="str">
        <f>IFERROR(IF(B3857="","",VLOOKUP(B3857,'Customer Orders Management'!B:AB,9,0)),"")</f>
        <v/>
      </c>
      <c r="J3857" s="81" t="str">
        <f>IFERROR(IF(B3857="","",VLOOKUP(B3857,'Customer Orders Management'!B:AB,10,0)),"")</f>
        <v/>
      </c>
      <c r="K3857" s="81" t="str">
        <f>IFERROR(IF(B3857="","",VLOOKUP(B3857,'Customer Orders Management'!B:AB,11,0)),"")</f>
        <v/>
      </c>
      <c r="L3857" s="81" t="str">
        <f>IFERROR(IF(VLOOKUP(B3857,'DIFOT Raw Data'!B:P,15,0)="","Not Delivered","Delivery"&amp;" "&amp;VLOOKUP(B3857,'DIFOT Raw Data'!B:P,15,0)),"")</f>
        <v/>
      </c>
    </row>
    <row r="3858" spans="5:12" x14ac:dyDescent="0.25">
      <c r="E3858" s="80" t="str">
        <f>IFERROR(IF(B3858="","",VLOOKUP(B3858,'Customer Orders Management'!B:AB,12,0)),"")</f>
        <v/>
      </c>
      <c r="F3858" s="80" t="str">
        <f>IFERROR(IF(B3858="","",VLOOKUP(B3858,'Customer Orders Management'!B:AB,13,0)),"")</f>
        <v/>
      </c>
      <c r="G3858" s="80" t="str">
        <f>IFERROR(IF(B3858="","",VLOOKUP(B3858,'Customer Orders Management'!B:AB,7,0)),"")</f>
        <v/>
      </c>
      <c r="H3858" s="80" t="str">
        <f>IFERROR(IF(B3858="","",VLOOKUP(B3858,'Customer Orders Management'!B:AB,8,0)),"")</f>
        <v/>
      </c>
      <c r="I3858" s="81" t="str">
        <f>IFERROR(IF(B3858="","",VLOOKUP(B3858,'Customer Orders Management'!B:AB,9,0)),"")</f>
        <v/>
      </c>
      <c r="J3858" s="81" t="str">
        <f>IFERROR(IF(B3858="","",VLOOKUP(B3858,'Customer Orders Management'!B:AB,10,0)),"")</f>
        <v/>
      </c>
      <c r="K3858" s="81" t="str">
        <f>IFERROR(IF(B3858="","",VLOOKUP(B3858,'Customer Orders Management'!B:AB,11,0)),"")</f>
        <v/>
      </c>
      <c r="L3858" s="81" t="str">
        <f>IFERROR(IF(VLOOKUP(B3858,'DIFOT Raw Data'!B:P,15,0)="","Not Delivered","Delivery"&amp;" "&amp;VLOOKUP(B3858,'DIFOT Raw Data'!B:P,15,0)),"")</f>
        <v/>
      </c>
    </row>
    <row r="3859" spans="5:12" x14ac:dyDescent="0.25">
      <c r="E3859" s="80" t="str">
        <f>IFERROR(IF(B3859="","",VLOOKUP(B3859,'Customer Orders Management'!B:AB,12,0)),"")</f>
        <v/>
      </c>
      <c r="F3859" s="80" t="str">
        <f>IFERROR(IF(B3859="","",VLOOKUP(B3859,'Customer Orders Management'!B:AB,13,0)),"")</f>
        <v/>
      </c>
      <c r="G3859" s="80" t="str">
        <f>IFERROR(IF(B3859="","",VLOOKUP(B3859,'Customer Orders Management'!B:AB,7,0)),"")</f>
        <v/>
      </c>
      <c r="H3859" s="80" t="str">
        <f>IFERROR(IF(B3859="","",VLOOKUP(B3859,'Customer Orders Management'!B:AB,8,0)),"")</f>
        <v/>
      </c>
      <c r="I3859" s="81" t="str">
        <f>IFERROR(IF(B3859="","",VLOOKUP(B3859,'Customer Orders Management'!B:AB,9,0)),"")</f>
        <v/>
      </c>
      <c r="J3859" s="81" t="str">
        <f>IFERROR(IF(B3859="","",VLOOKUP(B3859,'Customer Orders Management'!B:AB,10,0)),"")</f>
        <v/>
      </c>
      <c r="K3859" s="81" t="str">
        <f>IFERROR(IF(B3859="","",VLOOKUP(B3859,'Customer Orders Management'!B:AB,11,0)),"")</f>
        <v/>
      </c>
      <c r="L3859" s="81" t="str">
        <f>IFERROR(IF(VLOOKUP(B3859,'DIFOT Raw Data'!B:P,15,0)="","Not Delivered","Delivery"&amp;" "&amp;VLOOKUP(B3859,'DIFOT Raw Data'!B:P,15,0)),"")</f>
        <v/>
      </c>
    </row>
    <row r="3860" spans="5:12" x14ac:dyDescent="0.25">
      <c r="E3860" s="80" t="str">
        <f>IFERROR(IF(B3860="","",VLOOKUP(B3860,'Customer Orders Management'!B:AB,12,0)),"")</f>
        <v/>
      </c>
      <c r="F3860" s="80" t="str">
        <f>IFERROR(IF(B3860="","",VLOOKUP(B3860,'Customer Orders Management'!B:AB,13,0)),"")</f>
        <v/>
      </c>
      <c r="G3860" s="80" t="str">
        <f>IFERROR(IF(B3860="","",VLOOKUP(B3860,'Customer Orders Management'!B:AB,7,0)),"")</f>
        <v/>
      </c>
      <c r="H3860" s="80" t="str">
        <f>IFERROR(IF(B3860="","",VLOOKUP(B3860,'Customer Orders Management'!B:AB,8,0)),"")</f>
        <v/>
      </c>
      <c r="I3860" s="81" t="str">
        <f>IFERROR(IF(B3860="","",VLOOKUP(B3860,'Customer Orders Management'!B:AB,9,0)),"")</f>
        <v/>
      </c>
      <c r="J3860" s="81" t="str">
        <f>IFERROR(IF(B3860="","",VLOOKUP(B3860,'Customer Orders Management'!B:AB,10,0)),"")</f>
        <v/>
      </c>
      <c r="K3860" s="81" t="str">
        <f>IFERROR(IF(B3860="","",VLOOKUP(B3860,'Customer Orders Management'!B:AB,11,0)),"")</f>
        <v/>
      </c>
      <c r="L3860" s="81" t="str">
        <f>IFERROR(IF(VLOOKUP(B3860,'DIFOT Raw Data'!B:P,15,0)="","Not Delivered","Delivery"&amp;" "&amp;VLOOKUP(B3860,'DIFOT Raw Data'!B:P,15,0)),"")</f>
        <v/>
      </c>
    </row>
    <row r="3861" spans="5:12" x14ac:dyDescent="0.25">
      <c r="E3861" s="80" t="str">
        <f>IFERROR(IF(B3861="","",VLOOKUP(B3861,'Customer Orders Management'!B:AB,12,0)),"")</f>
        <v/>
      </c>
      <c r="F3861" s="80" t="str">
        <f>IFERROR(IF(B3861="","",VLOOKUP(B3861,'Customer Orders Management'!B:AB,13,0)),"")</f>
        <v/>
      </c>
      <c r="G3861" s="80" t="str">
        <f>IFERROR(IF(B3861="","",VLOOKUP(B3861,'Customer Orders Management'!B:AB,7,0)),"")</f>
        <v/>
      </c>
      <c r="H3861" s="80" t="str">
        <f>IFERROR(IF(B3861="","",VLOOKUP(B3861,'Customer Orders Management'!B:AB,8,0)),"")</f>
        <v/>
      </c>
      <c r="I3861" s="81" t="str">
        <f>IFERROR(IF(B3861="","",VLOOKUP(B3861,'Customer Orders Management'!B:AB,9,0)),"")</f>
        <v/>
      </c>
      <c r="J3861" s="81" t="str">
        <f>IFERROR(IF(B3861="","",VLOOKUP(B3861,'Customer Orders Management'!B:AB,10,0)),"")</f>
        <v/>
      </c>
      <c r="K3861" s="81" t="str">
        <f>IFERROR(IF(B3861="","",VLOOKUP(B3861,'Customer Orders Management'!B:AB,11,0)),"")</f>
        <v/>
      </c>
      <c r="L3861" s="81" t="str">
        <f>IFERROR(IF(VLOOKUP(B3861,'DIFOT Raw Data'!B:P,15,0)="","Not Delivered","Delivery"&amp;" "&amp;VLOOKUP(B3861,'DIFOT Raw Data'!B:P,15,0)),"")</f>
        <v/>
      </c>
    </row>
    <row r="3862" spans="5:12" x14ac:dyDescent="0.25">
      <c r="E3862" s="80" t="str">
        <f>IFERROR(IF(B3862="","",VLOOKUP(B3862,'Customer Orders Management'!B:AB,12,0)),"")</f>
        <v/>
      </c>
      <c r="F3862" s="80" t="str">
        <f>IFERROR(IF(B3862="","",VLOOKUP(B3862,'Customer Orders Management'!B:AB,13,0)),"")</f>
        <v/>
      </c>
      <c r="G3862" s="80" t="str">
        <f>IFERROR(IF(B3862="","",VLOOKUP(B3862,'Customer Orders Management'!B:AB,7,0)),"")</f>
        <v/>
      </c>
      <c r="H3862" s="80" t="str">
        <f>IFERROR(IF(B3862="","",VLOOKUP(B3862,'Customer Orders Management'!B:AB,8,0)),"")</f>
        <v/>
      </c>
      <c r="I3862" s="81" t="str">
        <f>IFERROR(IF(B3862="","",VLOOKUP(B3862,'Customer Orders Management'!B:AB,9,0)),"")</f>
        <v/>
      </c>
      <c r="J3862" s="81" t="str">
        <f>IFERROR(IF(B3862="","",VLOOKUP(B3862,'Customer Orders Management'!B:AB,10,0)),"")</f>
        <v/>
      </c>
      <c r="K3862" s="81" t="str">
        <f>IFERROR(IF(B3862="","",VLOOKUP(B3862,'Customer Orders Management'!B:AB,11,0)),"")</f>
        <v/>
      </c>
      <c r="L3862" s="81" t="str">
        <f>IFERROR(IF(VLOOKUP(B3862,'DIFOT Raw Data'!B:P,15,0)="","Not Delivered","Delivery"&amp;" "&amp;VLOOKUP(B3862,'DIFOT Raw Data'!B:P,15,0)),"")</f>
        <v/>
      </c>
    </row>
    <row r="3863" spans="5:12" x14ac:dyDescent="0.25">
      <c r="E3863" s="80" t="str">
        <f>IFERROR(IF(B3863="","",VLOOKUP(B3863,'Customer Orders Management'!B:AB,12,0)),"")</f>
        <v/>
      </c>
      <c r="F3863" s="80" t="str">
        <f>IFERROR(IF(B3863="","",VLOOKUP(B3863,'Customer Orders Management'!B:AB,13,0)),"")</f>
        <v/>
      </c>
      <c r="G3863" s="80" t="str">
        <f>IFERROR(IF(B3863="","",VLOOKUP(B3863,'Customer Orders Management'!B:AB,7,0)),"")</f>
        <v/>
      </c>
      <c r="H3863" s="80" t="str">
        <f>IFERROR(IF(B3863="","",VLOOKUP(B3863,'Customer Orders Management'!B:AB,8,0)),"")</f>
        <v/>
      </c>
      <c r="I3863" s="81" t="str">
        <f>IFERROR(IF(B3863="","",VLOOKUP(B3863,'Customer Orders Management'!B:AB,9,0)),"")</f>
        <v/>
      </c>
      <c r="J3863" s="81" t="str">
        <f>IFERROR(IF(B3863="","",VLOOKUP(B3863,'Customer Orders Management'!B:AB,10,0)),"")</f>
        <v/>
      </c>
      <c r="K3863" s="81" t="str">
        <f>IFERROR(IF(B3863="","",VLOOKUP(B3863,'Customer Orders Management'!B:AB,11,0)),"")</f>
        <v/>
      </c>
      <c r="L3863" s="81" t="str">
        <f>IFERROR(IF(VLOOKUP(B3863,'DIFOT Raw Data'!B:P,15,0)="","Not Delivered","Delivery"&amp;" "&amp;VLOOKUP(B3863,'DIFOT Raw Data'!B:P,15,0)),"")</f>
        <v/>
      </c>
    </row>
    <row r="3864" spans="5:12" x14ac:dyDescent="0.25">
      <c r="E3864" s="80" t="str">
        <f>IFERROR(IF(B3864="","",VLOOKUP(B3864,'Customer Orders Management'!B:AB,12,0)),"")</f>
        <v/>
      </c>
      <c r="F3864" s="80" t="str">
        <f>IFERROR(IF(B3864="","",VLOOKUP(B3864,'Customer Orders Management'!B:AB,13,0)),"")</f>
        <v/>
      </c>
      <c r="G3864" s="80" t="str">
        <f>IFERROR(IF(B3864="","",VLOOKUP(B3864,'Customer Orders Management'!B:AB,7,0)),"")</f>
        <v/>
      </c>
      <c r="H3864" s="80" t="str">
        <f>IFERROR(IF(B3864="","",VLOOKUP(B3864,'Customer Orders Management'!B:AB,8,0)),"")</f>
        <v/>
      </c>
      <c r="I3864" s="81" t="str">
        <f>IFERROR(IF(B3864="","",VLOOKUP(B3864,'Customer Orders Management'!B:AB,9,0)),"")</f>
        <v/>
      </c>
      <c r="J3864" s="81" t="str">
        <f>IFERROR(IF(B3864="","",VLOOKUP(B3864,'Customer Orders Management'!B:AB,10,0)),"")</f>
        <v/>
      </c>
      <c r="K3864" s="81" t="str">
        <f>IFERROR(IF(B3864="","",VLOOKUP(B3864,'Customer Orders Management'!B:AB,11,0)),"")</f>
        <v/>
      </c>
      <c r="L3864" s="81" t="str">
        <f>IFERROR(IF(VLOOKUP(B3864,'DIFOT Raw Data'!B:P,15,0)="","Not Delivered","Delivery"&amp;" "&amp;VLOOKUP(B3864,'DIFOT Raw Data'!B:P,15,0)),"")</f>
        <v/>
      </c>
    </row>
    <row r="3865" spans="5:12" x14ac:dyDescent="0.25">
      <c r="E3865" s="80" t="str">
        <f>IFERROR(IF(B3865="","",VLOOKUP(B3865,'Customer Orders Management'!B:AB,12,0)),"")</f>
        <v/>
      </c>
      <c r="F3865" s="80" t="str">
        <f>IFERROR(IF(B3865="","",VLOOKUP(B3865,'Customer Orders Management'!B:AB,13,0)),"")</f>
        <v/>
      </c>
      <c r="G3865" s="80" t="str">
        <f>IFERROR(IF(B3865="","",VLOOKUP(B3865,'Customer Orders Management'!B:AB,7,0)),"")</f>
        <v/>
      </c>
      <c r="H3865" s="80" t="str">
        <f>IFERROR(IF(B3865="","",VLOOKUP(B3865,'Customer Orders Management'!B:AB,8,0)),"")</f>
        <v/>
      </c>
      <c r="I3865" s="81" t="str">
        <f>IFERROR(IF(B3865="","",VLOOKUP(B3865,'Customer Orders Management'!B:AB,9,0)),"")</f>
        <v/>
      </c>
      <c r="J3865" s="81" t="str">
        <f>IFERROR(IF(B3865="","",VLOOKUP(B3865,'Customer Orders Management'!B:AB,10,0)),"")</f>
        <v/>
      </c>
      <c r="K3865" s="81" t="str">
        <f>IFERROR(IF(B3865="","",VLOOKUP(B3865,'Customer Orders Management'!B:AB,11,0)),"")</f>
        <v/>
      </c>
      <c r="L3865" s="81" t="str">
        <f>IFERROR(IF(VLOOKUP(B3865,'DIFOT Raw Data'!B:P,15,0)="","Not Delivered","Delivery"&amp;" "&amp;VLOOKUP(B3865,'DIFOT Raw Data'!B:P,15,0)),"")</f>
        <v/>
      </c>
    </row>
    <row r="3866" spans="5:12" x14ac:dyDescent="0.25">
      <c r="E3866" s="80" t="str">
        <f>IFERROR(IF(B3866="","",VLOOKUP(B3866,'Customer Orders Management'!B:AB,12,0)),"")</f>
        <v/>
      </c>
      <c r="F3866" s="80" t="str">
        <f>IFERROR(IF(B3866="","",VLOOKUP(B3866,'Customer Orders Management'!B:AB,13,0)),"")</f>
        <v/>
      </c>
      <c r="G3866" s="80" t="str">
        <f>IFERROR(IF(B3866="","",VLOOKUP(B3866,'Customer Orders Management'!B:AB,7,0)),"")</f>
        <v/>
      </c>
      <c r="H3866" s="80" t="str">
        <f>IFERROR(IF(B3866="","",VLOOKUP(B3866,'Customer Orders Management'!B:AB,8,0)),"")</f>
        <v/>
      </c>
      <c r="I3866" s="81" t="str">
        <f>IFERROR(IF(B3866="","",VLOOKUP(B3866,'Customer Orders Management'!B:AB,9,0)),"")</f>
        <v/>
      </c>
      <c r="J3866" s="81" t="str">
        <f>IFERROR(IF(B3866="","",VLOOKUP(B3866,'Customer Orders Management'!B:AB,10,0)),"")</f>
        <v/>
      </c>
      <c r="K3866" s="81" t="str">
        <f>IFERROR(IF(B3866="","",VLOOKUP(B3866,'Customer Orders Management'!B:AB,11,0)),"")</f>
        <v/>
      </c>
      <c r="L3866" s="81" t="str">
        <f>IFERROR(IF(VLOOKUP(B3866,'DIFOT Raw Data'!B:P,15,0)="","Not Delivered","Delivery"&amp;" "&amp;VLOOKUP(B3866,'DIFOT Raw Data'!B:P,15,0)),"")</f>
        <v/>
      </c>
    </row>
    <row r="3867" spans="5:12" x14ac:dyDescent="0.25">
      <c r="E3867" s="80" t="str">
        <f>IFERROR(IF(B3867="","",VLOOKUP(B3867,'Customer Orders Management'!B:AB,12,0)),"")</f>
        <v/>
      </c>
      <c r="F3867" s="80" t="str">
        <f>IFERROR(IF(B3867="","",VLOOKUP(B3867,'Customer Orders Management'!B:AB,13,0)),"")</f>
        <v/>
      </c>
      <c r="G3867" s="80" t="str">
        <f>IFERROR(IF(B3867="","",VLOOKUP(B3867,'Customer Orders Management'!B:AB,7,0)),"")</f>
        <v/>
      </c>
      <c r="H3867" s="80" t="str">
        <f>IFERROR(IF(B3867="","",VLOOKUP(B3867,'Customer Orders Management'!B:AB,8,0)),"")</f>
        <v/>
      </c>
      <c r="I3867" s="81" t="str">
        <f>IFERROR(IF(B3867="","",VLOOKUP(B3867,'Customer Orders Management'!B:AB,9,0)),"")</f>
        <v/>
      </c>
      <c r="J3867" s="81" t="str">
        <f>IFERROR(IF(B3867="","",VLOOKUP(B3867,'Customer Orders Management'!B:AB,10,0)),"")</f>
        <v/>
      </c>
      <c r="K3867" s="81" t="str">
        <f>IFERROR(IF(B3867="","",VLOOKUP(B3867,'Customer Orders Management'!B:AB,11,0)),"")</f>
        <v/>
      </c>
      <c r="L3867" s="81" t="str">
        <f>IFERROR(IF(VLOOKUP(B3867,'DIFOT Raw Data'!B:P,15,0)="","Not Delivered","Delivery"&amp;" "&amp;VLOOKUP(B3867,'DIFOT Raw Data'!B:P,15,0)),"")</f>
        <v/>
      </c>
    </row>
    <row r="3868" spans="5:12" x14ac:dyDescent="0.25">
      <c r="E3868" s="80" t="str">
        <f>IFERROR(IF(B3868="","",VLOOKUP(B3868,'Customer Orders Management'!B:AB,12,0)),"")</f>
        <v/>
      </c>
      <c r="F3868" s="80" t="str">
        <f>IFERROR(IF(B3868="","",VLOOKUP(B3868,'Customer Orders Management'!B:AB,13,0)),"")</f>
        <v/>
      </c>
      <c r="G3868" s="80" t="str">
        <f>IFERROR(IF(B3868="","",VLOOKUP(B3868,'Customer Orders Management'!B:AB,7,0)),"")</f>
        <v/>
      </c>
      <c r="H3868" s="80" t="str">
        <f>IFERROR(IF(B3868="","",VLOOKUP(B3868,'Customer Orders Management'!B:AB,8,0)),"")</f>
        <v/>
      </c>
      <c r="I3868" s="81" t="str">
        <f>IFERROR(IF(B3868="","",VLOOKUP(B3868,'Customer Orders Management'!B:AB,9,0)),"")</f>
        <v/>
      </c>
      <c r="J3868" s="81" t="str">
        <f>IFERROR(IF(B3868="","",VLOOKUP(B3868,'Customer Orders Management'!B:AB,10,0)),"")</f>
        <v/>
      </c>
      <c r="K3868" s="81" t="str">
        <f>IFERROR(IF(B3868="","",VLOOKUP(B3868,'Customer Orders Management'!B:AB,11,0)),"")</f>
        <v/>
      </c>
      <c r="L3868" s="81" t="str">
        <f>IFERROR(IF(VLOOKUP(B3868,'DIFOT Raw Data'!B:P,15,0)="","Not Delivered","Delivery"&amp;" "&amp;VLOOKUP(B3868,'DIFOT Raw Data'!B:P,15,0)),"")</f>
        <v/>
      </c>
    </row>
    <row r="3869" spans="5:12" x14ac:dyDescent="0.25">
      <c r="E3869" s="80" t="str">
        <f>IFERROR(IF(B3869="","",VLOOKUP(B3869,'Customer Orders Management'!B:AB,12,0)),"")</f>
        <v/>
      </c>
      <c r="F3869" s="80" t="str">
        <f>IFERROR(IF(B3869="","",VLOOKUP(B3869,'Customer Orders Management'!B:AB,13,0)),"")</f>
        <v/>
      </c>
      <c r="G3869" s="80" t="str">
        <f>IFERROR(IF(B3869="","",VLOOKUP(B3869,'Customer Orders Management'!B:AB,7,0)),"")</f>
        <v/>
      </c>
      <c r="H3869" s="80" t="str">
        <f>IFERROR(IF(B3869="","",VLOOKUP(B3869,'Customer Orders Management'!B:AB,8,0)),"")</f>
        <v/>
      </c>
      <c r="I3869" s="81" t="str">
        <f>IFERROR(IF(B3869="","",VLOOKUP(B3869,'Customer Orders Management'!B:AB,9,0)),"")</f>
        <v/>
      </c>
      <c r="J3869" s="81" t="str">
        <f>IFERROR(IF(B3869="","",VLOOKUP(B3869,'Customer Orders Management'!B:AB,10,0)),"")</f>
        <v/>
      </c>
      <c r="K3869" s="81" t="str">
        <f>IFERROR(IF(B3869="","",VLOOKUP(B3869,'Customer Orders Management'!B:AB,11,0)),"")</f>
        <v/>
      </c>
      <c r="L3869" s="81" t="str">
        <f>IFERROR(IF(VLOOKUP(B3869,'DIFOT Raw Data'!B:P,15,0)="","Not Delivered","Delivery"&amp;" "&amp;VLOOKUP(B3869,'DIFOT Raw Data'!B:P,15,0)),"")</f>
        <v/>
      </c>
    </row>
    <row r="3870" spans="5:12" x14ac:dyDescent="0.25">
      <c r="E3870" s="80" t="str">
        <f>IFERROR(IF(B3870="","",VLOOKUP(B3870,'Customer Orders Management'!B:AB,12,0)),"")</f>
        <v/>
      </c>
      <c r="F3870" s="80" t="str">
        <f>IFERROR(IF(B3870="","",VLOOKUP(B3870,'Customer Orders Management'!B:AB,13,0)),"")</f>
        <v/>
      </c>
      <c r="G3870" s="80" t="str">
        <f>IFERROR(IF(B3870="","",VLOOKUP(B3870,'Customer Orders Management'!B:AB,7,0)),"")</f>
        <v/>
      </c>
      <c r="H3870" s="80" t="str">
        <f>IFERROR(IF(B3870="","",VLOOKUP(B3870,'Customer Orders Management'!B:AB,8,0)),"")</f>
        <v/>
      </c>
      <c r="I3870" s="81" t="str">
        <f>IFERROR(IF(B3870="","",VLOOKUP(B3870,'Customer Orders Management'!B:AB,9,0)),"")</f>
        <v/>
      </c>
      <c r="J3870" s="81" t="str">
        <f>IFERROR(IF(B3870="","",VLOOKUP(B3870,'Customer Orders Management'!B:AB,10,0)),"")</f>
        <v/>
      </c>
      <c r="K3870" s="81" t="str">
        <f>IFERROR(IF(B3870="","",VLOOKUP(B3870,'Customer Orders Management'!B:AB,11,0)),"")</f>
        <v/>
      </c>
      <c r="L3870" s="81" t="str">
        <f>IFERROR(IF(VLOOKUP(B3870,'DIFOT Raw Data'!B:P,15,0)="","Not Delivered","Delivery"&amp;" "&amp;VLOOKUP(B3870,'DIFOT Raw Data'!B:P,15,0)),"")</f>
        <v/>
      </c>
    </row>
    <row r="3871" spans="5:12" x14ac:dyDescent="0.25">
      <c r="E3871" s="80" t="str">
        <f>IFERROR(IF(B3871="","",VLOOKUP(B3871,'Customer Orders Management'!B:AB,12,0)),"")</f>
        <v/>
      </c>
      <c r="F3871" s="80" t="str">
        <f>IFERROR(IF(B3871="","",VLOOKUP(B3871,'Customer Orders Management'!B:AB,13,0)),"")</f>
        <v/>
      </c>
      <c r="G3871" s="80" t="str">
        <f>IFERROR(IF(B3871="","",VLOOKUP(B3871,'Customer Orders Management'!B:AB,7,0)),"")</f>
        <v/>
      </c>
      <c r="H3871" s="80" t="str">
        <f>IFERROR(IF(B3871="","",VLOOKUP(B3871,'Customer Orders Management'!B:AB,8,0)),"")</f>
        <v/>
      </c>
      <c r="I3871" s="81" t="str">
        <f>IFERROR(IF(B3871="","",VLOOKUP(B3871,'Customer Orders Management'!B:AB,9,0)),"")</f>
        <v/>
      </c>
      <c r="J3871" s="81" t="str">
        <f>IFERROR(IF(B3871="","",VLOOKUP(B3871,'Customer Orders Management'!B:AB,10,0)),"")</f>
        <v/>
      </c>
      <c r="K3871" s="81" t="str">
        <f>IFERROR(IF(B3871="","",VLOOKUP(B3871,'Customer Orders Management'!B:AB,11,0)),"")</f>
        <v/>
      </c>
      <c r="L3871" s="81" t="str">
        <f>IFERROR(IF(VLOOKUP(B3871,'DIFOT Raw Data'!B:P,15,0)="","Not Delivered","Delivery"&amp;" "&amp;VLOOKUP(B3871,'DIFOT Raw Data'!B:P,15,0)),"")</f>
        <v/>
      </c>
    </row>
    <row r="3872" spans="5:12" x14ac:dyDescent="0.25">
      <c r="E3872" s="80" t="str">
        <f>IFERROR(IF(B3872="","",VLOOKUP(B3872,'Customer Orders Management'!B:AB,12,0)),"")</f>
        <v/>
      </c>
      <c r="F3872" s="80" t="str">
        <f>IFERROR(IF(B3872="","",VLOOKUP(B3872,'Customer Orders Management'!B:AB,13,0)),"")</f>
        <v/>
      </c>
      <c r="G3872" s="80" t="str">
        <f>IFERROR(IF(B3872="","",VLOOKUP(B3872,'Customer Orders Management'!B:AB,7,0)),"")</f>
        <v/>
      </c>
      <c r="H3872" s="80" t="str">
        <f>IFERROR(IF(B3872="","",VLOOKUP(B3872,'Customer Orders Management'!B:AB,8,0)),"")</f>
        <v/>
      </c>
      <c r="I3872" s="81" t="str">
        <f>IFERROR(IF(B3872="","",VLOOKUP(B3872,'Customer Orders Management'!B:AB,9,0)),"")</f>
        <v/>
      </c>
      <c r="J3872" s="81" t="str">
        <f>IFERROR(IF(B3872="","",VLOOKUP(B3872,'Customer Orders Management'!B:AB,10,0)),"")</f>
        <v/>
      </c>
      <c r="K3872" s="81" t="str">
        <f>IFERROR(IF(B3872="","",VLOOKUP(B3872,'Customer Orders Management'!B:AB,11,0)),"")</f>
        <v/>
      </c>
      <c r="L3872" s="81" t="str">
        <f>IFERROR(IF(VLOOKUP(B3872,'DIFOT Raw Data'!B:P,15,0)="","Not Delivered","Delivery"&amp;" "&amp;VLOOKUP(B3872,'DIFOT Raw Data'!B:P,15,0)),"")</f>
        <v/>
      </c>
    </row>
    <row r="3873" spans="5:12" x14ac:dyDescent="0.25">
      <c r="E3873" s="80" t="str">
        <f>IFERROR(IF(B3873="","",VLOOKUP(B3873,'Customer Orders Management'!B:AB,12,0)),"")</f>
        <v/>
      </c>
      <c r="F3873" s="80" t="str">
        <f>IFERROR(IF(B3873="","",VLOOKUP(B3873,'Customer Orders Management'!B:AB,13,0)),"")</f>
        <v/>
      </c>
      <c r="G3873" s="80" t="str">
        <f>IFERROR(IF(B3873="","",VLOOKUP(B3873,'Customer Orders Management'!B:AB,7,0)),"")</f>
        <v/>
      </c>
      <c r="H3873" s="80" t="str">
        <f>IFERROR(IF(B3873="","",VLOOKUP(B3873,'Customer Orders Management'!B:AB,8,0)),"")</f>
        <v/>
      </c>
      <c r="I3873" s="81" t="str">
        <f>IFERROR(IF(B3873="","",VLOOKUP(B3873,'Customer Orders Management'!B:AB,9,0)),"")</f>
        <v/>
      </c>
      <c r="J3873" s="81" t="str">
        <f>IFERROR(IF(B3873="","",VLOOKUP(B3873,'Customer Orders Management'!B:AB,10,0)),"")</f>
        <v/>
      </c>
      <c r="K3873" s="81" t="str">
        <f>IFERROR(IF(B3873="","",VLOOKUP(B3873,'Customer Orders Management'!B:AB,11,0)),"")</f>
        <v/>
      </c>
      <c r="L3873" s="81" t="str">
        <f>IFERROR(IF(VLOOKUP(B3873,'DIFOT Raw Data'!B:P,15,0)="","Not Delivered","Delivery"&amp;" "&amp;VLOOKUP(B3873,'DIFOT Raw Data'!B:P,15,0)),"")</f>
        <v/>
      </c>
    </row>
    <row r="3874" spans="5:12" x14ac:dyDescent="0.25">
      <c r="E3874" s="80" t="str">
        <f>IFERROR(IF(B3874="","",VLOOKUP(B3874,'Customer Orders Management'!B:AB,12,0)),"")</f>
        <v/>
      </c>
      <c r="F3874" s="80" t="str">
        <f>IFERROR(IF(B3874="","",VLOOKUP(B3874,'Customer Orders Management'!B:AB,13,0)),"")</f>
        <v/>
      </c>
      <c r="G3874" s="80" t="str">
        <f>IFERROR(IF(B3874="","",VLOOKUP(B3874,'Customer Orders Management'!B:AB,7,0)),"")</f>
        <v/>
      </c>
      <c r="H3874" s="80" t="str">
        <f>IFERROR(IF(B3874="","",VLOOKUP(B3874,'Customer Orders Management'!B:AB,8,0)),"")</f>
        <v/>
      </c>
      <c r="I3874" s="81" t="str">
        <f>IFERROR(IF(B3874="","",VLOOKUP(B3874,'Customer Orders Management'!B:AB,9,0)),"")</f>
        <v/>
      </c>
      <c r="J3874" s="81" t="str">
        <f>IFERROR(IF(B3874="","",VLOOKUP(B3874,'Customer Orders Management'!B:AB,10,0)),"")</f>
        <v/>
      </c>
      <c r="K3874" s="81" t="str">
        <f>IFERROR(IF(B3874="","",VLOOKUP(B3874,'Customer Orders Management'!B:AB,11,0)),"")</f>
        <v/>
      </c>
      <c r="L3874" s="81" t="str">
        <f>IFERROR(IF(VLOOKUP(B3874,'DIFOT Raw Data'!B:P,15,0)="","Not Delivered","Delivery"&amp;" "&amp;VLOOKUP(B3874,'DIFOT Raw Data'!B:P,15,0)),"")</f>
        <v/>
      </c>
    </row>
    <row r="3875" spans="5:12" x14ac:dyDescent="0.25">
      <c r="E3875" s="80" t="str">
        <f>IFERROR(IF(B3875="","",VLOOKUP(B3875,'Customer Orders Management'!B:AB,12,0)),"")</f>
        <v/>
      </c>
      <c r="F3875" s="80" t="str">
        <f>IFERROR(IF(B3875="","",VLOOKUP(B3875,'Customer Orders Management'!B:AB,13,0)),"")</f>
        <v/>
      </c>
      <c r="G3875" s="80" t="str">
        <f>IFERROR(IF(B3875="","",VLOOKUP(B3875,'Customer Orders Management'!B:AB,7,0)),"")</f>
        <v/>
      </c>
      <c r="H3875" s="80" t="str">
        <f>IFERROR(IF(B3875="","",VLOOKUP(B3875,'Customer Orders Management'!B:AB,8,0)),"")</f>
        <v/>
      </c>
      <c r="I3875" s="81" t="str">
        <f>IFERROR(IF(B3875="","",VLOOKUP(B3875,'Customer Orders Management'!B:AB,9,0)),"")</f>
        <v/>
      </c>
      <c r="J3875" s="81" t="str">
        <f>IFERROR(IF(B3875="","",VLOOKUP(B3875,'Customer Orders Management'!B:AB,10,0)),"")</f>
        <v/>
      </c>
      <c r="K3875" s="81" t="str">
        <f>IFERROR(IF(B3875="","",VLOOKUP(B3875,'Customer Orders Management'!B:AB,11,0)),"")</f>
        <v/>
      </c>
      <c r="L3875" s="81" t="str">
        <f>IFERROR(IF(VLOOKUP(B3875,'DIFOT Raw Data'!B:P,15,0)="","Not Delivered","Delivery"&amp;" "&amp;VLOOKUP(B3875,'DIFOT Raw Data'!B:P,15,0)),"")</f>
        <v/>
      </c>
    </row>
    <row r="3876" spans="5:12" x14ac:dyDescent="0.25">
      <c r="E3876" s="80" t="str">
        <f>IFERROR(IF(B3876="","",VLOOKUP(B3876,'Customer Orders Management'!B:AB,12,0)),"")</f>
        <v/>
      </c>
      <c r="F3876" s="80" t="str">
        <f>IFERROR(IF(B3876="","",VLOOKUP(B3876,'Customer Orders Management'!B:AB,13,0)),"")</f>
        <v/>
      </c>
      <c r="G3876" s="80" t="str">
        <f>IFERROR(IF(B3876="","",VLOOKUP(B3876,'Customer Orders Management'!B:AB,7,0)),"")</f>
        <v/>
      </c>
      <c r="H3876" s="80" t="str">
        <f>IFERROR(IF(B3876="","",VLOOKUP(B3876,'Customer Orders Management'!B:AB,8,0)),"")</f>
        <v/>
      </c>
      <c r="I3876" s="81" t="str">
        <f>IFERROR(IF(B3876="","",VLOOKUP(B3876,'Customer Orders Management'!B:AB,9,0)),"")</f>
        <v/>
      </c>
      <c r="J3876" s="81" t="str">
        <f>IFERROR(IF(B3876="","",VLOOKUP(B3876,'Customer Orders Management'!B:AB,10,0)),"")</f>
        <v/>
      </c>
      <c r="K3876" s="81" t="str">
        <f>IFERROR(IF(B3876="","",VLOOKUP(B3876,'Customer Orders Management'!B:AB,11,0)),"")</f>
        <v/>
      </c>
      <c r="L3876" s="81" t="str">
        <f>IFERROR(IF(VLOOKUP(B3876,'DIFOT Raw Data'!B:P,15,0)="","Not Delivered","Delivery"&amp;" "&amp;VLOOKUP(B3876,'DIFOT Raw Data'!B:P,15,0)),"")</f>
        <v/>
      </c>
    </row>
    <row r="3877" spans="5:12" x14ac:dyDescent="0.25">
      <c r="E3877" s="80" t="str">
        <f>IFERROR(IF(B3877="","",VLOOKUP(B3877,'Customer Orders Management'!B:AB,12,0)),"")</f>
        <v/>
      </c>
      <c r="F3877" s="80" t="str">
        <f>IFERROR(IF(B3877="","",VLOOKUP(B3877,'Customer Orders Management'!B:AB,13,0)),"")</f>
        <v/>
      </c>
      <c r="G3877" s="80" t="str">
        <f>IFERROR(IF(B3877="","",VLOOKUP(B3877,'Customer Orders Management'!B:AB,7,0)),"")</f>
        <v/>
      </c>
      <c r="H3877" s="80" t="str">
        <f>IFERROR(IF(B3877="","",VLOOKUP(B3877,'Customer Orders Management'!B:AB,8,0)),"")</f>
        <v/>
      </c>
      <c r="I3877" s="81" t="str">
        <f>IFERROR(IF(B3877="","",VLOOKUP(B3877,'Customer Orders Management'!B:AB,9,0)),"")</f>
        <v/>
      </c>
      <c r="J3877" s="81" t="str">
        <f>IFERROR(IF(B3877="","",VLOOKUP(B3877,'Customer Orders Management'!B:AB,10,0)),"")</f>
        <v/>
      </c>
      <c r="K3877" s="81" t="str">
        <f>IFERROR(IF(B3877="","",VLOOKUP(B3877,'Customer Orders Management'!B:AB,11,0)),"")</f>
        <v/>
      </c>
      <c r="L3877" s="81" t="str">
        <f>IFERROR(IF(VLOOKUP(B3877,'DIFOT Raw Data'!B:P,15,0)="","Not Delivered","Delivery"&amp;" "&amp;VLOOKUP(B3877,'DIFOT Raw Data'!B:P,15,0)),"")</f>
        <v/>
      </c>
    </row>
    <row r="3878" spans="5:12" x14ac:dyDescent="0.25">
      <c r="E3878" s="80" t="str">
        <f>IFERROR(IF(B3878="","",VLOOKUP(B3878,'Customer Orders Management'!B:AB,12,0)),"")</f>
        <v/>
      </c>
      <c r="F3878" s="80" t="str">
        <f>IFERROR(IF(B3878="","",VLOOKUP(B3878,'Customer Orders Management'!B:AB,13,0)),"")</f>
        <v/>
      </c>
      <c r="G3878" s="80" t="str">
        <f>IFERROR(IF(B3878="","",VLOOKUP(B3878,'Customer Orders Management'!B:AB,7,0)),"")</f>
        <v/>
      </c>
      <c r="H3878" s="80" t="str">
        <f>IFERROR(IF(B3878="","",VLOOKUP(B3878,'Customer Orders Management'!B:AB,8,0)),"")</f>
        <v/>
      </c>
      <c r="I3878" s="81" t="str">
        <f>IFERROR(IF(B3878="","",VLOOKUP(B3878,'Customer Orders Management'!B:AB,9,0)),"")</f>
        <v/>
      </c>
      <c r="J3878" s="81" t="str">
        <f>IFERROR(IF(B3878="","",VLOOKUP(B3878,'Customer Orders Management'!B:AB,10,0)),"")</f>
        <v/>
      </c>
      <c r="K3878" s="81" t="str">
        <f>IFERROR(IF(B3878="","",VLOOKUP(B3878,'Customer Orders Management'!B:AB,11,0)),"")</f>
        <v/>
      </c>
      <c r="L3878" s="81" t="str">
        <f>IFERROR(IF(VLOOKUP(B3878,'DIFOT Raw Data'!B:P,15,0)="","Not Delivered","Delivery"&amp;" "&amp;VLOOKUP(B3878,'DIFOT Raw Data'!B:P,15,0)),"")</f>
        <v/>
      </c>
    </row>
    <row r="3879" spans="5:12" x14ac:dyDescent="0.25">
      <c r="E3879" s="80" t="str">
        <f>IFERROR(IF(B3879="","",VLOOKUP(B3879,'Customer Orders Management'!B:AB,12,0)),"")</f>
        <v/>
      </c>
      <c r="F3879" s="80" t="str">
        <f>IFERROR(IF(B3879="","",VLOOKUP(B3879,'Customer Orders Management'!B:AB,13,0)),"")</f>
        <v/>
      </c>
      <c r="G3879" s="80" t="str">
        <f>IFERROR(IF(B3879="","",VLOOKUP(B3879,'Customer Orders Management'!B:AB,7,0)),"")</f>
        <v/>
      </c>
      <c r="H3879" s="80" t="str">
        <f>IFERROR(IF(B3879="","",VLOOKUP(B3879,'Customer Orders Management'!B:AB,8,0)),"")</f>
        <v/>
      </c>
      <c r="I3879" s="81" t="str">
        <f>IFERROR(IF(B3879="","",VLOOKUP(B3879,'Customer Orders Management'!B:AB,9,0)),"")</f>
        <v/>
      </c>
      <c r="J3879" s="81" t="str">
        <f>IFERROR(IF(B3879="","",VLOOKUP(B3879,'Customer Orders Management'!B:AB,10,0)),"")</f>
        <v/>
      </c>
      <c r="K3879" s="81" t="str">
        <f>IFERROR(IF(B3879="","",VLOOKUP(B3879,'Customer Orders Management'!B:AB,11,0)),"")</f>
        <v/>
      </c>
      <c r="L3879" s="81" t="str">
        <f>IFERROR(IF(VLOOKUP(B3879,'DIFOT Raw Data'!B:P,15,0)="","Not Delivered","Delivery"&amp;" "&amp;VLOOKUP(B3879,'DIFOT Raw Data'!B:P,15,0)),"")</f>
        <v/>
      </c>
    </row>
    <row r="3880" spans="5:12" x14ac:dyDescent="0.25">
      <c r="E3880" s="80" t="str">
        <f>IFERROR(IF(B3880="","",VLOOKUP(B3880,'Customer Orders Management'!B:AB,12,0)),"")</f>
        <v/>
      </c>
      <c r="F3880" s="80" t="str">
        <f>IFERROR(IF(B3880="","",VLOOKUP(B3880,'Customer Orders Management'!B:AB,13,0)),"")</f>
        <v/>
      </c>
      <c r="G3880" s="80" t="str">
        <f>IFERROR(IF(B3880="","",VLOOKUP(B3880,'Customer Orders Management'!B:AB,7,0)),"")</f>
        <v/>
      </c>
      <c r="H3880" s="80" t="str">
        <f>IFERROR(IF(B3880="","",VLOOKUP(B3880,'Customer Orders Management'!B:AB,8,0)),"")</f>
        <v/>
      </c>
      <c r="I3880" s="81" t="str">
        <f>IFERROR(IF(B3880="","",VLOOKUP(B3880,'Customer Orders Management'!B:AB,9,0)),"")</f>
        <v/>
      </c>
      <c r="J3880" s="81" t="str">
        <f>IFERROR(IF(B3880="","",VLOOKUP(B3880,'Customer Orders Management'!B:AB,10,0)),"")</f>
        <v/>
      </c>
      <c r="K3880" s="81" t="str">
        <f>IFERROR(IF(B3880="","",VLOOKUP(B3880,'Customer Orders Management'!B:AB,11,0)),"")</f>
        <v/>
      </c>
      <c r="L3880" s="81" t="str">
        <f>IFERROR(IF(VLOOKUP(B3880,'DIFOT Raw Data'!B:P,15,0)="","Not Delivered","Delivery"&amp;" "&amp;VLOOKUP(B3880,'DIFOT Raw Data'!B:P,15,0)),"")</f>
        <v/>
      </c>
    </row>
    <row r="3881" spans="5:12" x14ac:dyDescent="0.25">
      <c r="E3881" s="80" t="str">
        <f>IFERROR(IF(B3881="","",VLOOKUP(B3881,'Customer Orders Management'!B:AB,12,0)),"")</f>
        <v/>
      </c>
      <c r="F3881" s="80" t="str">
        <f>IFERROR(IF(B3881="","",VLOOKUP(B3881,'Customer Orders Management'!B:AB,13,0)),"")</f>
        <v/>
      </c>
      <c r="G3881" s="80" t="str">
        <f>IFERROR(IF(B3881="","",VLOOKUP(B3881,'Customer Orders Management'!B:AB,7,0)),"")</f>
        <v/>
      </c>
      <c r="H3881" s="80" t="str">
        <f>IFERROR(IF(B3881="","",VLOOKUP(B3881,'Customer Orders Management'!B:AB,8,0)),"")</f>
        <v/>
      </c>
      <c r="I3881" s="81" t="str">
        <f>IFERROR(IF(B3881="","",VLOOKUP(B3881,'Customer Orders Management'!B:AB,9,0)),"")</f>
        <v/>
      </c>
      <c r="J3881" s="81" t="str">
        <f>IFERROR(IF(B3881="","",VLOOKUP(B3881,'Customer Orders Management'!B:AB,10,0)),"")</f>
        <v/>
      </c>
      <c r="K3881" s="81" t="str">
        <f>IFERROR(IF(B3881="","",VLOOKUP(B3881,'Customer Orders Management'!B:AB,11,0)),"")</f>
        <v/>
      </c>
      <c r="L3881" s="81" t="str">
        <f>IFERROR(IF(VLOOKUP(B3881,'DIFOT Raw Data'!B:P,15,0)="","Not Delivered","Delivery"&amp;" "&amp;VLOOKUP(B3881,'DIFOT Raw Data'!B:P,15,0)),"")</f>
        <v/>
      </c>
    </row>
    <row r="3882" spans="5:12" x14ac:dyDescent="0.25">
      <c r="E3882" s="80" t="str">
        <f>IFERROR(IF(B3882="","",VLOOKUP(B3882,'Customer Orders Management'!B:AB,12,0)),"")</f>
        <v/>
      </c>
      <c r="F3882" s="80" t="str">
        <f>IFERROR(IF(B3882="","",VLOOKUP(B3882,'Customer Orders Management'!B:AB,13,0)),"")</f>
        <v/>
      </c>
      <c r="G3882" s="80" t="str">
        <f>IFERROR(IF(B3882="","",VLOOKUP(B3882,'Customer Orders Management'!B:AB,7,0)),"")</f>
        <v/>
      </c>
      <c r="H3882" s="80" t="str">
        <f>IFERROR(IF(B3882="","",VLOOKUP(B3882,'Customer Orders Management'!B:AB,8,0)),"")</f>
        <v/>
      </c>
      <c r="I3882" s="81" t="str">
        <f>IFERROR(IF(B3882="","",VLOOKUP(B3882,'Customer Orders Management'!B:AB,9,0)),"")</f>
        <v/>
      </c>
      <c r="J3882" s="81" t="str">
        <f>IFERROR(IF(B3882="","",VLOOKUP(B3882,'Customer Orders Management'!B:AB,10,0)),"")</f>
        <v/>
      </c>
      <c r="K3882" s="81" t="str">
        <f>IFERROR(IF(B3882="","",VLOOKUP(B3882,'Customer Orders Management'!B:AB,11,0)),"")</f>
        <v/>
      </c>
      <c r="L3882" s="81" t="str">
        <f>IFERROR(IF(VLOOKUP(B3882,'DIFOT Raw Data'!B:P,15,0)="","Not Delivered","Delivery"&amp;" "&amp;VLOOKUP(B3882,'DIFOT Raw Data'!B:P,15,0)),"")</f>
        <v/>
      </c>
    </row>
    <row r="3883" spans="5:12" x14ac:dyDescent="0.25">
      <c r="E3883" s="80" t="str">
        <f>IFERROR(IF(B3883="","",VLOOKUP(B3883,'Customer Orders Management'!B:AB,12,0)),"")</f>
        <v/>
      </c>
      <c r="F3883" s="80" t="str">
        <f>IFERROR(IF(B3883="","",VLOOKUP(B3883,'Customer Orders Management'!B:AB,13,0)),"")</f>
        <v/>
      </c>
      <c r="G3883" s="80" t="str">
        <f>IFERROR(IF(B3883="","",VLOOKUP(B3883,'Customer Orders Management'!B:AB,7,0)),"")</f>
        <v/>
      </c>
      <c r="H3883" s="80" t="str">
        <f>IFERROR(IF(B3883="","",VLOOKUP(B3883,'Customer Orders Management'!B:AB,8,0)),"")</f>
        <v/>
      </c>
      <c r="I3883" s="81" t="str">
        <f>IFERROR(IF(B3883="","",VLOOKUP(B3883,'Customer Orders Management'!B:AB,9,0)),"")</f>
        <v/>
      </c>
      <c r="J3883" s="81" t="str">
        <f>IFERROR(IF(B3883="","",VLOOKUP(B3883,'Customer Orders Management'!B:AB,10,0)),"")</f>
        <v/>
      </c>
      <c r="K3883" s="81" t="str">
        <f>IFERROR(IF(B3883="","",VLOOKUP(B3883,'Customer Orders Management'!B:AB,11,0)),"")</f>
        <v/>
      </c>
      <c r="L3883" s="81" t="str">
        <f>IFERROR(IF(VLOOKUP(B3883,'DIFOT Raw Data'!B:P,15,0)="","Not Delivered","Delivery"&amp;" "&amp;VLOOKUP(B3883,'DIFOT Raw Data'!B:P,15,0)),"")</f>
        <v/>
      </c>
    </row>
    <row r="3884" spans="5:12" x14ac:dyDescent="0.25">
      <c r="E3884" s="80" t="str">
        <f>IFERROR(IF(B3884="","",VLOOKUP(B3884,'Customer Orders Management'!B:AB,12,0)),"")</f>
        <v/>
      </c>
      <c r="F3884" s="80" t="str">
        <f>IFERROR(IF(B3884="","",VLOOKUP(B3884,'Customer Orders Management'!B:AB,13,0)),"")</f>
        <v/>
      </c>
      <c r="G3884" s="80" t="str">
        <f>IFERROR(IF(B3884="","",VLOOKUP(B3884,'Customer Orders Management'!B:AB,7,0)),"")</f>
        <v/>
      </c>
      <c r="H3884" s="80" t="str">
        <f>IFERROR(IF(B3884="","",VLOOKUP(B3884,'Customer Orders Management'!B:AB,8,0)),"")</f>
        <v/>
      </c>
      <c r="I3884" s="81" t="str">
        <f>IFERROR(IF(B3884="","",VLOOKUP(B3884,'Customer Orders Management'!B:AB,9,0)),"")</f>
        <v/>
      </c>
      <c r="J3884" s="81" t="str">
        <f>IFERROR(IF(B3884="","",VLOOKUP(B3884,'Customer Orders Management'!B:AB,10,0)),"")</f>
        <v/>
      </c>
      <c r="K3884" s="81" t="str">
        <f>IFERROR(IF(B3884="","",VLOOKUP(B3884,'Customer Orders Management'!B:AB,11,0)),"")</f>
        <v/>
      </c>
      <c r="L3884" s="81" t="str">
        <f>IFERROR(IF(VLOOKUP(B3884,'DIFOT Raw Data'!B:P,15,0)="","Not Delivered","Delivery"&amp;" "&amp;VLOOKUP(B3884,'DIFOT Raw Data'!B:P,15,0)),"")</f>
        <v/>
      </c>
    </row>
    <row r="3885" spans="5:12" x14ac:dyDescent="0.25">
      <c r="E3885" s="80" t="str">
        <f>IFERROR(IF(B3885="","",VLOOKUP(B3885,'Customer Orders Management'!B:AB,12,0)),"")</f>
        <v/>
      </c>
      <c r="F3885" s="80" t="str">
        <f>IFERROR(IF(B3885="","",VLOOKUP(B3885,'Customer Orders Management'!B:AB,13,0)),"")</f>
        <v/>
      </c>
      <c r="G3885" s="80" t="str">
        <f>IFERROR(IF(B3885="","",VLOOKUP(B3885,'Customer Orders Management'!B:AB,7,0)),"")</f>
        <v/>
      </c>
      <c r="H3885" s="80" t="str">
        <f>IFERROR(IF(B3885="","",VLOOKUP(B3885,'Customer Orders Management'!B:AB,8,0)),"")</f>
        <v/>
      </c>
      <c r="I3885" s="81" t="str">
        <f>IFERROR(IF(B3885="","",VLOOKUP(B3885,'Customer Orders Management'!B:AB,9,0)),"")</f>
        <v/>
      </c>
      <c r="J3885" s="81" t="str">
        <f>IFERROR(IF(B3885="","",VLOOKUP(B3885,'Customer Orders Management'!B:AB,10,0)),"")</f>
        <v/>
      </c>
      <c r="K3885" s="81" t="str">
        <f>IFERROR(IF(B3885="","",VLOOKUP(B3885,'Customer Orders Management'!B:AB,11,0)),"")</f>
        <v/>
      </c>
      <c r="L3885" s="81" t="str">
        <f>IFERROR(IF(VLOOKUP(B3885,'DIFOT Raw Data'!B:P,15,0)="","Not Delivered","Delivery"&amp;" "&amp;VLOOKUP(B3885,'DIFOT Raw Data'!B:P,15,0)),"")</f>
        <v/>
      </c>
    </row>
    <row r="3886" spans="5:12" x14ac:dyDescent="0.25">
      <c r="E3886" s="80" t="str">
        <f>IFERROR(IF(B3886="","",VLOOKUP(B3886,'Customer Orders Management'!B:AB,12,0)),"")</f>
        <v/>
      </c>
      <c r="F3886" s="80" t="str">
        <f>IFERROR(IF(B3886="","",VLOOKUP(B3886,'Customer Orders Management'!B:AB,13,0)),"")</f>
        <v/>
      </c>
      <c r="G3886" s="80" t="str">
        <f>IFERROR(IF(B3886="","",VLOOKUP(B3886,'Customer Orders Management'!B:AB,7,0)),"")</f>
        <v/>
      </c>
      <c r="H3886" s="80" t="str">
        <f>IFERROR(IF(B3886="","",VLOOKUP(B3886,'Customer Orders Management'!B:AB,8,0)),"")</f>
        <v/>
      </c>
      <c r="I3886" s="81" t="str">
        <f>IFERROR(IF(B3886="","",VLOOKUP(B3886,'Customer Orders Management'!B:AB,9,0)),"")</f>
        <v/>
      </c>
      <c r="J3886" s="81" t="str">
        <f>IFERROR(IF(B3886="","",VLOOKUP(B3886,'Customer Orders Management'!B:AB,10,0)),"")</f>
        <v/>
      </c>
      <c r="K3886" s="81" t="str">
        <f>IFERROR(IF(B3886="","",VLOOKUP(B3886,'Customer Orders Management'!B:AB,11,0)),"")</f>
        <v/>
      </c>
      <c r="L3886" s="81" t="str">
        <f>IFERROR(IF(VLOOKUP(B3886,'DIFOT Raw Data'!B:P,15,0)="","Not Delivered","Delivery"&amp;" "&amp;VLOOKUP(B3886,'DIFOT Raw Data'!B:P,15,0)),"")</f>
        <v/>
      </c>
    </row>
    <row r="3887" spans="5:12" x14ac:dyDescent="0.25">
      <c r="E3887" s="80" t="str">
        <f>IFERROR(IF(B3887="","",VLOOKUP(B3887,'Customer Orders Management'!B:AB,12,0)),"")</f>
        <v/>
      </c>
      <c r="F3887" s="80" t="str">
        <f>IFERROR(IF(B3887="","",VLOOKUP(B3887,'Customer Orders Management'!B:AB,13,0)),"")</f>
        <v/>
      </c>
      <c r="G3887" s="80" t="str">
        <f>IFERROR(IF(B3887="","",VLOOKUP(B3887,'Customer Orders Management'!B:AB,7,0)),"")</f>
        <v/>
      </c>
      <c r="H3887" s="80" t="str">
        <f>IFERROR(IF(B3887="","",VLOOKUP(B3887,'Customer Orders Management'!B:AB,8,0)),"")</f>
        <v/>
      </c>
      <c r="I3887" s="81" t="str">
        <f>IFERROR(IF(B3887="","",VLOOKUP(B3887,'Customer Orders Management'!B:AB,9,0)),"")</f>
        <v/>
      </c>
      <c r="J3887" s="81" t="str">
        <f>IFERROR(IF(B3887="","",VLOOKUP(B3887,'Customer Orders Management'!B:AB,10,0)),"")</f>
        <v/>
      </c>
      <c r="K3887" s="81" t="str">
        <f>IFERROR(IF(B3887="","",VLOOKUP(B3887,'Customer Orders Management'!B:AB,11,0)),"")</f>
        <v/>
      </c>
      <c r="L3887" s="81" t="str">
        <f>IFERROR(IF(VLOOKUP(B3887,'DIFOT Raw Data'!B:P,15,0)="","Not Delivered","Delivery"&amp;" "&amp;VLOOKUP(B3887,'DIFOT Raw Data'!B:P,15,0)),"")</f>
        <v/>
      </c>
    </row>
    <row r="3888" spans="5:12" x14ac:dyDescent="0.25">
      <c r="E3888" s="80" t="str">
        <f>IFERROR(IF(B3888="","",VLOOKUP(B3888,'Customer Orders Management'!B:AB,12,0)),"")</f>
        <v/>
      </c>
      <c r="F3888" s="80" t="str">
        <f>IFERROR(IF(B3888="","",VLOOKUP(B3888,'Customer Orders Management'!B:AB,13,0)),"")</f>
        <v/>
      </c>
      <c r="G3888" s="80" t="str">
        <f>IFERROR(IF(B3888="","",VLOOKUP(B3888,'Customer Orders Management'!B:AB,7,0)),"")</f>
        <v/>
      </c>
      <c r="H3888" s="80" t="str">
        <f>IFERROR(IF(B3888="","",VLOOKUP(B3888,'Customer Orders Management'!B:AB,8,0)),"")</f>
        <v/>
      </c>
      <c r="I3888" s="81" t="str">
        <f>IFERROR(IF(B3888="","",VLOOKUP(B3888,'Customer Orders Management'!B:AB,9,0)),"")</f>
        <v/>
      </c>
      <c r="J3888" s="81" t="str">
        <f>IFERROR(IF(B3888="","",VLOOKUP(B3888,'Customer Orders Management'!B:AB,10,0)),"")</f>
        <v/>
      </c>
      <c r="K3888" s="81" t="str">
        <f>IFERROR(IF(B3888="","",VLOOKUP(B3888,'Customer Orders Management'!B:AB,11,0)),"")</f>
        <v/>
      </c>
      <c r="L3888" s="81" t="str">
        <f>IFERROR(IF(VLOOKUP(B3888,'DIFOT Raw Data'!B:P,15,0)="","Not Delivered","Delivery"&amp;" "&amp;VLOOKUP(B3888,'DIFOT Raw Data'!B:P,15,0)),"")</f>
        <v/>
      </c>
    </row>
    <row r="3889" spans="5:12" x14ac:dyDescent="0.25">
      <c r="E3889" s="80" t="str">
        <f>IFERROR(IF(B3889="","",VLOOKUP(B3889,'Customer Orders Management'!B:AB,12,0)),"")</f>
        <v/>
      </c>
      <c r="F3889" s="80" t="str">
        <f>IFERROR(IF(B3889="","",VLOOKUP(B3889,'Customer Orders Management'!B:AB,13,0)),"")</f>
        <v/>
      </c>
      <c r="G3889" s="80" t="str">
        <f>IFERROR(IF(B3889="","",VLOOKUP(B3889,'Customer Orders Management'!B:AB,7,0)),"")</f>
        <v/>
      </c>
      <c r="H3889" s="80" t="str">
        <f>IFERROR(IF(B3889="","",VLOOKUP(B3889,'Customer Orders Management'!B:AB,8,0)),"")</f>
        <v/>
      </c>
      <c r="I3889" s="81" t="str">
        <f>IFERROR(IF(B3889="","",VLOOKUP(B3889,'Customer Orders Management'!B:AB,9,0)),"")</f>
        <v/>
      </c>
      <c r="J3889" s="81" t="str">
        <f>IFERROR(IF(B3889="","",VLOOKUP(B3889,'Customer Orders Management'!B:AB,10,0)),"")</f>
        <v/>
      </c>
      <c r="K3889" s="81" t="str">
        <f>IFERROR(IF(B3889="","",VLOOKUP(B3889,'Customer Orders Management'!B:AB,11,0)),"")</f>
        <v/>
      </c>
      <c r="L3889" s="81" t="str">
        <f>IFERROR(IF(VLOOKUP(B3889,'DIFOT Raw Data'!B:P,15,0)="","Not Delivered","Delivery"&amp;" "&amp;VLOOKUP(B3889,'DIFOT Raw Data'!B:P,15,0)),"")</f>
        <v/>
      </c>
    </row>
    <row r="3890" spans="5:12" x14ac:dyDescent="0.25">
      <c r="E3890" s="80" t="str">
        <f>IFERROR(IF(B3890="","",VLOOKUP(B3890,'Customer Orders Management'!B:AB,12,0)),"")</f>
        <v/>
      </c>
      <c r="F3890" s="80" t="str">
        <f>IFERROR(IF(B3890="","",VLOOKUP(B3890,'Customer Orders Management'!B:AB,13,0)),"")</f>
        <v/>
      </c>
      <c r="G3890" s="80" t="str">
        <f>IFERROR(IF(B3890="","",VLOOKUP(B3890,'Customer Orders Management'!B:AB,7,0)),"")</f>
        <v/>
      </c>
      <c r="H3890" s="80" t="str">
        <f>IFERROR(IF(B3890="","",VLOOKUP(B3890,'Customer Orders Management'!B:AB,8,0)),"")</f>
        <v/>
      </c>
      <c r="I3890" s="81" t="str">
        <f>IFERROR(IF(B3890="","",VLOOKUP(B3890,'Customer Orders Management'!B:AB,9,0)),"")</f>
        <v/>
      </c>
      <c r="J3890" s="81" t="str">
        <f>IFERROR(IF(B3890="","",VLOOKUP(B3890,'Customer Orders Management'!B:AB,10,0)),"")</f>
        <v/>
      </c>
      <c r="K3890" s="81" t="str">
        <f>IFERROR(IF(B3890="","",VLOOKUP(B3890,'Customer Orders Management'!B:AB,11,0)),"")</f>
        <v/>
      </c>
      <c r="L3890" s="81" t="str">
        <f>IFERROR(IF(VLOOKUP(B3890,'DIFOT Raw Data'!B:P,15,0)="","Not Delivered","Delivery"&amp;" "&amp;VLOOKUP(B3890,'DIFOT Raw Data'!B:P,15,0)),"")</f>
        <v/>
      </c>
    </row>
    <row r="3891" spans="5:12" x14ac:dyDescent="0.25">
      <c r="E3891" s="80" t="str">
        <f>IFERROR(IF(B3891="","",VLOOKUP(B3891,'Customer Orders Management'!B:AB,12,0)),"")</f>
        <v/>
      </c>
      <c r="F3891" s="80" t="str">
        <f>IFERROR(IF(B3891="","",VLOOKUP(B3891,'Customer Orders Management'!B:AB,13,0)),"")</f>
        <v/>
      </c>
      <c r="G3891" s="80" t="str">
        <f>IFERROR(IF(B3891="","",VLOOKUP(B3891,'Customer Orders Management'!B:AB,7,0)),"")</f>
        <v/>
      </c>
      <c r="H3891" s="80" t="str">
        <f>IFERROR(IF(B3891="","",VLOOKUP(B3891,'Customer Orders Management'!B:AB,8,0)),"")</f>
        <v/>
      </c>
      <c r="I3891" s="81" t="str">
        <f>IFERROR(IF(B3891="","",VLOOKUP(B3891,'Customer Orders Management'!B:AB,9,0)),"")</f>
        <v/>
      </c>
      <c r="J3891" s="81" t="str">
        <f>IFERROR(IF(B3891="","",VLOOKUP(B3891,'Customer Orders Management'!B:AB,10,0)),"")</f>
        <v/>
      </c>
      <c r="K3891" s="81" t="str">
        <f>IFERROR(IF(B3891="","",VLOOKUP(B3891,'Customer Orders Management'!B:AB,11,0)),"")</f>
        <v/>
      </c>
      <c r="L3891" s="81" t="str">
        <f>IFERROR(IF(VLOOKUP(B3891,'DIFOT Raw Data'!B:P,15,0)="","Not Delivered","Delivery"&amp;" "&amp;VLOOKUP(B3891,'DIFOT Raw Data'!B:P,15,0)),"")</f>
        <v/>
      </c>
    </row>
    <row r="3892" spans="5:12" x14ac:dyDescent="0.25">
      <c r="E3892" s="80" t="str">
        <f>IFERROR(IF(B3892="","",VLOOKUP(B3892,'Customer Orders Management'!B:AB,12,0)),"")</f>
        <v/>
      </c>
      <c r="F3892" s="80" t="str">
        <f>IFERROR(IF(B3892="","",VLOOKUP(B3892,'Customer Orders Management'!B:AB,13,0)),"")</f>
        <v/>
      </c>
      <c r="G3892" s="80" t="str">
        <f>IFERROR(IF(B3892="","",VLOOKUP(B3892,'Customer Orders Management'!B:AB,7,0)),"")</f>
        <v/>
      </c>
      <c r="H3892" s="80" t="str">
        <f>IFERROR(IF(B3892="","",VLOOKUP(B3892,'Customer Orders Management'!B:AB,8,0)),"")</f>
        <v/>
      </c>
      <c r="I3892" s="81" t="str">
        <f>IFERROR(IF(B3892="","",VLOOKUP(B3892,'Customer Orders Management'!B:AB,9,0)),"")</f>
        <v/>
      </c>
      <c r="J3892" s="81" t="str">
        <f>IFERROR(IF(B3892="","",VLOOKUP(B3892,'Customer Orders Management'!B:AB,10,0)),"")</f>
        <v/>
      </c>
      <c r="K3892" s="81" t="str">
        <f>IFERROR(IF(B3892="","",VLOOKUP(B3892,'Customer Orders Management'!B:AB,11,0)),"")</f>
        <v/>
      </c>
      <c r="L3892" s="81" t="str">
        <f>IFERROR(IF(VLOOKUP(B3892,'DIFOT Raw Data'!B:P,15,0)="","Not Delivered","Delivery"&amp;" "&amp;VLOOKUP(B3892,'DIFOT Raw Data'!B:P,15,0)),"")</f>
        <v/>
      </c>
    </row>
    <row r="3893" spans="5:12" x14ac:dyDescent="0.25">
      <c r="E3893" s="80" t="str">
        <f>IFERROR(IF(B3893="","",VLOOKUP(B3893,'Customer Orders Management'!B:AB,12,0)),"")</f>
        <v/>
      </c>
      <c r="F3893" s="80" t="str">
        <f>IFERROR(IF(B3893="","",VLOOKUP(B3893,'Customer Orders Management'!B:AB,13,0)),"")</f>
        <v/>
      </c>
      <c r="G3893" s="80" t="str">
        <f>IFERROR(IF(B3893="","",VLOOKUP(B3893,'Customer Orders Management'!B:AB,7,0)),"")</f>
        <v/>
      </c>
      <c r="H3893" s="80" t="str">
        <f>IFERROR(IF(B3893="","",VLOOKUP(B3893,'Customer Orders Management'!B:AB,8,0)),"")</f>
        <v/>
      </c>
      <c r="I3893" s="81" t="str">
        <f>IFERROR(IF(B3893="","",VLOOKUP(B3893,'Customer Orders Management'!B:AB,9,0)),"")</f>
        <v/>
      </c>
      <c r="J3893" s="81" t="str">
        <f>IFERROR(IF(B3893="","",VLOOKUP(B3893,'Customer Orders Management'!B:AB,10,0)),"")</f>
        <v/>
      </c>
      <c r="K3893" s="81" t="str">
        <f>IFERROR(IF(B3893="","",VLOOKUP(B3893,'Customer Orders Management'!B:AB,11,0)),"")</f>
        <v/>
      </c>
      <c r="L3893" s="81" t="str">
        <f>IFERROR(IF(VLOOKUP(B3893,'DIFOT Raw Data'!B:P,15,0)="","Not Delivered","Delivery"&amp;" "&amp;VLOOKUP(B3893,'DIFOT Raw Data'!B:P,15,0)),"")</f>
        <v/>
      </c>
    </row>
    <row r="3894" spans="5:12" x14ac:dyDescent="0.25">
      <c r="E3894" s="80" t="str">
        <f>IFERROR(IF(B3894="","",VLOOKUP(B3894,'Customer Orders Management'!B:AB,12,0)),"")</f>
        <v/>
      </c>
      <c r="F3894" s="80" t="str">
        <f>IFERROR(IF(B3894="","",VLOOKUP(B3894,'Customer Orders Management'!B:AB,13,0)),"")</f>
        <v/>
      </c>
      <c r="G3894" s="80" t="str">
        <f>IFERROR(IF(B3894="","",VLOOKUP(B3894,'Customer Orders Management'!B:AB,7,0)),"")</f>
        <v/>
      </c>
      <c r="H3894" s="80" t="str">
        <f>IFERROR(IF(B3894="","",VLOOKUP(B3894,'Customer Orders Management'!B:AB,8,0)),"")</f>
        <v/>
      </c>
      <c r="I3894" s="81" t="str">
        <f>IFERROR(IF(B3894="","",VLOOKUP(B3894,'Customer Orders Management'!B:AB,9,0)),"")</f>
        <v/>
      </c>
      <c r="J3894" s="81" t="str">
        <f>IFERROR(IF(B3894="","",VLOOKUP(B3894,'Customer Orders Management'!B:AB,10,0)),"")</f>
        <v/>
      </c>
      <c r="K3894" s="81" t="str">
        <f>IFERROR(IF(B3894="","",VLOOKUP(B3894,'Customer Orders Management'!B:AB,11,0)),"")</f>
        <v/>
      </c>
      <c r="L3894" s="81" t="str">
        <f>IFERROR(IF(VLOOKUP(B3894,'DIFOT Raw Data'!B:P,15,0)="","Not Delivered","Delivery"&amp;" "&amp;VLOOKUP(B3894,'DIFOT Raw Data'!B:P,15,0)),"")</f>
        <v/>
      </c>
    </row>
    <row r="3895" spans="5:12" x14ac:dyDescent="0.25">
      <c r="E3895" s="80" t="str">
        <f>IFERROR(IF(B3895="","",VLOOKUP(B3895,'Customer Orders Management'!B:AB,12,0)),"")</f>
        <v/>
      </c>
      <c r="F3895" s="80" t="str">
        <f>IFERROR(IF(B3895="","",VLOOKUP(B3895,'Customer Orders Management'!B:AB,13,0)),"")</f>
        <v/>
      </c>
      <c r="G3895" s="80" t="str">
        <f>IFERROR(IF(B3895="","",VLOOKUP(B3895,'Customer Orders Management'!B:AB,7,0)),"")</f>
        <v/>
      </c>
      <c r="H3895" s="80" t="str">
        <f>IFERROR(IF(B3895="","",VLOOKUP(B3895,'Customer Orders Management'!B:AB,8,0)),"")</f>
        <v/>
      </c>
      <c r="I3895" s="81" t="str">
        <f>IFERROR(IF(B3895="","",VLOOKUP(B3895,'Customer Orders Management'!B:AB,9,0)),"")</f>
        <v/>
      </c>
      <c r="J3895" s="81" t="str">
        <f>IFERROR(IF(B3895="","",VLOOKUP(B3895,'Customer Orders Management'!B:AB,10,0)),"")</f>
        <v/>
      </c>
      <c r="K3895" s="81" t="str">
        <f>IFERROR(IF(B3895="","",VLOOKUP(B3895,'Customer Orders Management'!B:AB,11,0)),"")</f>
        <v/>
      </c>
      <c r="L3895" s="81" t="str">
        <f>IFERROR(IF(VLOOKUP(B3895,'DIFOT Raw Data'!B:P,15,0)="","Not Delivered","Delivery"&amp;" "&amp;VLOOKUP(B3895,'DIFOT Raw Data'!B:P,15,0)),"")</f>
        <v/>
      </c>
    </row>
    <row r="3896" spans="5:12" x14ac:dyDescent="0.25">
      <c r="E3896" s="80" t="str">
        <f>IFERROR(IF(B3896="","",VLOOKUP(B3896,'Customer Orders Management'!B:AB,12,0)),"")</f>
        <v/>
      </c>
      <c r="F3896" s="80" t="str">
        <f>IFERROR(IF(B3896="","",VLOOKUP(B3896,'Customer Orders Management'!B:AB,13,0)),"")</f>
        <v/>
      </c>
      <c r="G3896" s="80" t="str">
        <f>IFERROR(IF(B3896="","",VLOOKUP(B3896,'Customer Orders Management'!B:AB,7,0)),"")</f>
        <v/>
      </c>
      <c r="H3896" s="80" t="str">
        <f>IFERROR(IF(B3896="","",VLOOKUP(B3896,'Customer Orders Management'!B:AB,8,0)),"")</f>
        <v/>
      </c>
      <c r="I3896" s="81" t="str">
        <f>IFERROR(IF(B3896="","",VLOOKUP(B3896,'Customer Orders Management'!B:AB,9,0)),"")</f>
        <v/>
      </c>
      <c r="J3896" s="81" t="str">
        <f>IFERROR(IF(B3896="","",VLOOKUP(B3896,'Customer Orders Management'!B:AB,10,0)),"")</f>
        <v/>
      </c>
      <c r="K3896" s="81" t="str">
        <f>IFERROR(IF(B3896="","",VLOOKUP(B3896,'Customer Orders Management'!B:AB,11,0)),"")</f>
        <v/>
      </c>
      <c r="L3896" s="81" t="str">
        <f>IFERROR(IF(VLOOKUP(B3896,'DIFOT Raw Data'!B:P,15,0)="","Not Delivered","Delivery"&amp;" "&amp;VLOOKUP(B3896,'DIFOT Raw Data'!B:P,15,0)),"")</f>
        <v/>
      </c>
    </row>
    <row r="3897" spans="5:12" x14ac:dyDescent="0.25">
      <c r="E3897" s="80" t="str">
        <f>IFERROR(IF(B3897="","",VLOOKUP(B3897,'Customer Orders Management'!B:AB,12,0)),"")</f>
        <v/>
      </c>
      <c r="F3897" s="80" t="str">
        <f>IFERROR(IF(B3897="","",VLOOKUP(B3897,'Customer Orders Management'!B:AB,13,0)),"")</f>
        <v/>
      </c>
      <c r="G3897" s="80" t="str">
        <f>IFERROR(IF(B3897="","",VLOOKUP(B3897,'Customer Orders Management'!B:AB,7,0)),"")</f>
        <v/>
      </c>
      <c r="H3897" s="80" t="str">
        <f>IFERROR(IF(B3897="","",VLOOKUP(B3897,'Customer Orders Management'!B:AB,8,0)),"")</f>
        <v/>
      </c>
      <c r="I3897" s="81" t="str">
        <f>IFERROR(IF(B3897="","",VLOOKUP(B3897,'Customer Orders Management'!B:AB,9,0)),"")</f>
        <v/>
      </c>
      <c r="J3897" s="81" t="str">
        <f>IFERROR(IF(B3897="","",VLOOKUP(B3897,'Customer Orders Management'!B:AB,10,0)),"")</f>
        <v/>
      </c>
      <c r="K3897" s="81" t="str">
        <f>IFERROR(IF(B3897="","",VLOOKUP(B3897,'Customer Orders Management'!B:AB,11,0)),"")</f>
        <v/>
      </c>
      <c r="L3897" s="81" t="str">
        <f>IFERROR(IF(VLOOKUP(B3897,'DIFOT Raw Data'!B:P,15,0)="","Not Delivered","Delivery"&amp;" "&amp;VLOOKUP(B3897,'DIFOT Raw Data'!B:P,15,0)),"")</f>
        <v/>
      </c>
    </row>
    <row r="3898" spans="5:12" x14ac:dyDescent="0.25">
      <c r="E3898" s="80" t="str">
        <f>IFERROR(IF(B3898="","",VLOOKUP(B3898,'Customer Orders Management'!B:AB,12,0)),"")</f>
        <v/>
      </c>
      <c r="F3898" s="80" t="str">
        <f>IFERROR(IF(B3898="","",VLOOKUP(B3898,'Customer Orders Management'!B:AB,13,0)),"")</f>
        <v/>
      </c>
      <c r="G3898" s="80" t="str">
        <f>IFERROR(IF(B3898="","",VLOOKUP(B3898,'Customer Orders Management'!B:AB,7,0)),"")</f>
        <v/>
      </c>
      <c r="H3898" s="80" t="str">
        <f>IFERROR(IF(B3898="","",VLOOKUP(B3898,'Customer Orders Management'!B:AB,8,0)),"")</f>
        <v/>
      </c>
      <c r="I3898" s="81" t="str">
        <f>IFERROR(IF(B3898="","",VLOOKUP(B3898,'Customer Orders Management'!B:AB,9,0)),"")</f>
        <v/>
      </c>
      <c r="J3898" s="81" t="str">
        <f>IFERROR(IF(B3898="","",VLOOKUP(B3898,'Customer Orders Management'!B:AB,10,0)),"")</f>
        <v/>
      </c>
      <c r="K3898" s="81" t="str">
        <f>IFERROR(IF(B3898="","",VLOOKUP(B3898,'Customer Orders Management'!B:AB,11,0)),"")</f>
        <v/>
      </c>
      <c r="L3898" s="81" t="str">
        <f>IFERROR(IF(VLOOKUP(B3898,'DIFOT Raw Data'!B:P,15,0)="","Not Delivered","Delivery"&amp;" "&amp;VLOOKUP(B3898,'DIFOT Raw Data'!B:P,15,0)),"")</f>
        <v/>
      </c>
    </row>
    <row r="3899" spans="5:12" x14ac:dyDescent="0.25">
      <c r="E3899" s="80" t="str">
        <f>IFERROR(IF(B3899="","",VLOOKUP(B3899,'Customer Orders Management'!B:AB,12,0)),"")</f>
        <v/>
      </c>
      <c r="F3899" s="80" t="str">
        <f>IFERROR(IF(B3899="","",VLOOKUP(B3899,'Customer Orders Management'!B:AB,13,0)),"")</f>
        <v/>
      </c>
      <c r="G3899" s="80" t="str">
        <f>IFERROR(IF(B3899="","",VLOOKUP(B3899,'Customer Orders Management'!B:AB,7,0)),"")</f>
        <v/>
      </c>
      <c r="H3899" s="80" t="str">
        <f>IFERROR(IF(B3899="","",VLOOKUP(B3899,'Customer Orders Management'!B:AB,8,0)),"")</f>
        <v/>
      </c>
      <c r="I3899" s="81" t="str">
        <f>IFERROR(IF(B3899="","",VLOOKUP(B3899,'Customer Orders Management'!B:AB,9,0)),"")</f>
        <v/>
      </c>
      <c r="J3899" s="81" t="str">
        <f>IFERROR(IF(B3899="","",VLOOKUP(B3899,'Customer Orders Management'!B:AB,10,0)),"")</f>
        <v/>
      </c>
      <c r="K3899" s="81" t="str">
        <f>IFERROR(IF(B3899="","",VLOOKUP(B3899,'Customer Orders Management'!B:AB,11,0)),"")</f>
        <v/>
      </c>
      <c r="L3899" s="81" t="str">
        <f>IFERROR(IF(VLOOKUP(B3899,'DIFOT Raw Data'!B:P,15,0)="","Not Delivered","Delivery"&amp;" "&amp;VLOOKUP(B3899,'DIFOT Raw Data'!B:P,15,0)),"")</f>
        <v/>
      </c>
    </row>
    <row r="3900" spans="5:12" x14ac:dyDescent="0.25">
      <c r="E3900" s="80" t="str">
        <f>IFERROR(IF(B3900="","",VLOOKUP(B3900,'Customer Orders Management'!B:AB,12,0)),"")</f>
        <v/>
      </c>
      <c r="F3900" s="80" t="str">
        <f>IFERROR(IF(B3900="","",VLOOKUP(B3900,'Customer Orders Management'!B:AB,13,0)),"")</f>
        <v/>
      </c>
      <c r="G3900" s="80" t="str">
        <f>IFERROR(IF(B3900="","",VLOOKUP(B3900,'Customer Orders Management'!B:AB,7,0)),"")</f>
        <v/>
      </c>
      <c r="H3900" s="80" t="str">
        <f>IFERROR(IF(B3900="","",VLOOKUP(B3900,'Customer Orders Management'!B:AB,8,0)),"")</f>
        <v/>
      </c>
      <c r="I3900" s="81" t="str">
        <f>IFERROR(IF(B3900="","",VLOOKUP(B3900,'Customer Orders Management'!B:AB,9,0)),"")</f>
        <v/>
      </c>
      <c r="J3900" s="81" t="str">
        <f>IFERROR(IF(B3900="","",VLOOKUP(B3900,'Customer Orders Management'!B:AB,10,0)),"")</f>
        <v/>
      </c>
      <c r="K3900" s="81" t="str">
        <f>IFERROR(IF(B3900="","",VLOOKUP(B3900,'Customer Orders Management'!B:AB,11,0)),"")</f>
        <v/>
      </c>
      <c r="L3900" s="81" t="str">
        <f>IFERROR(IF(VLOOKUP(B3900,'DIFOT Raw Data'!B:P,15,0)="","Not Delivered","Delivery"&amp;" "&amp;VLOOKUP(B3900,'DIFOT Raw Data'!B:P,15,0)),"")</f>
        <v/>
      </c>
    </row>
    <row r="3901" spans="5:12" x14ac:dyDescent="0.25">
      <c r="E3901" s="80" t="str">
        <f>IFERROR(IF(B3901="","",VLOOKUP(B3901,'Customer Orders Management'!B:AB,12,0)),"")</f>
        <v/>
      </c>
      <c r="F3901" s="80" t="str">
        <f>IFERROR(IF(B3901="","",VLOOKUP(B3901,'Customer Orders Management'!B:AB,13,0)),"")</f>
        <v/>
      </c>
      <c r="G3901" s="80" t="str">
        <f>IFERROR(IF(B3901="","",VLOOKUP(B3901,'Customer Orders Management'!B:AB,7,0)),"")</f>
        <v/>
      </c>
      <c r="H3901" s="80" t="str">
        <f>IFERROR(IF(B3901="","",VLOOKUP(B3901,'Customer Orders Management'!B:AB,8,0)),"")</f>
        <v/>
      </c>
      <c r="I3901" s="81" t="str">
        <f>IFERROR(IF(B3901="","",VLOOKUP(B3901,'Customer Orders Management'!B:AB,9,0)),"")</f>
        <v/>
      </c>
      <c r="J3901" s="81" t="str">
        <f>IFERROR(IF(B3901="","",VLOOKUP(B3901,'Customer Orders Management'!B:AB,10,0)),"")</f>
        <v/>
      </c>
      <c r="K3901" s="81" t="str">
        <f>IFERROR(IF(B3901="","",VLOOKUP(B3901,'Customer Orders Management'!B:AB,11,0)),"")</f>
        <v/>
      </c>
      <c r="L3901" s="81" t="str">
        <f>IFERROR(IF(VLOOKUP(B3901,'DIFOT Raw Data'!B:P,15,0)="","Not Delivered","Delivery"&amp;" "&amp;VLOOKUP(B3901,'DIFOT Raw Data'!B:P,15,0)),"")</f>
        <v/>
      </c>
    </row>
    <row r="3902" spans="5:12" x14ac:dyDescent="0.25">
      <c r="E3902" s="80" t="str">
        <f>IFERROR(IF(B3902="","",VLOOKUP(B3902,'Customer Orders Management'!B:AB,12,0)),"")</f>
        <v/>
      </c>
      <c r="F3902" s="80" t="str">
        <f>IFERROR(IF(B3902="","",VLOOKUP(B3902,'Customer Orders Management'!B:AB,13,0)),"")</f>
        <v/>
      </c>
      <c r="G3902" s="80" t="str">
        <f>IFERROR(IF(B3902="","",VLOOKUP(B3902,'Customer Orders Management'!B:AB,7,0)),"")</f>
        <v/>
      </c>
      <c r="H3902" s="80" t="str">
        <f>IFERROR(IF(B3902="","",VLOOKUP(B3902,'Customer Orders Management'!B:AB,8,0)),"")</f>
        <v/>
      </c>
      <c r="I3902" s="81" t="str">
        <f>IFERROR(IF(B3902="","",VLOOKUP(B3902,'Customer Orders Management'!B:AB,9,0)),"")</f>
        <v/>
      </c>
      <c r="J3902" s="81" t="str">
        <f>IFERROR(IF(B3902="","",VLOOKUP(B3902,'Customer Orders Management'!B:AB,10,0)),"")</f>
        <v/>
      </c>
      <c r="K3902" s="81" t="str">
        <f>IFERROR(IF(B3902="","",VLOOKUP(B3902,'Customer Orders Management'!B:AB,11,0)),"")</f>
        <v/>
      </c>
      <c r="L3902" s="81" t="str">
        <f>IFERROR(IF(VLOOKUP(B3902,'DIFOT Raw Data'!B:P,15,0)="","Not Delivered","Delivery"&amp;" "&amp;VLOOKUP(B3902,'DIFOT Raw Data'!B:P,15,0)),"")</f>
        <v/>
      </c>
    </row>
    <row r="3903" spans="5:12" x14ac:dyDescent="0.25">
      <c r="E3903" s="80" t="str">
        <f>IFERROR(IF(B3903="","",VLOOKUP(B3903,'Customer Orders Management'!B:AB,12,0)),"")</f>
        <v/>
      </c>
      <c r="F3903" s="80" t="str">
        <f>IFERROR(IF(B3903="","",VLOOKUP(B3903,'Customer Orders Management'!B:AB,13,0)),"")</f>
        <v/>
      </c>
      <c r="G3903" s="80" t="str">
        <f>IFERROR(IF(B3903="","",VLOOKUP(B3903,'Customer Orders Management'!B:AB,7,0)),"")</f>
        <v/>
      </c>
      <c r="H3903" s="80" t="str">
        <f>IFERROR(IF(B3903="","",VLOOKUP(B3903,'Customer Orders Management'!B:AB,8,0)),"")</f>
        <v/>
      </c>
      <c r="I3903" s="81" t="str">
        <f>IFERROR(IF(B3903="","",VLOOKUP(B3903,'Customer Orders Management'!B:AB,9,0)),"")</f>
        <v/>
      </c>
      <c r="J3903" s="81" t="str">
        <f>IFERROR(IF(B3903="","",VLOOKUP(B3903,'Customer Orders Management'!B:AB,10,0)),"")</f>
        <v/>
      </c>
      <c r="K3903" s="81" t="str">
        <f>IFERROR(IF(B3903="","",VLOOKUP(B3903,'Customer Orders Management'!B:AB,11,0)),"")</f>
        <v/>
      </c>
      <c r="L3903" s="81" t="str">
        <f>IFERROR(IF(VLOOKUP(B3903,'DIFOT Raw Data'!B:P,15,0)="","Not Delivered","Delivery"&amp;" "&amp;VLOOKUP(B3903,'DIFOT Raw Data'!B:P,15,0)),"")</f>
        <v/>
      </c>
    </row>
    <row r="3904" spans="5:12" x14ac:dyDescent="0.25">
      <c r="E3904" s="80" t="str">
        <f>IFERROR(IF(B3904="","",VLOOKUP(B3904,'Customer Orders Management'!B:AB,12,0)),"")</f>
        <v/>
      </c>
      <c r="F3904" s="80" t="str">
        <f>IFERROR(IF(B3904="","",VLOOKUP(B3904,'Customer Orders Management'!B:AB,13,0)),"")</f>
        <v/>
      </c>
      <c r="G3904" s="80" t="str">
        <f>IFERROR(IF(B3904="","",VLOOKUP(B3904,'Customer Orders Management'!B:AB,7,0)),"")</f>
        <v/>
      </c>
      <c r="H3904" s="80" t="str">
        <f>IFERROR(IF(B3904="","",VLOOKUP(B3904,'Customer Orders Management'!B:AB,8,0)),"")</f>
        <v/>
      </c>
      <c r="I3904" s="81" t="str">
        <f>IFERROR(IF(B3904="","",VLOOKUP(B3904,'Customer Orders Management'!B:AB,9,0)),"")</f>
        <v/>
      </c>
      <c r="J3904" s="81" t="str">
        <f>IFERROR(IF(B3904="","",VLOOKUP(B3904,'Customer Orders Management'!B:AB,10,0)),"")</f>
        <v/>
      </c>
      <c r="K3904" s="81" t="str">
        <f>IFERROR(IF(B3904="","",VLOOKUP(B3904,'Customer Orders Management'!B:AB,11,0)),"")</f>
        <v/>
      </c>
      <c r="L3904" s="81" t="str">
        <f>IFERROR(IF(VLOOKUP(B3904,'DIFOT Raw Data'!B:P,15,0)="","Not Delivered","Delivery"&amp;" "&amp;VLOOKUP(B3904,'DIFOT Raw Data'!B:P,15,0)),"")</f>
        <v/>
      </c>
    </row>
    <row r="3905" spans="5:12" x14ac:dyDescent="0.25">
      <c r="E3905" s="80" t="str">
        <f>IFERROR(IF(B3905="","",VLOOKUP(B3905,'Customer Orders Management'!B:AB,12,0)),"")</f>
        <v/>
      </c>
      <c r="F3905" s="80" t="str">
        <f>IFERROR(IF(B3905="","",VLOOKUP(B3905,'Customer Orders Management'!B:AB,13,0)),"")</f>
        <v/>
      </c>
      <c r="G3905" s="80" t="str">
        <f>IFERROR(IF(B3905="","",VLOOKUP(B3905,'Customer Orders Management'!B:AB,7,0)),"")</f>
        <v/>
      </c>
      <c r="H3905" s="80" t="str">
        <f>IFERROR(IF(B3905="","",VLOOKUP(B3905,'Customer Orders Management'!B:AB,8,0)),"")</f>
        <v/>
      </c>
      <c r="I3905" s="81" t="str">
        <f>IFERROR(IF(B3905="","",VLOOKUP(B3905,'Customer Orders Management'!B:AB,9,0)),"")</f>
        <v/>
      </c>
      <c r="J3905" s="81" t="str">
        <f>IFERROR(IF(B3905="","",VLOOKUP(B3905,'Customer Orders Management'!B:AB,10,0)),"")</f>
        <v/>
      </c>
      <c r="K3905" s="81" t="str">
        <f>IFERROR(IF(B3905="","",VLOOKUP(B3905,'Customer Orders Management'!B:AB,11,0)),"")</f>
        <v/>
      </c>
      <c r="L3905" s="81" t="str">
        <f>IFERROR(IF(VLOOKUP(B3905,'DIFOT Raw Data'!B:P,15,0)="","Not Delivered","Delivery"&amp;" "&amp;VLOOKUP(B3905,'DIFOT Raw Data'!B:P,15,0)),"")</f>
        <v/>
      </c>
    </row>
    <row r="3906" spans="5:12" x14ac:dyDescent="0.25">
      <c r="E3906" s="80" t="str">
        <f>IFERROR(IF(B3906="","",VLOOKUP(B3906,'Customer Orders Management'!B:AB,12,0)),"")</f>
        <v/>
      </c>
      <c r="F3906" s="80" t="str">
        <f>IFERROR(IF(B3906="","",VLOOKUP(B3906,'Customer Orders Management'!B:AB,13,0)),"")</f>
        <v/>
      </c>
      <c r="G3906" s="80" t="str">
        <f>IFERROR(IF(B3906="","",VLOOKUP(B3906,'Customer Orders Management'!B:AB,7,0)),"")</f>
        <v/>
      </c>
      <c r="H3906" s="80" t="str">
        <f>IFERROR(IF(B3906="","",VLOOKUP(B3906,'Customer Orders Management'!B:AB,8,0)),"")</f>
        <v/>
      </c>
      <c r="I3906" s="81" t="str">
        <f>IFERROR(IF(B3906="","",VLOOKUP(B3906,'Customer Orders Management'!B:AB,9,0)),"")</f>
        <v/>
      </c>
      <c r="J3906" s="81" t="str">
        <f>IFERROR(IF(B3906="","",VLOOKUP(B3906,'Customer Orders Management'!B:AB,10,0)),"")</f>
        <v/>
      </c>
      <c r="K3906" s="81" t="str">
        <f>IFERROR(IF(B3906="","",VLOOKUP(B3906,'Customer Orders Management'!B:AB,11,0)),"")</f>
        <v/>
      </c>
      <c r="L3906" s="81" t="str">
        <f>IFERROR(IF(VLOOKUP(B3906,'DIFOT Raw Data'!B:P,15,0)="","Not Delivered","Delivery"&amp;" "&amp;VLOOKUP(B3906,'DIFOT Raw Data'!B:P,15,0)),"")</f>
        <v/>
      </c>
    </row>
    <row r="3907" spans="5:12" x14ac:dyDescent="0.25">
      <c r="E3907" s="80" t="str">
        <f>IFERROR(IF(B3907="","",VLOOKUP(B3907,'Customer Orders Management'!B:AB,12,0)),"")</f>
        <v/>
      </c>
      <c r="F3907" s="80" t="str">
        <f>IFERROR(IF(B3907="","",VLOOKUP(B3907,'Customer Orders Management'!B:AB,13,0)),"")</f>
        <v/>
      </c>
      <c r="G3907" s="80" t="str">
        <f>IFERROR(IF(B3907="","",VLOOKUP(B3907,'Customer Orders Management'!B:AB,7,0)),"")</f>
        <v/>
      </c>
      <c r="H3907" s="80" t="str">
        <f>IFERROR(IF(B3907="","",VLOOKUP(B3907,'Customer Orders Management'!B:AB,8,0)),"")</f>
        <v/>
      </c>
      <c r="I3907" s="81" t="str">
        <f>IFERROR(IF(B3907="","",VLOOKUP(B3907,'Customer Orders Management'!B:AB,9,0)),"")</f>
        <v/>
      </c>
      <c r="J3907" s="81" t="str">
        <f>IFERROR(IF(B3907="","",VLOOKUP(B3907,'Customer Orders Management'!B:AB,10,0)),"")</f>
        <v/>
      </c>
      <c r="K3907" s="81" t="str">
        <f>IFERROR(IF(B3907="","",VLOOKUP(B3907,'Customer Orders Management'!B:AB,11,0)),"")</f>
        <v/>
      </c>
      <c r="L3907" s="81" t="str">
        <f>IFERROR(IF(VLOOKUP(B3907,'DIFOT Raw Data'!B:P,15,0)="","Not Delivered","Delivery"&amp;" "&amp;VLOOKUP(B3907,'DIFOT Raw Data'!B:P,15,0)),"")</f>
        <v/>
      </c>
    </row>
    <row r="3908" spans="5:12" x14ac:dyDescent="0.25">
      <c r="E3908" s="80" t="str">
        <f>IFERROR(IF(B3908="","",VLOOKUP(B3908,'Customer Orders Management'!B:AB,12,0)),"")</f>
        <v/>
      </c>
      <c r="F3908" s="80" t="str">
        <f>IFERROR(IF(B3908="","",VLOOKUP(B3908,'Customer Orders Management'!B:AB,13,0)),"")</f>
        <v/>
      </c>
      <c r="G3908" s="80" t="str">
        <f>IFERROR(IF(B3908="","",VLOOKUP(B3908,'Customer Orders Management'!B:AB,7,0)),"")</f>
        <v/>
      </c>
      <c r="H3908" s="80" t="str">
        <f>IFERROR(IF(B3908="","",VLOOKUP(B3908,'Customer Orders Management'!B:AB,8,0)),"")</f>
        <v/>
      </c>
      <c r="I3908" s="81" t="str">
        <f>IFERROR(IF(B3908="","",VLOOKUP(B3908,'Customer Orders Management'!B:AB,9,0)),"")</f>
        <v/>
      </c>
      <c r="J3908" s="81" t="str">
        <f>IFERROR(IF(B3908="","",VLOOKUP(B3908,'Customer Orders Management'!B:AB,10,0)),"")</f>
        <v/>
      </c>
      <c r="K3908" s="81" t="str">
        <f>IFERROR(IF(B3908="","",VLOOKUP(B3908,'Customer Orders Management'!B:AB,11,0)),"")</f>
        <v/>
      </c>
      <c r="L3908" s="81" t="str">
        <f>IFERROR(IF(VLOOKUP(B3908,'DIFOT Raw Data'!B:P,15,0)="","Not Delivered","Delivery"&amp;" "&amp;VLOOKUP(B3908,'DIFOT Raw Data'!B:P,15,0)),"")</f>
        <v/>
      </c>
    </row>
    <row r="3909" spans="5:12" x14ac:dyDescent="0.25">
      <c r="E3909" s="80" t="str">
        <f>IFERROR(IF(B3909="","",VLOOKUP(B3909,'Customer Orders Management'!B:AB,12,0)),"")</f>
        <v/>
      </c>
      <c r="F3909" s="80" t="str">
        <f>IFERROR(IF(B3909="","",VLOOKUP(B3909,'Customer Orders Management'!B:AB,13,0)),"")</f>
        <v/>
      </c>
      <c r="G3909" s="80" t="str">
        <f>IFERROR(IF(B3909="","",VLOOKUP(B3909,'Customer Orders Management'!B:AB,7,0)),"")</f>
        <v/>
      </c>
      <c r="H3909" s="80" t="str">
        <f>IFERROR(IF(B3909="","",VLOOKUP(B3909,'Customer Orders Management'!B:AB,8,0)),"")</f>
        <v/>
      </c>
      <c r="I3909" s="81" t="str">
        <f>IFERROR(IF(B3909="","",VLOOKUP(B3909,'Customer Orders Management'!B:AB,9,0)),"")</f>
        <v/>
      </c>
      <c r="J3909" s="81" t="str">
        <f>IFERROR(IF(B3909="","",VLOOKUP(B3909,'Customer Orders Management'!B:AB,10,0)),"")</f>
        <v/>
      </c>
      <c r="K3909" s="81" t="str">
        <f>IFERROR(IF(B3909="","",VLOOKUP(B3909,'Customer Orders Management'!B:AB,11,0)),"")</f>
        <v/>
      </c>
      <c r="L3909" s="81" t="str">
        <f>IFERROR(IF(VLOOKUP(B3909,'DIFOT Raw Data'!B:P,15,0)="","Not Delivered","Delivery"&amp;" "&amp;VLOOKUP(B3909,'DIFOT Raw Data'!B:P,15,0)),"")</f>
        <v/>
      </c>
    </row>
    <row r="3910" spans="5:12" x14ac:dyDescent="0.25">
      <c r="E3910" s="80" t="str">
        <f>IFERROR(IF(B3910="","",VLOOKUP(B3910,'Customer Orders Management'!B:AB,12,0)),"")</f>
        <v/>
      </c>
      <c r="F3910" s="80" t="str">
        <f>IFERROR(IF(B3910="","",VLOOKUP(B3910,'Customer Orders Management'!B:AB,13,0)),"")</f>
        <v/>
      </c>
      <c r="G3910" s="80" t="str">
        <f>IFERROR(IF(B3910="","",VLOOKUP(B3910,'Customer Orders Management'!B:AB,7,0)),"")</f>
        <v/>
      </c>
      <c r="H3910" s="80" t="str">
        <f>IFERROR(IF(B3910="","",VLOOKUP(B3910,'Customer Orders Management'!B:AB,8,0)),"")</f>
        <v/>
      </c>
      <c r="I3910" s="81" t="str">
        <f>IFERROR(IF(B3910="","",VLOOKUP(B3910,'Customer Orders Management'!B:AB,9,0)),"")</f>
        <v/>
      </c>
      <c r="J3910" s="81" t="str">
        <f>IFERROR(IF(B3910="","",VLOOKUP(B3910,'Customer Orders Management'!B:AB,10,0)),"")</f>
        <v/>
      </c>
      <c r="K3910" s="81" t="str">
        <f>IFERROR(IF(B3910="","",VLOOKUP(B3910,'Customer Orders Management'!B:AB,11,0)),"")</f>
        <v/>
      </c>
      <c r="L3910" s="81" t="str">
        <f>IFERROR(IF(VLOOKUP(B3910,'DIFOT Raw Data'!B:P,15,0)="","Not Delivered","Delivery"&amp;" "&amp;VLOOKUP(B3910,'DIFOT Raw Data'!B:P,15,0)),"")</f>
        <v/>
      </c>
    </row>
    <row r="3911" spans="5:12" x14ac:dyDescent="0.25">
      <c r="E3911" s="80" t="str">
        <f>IFERROR(IF(B3911="","",VLOOKUP(B3911,'Customer Orders Management'!B:AB,12,0)),"")</f>
        <v/>
      </c>
      <c r="F3911" s="80" t="str">
        <f>IFERROR(IF(B3911="","",VLOOKUP(B3911,'Customer Orders Management'!B:AB,13,0)),"")</f>
        <v/>
      </c>
      <c r="G3911" s="80" t="str">
        <f>IFERROR(IF(B3911="","",VLOOKUP(B3911,'Customer Orders Management'!B:AB,7,0)),"")</f>
        <v/>
      </c>
      <c r="H3911" s="80" t="str">
        <f>IFERROR(IF(B3911="","",VLOOKUP(B3911,'Customer Orders Management'!B:AB,8,0)),"")</f>
        <v/>
      </c>
      <c r="I3911" s="81" t="str">
        <f>IFERROR(IF(B3911="","",VLOOKUP(B3911,'Customer Orders Management'!B:AB,9,0)),"")</f>
        <v/>
      </c>
      <c r="J3911" s="81" t="str">
        <f>IFERROR(IF(B3911="","",VLOOKUP(B3911,'Customer Orders Management'!B:AB,10,0)),"")</f>
        <v/>
      </c>
      <c r="K3911" s="81" t="str">
        <f>IFERROR(IF(B3911="","",VLOOKUP(B3911,'Customer Orders Management'!B:AB,11,0)),"")</f>
        <v/>
      </c>
      <c r="L3911" s="81" t="str">
        <f>IFERROR(IF(VLOOKUP(B3911,'DIFOT Raw Data'!B:P,15,0)="","Not Delivered","Delivery"&amp;" "&amp;VLOOKUP(B3911,'DIFOT Raw Data'!B:P,15,0)),"")</f>
        <v/>
      </c>
    </row>
    <row r="3912" spans="5:12" x14ac:dyDescent="0.25">
      <c r="E3912" s="80" t="str">
        <f>IFERROR(IF(B3912="","",VLOOKUP(B3912,'Customer Orders Management'!B:AB,12,0)),"")</f>
        <v/>
      </c>
      <c r="F3912" s="80" t="str">
        <f>IFERROR(IF(B3912="","",VLOOKUP(B3912,'Customer Orders Management'!B:AB,13,0)),"")</f>
        <v/>
      </c>
      <c r="G3912" s="80" t="str">
        <f>IFERROR(IF(B3912="","",VLOOKUP(B3912,'Customer Orders Management'!B:AB,7,0)),"")</f>
        <v/>
      </c>
      <c r="H3912" s="80" t="str">
        <f>IFERROR(IF(B3912="","",VLOOKUP(B3912,'Customer Orders Management'!B:AB,8,0)),"")</f>
        <v/>
      </c>
      <c r="I3912" s="81" t="str">
        <f>IFERROR(IF(B3912="","",VLOOKUP(B3912,'Customer Orders Management'!B:AB,9,0)),"")</f>
        <v/>
      </c>
      <c r="J3912" s="81" t="str">
        <f>IFERROR(IF(B3912="","",VLOOKUP(B3912,'Customer Orders Management'!B:AB,10,0)),"")</f>
        <v/>
      </c>
      <c r="K3912" s="81" t="str">
        <f>IFERROR(IF(B3912="","",VLOOKUP(B3912,'Customer Orders Management'!B:AB,11,0)),"")</f>
        <v/>
      </c>
      <c r="L3912" s="81" t="str">
        <f>IFERROR(IF(VLOOKUP(B3912,'DIFOT Raw Data'!B:P,15,0)="","Not Delivered","Delivery"&amp;" "&amp;VLOOKUP(B3912,'DIFOT Raw Data'!B:P,15,0)),"")</f>
        <v/>
      </c>
    </row>
    <row r="3913" spans="5:12" x14ac:dyDescent="0.25">
      <c r="E3913" s="80" t="str">
        <f>IFERROR(IF(B3913="","",VLOOKUP(B3913,'Customer Orders Management'!B:AB,12,0)),"")</f>
        <v/>
      </c>
      <c r="F3913" s="80" t="str">
        <f>IFERROR(IF(B3913="","",VLOOKUP(B3913,'Customer Orders Management'!B:AB,13,0)),"")</f>
        <v/>
      </c>
      <c r="G3913" s="80" t="str">
        <f>IFERROR(IF(B3913="","",VLOOKUP(B3913,'Customer Orders Management'!B:AB,7,0)),"")</f>
        <v/>
      </c>
      <c r="H3913" s="80" t="str">
        <f>IFERROR(IF(B3913="","",VLOOKUP(B3913,'Customer Orders Management'!B:AB,8,0)),"")</f>
        <v/>
      </c>
      <c r="I3913" s="81" t="str">
        <f>IFERROR(IF(B3913="","",VLOOKUP(B3913,'Customer Orders Management'!B:AB,9,0)),"")</f>
        <v/>
      </c>
      <c r="J3913" s="81" t="str">
        <f>IFERROR(IF(B3913="","",VLOOKUP(B3913,'Customer Orders Management'!B:AB,10,0)),"")</f>
        <v/>
      </c>
      <c r="K3913" s="81" t="str">
        <f>IFERROR(IF(B3913="","",VLOOKUP(B3913,'Customer Orders Management'!B:AB,11,0)),"")</f>
        <v/>
      </c>
      <c r="L3913" s="81" t="str">
        <f>IFERROR(IF(VLOOKUP(B3913,'DIFOT Raw Data'!B:P,15,0)="","Not Delivered","Delivery"&amp;" "&amp;VLOOKUP(B3913,'DIFOT Raw Data'!B:P,15,0)),"")</f>
        <v/>
      </c>
    </row>
    <row r="3914" spans="5:12" x14ac:dyDescent="0.25">
      <c r="E3914" s="80" t="str">
        <f>IFERROR(IF(B3914="","",VLOOKUP(B3914,'Customer Orders Management'!B:AB,12,0)),"")</f>
        <v/>
      </c>
      <c r="F3914" s="80" t="str">
        <f>IFERROR(IF(B3914="","",VLOOKUP(B3914,'Customer Orders Management'!B:AB,13,0)),"")</f>
        <v/>
      </c>
      <c r="G3914" s="80" t="str">
        <f>IFERROR(IF(B3914="","",VLOOKUP(B3914,'Customer Orders Management'!B:AB,7,0)),"")</f>
        <v/>
      </c>
      <c r="H3914" s="80" t="str">
        <f>IFERROR(IF(B3914="","",VLOOKUP(B3914,'Customer Orders Management'!B:AB,8,0)),"")</f>
        <v/>
      </c>
      <c r="I3914" s="81" t="str">
        <f>IFERROR(IF(B3914="","",VLOOKUP(B3914,'Customer Orders Management'!B:AB,9,0)),"")</f>
        <v/>
      </c>
      <c r="J3914" s="81" t="str">
        <f>IFERROR(IF(B3914="","",VLOOKUP(B3914,'Customer Orders Management'!B:AB,10,0)),"")</f>
        <v/>
      </c>
      <c r="K3914" s="81" t="str">
        <f>IFERROR(IF(B3914="","",VLOOKUP(B3914,'Customer Orders Management'!B:AB,11,0)),"")</f>
        <v/>
      </c>
      <c r="L3914" s="81" t="str">
        <f>IFERROR(IF(VLOOKUP(B3914,'DIFOT Raw Data'!B:P,15,0)="","Not Delivered","Delivery"&amp;" "&amp;VLOOKUP(B3914,'DIFOT Raw Data'!B:P,15,0)),"")</f>
        <v/>
      </c>
    </row>
    <row r="3915" spans="5:12" x14ac:dyDescent="0.25">
      <c r="E3915" s="80" t="str">
        <f>IFERROR(IF(B3915="","",VLOOKUP(B3915,'Customer Orders Management'!B:AB,12,0)),"")</f>
        <v/>
      </c>
      <c r="F3915" s="80" t="str">
        <f>IFERROR(IF(B3915="","",VLOOKUP(B3915,'Customer Orders Management'!B:AB,13,0)),"")</f>
        <v/>
      </c>
      <c r="G3915" s="80" t="str">
        <f>IFERROR(IF(B3915="","",VLOOKUP(B3915,'Customer Orders Management'!B:AB,7,0)),"")</f>
        <v/>
      </c>
      <c r="H3915" s="80" t="str">
        <f>IFERROR(IF(B3915="","",VLOOKUP(B3915,'Customer Orders Management'!B:AB,8,0)),"")</f>
        <v/>
      </c>
      <c r="I3915" s="81" t="str">
        <f>IFERROR(IF(B3915="","",VLOOKUP(B3915,'Customer Orders Management'!B:AB,9,0)),"")</f>
        <v/>
      </c>
      <c r="J3915" s="81" t="str">
        <f>IFERROR(IF(B3915="","",VLOOKUP(B3915,'Customer Orders Management'!B:AB,10,0)),"")</f>
        <v/>
      </c>
      <c r="K3915" s="81" t="str">
        <f>IFERROR(IF(B3915="","",VLOOKUP(B3915,'Customer Orders Management'!B:AB,11,0)),"")</f>
        <v/>
      </c>
      <c r="L3915" s="81" t="str">
        <f>IFERROR(IF(VLOOKUP(B3915,'DIFOT Raw Data'!B:P,15,0)="","Not Delivered","Delivery"&amp;" "&amp;VLOOKUP(B3915,'DIFOT Raw Data'!B:P,15,0)),"")</f>
        <v/>
      </c>
    </row>
    <row r="3916" spans="5:12" x14ac:dyDescent="0.25">
      <c r="E3916" s="80" t="str">
        <f>IFERROR(IF(B3916="","",VLOOKUP(B3916,'Customer Orders Management'!B:AB,12,0)),"")</f>
        <v/>
      </c>
      <c r="F3916" s="80" t="str">
        <f>IFERROR(IF(B3916="","",VLOOKUP(B3916,'Customer Orders Management'!B:AB,13,0)),"")</f>
        <v/>
      </c>
      <c r="G3916" s="80" t="str">
        <f>IFERROR(IF(B3916="","",VLOOKUP(B3916,'Customer Orders Management'!B:AB,7,0)),"")</f>
        <v/>
      </c>
      <c r="H3916" s="80" t="str">
        <f>IFERROR(IF(B3916="","",VLOOKUP(B3916,'Customer Orders Management'!B:AB,8,0)),"")</f>
        <v/>
      </c>
      <c r="I3916" s="81" t="str">
        <f>IFERROR(IF(B3916="","",VLOOKUP(B3916,'Customer Orders Management'!B:AB,9,0)),"")</f>
        <v/>
      </c>
      <c r="J3916" s="81" t="str">
        <f>IFERROR(IF(B3916="","",VLOOKUP(B3916,'Customer Orders Management'!B:AB,10,0)),"")</f>
        <v/>
      </c>
      <c r="K3916" s="81" t="str">
        <f>IFERROR(IF(B3916="","",VLOOKUP(B3916,'Customer Orders Management'!B:AB,11,0)),"")</f>
        <v/>
      </c>
      <c r="L3916" s="81" t="str">
        <f>IFERROR(IF(VLOOKUP(B3916,'DIFOT Raw Data'!B:P,15,0)="","Not Delivered","Delivery"&amp;" "&amp;VLOOKUP(B3916,'DIFOT Raw Data'!B:P,15,0)),"")</f>
        <v/>
      </c>
    </row>
    <row r="3917" spans="5:12" x14ac:dyDescent="0.25">
      <c r="E3917" s="80" t="str">
        <f>IFERROR(IF(B3917="","",VLOOKUP(B3917,'Customer Orders Management'!B:AB,12,0)),"")</f>
        <v/>
      </c>
      <c r="F3917" s="80" t="str">
        <f>IFERROR(IF(B3917="","",VLOOKUP(B3917,'Customer Orders Management'!B:AB,13,0)),"")</f>
        <v/>
      </c>
      <c r="G3917" s="80" t="str">
        <f>IFERROR(IF(B3917="","",VLOOKUP(B3917,'Customer Orders Management'!B:AB,7,0)),"")</f>
        <v/>
      </c>
      <c r="H3917" s="80" t="str">
        <f>IFERROR(IF(B3917="","",VLOOKUP(B3917,'Customer Orders Management'!B:AB,8,0)),"")</f>
        <v/>
      </c>
      <c r="I3917" s="81" t="str">
        <f>IFERROR(IF(B3917="","",VLOOKUP(B3917,'Customer Orders Management'!B:AB,9,0)),"")</f>
        <v/>
      </c>
      <c r="J3917" s="81" t="str">
        <f>IFERROR(IF(B3917="","",VLOOKUP(B3917,'Customer Orders Management'!B:AB,10,0)),"")</f>
        <v/>
      </c>
      <c r="K3917" s="81" t="str">
        <f>IFERROR(IF(B3917="","",VLOOKUP(B3917,'Customer Orders Management'!B:AB,11,0)),"")</f>
        <v/>
      </c>
      <c r="L3917" s="81" t="str">
        <f>IFERROR(IF(VLOOKUP(B3917,'DIFOT Raw Data'!B:P,15,0)="","Not Delivered","Delivery"&amp;" "&amp;VLOOKUP(B3917,'DIFOT Raw Data'!B:P,15,0)),"")</f>
        <v/>
      </c>
    </row>
    <row r="3918" spans="5:12" x14ac:dyDescent="0.25">
      <c r="E3918" s="80" t="str">
        <f>IFERROR(IF(B3918="","",VLOOKUP(B3918,'Customer Orders Management'!B:AB,12,0)),"")</f>
        <v/>
      </c>
      <c r="F3918" s="80" t="str">
        <f>IFERROR(IF(B3918="","",VLOOKUP(B3918,'Customer Orders Management'!B:AB,13,0)),"")</f>
        <v/>
      </c>
      <c r="G3918" s="80" t="str">
        <f>IFERROR(IF(B3918="","",VLOOKUP(B3918,'Customer Orders Management'!B:AB,7,0)),"")</f>
        <v/>
      </c>
      <c r="H3918" s="80" t="str">
        <f>IFERROR(IF(B3918="","",VLOOKUP(B3918,'Customer Orders Management'!B:AB,8,0)),"")</f>
        <v/>
      </c>
      <c r="I3918" s="81" t="str">
        <f>IFERROR(IF(B3918="","",VLOOKUP(B3918,'Customer Orders Management'!B:AB,9,0)),"")</f>
        <v/>
      </c>
      <c r="J3918" s="81" t="str">
        <f>IFERROR(IF(B3918="","",VLOOKUP(B3918,'Customer Orders Management'!B:AB,10,0)),"")</f>
        <v/>
      </c>
      <c r="K3918" s="81" t="str">
        <f>IFERROR(IF(B3918="","",VLOOKUP(B3918,'Customer Orders Management'!B:AB,11,0)),"")</f>
        <v/>
      </c>
      <c r="L3918" s="81" t="str">
        <f>IFERROR(IF(VLOOKUP(B3918,'DIFOT Raw Data'!B:P,15,0)="","Not Delivered","Delivery"&amp;" "&amp;VLOOKUP(B3918,'DIFOT Raw Data'!B:P,15,0)),"")</f>
        <v/>
      </c>
    </row>
    <row r="3919" spans="5:12" x14ac:dyDescent="0.25">
      <c r="E3919" s="80" t="str">
        <f>IFERROR(IF(B3919="","",VLOOKUP(B3919,'Customer Orders Management'!B:AB,12,0)),"")</f>
        <v/>
      </c>
      <c r="F3919" s="80" t="str">
        <f>IFERROR(IF(B3919="","",VLOOKUP(B3919,'Customer Orders Management'!B:AB,13,0)),"")</f>
        <v/>
      </c>
      <c r="G3919" s="80" t="str">
        <f>IFERROR(IF(B3919="","",VLOOKUP(B3919,'Customer Orders Management'!B:AB,7,0)),"")</f>
        <v/>
      </c>
      <c r="H3919" s="80" t="str">
        <f>IFERROR(IF(B3919="","",VLOOKUP(B3919,'Customer Orders Management'!B:AB,8,0)),"")</f>
        <v/>
      </c>
      <c r="I3919" s="81" t="str">
        <f>IFERROR(IF(B3919="","",VLOOKUP(B3919,'Customer Orders Management'!B:AB,9,0)),"")</f>
        <v/>
      </c>
      <c r="J3919" s="81" t="str">
        <f>IFERROR(IF(B3919="","",VLOOKUP(B3919,'Customer Orders Management'!B:AB,10,0)),"")</f>
        <v/>
      </c>
      <c r="K3919" s="81" t="str">
        <f>IFERROR(IF(B3919="","",VLOOKUP(B3919,'Customer Orders Management'!B:AB,11,0)),"")</f>
        <v/>
      </c>
      <c r="L3919" s="81" t="str">
        <f>IFERROR(IF(VLOOKUP(B3919,'DIFOT Raw Data'!B:P,15,0)="","Not Delivered","Delivery"&amp;" "&amp;VLOOKUP(B3919,'DIFOT Raw Data'!B:P,15,0)),"")</f>
        <v/>
      </c>
    </row>
    <row r="3920" spans="5:12" x14ac:dyDescent="0.25">
      <c r="E3920" s="80" t="str">
        <f>IFERROR(IF(B3920="","",VLOOKUP(B3920,'Customer Orders Management'!B:AB,12,0)),"")</f>
        <v/>
      </c>
      <c r="F3920" s="80" t="str">
        <f>IFERROR(IF(B3920="","",VLOOKUP(B3920,'Customer Orders Management'!B:AB,13,0)),"")</f>
        <v/>
      </c>
      <c r="G3920" s="80" t="str">
        <f>IFERROR(IF(B3920="","",VLOOKUP(B3920,'Customer Orders Management'!B:AB,7,0)),"")</f>
        <v/>
      </c>
      <c r="H3920" s="80" t="str">
        <f>IFERROR(IF(B3920="","",VLOOKUP(B3920,'Customer Orders Management'!B:AB,8,0)),"")</f>
        <v/>
      </c>
      <c r="I3920" s="81" t="str">
        <f>IFERROR(IF(B3920="","",VLOOKUP(B3920,'Customer Orders Management'!B:AB,9,0)),"")</f>
        <v/>
      </c>
      <c r="J3920" s="81" t="str">
        <f>IFERROR(IF(B3920="","",VLOOKUP(B3920,'Customer Orders Management'!B:AB,10,0)),"")</f>
        <v/>
      </c>
      <c r="K3920" s="81" t="str">
        <f>IFERROR(IF(B3920="","",VLOOKUP(B3920,'Customer Orders Management'!B:AB,11,0)),"")</f>
        <v/>
      </c>
      <c r="L3920" s="81" t="str">
        <f>IFERROR(IF(VLOOKUP(B3920,'DIFOT Raw Data'!B:P,15,0)="","Not Delivered","Delivery"&amp;" "&amp;VLOOKUP(B3920,'DIFOT Raw Data'!B:P,15,0)),"")</f>
        <v/>
      </c>
    </row>
    <row r="3921" spans="5:12" x14ac:dyDescent="0.25">
      <c r="E3921" s="80" t="str">
        <f>IFERROR(IF(B3921="","",VLOOKUP(B3921,'Customer Orders Management'!B:AB,12,0)),"")</f>
        <v/>
      </c>
      <c r="F3921" s="80" t="str">
        <f>IFERROR(IF(B3921="","",VLOOKUP(B3921,'Customer Orders Management'!B:AB,13,0)),"")</f>
        <v/>
      </c>
      <c r="G3921" s="80" t="str">
        <f>IFERROR(IF(B3921="","",VLOOKUP(B3921,'Customer Orders Management'!B:AB,7,0)),"")</f>
        <v/>
      </c>
      <c r="H3921" s="80" t="str">
        <f>IFERROR(IF(B3921="","",VLOOKUP(B3921,'Customer Orders Management'!B:AB,8,0)),"")</f>
        <v/>
      </c>
      <c r="I3921" s="81" t="str">
        <f>IFERROR(IF(B3921="","",VLOOKUP(B3921,'Customer Orders Management'!B:AB,9,0)),"")</f>
        <v/>
      </c>
      <c r="J3921" s="81" t="str">
        <f>IFERROR(IF(B3921="","",VLOOKUP(B3921,'Customer Orders Management'!B:AB,10,0)),"")</f>
        <v/>
      </c>
      <c r="K3921" s="81" t="str">
        <f>IFERROR(IF(B3921="","",VLOOKUP(B3921,'Customer Orders Management'!B:AB,11,0)),"")</f>
        <v/>
      </c>
      <c r="L3921" s="81" t="str">
        <f>IFERROR(IF(VLOOKUP(B3921,'DIFOT Raw Data'!B:P,15,0)="","Not Delivered","Delivery"&amp;" "&amp;VLOOKUP(B3921,'DIFOT Raw Data'!B:P,15,0)),"")</f>
        <v/>
      </c>
    </row>
    <row r="3922" spans="5:12" x14ac:dyDescent="0.25">
      <c r="E3922" s="80" t="str">
        <f>IFERROR(IF(B3922="","",VLOOKUP(B3922,'Customer Orders Management'!B:AB,12,0)),"")</f>
        <v/>
      </c>
      <c r="F3922" s="80" t="str">
        <f>IFERROR(IF(B3922="","",VLOOKUP(B3922,'Customer Orders Management'!B:AB,13,0)),"")</f>
        <v/>
      </c>
      <c r="G3922" s="80" t="str">
        <f>IFERROR(IF(B3922="","",VLOOKUP(B3922,'Customer Orders Management'!B:AB,7,0)),"")</f>
        <v/>
      </c>
      <c r="H3922" s="80" t="str">
        <f>IFERROR(IF(B3922="","",VLOOKUP(B3922,'Customer Orders Management'!B:AB,8,0)),"")</f>
        <v/>
      </c>
      <c r="I3922" s="81" t="str">
        <f>IFERROR(IF(B3922="","",VLOOKUP(B3922,'Customer Orders Management'!B:AB,9,0)),"")</f>
        <v/>
      </c>
      <c r="J3922" s="81" t="str">
        <f>IFERROR(IF(B3922="","",VLOOKUP(B3922,'Customer Orders Management'!B:AB,10,0)),"")</f>
        <v/>
      </c>
      <c r="K3922" s="81" t="str">
        <f>IFERROR(IF(B3922="","",VLOOKUP(B3922,'Customer Orders Management'!B:AB,11,0)),"")</f>
        <v/>
      </c>
      <c r="L3922" s="81" t="str">
        <f>IFERROR(IF(VLOOKUP(B3922,'DIFOT Raw Data'!B:P,15,0)="","Not Delivered","Delivery"&amp;" "&amp;VLOOKUP(B3922,'DIFOT Raw Data'!B:P,15,0)),"")</f>
        <v/>
      </c>
    </row>
    <row r="3923" spans="5:12" x14ac:dyDescent="0.25">
      <c r="E3923" s="80" t="str">
        <f>IFERROR(IF(B3923="","",VLOOKUP(B3923,'Customer Orders Management'!B:AB,12,0)),"")</f>
        <v/>
      </c>
      <c r="F3923" s="80" t="str">
        <f>IFERROR(IF(B3923="","",VLOOKUP(B3923,'Customer Orders Management'!B:AB,13,0)),"")</f>
        <v/>
      </c>
      <c r="G3923" s="80" t="str">
        <f>IFERROR(IF(B3923="","",VLOOKUP(B3923,'Customer Orders Management'!B:AB,7,0)),"")</f>
        <v/>
      </c>
      <c r="H3923" s="80" t="str">
        <f>IFERROR(IF(B3923="","",VLOOKUP(B3923,'Customer Orders Management'!B:AB,8,0)),"")</f>
        <v/>
      </c>
      <c r="I3923" s="81" t="str">
        <f>IFERROR(IF(B3923="","",VLOOKUP(B3923,'Customer Orders Management'!B:AB,9,0)),"")</f>
        <v/>
      </c>
      <c r="J3923" s="81" t="str">
        <f>IFERROR(IF(B3923="","",VLOOKUP(B3923,'Customer Orders Management'!B:AB,10,0)),"")</f>
        <v/>
      </c>
      <c r="K3923" s="81" t="str">
        <f>IFERROR(IF(B3923="","",VLOOKUP(B3923,'Customer Orders Management'!B:AB,11,0)),"")</f>
        <v/>
      </c>
      <c r="L3923" s="81" t="str">
        <f>IFERROR(IF(VLOOKUP(B3923,'DIFOT Raw Data'!B:P,15,0)="","Not Delivered","Delivery"&amp;" "&amp;VLOOKUP(B3923,'DIFOT Raw Data'!B:P,15,0)),"")</f>
        <v/>
      </c>
    </row>
    <row r="3924" spans="5:12" x14ac:dyDescent="0.25">
      <c r="E3924" s="80" t="str">
        <f>IFERROR(IF(B3924="","",VLOOKUP(B3924,'Customer Orders Management'!B:AB,12,0)),"")</f>
        <v/>
      </c>
      <c r="F3924" s="80" t="str">
        <f>IFERROR(IF(B3924="","",VLOOKUP(B3924,'Customer Orders Management'!B:AB,13,0)),"")</f>
        <v/>
      </c>
      <c r="G3924" s="80" t="str">
        <f>IFERROR(IF(B3924="","",VLOOKUP(B3924,'Customer Orders Management'!B:AB,7,0)),"")</f>
        <v/>
      </c>
      <c r="H3924" s="80" t="str">
        <f>IFERROR(IF(B3924="","",VLOOKUP(B3924,'Customer Orders Management'!B:AB,8,0)),"")</f>
        <v/>
      </c>
      <c r="I3924" s="81" t="str">
        <f>IFERROR(IF(B3924="","",VLOOKUP(B3924,'Customer Orders Management'!B:AB,9,0)),"")</f>
        <v/>
      </c>
      <c r="J3924" s="81" t="str">
        <f>IFERROR(IF(B3924="","",VLOOKUP(B3924,'Customer Orders Management'!B:AB,10,0)),"")</f>
        <v/>
      </c>
      <c r="K3924" s="81" t="str">
        <f>IFERROR(IF(B3924="","",VLOOKUP(B3924,'Customer Orders Management'!B:AB,11,0)),"")</f>
        <v/>
      </c>
      <c r="L3924" s="81" t="str">
        <f>IFERROR(IF(VLOOKUP(B3924,'DIFOT Raw Data'!B:P,15,0)="","Not Delivered","Delivery"&amp;" "&amp;VLOOKUP(B3924,'DIFOT Raw Data'!B:P,15,0)),"")</f>
        <v/>
      </c>
    </row>
    <row r="3925" spans="5:12" x14ac:dyDescent="0.25">
      <c r="E3925" s="80" t="str">
        <f>IFERROR(IF(B3925="","",VLOOKUP(B3925,'Customer Orders Management'!B:AB,12,0)),"")</f>
        <v/>
      </c>
      <c r="F3925" s="80" t="str">
        <f>IFERROR(IF(B3925="","",VLOOKUP(B3925,'Customer Orders Management'!B:AB,13,0)),"")</f>
        <v/>
      </c>
      <c r="G3925" s="80" t="str">
        <f>IFERROR(IF(B3925="","",VLOOKUP(B3925,'Customer Orders Management'!B:AB,7,0)),"")</f>
        <v/>
      </c>
      <c r="H3925" s="80" t="str">
        <f>IFERROR(IF(B3925="","",VLOOKUP(B3925,'Customer Orders Management'!B:AB,8,0)),"")</f>
        <v/>
      </c>
      <c r="I3925" s="81" t="str">
        <f>IFERROR(IF(B3925="","",VLOOKUP(B3925,'Customer Orders Management'!B:AB,9,0)),"")</f>
        <v/>
      </c>
      <c r="J3925" s="81" t="str">
        <f>IFERROR(IF(B3925="","",VLOOKUP(B3925,'Customer Orders Management'!B:AB,10,0)),"")</f>
        <v/>
      </c>
      <c r="K3925" s="81" t="str">
        <f>IFERROR(IF(B3925="","",VLOOKUP(B3925,'Customer Orders Management'!B:AB,11,0)),"")</f>
        <v/>
      </c>
      <c r="L3925" s="81" t="str">
        <f>IFERROR(IF(VLOOKUP(B3925,'DIFOT Raw Data'!B:P,15,0)="","Not Delivered","Delivery"&amp;" "&amp;VLOOKUP(B3925,'DIFOT Raw Data'!B:P,15,0)),"")</f>
        <v/>
      </c>
    </row>
    <row r="3926" spans="5:12" x14ac:dyDescent="0.25">
      <c r="E3926" s="80" t="str">
        <f>IFERROR(IF(B3926="","",VLOOKUP(B3926,'Customer Orders Management'!B:AB,12,0)),"")</f>
        <v/>
      </c>
      <c r="F3926" s="80" t="str">
        <f>IFERROR(IF(B3926="","",VLOOKUP(B3926,'Customer Orders Management'!B:AB,13,0)),"")</f>
        <v/>
      </c>
      <c r="G3926" s="80" t="str">
        <f>IFERROR(IF(B3926="","",VLOOKUP(B3926,'Customer Orders Management'!B:AB,7,0)),"")</f>
        <v/>
      </c>
      <c r="H3926" s="80" t="str">
        <f>IFERROR(IF(B3926="","",VLOOKUP(B3926,'Customer Orders Management'!B:AB,8,0)),"")</f>
        <v/>
      </c>
      <c r="I3926" s="81" t="str">
        <f>IFERROR(IF(B3926="","",VLOOKUP(B3926,'Customer Orders Management'!B:AB,9,0)),"")</f>
        <v/>
      </c>
      <c r="J3926" s="81" t="str">
        <f>IFERROR(IF(B3926="","",VLOOKUP(B3926,'Customer Orders Management'!B:AB,10,0)),"")</f>
        <v/>
      </c>
      <c r="K3926" s="81" t="str">
        <f>IFERROR(IF(B3926="","",VLOOKUP(B3926,'Customer Orders Management'!B:AB,11,0)),"")</f>
        <v/>
      </c>
      <c r="L3926" s="81" t="str">
        <f>IFERROR(IF(VLOOKUP(B3926,'DIFOT Raw Data'!B:P,15,0)="","Not Delivered","Delivery"&amp;" "&amp;VLOOKUP(B3926,'DIFOT Raw Data'!B:P,15,0)),"")</f>
        <v/>
      </c>
    </row>
    <row r="3927" spans="5:12" x14ac:dyDescent="0.25">
      <c r="E3927" s="80" t="str">
        <f>IFERROR(IF(B3927="","",VLOOKUP(B3927,'Customer Orders Management'!B:AB,12,0)),"")</f>
        <v/>
      </c>
      <c r="F3927" s="80" t="str">
        <f>IFERROR(IF(B3927="","",VLOOKUP(B3927,'Customer Orders Management'!B:AB,13,0)),"")</f>
        <v/>
      </c>
      <c r="G3927" s="80" t="str">
        <f>IFERROR(IF(B3927="","",VLOOKUP(B3927,'Customer Orders Management'!B:AB,7,0)),"")</f>
        <v/>
      </c>
      <c r="H3927" s="80" t="str">
        <f>IFERROR(IF(B3927="","",VLOOKUP(B3927,'Customer Orders Management'!B:AB,8,0)),"")</f>
        <v/>
      </c>
      <c r="I3927" s="81" t="str">
        <f>IFERROR(IF(B3927="","",VLOOKUP(B3927,'Customer Orders Management'!B:AB,9,0)),"")</f>
        <v/>
      </c>
      <c r="J3927" s="81" t="str">
        <f>IFERROR(IF(B3927="","",VLOOKUP(B3927,'Customer Orders Management'!B:AB,10,0)),"")</f>
        <v/>
      </c>
      <c r="K3927" s="81" t="str">
        <f>IFERROR(IF(B3927="","",VLOOKUP(B3927,'Customer Orders Management'!B:AB,11,0)),"")</f>
        <v/>
      </c>
      <c r="L3927" s="81" t="str">
        <f>IFERROR(IF(VLOOKUP(B3927,'DIFOT Raw Data'!B:P,15,0)="","Not Delivered","Delivery"&amp;" "&amp;VLOOKUP(B3927,'DIFOT Raw Data'!B:P,15,0)),"")</f>
        <v/>
      </c>
    </row>
    <row r="3928" spans="5:12" x14ac:dyDescent="0.25">
      <c r="E3928" s="80" t="str">
        <f>IFERROR(IF(B3928="","",VLOOKUP(B3928,'Customer Orders Management'!B:AB,12,0)),"")</f>
        <v/>
      </c>
      <c r="F3928" s="80" t="str">
        <f>IFERROR(IF(B3928="","",VLOOKUP(B3928,'Customer Orders Management'!B:AB,13,0)),"")</f>
        <v/>
      </c>
      <c r="G3928" s="80" t="str">
        <f>IFERROR(IF(B3928="","",VLOOKUP(B3928,'Customer Orders Management'!B:AB,7,0)),"")</f>
        <v/>
      </c>
      <c r="H3928" s="80" t="str">
        <f>IFERROR(IF(B3928="","",VLOOKUP(B3928,'Customer Orders Management'!B:AB,8,0)),"")</f>
        <v/>
      </c>
      <c r="I3928" s="81" t="str">
        <f>IFERROR(IF(B3928="","",VLOOKUP(B3928,'Customer Orders Management'!B:AB,9,0)),"")</f>
        <v/>
      </c>
      <c r="J3928" s="81" t="str">
        <f>IFERROR(IF(B3928="","",VLOOKUP(B3928,'Customer Orders Management'!B:AB,10,0)),"")</f>
        <v/>
      </c>
      <c r="K3928" s="81" t="str">
        <f>IFERROR(IF(B3928="","",VLOOKUP(B3928,'Customer Orders Management'!B:AB,11,0)),"")</f>
        <v/>
      </c>
      <c r="L3928" s="81" t="str">
        <f>IFERROR(IF(VLOOKUP(B3928,'DIFOT Raw Data'!B:P,15,0)="","Not Delivered","Delivery"&amp;" "&amp;VLOOKUP(B3928,'DIFOT Raw Data'!B:P,15,0)),"")</f>
        <v/>
      </c>
    </row>
    <row r="3929" spans="5:12" x14ac:dyDescent="0.25">
      <c r="E3929" s="80" t="str">
        <f>IFERROR(IF(B3929="","",VLOOKUP(B3929,'Customer Orders Management'!B:AB,12,0)),"")</f>
        <v/>
      </c>
      <c r="F3929" s="80" t="str">
        <f>IFERROR(IF(B3929="","",VLOOKUP(B3929,'Customer Orders Management'!B:AB,13,0)),"")</f>
        <v/>
      </c>
      <c r="G3929" s="80" t="str">
        <f>IFERROR(IF(B3929="","",VLOOKUP(B3929,'Customer Orders Management'!B:AB,7,0)),"")</f>
        <v/>
      </c>
      <c r="H3929" s="80" t="str">
        <f>IFERROR(IF(B3929="","",VLOOKUP(B3929,'Customer Orders Management'!B:AB,8,0)),"")</f>
        <v/>
      </c>
      <c r="I3929" s="81" t="str">
        <f>IFERROR(IF(B3929="","",VLOOKUP(B3929,'Customer Orders Management'!B:AB,9,0)),"")</f>
        <v/>
      </c>
      <c r="J3929" s="81" t="str">
        <f>IFERROR(IF(B3929="","",VLOOKUP(B3929,'Customer Orders Management'!B:AB,10,0)),"")</f>
        <v/>
      </c>
      <c r="K3929" s="81" t="str">
        <f>IFERROR(IF(B3929="","",VLOOKUP(B3929,'Customer Orders Management'!B:AB,11,0)),"")</f>
        <v/>
      </c>
      <c r="L3929" s="81" t="str">
        <f>IFERROR(IF(VLOOKUP(B3929,'DIFOT Raw Data'!B:P,15,0)="","Not Delivered","Delivery"&amp;" "&amp;VLOOKUP(B3929,'DIFOT Raw Data'!B:P,15,0)),"")</f>
        <v/>
      </c>
    </row>
    <row r="3930" spans="5:12" x14ac:dyDescent="0.25">
      <c r="E3930" s="80" t="str">
        <f>IFERROR(IF(B3930="","",VLOOKUP(B3930,'Customer Orders Management'!B:AB,12,0)),"")</f>
        <v/>
      </c>
      <c r="F3930" s="80" t="str">
        <f>IFERROR(IF(B3930="","",VLOOKUP(B3930,'Customer Orders Management'!B:AB,13,0)),"")</f>
        <v/>
      </c>
      <c r="G3930" s="80" t="str">
        <f>IFERROR(IF(B3930="","",VLOOKUP(B3930,'Customer Orders Management'!B:AB,7,0)),"")</f>
        <v/>
      </c>
      <c r="H3930" s="80" t="str">
        <f>IFERROR(IF(B3930="","",VLOOKUP(B3930,'Customer Orders Management'!B:AB,8,0)),"")</f>
        <v/>
      </c>
      <c r="I3930" s="81" t="str">
        <f>IFERROR(IF(B3930="","",VLOOKUP(B3930,'Customer Orders Management'!B:AB,9,0)),"")</f>
        <v/>
      </c>
      <c r="J3930" s="81" t="str">
        <f>IFERROR(IF(B3930="","",VLOOKUP(B3930,'Customer Orders Management'!B:AB,10,0)),"")</f>
        <v/>
      </c>
      <c r="K3930" s="81" t="str">
        <f>IFERROR(IF(B3930="","",VLOOKUP(B3930,'Customer Orders Management'!B:AB,11,0)),"")</f>
        <v/>
      </c>
      <c r="L3930" s="81" t="str">
        <f>IFERROR(IF(VLOOKUP(B3930,'DIFOT Raw Data'!B:P,15,0)="","Not Delivered","Delivery"&amp;" "&amp;VLOOKUP(B3930,'DIFOT Raw Data'!B:P,15,0)),"")</f>
        <v/>
      </c>
    </row>
    <row r="3931" spans="5:12" x14ac:dyDescent="0.25">
      <c r="E3931" s="80" t="str">
        <f>IFERROR(IF(B3931="","",VLOOKUP(B3931,'Customer Orders Management'!B:AB,12,0)),"")</f>
        <v/>
      </c>
      <c r="F3931" s="80" t="str">
        <f>IFERROR(IF(B3931="","",VLOOKUP(B3931,'Customer Orders Management'!B:AB,13,0)),"")</f>
        <v/>
      </c>
      <c r="G3931" s="80" t="str">
        <f>IFERROR(IF(B3931="","",VLOOKUP(B3931,'Customer Orders Management'!B:AB,7,0)),"")</f>
        <v/>
      </c>
      <c r="H3931" s="80" t="str">
        <f>IFERROR(IF(B3931="","",VLOOKUP(B3931,'Customer Orders Management'!B:AB,8,0)),"")</f>
        <v/>
      </c>
      <c r="I3931" s="81" t="str">
        <f>IFERROR(IF(B3931="","",VLOOKUP(B3931,'Customer Orders Management'!B:AB,9,0)),"")</f>
        <v/>
      </c>
      <c r="J3931" s="81" t="str">
        <f>IFERROR(IF(B3931="","",VLOOKUP(B3931,'Customer Orders Management'!B:AB,10,0)),"")</f>
        <v/>
      </c>
      <c r="K3931" s="81" t="str">
        <f>IFERROR(IF(B3931="","",VLOOKUP(B3931,'Customer Orders Management'!B:AB,11,0)),"")</f>
        <v/>
      </c>
      <c r="L3931" s="81" t="str">
        <f>IFERROR(IF(VLOOKUP(B3931,'DIFOT Raw Data'!B:P,15,0)="","Not Delivered","Delivery"&amp;" "&amp;VLOOKUP(B3931,'DIFOT Raw Data'!B:P,15,0)),"")</f>
        <v/>
      </c>
    </row>
    <row r="3932" spans="5:12" x14ac:dyDescent="0.25">
      <c r="E3932" s="80" t="str">
        <f>IFERROR(IF(B3932="","",VLOOKUP(B3932,'Customer Orders Management'!B:AB,12,0)),"")</f>
        <v/>
      </c>
      <c r="F3932" s="80" t="str">
        <f>IFERROR(IF(B3932="","",VLOOKUP(B3932,'Customer Orders Management'!B:AB,13,0)),"")</f>
        <v/>
      </c>
      <c r="G3932" s="80" t="str">
        <f>IFERROR(IF(B3932="","",VLOOKUP(B3932,'Customer Orders Management'!B:AB,7,0)),"")</f>
        <v/>
      </c>
      <c r="H3932" s="80" t="str">
        <f>IFERROR(IF(B3932="","",VLOOKUP(B3932,'Customer Orders Management'!B:AB,8,0)),"")</f>
        <v/>
      </c>
      <c r="I3932" s="81" t="str">
        <f>IFERROR(IF(B3932="","",VLOOKUP(B3932,'Customer Orders Management'!B:AB,9,0)),"")</f>
        <v/>
      </c>
      <c r="J3932" s="81" t="str">
        <f>IFERROR(IF(B3932="","",VLOOKUP(B3932,'Customer Orders Management'!B:AB,10,0)),"")</f>
        <v/>
      </c>
      <c r="K3932" s="81" t="str">
        <f>IFERROR(IF(B3932="","",VLOOKUP(B3932,'Customer Orders Management'!B:AB,11,0)),"")</f>
        <v/>
      </c>
      <c r="L3932" s="81" t="str">
        <f>IFERROR(IF(VLOOKUP(B3932,'DIFOT Raw Data'!B:P,15,0)="","Not Delivered","Delivery"&amp;" "&amp;VLOOKUP(B3932,'DIFOT Raw Data'!B:P,15,0)),"")</f>
        <v/>
      </c>
    </row>
    <row r="3933" spans="5:12" x14ac:dyDescent="0.25">
      <c r="E3933" s="80" t="str">
        <f>IFERROR(IF(B3933="","",VLOOKUP(B3933,'Customer Orders Management'!B:AB,12,0)),"")</f>
        <v/>
      </c>
      <c r="F3933" s="80" t="str">
        <f>IFERROR(IF(B3933="","",VLOOKUP(B3933,'Customer Orders Management'!B:AB,13,0)),"")</f>
        <v/>
      </c>
      <c r="G3933" s="80" t="str">
        <f>IFERROR(IF(B3933="","",VLOOKUP(B3933,'Customer Orders Management'!B:AB,7,0)),"")</f>
        <v/>
      </c>
      <c r="H3933" s="80" t="str">
        <f>IFERROR(IF(B3933="","",VLOOKUP(B3933,'Customer Orders Management'!B:AB,8,0)),"")</f>
        <v/>
      </c>
      <c r="I3933" s="81" t="str">
        <f>IFERROR(IF(B3933="","",VLOOKUP(B3933,'Customer Orders Management'!B:AB,9,0)),"")</f>
        <v/>
      </c>
      <c r="J3933" s="81" t="str">
        <f>IFERROR(IF(B3933="","",VLOOKUP(B3933,'Customer Orders Management'!B:AB,10,0)),"")</f>
        <v/>
      </c>
      <c r="K3933" s="81" t="str">
        <f>IFERROR(IF(B3933="","",VLOOKUP(B3933,'Customer Orders Management'!B:AB,11,0)),"")</f>
        <v/>
      </c>
      <c r="L3933" s="81" t="str">
        <f>IFERROR(IF(VLOOKUP(B3933,'DIFOT Raw Data'!B:P,15,0)="","Not Delivered","Delivery"&amp;" "&amp;VLOOKUP(B3933,'DIFOT Raw Data'!B:P,15,0)),"")</f>
        <v/>
      </c>
    </row>
    <row r="3934" spans="5:12" x14ac:dyDescent="0.25">
      <c r="E3934" s="80" t="str">
        <f>IFERROR(IF(B3934="","",VLOOKUP(B3934,'Customer Orders Management'!B:AB,12,0)),"")</f>
        <v/>
      </c>
      <c r="F3934" s="80" t="str">
        <f>IFERROR(IF(B3934="","",VLOOKUP(B3934,'Customer Orders Management'!B:AB,13,0)),"")</f>
        <v/>
      </c>
      <c r="G3934" s="80" t="str">
        <f>IFERROR(IF(B3934="","",VLOOKUP(B3934,'Customer Orders Management'!B:AB,7,0)),"")</f>
        <v/>
      </c>
      <c r="H3934" s="80" t="str">
        <f>IFERROR(IF(B3934="","",VLOOKUP(B3934,'Customer Orders Management'!B:AB,8,0)),"")</f>
        <v/>
      </c>
      <c r="I3934" s="81" t="str">
        <f>IFERROR(IF(B3934="","",VLOOKUP(B3934,'Customer Orders Management'!B:AB,9,0)),"")</f>
        <v/>
      </c>
      <c r="J3934" s="81" t="str">
        <f>IFERROR(IF(B3934="","",VLOOKUP(B3934,'Customer Orders Management'!B:AB,10,0)),"")</f>
        <v/>
      </c>
      <c r="K3934" s="81" t="str">
        <f>IFERROR(IF(B3934="","",VLOOKUP(B3934,'Customer Orders Management'!B:AB,11,0)),"")</f>
        <v/>
      </c>
      <c r="L3934" s="81" t="str">
        <f>IFERROR(IF(VLOOKUP(B3934,'DIFOT Raw Data'!B:P,15,0)="","Not Delivered","Delivery"&amp;" "&amp;VLOOKUP(B3934,'DIFOT Raw Data'!B:P,15,0)),"")</f>
        <v/>
      </c>
    </row>
    <row r="3935" spans="5:12" x14ac:dyDescent="0.25">
      <c r="E3935" s="80" t="str">
        <f>IFERROR(IF(B3935="","",VLOOKUP(B3935,'Customer Orders Management'!B:AB,12,0)),"")</f>
        <v/>
      </c>
      <c r="F3935" s="80" t="str">
        <f>IFERROR(IF(B3935="","",VLOOKUP(B3935,'Customer Orders Management'!B:AB,13,0)),"")</f>
        <v/>
      </c>
      <c r="G3935" s="80" t="str">
        <f>IFERROR(IF(B3935="","",VLOOKUP(B3935,'Customer Orders Management'!B:AB,7,0)),"")</f>
        <v/>
      </c>
      <c r="H3935" s="80" t="str">
        <f>IFERROR(IF(B3935="","",VLOOKUP(B3935,'Customer Orders Management'!B:AB,8,0)),"")</f>
        <v/>
      </c>
      <c r="I3935" s="81" t="str">
        <f>IFERROR(IF(B3935="","",VLOOKUP(B3935,'Customer Orders Management'!B:AB,9,0)),"")</f>
        <v/>
      </c>
      <c r="J3935" s="81" t="str">
        <f>IFERROR(IF(B3935="","",VLOOKUP(B3935,'Customer Orders Management'!B:AB,10,0)),"")</f>
        <v/>
      </c>
      <c r="K3935" s="81" t="str">
        <f>IFERROR(IF(B3935="","",VLOOKUP(B3935,'Customer Orders Management'!B:AB,11,0)),"")</f>
        <v/>
      </c>
      <c r="L3935" s="81" t="str">
        <f>IFERROR(IF(VLOOKUP(B3935,'DIFOT Raw Data'!B:P,15,0)="","Not Delivered","Delivery"&amp;" "&amp;VLOOKUP(B3935,'DIFOT Raw Data'!B:P,15,0)),"")</f>
        <v/>
      </c>
    </row>
    <row r="3936" spans="5:12" x14ac:dyDescent="0.25">
      <c r="E3936" s="80" t="str">
        <f>IFERROR(IF(B3936="","",VLOOKUP(B3936,'Customer Orders Management'!B:AB,12,0)),"")</f>
        <v/>
      </c>
      <c r="F3936" s="80" t="str">
        <f>IFERROR(IF(B3936="","",VLOOKUP(B3936,'Customer Orders Management'!B:AB,13,0)),"")</f>
        <v/>
      </c>
      <c r="G3936" s="80" t="str">
        <f>IFERROR(IF(B3936="","",VLOOKUP(B3936,'Customer Orders Management'!B:AB,7,0)),"")</f>
        <v/>
      </c>
      <c r="H3936" s="80" t="str">
        <f>IFERROR(IF(B3936="","",VLOOKUP(B3936,'Customer Orders Management'!B:AB,8,0)),"")</f>
        <v/>
      </c>
      <c r="I3936" s="81" t="str">
        <f>IFERROR(IF(B3936="","",VLOOKUP(B3936,'Customer Orders Management'!B:AB,9,0)),"")</f>
        <v/>
      </c>
      <c r="J3936" s="81" t="str">
        <f>IFERROR(IF(B3936="","",VLOOKUP(B3936,'Customer Orders Management'!B:AB,10,0)),"")</f>
        <v/>
      </c>
      <c r="K3936" s="81" t="str">
        <f>IFERROR(IF(B3936="","",VLOOKUP(B3936,'Customer Orders Management'!B:AB,11,0)),"")</f>
        <v/>
      </c>
      <c r="L3936" s="81" t="str">
        <f>IFERROR(IF(VLOOKUP(B3936,'DIFOT Raw Data'!B:P,15,0)="","Not Delivered","Delivery"&amp;" "&amp;VLOOKUP(B3936,'DIFOT Raw Data'!B:P,15,0)),"")</f>
        <v/>
      </c>
    </row>
    <row r="3937" spans="5:12" x14ac:dyDescent="0.25">
      <c r="E3937" s="80" t="str">
        <f>IFERROR(IF(B3937="","",VLOOKUP(B3937,'Customer Orders Management'!B:AB,12,0)),"")</f>
        <v/>
      </c>
      <c r="F3937" s="80" t="str">
        <f>IFERROR(IF(B3937="","",VLOOKUP(B3937,'Customer Orders Management'!B:AB,13,0)),"")</f>
        <v/>
      </c>
      <c r="G3937" s="80" t="str">
        <f>IFERROR(IF(B3937="","",VLOOKUP(B3937,'Customer Orders Management'!B:AB,7,0)),"")</f>
        <v/>
      </c>
      <c r="H3937" s="80" t="str">
        <f>IFERROR(IF(B3937="","",VLOOKUP(B3937,'Customer Orders Management'!B:AB,8,0)),"")</f>
        <v/>
      </c>
      <c r="I3937" s="81" t="str">
        <f>IFERROR(IF(B3937="","",VLOOKUP(B3937,'Customer Orders Management'!B:AB,9,0)),"")</f>
        <v/>
      </c>
      <c r="J3937" s="81" t="str">
        <f>IFERROR(IF(B3937="","",VLOOKUP(B3937,'Customer Orders Management'!B:AB,10,0)),"")</f>
        <v/>
      </c>
      <c r="K3937" s="81" t="str">
        <f>IFERROR(IF(B3937="","",VLOOKUP(B3937,'Customer Orders Management'!B:AB,11,0)),"")</f>
        <v/>
      </c>
      <c r="L3937" s="81" t="str">
        <f>IFERROR(IF(VLOOKUP(B3937,'DIFOT Raw Data'!B:P,15,0)="","Not Delivered","Delivery"&amp;" "&amp;VLOOKUP(B3937,'DIFOT Raw Data'!B:P,15,0)),"")</f>
        <v/>
      </c>
    </row>
    <row r="3938" spans="5:12" x14ac:dyDescent="0.25">
      <c r="E3938" s="80" t="str">
        <f>IFERROR(IF(B3938="","",VLOOKUP(B3938,'Customer Orders Management'!B:AB,12,0)),"")</f>
        <v/>
      </c>
      <c r="F3938" s="80" t="str">
        <f>IFERROR(IF(B3938="","",VLOOKUP(B3938,'Customer Orders Management'!B:AB,13,0)),"")</f>
        <v/>
      </c>
      <c r="G3938" s="80" t="str">
        <f>IFERROR(IF(B3938="","",VLOOKUP(B3938,'Customer Orders Management'!B:AB,7,0)),"")</f>
        <v/>
      </c>
      <c r="H3938" s="80" t="str">
        <f>IFERROR(IF(B3938="","",VLOOKUP(B3938,'Customer Orders Management'!B:AB,8,0)),"")</f>
        <v/>
      </c>
      <c r="I3938" s="81" t="str">
        <f>IFERROR(IF(B3938="","",VLOOKUP(B3938,'Customer Orders Management'!B:AB,9,0)),"")</f>
        <v/>
      </c>
      <c r="J3938" s="81" t="str">
        <f>IFERROR(IF(B3938="","",VLOOKUP(B3938,'Customer Orders Management'!B:AB,10,0)),"")</f>
        <v/>
      </c>
      <c r="K3938" s="81" t="str">
        <f>IFERROR(IF(B3938="","",VLOOKUP(B3938,'Customer Orders Management'!B:AB,11,0)),"")</f>
        <v/>
      </c>
      <c r="L3938" s="81" t="str">
        <f>IFERROR(IF(VLOOKUP(B3938,'DIFOT Raw Data'!B:P,15,0)="","Not Delivered","Delivery"&amp;" "&amp;VLOOKUP(B3938,'DIFOT Raw Data'!B:P,15,0)),"")</f>
        <v/>
      </c>
    </row>
    <row r="3939" spans="5:12" x14ac:dyDescent="0.25">
      <c r="E3939" s="80" t="str">
        <f>IFERROR(IF(B3939="","",VLOOKUP(B3939,'Customer Orders Management'!B:AB,12,0)),"")</f>
        <v/>
      </c>
      <c r="F3939" s="80" t="str">
        <f>IFERROR(IF(B3939="","",VLOOKUP(B3939,'Customer Orders Management'!B:AB,13,0)),"")</f>
        <v/>
      </c>
      <c r="G3939" s="80" t="str">
        <f>IFERROR(IF(B3939="","",VLOOKUP(B3939,'Customer Orders Management'!B:AB,7,0)),"")</f>
        <v/>
      </c>
      <c r="H3939" s="80" t="str">
        <f>IFERROR(IF(B3939="","",VLOOKUP(B3939,'Customer Orders Management'!B:AB,8,0)),"")</f>
        <v/>
      </c>
      <c r="I3939" s="81" t="str">
        <f>IFERROR(IF(B3939="","",VLOOKUP(B3939,'Customer Orders Management'!B:AB,9,0)),"")</f>
        <v/>
      </c>
      <c r="J3939" s="81" t="str">
        <f>IFERROR(IF(B3939="","",VLOOKUP(B3939,'Customer Orders Management'!B:AB,10,0)),"")</f>
        <v/>
      </c>
      <c r="K3939" s="81" t="str">
        <f>IFERROR(IF(B3939="","",VLOOKUP(B3939,'Customer Orders Management'!B:AB,11,0)),"")</f>
        <v/>
      </c>
      <c r="L3939" s="81" t="str">
        <f>IFERROR(IF(VLOOKUP(B3939,'DIFOT Raw Data'!B:P,15,0)="","Not Delivered","Delivery"&amp;" "&amp;VLOOKUP(B3939,'DIFOT Raw Data'!B:P,15,0)),"")</f>
        <v/>
      </c>
    </row>
    <row r="3940" spans="5:12" x14ac:dyDescent="0.25">
      <c r="E3940" s="80" t="str">
        <f>IFERROR(IF(B3940="","",VLOOKUP(B3940,'Customer Orders Management'!B:AB,12,0)),"")</f>
        <v/>
      </c>
      <c r="F3940" s="80" t="str">
        <f>IFERROR(IF(B3940="","",VLOOKUP(B3940,'Customer Orders Management'!B:AB,13,0)),"")</f>
        <v/>
      </c>
      <c r="G3940" s="80" t="str">
        <f>IFERROR(IF(B3940="","",VLOOKUP(B3940,'Customer Orders Management'!B:AB,7,0)),"")</f>
        <v/>
      </c>
      <c r="H3940" s="80" t="str">
        <f>IFERROR(IF(B3940="","",VLOOKUP(B3940,'Customer Orders Management'!B:AB,8,0)),"")</f>
        <v/>
      </c>
      <c r="I3940" s="81" t="str">
        <f>IFERROR(IF(B3940="","",VLOOKUP(B3940,'Customer Orders Management'!B:AB,9,0)),"")</f>
        <v/>
      </c>
      <c r="J3940" s="81" t="str">
        <f>IFERROR(IF(B3940="","",VLOOKUP(B3940,'Customer Orders Management'!B:AB,10,0)),"")</f>
        <v/>
      </c>
      <c r="K3940" s="81" t="str">
        <f>IFERROR(IF(B3940="","",VLOOKUP(B3940,'Customer Orders Management'!B:AB,11,0)),"")</f>
        <v/>
      </c>
      <c r="L3940" s="81" t="str">
        <f>IFERROR(IF(VLOOKUP(B3940,'DIFOT Raw Data'!B:P,15,0)="","Not Delivered","Delivery"&amp;" "&amp;VLOOKUP(B3940,'DIFOT Raw Data'!B:P,15,0)),"")</f>
        <v/>
      </c>
    </row>
    <row r="3941" spans="5:12" x14ac:dyDescent="0.25">
      <c r="E3941" s="80" t="str">
        <f>IFERROR(IF(B3941="","",VLOOKUP(B3941,'Customer Orders Management'!B:AB,12,0)),"")</f>
        <v/>
      </c>
      <c r="F3941" s="80" t="str">
        <f>IFERROR(IF(B3941="","",VLOOKUP(B3941,'Customer Orders Management'!B:AB,13,0)),"")</f>
        <v/>
      </c>
      <c r="G3941" s="80" t="str">
        <f>IFERROR(IF(B3941="","",VLOOKUP(B3941,'Customer Orders Management'!B:AB,7,0)),"")</f>
        <v/>
      </c>
      <c r="H3941" s="80" t="str">
        <f>IFERROR(IF(B3941="","",VLOOKUP(B3941,'Customer Orders Management'!B:AB,8,0)),"")</f>
        <v/>
      </c>
      <c r="I3941" s="81" t="str">
        <f>IFERROR(IF(B3941="","",VLOOKUP(B3941,'Customer Orders Management'!B:AB,9,0)),"")</f>
        <v/>
      </c>
      <c r="J3941" s="81" t="str">
        <f>IFERROR(IF(B3941="","",VLOOKUP(B3941,'Customer Orders Management'!B:AB,10,0)),"")</f>
        <v/>
      </c>
      <c r="K3941" s="81" t="str">
        <f>IFERROR(IF(B3941="","",VLOOKUP(B3941,'Customer Orders Management'!B:AB,11,0)),"")</f>
        <v/>
      </c>
      <c r="L3941" s="81" t="str">
        <f>IFERROR(IF(VLOOKUP(B3941,'DIFOT Raw Data'!B:P,15,0)="","Not Delivered","Delivery"&amp;" "&amp;VLOOKUP(B3941,'DIFOT Raw Data'!B:P,15,0)),"")</f>
        <v/>
      </c>
    </row>
    <row r="3942" spans="5:12" x14ac:dyDescent="0.25">
      <c r="E3942" s="80" t="str">
        <f>IFERROR(IF(B3942="","",VLOOKUP(B3942,'Customer Orders Management'!B:AB,12,0)),"")</f>
        <v/>
      </c>
      <c r="F3942" s="80" t="str">
        <f>IFERROR(IF(B3942="","",VLOOKUP(B3942,'Customer Orders Management'!B:AB,13,0)),"")</f>
        <v/>
      </c>
      <c r="G3942" s="80" t="str">
        <f>IFERROR(IF(B3942="","",VLOOKUP(B3942,'Customer Orders Management'!B:AB,7,0)),"")</f>
        <v/>
      </c>
      <c r="H3942" s="80" t="str">
        <f>IFERROR(IF(B3942="","",VLOOKUP(B3942,'Customer Orders Management'!B:AB,8,0)),"")</f>
        <v/>
      </c>
      <c r="I3942" s="81" t="str">
        <f>IFERROR(IF(B3942="","",VLOOKUP(B3942,'Customer Orders Management'!B:AB,9,0)),"")</f>
        <v/>
      </c>
      <c r="J3942" s="81" t="str">
        <f>IFERROR(IF(B3942="","",VLOOKUP(B3942,'Customer Orders Management'!B:AB,10,0)),"")</f>
        <v/>
      </c>
      <c r="K3942" s="81" t="str">
        <f>IFERROR(IF(B3942="","",VLOOKUP(B3942,'Customer Orders Management'!B:AB,11,0)),"")</f>
        <v/>
      </c>
      <c r="L3942" s="81" t="str">
        <f>IFERROR(IF(VLOOKUP(B3942,'DIFOT Raw Data'!B:P,15,0)="","Not Delivered","Delivery"&amp;" "&amp;VLOOKUP(B3942,'DIFOT Raw Data'!B:P,15,0)),"")</f>
        <v/>
      </c>
    </row>
    <row r="3943" spans="5:12" x14ac:dyDescent="0.25">
      <c r="E3943" s="80" t="str">
        <f>IFERROR(IF(B3943="","",VLOOKUP(B3943,'Customer Orders Management'!B:AB,12,0)),"")</f>
        <v/>
      </c>
      <c r="F3943" s="80" t="str">
        <f>IFERROR(IF(B3943="","",VLOOKUP(B3943,'Customer Orders Management'!B:AB,13,0)),"")</f>
        <v/>
      </c>
      <c r="G3943" s="80" t="str">
        <f>IFERROR(IF(B3943="","",VLOOKUP(B3943,'Customer Orders Management'!B:AB,7,0)),"")</f>
        <v/>
      </c>
      <c r="H3943" s="80" t="str">
        <f>IFERROR(IF(B3943="","",VLOOKUP(B3943,'Customer Orders Management'!B:AB,8,0)),"")</f>
        <v/>
      </c>
      <c r="I3943" s="81" t="str">
        <f>IFERROR(IF(B3943="","",VLOOKUP(B3943,'Customer Orders Management'!B:AB,9,0)),"")</f>
        <v/>
      </c>
      <c r="J3943" s="81" t="str">
        <f>IFERROR(IF(B3943="","",VLOOKUP(B3943,'Customer Orders Management'!B:AB,10,0)),"")</f>
        <v/>
      </c>
      <c r="K3943" s="81" t="str">
        <f>IFERROR(IF(B3943="","",VLOOKUP(B3943,'Customer Orders Management'!B:AB,11,0)),"")</f>
        <v/>
      </c>
      <c r="L3943" s="81" t="str">
        <f>IFERROR(IF(VLOOKUP(B3943,'DIFOT Raw Data'!B:P,15,0)="","Not Delivered","Delivery"&amp;" "&amp;VLOOKUP(B3943,'DIFOT Raw Data'!B:P,15,0)),"")</f>
        <v/>
      </c>
    </row>
    <row r="3944" spans="5:12" x14ac:dyDescent="0.25">
      <c r="E3944" s="80" t="str">
        <f>IFERROR(IF(B3944="","",VLOOKUP(B3944,'Customer Orders Management'!B:AB,12,0)),"")</f>
        <v/>
      </c>
      <c r="F3944" s="80" t="str">
        <f>IFERROR(IF(B3944="","",VLOOKUP(B3944,'Customer Orders Management'!B:AB,13,0)),"")</f>
        <v/>
      </c>
      <c r="G3944" s="80" t="str">
        <f>IFERROR(IF(B3944="","",VLOOKUP(B3944,'Customer Orders Management'!B:AB,7,0)),"")</f>
        <v/>
      </c>
      <c r="H3944" s="80" t="str">
        <f>IFERROR(IF(B3944="","",VLOOKUP(B3944,'Customer Orders Management'!B:AB,8,0)),"")</f>
        <v/>
      </c>
      <c r="I3944" s="81" t="str">
        <f>IFERROR(IF(B3944="","",VLOOKUP(B3944,'Customer Orders Management'!B:AB,9,0)),"")</f>
        <v/>
      </c>
      <c r="J3944" s="81" t="str">
        <f>IFERROR(IF(B3944="","",VLOOKUP(B3944,'Customer Orders Management'!B:AB,10,0)),"")</f>
        <v/>
      </c>
      <c r="K3944" s="81" t="str">
        <f>IFERROR(IF(B3944="","",VLOOKUP(B3944,'Customer Orders Management'!B:AB,11,0)),"")</f>
        <v/>
      </c>
      <c r="L3944" s="81" t="str">
        <f>IFERROR(IF(VLOOKUP(B3944,'DIFOT Raw Data'!B:P,15,0)="","Not Delivered","Delivery"&amp;" "&amp;VLOOKUP(B3944,'DIFOT Raw Data'!B:P,15,0)),"")</f>
        <v/>
      </c>
    </row>
    <row r="3945" spans="5:12" x14ac:dyDescent="0.25">
      <c r="E3945" s="80" t="str">
        <f>IFERROR(IF(B3945="","",VLOOKUP(B3945,'Customer Orders Management'!B:AB,12,0)),"")</f>
        <v/>
      </c>
      <c r="F3945" s="80" t="str">
        <f>IFERROR(IF(B3945="","",VLOOKUP(B3945,'Customer Orders Management'!B:AB,13,0)),"")</f>
        <v/>
      </c>
      <c r="G3945" s="80" t="str">
        <f>IFERROR(IF(B3945="","",VLOOKUP(B3945,'Customer Orders Management'!B:AB,7,0)),"")</f>
        <v/>
      </c>
      <c r="H3945" s="80" t="str">
        <f>IFERROR(IF(B3945="","",VLOOKUP(B3945,'Customer Orders Management'!B:AB,8,0)),"")</f>
        <v/>
      </c>
      <c r="I3945" s="81" t="str">
        <f>IFERROR(IF(B3945="","",VLOOKUP(B3945,'Customer Orders Management'!B:AB,9,0)),"")</f>
        <v/>
      </c>
      <c r="J3945" s="81" t="str">
        <f>IFERROR(IF(B3945="","",VLOOKUP(B3945,'Customer Orders Management'!B:AB,10,0)),"")</f>
        <v/>
      </c>
      <c r="K3945" s="81" t="str">
        <f>IFERROR(IF(B3945="","",VLOOKUP(B3945,'Customer Orders Management'!B:AB,11,0)),"")</f>
        <v/>
      </c>
      <c r="L3945" s="81" t="str">
        <f>IFERROR(IF(VLOOKUP(B3945,'DIFOT Raw Data'!B:P,15,0)="","Not Delivered","Delivery"&amp;" "&amp;VLOOKUP(B3945,'DIFOT Raw Data'!B:P,15,0)),"")</f>
        <v/>
      </c>
    </row>
    <row r="3946" spans="5:12" x14ac:dyDescent="0.25">
      <c r="E3946" s="80" t="str">
        <f>IFERROR(IF(B3946="","",VLOOKUP(B3946,'Customer Orders Management'!B:AB,12,0)),"")</f>
        <v/>
      </c>
      <c r="F3946" s="80" t="str">
        <f>IFERROR(IF(B3946="","",VLOOKUP(B3946,'Customer Orders Management'!B:AB,13,0)),"")</f>
        <v/>
      </c>
      <c r="G3946" s="80" t="str">
        <f>IFERROR(IF(B3946="","",VLOOKUP(B3946,'Customer Orders Management'!B:AB,7,0)),"")</f>
        <v/>
      </c>
      <c r="H3946" s="80" t="str">
        <f>IFERROR(IF(B3946="","",VLOOKUP(B3946,'Customer Orders Management'!B:AB,8,0)),"")</f>
        <v/>
      </c>
      <c r="I3946" s="81" t="str">
        <f>IFERROR(IF(B3946="","",VLOOKUP(B3946,'Customer Orders Management'!B:AB,9,0)),"")</f>
        <v/>
      </c>
      <c r="J3946" s="81" t="str">
        <f>IFERROR(IF(B3946="","",VLOOKUP(B3946,'Customer Orders Management'!B:AB,10,0)),"")</f>
        <v/>
      </c>
      <c r="K3946" s="81" t="str">
        <f>IFERROR(IF(B3946="","",VLOOKUP(B3946,'Customer Orders Management'!B:AB,11,0)),"")</f>
        <v/>
      </c>
      <c r="L3946" s="81" t="str">
        <f>IFERROR(IF(VLOOKUP(B3946,'DIFOT Raw Data'!B:P,15,0)="","Not Delivered","Delivery"&amp;" "&amp;VLOOKUP(B3946,'DIFOT Raw Data'!B:P,15,0)),"")</f>
        <v/>
      </c>
    </row>
    <row r="3947" spans="5:12" x14ac:dyDescent="0.25">
      <c r="E3947" s="80" t="str">
        <f>IFERROR(IF(B3947="","",VLOOKUP(B3947,'Customer Orders Management'!B:AB,12,0)),"")</f>
        <v/>
      </c>
      <c r="F3947" s="80" t="str">
        <f>IFERROR(IF(B3947="","",VLOOKUP(B3947,'Customer Orders Management'!B:AB,13,0)),"")</f>
        <v/>
      </c>
      <c r="G3947" s="80" t="str">
        <f>IFERROR(IF(B3947="","",VLOOKUP(B3947,'Customer Orders Management'!B:AB,7,0)),"")</f>
        <v/>
      </c>
      <c r="H3947" s="80" t="str">
        <f>IFERROR(IF(B3947="","",VLOOKUP(B3947,'Customer Orders Management'!B:AB,8,0)),"")</f>
        <v/>
      </c>
      <c r="I3947" s="81" t="str">
        <f>IFERROR(IF(B3947="","",VLOOKUP(B3947,'Customer Orders Management'!B:AB,9,0)),"")</f>
        <v/>
      </c>
      <c r="J3947" s="81" t="str">
        <f>IFERROR(IF(B3947="","",VLOOKUP(B3947,'Customer Orders Management'!B:AB,10,0)),"")</f>
        <v/>
      </c>
      <c r="K3947" s="81" t="str">
        <f>IFERROR(IF(B3947="","",VLOOKUP(B3947,'Customer Orders Management'!B:AB,11,0)),"")</f>
        <v/>
      </c>
      <c r="L3947" s="81" t="str">
        <f>IFERROR(IF(VLOOKUP(B3947,'DIFOT Raw Data'!B:P,15,0)="","Not Delivered","Delivery"&amp;" "&amp;VLOOKUP(B3947,'DIFOT Raw Data'!B:P,15,0)),"")</f>
        <v/>
      </c>
    </row>
    <row r="3948" spans="5:12" x14ac:dyDescent="0.25">
      <c r="E3948" s="80" t="str">
        <f>IFERROR(IF(B3948="","",VLOOKUP(B3948,'Customer Orders Management'!B:AB,12,0)),"")</f>
        <v/>
      </c>
      <c r="F3948" s="80" t="str">
        <f>IFERROR(IF(B3948="","",VLOOKUP(B3948,'Customer Orders Management'!B:AB,13,0)),"")</f>
        <v/>
      </c>
      <c r="G3948" s="80" t="str">
        <f>IFERROR(IF(B3948="","",VLOOKUP(B3948,'Customer Orders Management'!B:AB,7,0)),"")</f>
        <v/>
      </c>
      <c r="H3948" s="80" t="str">
        <f>IFERROR(IF(B3948="","",VLOOKUP(B3948,'Customer Orders Management'!B:AB,8,0)),"")</f>
        <v/>
      </c>
      <c r="I3948" s="81" t="str">
        <f>IFERROR(IF(B3948="","",VLOOKUP(B3948,'Customer Orders Management'!B:AB,9,0)),"")</f>
        <v/>
      </c>
      <c r="J3948" s="81" t="str">
        <f>IFERROR(IF(B3948="","",VLOOKUP(B3948,'Customer Orders Management'!B:AB,10,0)),"")</f>
        <v/>
      </c>
      <c r="K3948" s="81" t="str">
        <f>IFERROR(IF(B3948="","",VLOOKUP(B3948,'Customer Orders Management'!B:AB,11,0)),"")</f>
        <v/>
      </c>
      <c r="L3948" s="81" t="str">
        <f>IFERROR(IF(VLOOKUP(B3948,'DIFOT Raw Data'!B:P,15,0)="","Not Delivered","Delivery"&amp;" "&amp;VLOOKUP(B3948,'DIFOT Raw Data'!B:P,15,0)),"")</f>
        <v/>
      </c>
    </row>
    <row r="3949" spans="5:12" x14ac:dyDescent="0.25">
      <c r="E3949" s="80" t="str">
        <f>IFERROR(IF(B3949="","",VLOOKUP(B3949,'Customer Orders Management'!B:AB,12,0)),"")</f>
        <v/>
      </c>
      <c r="F3949" s="80" t="str">
        <f>IFERROR(IF(B3949="","",VLOOKUP(B3949,'Customer Orders Management'!B:AB,13,0)),"")</f>
        <v/>
      </c>
      <c r="G3949" s="80" t="str">
        <f>IFERROR(IF(B3949="","",VLOOKUP(B3949,'Customer Orders Management'!B:AB,7,0)),"")</f>
        <v/>
      </c>
      <c r="H3949" s="80" t="str">
        <f>IFERROR(IF(B3949="","",VLOOKUP(B3949,'Customer Orders Management'!B:AB,8,0)),"")</f>
        <v/>
      </c>
      <c r="I3949" s="81" t="str">
        <f>IFERROR(IF(B3949="","",VLOOKUP(B3949,'Customer Orders Management'!B:AB,9,0)),"")</f>
        <v/>
      </c>
      <c r="J3949" s="81" t="str">
        <f>IFERROR(IF(B3949="","",VLOOKUP(B3949,'Customer Orders Management'!B:AB,10,0)),"")</f>
        <v/>
      </c>
      <c r="K3949" s="81" t="str">
        <f>IFERROR(IF(B3949="","",VLOOKUP(B3949,'Customer Orders Management'!B:AB,11,0)),"")</f>
        <v/>
      </c>
      <c r="L3949" s="81" t="str">
        <f>IFERROR(IF(VLOOKUP(B3949,'DIFOT Raw Data'!B:P,15,0)="","Not Delivered","Delivery"&amp;" "&amp;VLOOKUP(B3949,'DIFOT Raw Data'!B:P,15,0)),"")</f>
        <v/>
      </c>
    </row>
    <row r="3950" spans="5:12" x14ac:dyDescent="0.25">
      <c r="E3950" s="80" t="str">
        <f>IFERROR(IF(B3950="","",VLOOKUP(B3950,'Customer Orders Management'!B:AB,12,0)),"")</f>
        <v/>
      </c>
      <c r="F3950" s="80" t="str">
        <f>IFERROR(IF(B3950="","",VLOOKUP(B3950,'Customer Orders Management'!B:AB,13,0)),"")</f>
        <v/>
      </c>
      <c r="G3950" s="80" t="str">
        <f>IFERROR(IF(B3950="","",VLOOKUP(B3950,'Customer Orders Management'!B:AB,7,0)),"")</f>
        <v/>
      </c>
      <c r="H3950" s="80" t="str">
        <f>IFERROR(IF(B3950="","",VLOOKUP(B3950,'Customer Orders Management'!B:AB,8,0)),"")</f>
        <v/>
      </c>
      <c r="I3950" s="81" t="str">
        <f>IFERROR(IF(B3950="","",VLOOKUP(B3950,'Customer Orders Management'!B:AB,9,0)),"")</f>
        <v/>
      </c>
      <c r="J3950" s="81" t="str">
        <f>IFERROR(IF(B3950="","",VLOOKUP(B3950,'Customer Orders Management'!B:AB,10,0)),"")</f>
        <v/>
      </c>
      <c r="K3950" s="81" t="str">
        <f>IFERROR(IF(B3950="","",VLOOKUP(B3950,'Customer Orders Management'!B:AB,11,0)),"")</f>
        <v/>
      </c>
      <c r="L3950" s="81" t="str">
        <f>IFERROR(IF(VLOOKUP(B3950,'DIFOT Raw Data'!B:P,15,0)="","Not Delivered","Delivery"&amp;" "&amp;VLOOKUP(B3950,'DIFOT Raw Data'!B:P,15,0)),"")</f>
        <v/>
      </c>
    </row>
    <row r="3951" spans="5:12" x14ac:dyDescent="0.25">
      <c r="E3951" s="80" t="str">
        <f>IFERROR(IF(B3951="","",VLOOKUP(B3951,'Customer Orders Management'!B:AB,12,0)),"")</f>
        <v/>
      </c>
      <c r="F3951" s="80" t="str">
        <f>IFERROR(IF(B3951="","",VLOOKUP(B3951,'Customer Orders Management'!B:AB,13,0)),"")</f>
        <v/>
      </c>
      <c r="G3951" s="80" t="str">
        <f>IFERROR(IF(B3951="","",VLOOKUP(B3951,'Customer Orders Management'!B:AB,7,0)),"")</f>
        <v/>
      </c>
      <c r="H3951" s="80" t="str">
        <f>IFERROR(IF(B3951="","",VLOOKUP(B3951,'Customer Orders Management'!B:AB,8,0)),"")</f>
        <v/>
      </c>
      <c r="I3951" s="81" t="str">
        <f>IFERROR(IF(B3951="","",VLOOKUP(B3951,'Customer Orders Management'!B:AB,9,0)),"")</f>
        <v/>
      </c>
      <c r="J3951" s="81" t="str">
        <f>IFERROR(IF(B3951="","",VLOOKUP(B3951,'Customer Orders Management'!B:AB,10,0)),"")</f>
        <v/>
      </c>
      <c r="K3951" s="81" t="str">
        <f>IFERROR(IF(B3951="","",VLOOKUP(B3951,'Customer Orders Management'!B:AB,11,0)),"")</f>
        <v/>
      </c>
      <c r="L3951" s="81" t="str">
        <f>IFERROR(IF(VLOOKUP(B3951,'DIFOT Raw Data'!B:P,15,0)="","Not Delivered","Delivery"&amp;" "&amp;VLOOKUP(B3951,'DIFOT Raw Data'!B:P,15,0)),"")</f>
        <v/>
      </c>
    </row>
    <row r="3952" spans="5:12" x14ac:dyDescent="0.25">
      <c r="E3952" s="80" t="str">
        <f>IFERROR(IF(B3952="","",VLOOKUP(B3952,'Customer Orders Management'!B:AB,12,0)),"")</f>
        <v/>
      </c>
      <c r="F3952" s="80" t="str">
        <f>IFERROR(IF(B3952="","",VLOOKUP(B3952,'Customer Orders Management'!B:AB,13,0)),"")</f>
        <v/>
      </c>
      <c r="G3952" s="80" t="str">
        <f>IFERROR(IF(B3952="","",VLOOKUP(B3952,'Customer Orders Management'!B:AB,7,0)),"")</f>
        <v/>
      </c>
      <c r="H3952" s="80" t="str">
        <f>IFERROR(IF(B3952="","",VLOOKUP(B3952,'Customer Orders Management'!B:AB,8,0)),"")</f>
        <v/>
      </c>
      <c r="I3952" s="81" t="str">
        <f>IFERROR(IF(B3952="","",VLOOKUP(B3952,'Customer Orders Management'!B:AB,9,0)),"")</f>
        <v/>
      </c>
      <c r="J3952" s="81" t="str">
        <f>IFERROR(IF(B3952="","",VLOOKUP(B3952,'Customer Orders Management'!B:AB,10,0)),"")</f>
        <v/>
      </c>
      <c r="K3952" s="81" t="str">
        <f>IFERROR(IF(B3952="","",VLOOKUP(B3952,'Customer Orders Management'!B:AB,11,0)),"")</f>
        <v/>
      </c>
      <c r="L3952" s="81" t="str">
        <f>IFERROR(IF(VLOOKUP(B3952,'DIFOT Raw Data'!B:P,15,0)="","Not Delivered","Delivery"&amp;" "&amp;VLOOKUP(B3952,'DIFOT Raw Data'!B:P,15,0)),"")</f>
        <v/>
      </c>
    </row>
    <row r="3953" spans="5:12" x14ac:dyDescent="0.25">
      <c r="E3953" s="80" t="str">
        <f>IFERROR(IF(B3953="","",VLOOKUP(B3953,'Customer Orders Management'!B:AB,12,0)),"")</f>
        <v/>
      </c>
      <c r="F3953" s="80" t="str">
        <f>IFERROR(IF(B3953="","",VLOOKUP(B3953,'Customer Orders Management'!B:AB,13,0)),"")</f>
        <v/>
      </c>
      <c r="G3953" s="80" t="str">
        <f>IFERROR(IF(B3953="","",VLOOKUP(B3953,'Customer Orders Management'!B:AB,7,0)),"")</f>
        <v/>
      </c>
      <c r="H3953" s="80" t="str">
        <f>IFERROR(IF(B3953="","",VLOOKUP(B3953,'Customer Orders Management'!B:AB,8,0)),"")</f>
        <v/>
      </c>
      <c r="I3953" s="81" t="str">
        <f>IFERROR(IF(B3953="","",VLOOKUP(B3953,'Customer Orders Management'!B:AB,9,0)),"")</f>
        <v/>
      </c>
      <c r="J3953" s="81" t="str">
        <f>IFERROR(IF(B3953="","",VLOOKUP(B3953,'Customer Orders Management'!B:AB,10,0)),"")</f>
        <v/>
      </c>
      <c r="K3953" s="81" t="str">
        <f>IFERROR(IF(B3953="","",VLOOKUP(B3953,'Customer Orders Management'!B:AB,11,0)),"")</f>
        <v/>
      </c>
      <c r="L3953" s="81" t="str">
        <f>IFERROR(IF(VLOOKUP(B3953,'DIFOT Raw Data'!B:P,15,0)="","Not Delivered","Delivery"&amp;" "&amp;VLOOKUP(B3953,'DIFOT Raw Data'!B:P,15,0)),"")</f>
        <v/>
      </c>
    </row>
    <row r="3954" spans="5:12" x14ac:dyDescent="0.25">
      <c r="E3954" s="80" t="str">
        <f>IFERROR(IF(B3954="","",VLOOKUP(B3954,'Customer Orders Management'!B:AB,12,0)),"")</f>
        <v/>
      </c>
      <c r="F3954" s="80" t="str">
        <f>IFERROR(IF(B3954="","",VLOOKUP(B3954,'Customer Orders Management'!B:AB,13,0)),"")</f>
        <v/>
      </c>
      <c r="G3954" s="80" t="str">
        <f>IFERROR(IF(B3954="","",VLOOKUP(B3954,'Customer Orders Management'!B:AB,7,0)),"")</f>
        <v/>
      </c>
      <c r="H3954" s="80" t="str">
        <f>IFERROR(IF(B3954="","",VLOOKUP(B3954,'Customer Orders Management'!B:AB,8,0)),"")</f>
        <v/>
      </c>
      <c r="I3954" s="81" t="str">
        <f>IFERROR(IF(B3954="","",VLOOKUP(B3954,'Customer Orders Management'!B:AB,9,0)),"")</f>
        <v/>
      </c>
      <c r="J3954" s="81" t="str">
        <f>IFERROR(IF(B3954="","",VLOOKUP(B3954,'Customer Orders Management'!B:AB,10,0)),"")</f>
        <v/>
      </c>
      <c r="K3954" s="81" t="str">
        <f>IFERROR(IF(B3954="","",VLOOKUP(B3954,'Customer Orders Management'!B:AB,11,0)),"")</f>
        <v/>
      </c>
      <c r="L3954" s="81" t="str">
        <f>IFERROR(IF(VLOOKUP(B3954,'DIFOT Raw Data'!B:P,15,0)="","Not Delivered","Delivery"&amp;" "&amp;VLOOKUP(B3954,'DIFOT Raw Data'!B:P,15,0)),"")</f>
        <v/>
      </c>
    </row>
    <row r="3955" spans="5:12" x14ac:dyDescent="0.25">
      <c r="E3955" s="80" t="str">
        <f>IFERROR(IF(B3955="","",VLOOKUP(B3955,'Customer Orders Management'!B:AB,12,0)),"")</f>
        <v/>
      </c>
      <c r="F3955" s="80" t="str">
        <f>IFERROR(IF(B3955="","",VLOOKUP(B3955,'Customer Orders Management'!B:AB,13,0)),"")</f>
        <v/>
      </c>
      <c r="G3955" s="80" t="str">
        <f>IFERROR(IF(B3955="","",VLOOKUP(B3955,'Customer Orders Management'!B:AB,7,0)),"")</f>
        <v/>
      </c>
      <c r="H3955" s="80" t="str">
        <f>IFERROR(IF(B3955="","",VLOOKUP(B3955,'Customer Orders Management'!B:AB,8,0)),"")</f>
        <v/>
      </c>
      <c r="I3955" s="81" t="str">
        <f>IFERROR(IF(B3955="","",VLOOKUP(B3955,'Customer Orders Management'!B:AB,9,0)),"")</f>
        <v/>
      </c>
      <c r="J3955" s="81" t="str">
        <f>IFERROR(IF(B3955="","",VLOOKUP(B3955,'Customer Orders Management'!B:AB,10,0)),"")</f>
        <v/>
      </c>
      <c r="K3955" s="81" t="str">
        <f>IFERROR(IF(B3955="","",VLOOKUP(B3955,'Customer Orders Management'!B:AB,11,0)),"")</f>
        <v/>
      </c>
      <c r="L3955" s="81" t="str">
        <f>IFERROR(IF(VLOOKUP(B3955,'DIFOT Raw Data'!B:P,15,0)="","Not Delivered","Delivery"&amp;" "&amp;VLOOKUP(B3955,'DIFOT Raw Data'!B:P,15,0)),"")</f>
        <v/>
      </c>
    </row>
    <row r="3956" spans="5:12" x14ac:dyDescent="0.25">
      <c r="E3956" s="80" t="str">
        <f>IFERROR(IF(B3956="","",VLOOKUP(B3956,'Customer Orders Management'!B:AB,12,0)),"")</f>
        <v/>
      </c>
      <c r="F3956" s="80" t="str">
        <f>IFERROR(IF(B3956="","",VLOOKUP(B3956,'Customer Orders Management'!B:AB,13,0)),"")</f>
        <v/>
      </c>
      <c r="G3956" s="80" t="str">
        <f>IFERROR(IF(B3956="","",VLOOKUP(B3956,'Customer Orders Management'!B:AB,7,0)),"")</f>
        <v/>
      </c>
      <c r="H3956" s="80" t="str">
        <f>IFERROR(IF(B3956="","",VLOOKUP(B3956,'Customer Orders Management'!B:AB,8,0)),"")</f>
        <v/>
      </c>
      <c r="I3956" s="81" t="str">
        <f>IFERROR(IF(B3956="","",VLOOKUP(B3956,'Customer Orders Management'!B:AB,9,0)),"")</f>
        <v/>
      </c>
      <c r="J3956" s="81" t="str">
        <f>IFERROR(IF(B3956="","",VLOOKUP(B3956,'Customer Orders Management'!B:AB,10,0)),"")</f>
        <v/>
      </c>
      <c r="K3956" s="81" t="str">
        <f>IFERROR(IF(B3956="","",VLOOKUP(B3956,'Customer Orders Management'!B:AB,11,0)),"")</f>
        <v/>
      </c>
      <c r="L3956" s="81" t="str">
        <f>IFERROR(IF(VLOOKUP(B3956,'DIFOT Raw Data'!B:P,15,0)="","Not Delivered","Delivery"&amp;" "&amp;VLOOKUP(B3956,'DIFOT Raw Data'!B:P,15,0)),"")</f>
        <v/>
      </c>
    </row>
    <row r="3957" spans="5:12" x14ac:dyDescent="0.25">
      <c r="E3957" s="80" t="str">
        <f>IFERROR(IF(B3957="","",VLOOKUP(B3957,'Customer Orders Management'!B:AB,12,0)),"")</f>
        <v/>
      </c>
      <c r="F3957" s="80" t="str">
        <f>IFERROR(IF(B3957="","",VLOOKUP(B3957,'Customer Orders Management'!B:AB,13,0)),"")</f>
        <v/>
      </c>
      <c r="G3957" s="80" t="str">
        <f>IFERROR(IF(B3957="","",VLOOKUP(B3957,'Customer Orders Management'!B:AB,7,0)),"")</f>
        <v/>
      </c>
      <c r="H3957" s="80" t="str">
        <f>IFERROR(IF(B3957="","",VLOOKUP(B3957,'Customer Orders Management'!B:AB,8,0)),"")</f>
        <v/>
      </c>
      <c r="I3957" s="81" t="str">
        <f>IFERROR(IF(B3957="","",VLOOKUP(B3957,'Customer Orders Management'!B:AB,9,0)),"")</f>
        <v/>
      </c>
      <c r="J3957" s="81" t="str">
        <f>IFERROR(IF(B3957="","",VLOOKUP(B3957,'Customer Orders Management'!B:AB,10,0)),"")</f>
        <v/>
      </c>
      <c r="K3957" s="81" t="str">
        <f>IFERROR(IF(B3957="","",VLOOKUP(B3957,'Customer Orders Management'!B:AB,11,0)),"")</f>
        <v/>
      </c>
      <c r="L3957" s="81" t="str">
        <f>IFERROR(IF(VLOOKUP(B3957,'DIFOT Raw Data'!B:P,15,0)="","Not Delivered","Delivery"&amp;" "&amp;VLOOKUP(B3957,'DIFOT Raw Data'!B:P,15,0)),"")</f>
        <v/>
      </c>
    </row>
    <row r="3958" spans="5:12" x14ac:dyDescent="0.25">
      <c r="E3958" s="80" t="str">
        <f>IFERROR(IF(B3958="","",VLOOKUP(B3958,'Customer Orders Management'!B:AB,12,0)),"")</f>
        <v/>
      </c>
      <c r="F3958" s="80" t="str">
        <f>IFERROR(IF(B3958="","",VLOOKUP(B3958,'Customer Orders Management'!B:AB,13,0)),"")</f>
        <v/>
      </c>
      <c r="G3958" s="80" t="str">
        <f>IFERROR(IF(B3958="","",VLOOKUP(B3958,'Customer Orders Management'!B:AB,7,0)),"")</f>
        <v/>
      </c>
      <c r="H3958" s="80" t="str">
        <f>IFERROR(IF(B3958="","",VLOOKUP(B3958,'Customer Orders Management'!B:AB,8,0)),"")</f>
        <v/>
      </c>
      <c r="I3958" s="81" t="str">
        <f>IFERROR(IF(B3958="","",VLOOKUP(B3958,'Customer Orders Management'!B:AB,9,0)),"")</f>
        <v/>
      </c>
      <c r="J3958" s="81" t="str">
        <f>IFERROR(IF(B3958="","",VLOOKUP(B3958,'Customer Orders Management'!B:AB,10,0)),"")</f>
        <v/>
      </c>
      <c r="K3958" s="81" t="str">
        <f>IFERROR(IF(B3958="","",VLOOKUP(B3958,'Customer Orders Management'!B:AB,11,0)),"")</f>
        <v/>
      </c>
      <c r="L3958" s="81" t="str">
        <f>IFERROR(IF(VLOOKUP(B3958,'DIFOT Raw Data'!B:P,15,0)="","Not Delivered","Delivery"&amp;" "&amp;VLOOKUP(B3958,'DIFOT Raw Data'!B:P,15,0)),"")</f>
        <v/>
      </c>
    </row>
    <row r="3959" spans="5:12" x14ac:dyDescent="0.25">
      <c r="E3959" s="80" t="str">
        <f>IFERROR(IF(B3959="","",VLOOKUP(B3959,'Customer Orders Management'!B:AB,12,0)),"")</f>
        <v/>
      </c>
      <c r="F3959" s="80" t="str">
        <f>IFERROR(IF(B3959="","",VLOOKUP(B3959,'Customer Orders Management'!B:AB,13,0)),"")</f>
        <v/>
      </c>
      <c r="G3959" s="80" t="str">
        <f>IFERROR(IF(B3959="","",VLOOKUP(B3959,'Customer Orders Management'!B:AB,7,0)),"")</f>
        <v/>
      </c>
      <c r="H3959" s="80" t="str">
        <f>IFERROR(IF(B3959="","",VLOOKUP(B3959,'Customer Orders Management'!B:AB,8,0)),"")</f>
        <v/>
      </c>
      <c r="I3959" s="81" t="str">
        <f>IFERROR(IF(B3959="","",VLOOKUP(B3959,'Customer Orders Management'!B:AB,9,0)),"")</f>
        <v/>
      </c>
      <c r="J3959" s="81" t="str">
        <f>IFERROR(IF(B3959="","",VLOOKUP(B3959,'Customer Orders Management'!B:AB,10,0)),"")</f>
        <v/>
      </c>
      <c r="K3959" s="81" t="str">
        <f>IFERROR(IF(B3959="","",VLOOKUP(B3959,'Customer Orders Management'!B:AB,11,0)),"")</f>
        <v/>
      </c>
      <c r="L3959" s="81" t="str">
        <f>IFERROR(IF(VLOOKUP(B3959,'DIFOT Raw Data'!B:P,15,0)="","Not Delivered","Delivery"&amp;" "&amp;VLOOKUP(B3959,'DIFOT Raw Data'!B:P,15,0)),"")</f>
        <v/>
      </c>
    </row>
    <row r="3960" spans="5:12" x14ac:dyDescent="0.25">
      <c r="E3960" s="80" t="str">
        <f>IFERROR(IF(B3960="","",VLOOKUP(B3960,'Customer Orders Management'!B:AB,12,0)),"")</f>
        <v/>
      </c>
      <c r="F3960" s="80" t="str">
        <f>IFERROR(IF(B3960="","",VLOOKUP(B3960,'Customer Orders Management'!B:AB,13,0)),"")</f>
        <v/>
      </c>
      <c r="G3960" s="80" t="str">
        <f>IFERROR(IF(B3960="","",VLOOKUP(B3960,'Customer Orders Management'!B:AB,7,0)),"")</f>
        <v/>
      </c>
      <c r="H3960" s="80" t="str">
        <f>IFERROR(IF(B3960="","",VLOOKUP(B3960,'Customer Orders Management'!B:AB,8,0)),"")</f>
        <v/>
      </c>
      <c r="I3960" s="81" t="str">
        <f>IFERROR(IF(B3960="","",VLOOKUP(B3960,'Customer Orders Management'!B:AB,9,0)),"")</f>
        <v/>
      </c>
      <c r="J3960" s="81" t="str">
        <f>IFERROR(IF(B3960="","",VLOOKUP(B3960,'Customer Orders Management'!B:AB,10,0)),"")</f>
        <v/>
      </c>
      <c r="K3960" s="81" t="str">
        <f>IFERROR(IF(B3960="","",VLOOKUP(B3960,'Customer Orders Management'!B:AB,11,0)),"")</f>
        <v/>
      </c>
      <c r="L3960" s="81" t="str">
        <f>IFERROR(IF(VLOOKUP(B3960,'DIFOT Raw Data'!B:P,15,0)="","Not Delivered","Delivery"&amp;" "&amp;VLOOKUP(B3960,'DIFOT Raw Data'!B:P,15,0)),"")</f>
        <v/>
      </c>
    </row>
    <row r="3961" spans="5:12" x14ac:dyDescent="0.25">
      <c r="E3961" s="80" t="str">
        <f>IFERROR(IF(B3961="","",VLOOKUP(B3961,'Customer Orders Management'!B:AB,12,0)),"")</f>
        <v/>
      </c>
      <c r="F3961" s="80" t="str">
        <f>IFERROR(IF(B3961="","",VLOOKUP(B3961,'Customer Orders Management'!B:AB,13,0)),"")</f>
        <v/>
      </c>
      <c r="G3961" s="80" t="str">
        <f>IFERROR(IF(B3961="","",VLOOKUP(B3961,'Customer Orders Management'!B:AB,7,0)),"")</f>
        <v/>
      </c>
      <c r="H3961" s="80" t="str">
        <f>IFERROR(IF(B3961="","",VLOOKUP(B3961,'Customer Orders Management'!B:AB,8,0)),"")</f>
        <v/>
      </c>
      <c r="I3961" s="81" t="str">
        <f>IFERROR(IF(B3961="","",VLOOKUP(B3961,'Customer Orders Management'!B:AB,9,0)),"")</f>
        <v/>
      </c>
      <c r="J3961" s="81" t="str">
        <f>IFERROR(IF(B3961="","",VLOOKUP(B3961,'Customer Orders Management'!B:AB,10,0)),"")</f>
        <v/>
      </c>
      <c r="K3961" s="81" t="str">
        <f>IFERROR(IF(B3961="","",VLOOKUP(B3961,'Customer Orders Management'!B:AB,11,0)),"")</f>
        <v/>
      </c>
      <c r="L3961" s="81" t="str">
        <f>IFERROR(IF(VLOOKUP(B3961,'DIFOT Raw Data'!B:P,15,0)="","Not Delivered","Delivery"&amp;" "&amp;VLOOKUP(B3961,'DIFOT Raw Data'!B:P,15,0)),"")</f>
        <v/>
      </c>
    </row>
    <row r="3962" spans="5:12" x14ac:dyDescent="0.25">
      <c r="E3962" s="80" t="str">
        <f>IFERROR(IF(B3962="","",VLOOKUP(B3962,'Customer Orders Management'!B:AB,12,0)),"")</f>
        <v/>
      </c>
      <c r="F3962" s="80" t="str">
        <f>IFERROR(IF(B3962="","",VLOOKUP(B3962,'Customer Orders Management'!B:AB,13,0)),"")</f>
        <v/>
      </c>
      <c r="G3962" s="80" t="str">
        <f>IFERROR(IF(B3962="","",VLOOKUP(B3962,'Customer Orders Management'!B:AB,7,0)),"")</f>
        <v/>
      </c>
      <c r="H3962" s="80" t="str">
        <f>IFERROR(IF(B3962="","",VLOOKUP(B3962,'Customer Orders Management'!B:AB,8,0)),"")</f>
        <v/>
      </c>
      <c r="I3962" s="81" t="str">
        <f>IFERROR(IF(B3962="","",VLOOKUP(B3962,'Customer Orders Management'!B:AB,9,0)),"")</f>
        <v/>
      </c>
      <c r="J3962" s="81" t="str">
        <f>IFERROR(IF(B3962="","",VLOOKUP(B3962,'Customer Orders Management'!B:AB,10,0)),"")</f>
        <v/>
      </c>
      <c r="K3962" s="81" t="str">
        <f>IFERROR(IF(B3962="","",VLOOKUP(B3962,'Customer Orders Management'!B:AB,11,0)),"")</f>
        <v/>
      </c>
      <c r="L3962" s="81" t="str">
        <f>IFERROR(IF(VLOOKUP(B3962,'DIFOT Raw Data'!B:P,15,0)="","Not Delivered","Delivery"&amp;" "&amp;VLOOKUP(B3962,'DIFOT Raw Data'!B:P,15,0)),"")</f>
        <v/>
      </c>
    </row>
    <row r="3963" spans="5:12" x14ac:dyDescent="0.25">
      <c r="E3963" s="80" t="str">
        <f>IFERROR(IF(B3963="","",VLOOKUP(B3963,'Customer Orders Management'!B:AB,12,0)),"")</f>
        <v/>
      </c>
      <c r="F3963" s="80" t="str">
        <f>IFERROR(IF(B3963="","",VLOOKUP(B3963,'Customer Orders Management'!B:AB,13,0)),"")</f>
        <v/>
      </c>
      <c r="G3963" s="80" t="str">
        <f>IFERROR(IF(B3963="","",VLOOKUP(B3963,'Customer Orders Management'!B:AB,7,0)),"")</f>
        <v/>
      </c>
      <c r="H3963" s="80" t="str">
        <f>IFERROR(IF(B3963="","",VLOOKUP(B3963,'Customer Orders Management'!B:AB,8,0)),"")</f>
        <v/>
      </c>
      <c r="I3963" s="81" t="str">
        <f>IFERROR(IF(B3963="","",VLOOKUP(B3963,'Customer Orders Management'!B:AB,9,0)),"")</f>
        <v/>
      </c>
      <c r="J3963" s="81" t="str">
        <f>IFERROR(IF(B3963="","",VLOOKUP(B3963,'Customer Orders Management'!B:AB,10,0)),"")</f>
        <v/>
      </c>
      <c r="K3963" s="81" t="str">
        <f>IFERROR(IF(B3963="","",VLOOKUP(B3963,'Customer Orders Management'!B:AB,11,0)),"")</f>
        <v/>
      </c>
      <c r="L3963" s="81" t="str">
        <f>IFERROR(IF(VLOOKUP(B3963,'DIFOT Raw Data'!B:P,15,0)="","Not Delivered","Delivery"&amp;" "&amp;VLOOKUP(B3963,'DIFOT Raw Data'!B:P,15,0)),"")</f>
        <v/>
      </c>
    </row>
    <row r="3964" spans="5:12" x14ac:dyDescent="0.25">
      <c r="E3964" s="80" t="str">
        <f>IFERROR(IF(B3964="","",VLOOKUP(B3964,'Customer Orders Management'!B:AB,12,0)),"")</f>
        <v/>
      </c>
      <c r="F3964" s="80" t="str">
        <f>IFERROR(IF(B3964="","",VLOOKUP(B3964,'Customer Orders Management'!B:AB,13,0)),"")</f>
        <v/>
      </c>
      <c r="G3964" s="80" t="str">
        <f>IFERROR(IF(B3964="","",VLOOKUP(B3964,'Customer Orders Management'!B:AB,7,0)),"")</f>
        <v/>
      </c>
      <c r="H3964" s="80" t="str">
        <f>IFERROR(IF(B3964="","",VLOOKUP(B3964,'Customer Orders Management'!B:AB,8,0)),"")</f>
        <v/>
      </c>
      <c r="I3964" s="81" t="str">
        <f>IFERROR(IF(B3964="","",VLOOKUP(B3964,'Customer Orders Management'!B:AB,9,0)),"")</f>
        <v/>
      </c>
      <c r="J3964" s="81" t="str">
        <f>IFERROR(IF(B3964="","",VLOOKUP(B3964,'Customer Orders Management'!B:AB,10,0)),"")</f>
        <v/>
      </c>
      <c r="K3964" s="81" t="str">
        <f>IFERROR(IF(B3964="","",VLOOKUP(B3964,'Customer Orders Management'!B:AB,11,0)),"")</f>
        <v/>
      </c>
      <c r="L3964" s="81" t="str">
        <f>IFERROR(IF(VLOOKUP(B3964,'DIFOT Raw Data'!B:P,15,0)="","Not Delivered","Delivery"&amp;" "&amp;VLOOKUP(B3964,'DIFOT Raw Data'!B:P,15,0)),"")</f>
        <v/>
      </c>
    </row>
    <row r="3965" spans="5:12" x14ac:dyDescent="0.25">
      <c r="E3965" s="80" t="str">
        <f>IFERROR(IF(B3965="","",VLOOKUP(B3965,'Customer Orders Management'!B:AB,12,0)),"")</f>
        <v/>
      </c>
      <c r="F3965" s="80" t="str">
        <f>IFERROR(IF(B3965="","",VLOOKUP(B3965,'Customer Orders Management'!B:AB,13,0)),"")</f>
        <v/>
      </c>
      <c r="G3965" s="80" t="str">
        <f>IFERROR(IF(B3965="","",VLOOKUP(B3965,'Customer Orders Management'!B:AB,7,0)),"")</f>
        <v/>
      </c>
      <c r="H3965" s="80" t="str">
        <f>IFERROR(IF(B3965="","",VLOOKUP(B3965,'Customer Orders Management'!B:AB,8,0)),"")</f>
        <v/>
      </c>
      <c r="I3965" s="81" t="str">
        <f>IFERROR(IF(B3965="","",VLOOKUP(B3965,'Customer Orders Management'!B:AB,9,0)),"")</f>
        <v/>
      </c>
      <c r="J3965" s="81" t="str">
        <f>IFERROR(IF(B3965="","",VLOOKUP(B3965,'Customer Orders Management'!B:AB,10,0)),"")</f>
        <v/>
      </c>
      <c r="K3965" s="81" t="str">
        <f>IFERROR(IF(B3965="","",VLOOKUP(B3965,'Customer Orders Management'!B:AB,11,0)),"")</f>
        <v/>
      </c>
      <c r="L3965" s="81" t="str">
        <f>IFERROR(IF(VLOOKUP(B3965,'DIFOT Raw Data'!B:P,15,0)="","Not Delivered","Delivery"&amp;" "&amp;VLOOKUP(B3965,'DIFOT Raw Data'!B:P,15,0)),"")</f>
        <v/>
      </c>
    </row>
    <row r="3966" spans="5:12" x14ac:dyDescent="0.25">
      <c r="E3966" s="80" t="str">
        <f>IFERROR(IF(B3966="","",VLOOKUP(B3966,'Customer Orders Management'!B:AB,12,0)),"")</f>
        <v/>
      </c>
      <c r="F3966" s="80" t="str">
        <f>IFERROR(IF(B3966="","",VLOOKUP(B3966,'Customer Orders Management'!B:AB,13,0)),"")</f>
        <v/>
      </c>
      <c r="G3966" s="80" t="str">
        <f>IFERROR(IF(B3966="","",VLOOKUP(B3966,'Customer Orders Management'!B:AB,7,0)),"")</f>
        <v/>
      </c>
      <c r="H3966" s="80" t="str">
        <f>IFERROR(IF(B3966="","",VLOOKUP(B3966,'Customer Orders Management'!B:AB,8,0)),"")</f>
        <v/>
      </c>
      <c r="I3966" s="81" t="str">
        <f>IFERROR(IF(B3966="","",VLOOKUP(B3966,'Customer Orders Management'!B:AB,9,0)),"")</f>
        <v/>
      </c>
      <c r="J3966" s="81" t="str">
        <f>IFERROR(IF(B3966="","",VLOOKUP(B3966,'Customer Orders Management'!B:AB,10,0)),"")</f>
        <v/>
      </c>
      <c r="K3966" s="81" t="str">
        <f>IFERROR(IF(B3966="","",VLOOKUP(B3966,'Customer Orders Management'!B:AB,11,0)),"")</f>
        <v/>
      </c>
      <c r="L3966" s="81" t="str">
        <f>IFERROR(IF(VLOOKUP(B3966,'DIFOT Raw Data'!B:P,15,0)="","Not Delivered","Delivery"&amp;" "&amp;VLOOKUP(B3966,'DIFOT Raw Data'!B:P,15,0)),"")</f>
        <v/>
      </c>
    </row>
    <row r="3967" spans="5:12" x14ac:dyDescent="0.25">
      <c r="E3967" s="80" t="str">
        <f>IFERROR(IF(B3967="","",VLOOKUP(B3967,'Customer Orders Management'!B:AB,12,0)),"")</f>
        <v/>
      </c>
      <c r="F3967" s="80" t="str">
        <f>IFERROR(IF(B3967="","",VLOOKUP(B3967,'Customer Orders Management'!B:AB,13,0)),"")</f>
        <v/>
      </c>
      <c r="G3967" s="80" t="str">
        <f>IFERROR(IF(B3967="","",VLOOKUP(B3967,'Customer Orders Management'!B:AB,7,0)),"")</f>
        <v/>
      </c>
      <c r="H3967" s="80" t="str">
        <f>IFERROR(IF(B3967="","",VLOOKUP(B3967,'Customer Orders Management'!B:AB,8,0)),"")</f>
        <v/>
      </c>
      <c r="I3967" s="81" t="str">
        <f>IFERROR(IF(B3967="","",VLOOKUP(B3967,'Customer Orders Management'!B:AB,9,0)),"")</f>
        <v/>
      </c>
      <c r="J3967" s="81" t="str">
        <f>IFERROR(IF(B3967="","",VLOOKUP(B3967,'Customer Orders Management'!B:AB,10,0)),"")</f>
        <v/>
      </c>
      <c r="K3967" s="81" t="str">
        <f>IFERROR(IF(B3967="","",VLOOKUP(B3967,'Customer Orders Management'!B:AB,11,0)),"")</f>
        <v/>
      </c>
      <c r="L3967" s="81" t="str">
        <f>IFERROR(IF(VLOOKUP(B3967,'DIFOT Raw Data'!B:P,15,0)="","Not Delivered","Delivery"&amp;" "&amp;VLOOKUP(B3967,'DIFOT Raw Data'!B:P,15,0)),"")</f>
        <v/>
      </c>
    </row>
    <row r="3968" spans="5:12" x14ac:dyDescent="0.25">
      <c r="E3968" s="80" t="str">
        <f>IFERROR(IF(B3968="","",VLOOKUP(B3968,'Customer Orders Management'!B:AB,12,0)),"")</f>
        <v/>
      </c>
      <c r="F3968" s="80" t="str">
        <f>IFERROR(IF(B3968="","",VLOOKUP(B3968,'Customer Orders Management'!B:AB,13,0)),"")</f>
        <v/>
      </c>
      <c r="G3968" s="80" t="str">
        <f>IFERROR(IF(B3968="","",VLOOKUP(B3968,'Customer Orders Management'!B:AB,7,0)),"")</f>
        <v/>
      </c>
      <c r="H3968" s="80" t="str">
        <f>IFERROR(IF(B3968="","",VLOOKUP(B3968,'Customer Orders Management'!B:AB,8,0)),"")</f>
        <v/>
      </c>
      <c r="I3968" s="81" t="str">
        <f>IFERROR(IF(B3968="","",VLOOKUP(B3968,'Customer Orders Management'!B:AB,9,0)),"")</f>
        <v/>
      </c>
      <c r="J3968" s="81" t="str">
        <f>IFERROR(IF(B3968="","",VLOOKUP(B3968,'Customer Orders Management'!B:AB,10,0)),"")</f>
        <v/>
      </c>
      <c r="K3968" s="81" t="str">
        <f>IFERROR(IF(B3968="","",VLOOKUP(B3968,'Customer Orders Management'!B:AB,11,0)),"")</f>
        <v/>
      </c>
      <c r="L3968" s="81" t="str">
        <f>IFERROR(IF(VLOOKUP(B3968,'DIFOT Raw Data'!B:P,15,0)="","Not Delivered","Delivery"&amp;" "&amp;VLOOKUP(B3968,'DIFOT Raw Data'!B:P,15,0)),"")</f>
        <v/>
      </c>
    </row>
    <row r="3969" spans="5:12" x14ac:dyDescent="0.25">
      <c r="E3969" s="80" t="str">
        <f>IFERROR(IF(B3969="","",VLOOKUP(B3969,'Customer Orders Management'!B:AB,12,0)),"")</f>
        <v/>
      </c>
      <c r="F3969" s="80" t="str">
        <f>IFERROR(IF(B3969="","",VLOOKUP(B3969,'Customer Orders Management'!B:AB,13,0)),"")</f>
        <v/>
      </c>
      <c r="G3969" s="80" t="str">
        <f>IFERROR(IF(B3969="","",VLOOKUP(B3969,'Customer Orders Management'!B:AB,7,0)),"")</f>
        <v/>
      </c>
      <c r="H3969" s="80" t="str">
        <f>IFERROR(IF(B3969="","",VLOOKUP(B3969,'Customer Orders Management'!B:AB,8,0)),"")</f>
        <v/>
      </c>
      <c r="I3969" s="81" t="str">
        <f>IFERROR(IF(B3969="","",VLOOKUP(B3969,'Customer Orders Management'!B:AB,9,0)),"")</f>
        <v/>
      </c>
      <c r="J3969" s="81" t="str">
        <f>IFERROR(IF(B3969="","",VLOOKUP(B3969,'Customer Orders Management'!B:AB,10,0)),"")</f>
        <v/>
      </c>
      <c r="K3969" s="81" t="str">
        <f>IFERROR(IF(B3969="","",VLOOKUP(B3969,'Customer Orders Management'!B:AB,11,0)),"")</f>
        <v/>
      </c>
      <c r="L3969" s="81" t="str">
        <f>IFERROR(IF(VLOOKUP(B3969,'DIFOT Raw Data'!B:P,15,0)="","Not Delivered","Delivery"&amp;" "&amp;VLOOKUP(B3969,'DIFOT Raw Data'!B:P,15,0)),"")</f>
        <v/>
      </c>
    </row>
    <row r="3970" spans="5:12" x14ac:dyDescent="0.25">
      <c r="E3970" s="80" t="str">
        <f>IFERROR(IF(B3970="","",VLOOKUP(B3970,'Customer Orders Management'!B:AB,12,0)),"")</f>
        <v/>
      </c>
      <c r="F3970" s="80" t="str">
        <f>IFERROR(IF(B3970="","",VLOOKUP(B3970,'Customer Orders Management'!B:AB,13,0)),"")</f>
        <v/>
      </c>
      <c r="G3970" s="80" t="str">
        <f>IFERROR(IF(B3970="","",VLOOKUP(B3970,'Customer Orders Management'!B:AB,7,0)),"")</f>
        <v/>
      </c>
      <c r="H3970" s="80" t="str">
        <f>IFERROR(IF(B3970="","",VLOOKUP(B3970,'Customer Orders Management'!B:AB,8,0)),"")</f>
        <v/>
      </c>
      <c r="I3970" s="81" t="str">
        <f>IFERROR(IF(B3970="","",VLOOKUP(B3970,'Customer Orders Management'!B:AB,9,0)),"")</f>
        <v/>
      </c>
      <c r="J3970" s="81" t="str">
        <f>IFERROR(IF(B3970="","",VLOOKUP(B3970,'Customer Orders Management'!B:AB,10,0)),"")</f>
        <v/>
      </c>
      <c r="K3970" s="81" t="str">
        <f>IFERROR(IF(B3970="","",VLOOKUP(B3970,'Customer Orders Management'!B:AB,11,0)),"")</f>
        <v/>
      </c>
      <c r="L3970" s="81" t="str">
        <f>IFERROR(IF(VLOOKUP(B3970,'DIFOT Raw Data'!B:P,15,0)="","Not Delivered","Delivery"&amp;" "&amp;VLOOKUP(B3970,'DIFOT Raw Data'!B:P,15,0)),"")</f>
        <v/>
      </c>
    </row>
    <row r="3971" spans="5:12" x14ac:dyDescent="0.25">
      <c r="E3971" s="80" t="str">
        <f>IFERROR(IF(B3971="","",VLOOKUP(B3971,'Customer Orders Management'!B:AB,12,0)),"")</f>
        <v/>
      </c>
      <c r="F3971" s="80" t="str">
        <f>IFERROR(IF(B3971="","",VLOOKUP(B3971,'Customer Orders Management'!B:AB,13,0)),"")</f>
        <v/>
      </c>
      <c r="G3971" s="80" t="str">
        <f>IFERROR(IF(B3971="","",VLOOKUP(B3971,'Customer Orders Management'!B:AB,7,0)),"")</f>
        <v/>
      </c>
      <c r="H3971" s="80" t="str">
        <f>IFERROR(IF(B3971="","",VLOOKUP(B3971,'Customer Orders Management'!B:AB,8,0)),"")</f>
        <v/>
      </c>
      <c r="I3971" s="81" t="str">
        <f>IFERROR(IF(B3971="","",VLOOKUP(B3971,'Customer Orders Management'!B:AB,9,0)),"")</f>
        <v/>
      </c>
      <c r="J3971" s="81" t="str">
        <f>IFERROR(IF(B3971="","",VLOOKUP(B3971,'Customer Orders Management'!B:AB,10,0)),"")</f>
        <v/>
      </c>
      <c r="K3971" s="81" t="str">
        <f>IFERROR(IF(B3971="","",VLOOKUP(B3971,'Customer Orders Management'!B:AB,11,0)),"")</f>
        <v/>
      </c>
      <c r="L3971" s="81" t="str">
        <f>IFERROR(IF(VLOOKUP(B3971,'DIFOT Raw Data'!B:P,15,0)="","Not Delivered","Delivery"&amp;" "&amp;VLOOKUP(B3971,'DIFOT Raw Data'!B:P,15,0)),"")</f>
        <v/>
      </c>
    </row>
    <row r="3972" spans="5:12" x14ac:dyDescent="0.25">
      <c r="E3972" s="80" t="str">
        <f>IFERROR(IF(B3972="","",VLOOKUP(B3972,'Customer Orders Management'!B:AB,12,0)),"")</f>
        <v/>
      </c>
      <c r="F3972" s="80" t="str">
        <f>IFERROR(IF(B3972="","",VLOOKUP(B3972,'Customer Orders Management'!B:AB,13,0)),"")</f>
        <v/>
      </c>
      <c r="G3972" s="80" t="str">
        <f>IFERROR(IF(B3972="","",VLOOKUP(B3972,'Customer Orders Management'!B:AB,7,0)),"")</f>
        <v/>
      </c>
      <c r="H3972" s="80" t="str">
        <f>IFERROR(IF(B3972="","",VLOOKUP(B3972,'Customer Orders Management'!B:AB,8,0)),"")</f>
        <v/>
      </c>
      <c r="I3972" s="81" t="str">
        <f>IFERROR(IF(B3972="","",VLOOKUP(B3972,'Customer Orders Management'!B:AB,9,0)),"")</f>
        <v/>
      </c>
      <c r="J3972" s="81" t="str">
        <f>IFERROR(IF(B3972="","",VLOOKUP(B3972,'Customer Orders Management'!B:AB,10,0)),"")</f>
        <v/>
      </c>
      <c r="K3972" s="81" t="str">
        <f>IFERROR(IF(B3972="","",VLOOKUP(B3972,'Customer Orders Management'!B:AB,11,0)),"")</f>
        <v/>
      </c>
      <c r="L3972" s="81" t="str">
        <f>IFERROR(IF(VLOOKUP(B3972,'DIFOT Raw Data'!B:P,15,0)="","Not Delivered","Delivery"&amp;" "&amp;VLOOKUP(B3972,'DIFOT Raw Data'!B:P,15,0)),"")</f>
        <v/>
      </c>
    </row>
    <row r="3973" spans="5:12" x14ac:dyDescent="0.25">
      <c r="E3973" s="80" t="str">
        <f>IFERROR(IF(B3973="","",VLOOKUP(B3973,'Customer Orders Management'!B:AB,12,0)),"")</f>
        <v/>
      </c>
      <c r="F3973" s="80" t="str">
        <f>IFERROR(IF(B3973="","",VLOOKUP(B3973,'Customer Orders Management'!B:AB,13,0)),"")</f>
        <v/>
      </c>
      <c r="G3973" s="80" t="str">
        <f>IFERROR(IF(B3973="","",VLOOKUP(B3973,'Customer Orders Management'!B:AB,7,0)),"")</f>
        <v/>
      </c>
      <c r="H3973" s="80" t="str">
        <f>IFERROR(IF(B3973="","",VLOOKUP(B3973,'Customer Orders Management'!B:AB,8,0)),"")</f>
        <v/>
      </c>
      <c r="I3973" s="81" t="str">
        <f>IFERROR(IF(B3973="","",VLOOKUP(B3973,'Customer Orders Management'!B:AB,9,0)),"")</f>
        <v/>
      </c>
      <c r="J3973" s="81" t="str">
        <f>IFERROR(IF(B3973="","",VLOOKUP(B3973,'Customer Orders Management'!B:AB,10,0)),"")</f>
        <v/>
      </c>
      <c r="K3973" s="81" t="str">
        <f>IFERROR(IF(B3973="","",VLOOKUP(B3973,'Customer Orders Management'!B:AB,11,0)),"")</f>
        <v/>
      </c>
      <c r="L3973" s="81" t="str">
        <f>IFERROR(IF(VLOOKUP(B3973,'DIFOT Raw Data'!B:P,15,0)="","Not Delivered","Delivery"&amp;" "&amp;VLOOKUP(B3973,'DIFOT Raw Data'!B:P,15,0)),"")</f>
        <v/>
      </c>
    </row>
    <row r="3974" spans="5:12" x14ac:dyDescent="0.25">
      <c r="E3974" s="80" t="str">
        <f>IFERROR(IF(B3974="","",VLOOKUP(B3974,'Customer Orders Management'!B:AB,12,0)),"")</f>
        <v/>
      </c>
      <c r="F3974" s="80" t="str">
        <f>IFERROR(IF(B3974="","",VLOOKUP(B3974,'Customer Orders Management'!B:AB,13,0)),"")</f>
        <v/>
      </c>
      <c r="G3974" s="80" t="str">
        <f>IFERROR(IF(B3974="","",VLOOKUP(B3974,'Customer Orders Management'!B:AB,7,0)),"")</f>
        <v/>
      </c>
      <c r="H3974" s="80" t="str">
        <f>IFERROR(IF(B3974="","",VLOOKUP(B3974,'Customer Orders Management'!B:AB,8,0)),"")</f>
        <v/>
      </c>
      <c r="I3974" s="81" t="str">
        <f>IFERROR(IF(B3974="","",VLOOKUP(B3974,'Customer Orders Management'!B:AB,9,0)),"")</f>
        <v/>
      </c>
      <c r="J3974" s="81" t="str">
        <f>IFERROR(IF(B3974="","",VLOOKUP(B3974,'Customer Orders Management'!B:AB,10,0)),"")</f>
        <v/>
      </c>
      <c r="K3974" s="81" t="str">
        <f>IFERROR(IF(B3974="","",VLOOKUP(B3974,'Customer Orders Management'!B:AB,11,0)),"")</f>
        <v/>
      </c>
      <c r="L3974" s="81" t="str">
        <f>IFERROR(IF(VLOOKUP(B3974,'DIFOT Raw Data'!B:P,15,0)="","Not Delivered","Delivery"&amp;" "&amp;VLOOKUP(B3974,'DIFOT Raw Data'!B:P,15,0)),"")</f>
        <v/>
      </c>
    </row>
    <row r="3975" spans="5:12" x14ac:dyDescent="0.25">
      <c r="E3975" s="80" t="str">
        <f>IFERROR(IF(B3975="","",VLOOKUP(B3975,'Customer Orders Management'!B:AB,12,0)),"")</f>
        <v/>
      </c>
      <c r="F3975" s="80" t="str">
        <f>IFERROR(IF(B3975="","",VLOOKUP(B3975,'Customer Orders Management'!B:AB,13,0)),"")</f>
        <v/>
      </c>
      <c r="G3975" s="80" t="str">
        <f>IFERROR(IF(B3975="","",VLOOKUP(B3975,'Customer Orders Management'!B:AB,7,0)),"")</f>
        <v/>
      </c>
      <c r="H3975" s="80" t="str">
        <f>IFERROR(IF(B3975="","",VLOOKUP(B3975,'Customer Orders Management'!B:AB,8,0)),"")</f>
        <v/>
      </c>
      <c r="I3975" s="81" t="str">
        <f>IFERROR(IF(B3975="","",VLOOKUP(B3975,'Customer Orders Management'!B:AB,9,0)),"")</f>
        <v/>
      </c>
      <c r="J3975" s="81" t="str">
        <f>IFERROR(IF(B3975="","",VLOOKUP(B3975,'Customer Orders Management'!B:AB,10,0)),"")</f>
        <v/>
      </c>
      <c r="K3975" s="81" t="str">
        <f>IFERROR(IF(B3975="","",VLOOKUP(B3975,'Customer Orders Management'!B:AB,11,0)),"")</f>
        <v/>
      </c>
      <c r="L3975" s="81" t="str">
        <f>IFERROR(IF(VLOOKUP(B3975,'DIFOT Raw Data'!B:P,15,0)="","Not Delivered","Delivery"&amp;" "&amp;VLOOKUP(B3975,'DIFOT Raw Data'!B:P,15,0)),"")</f>
        <v/>
      </c>
    </row>
    <row r="3976" spans="5:12" x14ac:dyDescent="0.25">
      <c r="E3976" s="80" t="str">
        <f>IFERROR(IF(B3976="","",VLOOKUP(B3976,'Customer Orders Management'!B:AB,12,0)),"")</f>
        <v/>
      </c>
      <c r="F3976" s="80" t="str">
        <f>IFERROR(IF(B3976="","",VLOOKUP(B3976,'Customer Orders Management'!B:AB,13,0)),"")</f>
        <v/>
      </c>
      <c r="G3976" s="80" t="str">
        <f>IFERROR(IF(B3976="","",VLOOKUP(B3976,'Customer Orders Management'!B:AB,7,0)),"")</f>
        <v/>
      </c>
      <c r="H3976" s="80" t="str">
        <f>IFERROR(IF(B3976="","",VLOOKUP(B3976,'Customer Orders Management'!B:AB,8,0)),"")</f>
        <v/>
      </c>
      <c r="I3976" s="81" t="str">
        <f>IFERROR(IF(B3976="","",VLOOKUP(B3976,'Customer Orders Management'!B:AB,9,0)),"")</f>
        <v/>
      </c>
      <c r="J3976" s="81" t="str">
        <f>IFERROR(IF(B3976="","",VLOOKUP(B3976,'Customer Orders Management'!B:AB,10,0)),"")</f>
        <v/>
      </c>
      <c r="K3976" s="81" t="str">
        <f>IFERROR(IF(B3976="","",VLOOKUP(B3976,'Customer Orders Management'!B:AB,11,0)),"")</f>
        <v/>
      </c>
      <c r="L3976" s="81" t="str">
        <f>IFERROR(IF(VLOOKUP(B3976,'DIFOT Raw Data'!B:P,15,0)="","Not Delivered","Delivery"&amp;" "&amp;VLOOKUP(B3976,'DIFOT Raw Data'!B:P,15,0)),"")</f>
        <v/>
      </c>
    </row>
    <row r="3977" spans="5:12" x14ac:dyDescent="0.25">
      <c r="E3977" s="80" t="str">
        <f>IFERROR(IF(B3977="","",VLOOKUP(B3977,'Customer Orders Management'!B:AB,12,0)),"")</f>
        <v/>
      </c>
      <c r="F3977" s="80" t="str">
        <f>IFERROR(IF(B3977="","",VLOOKUP(B3977,'Customer Orders Management'!B:AB,13,0)),"")</f>
        <v/>
      </c>
      <c r="G3977" s="80" t="str">
        <f>IFERROR(IF(B3977="","",VLOOKUP(B3977,'Customer Orders Management'!B:AB,7,0)),"")</f>
        <v/>
      </c>
      <c r="H3977" s="80" t="str">
        <f>IFERROR(IF(B3977="","",VLOOKUP(B3977,'Customer Orders Management'!B:AB,8,0)),"")</f>
        <v/>
      </c>
      <c r="I3977" s="81" t="str">
        <f>IFERROR(IF(B3977="","",VLOOKUP(B3977,'Customer Orders Management'!B:AB,9,0)),"")</f>
        <v/>
      </c>
      <c r="J3977" s="81" t="str">
        <f>IFERROR(IF(B3977="","",VLOOKUP(B3977,'Customer Orders Management'!B:AB,10,0)),"")</f>
        <v/>
      </c>
      <c r="K3977" s="81" t="str">
        <f>IFERROR(IF(B3977="","",VLOOKUP(B3977,'Customer Orders Management'!B:AB,11,0)),"")</f>
        <v/>
      </c>
      <c r="L3977" s="81" t="str">
        <f>IFERROR(IF(VLOOKUP(B3977,'DIFOT Raw Data'!B:P,15,0)="","Not Delivered","Delivery"&amp;" "&amp;VLOOKUP(B3977,'DIFOT Raw Data'!B:P,15,0)),"")</f>
        <v/>
      </c>
    </row>
    <row r="3978" spans="5:12" x14ac:dyDescent="0.25">
      <c r="E3978" s="80" t="str">
        <f>IFERROR(IF(B3978="","",VLOOKUP(B3978,'Customer Orders Management'!B:AB,12,0)),"")</f>
        <v/>
      </c>
      <c r="F3978" s="80" t="str">
        <f>IFERROR(IF(B3978="","",VLOOKUP(B3978,'Customer Orders Management'!B:AB,13,0)),"")</f>
        <v/>
      </c>
      <c r="G3978" s="80" t="str">
        <f>IFERROR(IF(B3978="","",VLOOKUP(B3978,'Customer Orders Management'!B:AB,7,0)),"")</f>
        <v/>
      </c>
      <c r="H3978" s="80" t="str">
        <f>IFERROR(IF(B3978="","",VLOOKUP(B3978,'Customer Orders Management'!B:AB,8,0)),"")</f>
        <v/>
      </c>
      <c r="I3978" s="81" t="str">
        <f>IFERROR(IF(B3978="","",VLOOKUP(B3978,'Customer Orders Management'!B:AB,9,0)),"")</f>
        <v/>
      </c>
      <c r="J3978" s="81" t="str">
        <f>IFERROR(IF(B3978="","",VLOOKUP(B3978,'Customer Orders Management'!B:AB,10,0)),"")</f>
        <v/>
      </c>
      <c r="K3978" s="81" t="str">
        <f>IFERROR(IF(B3978="","",VLOOKUP(B3978,'Customer Orders Management'!B:AB,11,0)),"")</f>
        <v/>
      </c>
      <c r="L3978" s="81" t="str">
        <f>IFERROR(IF(VLOOKUP(B3978,'DIFOT Raw Data'!B:P,15,0)="","Not Delivered","Delivery"&amp;" "&amp;VLOOKUP(B3978,'DIFOT Raw Data'!B:P,15,0)),"")</f>
        <v/>
      </c>
    </row>
    <row r="3979" spans="5:12" x14ac:dyDescent="0.25">
      <c r="E3979" s="80" t="str">
        <f>IFERROR(IF(B3979="","",VLOOKUP(B3979,'Customer Orders Management'!B:AB,12,0)),"")</f>
        <v/>
      </c>
      <c r="F3979" s="80" t="str">
        <f>IFERROR(IF(B3979="","",VLOOKUP(B3979,'Customer Orders Management'!B:AB,13,0)),"")</f>
        <v/>
      </c>
      <c r="G3979" s="80" t="str">
        <f>IFERROR(IF(B3979="","",VLOOKUP(B3979,'Customer Orders Management'!B:AB,7,0)),"")</f>
        <v/>
      </c>
      <c r="H3979" s="80" t="str">
        <f>IFERROR(IF(B3979="","",VLOOKUP(B3979,'Customer Orders Management'!B:AB,8,0)),"")</f>
        <v/>
      </c>
      <c r="I3979" s="81" t="str">
        <f>IFERROR(IF(B3979="","",VLOOKUP(B3979,'Customer Orders Management'!B:AB,9,0)),"")</f>
        <v/>
      </c>
      <c r="J3979" s="81" t="str">
        <f>IFERROR(IF(B3979="","",VLOOKUP(B3979,'Customer Orders Management'!B:AB,10,0)),"")</f>
        <v/>
      </c>
      <c r="K3979" s="81" t="str">
        <f>IFERROR(IF(B3979="","",VLOOKUP(B3979,'Customer Orders Management'!B:AB,11,0)),"")</f>
        <v/>
      </c>
      <c r="L3979" s="81" t="str">
        <f>IFERROR(IF(VLOOKUP(B3979,'DIFOT Raw Data'!B:P,15,0)="","Not Delivered","Delivery"&amp;" "&amp;VLOOKUP(B3979,'DIFOT Raw Data'!B:P,15,0)),"")</f>
        <v/>
      </c>
    </row>
    <row r="3980" spans="5:12" x14ac:dyDescent="0.25">
      <c r="E3980" s="80" t="str">
        <f>IFERROR(IF(B3980="","",VLOOKUP(B3980,'Customer Orders Management'!B:AB,12,0)),"")</f>
        <v/>
      </c>
      <c r="F3980" s="80" t="str">
        <f>IFERROR(IF(B3980="","",VLOOKUP(B3980,'Customer Orders Management'!B:AB,13,0)),"")</f>
        <v/>
      </c>
      <c r="G3980" s="80" t="str">
        <f>IFERROR(IF(B3980="","",VLOOKUP(B3980,'Customer Orders Management'!B:AB,7,0)),"")</f>
        <v/>
      </c>
      <c r="H3980" s="80" t="str">
        <f>IFERROR(IF(B3980="","",VLOOKUP(B3980,'Customer Orders Management'!B:AB,8,0)),"")</f>
        <v/>
      </c>
      <c r="I3980" s="81" t="str">
        <f>IFERROR(IF(B3980="","",VLOOKUP(B3980,'Customer Orders Management'!B:AB,9,0)),"")</f>
        <v/>
      </c>
      <c r="J3980" s="81" t="str">
        <f>IFERROR(IF(B3980="","",VLOOKUP(B3980,'Customer Orders Management'!B:AB,10,0)),"")</f>
        <v/>
      </c>
      <c r="K3980" s="81" t="str">
        <f>IFERROR(IF(B3980="","",VLOOKUP(B3980,'Customer Orders Management'!B:AB,11,0)),"")</f>
        <v/>
      </c>
      <c r="L3980" s="81" t="str">
        <f>IFERROR(IF(VLOOKUP(B3980,'DIFOT Raw Data'!B:P,15,0)="","Not Delivered","Delivery"&amp;" "&amp;VLOOKUP(B3980,'DIFOT Raw Data'!B:P,15,0)),"")</f>
        <v/>
      </c>
    </row>
    <row r="3981" spans="5:12" x14ac:dyDescent="0.25">
      <c r="E3981" s="80" t="str">
        <f>IFERROR(IF(B3981="","",VLOOKUP(B3981,'Customer Orders Management'!B:AB,12,0)),"")</f>
        <v/>
      </c>
      <c r="F3981" s="80" t="str">
        <f>IFERROR(IF(B3981="","",VLOOKUP(B3981,'Customer Orders Management'!B:AB,13,0)),"")</f>
        <v/>
      </c>
      <c r="G3981" s="80" t="str">
        <f>IFERROR(IF(B3981="","",VLOOKUP(B3981,'Customer Orders Management'!B:AB,7,0)),"")</f>
        <v/>
      </c>
      <c r="H3981" s="80" t="str">
        <f>IFERROR(IF(B3981="","",VLOOKUP(B3981,'Customer Orders Management'!B:AB,8,0)),"")</f>
        <v/>
      </c>
      <c r="I3981" s="81" t="str">
        <f>IFERROR(IF(B3981="","",VLOOKUP(B3981,'Customer Orders Management'!B:AB,9,0)),"")</f>
        <v/>
      </c>
      <c r="J3981" s="81" t="str">
        <f>IFERROR(IF(B3981="","",VLOOKUP(B3981,'Customer Orders Management'!B:AB,10,0)),"")</f>
        <v/>
      </c>
      <c r="K3981" s="81" t="str">
        <f>IFERROR(IF(B3981="","",VLOOKUP(B3981,'Customer Orders Management'!B:AB,11,0)),"")</f>
        <v/>
      </c>
      <c r="L3981" s="81" t="str">
        <f>IFERROR(IF(VLOOKUP(B3981,'DIFOT Raw Data'!B:P,15,0)="","Not Delivered","Delivery"&amp;" "&amp;VLOOKUP(B3981,'DIFOT Raw Data'!B:P,15,0)),"")</f>
        <v/>
      </c>
    </row>
    <row r="3982" spans="5:12" x14ac:dyDescent="0.25">
      <c r="E3982" s="80" t="str">
        <f>IFERROR(IF(B3982="","",VLOOKUP(B3982,'Customer Orders Management'!B:AB,12,0)),"")</f>
        <v/>
      </c>
      <c r="F3982" s="80" t="str">
        <f>IFERROR(IF(B3982="","",VLOOKUP(B3982,'Customer Orders Management'!B:AB,13,0)),"")</f>
        <v/>
      </c>
      <c r="G3982" s="80" t="str">
        <f>IFERROR(IF(B3982="","",VLOOKUP(B3982,'Customer Orders Management'!B:AB,7,0)),"")</f>
        <v/>
      </c>
      <c r="H3982" s="80" t="str">
        <f>IFERROR(IF(B3982="","",VLOOKUP(B3982,'Customer Orders Management'!B:AB,8,0)),"")</f>
        <v/>
      </c>
      <c r="I3982" s="81" t="str">
        <f>IFERROR(IF(B3982="","",VLOOKUP(B3982,'Customer Orders Management'!B:AB,9,0)),"")</f>
        <v/>
      </c>
      <c r="J3982" s="81" t="str">
        <f>IFERROR(IF(B3982="","",VLOOKUP(B3982,'Customer Orders Management'!B:AB,10,0)),"")</f>
        <v/>
      </c>
      <c r="K3982" s="81" t="str">
        <f>IFERROR(IF(B3982="","",VLOOKUP(B3982,'Customer Orders Management'!B:AB,11,0)),"")</f>
        <v/>
      </c>
      <c r="L3982" s="81" t="str">
        <f>IFERROR(IF(VLOOKUP(B3982,'DIFOT Raw Data'!B:P,15,0)="","Not Delivered","Delivery"&amp;" "&amp;VLOOKUP(B3982,'DIFOT Raw Data'!B:P,15,0)),"")</f>
        <v/>
      </c>
    </row>
    <row r="3983" spans="5:12" x14ac:dyDescent="0.25">
      <c r="E3983" s="80" t="str">
        <f>IFERROR(IF(B3983="","",VLOOKUP(B3983,'Customer Orders Management'!B:AB,12,0)),"")</f>
        <v/>
      </c>
      <c r="F3983" s="80" t="str">
        <f>IFERROR(IF(B3983="","",VLOOKUP(B3983,'Customer Orders Management'!B:AB,13,0)),"")</f>
        <v/>
      </c>
      <c r="G3983" s="80" t="str">
        <f>IFERROR(IF(B3983="","",VLOOKUP(B3983,'Customer Orders Management'!B:AB,7,0)),"")</f>
        <v/>
      </c>
      <c r="H3983" s="80" t="str">
        <f>IFERROR(IF(B3983="","",VLOOKUP(B3983,'Customer Orders Management'!B:AB,8,0)),"")</f>
        <v/>
      </c>
      <c r="I3983" s="81" t="str">
        <f>IFERROR(IF(B3983="","",VLOOKUP(B3983,'Customer Orders Management'!B:AB,9,0)),"")</f>
        <v/>
      </c>
      <c r="J3983" s="81" t="str">
        <f>IFERROR(IF(B3983="","",VLOOKUP(B3983,'Customer Orders Management'!B:AB,10,0)),"")</f>
        <v/>
      </c>
      <c r="K3983" s="81" t="str">
        <f>IFERROR(IF(B3983="","",VLOOKUP(B3983,'Customer Orders Management'!B:AB,11,0)),"")</f>
        <v/>
      </c>
      <c r="L3983" s="81" t="str">
        <f>IFERROR(IF(VLOOKUP(B3983,'DIFOT Raw Data'!B:P,15,0)="","Not Delivered","Delivery"&amp;" "&amp;VLOOKUP(B3983,'DIFOT Raw Data'!B:P,15,0)),"")</f>
        <v/>
      </c>
    </row>
    <row r="3984" spans="5:12" x14ac:dyDescent="0.25">
      <c r="E3984" s="80" t="str">
        <f>IFERROR(IF(B3984="","",VLOOKUP(B3984,'Customer Orders Management'!B:AB,12,0)),"")</f>
        <v/>
      </c>
      <c r="F3984" s="80" t="str">
        <f>IFERROR(IF(B3984="","",VLOOKUP(B3984,'Customer Orders Management'!B:AB,13,0)),"")</f>
        <v/>
      </c>
      <c r="G3984" s="80" t="str">
        <f>IFERROR(IF(B3984="","",VLOOKUP(B3984,'Customer Orders Management'!B:AB,7,0)),"")</f>
        <v/>
      </c>
      <c r="H3984" s="80" t="str">
        <f>IFERROR(IF(B3984="","",VLOOKUP(B3984,'Customer Orders Management'!B:AB,8,0)),"")</f>
        <v/>
      </c>
      <c r="I3984" s="81" t="str">
        <f>IFERROR(IF(B3984="","",VLOOKUP(B3984,'Customer Orders Management'!B:AB,9,0)),"")</f>
        <v/>
      </c>
      <c r="J3984" s="81" t="str">
        <f>IFERROR(IF(B3984="","",VLOOKUP(B3984,'Customer Orders Management'!B:AB,10,0)),"")</f>
        <v/>
      </c>
      <c r="K3984" s="81" t="str">
        <f>IFERROR(IF(B3984="","",VLOOKUP(B3984,'Customer Orders Management'!B:AB,11,0)),"")</f>
        <v/>
      </c>
      <c r="L3984" s="81" t="str">
        <f>IFERROR(IF(VLOOKUP(B3984,'DIFOT Raw Data'!B:P,15,0)="","Not Delivered","Delivery"&amp;" "&amp;VLOOKUP(B3984,'DIFOT Raw Data'!B:P,15,0)),"")</f>
        <v/>
      </c>
    </row>
    <row r="3985" spans="5:12" x14ac:dyDescent="0.25">
      <c r="E3985" s="80" t="str">
        <f>IFERROR(IF(B3985="","",VLOOKUP(B3985,'Customer Orders Management'!B:AB,12,0)),"")</f>
        <v/>
      </c>
      <c r="F3985" s="80" t="str">
        <f>IFERROR(IF(B3985="","",VLOOKUP(B3985,'Customer Orders Management'!B:AB,13,0)),"")</f>
        <v/>
      </c>
      <c r="G3985" s="80" t="str">
        <f>IFERROR(IF(B3985="","",VLOOKUP(B3985,'Customer Orders Management'!B:AB,7,0)),"")</f>
        <v/>
      </c>
      <c r="H3985" s="80" t="str">
        <f>IFERROR(IF(B3985="","",VLOOKUP(B3985,'Customer Orders Management'!B:AB,8,0)),"")</f>
        <v/>
      </c>
      <c r="I3985" s="81" t="str">
        <f>IFERROR(IF(B3985="","",VLOOKUP(B3985,'Customer Orders Management'!B:AB,9,0)),"")</f>
        <v/>
      </c>
      <c r="J3985" s="81" t="str">
        <f>IFERROR(IF(B3985="","",VLOOKUP(B3985,'Customer Orders Management'!B:AB,10,0)),"")</f>
        <v/>
      </c>
      <c r="K3985" s="81" t="str">
        <f>IFERROR(IF(B3985="","",VLOOKUP(B3985,'Customer Orders Management'!B:AB,11,0)),"")</f>
        <v/>
      </c>
      <c r="L3985" s="81" t="str">
        <f>IFERROR(IF(VLOOKUP(B3985,'DIFOT Raw Data'!B:P,15,0)="","Not Delivered","Delivery"&amp;" "&amp;VLOOKUP(B3985,'DIFOT Raw Data'!B:P,15,0)),"")</f>
        <v/>
      </c>
    </row>
    <row r="3986" spans="5:12" x14ac:dyDescent="0.25">
      <c r="E3986" s="80" t="str">
        <f>IFERROR(IF(B3986="","",VLOOKUP(B3986,'Customer Orders Management'!B:AB,12,0)),"")</f>
        <v/>
      </c>
      <c r="F3986" s="80" t="str">
        <f>IFERROR(IF(B3986="","",VLOOKUP(B3986,'Customer Orders Management'!B:AB,13,0)),"")</f>
        <v/>
      </c>
      <c r="G3986" s="80" t="str">
        <f>IFERROR(IF(B3986="","",VLOOKUP(B3986,'Customer Orders Management'!B:AB,7,0)),"")</f>
        <v/>
      </c>
      <c r="H3986" s="80" t="str">
        <f>IFERROR(IF(B3986="","",VLOOKUP(B3986,'Customer Orders Management'!B:AB,8,0)),"")</f>
        <v/>
      </c>
      <c r="I3986" s="81" t="str">
        <f>IFERROR(IF(B3986="","",VLOOKUP(B3986,'Customer Orders Management'!B:AB,9,0)),"")</f>
        <v/>
      </c>
      <c r="J3986" s="81" t="str">
        <f>IFERROR(IF(B3986="","",VLOOKUP(B3986,'Customer Orders Management'!B:AB,10,0)),"")</f>
        <v/>
      </c>
      <c r="K3986" s="81" t="str">
        <f>IFERROR(IF(B3986="","",VLOOKUP(B3986,'Customer Orders Management'!B:AB,11,0)),"")</f>
        <v/>
      </c>
      <c r="L3986" s="81" t="str">
        <f>IFERROR(IF(VLOOKUP(B3986,'DIFOT Raw Data'!B:P,15,0)="","Not Delivered","Delivery"&amp;" "&amp;VLOOKUP(B3986,'DIFOT Raw Data'!B:P,15,0)),"")</f>
        <v/>
      </c>
    </row>
    <row r="3987" spans="5:12" x14ac:dyDescent="0.25">
      <c r="E3987" s="80" t="str">
        <f>IFERROR(IF(B3987="","",VLOOKUP(B3987,'Customer Orders Management'!B:AB,12,0)),"")</f>
        <v/>
      </c>
      <c r="F3987" s="80" t="str">
        <f>IFERROR(IF(B3987="","",VLOOKUP(B3987,'Customer Orders Management'!B:AB,13,0)),"")</f>
        <v/>
      </c>
      <c r="G3987" s="80" t="str">
        <f>IFERROR(IF(B3987="","",VLOOKUP(B3987,'Customer Orders Management'!B:AB,7,0)),"")</f>
        <v/>
      </c>
      <c r="H3987" s="80" t="str">
        <f>IFERROR(IF(B3987="","",VLOOKUP(B3987,'Customer Orders Management'!B:AB,8,0)),"")</f>
        <v/>
      </c>
      <c r="I3987" s="81" t="str">
        <f>IFERROR(IF(B3987="","",VLOOKUP(B3987,'Customer Orders Management'!B:AB,9,0)),"")</f>
        <v/>
      </c>
      <c r="J3987" s="81" t="str">
        <f>IFERROR(IF(B3987="","",VLOOKUP(B3987,'Customer Orders Management'!B:AB,10,0)),"")</f>
        <v/>
      </c>
      <c r="K3987" s="81" t="str">
        <f>IFERROR(IF(B3987="","",VLOOKUP(B3987,'Customer Orders Management'!B:AB,11,0)),"")</f>
        <v/>
      </c>
      <c r="L3987" s="81" t="str">
        <f>IFERROR(IF(VLOOKUP(B3987,'DIFOT Raw Data'!B:P,15,0)="","Not Delivered","Delivery"&amp;" "&amp;VLOOKUP(B3987,'DIFOT Raw Data'!B:P,15,0)),"")</f>
        <v/>
      </c>
    </row>
    <row r="3988" spans="5:12" x14ac:dyDescent="0.25">
      <c r="E3988" s="80" t="str">
        <f>IFERROR(IF(B3988="","",VLOOKUP(B3988,'Customer Orders Management'!B:AB,12,0)),"")</f>
        <v/>
      </c>
      <c r="F3988" s="80" t="str">
        <f>IFERROR(IF(B3988="","",VLOOKUP(B3988,'Customer Orders Management'!B:AB,13,0)),"")</f>
        <v/>
      </c>
      <c r="G3988" s="80" t="str">
        <f>IFERROR(IF(B3988="","",VLOOKUP(B3988,'Customer Orders Management'!B:AB,7,0)),"")</f>
        <v/>
      </c>
      <c r="H3988" s="80" t="str">
        <f>IFERROR(IF(B3988="","",VLOOKUP(B3988,'Customer Orders Management'!B:AB,8,0)),"")</f>
        <v/>
      </c>
      <c r="I3988" s="81" t="str">
        <f>IFERROR(IF(B3988="","",VLOOKUP(B3988,'Customer Orders Management'!B:AB,9,0)),"")</f>
        <v/>
      </c>
      <c r="J3988" s="81" t="str">
        <f>IFERROR(IF(B3988="","",VLOOKUP(B3988,'Customer Orders Management'!B:AB,10,0)),"")</f>
        <v/>
      </c>
      <c r="K3988" s="81" t="str">
        <f>IFERROR(IF(B3988="","",VLOOKUP(B3988,'Customer Orders Management'!B:AB,11,0)),"")</f>
        <v/>
      </c>
      <c r="L3988" s="81" t="str">
        <f>IFERROR(IF(VLOOKUP(B3988,'DIFOT Raw Data'!B:P,15,0)="","Not Delivered","Delivery"&amp;" "&amp;VLOOKUP(B3988,'DIFOT Raw Data'!B:P,15,0)),"")</f>
        <v/>
      </c>
    </row>
    <row r="3989" spans="5:12" x14ac:dyDescent="0.25">
      <c r="E3989" s="80" t="str">
        <f>IFERROR(IF(B3989="","",VLOOKUP(B3989,'Customer Orders Management'!B:AB,12,0)),"")</f>
        <v/>
      </c>
      <c r="F3989" s="80" t="str">
        <f>IFERROR(IF(B3989="","",VLOOKUP(B3989,'Customer Orders Management'!B:AB,13,0)),"")</f>
        <v/>
      </c>
      <c r="G3989" s="80" t="str">
        <f>IFERROR(IF(B3989="","",VLOOKUP(B3989,'Customer Orders Management'!B:AB,7,0)),"")</f>
        <v/>
      </c>
      <c r="H3989" s="80" t="str">
        <f>IFERROR(IF(B3989="","",VLOOKUP(B3989,'Customer Orders Management'!B:AB,8,0)),"")</f>
        <v/>
      </c>
      <c r="I3989" s="81" t="str">
        <f>IFERROR(IF(B3989="","",VLOOKUP(B3989,'Customer Orders Management'!B:AB,9,0)),"")</f>
        <v/>
      </c>
      <c r="J3989" s="81" t="str">
        <f>IFERROR(IF(B3989="","",VLOOKUP(B3989,'Customer Orders Management'!B:AB,10,0)),"")</f>
        <v/>
      </c>
      <c r="K3989" s="81" t="str">
        <f>IFERROR(IF(B3989="","",VLOOKUP(B3989,'Customer Orders Management'!B:AB,11,0)),"")</f>
        <v/>
      </c>
      <c r="L3989" s="81" t="str">
        <f>IFERROR(IF(VLOOKUP(B3989,'DIFOT Raw Data'!B:P,15,0)="","Not Delivered","Delivery"&amp;" "&amp;VLOOKUP(B3989,'DIFOT Raw Data'!B:P,15,0)),"")</f>
        <v/>
      </c>
    </row>
    <row r="3990" spans="5:12" x14ac:dyDescent="0.25">
      <c r="E3990" s="80" t="str">
        <f>IFERROR(IF(B3990="","",VLOOKUP(B3990,'Customer Orders Management'!B:AB,12,0)),"")</f>
        <v/>
      </c>
      <c r="F3990" s="80" t="str">
        <f>IFERROR(IF(B3990="","",VLOOKUP(B3990,'Customer Orders Management'!B:AB,13,0)),"")</f>
        <v/>
      </c>
      <c r="G3990" s="80" t="str">
        <f>IFERROR(IF(B3990="","",VLOOKUP(B3990,'Customer Orders Management'!B:AB,7,0)),"")</f>
        <v/>
      </c>
      <c r="H3990" s="80" t="str">
        <f>IFERROR(IF(B3990="","",VLOOKUP(B3990,'Customer Orders Management'!B:AB,8,0)),"")</f>
        <v/>
      </c>
      <c r="I3990" s="81" t="str">
        <f>IFERROR(IF(B3990="","",VLOOKUP(B3990,'Customer Orders Management'!B:AB,9,0)),"")</f>
        <v/>
      </c>
      <c r="J3990" s="81" t="str">
        <f>IFERROR(IF(B3990="","",VLOOKUP(B3990,'Customer Orders Management'!B:AB,10,0)),"")</f>
        <v/>
      </c>
      <c r="K3990" s="81" t="str">
        <f>IFERROR(IF(B3990="","",VLOOKUP(B3990,'Customer Orders Management'!B:AB,11,0)),"")</f>
        <v/>
      </c>
      <c r="L3990" s="81" t="str">
        <f>IFERROR(IF(VLOOKUP(B3990,'DIFOT Raw Data'!B:P,15,0)="","Not Delivered","Delivery"&amp;" "&amp;VLOOKUP(B3990,'DIFOT Raw Data'!B:P,15,0)),"")</f>
        <v/>
      </c>
    </row>
    <row r="3991" spans="5:12" x14ac:dyDescent="0.25">
      <c r="E3991" s="80" t="str">
        <f>IFERROR(IF(B3991="","",VLOOKUP(B3991,'Customer Orders Management'!B:AB,12,0)),"")</f>
        <v/>
      </c>
      <c r="F3991" s="80" t="str">
        <f>IFERROR(IF(B3991="","",VLOOKUP(B3991,'Customer Orders Management'!B:AB,13,0)),"")</f>
        <v/>
      </c>
      <c r="G3991" s="80" t="str">
        <f>IFERROR(IF(B3991="","",VLOOKUP(B3991,'Customer Orders Management'!B:AB,7,0)),"")</f>
        <v/>
      </c>
      <c r="H3991" s="80" t="str">
        <f>IFERROR(IF(B3991="","",VLOOKUP(B3991,'Customer Orders Management'!B:AB,8,0)),"")</f>
        <v/>
      </c>
      <c r="I3991" s="81" t="str">
        <f>IFERROR(IF(B3991="","",VLOOKUP(B3991,'Customer Orders Management'!B:AB,9,0)),"")</f>
        <v/>
      </c>
      <c r="J3991" s="81" t="str">
        <f>IFERROR(IF(B3991="","",VLOOKUP(B3991,'Customer Orders Management'!B:AB,10,0)),"")</f>
        <v/>
      </c>
      <c r="K3991" s="81" t="str">
        <f>IFERROR(IF(B3991="","",VLOOKUP(B3991,'Customer Orders Management'!B:AB,11,0)),"")</f>
        <v/>
      </c>
      <c r="L3991" s="81" t="str">
        <f>IFERROR(IF(VLOOKUP(B3991,'DIFOT Raw Data'!B:P,15,0)="","Not Delivered","Delivery"&amp;" "&amp;VLOOKUP(B3991,'DIFOT Raw Data'!B:P,15,0)),"")</f>
        <v/>
      </c>
    </row>
    <row r="3992" spans="5:12" x14ac:dyDescent="0.25">
      <c r="E3992" s="80" t="str">
        <f>IFERROR(IF(B3992="","",VLOOKUP(B3992,'Customer Orders Management'!B:AB,12,0)),"")</f>
        <v/>
      </c>
      <c r="F3992" s="80" t="str">
        <f>IFERROR(IF(B3992="","",VLOOKUP(B3992,'Customer Orders Management'!B:AB,13,0)),"")</f>
        <v/>
      </c>
      <c r="G3992" s="80" t="str">
        <f>IFERROR(IF(B3992="","",VLOOKUP(B3992,'Customer Orders Management'!B:AB,7,0)),"")</f>
        <v/>
      </c>
      <c r="H3992" s="80" t="str">
        <f>IFERROR(IF(B3992="","",VLOOKUP(B3992,'Customer Orders Management'!B:AB,8,0)),"")</f>
        <v/>
      </c>
      <c r="I3992" s="81" t="str">
        <f>IFERROR(IF(B3992="","",VLOOKUP(B3992,'Customer Orders Management'!B:AB,9,0)),"")</f>
        <v/>
      </c>
      <c r="J3992" s="81" t="str">
        <f>IFERROR(IF(B3992="","",VLOOKUP(B3992,'Customer Orders Management'!B:AB,10,0)),"")</f>
        <v/>
      </c>
      <c r="K3992" s="81" t="str">
        <f>IFERROR(IF(B3992="","",VLOOKUP(B3992,'Customer Orders Management'!B:AB,11,0)),"")</f>
        <v/>
      </c>
      <c r="L3992" s="81" t="str">
        <f>IFERROR(IF(VLOOKUP(B3992,'DIFOT Raw Data'!B:P,15,0)="","Not Delivered","Delivery"&amp;" "&amp;VLOOKUP(B3992,'DIFOT Raw Data'!B:P,15,0)),"")</f>
        <v/>
      </c>
    </row>
    <row r="3993" spans="5:12" x14ac:dyDescent="0.25">
      <c r="E3993" s="80" t="str">
        <f>IFERROR(IF(B3993="","",VLOOKUP(B3993,'Customer Orders Management'!B:AB,12,0)),"")</f>
        <v/>
      </c>
      <c r="F3993" s="80" t="str">
        <f>IFERROR(IF(B3993="","",VLOOKUP(B3993,'Customer Orders Management'!B:AB,13,0)),"")</f>
        <v/>
      </c>
      <c r="G3993" s="80" t="str">
        <f>IFERROR(IF(B3993="","",VLOOKUP(B3993,'Customer Orders Management'!B:AB,7,0)),"")</f>
        <v/>
      </c>
      <c r="H3993" s="80" t="str">
        <f>IFERROR(IF(B3993="","",VLOOKUP(B3993,'Customer Orders Management'!B:AB,8,0)),"")</f>
        <v/>
      </c>
      <c r="I3993" s="81" t="str">
        <f>IFERROR(IF(B3993="","",VLOOKUP(B3993,'Customer Orders Management'!B:AB,9,0)),"")</f>
        <v/>
      </c>
      <c r="J3993" s="81" t="str">
        <f>IFERROR(IF(B3993="","",VLOOKUP(B3993,'Customer Orders Management'!B:AB,10,0)),"")</f>
        <v/>
      </c>
      <c r="K3993" s="81" t="str">
        <f>IFERROR(IF(B3993="","",VLOOKUP(B3993,'Customer Orders Management'!B:AB,11,0)),"")</f>
        <v/>
      </c>
      <c r="L3993" s="81" t="str">
        <f>IFERROR(IF(VLOOKUP(B3993,'DIFOT Raw Data'!B:P,15,0)="","Not Delivered","Delivery"&amp;" "&amp;VLOOKUP(B3993,'DIFOT Raw Data'!B:P,15,0)),"")</f>
        <v/>
      </c>
    </row>
    <row r="3994" spans="5:12" x14ac:dyDescent="0.25">
      <c r="E3994" s="80" t="str">
        <f>IFERROR(IF(B3994="","",VLOOKUP(B3994,'Customer Orders Management'!B:AB,12,0)),"")</f>
        <v/>
      </c>
      <c r="F3994" s="80" t="str">
        <f>IFERROR(IF(B3994="","",VLOOKUP(B3994,'Customer Orders Management'!B:AB,13,0)),"")</f>
        <v/>
      </c>
      <c r="G3994" s="80" t="str">
        <f>IFERROR(IF(B3994="","",VLOOKUP(B3994,'Customer Orders Management'!B:AB,7,0)),"")</f>
        <v/>
      </c>
      <c r="H3994" s="80" t="str">
        <f>IFERROR(IF(B3994="","",VLOOKUP(B3994,'Customer Orders Management'!B:AB,8,0)),"")</f>
        <v/>
      </c>
      <c r="I3994" s="81" t="str">
        <f>IFERROR(IF(B3994="","",VLOOKUP(B3994,'Customer Orders Management'!B:AB,9,0)),"")</f>
        <v/>
      </c>
      <c r="J3994" s="81" t="str">
        <f>IFERROR(IF(B3994="","",VLOOKUP(B3994,'Customer Orders Management'!B:AB,10,0)),"")</f>
        <v/>
      </c>
      <c r="K3994" s="81" t="str">
        <f>IFERROR(IF(B3994="","",VLOOKUP(B3994,'Customer Orders Management'!B:AB,11,0)),"")</f>
        <v/>
      </c>
      <c r="L3994" s="81" t="str">
        <f>IFERROR(IF(VLOOKUP(B3994,'DIFOT Raw Data'!B:P,15,0)="","Not Delivered","Delivery"&amp;" "&amp;VLOOKUP(B3994,'DIFOT Raw Data'!B:P,15,0)),"")</f>
        <v/>
      </c>
    </row>
    <row r="3995" spans="5:12" x14ac:dyDescent="0.25">
      <c r="E3995" s="80" t="str">
        <f>IFERROR(IF(B3995="","",VLOOKUP(B3995,'Customer Orders Management'!B:AB,12,0)),"")</f>
        <v/>
      </c>
      <c r="F3995" s="80" t="str">
        <f>IFERROR(IF(B3995="","",VLOOKUP(B3995,'Customer Orders Management'!B:AB,13,0)),"")</f>
        <v/>
      </c>
      <c r="G3995" s="80" t="str">
        <f>IFERROR(IF(B3995="","",VLOOKUP(B3995,'Customer Orders Management'!B:AB,7,0)),"")</f>
        <v/>
      </c>
      <c r="H3995" s="80" t="str">
        <f>IFERROR(IF(B3995="","",VLOOKUP(B3995,'Customer Orders Management'!B:AB,8,0)),"")</f>
        <v/>
      </c>
      <c r="I3995" s="81" t="str">
        <f>IFERROR(IF(B3995="","",VLOOKUP(B3995,'Customer Orders Management'!B:AB,9,0)),"")</f>
        <v/>
      </c>
      <c r="J3995" s="81" t="str">
        <f>IFERROR(IF(B3995="","",VLOOKUP(B3995,'Customer Orders Management'!B:AB,10,0)),"")</f>
        <v/>
      </c>
      <c r="K3995" s="81" t="str">
        <f>IFERROR(IF(B3995="","",VLOOKUP(B3995,'Customer Orders Management'!B:AB,11,0)),"")</f>
        <v/>
      </c>
      <c r="L3995" s="81" t="str">
        <f>IFERROR(IF(VLOOKUP(B3995,'DIFOT Raw Data'!B:P,15,0)="","Not Delivered","Delivery"&amp;" "&amp;VLOOKUP(B3995,'DIFOT Raw Data'!B:P,15,0)),"")</f>
        <v/>
      </c>
    </row>
    <row r="3996" spans="5:12" x14ac:dyDescent="0.25">
      <c r="E3996" s="80" t="str">
        <f>IFERROR(IF(B3996="","",VLOOKUP(B3996,'Customer Orders Management'!B:AB,12,0)),"")</f>
        <v/>
      </c>
      <c r="F3996" s="80" t="str">
        <f>IFERROR(IF(B3996="","",VLOOKUP(B3996,'Customer Orders Management'!B:AB,13,0)),"")</f>
        <v/>
      </c>
      <c r="G3996" s="80" t="str">
        <f>IFERROR(IF(B3996="","",VLOOKUP(B3996,'Customer Orders Management'!B:AB,7,0)),"")</f>
        <v/>
      </c>
      <c r="H3996" s="80" t="str">
        <f>IFERROR(IF(B3996="","",VLOOKUP(B3996,'Customer Orders Management'!B:AB,8,0)),"")</f>
        <v/>
      </c>
      <c r="I3996" s="81" t="str">
        <f>IFERROR(IF(B3996="","",VLOOKUP(B3996,'Customer Orders Management'!B:AB,9,0)),"")</f>
        <v/>
      </c>
      <c r="J3996" s="81" t="str">
        <f>IFERROR(IF(B3996="","",VLOOKUP(B3996,'Customer Orders Management'!B:AB,10,0)),"")</f>
        <v/>
      </c>
      <c r="K3996" s="81" t="str">
        <f>IFERROR(IF(B3996="","",VLOOKUP(B3996,'Customer Orders Management'!B:AB,11,0)),"")</f>
        <v/>
      </c>
      <c r="L3996" s="81" t="str">
        <f>IFERROR(IF(VLOOKUP(B3996,'DIFOT Raw Data'!B:P,15,0)="","Not Delivered","Delivery"&amp;" "&amp;VLOOKUP(B3996,'DIFOT Raw Data'!B:P,15,0)),"")</f>
        <v/>
      </c>
    </row>
    <row r="3997" spans="5:12" x14ac:dyDescent="0.25">
      <c r="E3997" s="80" t="str">
        <f>IFERROR(IF(B3997="","",VLOOKUP(B3997,'Customer Orders Management'!B:AB,12,0)),"")</f>
        <v/>
      </c>
      <c r="F3997" s="80" t="str">
        <f>IFERROR(IF(B3997="","",VLOOKUP(B3997,'Customer Orders Management'!B:AB,13,0)),"")</f>
        <v/>
      </c>
      <c r="G3997" s="80" t="str">
        <f>IFERROR(IF(B3997="","",VLOOKUP(B3997,'Customer Orders Management'!B:AB,7,0)),"")</f>
        <v/>
      </c>
      <c r="H3997" s="80" t="str">
        <f>IFERROR(IF(B3997="","",VLOOKUP(B3997,'Customer Orders Management'!B:AB,8,0)),"")</f>
        <v/>
      </c>
      <c r="I3997" s="81" t="str">
        <f>IFERROR(IF(B3997="","",VLOOKUP(B3997,'Customer Orders Management'!B:AB,9,0)),"")</f>
        <v/>
      </c>
      <c r="J3997" s="81" t="str">
        <f>IFERROR(IF(B3997="","",VLOOKUP(B3997,'Customer Orders Management'!B:AB,10,0)),"")</f>
        <v/>
      </c>
      <c r="K3997" s="81" t="str">
        <f>IFERROR(IF(B3997="","",VLOOKUP(B3997,'Customer Orders Management'!B:AB,11,0)),"")</f>
        <v/>
      </c>
      <c r="L3997" s="81" t="str">
        <f>IFERROR(IF(VLOOKUP(B3997,'DIFOT Raw Data'!B:P,15,0)="","Not Delivered","Delivery"&amp;" "&amp;VLOOKUP(B3997,'DIFOT Raw Data'!B:P,15,0)),"")</f>
        <v/>
      </c>
    </row>
    <row r="3998" spans="5:12" x14ac:dyDescent="0.25">
      <c r="E3998" s="80" t="str">
        <f>IFERROR(IF(B3998="","",VLOOKUP(B3998,'Customer Orders Management'!B:AB,12,0)),"")</f>
        <v/>
      </c>
      <c r="F3998" s="80" t="str">
        <f>IFERROR(IF(B3998="","",VLOOKUP(B3998,'Customer Orders Management'!B:AB,13,0)),"")</f>
        <v/>
      </c>
      <c r="G3998" s="80" t="str">
        <f>IFERROR(IF(B3998="","",VLOOKUP(B3998,'Customer Orders Management'!B:AB,7,0)),"")</f>
        <v/>
      </c>
      <c r="H3998" s="80" t="str">
        <f>IFERROR(IF(B3998="","",VLOOKUP(B3998,'Customer Orders Management'!B:AB,8,0)),"")</f>
        <v/>
      </c>
      <c r="I3998" s="81" t="str">
        <f>IFERROR(IF(B3998="","",VLOOKUP(B3998,'Customer Orders Management'!B:AB,9,0)),"")</f>
        <v/>
      </c>
      <c r="J3998" s="81" t="str">
        <f>IFERROR(IF(B3998="","",VLOOKUP(B3998,'Customer Orders Management'!B:AB,10,0)),"")</f>
        <v/>
      </c>
      <c r="K3998" s="81" t="str">
        <f>IFERROR(IF(B3998="","",VLOOKUP(B3998,'Customer Orders Management'!B:AB,11,0)),"")</f>
        <v/>
      </c>
      <c r="L3998" s="81" t="str">
        <f>IFERROR(IF(VLOOKUP(B3998,'DIFOT Raw Data'!B:P,15,0)="","Not Delivered","Delivery"&amp;" "&amp;VLOOKUP(B3998,'DIFOT Raw Data'!B:P,15,0)),"")</f>
        <v/>
      </c>
    </row>
    <row r="3999" spans="5:12" x14ac:dyDescent="0.25">
      <c r="E3999" s="80" t="str">
        <f>IFERROR(IF(B3999="","",VLOOKUP(B3999,'Customer Orders Management'!B:AB,12,0)),"")</f>
        <v/>
      </c>
      <c r="F3999" s="80" t="str">
        <f>IFERROR(IF(B3999="","",VLOOKUP(B3999,'Customer Orders Management'!B:AB,13,0)),"")</f>
        <v/>
      </c>
      <c r="G3999" s="80" t="str">
        <f>IFERROR(IF(B3999="","",VLOOKUP(B3999,'Customer Orders Management'!B:AB,7,0)),"")</f>
        <v/>
      </c>
      <c r="H3999" s="80" t="str">
        <f>IFERROR(IF(B3999="","",VLOOKUP(B3999,'Customer Orders Management'!B:AB,8,0)),"")</f>
        <v/>
      </c>
      <c r="I3999" s="81" t="str">
        <f>IFERROR(IF(B3999="","",VLOOKUP(B3999,'Customer Orders Management'!B:AB,9,0)),"")</f>
        <v/>
      </c>
      <c r="J3999" s="81" t="str">
        <f>IFERROR(IF(B3999="","",VLOOKUP(B3999,'Customer Orders Management'!B:AB,10,0)),"")</f>
        <v/>
      </c>
      <c r="K3999" s="81" t="str">
        <f>IFERROR(IF(B3999="","",VLOOKUP(B3999,'Customer Orders Management'!B:AB,11,0)),"")</f>
        <v/>
      </c>
      <c r="L3999" s="81" t="str">
        <f>IFERROR(IF(VLOOKUP(B3999,'DIFOT Raw Data'!B:P,15,0)="","Not Delivered","Delivery"&amp;" "&amp;VLOOKUP(B3999,'DIFOT Raw Data'!B:P,15,0)),"")</f>
        <v/>
      </c>
    </row>
    <row r="4000" spans="5:12" x14ac:dyDescent="0.25">
      <c r="E4000" s="80" t="str">
        <f>IFERROR(IF(B4000="","",VLOOKUP(B4000,'Customer Orders Management'!B:AB,12,0)),"")</f>
        <v/>
      </c>
      <c r="F4000" s="80" t="str">
        <f>IFERROR(IF(B4000="","",VLOOKUP(B4000,'Customer Orders Management'!B:AB,13,0)),"")</f>
        <v/>
      </c>
      <c r="G4000" s="80" t="str">
        <f>IFERROR(IF(B4000="","",VLOOKUP(B4000,'Customer Orders Management'!B:AB,7,0)),"")</f>
        <v/>
      </c>
      <c r="H4000" s="80" t="str">
        <f>IFERROR(IF(B4000="","",VLOOKUP(B4000,'Customer Orders Management'!B:AB,8,0)),"")</f>
        <v/>
      </c>
      <c r="I4000" s="81" t="str">
        <f>IFERROR(IF(B4000="","",VLOOKUP(B4000,'Customer Orders Management'!B:AB,9,0)),"")</f>
        <v/>
      </c>
      <c r="J4000" s="81" t="str">
        <f>IFERROR(IF(B4000="","",VLOOKUP(B4000,'Customer Orders Management'!B:AB,10,0)),"")</f>
        <v/>
      </c>
      <c r="K4000" s="81" t="str">
        <f>IFERROR(IF(B4000="","",VLOOKUP(B4000,'Customer Orders Management'!B:AB,11,0)),"")</f>
        <v/>
      </c>
      <c r="L4000" s="81" t="str">
        <f>IFERROR(IF(VLOOKUP(B4000,'DIFOT Raw Data'!B:P,15,0)="","Not Delivered","Delivery"&amp;" "&amp;VLOOKUP(B4000,'DIFOT Raw Data'!B:P,15,0)),"")</f>
        <v/>
      </c>
    </row>
    <row r="4001" spans="5:12" x14ac:dyDescent="0.25">
      <c r="E4001" s="80" t="str">
        <f>IFERROR(IF(B4001="","",VLOOKUP(B4001,'Customer Orders Management'!B:AB,12,0)),"")</f>
        <v/>
      </c>
      <c r="F4001" s="80" t="str">
        <f>IFERROR(IF(B4001="","",VLOOKUP(B4001,'Customer Orders Management'!B:AB,13,0)),"")</f>
        <v/>
      </c>
      <c r="G4001" s="80" t="str">
        <f>IFERROR(IF(B4001="","",VLOOKUP(B4001,'Customer Orders Management'!B:AB,7,0)),"")</f>
        <v/>
      </c>
      <c r="H4001" s="80" t="str">
        <f>IFERROR(IF(B4001="","",VLOOKUP(B4001,'Customer Orders Management'!B:AB,8,0)),"")</f>
        <v/>
      </c>
      <c r="I4001" s="81" t="str">
        <f>IFERROR(IF(B4001="","",VLOOKUP(B4001,'Customer Orders Management'!B:AB,9,0)),"")</f>
        <v/>
      </c>
      <c r="J4001" s="81" t="str">
        <f>IFERROR(IF(B4001="","",VLOOKUP(B4001,'Customer Orders Management'!B:AB,10,0)),"")</f>
        <v/>
      </c>
      <c r="K4001" s="81" t="str">
        <f>IFERROR(IF(B4001="","",VLOOKUP(B4001,'Customer Orders Management'!B:AB,11,0)),"")</f>
        <v/>
      </c>
      <c r="L4001" s="81" t="str">
        <f>IFERROR(IF(VLOOKUP(B4001,'DIFOT Raw Data'!B:P,15,0)="","Not Delivered","Delivery"&amp;" "&amp;VLOOKUP(B4001,'DIFOT Raw Data'!B:P,15,0)),"")</f>
        <v/>
      </c>
    </row>
    <row r="4002" spans="5:12" x14ac:dyDescent="0.25">
      <c r="E4002" s="80" t="str">
        <f>IFERROR(IF(B4002="","",VLOOKUP(B4002,'Customer Orders Management'!B:AB,12,0)),"")</f>
        <v/>
      </c>
      <c r="F4002" s="80" t="str">
        <f>IFERROR(IF(B4002="","",VLOOKUP(B4002,'Customer Orders Management'!B:AB,13,0)),"")</f>
        <v/>
      </c>
      <c r="G4002" s="80" t="str">
        <f>IFERROR(IF(B4002="","",VLOOKUP(B4002,'Customer Orders Management'!B:AB,7,0)),"")</f>
        <v/>
      </c>
      <c r="H4002" s="80" t="str">
        <f>IFERROR(IF(B4002="","",VLOOKUP(B4002,'Customer Orders Management'!B:AB,8,0)),"")</f>
        <v/>
      </c>
      <c r="I4002" s="81" t="str">
        <f>IFERROR(IF(B4002="","",VLOOKUP(B4002,'Customer Orders Management'!B:AB,9,0)),"")</f>
        <v/>
      </c>
      <c r="J4002" s="81" t="str">
        <f>IFERROR(IF(B4002="","",VLOOKUP(B4002,'Customer Orders Management'!B:AB,10,0)),"")</f>
        <v/>
      </c>
      <c r="K4002" s="81" t="str">
        <f>IFERROR(IF(B4002="","",VLOOKUP(B4002,'Customer Orders Management'!B:AB,11,0)),"")</f>
        <v/>
      </c>
      <c r="L4002" s="81" t="str">
        <f>IFERROR(IF(VLOOKUP(B4002,'DIFOT Raw Data'!B:P,15,0)="","Not Delivered","Delivery"&amp;" "&amp;VLOOKUP(B4002,'DIFOT Raw Data'!B:P,15,0)),"")</f>
        <v/>
      </c>
    </row>
    <row r="4003" spans="5:12" x14ac:dyDescent="0.25">
      <c r="E4003" s="80" t="str">
        <f>IFERROR(IF(B4003="","",VLOOKUP(B4003,'Customer Orders Management'!B:AB,12,0)),"")</f>
        <v/>
      </c>
      <c r="F4003" s="80" t="str">
        <f>IFERROR(IF(B4003="","",VLOOKUP(B4003,'Customer Orders Management'!B:AB,13,0)),"")</f>
        <v/>
      </c>
      <c r="G4003" s="80" t="str">
        <f>IFERROR(IF(B4003="","",VLOOKUP(B4003,'Customer Orders Management'!B:AB,7,0)),"")</f>
        <v/>
      </c>
      <c r="H4003" s="80" t="str">
        <f>IFERROR(IF(B4003="","",VLOOKUP(B4003,'Customer Orders Management'!B:AB,8,0)),"")</f>
        <v/>
      </c>
      <c r="I4003" s="81" t="str">
        <f>IFERROR(IF(B4003="","",VLOOKUP(B4003,'Customer Orders Management'!B:AB,9,0)),"")</f>
        <v/>
      </c>
      <c r="J4003" s="81" t="str">
        <f>IFERROR(IF(B4003="","",VLOOKUP(B4003,'Customer Orders Management'!B:AB,10,0)),"")</f>
        <v/>
      </c>
      <c r="K4003" s="81" t="str">
        <f>IFERROR(IF(B4003="","",VLOOKUP(B4003,'Customer Orders Management'!B:AB,11,0)),"")</f>
        <v/>
      </c>
      <c r="L4003" s="81" t="str">
        <f>IFERROR(IF(VLOOKUP(B4003,'DIFOT Raw Data'!B:P,15,0)="","Not Delivered","Delivery"&amp;" "&amp;VLOOKUP(B4003,'DIFOT Raw Data'!B:P,15,0)),"")</f>
        <v/>
      </c>
    </row>
    <row r="4004" spans="5:12" x14ac:dyDescent="0.25">
      <c r="E4004" s="80" t="str">
        <f>IFERROR(IF(B4004="","",VLOOKUP(B4004,'Customer Orders Management'!B:AB,12,0)),"")</f>
        <v/>
      </c>
      <c r="F4004" s="80" t="str">
        <f>IFERROR(IF(B4004="","",VLOOKUP(B4004,'Customer Orders Management'!B:AB,13,0)),"")</f>
        <v/>
      </c>
      <c r="G4004" s="80" t="str">
        <f>IFERROR(IF(B4004="","",VLOOKUP(B4004,'Customer Orders Management'!B:AB,7,0)),"")</f>
        <v/>
      </c>
      <c r="H4004" s="80" t="str">
        <f>IFERROR(IF(B4004="","",VLOOKUP(B4004,'Customer Orders Management'!B:AB,8,0)),"")</f>
        <v/>
      </c>
      <c r="I4004" s="81" t="str">
        <f>IFERROR(IF(B4004="","",VLOOKUP(B4004,'Customer Orders Management'!B:AB,9,0)),"")</f>
        <v/>
      </c>
      <c r="J4004" s="81" t="str">
        <f>IFERROR(IF(B4004="","",VLOOKUP(B4004,'Customer Orders Management'!B:AB,10,0)),"")</f>
        <v/>
      </c>
      <c r="K4004" s="81" t="str">
        <f>IFERROR(IF(B4004="","",VLOOKUP(B4004,'Customer Orders Management'!B:AB,11,0)),"")</f>
        <v/>
      </c>
      <c r="L4004" s="81" t="str">
        <f>IFERROR(IF(VLOOKUP(B4004,'DIFOT Raw Data'!B:P,15,0)="","Not Delivered","Delivery"&amp;" "&amp;VLOOKUP(B4004,'DIFOT Raw Data'!B:P,15,0)),"")</f>
        <v/>
      </c>
    </row>
    <row r="4005" spans="5:12" x14ac:dyDescent="0.25">
      <c r="E4005" s="80" t="str">
        <f>IFERROR(IF(B4005="","",VLOOKUP(B4005,'Customer Orders Management'!B:AB,12,0)),"")</f>
        <v/>
      </c>
      <c r="F4005" s="80" t="str">
        <f>IFERROR(IF(B4005="","",VLOOKUP(B4005,'Customer Orders Management'!B:AB,13,0)),"")</f>
        <v/>
      </c>
      <c r="G4005" s="80" t="str">
        <f>IFERROR(IF(B4005="","",VLOOKUP(B4005,'Customer Orders Management'!B:AB,7,0)),"")</f>
        <v/>
      </c>
      <c r="H4005" s="80" t="str">
        <f>IFERROR(IF(B4005="","",VLOOKUP(B4005,'Customer Orders Management'!B:AB,8,0)),"")</f>
        <v/>
      </c>
      <c r="I4005" s="81" t="str">
        <f>IFERROR(IF(B4005="","",VLOOKUP(B4005,'Customer Orders Management'!B:AB,9,0)),"")</f>
        <v/>
      </c>
      <c r="J4005" s="81" t="str">
        <f>IFERROR(IF(B4005="","",VLOOKUP(B4005,'Customer Orders Management'!B:AB,10,0)),"")</f>
        <v/>
      </c>
      <c r="K4005" s="81" t="str">
        <f>IFERROR(IF(B4005="","",VLOOKUP(B4005,'Customer Orders Management'!B:AB,11,0)),"")</f>
        <v/>
      </c>
      <c r="L4005" s="81" t="str">
        <f>IFERROR(IF(VLOOKUP(B4005,'DIFOT Raw Data'!B:P,15,0)="","Not Delivered","Delivery"&amp;" "&amp;VLOOKUP(B4005,'DIFOT Raw Data'!B:P,15,0)),"")</f>
        <v/>
      </c>
    </row>
    <row r="4006" spans="5:12" x14ac:dyDescent="0.25">
      <c r="E4006" s="80" t="str">
        <f>IFERROR(IF(B4006="","",VLOOKUP(B4006,'Customer Orders Management'!B:AB,12,0)),"")</f>
        <v/>
      </c>
      <c r="F4006" s="80" t="str">
        <f>IFERROR(IF(B4006="","",VLOOKUP(B4006,'Customer Orders Management'!B:AB,13,0)),"")</f>
        <v/>
      </c>
      <c r="G4006" s="80" t="str">
        <f>IFERROR(IF(B4006="","",VLOOKUP(B4006,'Customer Orders Management'!B:AB,7,0)),"")</f>
        <v/>
      </c>
      <c r="H4006" s="80" t="str">
        <f>IFERROR(IF(B4006="","",VLOOKUP(B4006,'Customer Orders Management'!B:AB,8,0)),"")</f>
        <v/>
      </c>
      <c r="I4006" s="81" t="str">
        <f>IFERROR(IF(B4006="","",VLOOKUP(B4006,'Customer Orders Management'!B:AB,9,0)),"")</f>
        <v/>
      </c>
      <c r="J4006" s="81" t="str">
        <f>IFERROR(IF(B4006="","",VLOOKUP(B4006,'Customer Orders Management'!B:AB,10,0)),"")</f>
        <v/>
      </c>
      <c r="K4006" s="81" t="str">
        <f>IFERROR(IF(B4006="","",VLOOKUP(B4006,'Customer Orders Management'!B:AB,11,0)),"")</f>
        <v/>
      </c>
      <c r="L4006" s="81" t="str">
        <f>IFERROR(IF(VLOOKUP(B4006,'DIFOT Raw Data'!B:P,15,0)="","Not Delivered","Delivery"&amp;" "&amp;VLOOKUP(B4006,'DIFOT Raw Data'!B:P,15,0)),"")</f>
        <v/>
      </c>
    </row>
    <row r="4007" spans="5:12" x14ac:dyDescent="0.25">
      <c r="E4007" s="80" t="str">
        <f>IFERROR(IF(B4007="","",VLOOKUP(B4007,'Customer Orders Management'!B:AB,12,0)),"")</f>
        <v/>
      </c>
      <c r="F4007" s="80" t="str">
        <f>IFERROR(IF(B4007="","",VLOOKUP(B4007,'Customer Orders Management'!B:AB,13,0)),"")</f>
        <v/>
      </c>
      <c r="G4007" s="80" t="str">
        <f>IFERROR(IF(B4007="","",VLOOKUP(B4007,'Customer Orders Management'!B:AB,7,0)),"")</f>
        <v/>
      </c>
      <c r="H4007" s="80" t="str">
        <f>IFERROR(IF(B4007="","",VLOOKUP(B4007,'Customer Orders Management'!B:AB,8,0)),"")</f>
        <v/>
      </c>
      <c r="I4007" s="81" t="str">
        <f>IFERROR(IF(B4007="","",VLOOKUP(B4007,'Customer Orders Management'!B:AB,9,0)),"")</f>
        <v/>
      </c>
      <c r="J4007" s="81" t="str">
        <f>IFERROR(IF(B4007="","",VLOOKUP(B4007,'Customer Orders Management'!B:AB,10,0)),"")</f>
        <v/>
      </c>
      <c r="K4007" s="81" t="str">
        <f>IFERROR(IF(B4007="","",VLOOKUP(B4007,'Customer Orders Management'!B:AB,11,0)),"")</f>
        <v/>
      </c>
      <c r="L4007" s="81" t="str">
        <f>IFERROR(IF(VLOOKUP(B4007,'DIFOT Raw Data'!B:P,15,0)="","Not Delivered","Delivery"&amp;" "&amp;VLOOKUP(B4007,'DIFOT Raw Data'!B:P,15,0)),"")</f>
        <v/>
      </c>
    </row>
    <row r="4008" spans="5:12" x14ac:dyDescent="0.25">
      <c r="E4008" s="80" t="str">
        <f>IFERROR(IF(B4008="","",VLOOKUP(B4008,'Customer Orders Management'!B:AB,12,0)),"")</f>
        <v/>
      </c>
      <c r="F4008" s="80" t="str">
        <f>IFERROR(IF(B4008="","",VLOOKUP(B4008,'Customer Orders Management'!B:AB,13,0)),"")</f>
        <v/>
      </c>
      <c r="G4008" s="80" t="str">
        <f>IFERROR(IF(B4008="","",VLOOKUP(B4008,'Customer Orders Management'!B:AB,7,0)),"")</f>
        <v/>
      </c>
      <c r="H4008" s="80" t="str">
        <f>IFERROR(IF(B4008="","",VLOOKUP(B4008,'Customer Orders Management'!B:AB,8,0)),"")</f>
        <v/>
      </c>
      <c r="I4008" s="81" t="str">
        <f>IFERROR(IF(B4008="","",VLOOKUP(B4008,'Customer Orders Management'!B:AB,9,0)),"")</f>
        <v/>
      </c>
      <c r="J4008" s="81" t="str">
        <f>IFERROR(IF(B4008="","",VLOOKUP(B4008,'Customer Orders Management'!B:AB,10,0)),"")</f>
        <v/>
      </c>
      <c r="K4008" s="81" t="str">
        <f>IFERROR(IF(B4008="","",VLOOKUP(B4008,'Customer Orders Management'!B:AB,11,0)),"")</f>
        <v/>
      </c>
      <c r="L4008" s="81" t="str">
        <f>IFERROR(IF(VLOOKUP(B4008,'DIFOT Raw Data'!B:P,15,0)="","Not Delivered","Delivery"&amp;" "&amp;VLOOKUP(B4008,'DIFOT Raw Data'!B:P,15,0)),"")</f>
        <v/>
      </c>
    </row>
    <row r="4009" spans="5:12" x14ac:dyDescent="0.25">
      <c r="E4009" s="80" t="str">
        <f>IFERROR(IF(B4009="","",VLOOKUP(B4009,'Customer Orders Management'!B:AB,12,0)),"")</f>
        <v/>
      </c>
      <c r="F4009" s="80" t="str">
        <f>IFERROR(IF(B4009="","",VLOOKUP(B4009,'Customer Orders Management'!B:AB,13,0)),"")</f>
        <v/>
      </c>
      <c r="G4009" s="80" t="str">
        <f>IFERROR(IF(B4009="","",VLOOKUP(B4009,'Customer Orders Management'!B:AB,7,0)),"")</f>
        <v/>
      </c>
      <c r="H4009" s="80" t="str">
        <f>IFERROR(IF(B4009="","",VLOOKUP(B4009,'Customer Orders Management'!B:AB,8,0)),"")</f>
        <v/>
      </c>
      <c r="I4009" s="81" t="str">
        <f>IFERROR(IF(B4009="","",VLOOKUP(B4009,'Customer Orders Management'!B:AB,9,0)),"")</f>
        <v/>
      </c>
      <c r="J4009" s="81" t="str">
        <f>IFERROR(IF(B4009="","",VLOOKUP(B4009,'Customer Orders Management'!B:AB,10,0)),"")</f>
        <v/>
      </c>
      <c r="K4009" s="81" t="str">
        <f>IFERROR(IF(B4009="","",VLOOKUP(B4009,'Customer Orders Management'!B:AB,11,0)),"")</f>
        <v/>
      </c>
      <c r="L4009" s="81" t="str">
        <f>IFERROR(IF(VLOOKUP(B4009,'DIFOT Raw Data'!B:P,15,0)="","Not Delivered","Delivery"&amp;" "&amp;VLOOKUP(B4009,'DIFOT Raw Data'!B:P,15,0)),"")</f>
        <v/>
      </c>
    </row>
    <row r="4010" spans="5:12" x14ac:dyDescent="0.25">
      <c r="E4010" s="80" t="str">
        <f>IFERROR(IF(B4010="","",VLOOKUP(B4010,'Customer Orders Management'!B:AB,12,0)),"")</f>
        <v/>
      </c>
      <c r="F4010" s="80" t="str">
        <f>IFERROR(IF(B4010="","",VLOOKUP(B4010,'Customer Orders Management'!B:AB,13,0)),"")</f>
        <v/>
      </c>
      <c r="G4010" s="80" t="str">
        <f>IFERROR(IF(B4010="","",VLOOKUP(B4010,'Customer Orders Management'!B:AB,7,0)),"")</f>
        <v/>
      </c>
      <c r="H4010" s="80" t="str">
        <f>IFERROR(IF(B4010="","",VLOOKUP(B4010,'Customer Orders Management'!B:AB,8,0)),"")</f>
        <v/>
      </c>
      <c r="I4010" s="81" t="str">
        <f>IFERROR(IF(B4010="","",VLOOKUP(B4010,'Customer Orders Management'!B:AB,9,0)),"")</f>
        <v/>
      </c>
      <c r="J4010" s="81" t="str">
        <f>IFERROR(IF(B4010="","",VLOOKUP(B4010,'Customer Orders Management'!B:AB,10,0)),"")</f>
        <v/>
      </c>
      <c r="K4010" s="81" t="str">
        <f>IFERROR(IF(B4010="","",VLOOKUP(B4010,'Customer Orders Management'!B:AB,11,0)),"")</f>
        <v/>
      </c>
      <c r="L4010" s="81" t="str">
        <f>IFERROR(IF(VLOOKUP(B4010,'DIFOT Raw Data'!B:P,15,0)="","Not Delivered","Delivery"&amp;" "&amp;VLOOKUP(B4010,'DIFOT Raw Data'!B:P,15,0)),"")</f>
        <v/>
      </c>
    </row>
    <row r="4011" spans="5:12" x14ac:dyDescent="0.25">
      <c r="E4011" s="80" t="str">
        <f>IFERROR(IF(B4011="","",VLOOKUP(B4011,'Customer Orders Management'!B:AB,12,0)),"")</f>
        <v/>
      </c>
      <c r="F4011" s="80" t="str">
        <f>IFERROR(IF(B4011="","",VLOOKUP(B4011,'Customer Orders Management'!B:AB,13,0)),"")</f>
        <v/>
      </c>
      <c r="G4011" s="80" t="str">
        <f>IFERROR(IF(B4011="","",VLOOKUP(B4011,'Customer Orders Management'!B:AB,7,0)),"")</f>
        <v/>
      </c>
      <c r="H4011" s="80" t="str">
        <f>IFERROR(IF(B4011="","",VLOOKUP(B4011,'Customer Orders Management'!B:AB,8,0)),"")</f>
        <v/>
      </c>
      <c r="I4011" s="81" t="str">
        <f>IFERROR(IF(B4011="","",VLOOKUP(B4011,'Customer Orders Management'!B:AB,9,0)),"")</f>
        <v/>
      </c>
      <c r="J4011" s="81" t="str">
        <f>IFERROR(IF(B4011="","",VLOOKUP(B4011,'Customer Orders Management'!B:AB,10,0)),"")</f>
        <v/>
      </c>
      <c r="K4011" s="81" t="str">
        <f>IFERROR(IF(B4011="","",VLOOKUP(B4011,'Customer Orders Management'!B:AB,11,0)),"")</f>
        <v/>
      </c>
      <c r="L4011" s="81" t="str">
        <f>IFERROR(IF(VLOOKUP(B4011,'DIFOT Raw Data'!B:P,15,0)="","Not Delivered","Delivery"&amp;" "&amp;VLOOKUP(B4011,'DIFOT Raw Data'!B:P,15,0)),"")</f>
        <v/>
      </c>
    </row>
    <row r="4012" spans="5:12" x14ac:dyDescent="0.25">
      <c r="E4012" s="80" t="str">
        <f>IFERROR(IF(B4012="","",VLOOKUP(B4012,'Customer Orders Management'!B:AB,12,0)),"")</f>
        <v/>
      </c>
      <c r="F4012" s="80" t="str">
        <f>IFERROR(IF(B4012="","",VLOOKUP(B4012,'Customer Orders Management'!B:AB,13,0)),"")</f>
        <v/>
      </c>
      <c r="G4012" s="80" t="str">
        <f>IFERROR(IF(B4012="","",VLOOKUP(B4012,'Customer Orders Management'!B:AB,7,0)),"")</f>
        <v/>
      </c>
      <c r="H4012" s="80" t="str">
        <f>IFERROR(IF(B4012="","",VLOOKUP(B4012,'Customer Orders Management'!B:AB,8,0)),"")</f>
        <v/>
      </c>
      <c r="I4012" s="81" t="str">
        <f>IFERROR(IF(B4012="","",VLOOKUP(B4012,'Customer Orders Management'!B:AB,9,0)),"")</f>
        <v/>
      </c>
      <c r="J4012" s="81" t="str">
        <f>IFERROR(IF(B4012="","",VLOOKUP(B4012,'Customer Orders Management'!B:AB,10,0)),"")</f>
        <v/>
      </c>
      <c r="K4012" s="81" t="str">
        <f>IFERROR(IF(B4012="","",VLOOKUP(B4012,'Customer Orders Management'!B:AB,11,0)),"")</f>
        <v/>
      </c>
      <c r="L4012" s="81" t="str">
        <f>IFERROR(IF(VLOOKUP(B4012,'DIFOT Raw Data'!B:P,15,0)="","Not Delivered","Delivery"&amp;" "&amp;VLOOKUP(B4012,'DIFOT Raw Data'!B:P,15,0)),"")</f>
        <v/>
      </c>
    </row>
    <row r="4013" spans="5:12" x14ac:dyDescent="0.25">
      <c r="E4013" s="80" t="str">
        <f>IFERROR(IF(B4013="","",VLOOKUP(B4013,'Customer Orders Management'!B:AB,12,0)),"")</f>
        <v/>
      </c>
      <c r="F4013" s="80" t="str">
        <f>IFERROR(IF(B4013="","",VLOOKUP(B4013,'Customer Orders Management'!B:AB,13,0)),"")</f>
        <v/>
      </c>
      <c r="G4013" s="80" t="str">
        <f>IFERROR(IF(B4013="","",VLOOKUP(B4013,'Customer Orders Management'!B:AB,7,0)),"")</f>
        <v/>
      </c>
      <c r="H4013" s="80" t="str">
        <f>IFERROR(IF(B4013="","",VLOOKUP(B4013,'Customer Orders Management'!B:AB,8,0)),"")</f>
        <v/>
      </c>
      <c r="I4013" s="81" t="str">
        <f>IFERROR(IF(B4013="","",VLOOKUP(B4013,'Customer Orders Management'!B:AB,9,0)),"")</f>
        <v/>
      </c>
      <c r="J4013" s="81" t="str">
        <f>IFERROR(IF(B4013="","",VLOOKUP(B4013,'Customer Orders Management'!B:AB,10,0)),"")</f>
        <v/>
      </c>
      <c r="K4013" s="81" t="str">
        <f>IFERROR(IF(B4013="","",VLOOKUP(B4013,'Customer Orders Management'!B:AB,11,0)),"")</f>
        <v/>
      </c>
      <c r="L4013" s="81" t="str">
        <f>IFERROR(IF(VLOOKUP(B4013,'DIFOT Raw Data'!B:P,15,0)="","Not Delivered","Delivery"&amp;" "&amp;VLOOKUP(B4013,'DIFOT Raw Data'!B:P,15,0)),"")</f>
        <v/>
      </c>
    </row>
    <row r="4014" spans="5:12" x14ac:dyDescent="0.25">
      <c r="E4014" s="80" t="str">
        <f>IFERROR(IF(B4014="","",VLOOKUP(B4014,'Customer Orders Management'!B:AB,12,0)),"")</f>
        <v/>
      </c>
      <c r="F4014" s="80" t="str">
        <f>IFERROR(IF(B4014="","",VLOOKUP(B4014,'Customer Orders Management'!B:AB,13,0)),"")</f>
        <v/>
      </c>
      <c r="G4014" s="80" t="str">
        <f>IFERROR(IF(B4014="","",VLOOKUP(B4014,'Customer Orders Management'!B:AB,7,0)),"")</f>
        <v/>
      </c>
      <c r="H4014" s="80" t="str">
        <f>IFERROR(IF(B4014="","",VLOOKUP(B4014,'Customer Orders Management'!B:AB,8,0)),"")</f>
        <v/>
      </c>
      <c r="I4014" s="81" t="str">
        <f>IFERROR(IF(B4014="","",VLOOKUP(B4014,'Customer Orders Management'!B:AB,9,0)),"")</f>
        <v/>
      </c>
      <c r="J4014" s="81" t="str">
        <f>IFERROR(IF(B4014="","",VLOOKUP(B4014,'Customer Orders Management'!B:AB,10,0)),"")</f>
        <v/>
      </c>
      <c r="K4014" s="81" t="str">
        <f>IFERROR(IF(B4014="","",VLOOKUP(B4014,'Customer Orders Management'!B:AB,11,0)),"")</f>
        <v/>
      </c>
      <c r="L4014" s="81" t="str">
        <f>IFERROR(IF(VLOOKUP(B4014,'DIFOT Raw Data'!B:P,15,0)="","Not Delivered","Delivery"&amp;" "&amp;VLOOKUP(B4014,'DIFOT Raw Data'!B:P,15,0)),"")</f>
        <v/>
      </c>
    </row>
    <row r="4015" spans="5:12" x14ac:dyDescent="0.25">
      <c r="E4015" s="80" t="str">
        <f>IFERROR(IF(B4015="","",VLOOKUP(B4015,'Customer Orders Management'!B:AB,12,0)),"")</f>
        <v/>
      </c>
      <c r="F4015" s="80" t="str">
        <f>IFERROR(IF(B4015="","",VLOOKUP(B4015,'Customer Orders Management'!B:AB,13,0)),"")</f>
        <v/>
      </c>
      <c r="G4015" s="80" t="str">
        <f>IFERROR(IF(B4015="","",VLOOKUP(B4015,'Customer Orders Management'!B:AB,7,0)),"")</f>
        <v/>
      </c>
      <c r="H4015" s="80" t="str">
        <f>IFERROR(IF(B4015="","",VLOOKUP(B4015,'Customer Orders Management'!B:AB,8,0)),"")</f>
        <v/>
      </c>
      <c r="I4015" s="81" t="str">
        <f>IFERROR(IF(B4015="","",VLOOKUP(B4015,'Customer Orders Management'!B:AB,9,0)),"")</f>
        <v/>
      </c>
      <c r="J4015" s="81" t="str">
        <f>IFERROR(IF(B4015="","",VLOOKUP(B4015,'Customer Orders Management'!B:AB,10,0)),"")</f>
        <v/>
      </c>
      <c r="K4015" s="81" t="str">
        <f>IFERROR(IF(B4015="","",VLOOKUP(B4015,'Customer Orders Management'!B:AB,11,0)),"")</f>
        <v/>
      </c>
      <c r="L4015" s="81" t="str">
        <f>IFERROR(IF(VLOOKUP(B4015,'DIFOT Raw Data'!B:P,15,0)="","Not Delivered","Delivery"&amp;" "&amp;VLOOKUP(B4015,'DIFOT Raw Data'!B:P,15,0)),"")</f>
        <v/>
      </c>
    </row>
    <row r="4016" spans="5:12" x14ac:dyDescent="0.25">
      <c r="E4016" s="80" t="str">
        <f>IFERROR(IF(B4016="","",VLOOKUP(B4016,'Customer Orders Management'!B:AB,12,0)),"")</f>
        <v/>
      </c>
      <c r="F4016" s="80" t="str">
        <f>IFERROR(IF(B4016="","",VLOOKUP(B4016,'Customer Orders Management'!B:AB,13,0)),"")</f>
        <v/>
      </c>
      <c r="G4016" s="80" t="str">
        <f>IFERROR(IF(B4016="","",VLOOKUP(B4016,'Customer Orders Management'!B:AB,7,0)),"")</f>
        <v/>
      </c>
      <c r="H4016" s="80" t="str">
        <f>IFERROR(IF(B4016="","",VLOOKUP(B4016,'Customer Orders Management'!B:AB,8,0)),"")</f>
        <v/>
      </c>
      <c r="I4016" s="81" t="str">
        <f>IFERROR(IF(B4016="","",VLOOKUP(B4016,'Customer Orders Management'!B:AB,9,0)),"")</f>
        <v/>
      </c>
      <c r="J4016" s="81" t="str">
        <f>IFERROR(IF(B4016="","",VLOOKUP(B4016,'Customer Orders Management'!B:AB,10,0)),"")</f>
        <v/>
      </c>
      <c r="K4016" s="81" t="str">
        <f>IFERROR(IF(B4016="","",VLOOKUP(B4016,'Customer Orders Management'!B:AB,11,0)),"")</f>
        <v/>
      </c>
      <c r="L4016" s="81" t="str">
        <f>IFERROR(IF(VLOOKUP(B4016,'DIFOT Raw Data'!B:P,15,0)="","Not Delivered","Delivery"&amp;" "&amp;VLOOKUP(B4016,'DIFOT Raw Data'!B:P,15,0)),"")</f>
        <v/>
      </c>
    </row>
    <row r="4017" spans="5:12" x14ac:dyDescent="0.25">
      <c r="E4017" s="80" t="str">
        <f>IFERROR(IF(B4017="","",VLOOKUP(B4017,'Customer Orders Management'!B:AB,12,0)),"")</f>
        <v/>
      </c>
      <c r="F4017" s="80" t="str">
        <f>IFERROR(IF(B4017="","",VLOOKUP(B4017,'Customer Orders Management'!B:AB,13,0)),"")</f>
        <v/>
      </c>
      <c r="G4017" s="80" t="str">
        <f>IFERROR(IF(B4017="","",VLOOKUP(B4017,'Customer Orders Management'!B:AB,7,0)),"")</f>
        <v/>
      </c>
      <c r="H4017" s="80" t="str">
        <f>IFERROR(IF(B4017="","",VLOOKUP(B4017,'Customer Orders Management'!B:AB,8,0)),"")</f>
        <v/>
      </c>
      <c r="I4017" s="81" t="str">
        <f>IFERROR(IF(B4017="","",VLOOKUP(B4017,'Customer Orders Management'!B:AB,9,0)),"")</f>
        <v/>
      </c>
      <c r="J4017" s="81" t="str">
        <f>IFERROR(IF(B4017="","",VLOOKUP(B4017,'Customer Orders Management'!B:AB,10,0)),"")</f>
        <v/>
      </c>
      <c r="K4017" s="81" t="str">
        <f>IFERROR(IF(B4017="","",VLOOKUP(B4017,'Customer Orders Management'!B:AB,11,0)),"")</f>
        <v/>
      </c>
      <c r="L4017" s="81" t="str">
        <f>IFERROR(IF(VLOOKUP(B4017,'DIFOT Raw Data'!B:P,15,0)="","Not Delivered","Delivery"&amp;" "&amp;VLOOKUP(B4017,'DIFOT Raw Data'!B:P,15,0)),"")</f>
        <v/>
      </c>
    </row>
    <row r="4018" spans="5:12" x14ac:dyDescent="0.25">
      <c r="E4018" s="80" t="str">
        <f>IFERROR(IF(B4018="","",VLOOKUP(B4018,'Customer Orders Management'!B:AB,12,0)),"")</f>
        <v/>
      </c>
      <c r="F4018" s="80" t="str">
        <f>IFERROR(IF(B4018="","",VLOOKUP(B4018,'Customer Orders Management'!B:AB,13,0)),"")</f>
        <v/>
      </c>
      <c r="G4018" s="80" t="str">
        <f>IFERROR(IF(B4018="","",VLOOKUP(B4018,'Customer Orders Management'!B:AB,7,0)),"")</f>
        <v/>
      </c>
      <c r="H4018" s="80" t="str">
        <f>IFERROR(IF(B4018="","",VLOOKUP(B4018,'Customer Orders Management'!B:AB,8,0)),"")</f>
        <v/>
      </c>
      <c r="I4018" s="81" t="str">
        <f>IFERROR(IF(B4018="","",VLOOKUP(B4018,'Customer Orders Management'!B:AB,9,0)),"")</f>
        <v/>
      </c>
      <c r="J4018" s="81" t="str">
        <f>IFERROR(IF(B4018="","",VLOOKUP(B4018,'Customer Orders Management'!B:AB,10,0)),"")</f>
        <v/>
      </c>
      <c r="K4018" s="81" t="str">
        <f>IFERROR(IF(B4018="","",VLOOKUP(B4018,'Customer Orders Management'!B:AB,11,0)),"")</f>
        <v/>
      </c>
      <c r="L4018" s="81" t="str">
        <f>IFERROR(IF(VLOOKUP(B4018,'DIFOT Raw Data'!B:P,15,0)="","Not Delivered","Delivery"&amp;" "&amp;VLOOKUP(B4018,'DIFOT Raw Data'!B:P,15,0)),"")</f>
        <v/>
      </c>
    </row>
    <row r="4019" spans="5:12" x14ac:dyDescent="0.25">
      <c r="E4019" s="80" t="str">
        <f>IFERROR(IF(B4019="","",VLOOKUP(B4019,'Customer Orders Management'!B:AB,12,0)),"")</f>
        <v/>
      </c>
      <c r="F4019" s="80" t="str">
        <f>IFERROR(IF(B4019="","",VLOOKUP(B4019,'Customer Orders Management'!B:AB,13,0)),"")</f>
        <v/>
      </c>
      <c r="G4019" s="80" t="str">
        <f>IFERROR(IF(B4019="","",VLOOKUP(B4019,'Customer Orders Management'!B:AB,7,0)),"")</f>
        <v/>
      </c>
      <c r="H4019" s="80" t="str">
        <f>IFERROR(IF(B4019="","",VLOOKUP(B4019,'Customer Orders Management'!B:AB,8,0)),"")</f>
        <v/>
      </c>
      <c r="I4019" s="81" t="str">
        <f>IFERROR(IF(B4019="","",VLOOKUP(B4019,'Customer Orders Management'!B:AB,9,0)),"")</f>
        <v/>
      </c>
      <c r="J4019" s="81" t="str">
        <f>IFERROR(IF(B4019="","",VLOOKUP(B4019,'Customer Orders Management'!B:AB,10,0)),"")</f>
        <v/>
      </c>
      <c r="K4019" s="81" t="str">
        <f>IFERROR(IF(B4019="","",VLOOKUP(B4019,'Customer Orders Management'!B:AB,11,0)),"")</f>
        <v/>
      </c>
      <c r="L4019" s="81" t="str">
        <f>IFERROR(IF(VLOOKUP(B4019,'DIFOT Raw Data'!B:P,15,0)="","Not Delivered","Delivery"&amp;" "&amp;VLOOKUP(B4019,'DIFOT Raw Data'!B:P,15,0)),"")</f>
        <v/>
      </c>
    </row>
    <row r="4020" spans="5:12" x14ac:dyDescent="0.25">
      <c r="E4020" s="80" t="str">
        <f>IFERROR(IF(B4020="","",VLOOKUP(B4020,'Customer Orders Management'!B:AB,12,0)),"")</f>
        <v/>
      </c>
      <c r="F4020" s="80" t="str">
        <f>IFERROR(IF(B4020="","",VLOOKUP(B4020,'Customer Orders Management'!B:AB,13,0)),"")</f>
        <v/>
      </c>
      <c r="G4020" s="80" t="str">
        <f>IFERROR(IF(B4020="","",VLOOKUP(B4020,'Customer Orders Management'!B:AB,7,0)),"")</f>
        <v/>
      </c>
      <c r="H4020" s="80" t="str">
        <f>IFERROR(IF(B4020="","",VLOOKUP(B4020,'Customer Orders Management'!B:AB,8,0)),"")</f>
        <v/>
      </c>
      <c r="I4020" s="81" t="str">
        <f>IFERROR(IF(B4020="","",VLOOKUP(B4020,'Customer Orders Management'!B:AB,9,0)),"")</f>
        <v/>
      </c>
      <c r="J4020" s="81" t="str">
        <f>IFERROR(IF(B4020="","",VLOOKUP(B4020,'Customer Orders Management'!B:AB,10,0)),"")</f>
        <v/>
      </c>
      <c r="K4020" s="81" t="str">
        <f>IFERROR(IF(B4020="","",VLOOKUP(B4020,'Customer Orders Management'!B:AB,11,0)),"")</f>
        <v/>
      </c>
      <c r="L4020" s="81" t="str">
        <f>IFERROR(IF(VLOOKUP(B4020,'DIFOT Raw Data'!B:P,15,0)="","Not Delivered","Delivery"&amp;" "&amp;VLOOKUP(B4020,'DIFOT Raw Data'!B:P,15,0)),"")</f>
        <v/>
      </c>
    </row>
    <row r="4021" spans="5:12" x14ac:dyDescent="0.25">
      <c r="E4021" s="80" t="str">
        <f>IFERROR(IF(B4021="","",VLOOKUP(B4021,'Customer Orders Management'!B:AB,12,0)),"")</f>
        <v/>
      </c>
      <c r="F4021" s="80" t="str">
        <f>IFERROR(IF(B4021="","",VLOOKUP(B4021,'Customer Orders Management'!B:AB,13,0)),"")</f>
        <v/>
      </c>
      <c r="G4021" s="80" t="str">
        <f>IFERROR(IF(B4021="","",VLOOKUP(B4021,'Customer Orders Management'!B:AB,7,0)),"")</f>
        <v/>
      </c>
      <c r="H4021" s="80" t="str">
        <f>IFERROR(IF(B4021="","",VLOOKUP(B4021,'Customer Orders Management'!B:AB,8,0)),"")</f>
        <v/>
      </c>
      <c r="I4021" s="81" t="str">
        <f>IFERROR(IF(B4021="","",VLOOKUP(B4021,'Customer Orders Management'!B:AB,9,0)),"")</f>
        <v/>
      </c>
      <c r="J4021" s="81" t="str">
        <f>IFERROR(IF(B4021="","",VLOOKUP(B4021,'Customer Orders Management'!B:AB,10,0)),"")</f>
        <v/>
      </c>
      <c r="K4021" s="81" t="str">
        <f>IFERROR(IF(B4021="","",VLOOKUP(B4021,'Customer Orders Management'!B:AB,11,0)),"")</f>
        <v/>
      </c>
      <c r="L4021" s="81" t="str">
        <f>IFERROR(IF(VLOOKUP(B4021,'DIFOT Raw Data'!B:P,15,0)="","Not Delivered","Delivery"&amp;" "&amp;VLOOKUP(B4021,'DIFOT Raw Data'!B:P,15,0)),"")</f>
        <v/>
      </c>
    </row>
    <row r="4022" spans="5:12" x14ac:dyDescent="0.25">
      <c r="E4022" s="80" t="str">
        <f>IFERROR(IF(B4022="","",VLOOKUP(B4022,'Customer Orders Management'!B:AB,12,0)),"")</f>
        <v/>
      </c>
      <c r="F4022" s="80" t="str">
        <f>IFERROR(IF(B4022="","",VLOOKUP(B4022,'Customer Orders Management'!B:AB,13,0)),"")</f>
        <v/>
      </c>
      <c r="G4022" s="80" t="str">
        <f>IFERROR(IF(B4022="","",VLOOKUP(B4022,'Customer Orders Management'!B:AB,7,0)),"")</f>
        <v/>
      </c>
      <c r="H4022" s="80" t="str">
        <f>IFERROR(IF(B4022="","",VLOOKUP(B4022,'Customer Orders Management'!B:AB,8,0)),"")</f>
        <v/>
      </c>
      <c r="I4022" s="81" t="str">
        <f>IFERROR(IF(B4022="","",VLOOKUP(B4022,'Customer Orders Management'!B:AB,9,0)),"")</f>
        <v/>
      </c>
      <c r="J4022" s="81" t="str">
        <f>IFERROR(IF(B4022="","",VLOOKUP(B4022,'Customer Orders Management'!B:AB,10,0)),"")</f>
        <v/>
      </c>
      <c r="K4022" s="81" t="str">
        <f>IFERROR(IF(B4022="","",VLOOKUP(B4022,'Customer Orders Management'!B:AB,11,0)),"")</f>
        <v/>
      </c>
      <c r="L4022" s="81" t="str">
        <f>IFERROR(IF(VLOOKUP(B4022,'DIFOT Raw Data'!B:P,15,0)="","Not Delivered","Delivery"&amp;" "&amp;VLOOKUP(B4022,'DIFOT Raw Data'!B:P,15,0)),"")</f>
        <v/>
      </c>
    </row>
    <row r="4023" spans="5:12" x14ac:dyDescent="0.25">
      <c r="E4023" s="80" t="str">
        <f>IFERROR(IF(B4023="","",VLOOKUP(B4023,'Customer Orders Management'!B:AB,12,0)),"")</f>
        <v/>
      </c>
      <c r="F4023" s="80" t="str">
        <f>IFERROR(IF(B4023="","",VLOOKUP(B4023,'Customer Orders Management'!B:AB,13,0)),"")</f>
        <v/>
      </c>
      <c r="G4023" s="80" t="str">
        <f>IFERROR(IF(B4023="","",VLOOKUP(B4023,'Customer Orders Management'!B:AB,7,0)),"")</f>
        <v/>
      </c>
      <c r="H4023" s="80" t="str">
        <f>IFERROR(IF(B4023="","",VLOOKUP(B4023,'Customer Orders Management'!B:AB,8,0)),"")</f>
        <v/>
      </c>
      <c r="I4023" s="81" t="str">
        <f>IFERROR(IF(B4023="","",VLOOKUP(B4023,'Customer Orders Management'!B:AB,9,0)),"")</f>
        <v/>
      </c>
      <c r="J4023" s="81" t="str">
        <f>IFERROR(IF(B4023="","",VLOOKUP(B4023,'Customer Orders Management'!B:AB,10,0)),"")</f>
        <v/>
      </c>
      <c r="K4023" s="81" t="str">
        <f>IFERROR(IF(B4023="","",VLOOKUP(B4023,'Customer Orders Management'!B:AB,11,0)),"")</f>
        <v/>
      </c>
      <c r="L4023" s="81" t="str">
        <f>IFERROR(IF(VLOOKUP(B4023,'DIFOT Raw Data'!B:P,15,0)="","Not Delivered","Delivery"&amp;" "&amp;VLOOKUP(B4023,'DIFOT Raw Data'!B:P,15,0)),"")</f>
        <v/>
      </c>
    </row>
    <row r="4024" spans="5:12" x14ac:dyDescent="0.25">
      <c r="E4024" s="80" t="str">
        <f>IFERROR(IF(B4024="","",VLOOKUP(B4024,'Customer Orders Management'!B:AB,12,0)),"")</f>
        <v/>
      </c>
      <c r="F4024" s="80" t="str">
        <f>IFERROR(IF(B4024="","",VLOOKUP(B4024,'Customer Orders Management'!B:AB,13,0)),"")</f>
        <v/>
      </c>
      <c r="G4024" s="80" t="str">
        <f>IFERROR(IF(B4024="","",VLOOKUP(B4024,'Customer Orders Management'!B:AB,7,0)),"")</f>
        <v/>
      </c>
      <c r="H4024" s="80" t="str">
        <f>IFERROR(IF(B4024="","",VLOOKUP(B4024,'Customer Orders Management'!B:AB,8,0)),"")</f>
        <v/>
      </c>
      <c r="I4024" s="81" t="str">
        <f>IFERROR(IF(B4024="","",VLOOKUP(B4024,'Customer Orders Management'!B:AB,9,0)),"")</f>
        <v/>
      </c>
      <c r="J4024" s="81" t="str">
        <f>IFERROR(IF(B4024="","",VLOOKUP(B4024,'Customer Orders Management'!B:AB,10,0)),"")</f>
        <v/>
      </c>
      <c r="K4024" s="81" t="str">
        <f>IFERROR(IF(B4024="","",VLOOKUP(B4024,'Customer Orders Management'!B:AB,11,0)),"")</f>
        <v/>
      </c>
      <c r="L4024" s="81" t="str">
        <f>IFERROR(IF(VLOOKUP(B4024,'DIFOT Raw Data'!B:P,15,0)="","Not Delivered","Delivery"&amp;" "&amp;VLOOKUP(B4024,'DIFOT Raw Data'!B:P,15,0)),"")</f>
        <v/>
      </c>
    </row>
    <row r="4025" spans="5:12" x14ac:dyDescent="0.25">
      <c r="E4025" s="80" t="str">
        <f>IFERROR(IF(B4025="","",VLOOKUP(B4025,'Customer Orders Management'!B:AB,12,0)),"")</f>
        <v/>
      </c>
      <c r="F4025" s="80" t="str">
        <f>IFERROR(IF(B4025="","",VLOOKUP(B4025,'Customer Orders Management'!B:AB,13,0)),"")</f>
        <v/>
      </c>
      <c r="G4025" s="80" t="str">
        <f>IFERROR(IF(B4025="","",VLOOKUP(B4025,'Customer Orders Management'!B:AB,7,0)),"")</f>
        <v/>
      </c>
      <c r="H4025" s="80" t="str">
        <f>IFERROR(IF(B4025="","",VLOOKUP(B4025,'Customer Orders Management'!B:AB,8,0)),"")</f>
        <v/>
      </c>
      <c r="I4025" s="81" t="str">
        <f>IFERROR(IF(B4025="","",VLOOKUP(B4025,'Customer Orders Management'!B:AB,9,0)),"")</f>
        <v/>
      </c>
      <c r="J4025" s="81" t="str">
        <f>IFERROR(IF(B4025="","",VLOOKUP(B4025,'Customer Orders Management'!B:AB,10,0)),"")</f>
        <v/>
      </c>
      <c r="K4025" s="81" t="str">
        <f>IFERROR(IF(B4025="","",VLOOKUP(B4025,'Customer Orders Management'!B:AB,11,0)),"")</f>
        <v/>
      </c>
      <c r="L4025" s="81" t="str">
        <f>IFERROR(IF(VLOOKUP(B4025,'DIFOT Raw Data'!B:P,15,0)="","Not Delivered","Delivery"&amp;" "&amp;VLOOKUP(B4025,'DIFOT Raw Data'!B:P,15,0)),"")</f>
        <v/>
      </c>
    </row>
    <row r="4026" spans="5:12" x14ac:dyDescent="0.25">
      <c r="E4026" s="80" t="str">
        <f>IFERROR(IF(B4026="","",VLOOKUP(B4026,'Customer Orders Management'!B:AB,12,0)),"")</f>
        <v/>
      </c>
      <c r="F4026" s="80" t="str">
        <f>IFERROR(IF(B4026="","",VLOOKUP(B4026,'Customer Orders Management'!B:AB,13,0)),"")</f>
        <v/>
      </c>
      <c r="G4026" s="80" t="str">
        <f>IFERROR(IF(B4026="","",VLOOKUP(B4026,'Customer Orders Management'!B:AB,7,0)),"")</f>
        <v/>
      </c>
      <c r="H4026" s="80" t="str">
        <f>IFERROR(IF(B4026="","",VLOOKUP(B4026,'Customer Orders Management'!B:AB,8,0)),"")</f>
        <v/>
      </c>
      <c r="I4026" s="81" t="str">
        <f>IFERROR(IF(B4026="","",VLOOKUP(B4026,'Customer Orders Management'!B:AB,9,0)),"")</f>
        <v/>
      </c>
      <c r="J4026" s="81" t="str">
        <f>IFERROR(IF(B4026="","",VLOOKUP(B4026,'Customer Orders Management'!B:AB,10,0)),"")</f>
        <v/>
      </c>
      <c r="K4026" s="81" t="str">
        <f>IFERROR(IF(B4026="","",VLOOKUP(B4026,'Customer Orders Management'!B:AB,11,0)),"")</f>
        <v/>
      </c>
      <c r="L4026" s="81" t="str">
        <f>IFERROR(IF(VLOOKUP(B4026,'DIFOT Raw Data'!B:P,15,0)="","Not Delivered","Delivery"&amp;" "&amp;VLOOKUP(B4026,'DIFOT Raw Data'!B:P,15,0)),"")</f>
        <v/>
      </c>
    </row>
    <row r="4027" spans="5:12" x14ac:dyDescent="0.25">
      <c r="E4027" s="80" t="str">
        <f>IFERROR(IF(B4027="","",VLOOKUP(B4027,'Customer Orders Management'!B:AB,12,0)),"")</f>
        <v/>
      </c>
      <c r="F4027" s="80" t="str">
        <f>IFERROR(IF(B4027="","",VLOOKUP(B4027,'Customer Orders Management'!B:AB,13,0)),"")</f>
        <v/>
      </c>
      <c r="G4027" s="80" t="str">
        <f>IFERROR(IF(B4027="","",VLOOKUP(B4027,'Customer Orders Management'!B:AB,7,0)),"")</f>
        <v/>
      </c>
      <c r="H4027" s="80" t="str">
        <f>IFERROR(IF(B4027="","",VLOOKUP(B4027,'Customer Orders Management'!B:AB,8,0)),"")</f>
        <v/>
      </c>
      <c r="I4027" s="81" t="str">
        <f>IFERROR(IF(B4027="","",VLOOKUP(B4027,'Customer Orders Management'!B:AB,9,0)),"")</f>
        <v/>
      </c>
      <c r="J4027" s="81" t="str">
        <f>IFERROR(IF(B4027="","",VLOOKUP(B4027,'Customer Orders Management'!B:AB,10,0)),"")</f>
        <v/>
      </c>
      <c r="K4027" s="81" t="str">
        <f>IFERROR(IF(B4027="","",VLOOKUP(B4027,'Customer Orders Management'!B:AB,11,0)),"")</f>
        <v/>
      </c>
      <c r="L4027" s="81" t="str">
        <f>IFERROR(IF(VLOOKUP(B4027,'DIFOT Raw Data'!B:P,15,0)="","Not Delivered","Delivery"&amp;" "&amp;VLOOKUP(B4027,'DIFOT Raw Data'!B:P,15,0)),"")</f>
        <v/>
      </c>
    </row>
    <row r="4028" spans="5:12" x14ac:dyDescent="0.25">
      <c r="E4028" s="80" t="str">
        <f>IFERROR(IF(B4028="","",VLOOKUP(B4028,'Customer Orders Management'!B:AB,12,0)),"")</f>
        <v/>
      </c>
      <c r="F4028" s="80" t="str">
        <f>IFERROR(IF(B4028="","",VLOOKUP(B4028,'Customer Orders Management'!B:AB,13,0)),"")</f>
        <v/>
      </c>
      <c r="G4028" s="80" t="str">
        <f>IFERROR(IF(B4028="","",VLOOKUP(B4028,'Customer Orders Management'!B:AB,7,0)),"")</f>
        <v/>
      </c>
      <c r="H4028" s="80" t="str">
        <f>IFERROR(IF(B4028="","",VLOOKUP(B4028,'Customer Orders Management'!B:AB,8,0)),"")</f>
        <v/>
      </c>
      <c r="I4028" s="81" t="str">
        <f>IFERROR(IF(B4028="","",VLOOKUP(B4028,'Customer Orders Management'!B:AB,9,0)),"")</f>
        <v/>
      </c>
      <c r="J4028" s="81" t="str">
        <f>IFERROR(IF(B4028="","",VLOOKUP(B4028,'Customer Orders Management'!B:AB,10,0)),"")</f>
        <v/>
      </c>
      <c r="K4028" s="81" t="str">
        <f>IFERROR(IF(B4028="","",VLOOKUP(B4028,'Customer Orders Management'!B:AB,11,0)),"")</f>
        <v/>
      </c>
      <c r="L4028" s="81" t="str">
        <f>IFERROR(IF(VLOOKUP(B4028,'DIFOT Raw Data'!B:P,15,0)="","Not Delivered","Delivery"&amp;" "&amp;VLOOKUP(B4028,'DIFOT Raw Data'!B:P,15,0)),"")</f>
        <v/>
      </c>
    </row>
    <row r="4029" spans="5:12" x14ac:dyDescent="0.25">
      <c r="E4029" s="80" t="str">
        <f>IFERROR(IF(B4029="","",VLOOKUP(B4029,'Customer Orders Management'!B:AB,12,0)),"")</f>
        <v/>
      </c>
      <c r="F4029" s="80" t="str">
        <f>IFERROR(IF(B4029="","",VLOOKUP(B4029,'Customer Orders Management'!B:AB,13,0)),"")</f>
        <v/>
      </c>
      <c r="G4029" s="80" t="str">
        <f>IFERROR(IF(B4029="","",VLOOKUP(B4029,'Customer Orders Management'!B:AB,7,0)),"")</f>
        <v/>
      </c>
      <c r="H4029" s="80" t="str">
        <f>IFERROR(IF(B4029="","",VLOOKUP(B4029,'Customer Orders Management'!B:AB,8,0)),"")</f>
        <v/>
      </c>
      <c r="I4029" s="81" t="str">
        <f>IFERROR(IF(B4029="","",VLOOKUP(B4029,'Customer Orders Management'!B:AB,9,0)),"")</f>
        <v/>
      </c>
      <c r="J4029" s="81" t="str">
        <f>IFERROR(IF(B4029="","",VLOOKUP(B4029,'Customer Orders Management'!B:AB,10,0)),"")</f>
        <v/>
      </c>
      <c r="K4029" s="81" t="str">
        <f>IFERROR(IF(B4029="","",VLOOKUP(B4029,'Customer Orders Management'!B:AB,11,0)),"")</f>
        <v/>
      </c>
      <c r="L4029" s="81" t="str">
        <f>IFERROR(IF(VLOOKUP(B4029,'DIFOT Raw Data'!B:P,15,0)="","Not Delivered","Delivery"&amp;" "&amp;VLOOKUP(B4029,'DIFOT Raw Data'!B:P,15,0)),"")</f>
        <v/>
      </c>
    </row>
    <row r="4030" spans="5:12" x14ac:dyDescent="0.25">
      <c r="E4030" s="80" t="str">
        <f>IFERROR(IF(B4030="","",VLOOKUP(B4030,'Customer Orders Management'!B:AB,12,0)),"")</f>
        <v/>
      </c>
      <c r="F4030" s="80" t="str">
        <f>IFERROR(IF(B4030="","",VLOOKUP(B4030,'Customer Orders Management'!B:AB,13,0)),"")</f>
        <v/>
      </c>
      <c r="G4030" s="80" t="str">
        <f>IFERROR(IF(B4030="","",VLOOKUP(B4030,'Customer Orders Management'!B:AB,7,0)),"")</f>
        <v/>
      </c>
      <c r="H4030" s="80" t="str">
        <f>IFERROR(IF(B4030="","",VLOOKUP(B4030,'Customer Orders Management'!B:AB,8,0)),"")</f>
        <v/>
      </c>
      <c r="I4030" s="81" t="str">
        <f>IFERROR(IF(B4030="","",VLOOKUP(B4030,'Customer Orders Management'!B:AB,9,0)),"")</f>
        <v/>
      </c>
      <c r="J4030" s="81" t="str">
        <f>IFERROR(IF(B4030="","",VLOOKUP(B4030,'Customer Orders Management'!B:AB,10,0)),"")</f>
        <v/>
      </c>
      <c r="K4030" s="81" t="str">
        <f>IFERROR(IF(B4030="","",VLOOKUP(B4030,'Customer Orders Management'!B:AB,11,0)),"")</f>
        <v/>
      </c>
      <c r="L4030" s="81" t="str">
        <f>IFERROR(IF(VLOOKUP(B4030,'DIFOT Raw Data'!B:P,15,0)="","Not Delivered","Delivery"&amp;" "&amp;VLOOKUP(B4030,'DIFOT Raw Data'!B:P,15,0)),"")</f>
        <v/>
      </c>
    </row>
    <row r="4031" spans="5:12" x14ac:dyDescent="0.25">
      <c r="E4031" s="80" t="str">
        <f>IFERROR(IF(B4031="","",VLOOKUP(B4031,'Customer Orders Management'!B:AB,12,0)),"")</f>
        <v/>
      </c>
      <c r="F4031" s="80" t="str">
        <f>IFERROR(IF(B4031="","",VLOOKUP(B4031,'Customer Orders Management'!B:AB,13,0)),"")</f>
        <v/>
      </c>
      <c r="G4031" s="80" t="str">
        <f>IFERROR(IF(B4031="","",VLOOKUP(B4031,'Customer Orders Management'!B:AB,7,0)),"")</f>
        <v/>
      </c>
      <c r="H4031" s="80" t="str">
        <f>IFERROR(IF(B4031="","",VLOOKUP(B4031,'Customer Orders Management'!B:AB,8,0)),"")</f>
        <v/>
      </c>
      <c r="I4031" s="81" t="str">
        <f>IFERROR(IF(B4031="","",VLOOKUP(B4031,'Customer Orders Management'!B:AB,9,0)),"")</f>
        <v/>
      </c>
      <c r="J4031" s="81" t="str">
        <f>IFERROR(IF(B4031="","",VLOOKUP(B4031,'Customer Orders Management'!B:AB,10,0)),"")</f>
        <v/>
      </c>
      <c r="K4031" s="81" t="str">
        <f>IFERROR(IF(B4031="","",VLOOKUP(B4031,'Customer Orders Management'!B:AB,11,0)),"")</f>
        <v/>
      </c>
      <c r="L4031" s="81" t="str">
        <f>IFERROR(IF(VLOOKUP(B4031,'DIFOT Raw Data'!B:P,15,0)="","Not Delivered","Delivery"&amp;" "&amp;VLOOKUP(B4031,'DIFOT Raw Data'!B:P,15,0)),"")</f>
        <v/>
      </c>
    </row>
    <row r="4032" spans="5:12" x14ac:dyDescent="0.25">
      <c r="E4032" s="80" t="str">
        <f>IFERROR(IF(B4032="","",VLOOKUP(B4032,'Customer Orders Management'!B:AB,12,0)),"")</f>
        <v/>
      </c>
      <c r="F4032" s="80" t="str">
        <f>IFERROR(IF(B4032="","",VLOOKUP(B4032,'Customer Orders Management'!B:AB,13,0)),"")</f>
        <v/>
      </c>
      <c r="G4032" s="80" t="str">
        <f>IFERROR(IF(B4032="","",VLOOKUP(B4032,'Customer Orders Management'!B:AB,7,0)),"")</f>
        <v/>
      </c>
      <c r="H4032" s="80" t="str">
        <f>IFERROR(IF(B4032="","",VLOOKUP(B4032,'Customer Orders Management'!B:AB,8,0)),"")</f>
        <v/>
      </c>
      <c r="I4032" s="81" t="str">
        <f>IFERROR(IF(B4032="","",VLOOKUP(B4032,'Customer Orders Management'!B:AB,9,0)),"")</f>
        <v/>
      </c>
      <c r="J4032" s="81" t="str">
        <f>IFERROR(IF(B4032="","",VLOOKUP(B4032,'Customer Orders Management'!B:AB,10,0)),"")</f>
        <v/>
      </c>
      <c r="K4032" s="81" t="str">
        <f>IFERROR(IF(B4032="","",VLOOKUP(B4032,'Customer Orders Management'!B:AB,11,0)),"")</f>
        <v/>
      </c>
      <c r="L4032" s="81" t="str">
        <f>IFERROR(IF(VLOOKUP(B4032,'DIFOT Raw Data'!B:P,15,0)="","Not Delivered","Delivery"&amp;" "&amp;VLOOKUP(B4032,'DIFOT Raw Data'!B:P,15,0)),"")</f>
        <v/>
      </c>
    </row>
    <row r="4033" spans="5:12" x14ac:dyDescent="0.25">
      <c r="E4033" s="80" t="str">
        <f>IFERROR(IF(B4033="","",VLOOKUP(B4033,'Customer Orders Management'!B:AB,12,0)),"")</f>
        <v/>
      </c>
      <c r="F4033" s="80" t="str">
        <f>IFERROR(IF(B4033="","",VLOOKUP(B4033,'Customer Orders Management'!B:AB,13,0)),"")</f>
        <v/>
      </c>
      <c r="G4033" s="80" t="str">
        <f>IFERROR(IF(B4033="","",VLOOKUP(B4033,'Customer Orders Management'!B:AB,7,0)),"")</f>
        <v/>
      </c>
      <c r="H4033" s="80" t="str">
        <f>IFERROR(IF(B4033="","",VLOOKUP(B4033,'Customer Orders Management'!B:AB,8,0)),"")</f>
        <v/>
      </c>
      <c r="I4033" s="81" t="str">
        <f>IFERROR(IF(B4033="","",VLOOKUP(B4033,'Customer Orders Management'!B:AB,9,0)),"")</f>
        <v/>
      </c>
      <c r="J4033" s="81" t="str">
        <f>IFERROR(IF(B4033="","",VLOOKUP(B4033,'Customer Orders Management'!B:AB,10,0)),"")</f>
        <v/>
      </c>
      <c r="K4033" s="81" t="str">
        <f>IFERROR(IF(B4033="","",VLOOKUP(B4033,'Customer Orders Management'!B:AB,11,0)),"")</f>
        <v/>
      </c>
      <c r="L4033" s="81" t="str">
        <f>IFERROR(IF(VLOOKUP(B4033,'DIFOT Raw Data'!B:P,15,0)="","Not Delivered","Delivery"&amp;" "&amp;VLOOKUP(B4033,'DIFOT Raw Data'!B:P,15,0)),"")</f>
        <v/>
      </c>
    </row>
    <row r="4034" spans="5:12" x14ac:dyDescent="0.25">
      <c r="E4034" s="80" t="str">
        <f>IFERROR(IF(B4034="","",VLOOKUP(B4034,'Customer Orders Management'!B:AB,12,0)),"")</f>
        <v/>
      </c>
      <c r="F4034" s="80" t="str">
        <f>IFERROR(IF(B4034="","",VLOOKUP(B4034,'Customer Orders Management'!B:AB,13,0)),"")</f>
        <v/>
      </c>
      <c r="G4034" s="80" t="str">
        <f>IFERROR(IF(B4034="","",VLOOKUP(B4034,'Customer Orders Management'!B:AB,7,0)),"")</f>
        <v/>
      </c>
      <c r="H4034" s="80" t="str">
        <f>IFERROR(IF(B4034="","",VLOOKUP(B4034,'Customer Orders Management'!B:AB,8,0)),"")</f>
        <v/>
      </c>
      <c r="I4034" s="81" t="str">
        <f>IFERROR(IF(B4034="","",VLOOKUP(B4034,'Customer Orders Management'!B:AB,9,0)),"")</f>
        <v/>
      </c>
      <c r="J4034" s="81" t="str">
        <f>IFERROR(IF(B4034="","",VLOOKUP(B4034,'Customer Orders Management'!B:AB,10,0)),"")</f>
        <v/>
      </c>
      <c r="K4034" s="81" t="str">
        <f>IFERROR(IF(B4034="","",VLOOKUP(B4034,'Customer Orders Management'!B:AB,11,0)),"")</f>
        <v/>
      </c>
      <c r="L4034" s="81" t="str">
        <f>IFERROR(IF(VLOOKUP(B4034,'DIFOT Raw Data'!B:P,15,0)="","Not Delivered","Delivery"&amp;" "&amp;VLOOKUP(B4034,'DIFOT Raw Data'!B:P,15,0)),"")</f>
        <v/>
      </c>
    </row>
    <row r="4035" spans="5:12" x14ac:dyDescent="0.25">
      <c r="E4035" s="80" t="str">
        <f>IFERROR(IF(B4035="","",VLOOKUP(B4035,'Customer Orders Management'!B:AB,12,0)),"")</f>
        <v/>
      </c>
      <c r="F4035" s="80" t="str">
        <f>IFERROR(IF(B4035="","",VLOOKUP(B4035,'Customer Orders Management'!B:AB,13,0)),"")</f>
        <v/>
      </c>
      <c r="G4035" s="80" t="str">
        <f>IFERROR(IF(B4035="","",VLOOKUP(B4035,'Customer Orders Management'!B:AB,7,0)),"")</f>
        <v/>
      </c>
      <c r="H4035" s="80" t="str">
        <f>IFERROR(IF(B4035="","",VLOOKUP(B4035,'Customer Orders Management'!B:AB,8,0)),"")</f>
        <v/>
      </c>
      <c r="I4035" s="81" t="str">
        <f>IFERROR(IF(B4035="","",VLOOKUP(B4035,'Customer Orders Management'!B:AB,9,0)),"")</f>
        <v/>
      </c>
      <c r="J4035" s="81" t="str">
        <f>IFERROR(IF(B4035="","",VLOOKUP(B4035,'Customer Orders Management'!B:AB,10,0)),"")</f>
        <v/>
      </c>
      <c r="K4035" s="81" t="str">
        <f>IFERROR(IF(B4035="","",VLOOKUP(B4035,'Customer Orders Management'!B:AB,11,0)),"")</f>
        <v/>
      </c>
      <c r="L4035" s="81" t="str">
        <f>IFERROR(IF(VLOOKUP(B4035,'DIFOT Raw Data'!B:P,15,0)="","Not Delivered","Delivery"&amp;" "&amp;VLOOKUP(B4035,'DIFOT Raw Data'!B:P,15,0)),"")</f>
        <v/>
      </c>
    </row>
    <row r="4036" spans="5:12" x14ac:dyDescent="0.25">
      <c r="E4036" s="80" t="str">
        <f>IFERROR(IF(B4036="","",VLOOKUP(B4036,'Customer Orders Management'!B:AB,12,0)),"")</f>
        <v/>
      </c>
      <c r="F4036" s="80" t="str">
        <f>IFERROR(IF(B4036="","",VLOOKUP(B4036,'Customer Orders Management'!B:AB,13,0)),"")</f>
        <v/>
      </c>
      <c r="G4036" s="80" t="str">
        <f>IFERROR(IF(B4036="","",VLOOKUP(B4036,'Customer Orders Management'!B:AB,7,0)),"")</f>
        <v/>
      </c>
      <c r="H4036" s="80" t="str">
        <f>IFERROR(IF(B4036="","",VLOOKUP(B4036,'Customer Orders Management'!B:AB,8,0)),"")</f>
        <v/>
      </c>
      <c r="I4036" s="81" t="str">
        <f>IFERROR(IF(B4036="","",VLOOKUP(B4036,'Customer Orders Management'!B:AB,9,0)),"")</f>
        <v/>
      </c>
      <c r="J4036" s="81" t="str">
        <f>IFERROR(IF(B4036="","",VLOOKUP(B4036,'Customer Orders Management'!B:AB,10,0)),"")</f>
        <v/>
      </c>
      <c r="K4036" s="81" t="str">
        <f>IFERROR(IF(B4036="","",VLOOKUP(B4036,'Customer Orders Management'!B:AB,11,0)),"")</f>
        <v/>
      </c>
      <c r="L4036" s="81" t="str">
        <f>IFERROR(IF(VLOOKUP(B4036,'DIFOT Raw Data'!B:P,15,0)="","Not Delivered","Delivery"&amp;" "&amp;VLOOKUP(B4036,'DIFOT Raw Data'!B:P,15,0)),"")</f>
        <v/>
      </c>
    </row>
    <row r="4037" spans="5:12" x14ac:dyDescent="0.25">
      <c r="E4037" s="80" t="str">
        <f>IFERROR(IF(B4037="","",VLOOKUP(B4037,'Customer Orders Management'!B:AB,12,0)),"")</f>
        <v/>
      </c>
      <c r="F4037" s="80" t="str">
        <f>IFERROR(IF(B4037="","",VLOOKUP(B4037,'Customer Orders Management'!B:AB,13,0)),"")</f>
        <v/>
      </c>
      <c r="G4037" s="80" t="str">
        <f>IFERROR(IF(B4037="","",VLOOKUP(B4037,'Customer Orders Management'!B:AB,7,0)),"")</f>
        <v/>
      </c>
      <c r="H4037" s="80" t="str">
        <f>IFERROR(IF(B4037="","",VLOOKUP(B4037,'Customer Orders Management'!B:AB,8,0)),"")</f>
        <v/>
      </c>
      <c r="I4037" s="81" t="str">
        <f>IFERROR(IF(B4037="","",VLOOKUP(B4037,'Customer Orders Management'!B:AB,9,0)),"")</f>
        <v/>
      </c>
      <c r="J4037" s="81" t="str">
        <f>IFERROR(IF(B4037="","",VLOOKUP(B4037,'Customer Orders Management'!B:AB,10,0)),"")</f>
        <v/>
      </c>
      <c r="K4037" s="81" t="str">
        <f>IFERROR(IF(B4037="","",VLOOKUP(B4037,'Customer Orders Management'!B:AB,11,0)),"")</f>
        <v/>
      </c>
      <c r="L4037" s="81" t="str">
        <f>IFERROR(IF(VLOOKUP(B4037,'DIFOT Raw Data'!B:P,15,0)="","Not Delivered","Delivery"&amp;" "&amp;VLOOKUP(B4037,'DIFOT Raw Data'!B:P,15,0)),"")</f>
        <v/>
      </c>
    </row>
    <row r="4038" spans="5:12" x14ac:dyDescent="0.25">
      <c r="E4038" s="80" t="str">
        <f>IFERROR(IF(B4038="","",VLOOKUP(B4038,'Customer Orders Management'!B:AB,12,0)),"")</f>
        <v/>
      </c>
      <c r="F4038" s="80" t="str">
        <f>IFERROR(IF(B4038="","",VLOOKUP(B4038,'Customer Orders Management'!B:AB,13,0)),"")</f>
        <v/>
      </c>
      <c r="G4038" s="80" t="str">
        <f>IFERROR(IF(B4038="","",VLOOKUP(B4038,'Customer Orders Management'!B:AB,7,0)),"")</f>
        <v/>
      </c>
      <c r="H4038" s="80" t="str">
        <f>IFERROR(IF(B4038="","",VLOOKUP(B4038,'Customer Orders Management'!B:AB,8,0)),"")</f>
        <v/>
      </c>
      <c r="I4038" s="81" t="str">
        <f>IFERROR(IF(B4038="","",VLOOKUP(B4038,'Customer Orders Management'!B:AB,9,0)),"")</f>
        <v/>
      </c>
      <c r="J4038" s="81" t="str">
        <f>IFERROR(IF(B4038="","",VLOOKUP(B4038,'Customer Orders Management'!B:AB,10,0)),"")</f>
        <v/>
      </c>
      <c r="K4038" s="81" t="str">
        <f>IFERROR(IF(B4038="","",VLOOKUP(B4038,'Customer Orders Management'!B:AB,11,0)),"")</f>
        <v/>
      </c>
      <c r="L4038" s="81" t="str">
        <f>IFERROR(IF(VLOOKUP(B4038,'DIFOT Raw Data'!B:P,15,0)="","Not Delivered","Delivery"&amp;" "&amp;VLOOKUP(B4038,'DIFOT Raw Data'!B:P,15,0)),"")</f>
        <v/>
      </c>
    </row>
    <row r="4039" spans="5:12" x14ac:dyDescent="0.25">
      <c r="E4039" s="80" t="str">
        <f>IFERROR(IF(B4039="","",VLOOKUP(B4039,'Customer Orders Management'!B:AB,12,0)),"")</f>
        <v/>
      </c>
      <c r="F4039" s="80" t="str">
        <f>IFERROR(IF(B4039="","",VLOOKUP(B4039,'Customer Orders Management'!B:AB,13,0)),"")</f>
        <v/>
      </c>
      <c r="G4039" s="80" t="str">
        <f>IFERROR(IF(B4039="","",VLOOKUP(B4039,'Customer Orders Management'!B:AB,7,0)),"")</f>
        <v/>
      </c>
      <c r="H4039" s="80" t="str">
        <f>IFERROR(IF(B4039="","",VLOOKUP(B4039,'Customer Orders Management'!B:AB,8,0)),"")</f>
        <v/>
      </c>
      <c r="I4039" s="81" t="str">
        <f>IFERROR(IF(B4039="","",VLOOKUP(B4039,'Customer Orders Management'!B:AB,9,0)),"")</f>
        <v/>
      </c>
      <c r="J4039" s="81" t="str">
        <f>IFERROR(IF(B4039="","",VLOOKUP(B4039,'Customer Orders Management'!B:AB,10,0)),"")</f>
        <v/>
      </c>
      <c r="K4039" s="81" t="str">
        <f>IFERROR(IF(B4039="","",VLOOKUP(B4039,'Customer Orders Management'!B:AB,11,0)),"")</f>
        <v/>
      </c>
      <c r="L4039" s="81" t="str">
        <f>IFERROR(IF(VLOOKUP(B4039,'DIFOT Raw Data'!B:P,15,0)="","Not Delivered","Delivery"&amp;" "&amp;VLOOKUP(B4039,'DIFOT Raw Data'!B:P,15,0)),"")</f>
        <v/>
      </c>
    </row>
    <row r="4040" spans="5:12" x14ac:dyDescent="0.25">
      <c r="E4040" s="80" t="str">
        <f>IFERROR(IF(B4040="","",VLOOKUP(B4040,'Customer Orders Management'!B:AB,12,0)),"")</f>
        <v/>
      </c>
      <c r="F4040" s="80" t="str">
        <f>IFERROR(IF(B4040="","",VLOOKUP(B4040,'Customer Orders Management'!B:AB,13,0)),"")</f>
        <v/>
      </c>
      <c r="G4040" s="80" t="str">
        <f>IFERROR(IF(B4040="","",VLOOKUP(B4040,'Customer Orders Management'!B:AB,7,0)),"")</f>
        <v/>
      </c>
      <c r="H4040" s="80" t="str">
        <f>IFERROR(IF(B4040="","",VLOOKUP(B4040,'Customer Orders Management'!B:AB,8,0)),"")</f>
        <v/>
      </c>
      <c r="I4040" s="81" t="str">
        <f>IFERROR(IF(B4040="","",VLOOKUP(B4040,'Customer Orders Management'!B:AB,9,0)),"")</f>
        <v/>
      </c>
      <c r="J4040" s="81" t="str">
        <f>IFERROR(IF(B4040="","",VLOOKUP(B4040,'Customer Orders Management'!B:AB,10,0)),"")</f>
        <v/>
      </c>
      <c r="K4040" s="81" t="str">
        <f>IFERROR(IF(B4040="","",VLOOKUP(B4040,'Customer Orders Management'!B:AB,11,0)),"")</f>
        <v/>
      </c>
      <c r="L4040" s="81" t="str">
        <f>IFERROR(IF(VLOOKUP(B4040,'DIFOT Raw Data'!B:P,15,0)="","Not Delivered","Delivery"&amp;" "&amp;VLOOKUP(B4040,'DIFOT Raw Data'!B:P,15,0)),"")</f>
        <v/>
      </c>
    </row>
    <row r="4041" spans="5:12" x14ac:dyDescent="0.25">
      <c r="E4041" s="80" t="str">
        <f>IFERROR(IF(B4041="","",VLOOKUP(B4041,'Customer Orders Management'!B:AB,12,0)),"")</f>
        <v/>
      </c>
      <c r="F4041" s="80" t="str">
        <f>IFERROR(IF(B4041="","",VLOOKUP(B4041,'Customer Orders Management'!B:AB,13,0)),"")</f>
        <v/>
      </c>
      <c r="G4041" s="80" t="str">
        <f>IFERROR(IF(B4041="","",VLOOKUP(B4041,'Customer Orders Management'!B:AB,7,0)),"")</f>
        <v/>
      </c>
      <c r="H4041" s="80" t="str">
        <f>IFERROR(IF(B4041="","",VLOOKUP(B4041,'Customer Orders Management'!B:AB,8,0)),"")</f>
        <v/>
      </c>
      <c r="I4041" s="81" t="str">
        <f>IFERROR(IF(B4041="","",VLOOKUP(B4041,'Customer Orders Management'!B:AB,9,0)),"")</f>
        <v/>
      </c>
      <c r="J4041" s="81" t="str">
        <f>IFERROR(IF(B4041="","",VLOOKUP(B4041,'Customer Orders Management'!B:AB,10,0)),"")</f>
        <v/>
      </c>
      <c r="K4041" s="81" t="str">
        <f>IFERROR(IF(B4041="","",VLOOKUP(B4041,'Customer Orders Management'!B:AB,11,0)),"")</f>
        <v/>
      </c>
      <c r="L4041" s="81" t="str">
        <f>IFERROR(IF(VLOOKUP(B4041,'DIFOT Raw Data'!B:P,15,0)="","Not Delivered","Delivery"&amp;" "&amp;VLOOKUP(B4041,'DIFOT Raw Data'!B:P,15,0)),"")</f>
        <v/>
      </c>
    </row>
    <row r="4042" spans="5:12" x14ac:dyDescent="0.25">
      <c r="E4042" s="80" t="str">
        <f>IFERROR(IF(B4042="","",VLOOKUP(B4042,'Customer Orders Management'!B:AB,12,0)),"")</f>
        <v/>
      </c>
      <c r="F4042" s="80" t="str">
        <f>IFERROR(IF(B4042="","",VLOOKUP(B4042,'Customer Orders Management'!B:AB,13,0)),"")</f>
        <v/>
      </c>
      <c r="G4042" s="80" t="str">
        <f>IFERROR(IF(B4042="","",VLOOKUP(B4042,'Customer Orders Management'!B:AB,7,0)),"")</f>
        <v/>
      </c>
      <c r="H4042" s="80" t="str">
        <f>IFERROR(IF(B4042="","",VLOOKUP(B4042,'Customer Orders Management'!B:AB,8,0)),"")</f>
        <v/>
      </c>
      <c r="I4042" s="81" t="str">
        <f>IFERROR(IF(B4042="","",VLOOKUP(B4042,'Customer Orders Management'!B:AB,9,0)),"")</f>
        <v/>
      </c>
      <c r="J4042" s="81" t="str">
        <f>IFERROR(IF(B4042="","",VLOOKUP(B4042,'Customer Orders Management'!B:AB,10,0)),"")</f>
        <v/>
      </c>
      <c r="K4042" s="81" t="str">
        <f>IFERROR(IF(B4042="","",VLOOKUP(B4042,'Customer Orders Management'!B:AB,11,0)),"")</f>
        <v/>
      </c>
      <c r="L4042" s="81" t="str">
        <f>IFERROR(IF(VLOOKUP(B4042,'DIFOT Raw Data'!B:P,15,0)="","Not Delivered","Delivery"&amp;" "&amp;VLOOKUP(B4042,'DIFOT Raw Data'!B:P,15,0)),"")</f>
        <v/>
      </c>
    </row>
    <row r="4043" spans="5:12" x14ac:dyDescent="0.25">
      <c r="E4043" s="80" t="str">
        <f>IFERROR(IF(B4043="","",VLOOKUP(B4043,'Customer Orders Management'!B:AB,12,0)),"")</f>
        <v/>
      </c>
      <c r="F4043" s="80" t="str">
        <f>IFERROR(IF(B4043="","",VLOOKUP(B4043,'Customer Orders Management'!B:AB,13,0)),"")</f>
        <v/>
      </c>
      <c r="G4043" s="80" t="str">
        <f>IFERROR(IF(B4043="","",VLOOKUP(B4043,'Customer Orders Management'!B:AB,7,0)),"")</f>
        <v/>
      </c>
      <c r="H4043" s="80" t="str">
        <f>IFERROR(IF(B4043="","",VLOOKUP(B4043,'Customer Orders Management'!B:AB,8,0)),"")</f>
        <v/>
      </c>
      <c r="I4043" s="81" t="str">
        <f>IFERROR(IF(B4043="","",VLOOKUP(B4043,'Customer Orders Management'!B:AB,9,0)),"")</f>
        <v/>
      </c>
      <c r="J4043" s="81" t="str">
        <f>IFERROR(IF(B4043="","",VLOOKUP(B4043,'Customer Orders Management'!B:AB,10,0)),"")</f>
        <v/>
      </c>
      <c r="K4043" s="81" t="str">
        <f>IFERROR(IF(B4043="","",VLOOKUP(B4043,'Customer Orders Management'!B:AB,11,0)),"")</f>
        <v/>
      </c>
      <c r="L4043" s="81" t="str">
        <f>IFERROR(IF(VLOOKUP(B4043,'DIFOT Raw Data'!B:P,15,0)="","Not Delivered","Delivery"&amp;" "&amp;VLOOKUP(B4043,'DIFOT Raw Data'!B:P,15,0)),"")</f>
        <v/>
      </c>
    </row>
    <row r="4044" spans="5:12" x14ac:dyDescent="0.25">
      <c r="E4044" s="80" t="str">
        <f>IFERROR(IF(B4044="","",VLOOKUP(B4044,'Customer Orders Management'!B:AB,12,0)),"")</f>
        <v/>
      </c>
      <c r="F4044" s="80" t="str">
        <f>IFERROR(IF(B4044="","",VLOOKUP(B4044,'Customer Orders Management'!B:AB,13,0)),"")</f>
        <v/>
      </c>
      <c r="G4044" s="80" t="str">
        <f>IFERROR(IF(B4044="","",VLOOKUP(B4044,'Customer Orders Management'!B:AB,7,0)),"")</f>
        <v/>
      </c>
      <c r="H4044" s="80" t="str">
        <f>IFERROR(IF(B4044="","",VLOOKUP(B4044,'Customer Orders Management'!B:AB,8,0)),"")</f>
        <v/>
      </c>
      <c r="I4044" s="81" t="str">
        <f>IFERROR(IF(B4044="","",VLOOKUP(B4044,'Customer Orders Management'!B:AB,9,0)),"")</f>
        <v/>
      </c>
      <c r="J4044" s="81" t="str">
        <f>IFERROR(IF(B4044="","",VLOOKUP(B4044,'Customer Orders Management'!B:AB,10,0)),"")</f>
        <v/>
      </c>
      <c r="K4044" s="81" t="str">
        <f>IFERROR(IF(B4044="","",VLOOKUP(B4044,'Customer Orders Management'!B:AB,11,0)),"")</f>
        <v/>
      </c>
      <c r="L4044" s="81" t="str">
        <f>IFERROR(IF(VLOOKUP(B4044,'DIFOT Raw Data'!B:P,15,0)="","Not Delivered","Delivery"&amp;" "&amp;VLOOKUP(B4044,'DIFOT Raw Data'!B:P,15,0)),"")</f>
        <v/>
      </c>
    </row>
    <row r="4045" spans="5:12" x14ac:dyDescent="0.25">
      <c r="E4045" s="80" t="str">
        <f>IFERROR(IF(B4045="","",VLOOKUP(B4045,'Customer Orders Management'!B:AB,12,0)),"")</f>
        <v/>
      </c>
      <c r="F4045" s="80" t="str">
        <f>IFERROR(IF(B4045="","",VLOOKUP(B4045,'Customer Orders Management'!B:AB,13,0)),"")</f>
        <v/>
      </c>
      <c r="G4045" s="80" t="str">
        <f>IFERROR(IF(B4045="","",VLOOKUP(B4045,'Customer Orders Management'!B:AB,7,0)),"")</f>
        <v/>
      </c>
      <c r="H4045" s="80" t="str">
        <f>IFERROR(IF(B4045="","",VLOOKUP(B4045,'Customer Orders Management'!B:AB,8,0)),"")</f>
        <v/>
      </c>
      <c r="I4045" s="81" t="str">
        <f>IFERROR(IF(B4045="","",VLOOKUP(B4045,'Customer Orders Management'!B:AB,9,0)),"")</f>
        <v/>
      </c>
      <c r="J4045" s="81" t="str">
        <f>IFERROR(IF(B4045="","",VLOOKUP(B4045,'Customer Orders Management'!B:AB,10,0)),"")</f>
        <v/>
      </c>
      <c r="K4045" s="81" t="str">
        <f>IFERROR(IF(B4045="","",VLOOKUP(B4045,'Customer Orders Management'!B:AB,11,0)),"")</f>
        <v/>
      </c>
      <c r="L4045" s="81" t="str">
        <f>IFERROR(IF(VLOOKUP(B4045,'DIFOT Raw Data'!B:P,15,0)="","Not Delivered","Delivery"&amp;" "&amp;VLOOKUP(B4045,'DIFOT Raw Data'!B:P,15,0)),"")</f>
        <v/>
      </c>
    </row>
    <row r="4046" spans="5:12" x14ac:dyDescent="0.25">
      <c r="E4046" s="80" t="str">
        <f>IFERROR(IF(B4046="","",VLOOKUP(B4046,'Customer Orders Management'!B:AB,12,0)),"")</f>
        <v/>
      </c>
      <c r="F4046" s="80" t="str">
        <f>IFERROR(IF(B4046="","",VLOOKUP(B4046,'Customer Orders Management'!B:AB,13,0)),"")</f>
        <v/>
      </c>
      <c r="G4046" s="80" t="str">
        <f>IFERROR(IF(B4046="","",VLOOKUP(B4046,'Customer Orders Management'!B:AB,7,0)),"")</f>
        <v/>
      </c>
      <c r="H4046" s="80" t="str">
        <f>IFERROR(IF(B4046="","",VLOOKUP(B4046,'Customer Orders Management'!B:AB,8,0)),"")</f>
        <v/>
      </c>
      <c r="I4046" s="81" t="str">
        <f>IFERROR(IF(B4046="","",VLOOKUP(B4046,'Customer Orders Management'!B:AB,9,0)),"")</f>
        <v/>
      </c>
      <c r="J4046" s="81" t="str">
        <f>IFERROR(IF(B4046="","",VLOOKUP(B4046,'Customer Orders Management'!B:AB,10,0)),"")</f>
        <v/>
      </c>
      <c r="K4046" s="81" t="str">
        <f>IFERROR(IF(B4046="","",VLOOKUP(B4046,'Customer Orders Management'!B:AB,11,0)),"")</f>
        <v/>
      </c>
      <c r="L4046" s="81" t="str">
        <f>IFERROR(IF(VLOOKUP(B4046,'DIFOT Raw Data'!B:P,15,0)="","Not Delivered","Delivery"&amp;" "&amp;VLOOKUP(B4046,'DIFOT Raw Data'!B:P,15,0)),"")</f>
        <v/>
      </c>
    </row>
    <row r="4047" spans="5:12" x14ac:dyDescent="0.25">
      <c r="E4047" s="80" t="str">
        <f>IFERROR(IF(B4047="","",VLOOKUP(B4047,'Customer Orders Management'!B:AB,12,0)),"")</f>
        <v/>
      </c>
      <c r="F4047" s="80" t="str">
        <f>IFERROR(IF(B4047="","",VLOOKUP(B4047,'Customer Orders Management'!B:AB,13,0)),"")</f>
        <v/>
      </c>
      <c r="G4047" s="80" t="str">
        <f>IFERROR(IF(B4047="","",VLOOKUP(B4047,'Customer Orders Management'!B:AB,7,0)),"")</f>
        <v/>
      </c>
      <c r="H4047" s="80" t="str">
        <f>IFERROR(IF(B4047="","",VLOOKUP(B4047,'Customer Orders Management'!B:AB,8,0)),"")</f>
        <v/>
      </c>
      <c r="I4047" s="81" t="str">
        <f>IFERROR(IF(B4047="","",VLOOKUP(B4047,'Customer Orders Management'!B:AB,9,0)),"")</f>
        <v/>
      </c>
      <c r="J4047" s="81" t="str">
        <f>IFERROR(IF(B4047="","",VLOOKUP(B4047,'Customer Orders Management'!B:AB,10,0)),"")</f>
        <v/>
      </c>
      <c r="K4047" s="81" t="str">
        <f>IFERROR(IF(B4047="","",VLOOKUP(B4047,'Customer Orders Management'!B:AB,11,0)),"")</f>
        <v/>
      </c>
      <c r="L4047" s="81" t="str">
        <f>IFERROR(IF(VLOOKUP(B4047,'DIFOT Raw Data'!B:P,15,0)="","Not Delivered","Delivery"&amp;" "&amp;VLOOKUP(B4047,'DIFOT Raw Data'!B:P,15,0)),"")</f>
        <v/>
      </c>
    </row>
    <row r="4048" spans="5:12" x14ac:dyDescent="0.25">
      <c r="E4048" s="80" t="str">
        <f>IFERROR(IF(B4048="","",VLOOKUP(B4048,'Customer Orders Management'!B:AB,12,0)),"")</f>
        <v/>
      </c>
      <c r="F4048" s="80" t="str">
        <f>IFERROR(IF(B4048="","",VLOOKUP(B4048,'Customer Orders Management'!B:AB,13,0)),"")</f>
        <v/>
      </c>
      <c r="G4048" s="80" t="str">
        <f>IFERROR(IF(B4048="","",VLOOKUP(B4048,'Customer Orders Management'!B:AB,7,0)),"")</f>
        <v/>
      </c>
      <c r="H4048" s="80" t="str">
        <f>IFERROR(IF(B4048="","",VLOOKUP(B4048,'Customer Orders Management'!B:AB,8,0)),"")</f>
        <v/>
      </c>
      <c r="I4048" s="81" t="str">
        <f>IFERROR(IF(B4048="","",VLOOKUP(B4048,'Customer Orders Management'!B:AB,9,0)),"")</f>
        <v/>
      </c>
      <c r="J4048" s="81" t="str">
        <f>IFERROR(IF(B4048="","",VLOOKUP(B4048,'Customer Orders Management'!B:AB,10,0)),"")</f>
        <v/>
      </c>
      <c r="K4048" s="81" t="str">
        <f>IFERROR(IF(B4048="","",VLOOKUP(B4048,'Customer Orders Management'!B:AB,11,0)),"")</f>
        <v/>
      </c>
      <c r="L4048" s="81" t="str">
        <f>IFERROR(IF(VLOOKUP(B4048,'DIFOT Raw Data'!B:P,15,0)="","Not Delivered","Delivery"&amp;" "&amp;VLOOKUP(B4048,'DIFOT Raw Data'!B:P,15,0)),"")</f>
        <v/>
      </c>
    </row>
    <row r="4049" spans="5:12" x14ac:dyDescent="0.25">
      <c r="E4049" s="80" t="str">
        <f>IFERROR(IF(B4049="","",VLOOKUP(B4049,'Customer Orders Management'!B:AB,12,0)),"")</f>
        <v/>
      </c>
      <c r="F4049" s="80" t="str">
        <f>IFERROR(IF(B4049="","",VLOOKUP(B4049,'Customer Orders Management'!B:AB,13,0)),"")</f>
        <v/>
      </c>
      <c r="G4049" s="80" t="str">
        <f>IFERROR(IF(B4049="","",VLOOKUP(B4049,'Customer Orders Management'!B:AB,7,0)),"")</f>
        <v/>
      </c>
      <c r="H4049" s="80" t="str">
        <f>IFERROR(IF(B4049="","",VLOOKUP(B4049,'Customer Orders Management'!B:AB,8,0)),"")</f>
        <v/>
      </c>
      <c r="I4049" s="81" t="str">
        <f>IFERROR(IF(B4049="","",VLOOKUP(B4049,'Customer Orders Management'!B:AB,9,0)),"")</f>
        <v/>
      </c>
      <c r="J4049" s="81" t="str">
        <f>IFERROR(IF(B4049="","",VLOOKUP(B4049,'Customer Orders Management'!B:AB,10,0)),"")</f>
        <v/>
      </c>
      <c r="K4049" s="81" t="str">
        <f>IFERROR(IF(B4049="","",VLOOKUP(B4049,'Customer Orders Management'!B:AB,11,0)),"")</f>
        <v/>
      </c>
      <c r="L4049" s="81" t="str">
        <f>IFERROR(IF(VLOOKUP(B4049,'DIFOT Raw Data'!B:P,15,0)="","Not Delivered","Delivery"&amp;" "&amp;VLOOKUP(B4049,'DIFOT Raw Data'!B:P,15,0)),"")</f>
        <v/>
      </c>
    </row>
    <row r="4050" spans="5:12" x14ac:dyDescent="0.25">
      <c r="E4050" s="80" t="str">
        <f>IFERROR(IF(B4050="","",VLOOKUP(B4050,'Customer Orders Management'!B:AB,12,0)),"")</f>
        <v/>
      </c>
      <c r="F4050" s="80" t="str">
        <f>IFERROR(IF(B4050="","",VLOOKUP(B4050,'Customer Orders Management'!B:AB,13,0)),"")</f>
        <v/>
      </c>
      <c r="G4050" s="80" t="str">
        <f>IFERROR(IF(B4050="","",VLOOKUP(B4050,'Customer Orders Management'!B:AB,7,0)),"")</f>
        <v/>
      </c>
      <c r="H4050" s="80" t="str">
        <f>IFERROR(IF(B4050="","",VLOOKUP(B4050,'Customer Orders Management'!B:AB,8,0)),"")</f>
        <v/>
      </c>
      <c r="I4050" s="81" t="str">
        <f>IFERROR(IF(B4050="","",VLOOKUP(B4050,'Customer Orders Management'!B:AB,9,0)),"")</f>
        <v/>
      </c>
      <c r="J4050" s="81" t="str">
        <f>IFERROR(IF(B4050="","",VLOOKUP(B4050,'Customer Orders Management'!B:AB,10,0)),"")</f>
        <v/>
      </c>
      <c r="K4050" s="81" t="str">
        <f>IFERROR(IF(B4050="","",VLOOKUP(B4050,'Customer Orders Management'!B:AB,11,0)),"")</f>
        <v/>
      </c>
      <c r="L4050" s="81" t="str">
        <f>IFERROR(IF(VLOOKUP(B4050,'DIFOT Raw Data'!B:P,15,0)="","Not Delivered","Delivery"&amp;" "&amp;VLOOKUP(B4050,'DIFOT Raw Data'!B:P,15,0)),"")</f>
        <v/>
      </c>
    </row>
    <row r="4051" spans="5:12" x14ac:dyDescent="0.25">
      <c r="E4051" s="80" t="str">
        <f>IFERROR(IF(B4051="","",VLOOKUP(B4051,'Customer Orders Management'!B:AB,12,0)),"")</f>
        <v/>
      </c>
      <c r="F4051" s="80" t="str">
        <f>IFERROR(IF(B4051="","",VLOOKUP(B4051,'Customer Orders Management'!B:AB,13,0)),"")</f>
        <v/>
      </c>
      <c r="G4051" s="80" t="str">
        <f>IFERROR(IF(B4051="","",VLOOKUP(B4051,'Customer Orders Management'!B:AB,7,0)),"")</f>
        <v/>
      </c>
      <c r="H4051" s="80" t="str">
        <f>IFERROR(IF(B4051="","",VLOOKUP(B4051,'Customer Orders Management'!B:AB,8,0)),"")</f>
        <v/>
      </c>
      <c r="I4051" s="81" t="str">
        <f>IFERROR(IF(B4051="","",VLOOKUP(B4051,'Customer Orders Management'!B:AB,9,0)),"")</f>
        <v/>
      </c>
      <c r="J4051" s="81" t="str">
        <f>IFERROR(IF(B4051="","",VLOOKUP(B4051,'Customer Orders Management'!B:AB,10,0)),"")</f>
        <v/>
      </c>
      <c r="K4051" s="81" t="str">
        <f>IFERROR(IF(B4051="","",VLOOKUP(B4051,'Customer Orders Management'!B:AB,11,0)),"")</f>
        <v/>
      </c>
      <c r="L4051" s="81" t="str">
        <f>IFERROR(IF(VLOOKUP(B4051,'DIFOT Raw Data'!B:P,15,0)="","Not Delivered","Delivery"&amp;" "&amp;VLOOKUP(B4051,'DIFOT Raw Data'!B:P,15,0)),"")</f>
        <v/>
      </c>
    </row>
    <row r="4052" spans="5:12" x14ac:dyDescent="0.25">
      <c r="E4052" s="80" t="str">
        <f>IFERROR(IF(B4052="","",VLOOKUP(B4052,'Customer Orders Management'!B:AB,12,0)),"")</f>
        <v/>
      </c>
      <c r="F4052" s="80" t="str">
        <f>IFERROR(IF(B4052="","",VLOOKUP(B4052,'Customer Orders Management'!B:AB,13,0)),"")</f>
        <v/>
      </c>
      <c r="G4052" s="80" t="str">
        <f>IFERROR(IF(B4052="","",VLOOKUP(B4052,'Customer Orders Management'!B:AB,7,0)),"")</f>
        <v/>
      </c>
      <c r="H4052" s="80" t="str">
        <f>IFERROR(IF(B4052="","",VLOOKUP(B4052,'Customer Orders Management'!B:AB,8,0)),"")</f>
        <v/>
      </c>
      <c r="I4052" s="81" t="str">
        <f>IFERROR(IF(B4052="","",VLOOKUP(B4052,'Customer Orders Management'!B:AB,9,0)),"")</f>
        <v/>
      </c>
      <c r="J4052" s="81" t="str">
        <f>IFERROR(IF(B4052="","",VLOOKUP(B4052,'Customer Orders Management'!B:AB,10,0)),"")</f>
        <v/>
      </c>
      <c r="K4052" s="81" t="str">
        <f>IFERROR(IF(B4052="","",VLOOKUP(B4052,'Customer Orders Management'!B:AB,11,0)),"")</f>
        <v/>
      </c>
      <c r="L4052" s="81" t="str">
        <f>IFERROR(IF(VLOOKUP(B4052,'DIFOT Raw Data'!B:P,15,0)="","Not Delivered","Delivery"&amp;" "&amp;VLOOKUP(B4052,'DIFOT Raw Data'!B:P,15,0)),"")</f>
        <v/>
      </c>
    </row>
    <row r="4053" spans="5:12" x14ac:dyDescent="0.25">
      <c r="E4053" s="80" t="str">
        <f>IFERROR(IF(B4053="","",VLOOKUP(B4053,'Customer Orders Management'!B:AB,12,0)),"")</f>
        <v/>
      </c>
      <c r="F4053" s="80" t="str">
        <f>IFERROR(IF(B4053="","",VLOOKUP(B4053,'Customer Orders Management'!B:AB,13,0)),"")</f>
        <v/>
      </c>
      <c r="G4053" s="80" t="str">
        <f>IFERROR(IF(B4053="","",VLOOKUP(B4053,'Customer Orders Management'!B:AB,7,0)),"")</f>
        <v/>
      </c>
      <c r="H4053" s="80" t="str">
        <f>IFERROR(IF(B4053="","",VLOOKUP(B4053,'Customer Orders Management'!B:AB,8,0)),"")</f>
        <v/>
      </c>
      <c r="I4053" s="81" t="str">
        <f>IFERROR(IF(B4053="","",VLOOKUP(B4053,'Customer Orders Management'!B:AB,9,0)),"")</f>
        <v/>
      </c>
      <c r="J4053" s="81" t="str">
        <f>IFERROR(IF(B4053="","",VLOOKUP(B4053,'Customer Orders Management'!B:AB,10,0)),"")</f>
        <v/>
      </c>
      <c r="K4053" s="81" t="str">
        <f>IFERROR(IF(B4053="","",VLOOKUP(B4053,'Customer Orders Management'!B:AB,11,0)),"")</f>
        <v/>
      </c>
      <c r="L4053" s="81" t="str">
        <f>IFERROR(IF(VLOOKUP(B4053,'DIFOT Raw Data'!B:P,15,0)="","Not Delivered","Delivery"&amp;" "&amp;VLOOKUP(B4053,'DIFOT Raw Data'!B:P,15,0)),"")</f>
        <v/>
      </c>
    </row>
    <row r="4054" spans="5:12" x14ac:dyDescent="0.25">
      <c r="E4054" s="80" t="str">
        <f>IFERROR(IF(B4054="","",VLOOKUP(B4054,'Customer Orders Management'!B:AB,12,0)),"")</f>
        <v/>
      </c>
      <c r="F4054" s="80" t="str">
        <f>IFERROR(IF(B4054="","",VLOOKUP(B4054,'Customer Orders Management'!B:AB,13,0)),"")</f>
        <v/>
      </c>
      <c r="G4054" s="80" t="str">
        <f>IFERROR(IF(B4054="","",VLOOKUP(B4054,'Customer Orders Management'!B:AB,7,0)),"")</f>
        <v/>
      </c>
      <c r="H4054" s="80" t="str">
        <f>IFERROR(IF(B4054="","",VLOOKUP(B4054,'Customer Orders Management'!B:AB,8,0)),"")</f>
        <v/>
      </c>
      <c r="I4054" s="81" t="str">
        <f>IFERROR(IF(B4054="","",VLOOKUP(B4054,'Customer Orders Management'!B:AB,9,0)),"")</f>
        <v/>
      </c>
      <c r="J4054" s="81" t="str">
        <f>IFERROR(IF(B4054="","",VLOOKUP(B4054,'Customer Orders Management'!B:AB,10,0)),"")</f>
        <v/>
      </c>
      <c r="K4054" s="81" t="str">
        <f>IFERROR(IF(B4054="","",VLOOKUP(B4054,'Customer Orders Management'!B:AB,11,0)),"")</f>
        <v/>
      </c>
      <c r="L4054" s="81" t="str">
        <f>IFERROR(IF(VLOOKUP(B4054,'DIFOT Raw Data'!B:P,15,0)="","Not Delivered","Delivery"&amp;" "&amp;VLOOKUP(B4054,'DIFOT Raw Data'!B:P,15,0)),"")</f>
        <v/>
      </c>
    </row>
    <row r="4055" spans="5:12" x14ac:dyDescent="0.25">
      <c r="E4055" s="80" t="str">
        <f>IFERROR(IF(B4055="","",VLOOKUP(B4055,'Customer Orders Management'!B:AB,12,0)),"")</f>
        <v/>
      </c>
      <c r="F4055" s="80" t="str">
        <f>IFERROR(IF(B4055="","",VLOOKUP(B4055,'Customer Orders Management'!B:AB,13,0)),"")</f>
        <v/>
      </c>
      <c r="G4055" s="80" t="str">
        <f>IFERROR(IF(B4055="","",VLOOKUP(B4055,'Customer Orders Management'!B:AB,7,0)),"")</f>
        <v/>
      </c>
      <c r="H4055" s="80" t="str">
        <f>IFERROR(IF(B4055="","",VLOOKUP(B4055,'Customer Orders Management'!B:AB,8,0)),"")</f>
        <v/>
      </c>
      <c r="I4055" s="81" t="str">
        <f>IFERROR(IF(B4055="","",VLOOKUP(B4055,'Customer Orders Management'!B:AB,9,0)),"")</f>
        <v/>
      </c>
      <c r="J4055" s="81" t="str">
        <f>IFERROR(IF(B4055="","",VLOOKUP(B4055,'Customer Orders Management'!B:AB,10,0)),"")</f>
        <v/>
      </c>
      <c r="K4055" s="81" t="str">
        <f>IFERROR(IF(B4055="","",VLOOKUP(B4055,'Customer Orders Management'!B:AB,11,0)),"")</f>
        <v/>
      </c>
      <c r="L4055" s="81" t="str">
        <f>IFERROR(IF(VLOOKUP(B4055,'DIFOT Raw Data'!B:P,15,0)="","Not Delivered","Delivery"&amp;" "&amp;VLOOKUP(B4055,'DIFOT Raw Data'!B:P,15,0)),"")</f>
        <v/>
      </c>
    </row>
    <row r="4056" spans="5:12" x14ac:dyDescent="0.25">
      <c r="E4056" s="80" t="str">
        <f>IFERROR(IF(B4056="","",VLOOKUP(B4056,'Customer Orders Management'!B:AB,12,0)),"")</f>
        <v/>
      </c>
      <c r="F4056" s="80" t="str">
        <f>IFERROR(IF(B4056="","",VLOOKUP(B4056,'Customer Orders Management'!B:AB,13,0)),"")</f>
        <v/>
      </c>
      <c r="G4056" s="80" t="str">
        <f>IFERROR(IF(B4056="","",VLOOKUP(B4056,'Customer Orders Management'!B:AB,7,0)),"")</f>
        <v/>
      </c>
      <c r="H4056" s="80" t="str">
        <f>IFERROR(IF(B4056="","",VLOOKUP(B4056,'Customer Orders Management'!B:AB,8,0)),"")</f>
        <v/>
      </c>
      <c r="I4056" s="81" t="str">
        <f>IFERROR(IF(B4056="","",VLOOKUP(B4056,'Customer Orders Management'!B:AB,9,0)),"")</f>
        <v/>
      </c>
      <c r="J4056" s="81" t="str">
        <f>IFERROR(IF(B4056="","",VLOOKUP(B4056,'Customer Orders Management'!B:AB,10,0)),"")</f>
        <v/>
      </c>
      <c r="K4056" s="81" t="str">
        <f>IFERROR(IF(B4056="","",VLOOKUP(B4056,'Customer Orders Management'!B:AB,11,0)),"")</f>
        <v/>
      </c>
      <c r="L4056" s="81" t="str">
        <f>IFERROR(IF(VLOOKUP(B4056,'DIFOT Raw Data'!B:P,15,0)="","Not Delivered","Delivery"&amp;" "&amp;VLOOKUP(B4056,'DIFOT Raw Data'!B:P,15,0)),"")</f>
        <v/>
      </c>
    </row>
    <row r="4057" spans="5:12" x14ac:dyDescent="0.25">
      <c r="E4057" s="80" t="str">
        <f>IFERROR(IF(B4057="","",VLOOKUP(B4057,'Customer Orders Management'!B:AB,12,0)),"")</f>
        <v/>
      </c>
      <c r="F4057" s="80" t="str">
        <f>IFERROR(IF(B4057="","",VLOOKUP(B4057,'Customer Orders Management'!B:AB,13,0)),"")</f>
        <v/>
      </c>
      <c r="G4057" s="80" t="str">
        <f>IFERROR(IF(B4057="","",VLOOKUP(B4057,'Customer Orders Management'!B:AB,7,0)),"")</f>
        <v/>
      </c>
      <c r="H4057" s="80" t="str">
        <f>IFERROR(IF(B4057="","",VLOOKUP(B4057,'Customer Orders Management'!B:AB,8,0)),"")</f>
        <v/>
      </c>
      <c r="I4057" s="81" t="str">
        <f>IFERROR(IF(B4057="","",VLOOKUP(B4057,'Customer Orders Management'!B:AB,9,0)),"")</f>
        <v/>
      </c>
      <c r="J4057" s="81" t="str">
        <f>IFERROR(IF(B4057="","",VLOOKUP(B4057,'Customer Orders Management'!B:AB,10,0)),"")</f>
        <v/>
      </c>
      <c r="K4057" s="81" t="str">
        <f>IFERROR(IF(B4057="","",VLOOKUP(B4057,'Customer Orders Management'!B:AB,11,0)),"")</f>
        <v/>
      </c>
      <c r="L4057" s="81" t="str">
        <f>IFERROR(IF(VLOOKUP(B4057,'DIFOT Raw Data'!B:P,15,0)="","Not Delivered","Delivery"&amp;" "&amp;VLOOKUP(B4057,'DIFOT Raw Data'!B:P,15,0)),"")</f>
        <v/>
      </c>
    </row>
    <row r="4058" spans="5:12" x14ac:dyDescent="0.25">
      <c r="E4058" s="80" t="str">
        <f>IFERROR(IF(B4058="","",VLOOKUP(B4058,'Customer Orders Management'!B:AB,12,0)),"")</f>
        <v/>
      </c>
      <c r="F4058" s="80" t="str">
        <f>IFERROR(IF(B4058="","",VLOOKUP(B4058,'Customer Orders Management'!B:AB,13,0)),"")</f>
        <v/>
      </c>
      <c r="G4058" s="80" t="str">
        <f>IFERROR(IF(B4058="","",VLOOKUP(B4058,'Customer Orders Management'!B:AB,7,0)),"")</f>
        <v/>
      </c>
      <c r="H4058" s="80" t="str">
        <f>IFERROR(IF(B4058="","",VLOOKUP(B4058,'Customer Orders Management'!B:AB,8,0)),"")</f>
        <v/>
      </c>
      <c r="I4058" s="81" t="str">
        <f>IFERROR(IF(B4058="","",VLOOKUP(B4058,'Customer Orders Management'!B:AB,9,0)),"")</f>
        <v/>
      </c>
      <c r="J4058" s="81" t="str">
        <f>IFERROR(IF(B4058="","",VLOOKUP(B4058,'Customer Orders Management'!B:AB,10,0)),"")</f>
        <v/>
      </c>
      <c r="K4058" s="81" t="str">
        <f>IFERROR(IF(B4058="","",VLOOKUP(B4058,'Customer Orders Management'!B:AB,11,0)),"")</f>
        <v/>
      </c>
      <c r="L4058" s="81" t="str">
        <f>IFERROR(IF(VLOOKUP(B4058,'DIFOT Raw Data'!B:P,15,0)="","Not Delivered","Delivery"&amp;" "&amp;VLOOKUP(B4058,'DIFOT Raw Data'!B:P,15,0)),"")</f>
        <v/>
      </c>
    </row>
    <row r="4059" spans="5:12" x14ac:dyDescent="0.25">
      <c r="E4059" s="80" t="str">
        <f>IFERROR(IF(B4059="","",VLOOKUP(B4059,'Customer Orders Management'!B:AB,12,0)),"")</f>
        <v/>
      </c>
      <c r="F4059" s="80" t="str">
        <f>IFERROR(IF(B4059="","",VLOOKUP(B4059,'Customer Orders Management'!B:AB,13,0)),"")</f>
        <v/>
      </c>
      <c r="G4059" s="80" t="str">
        <f>IFERROR(IF(B4059="","",VLOOKUP(B4059,'Customer Orders Management'!B:AB,7,0)),"")</f>
        <v/>
      </c>
      <c r="H4059" s="80" t="str">
        <f>IFERROR(IF(B4059="","",VLOOKUP(B4059,'Customer Orders Management'!B:AB,8,0)),"")</f>
        <v/>
      </c>
      <c r="I4059" s="81" t="str">
        <f>IFERROR(IF(B4059="","",VLOOKUP(B4059,'Customer Orders Management'!B:AB,9,0)),"")</f>
        <v/>
      </c>
      <c r="J4059" s="81" t="str">
        <f>IFERROR(IF(B4059="","",VLOOKUP(B4059,'Customer Orders Management'!B:AB,10,0)),"")</f>
        <v/>
      </c>
      <c r="K4059" s="81" t="str">
        <f>IFERROR(IF(B4059="","",VLOOKUP(B4059,'Customer Orders Management'!B:AB,11,0)),"")</f>
        <v/>
      </c>
      <c r="L4059" s="81" t="str">
        <f>IFERROR(IF(VLOOKUP(B4059,'DIFOT Raw Data'!B:P,15,0)="","Not Delivered","Delivery"&amp;" "&amp;VLOOKUP(B4059,'DIFOT Raw Data'!B:P,15,0)),"")</f>
        <v/>
      </c>
    </row>
    <row r="4060" spans="5:12" x14ac:dyDescent="0.25">
      <c r="E4060" s="80" t="str">
        <f>IFERROR(IF(B4060="","",VLOOKUP(B4060,'Customer Orders Management'!B:AB,12,0)),"")</f>
        <v/>
      </c>
      <c r="F4060" s="80" t="str">
        <f>IFERROR(IF(B4060="","",VLOOKUP(B4060,'Customer Orders Management'!B:AB,13,0)),"")</f>
        <v/>
      </c>
      <c r="G4060" s="80" t="str">
        <f>IFERROR(IF(B4060="","",VLOOKUP(B4060,'Customer Orders Management'!B:AB,7,0)),"")</f>
        <v/>
      </c>
      <c r="H4060" s="80" t="str">
        <f>IFERROR(IF(B4060="","",VLOOKUP(B4060,'Customer Orders Management'!B:AB,8,0)),"")</f>
        <v/>
      </c>
      <c r="I4060" s="81" t="str">
        <f>IFERROR(IF(B4060="","",VLOOKUP(B4060,'Customer Orders Management'!B:AB,9,0)),"")</f>
        <v/>
      </c>
      <c r="J4060" s="81" t="str">
        <f>IFERROR(IF(B4060="","",VLOOKUP(B4060,'Customer Orders Management'!B:AB,10,0)),"")</f>
        <v/>
      </c>
      <c r="K4060" s="81" t="str">
        <f>IFERROR(IF(B4060="","",VLOOKUP(B4060,'Customer Orders Management'!B:AB,11,0)),"")</f>
        <v/>
      </c>
      <c r="L4060" s="81" t="str">
        <f>IFERROR(IF(VLOOKUP(B4060,'DIFOT Raw Data'!B:P,15,0)="","Not Delivered","Delivery"&amp;" "&amp;VLOOKUP(B4060,'DIFOT Raw Data'!B:P,15,0)),"")</f>
        <v/>
      </c>
    </row>
    <row r="4061" spans="5:12" x14ac:dyDescent="0.25">
      <c r="E4061" s="80" t="str">
        <f>IFERROR(IF(B4061="","",VLOOKUP(B4061,'Customer Orders Management'!B:AB,12,0)),"")</f>
        <v/>
      </c>
      <c r="F4061" s="80" t="str">
        <f>IFERROR(IF(B4061="","",VLOOKUP(B4061,'Customer Orders Management'!B:AB,13,0)),"")</f>
        <v/>
      </c>
      <c r="G4061" s="80" t="str">
        <f>IFERROR(IF(B4061="","",VLOOKUP(B4061,'Customer Orders Management'!B:AB,7,0)),"")</f>
        <v/>
      </c>
      <c r="H4061" s="80" t="str">
        <f>IFERROR(IF(B4061="","",VLOOKUP(B4061,'Customer Orders Management'!B:AB,8,0)),"")</f>
        <v/>
      </c>
      <c r="I4061" s="81" t="str">
        <f>IFERROR(IF(B4061="","",VLOOKUP(B4061,'Customer Orders Management'!B:AB,9,0)),"")</f>
        <v/>
      </c>
      <c r="J4061" s="81" t="str">
        <f>IFERROR(IF(B4061="","",VLOOKUP(B4061,'Customer Orders Management'!B:AB,10,0)),"")</f>
        <v/>
      </c>
      <c r="K4061" s="81" t="str">
        <f>IFERROR(IF(B4061="","",VLOOKUP(B4061,'Customer Orders Management'!B:AB,11,0)),"")</f>
        <v/>
      </c>
      <c r="L4061" s="81" t="str">
        <f>IFERROR(IF(VLOOKUP(B4061,'DIFOT Raw Data'!B:P,15,0)="","Not Delivered","Delivery"&amp;" "&amp;VLOOKUP(B4061,'DIFOT Raw Data'!B:P,15,0)),"")</f>
        <v/>
      </c>
    </row>
    <row r="4062" spans="5:12" x14ac:dyDescent="0.25">
      <c r="E4062" s="80" t="str">
        <f>IFERROR(IF(B4062="","",VLOOKUP(B4062,'Customer Orders Management'!B:AB,12,0)),"")</f>
        <v/>
      </c>
      <c r="F4062" s="80" t="str">
        <f>IFERROR(IF(B4062="","",VLOOKUP(B4062,'Customer Orders Management'!B:AB,13,0)),"")</f>
        <v/>
      </c>
      <c r="G4062" s="80" t="str">
        <f>IFERROR(IF(B4062="","",VLOOKUP(B4062,'Customer Orders Management'!B:AB,7,0)),"")</f>
        <v/>
      </c>
      <c r="H4062" s="80" t="str">
        <f>IFERROR(IF(B4062="","",VLOOKUP(B4062,'Customer Orders Management'!B:AB,8,0)),"")</f>
        <v/>
      </c>
      <c r="I4062" s="81" t="str">
        <f>IFERROR(IF(B4062="","",VLOOKUP(B4062,'Customer Orders Management'!B:AB,9,0)),"")</f>
        <v/>
      </c>
      <c r="J4062" s="81" t="str">
        <f>IFERROR(IF(B4062="","",VLOOKUP(B4062,'Customer Orders Management'!B:AB,10,0)),"")</f>
        <v/>
      </c>
      <c r="K4062" s="81" t="str">
        <f>IFERROR(IF(B4062="","",VLOOKUP(B4062,'Customer Orders Management'!B:AB,11,0)),"")</f>
        <v/>
      </c>
      <c r="L4062" s="81" t="str">
        <f>IFERROR(IF(VLOOKUP(B4062,'DIFOT Raw Data'!B:P,15,0)="","Not Delivered","Delivery"&amp;" "&amp;VLOOKUP(B4062,'DIFOT Raw Data'!B:P,15,0)),"")</f>
        <v/>
      </c>
    </row>
    <row r="4063" spans="5:12" x14ac:dyDescent="0.25">
      <c r="E4063" s="80" t="str">
        <f>IFERROR(IF(B4063="","",VLOOKUP(B4063,'Customer Orders Management'!B:AB,12,0)),"")</f>
        <v/>
      </c>
      <c r="F4063" s="80" t="str">
        <f>IFERROR(IF(B4063="","",VLOOKUP(B4063,'Customer Orders Management'!B:AB,13,0)),"")</f>
        <v/>
      </c>
      <c r="G4063" s="80" t="str">
        <f>IFERROR(IF(B4063="","",VLOOKUP(B4063,'Customer Orders Management'!B:AB,7,0)),"")</f>
        <v/>
      </c>
      <c r="H4063" s="80" t="str">
        <f>IFERROR(IF(B4063="","",VLOOKUP(B4063,'Customer Orders Management'!B:AB,8,0)),"")</f>
        <v/>
      </c>
      <c r="I4063" s="81" t="str">
        <f>IFERROR(IF(B4063="","",VLOOKUP(B4063,'Customer Orders Management'!B:AB,9,0)),"")</f>
        <v/>
      </c>
      <c r="J4063" s="81" t="str">
        <f>IFERROR(IF(B4063="","",VLOOKUP(B4063,'Customer Orders Management'!B:AB,10,0)),"")</f>
        <v/>
      </c>
      <c r="K4063" s="81" t="str">
        <f>IFERROR(IF(B4063="","",VLOOKUP(B4063,'Customer Orders Management'!B:AB,11,0)),"")</f>
        <v/>
      </c>
      <c r="L4063" s="81" t="str">
        <f>IFERROR(IF(VLOOKUP(B4063,'DIFOT Raw Data'!B:P,15,0)="","Not Delivered","Delivery"&amp;" "&amp;VLOOKUP(B4063,'DIFOT Raw Data'!B:P,15,0)),"")</f>
        <v/>
      </c>
    </row>
    <row r="4064" spans="5:12" x14ac:dyDescent="0.25">
      <c r="E4064" s="80" t="str">
        <f>IFERROR(IF(B4064="","",VLOOKUP(B4064,'Customer Orders Management'!B:AB,12,0)),"")</f>
        <v/>
      </c>
      <c r="F4064" s="80" t="str">
        <f>IFERROR(IF(B4064="","",VLOOKUP(B4064,'Customer Orders Management'!B:AB,13,0)),"")</f>
        <v/>
      </c>
      <c r="G4064" s="80" t="str">
        <f>IFERROR(IF(B4064="","",VLOOKUP(B4064,'Customer Orders Management'!B:AB,7,0)),"")</f>
        <v/>
      </c>
      <c r="H4064" s="80" t="str">
        <f>IFERROR(IF(B4064="","",VLOOKUP(B4064,'Customer Orders Management'!B:AB,8,0)),"")</f>
        <v/>
      </c>
      <c r="I4064" s="81" t="str">
        <f>IFERROR(IF(B4064="","",VLOOKUP(B4064,'Customer Orders Management'!B:AB,9,0)),"")</f>
        <v/>
      </c>
      <c r="J4064" s="81" t="str">
        <f>IFERROR(IF(B4064="","",VLOOKUP(B4064,'Customer Orders Management'!B:AB,10,0)),"")</f>
        <v/>
      </c>
      <c r="K4064" s="81" t="str">
        <f>IFERROR(IF(B4064="","",VLOOKUP(B4064,'Customer Orders Management'!B:AB,11,0)),"")</f>
        <v/>
      </c>
      <c r="L4064" s="81" t="str">
        <f>IFERROR(IF(VLOOKUP(B4064,'DIFOT Raw Data'!B:P,15,0)="","Not Delivered","Delivery"&amp;" "&amp;VLOOKUP(B4064,'DIFOT Raw Data'!B:P,15,0)),"")</f>
        <v/>
      </c>
    </row>
    <row r="4065" spans="5:12" x14ac:dyDescent="0.25">
      <c r="E4065" s="80" t="str">
        <f>IFERROR(IF(B4065="","",VLOOKUP(B4065,'Customer Orders Management'!B:AB,12,0)),"")</f>
        <v/>
      </c>
      <c r="F4065" s="80" t="str">
        <f>IFERROR(IF(B4065="","",VLOOKUP(B4065,'Customer Orders Management'!B:AB,13,0)),"")</f>
        <v/>
      </c>
      <c r="G4065" s="80" t="str">
        <f>IFERROR(IF(B4065="","",VLOOKUP(B4065,'Customer Orders Management'!B:AB,7,0)),"")</f>
        <v/>
      </c>
      <c r="H4065" s="80" t="str">
        <f>IFERROR(IF(B4065="","",VLOOKUP(B4065,'Customer Orders Management'!B:AB,8,0)),"")</f>
        <v/>
      </c>
      <c r="I4065" s="81" t="str">
        <f>IFERROR(IF(B4065="","",VLOOKUP(B4065,'Customer Orders Management'!B:AB,9,0)),"")</f>
        <v/>
      </c>
      <c r="J4065" s="81" t="str">
        <f>IFERROR(IF(B4065="","",VLOOKUP(B4065,'Customer Orders Management'!B:AB,10,0)),"")</f>
        <v/>
      </c>
      <c r="K4065" s="81" t="str">
        <f>IFERROR(IF(B4065="","",VLOOKUP(B4065,'Customer Orders Management'!B:AB,11,0)),"")</f>
        <v/>
      </c>
      <c r="L4065" s="81" t="str">
        <f>IFERROR(IF(VLOOKUP(B4065,'DIFOT Raw Data'!B:P,15,0)="","Not Delivered","Delivery"&amp;" "&amp;VLOOKUP(B4065,'DIFOT Raw Data'!B:P,15,0)),"")</f>
        <v/>
      </c>
    </row>
    <row r="4066" spans="5:12" x14ac:dyDescent="0.25">
      <c r="E4066" s="80" t="str">
        <f>IFERROR(IF(B4066="","",VLOOKUP(B4066,'Customer Orders Management'!B:AB,12,0)),"")</f>
        <v/>
      </c>
      <c r="F4066" s="80" t="str">
        <f>IFERROR(IF(B4066="","",VLOOKUP(B4066,'Customer Orders Management'!B:AB,13,0)),"")</f>
        <v/>
      </c>
      <c r="G4066" s="80" t="str">
        <f>IFERROR(IF(B4066="","",VLOOKUP(B4066,'Customer Orders Management'!B:AB,7,0)),"")</f>
        <v/>
      </c>
      <c r="H4066" s="80" t="str">
        <f>IFERROR(IF(B4066="","",VLOOKUP(B4066,'Customer Orders Management'!B:AB,8,0)),"")</f>
        <v/>
      </c>
      <c r="I4066" s="81" t="str">
        <f>IFERROR(IF(B4066="","",VLOOKUP(B4066,'Customer Orders Management'!B:AB,9,0)),"")</f>
        <v/>
      </c>
      <c r="J4066" s="81" t="str">
        <f>IFERROR(IF(B4066="","",VLOOKUP(B4066,'Customer Orders Management'!B:AB,10,0)),"")</f>
        <v/>
      </c>
      <c r="K4066" s="81" t="str">
        <f>IFERROR(IF(B4066="","",VLOOKUP(B4066,'Customer Orders Management'!B:AB,11,0)),"")</f>
        <v/>
      </c>
      <c r="L4066" s="81" t="str">
        <f>IFERROR(IF(VLOOKUP(B4066,'DIFOT Raw Data'!B:P,15,0)="","Not Delivered","Delivery"&amp;" "&amp;VLOOKUP(B4066,'DIFOT Raw Data'!B:P,15,0)),"")</f>
        <v/>
      </c>
    </row>
    <row r="4067" spans="5:12" x14ac:dyDescent="0.25">
      <c r="E4067" s="80" t="str">
        <f>IFERROR(IF(B4067="","",VLOOKUP(B4067,'Customer Orders Management'!B:AB,12,0)),"")</f>
        <v/>
      </c>
      <c r="F4067" s="80" t="str">
        <f>IFERROR(IF(B4067="","",VLOOKUP(B4067,'Customer Orders Management'!B:AB,13,0)),"")</f>
        <v/>
      </c>
      <c r="G4067" s="80" t="str">
        <f>IFERROR(IF(B4067="","",VLOOKUP(B4067,'Customer Orders Management'!B:AB,7,0)),"")</f>
        <v/>
      </c>
      <c r="H4067" s="80" t="str">
        <f>IFERROR(IF(B4067="","",VLOOKUP(B4067,'Customer Orders Management'!B:AB,8,0)),"")</f>
        <v/>
      </c>
      <c r="I4067" s="81" t="str">
        <f>IFERROR(IF(B4067="","",VLOOKUP(B4067,'Customer Orders Management'!B:AB,9,0)),"")</f>
        <v/>
      </c>
      <c r="J4067" s="81" t="str">
        <f>IFERROR(IF(B4067="","",VLOOKUP(B4067,'Customer Orders Management'!B:AB,10,0)),"")</f>
        <v/>
      </c>
      <c r="K4067" s="81" t="str">
        <f>IFERROR(IF(B4067="","",VLOOKUP(B4067,'Customer Orders Management'!B:AB,11,0)),"")</f>
        <v/>
      </c>
      <c r="L4067" s="81" t="str">
        <f>IFERROR(IF(VLOOKUP(B4067,'DIFOT Raw Data'!B:P,15,0)="","Not Delivered","Delivery"&amp;" "&amp;VLOOKUP(B4067,'DIFOT Raw Data'!B:P,15,0)),"")</f>
        <v/>
      </c>
    </row>
    <row r="4068" spans="5:12" x14ac:dyDescent="0.25">
      <c r="E4068" s="80" t="str">
        <f>IFERROR(IF(B4068="","",VLOOKUP(B4068,'Customer Orders Management'!B:AB,12,0)),"")</f>
        <v/>
      </c>
      <c r="F4068" s="80" t="str">
        <f>IFERROR(IF(B4068="","",VLOOKUP(B4068,'Customer Orders Management'!B:AB,13,0)),"")</f>
        <v/>
      </c>
      <c r="G4068" s="80" t="str">
        <f>IFERROR(IF(B4068="","",VLOOKUP(B4068,'Customer Orders Management'!B:AB,7,0)),"")</f>
        <v/>
      </c>
      <c r="H4068" s="80" t="str">
        <f>IFERROR(IF(B4068="","",VLOOKUP(B4068,'Customer Orders Management'!B:AB,8,0)),"")</f>
        <v/>
      </c>
      <c r="I4068" s="81" t="str">
        <f>IFERROR(IF(B4068="","",VLOOKUP(B4068,'Customer Orders Management'!B:AB,9,0)),"")</f>
        <v/>
      </c>
      <c r="J4068" s="81" t="str">
        <f>IFERROR(IF(B4068="","",VLOOKUP(B4068,'Customer Orders Management'!B:AB,10,0)),"")</f>
        <v/>
      </c>
      <c r="K4068" s="81" t="str">
        <f>IFERROR(IF(B4068="","",VLOOKUP(B4068,'Customer Orders Management'!B:AB,11,0)),"")</f>
        <v/>
      </c>
      <c r="L4068" s="81" t="str">
        <f>IFERROR(IF(VLOOKUP(B4068,'DIFOT Raw Data'!B:P,15,0)="","Not Delivered","Delivery"&amp;" "&amp;VLOOKUP(B4068,'DIFOT Raw Data'!B:P,15,0)),"")</f>
        <v/>
      </c>
    </row>
    <row r="4069" spans="5:12" x14ac:dyDescent="0.25">
      <c r="E4069" s="80" t="str">
        <f>IFERROR(IF(B4069="","",VLOOKUP(B4069,'Customer Orders Management'!B:AB,12,0)),"")</f>
        <v/>
      </c>
      <c r="F4069" s="80" t="str">
        <f>IFERROR(IF(B4069="","",VLOOKUP(B4069,'Customer Orders Management'!B:AB,13,0)),"")</f>
        <v/>
      </c>
      <c r="G4069" s="80" t="str">
        <f>IFERROR(IF(B4069="","",VLOOKUP(B4069,'Customer Orders Management'!B:AB,7,0)),"")</f>
        <v/>
      </c>
      <c r="H4069" s="80" t="str">
        <f>IFERROR(IF(B4069="","",VLOOKUP(B4069,'Customer Orders Management'!B:AB,8,0)),"")</f>
        <v/>
      </c>
      <c r="I4069" s="81" t="str">
        <f>IFERROR(IF(B4069="","",VLOOKUP(B4069,'Customer Orders Management'!B:AB,9,0)),"")</f>
        <v/>
      </c>
      <c r="J4069" s="81" t="str">
        <f>IFERROR(IF(B4069="","",VLOOKUP(B4069,'Customer Orders Management'!B:AB,10,0)),"")</f>
        <v/>
      </c>
      <c r="K4069" s="81" t="str">
        <f>IFERROR(IF(B4069="","",VLOOKUP(B4069,'Customer Orders Management'!B:AB,11,0)),"")</f>
        <v/>
      </c>
      <c r="L4069" s="81" t="str">
        <f>IFERROR(IF(VLOOKUP(B4069,'DIFOT Raw Data'!B:P,15,0)="","Not Delivered","Delivery"&amp;" "&amp;VLOOKUP(B4069,'DIFOT Raw Data'!B:P,15,0)),"")</f>
        <v/>
      </c>
    </row>
    <row r="4070" spans="5:12" x14ac:dyDescent="0.25">
      <c r="E4070" s="80" t="str">
        <f>IFERROR(IF(B4070="","",VLOOKUP(B4070,'Customer Orders Management'!B:AB,12,0)),"")</f>
        <v/>
      </c>
      <c r="F4070" s="80" t="str">
        <f>IFERROR(IF(B4070="","",VLOOKUP(B4070,'Customer Orders Management'!B:AB,13,0)),"")</f>
        <v/>
      </c>
      <c r="G4070" s="80" t="str">
        <f>IFERROR(IF(B4070="","",VLOOKUP(B4070,'Customer Orders Management'!B:AB,7,0)),"")</f>
        <v/>
      </c>
      <c r="H4070" s="80" t="str">
        <f>IFERROR(IF(B4070="","",VLOOKUP(B4070,'Customer Orders Management'!B:AB,8,0)),"")</f>
        <v/>
      </c>
      <c r="I4070" s="81" t="str">
        <f>IFERROR(IF(B4070="","",VLOOKUP(B4070,'Customer Orders Management'!B:AB,9,0)),"")</f>
        <v/>
      </c>
      <c r="J4070" s="81" t="str">
        <f>IFERROR(IF(B4070="","",VLOOKUP(B4070,'Customer Orders Management'!B:AB,10,0)),"")</f>
        <v/>
      </c>
      <c r="K4070" s="81" t="str">
        <f>IFERROR(IF(B4070="","",VLOOKUP(B4070,'Customer Orders Management'!B:AB,11,0)),"")</f>
        <v/>
      </c>
      <c r="L4070" s="81" t="str">
        <f>IFERROR(IF(VLOOKUP(B4070,'DIFOT Raw Data'!B:P,15,0)="","Not Delivered","Delivery"&amp;" "&amp;VLOOKUP(B4070,'DIFOT Raw Data'!B:P,15,0)),"")</f>
        <v/>
      </c>
    </row>
    <row r="4071" spans="5:12" x14ac:dyDescent="0.25">
      <c r="E4071" s="80" t="str">
        <f>IFERROR(IF(B4071="","",VLOOKUP(B4071,'Customer Orders Management'!B:AB,12,0)),"")</f>
        <v/>
      </c>
      <c r="F4071" s="80" t="str">
        <f>IFERROR(IF(B4071="","",VLOOKUP(B4071,'Customer Orders Management'!B:AB,13,0)),"")</f>
        <v/>
      </c>
      <c r="G4071" s="80" t="str">
        <f>IFERROR(IF(B4071="","",VLOOKUP(B4071,'Customer Orders Management'!B:AB,7,0)),"")</f>
        <v/>
      </c>
      <c r="H4071" s="80" t="str">
        <f>IFERROR(IF(B4071="","",VLOOKUP(B4071,'Customer Orders Management'!B:AB,8,0)),"")</f>
        <v/>
      </c>
      <c r="I4071" s="81" t="str">
        <f>IFERROR(IF(B4071="","",VLOOKUP(B4071,'Customer Orders Management'!B:AB,9,0)),"")</f>
        <v/>
      </c>
      <c r="J4071" s="81" t="str">
        <f>IFERROR(IF(B4071="","",VLOOKUP(B4071,'Customer Orders Management'!B:AB,10,0)),"")</f>
        <v/>
      </c>
      <c r="K4071" s="81" t="str">
        <f>IFERROR(IF(B4071="","",VLOOKUP(B4071,'Customer Orders Management'!B:AB,11,0)),"")</f>
        <v/>
      </c>
      <c r="L4071" s="81" t="str">
        <f>IFERROR(IF(VLOOKUP(B4071,'DIFOT Raw Data'!B:P,15,0)="","Not Delivered","Delivery"&amp;" "&amp;VLOOKUP(B4071,'DIFOT Raw Data'!B:P,15,0)),"")</f>
        <v/>
      </c>
    </row>
    <row r="4072" spans="5:12" x14ac:dyDescent="0.25">
      <c r="E4072" s="80" t="str">
        <f>IFERROR(IF(B4072="","",VLOOKUP(B4072,'Customer Orders Management'!B:AB,12,0)),"")</f>
        <v/>
      </c>
      <c r="F4072" s="80" t="str">
        <f>IFERROR(IF(B4072="","",VLOOKUP(B4072,'Customer Orders Management'!B:AB,13,0)),"")</f>
        <v/>
      </c>
      <c r="G4072" s="80" t="str">
        <f>IFERROR(IF(B4072="","",VLOOKUP(B4072,'Customer Orders Management'!B:AB,7,0)),"")</f>
        <v/>
      </c>
      <c r="H4072" s="80" t="str">
        <f>IFERROR(IF(B4072="","",VLOOKUP(B4072,'Customer Orders Management'!B:AB,8,0)),"")</f>
        <v/>
      </c>
      <c r="I4072" s="81" t="str">
        <f>IFERROR(IF(B4072="","",VLOOKUP(B4072,'Customer Orders Management'!B:AB,9,0)),"")</f>
        <v/>
      </c>
      <c r="J4072" s="81" t="str">
        <f>IFERROR(IF(B4072="","",VLOOKUP(B4072,'Customer Orders Management'!B:AB,10,0)),"")</f>
        <v/>
      </c>
      <c r="K4072" s="81" t="str">
        <f>IFERROR(IF(B4072="","",VLOOKUP(B4072,'Customer Orders Management'!B:AB,11,0)),"")</f>
        <v/>
      </c>
      <c r="L4072" s="81" t="str">
        <f>IFERROR(IF(VLOOKUP(B4072,'DIFOT Raw Data'!B:P,15,0)="","Not Delivered","Delivery"&amp;" "&amp;VLOOKUP(B4072,'DIFOT Raw Data'!B:P,15,0)),"")</f>
        <v/>
      </c>
    </row>
    <row r="4073" spans="5:12" x14ac:dyDescent="0.25">
      <c r="E4073" s="80" t="str">
        <f>IFERROR(IF(B4073="","",VLOOKUP(B4073,'Customer Orders Management'!B:AB,12,0)),"")</f>
        <v/>
      </c>
      <c r="F4073" s="80" t="str">
        <f>IFERROR(IF(B4073="","",VLOOKUP(B4073,'Customer Orders Management'!B:AB,13,0)),"")</f>
        <v/>
      </c>
      <c r="G4073" s="80" t="str">
        <f>IFERROR(IF(B4073="","",VLOOKUP(B4073,'Customer Orders Management'!B:AB,7,0)),"")</f>
        <v/>
      </c>
      <c r="H4073" s="80" t="str">
        <f>IFERROR(IF(B4073="","",VLOOKUP(B4073,'Customer Orders Management'!B:AB,8,0)),"")</f>
        <v/>
      </c>
      <c r="I4073" s="81" t="str">
        <f>IFERROR(IF(B4073="","",VLOOKUP(B4073,'Customer Orders Management'!B:AB,9,0)),"")</f>
        <v/>
      </c>
      <c r="J4073" s="81" t="str">
        <f>IFERROR(IF(B4073="","",VLOOKUP(B4073,'Customer Orders Management'!B:AB,10,0)),"")</f>
        <v/>
      </c>
      <c r="K4073" s="81" t="str">
        <f>IFERROR(IF(B4073="","",VLOOKUP(B4073,'Customer Orders Management'!B:AB,11,0)),"")</f>
        <v/>
      </c>
      <c r="L4073" s="81" t="str">
        <f>IFERROR(IF(VLOOKUP(B4073,'DIFOT Raw Data'!B:P,15,0)="","Not Delivered","Delivery"&amp;" "&amp;VLOOKUP(B4073,'DIFOT Raw Data'!B:P,15,0)),"")</f>
        <v/>
      </c>
    </row>
    <row r="4074" spans="5:12" x14ac:dyDescent="0.25">
      <c r="E4074" s="80" t="str">
        <f>IFERROR(IF(B4074="","",VLOOKUP(B4074,'Customer Orders Management'!B:AB,12,0)),"")</f>
        <v/>
      </c>
      <c r="F4074" s="80" t="str">
        <f>IFERROR(IF(B4074="","",VLOOKUP(B4074,'Customer Orders Management'!B:AB,13,0)),"")</f>
        <v/>
      </c>
      <c r="G4074" s="80" t="str">
        <f>IFERROR(IF(B4074="","",VLOOKUP(B4074,'Customer Orders Management'!B:AB,7,0)),"")</f>
        <v/>
      </c>
      <c r="H4074" s="80" t="str">
        <f>IFERROR(IF(B4074="","",VLOOKUP(B4074,'Customer Orders Management'!B:AB,8,0)),"")</f>
        <v/>
      </c>
      <c r="I4074" s="81" t="str">
        <f>IFERROR(IF(B4074="","",VLOOKUP(B4074,'Customer Orders Management'!B:AB,9,0)),"")</f>
        <v/>
      </c>
      <c r="J4074" s="81" t="str">
        <f>IFERROR(IF(B4074="","",VLOOKUP(B4074,'Customer Orders Management'!B:AB,10,0)),"")</f>
        <v/>
      </c>
      <c r="K4074" s="81" t="str">
        <f>IFERROR(IF(B4074="","",VLOOKUP(B4074,'Customer Orders Management'!B:AB,11,0)),"")</f>
        <v/>
      </c>
      <c r="L4074" s="81" t="str">
        <f>IFERROR(IF(VLOOKUP(B4074,'DIFOT Raw Data'!B:P,15,0)="","Not Delivered","Delivery"&amp;" "&amp;VLOOKUP(B4074,'DIFOT Raw Data'!B:P,15,0)),"")</f>
        <v/>
      </c>
    </row>
    <row r="4075" spans="5:12" x14ac:dyDescent="0.25">
      <c r="E4075" s="80" t="str">
        <f>IFERROR(IF(B4075="","",VLOOKUP(B4075,'Customer Orders Management'!B:AB,12,0)),"")</f>
        <v/>
      </c>
      <c r="F4075" s="80" t="str">
        <f>IFERROR(IF(B4075="","",VLOOKUP(B4075,'Customer Orders Management'!B:AB,13,0)),"")</f>
        <v/>
      </c>
      <c r="G4075" s="80" t="str">
        <f>IFERROR(IF(B4075="","",VLOOKUP(B4075,'Customer Orders Management'!B:AB,7,0)),"")</f>
        <v/>
      </c>
      <c r="H4075" s="80" t="str">
        <f>IFERROR(IF(B4075="","",VLOOKUP(B4075,'Customer Orders Management'!B:AB,8,0)),"")</f>
        <v/>
      </c>
      <c r="I4075" s="81" t="str">
        <f>IFERROR(IF(B4075="","",VLOOKUP(B4075,'Customer Orders Management'!B:AB,9,0)),"")</f>
        <v/>
      </c>
      <c r="J4075" s="81" t="str">
        <f>IFERROR(IF(B4075="","",VLOOKUP(B4075,'Customer Orders Management'!B:AB,10,0)),"")</f>
        <v/>
      </c>
      <c r="K4075" s="81" t="str">
        <f>IFERROR(IF(B4075="","",VLOOKUP(B4075,'Customer Orders Management'!B:AB,11,0)),"")</f>
        <v/>
      </c>
      <c r="L4075" s="81" t="str">
        <f>IFERROR(IF(VLOOKUP(B4075,'DIFOT Raw Data'!B:P,15,0)="","Not Delivered","Delivery"&amp;" "&amp;VLOOKUP(B4075,'DIFOT Raw Data'!B:P,15,0)),"")</f>
        <v/>
      </c>
    </row>
    <row r="4076" spans="5:12" x14ac:dyDescent="0.25">
      <c r="E4076" s="80" t="str">
        <f>IFERROR(IF(B4076="","",VLOOKUP(B4076,'Customer Orders Management'!B:AB,12,0)),"")</f>
        <v/>
      </c>
      <c r="F4076" s="80" t="str">
        <f>IFERROR(IF(B4076="","",VLOOKUP(B4076,'Customer Orders Management'!B:AB,13,0)),"")</f>
        <v/>
      </c>
      <c r="G4076" s="80" t="str">
        <f>IFERROR(IF(B4076="","",VLOOKUP(B4076,'Customer Orders Management'!B:AB,7,0)),"")</f>
        <v/>
      </c>
      <c r="H4076" s="80" t="str">
        <f>IFERROR(IF(B4076="","",VLOOKUP(B4076,'Customer Orders Management'!B:AB,8,0)),"")</f>
        <v/>
      </c>
      <c r="I4076" s="81" t="str">
        <f>IFERROR(IF(B4076="","",VLOOKUP(B4076,'Customer Orders Management'!B:AB,9,0)),"")</f>
        <v/>
      </c>
      <c r="J4076" s="81" t="str">
        <f>IFERROR(IF(B4076="","",VLOOKUP(B4076,'Customer Orders Management'!B:AB,10,0)),"")</f>
        <v/>
      </c>
      <c r="K4076" s="81" t="str">
        <f>IFERROR(IF(B4076="","",VLOOKUP(B4076,'Customer Orders Management'!B:AB,11,0)),"")</f>
        <v/>
      </c>
      <c r="L4076" s="81" t="str">
        <f>IFERROR(IF(VLOOKUP(B4076,'DIFOT Raw Data'!B:P,15,0)="","Not Delivered","Delivery"&amp;" "&amp;VLOOKUP(B4076,'DIFOT Raw Data'!B:P,15,0)),"")</f>
        <v/>
      </c>
    </row>
    <row r="4077" spans="5:12" x14ac:dyDescent="0.25">
      <c r="E4077" s="80" t="str">
        <f>IFERROR(IF(B4077="","",VLOOKUP(B4077,'Customer Orders Management'!B:AB,12,0)),"")</f>
        <v/>
      </c>
      <c r="F4077" s="80" t="str">
        <f>IFERROR(IF(B4077="","",VLOOKUP(B4077,'Customer Orders Management'!B:AB,13,0)),"")</f>
        <v/>
      </c>
      <c r="G4077" s="80" t="str">
        <f>IFERROR(IF(B4077="","",VLOOKUP(B4077,'Customer Orders Management'!B:AB,7,0)),"")</f>
        <v/>
      </c>
      <c r="H4077" s="80" t="str">
        <f>IFERROR(IF(B4077="","",VLOOKUP(B4077,'Customer Orders Management'!B:AB,8,0)),"")</f>
        <v/>
      </c>
      <c r="I4077" s="81" t="str">
        <f>IFERROR(IF(B4077="","",VLOOKUP(B4077,'Customer Orders Management'!B:AB,9,0)),"")</f>
        <v/>
      </c>
      <c r="J4077" s="81" t="str">
        <f>IFERROR(IF(B4077="","",VLOOKUP(B4077,'Customer Orders Management'!B:AB,10,0)),"")</f>
        <v/>
      </c>
      <c r="K4077" s="81" t="str">
        <f>IFERROR(IF(B4077="","",VLOOKUP(B4077,'Customer Orders Management'!B:AB,11,0)),"")</f>
        <v/>
      </c>
      <c r="L4077" s="81" t="str">
        <f>IFERROR(IF(VLOOKUP(B4077,'DIFOT Raw Data'!B:P,15,0)="","Not Delivered","Delivery"&amp;" "&amp;VLOOKUP(B4077,'DIFOT Raw Data'!B:P,15,0)),"")</f>
        <v/>
      </c>
    </row>
    <row r="4078" spans="5:12" x14ac:dyDescent="0.25">
      <c r="E4078" s="80" t="str">
        <f>IFERROR(IF(B4078="","",VLOOKUP(B4078,'Customer Orders Management'!B:AB,12,0)),"")</f>
        <v/>
      </c>
      <c r="F4078" s="80" t="str">
        <f>IFERROR(IF(B4078="","",VLOOKUP(B4078,'Customer Orders Management'!B:AB,13,0)),"")</f>
        <v/>
      </c>
      <c r="G4078" s="80" t="str">
        <f>IFERROR(IF(B4078="","",VLOOKUP(B4078,'Customer Orders Management'!B:AB,7,0)),"")</f>
        <v/>
      </c>
      <c r="H4078" s="80" t="str">
        <f>IFERROR(IF(B4078="","",VLOOKUP(B4078,'Customer Orders Management'!B:AB,8,0)),"")</f>
        <v/>
      </c>
      <c r="I4078" s="81" t="str">
        <f>IFERROR(IF(B4078="","",VLOOKUP(B4078,'Customer Orders Management'!B:AB,9,0)),"")</f>
        <v/>
      </c>
      <c r="J4078" s="81" t="str">
        <f>IFERROR(IF(B4078="","",VLOOKUP(B4078,'Customer Orders Management'!B:AB,10,0)),"")</f>
        <v/>
      </c>
      <c r="K4078" s="81" t="str">
        <f>IFERROR(IF(B4078="","",VLOOKUP(B4078,'Customer Orders Management'!B:AB,11,0)),"")</f>
        <v/>
      </c>
      <c r="L4078" s="81" t="str">
        <f>IFERROR(IF(VLOOKUP(B4078,'DIFOT Raw Data'!B:P,15,0)="","Not Delivered","Delivery"&amp;" "&amp;VLOOKUP(B4078,'DIFOT Raw Data'!B:P,15,0)),"")</f>
        <v/>
      </c>
    </row>
    <row r="4079" spans="5:12" x14ac:dyDescent="0.25">
      <c r="E4079" s="80" t="str">
        <f>IFERROR(IF(B4079="","",VLOOKUP(B4079,'Customer Orders Management'!B:AB,12,0)),"")</f>
        <v/>
      </c>
      <c r="F4079" s="80" t="str">
        <f>IFERROR(IF(B4079="","",VLOOKUP(B4079,'Customer Orders Management'!B:AB,13,0)),"")</f>
        <v/>
      </c>
      <c r="G4079" s="80" t="str">
        <f>IFERROR(IF(B4079="","",VLOOKUP(B4079,'Customer Orders Management'!B:AB,7,0)),"")</f>
        <v/>
      </c>
      <c r="H4079" s="80" t="str">
        <f>IFERROR(IF(B4079="","",VLOOKUP(B4079,'Customer Orders Management'!B:AB,8,0)),"")</f>
        <v/>
      </c>
      <c r="I4079" s="81" t="str">
        <f>IFERROR(IF(B4079="","",VLOOKUP(B4079,'Customer Orders Management'!B:AB,9,0)),"")</f>
        <v/>
      </c>
      <c r="J4079" s="81" t="str">
        <f>IFERROR(IF(B4079="","",VLOOKUP(B4079,'Customer Orders Management'!B:AB,10,0)),"")</f>
        <v/>
      </c>
      <c r="K4079" s="81" t="str">
        <f>IFERROR(IF(B4079="","",VLOOKUP(B4079,'Customer Orders Management'!B:AB,11,0)),"")</f>
        <v/>
      </c>
      <c r="L4079" s="81" t="str">
        <f>IFERROR(IF(VLOOKUP(B4079,'DIFOT Raw Data'!B:P,15,0)="","Not Delivered","Delivery"&amp;" "&amp;VLOOKUP(B4079,'DIFOT Raw Data'!B:P,15,0)),"")</f>
        <v/>
      </c>
    </row>
    <row r="4080" spans="5:12" x14ac:dyDescent="0.25">
      <c r="E4080" s="80" t="str">
        <f>IFERROR(IF(B4080="","",VLOOKUP(B4080,'Customer Orders Management'!B:AB,12,0)),"")</f>
        <v/>
      </c>
      <c r="F4080" s="80" t="str">
        <f>IFERROR(IF(B4080="","",VLOOKUP(B4080,'Customer Orders Management'!B:AB,13,0)),"")</f>
        <v/>
      </c>
      <c r="G4080" s="80" t="str">
        <f>IFERROR(IF(B4080="","",VLOOKUP(B4080,'Customer Orders Management'!B:AB,7,0)),"")</f>
        <v/>
      </c>
      <c r="H4080" s="80" t="str">
        <f>IFERROR(IF(B4080="","",VLOOKUP(B4080,'Customer Orders Management'!B:AB,8,0)),"")</f>
        <v/>
      </c>
      <c r="I4080" s="81" t="str">
        <f>IFERROR(IF(B4080="","",VLOOKUP(B4080,'Customer Orders Management'!B:AB,9,0)),"")</f>
        <v/>
      </c>
      <c r="J4080" s="81" t="str">
        <f>IFERROR(IF(B4080="","",VLOOKUP(B4080,'Customer Orders Management'!B:AB,10,0)),"")</f>
        <v/>
      </c>
      <c r="K4080" s="81" t="str">
        <f>IFERROR(IF(B4080="","",VLOOKUP(B4080,'Customer Orders Management'!B:AB,11,0)),"")</f>
        <v/>
      </c>
      <c r="L4080" s="81" t="str">
        <f>IFERROR(IF(VLOOKUP(B4080,'DIFOT Raw Data'!B:P,15,0)="","Not Delivered","Delivery"&amp;" "&amp;VLOOKUP(B4080,'DIFOT Raw Data'!B:P,15,0)),"")</f>
        <v/>
      </c>
    </row>
    <row r="4081" spans="5:12" x14ac:dyDescent="0.25">
      <c r="E4081" s="80" t="str">
        <f>IFERROR(IF(B4081="","",VLOOKUP(B4081,'Customer Orders Management'!B:AB,12,0)),"")</f>
        <v/>
      </c>
      <c r="F4081" s="80" t="str">
        <f>IFERROR(IF(B4081="","",VLOOKUP(B4081,'Customer Orders Management'!B:AB,13,0)),"")</f>
        <v/>
      </c>
      <c r="G4081" s="80" t="str">
        <f>IFERROR(IF(B4081="","",VLOOKUP(B4081,'Customer Orders Management'!B:AB,7,0)),"")</f>
        <v/>
      </c>
      <c r="H4081" s="80" t="str">
        <f>IFERROR(IF(B4081="","",VLOOKUP(B4081,'Customer Orders Management'!B:AB,8,0)),"")</f>
        <v/>
      </c>
      <c r="I4081" s="81" t="str">
        <f>IFERROR(IF(B4081="","",VLOOKUP(B4081,'Customer Orders Management'!B:AB,9,0)),"")</f>
        <v/>
      </c>
      <c r="J4081" s="81" t="str">
        <f>IFERROR(IF(B4081="","",VLOOKUP(B4081,'Customer Orders Management'!B:AB,10,0)),"")</f>
        <v/>
      </c>
      <c r="K4081" s="81" t="str">
        <f>IFERROR(IF(B4081="","",VLOOKUP(B4081,'Customer Orders Management'!B:AB,11,0)),"")</f>
        <v/>
      </c>
      <c r="L4081" s="81" t="str">
        <f>IFERROR(IF(VLOOKUP(B4081,'DIFOT Raw Data'!B:P,15,0)="","Not Delivered","Delivery"&amp;" "&amp;VLOOKUP(B4081,'DIFOT Raw Data'!B:P,15,0)),"")</f>
        <v/>
      </c>
    </row>
    <row r="4082" spans="5:12" x14ac:dyDescent="0.25">
      <c r="E4082" s="80" t="str">
        <f>IFERROR(IF(B4082="","",VLOOKUP(B4082,'Customer Orders Management'!B:AB,12,0)),"")</f>
        <v/>
      </c>
      <c r="F4082" s="80" t="str">
        <f>IFERROR(IF(B4082="","",VLOOKUP(B4082,'Customer Orders Management'!B:AB,13,0)),"")</f>
        <v/>
      </c>
      <c r="G4082" s="80" t="str">
        <f>IFERROR(IF(B4082="","",VLOOKUP(B4082,'Customer Orders Management'!B:AB,7,0)),"")</f>
        <v/>
      </c>
      <c r="H4082" s="80" t="str">
        <f>IFERROR(IF(B4082="","",VLOOKUP(B4082,'Customer Orders Management'!B:AB,8,0)),"")</f>
        <v/>
      </c>
      <c r="I4082" s="81" t="str">
        <f>IFERROR(IF(B4082="","",VLOOKUP(B4082,'Customer Orders Management'!B:AB,9,0)),"")</f>
        <v/>
      </c>
      <c r="J4082" s="81" t="str">
        <f>IFERROR(IF(B4082="","",VLOOKUP(B4082,'Customer Orders Management'!B:AB,10,0)),"")</f>
        <v/>
      </c>
      <c r="K4082" s="81" t="str">
        <f>IFERROR(IF(B4082="","",VLOOKUP(B4082,'Customer Orders Management'!B:AB,11,0)),"")</f>
        <v/>
      </c>
      <c r="L4082" s="81" t="str">
        <f>IFERROR(IF(VLOOKUP(B4082,'DIFOT Raw Data'!B:P,15,0)="","Not Delivered","Delivery"&amp;" "&amp;VLOOKUP(B4082,'DIFOT Raw Data'!B:P,15,0)),"")</f>
        <v/>
      </c>
    </row>
    <row r="4083" spans="5:12" x14ac:dyDescent="0.25">
      <c r="E4083" s="80" t="str">
        <f>IFERROR(IF(B4083="","",VLOOKUP(B4083,'Customer Orders Management'!B:AB,12,0)),"")</f>
        <v/>
      </c>
      <c r="F4083" s="80" t="str">
        <f>IFERROR(IF(B4083="","",VLOOKUP(B4083,'Customer Orders Management'!B:AB,13,0)),"")</f>
        <v/>
      </c>
      <c r="G4083" s="80" t="str">
        <f>IFERROR(IF(B4083="","",VLOOKUP(B4083,'Customer Orders Management'!B:AB,7,0)),"")</f>
        <v/>
      </c>
      <c r="H4083" s="80" t="str">
        <f>IFERROR(IF(B4083="","",VLOOKUP(B4083,'Customer Orders Management'!B:AB,8,0)),"")</f>
        <v/>
      </c>
      <c r="I4083" s="81" t="str">
        <f>IFERROR(IF(B4083="","",VLOOKUP(B4083,'Customer Orders Management'!B:AB,9,0)),"")</f>
        <v/>
      </c>
      <c r="J4083" s="81" t="str">
        <f>IFERROR(IF(B4083="","",VLOOKUP(B4083,'Customer Orders Management'!B:AB,10,0)),"")</f>
        <v/>
      </c>
      <c r="K4083" s="81" t="str">
        <f>IFERROR(IF(B4083="","",VLOOKUP(B4083,'Customer Orders Management'!B:AB,11,0)),"")</f>
        <v/>
      </c>
      <c r="L4083" s="81" t="str">
        <f>IFERROR(IF(VLOOKUP(B4083,'DIFOT Raw Data'!B:P,15,0)="","Not Delivered","Delivery"&amp;" "&amp;VLOOKUP(B4083,'DIFOT Raw Data'!B:P,15,0)),"")</f>
        <v/>
      </c>
    </row>
    <row r="4084" spans="5:12" x14ac:dyDescent="0.25">
      <c r="E4084" s="80" t="str">
        <f>IFERROR(IF(B4084="","",VLOOKUP(B4084,'Customer Orders Management'!B:AB,12,0)),"")</f>
        <v/>
      </c>
      <c r="F4084" s="80" t="str">
        <f>IFERROR(IF(B4084="","",VLOOKUP(B4084,'Customer Orders Management'!B:AB,13,0)),"")</f>
        <v/>
      </c>
      <c r="G4084" s="80" t="str">
        <f>IFERROR(IF(B4084="","",VLOOKUP(B4084,'Customer Orders Management'!B:AB,7,0)),"")</f>
        <v/>
      </c>
      <c r="H4084" s="80" t="str">
        <f>IFERROR(IF(B4084="","",VLOOKUP(B4084,'Customer Orders Management'!B:AB,8,0)),"")</f>
        <v/>
      </c>
      <c r="I4084" s="81" t="str">
        <f>IFERROR(IF(B4084="","",VLOOKUP(B4084,'Customer Orders Management'!B:AB,9,0)),"")</f>
        <v/>
      </c>
      <c r="J4084" s="81" t="str">
        <f>IFERROR(IF(B4084="","",VLOOKUP(B4084,'Customer Orders Management'!B:AB,10,0)),"")</f>
        <v/>
      </c>
      <c r="K4084" s="81" t="str">
        <f>IFERROR(IF(B4084="","",VLOOKUP(B4084,'Customer Orders Management'!B:AB,11,0)),"")</f>
        <v/>
      </c>
      <c r="L4084" s="81" t="str">
        <f>IFERROR(IF(VLOOKUP(B4084,'DIFOT Raw Data'!B:P,15,0)="","Not Delivered","Delivery"&amp;" "&amp;VLOOKUP(B4084,'DIFOT Raw Data'!B:P,15,0)),"")</f>
        <v/>
      </c>
    </row>
    <row r="4085" spans="5:12" x14ac:dyDescent="0.25">
      <c r="E4085" s="80" t="str">
        <f>IFERROR(IF(B4085="","",VLOOKUP(B4085,'Customer Orders Management'!B:AB,12,0)),"")</f>
        <v/>
      </c>
      <c r="F4085" s="80" t="str">
        <f>IFERROR(IF(B4085="","",VLOOKUP(B4085,'Customer Orders Management'!B:AB,13,0)),"")</f>
        <v/>
      </c>
      <c r="G4085" s="80" t="str">
        <f>IFERROR(IF(B4085="","",VLOOKUP(B4085,'Customer Orders Management'!B:AB,7,0)),"")</f>
        <v/>
      </c>
      <c r="H4085" s="80" t="str">
        <f>IFERROR(IF(B4085="","",VLOOKUP(B4085,'Customer Orders Management'!B:AB,8,0)),"")</f>
        <v/>
      </c>
      <c r="I4085" s="81" t="str">
        <f>IFERROR(IF(B4085="","",VLOOKUP(B4085,'Customer Orders Management'!B:AB,9,0)),"")</f>
        <v/>
      </c>
      <c r="J4085" s="81" t="str">
        <f>IFERROR(IF(B4085="","",VLOOKUP(B4085,'Customer Orders Management'!B:AB,10,0)),"")</f>
        <v/>
      </c>
      <c r="K4085" s="81" t="str">
        <f>IFERROR(IF(B4085="","",VLOOKUP(B4085,'Customer Orders Management'!B:AB,11,0)),"")</f>
        <v/>
      </c>
      <c r="L4085" s="81" t="str">
        <f>IFERROR(IF(VLOOKUP(B4085,'DIFOT Raw Data'!B:P,15,0)="","Not Delivered","Delivery"&amp;" "&amp;VLOOKUP(B4085,'DIFOT Raw Data'!B:P,15,0)),"")</f>
        <v/>
      </c>
    </row>
    <row r="4086" spans="5:12" x14ac:dyDescent="0.25">
      <c r="E4086" s="80" t="str">
        <f>IFERROR(IF(B4086="","",VLOOKUP(B4086,'Customer Orders Management'!B:AB,12,0)),"")</f>
        <v/>
      </c>
      <c r="F4086" s="80" t="str">
        <f>IFERROR(IF(B4086="","",VLOOKUP(B4086,'Customer Orders Management'!B:AB,13,0)),"")</f>
        <v/>
      </c>
      <c r="G4086" s="80" t="str">
        <f>IFERROR(IF(B4086="","",VLOOKUP(B4086,'Customer Orders Management'!B:AB,7,0)),"")</f>
        <v/>
      </c>
      <c r="H4086" s="80" t="str">
        <f>IFERROR(IF(B4086="","",VLOOKUP(B4086,'Customer Orders Management'!B:AB,8,0)),"")</f>
        <v/>
      </c>
      <c r="I4086" s="81" t="str">
        <f>IFERROR(IF(B4086="","",VLOOKUP(B4086,'Customer Orders Management'!B:AB,9,0)),"")</f>
        <v/>
      </c>
      <c r="J4086" s="81" t="str">
        <f>IFERROR(IF(B4086="","",VLOOKUP(B4086,'Customer Orders Management'!B:AB,10,0)),"")</f>
        <v/>
      </c>
      <c r="K4086" s="81" t="str">
        <f>IFERROR(IF(B4086="","",VLOOKUP(B4086,'Customer Orders Management'!B:AB,11,0)),"")</f>
        <v/>
      </c>
      <c r="L4086" s="81" t="str">
        <f>IFERROR(IF(VLOOKUP(B4086,'DIFOT Raw Data'!B:P,15,0)="","Not Delivered","Delivery"&amp;" "&amp;VLOOKUP(B4086,'DIFOT Raw Data'!B:P,15,0)),"")</f>
        <v/>
      </c>
    </row>
    <row r="4087" spans="5:12" x14ac:dyDescent="0.25">
      <c r="E4087" s="80" t="str">
        <f>IFERROR(IF(B4087="","",VLOOKUP(B4087,'Customer Orders Management'!B:AB,12,0)),"")</f>
        <v/>
      </c>
      <c r="F4087" s="80" t="str">
        <f>IFERROR(IF(B4087="","",VLOOKUP(B4087,'Customer Orders Management'!B:AB,13,0)),"")</f>
        <v/>
      </c>
      <c r="G4087" s="80" t="str">
        <f>IFERROR(IF(B4087="","",VLOOKUP(B4087,'Customer Orders Management'!B:AB,7,0)),"")</f>
        <v/>
      </c>
      <c r="H4087" s="80" t="str">
        <f>IFERROR(IF(B4087="","",VLOOKUP(B4087,'Customer Orders Management'!B:AB,8,0)),"")</f>
        <v/>
      </c>
      <c r="I4087" s="81" t="str">
        <f>IFERROR(IF(B4087="","",VLOOKUP(B4087,'Customer Orders Management'!B:AB,9,0)),"")</f>
        <v/>
      </c>
      <c r="J4087" s="81" t="str">
        <f>IFERROR(IF(B4087="","",VLOOKUP(B4087,'Customer Orders Management'!B:AB,10,0)),"")</f>
        <v/>
      </c>
      <c r="K4087" s="81" t="str">
        <f>IFERROR(IF(B4087="","",VLOOKUP(B4087,'Customer Orders Management'!B:AB,11,0)),"")</f>
        <v/>
      </c>
      <c r="L4087" s="81" t="str">
        <f>IFERROR(IF(VLOOKUP(B4087,'DIFOT Raw Data'!B:P,15,0)="","Not Delivered","Delivery"&amp;" "&amp;VLOOKUP(B4087,'DIFOT Raw Data'!B:P,15,0)),"")</f>
        <v/>
      </c>
    </row>
    <row r="4088" spans="5:12" x14ac:dyDescent="0.25">
      <c r="E4088" s="80" t="str">
        <f>IFERROR(IF(B4088="","",VLOOKUP(B4088,'Customer Orders Management'!B:AB,12,0)),"")</f>
        <v/>
      </c>
      <c r="F4088" s="80" t="str">
        <f>IFERROR(IF(B4088="","",VLOOKUP(B4088,'Customer Orders Management'!B:AB,13,0)),"")</f>
        <v/>
      </c>
      <c r="G4088" s="80" t="str">
        <f>IFERROR(IF(B4088="","",VLOOKUP(B4088,'Customer Orders Management'!B:AB,7,0)),"")</f>
        <v/>
      </c>
      <c r="H4088" s="80" t="str">
        <f>IFERROR(IF(B4088="","",VLOOKUP(B4088,'Customer Orders Management'!B:AB,8,0)),"")</f>
        <v/>
      </c>
      <c r="I4088" s="81" t="str">
        <f>IFERROR(IF(B4088="","",VLOOKUP(B4088,'Customer Orders Management'!B:AB,9,0)),"")</f>
        <v/>
      </c>
      <c r="J4088" s="81" t="str">
        <f>IFERROR(IF(B4088="","",VLOOKUP(B4088,'Customer Orders Management'!B:AB,10,0)),"")</f>
        <v/>
      </c>
      <c r="K4088" s="81" t="str">
        <f>IFERROR(IF(B4088="","",VLOOKUP(B4088,'Customer Orders Management'!B:AB,11,0)),"")</f>
        <v/>
      </c>
      <c r="L4088" s="81" t="str">
        <f>IFERROR(IF(VLOOKUP(B4088,'DIFOT Raw Data'!B:P,15,0)="","Not Delivered","Delivery"&amp;" "&amp;VLOOKUP(B4088,'DIFOT Raw Data'!B:P,15,0)),"")</f>
        <v/>
      </c>
    </row>
    <row r="4089" spans="5:12" x14ac:dyDescent="0.25">
      <c r="E4089" s="80" t="str">
        <f>IFERROR(IF(B4089="","",VLOOKUP(B4089,'Customer Orders Management'!B:AB,12,0)),"")</f>
        <v/>
      </c>
      <c r="F4089" s="80" t="str">
        <f>IFERROR(IF(B4089="","",VLOOKUP(B4089,'Customer Orders Management'!B:AB,13,0)),"")</f>
        <v/>
      </c>
      <c r="G4089" s="80" t="str">
        <f>IFERROR(IF(B4089="","",VLOOKUP(B4089,'Customer Orders Management'!B:AB,7,0)),"")</f>
        <v/>
      </c>
      <c r="H4089" s="80" t="str">
        <f>IFERROR(IF(B4089="","",VLOOKUP(B4089,'Customer Orders Management'!B:AB,8,0)),"")</f>
        <v/>
      </c>
      <c r="I4089" s="81" t="str">
        <f>IFERROR(IF(B4089="","",VLOOKUP(B4089,'Customer Orders Management'!B:AB,9,0)),"")</f>
        <v/>
      </c>
      <c r="J4089" s="81" t="str">
        <f>IFERROR(IF(B4089="","",VLOOKUP(B4089,'Customer Orders Management'!B:AB,10,0)),"")</f>
        <v/>
      </c>
      <c r="K4089" s="81" t="str">
        <f>IFERROR(IF(B4089="","",VLOOKUP(B4089,'Customer Orders Management'!B:AB,11,0)),"")</f>
        <v/>
      </c>
      <c r="L4089" s="81" t="str">
        <f>IFERROR(IF(VLOOKUP(B4089,'DIFOT Raw Data'!B:P,15,0)="","Not Delivered","Delivery"&amp;" "&amp;VLOOKUP(B4089,'DIFOT Raw Data'!B:P,15,0)),"")</f>
        <v/>
      </c>
    </row>
    <row r="4090" spans="5:12" x14ac:dyDescent="0.25">
      <c r="E4090" s="80" t="str">
        <f>IFERROR(IF(B4090="","",VLOOKUP(B4090,'Customer Orders Management'!B:AB,12,0)),"")</f>
        <v/>
      </c>
      <c r="F4090" s="80" t="str">
        <f>IFERROR(IF(B4090="","",VLOOKUP(B4090,'Customer Orders Management'!B:AB,13,0)),"")</f>
        <v/>
      </c>
      <c r="G4090" s="80" t="str">
        <f>IFERROR(IF(B4090="","",VLOOKUP(B4090,'Customer Orders Management'!B:AB,7,0)),"")</f>
        <v/>
      </c>
      <c r="H4090" s="80" t="str">
        <f>IFERROR(IF(B4090="","",VLOOKUP(B4090,'Customer Orders Management'!B:AB,8,0)),"")</f>
        <v/>
      </c>
      <c r="I4090" s="81" t="str">
        <f>IFERROR(IF(B4090="","",VLOOKUP(B4090,'Customer Orders Management'!B:AB,9,0)),"")</f>
        <v/>
      </c>
      <c r="J4090" s="81" t="str">
        <f>IFERROR(IF(B4090="","",VLOOKUP(B4090,'Customer Orders Management'!B:AB,10,0)),"")</f>
        <v/>
      </c>
      <c r="K4090" s="81" t="str">
        <f>IFERROR(IF(B4090="","",VLOOKUP(B4090,'Customer Orders Management'!B:AB,11,0)),"")</f>
        <v/>
      </c>
      <c r="L4090" s="81" t="str">
        <f>IFERROR(IF(VLOOKUP(B4090,'DIFOT Raw Data'!B:P,15,0)="","Not Delivered","Delivery"&amp;" "&amp;VLOOKUP(B4090,'DIFOT Raw Data'!B:P,15,0)),"")</f>
        <v/>
      </c>
    </row>
    <row r="4091" spans="5:12" x14ac:dyDescent="0.25">
      <c r="E4091" s="80" t="str">
        <f>IFERROR(IF(B4091="","",VLOOKUP(B4091,'Customer Orders Management'!B:AB,12,0)),"")</f>
        <v/>
      </c>
      <c r="F4091" s="80" t="str">
        <f>IFERROR(IF(B4091="","",VLOOKUP(B4091,'Customer Orders Management'!B:AB,13,0)),"")</f>
        <v/>
      </c>
      <c r="G4091" s="80" t="str">
        <f>IFERROR(IF(B4091="","",VLOOKUP(B4091,'Customer Orders Management'!B:AB,7,0)),"")</f>
        <v/>
      </c>
      <c r="H4091" s="80" t="str">
        <f>IFERROR(IF(B4091="","",VLOOKUP(B4091,'Customer Orders Management'!B:AB,8,0)),"")</f>
        <v/>
      </c>
      <c r="I4091" s="81" t="str">
        <f>IFERROR(IF(B4091="","",VLOOKUP(B4091,'Customer Orders Management'!B:AB,9,0)),"")</f>
        <v/>
      </c>
      <c r="J4091" s="81" t="str">
        <f>IFERROR(IF(B4091="","",VLOOKUP(B4091,'Customer Orders Management'!B:AB,10,0)),"")</f>
        <v/>
      </c>
      <c r="K4091" s="81" t="str">
        <f>IFERROR(IF(B4091="","",VLOOKUP(B4091,'Customer Orders Management'!B:AB,11,0)),"")</f>
        <v/>
      </c>
      <c r="L4091" s="81" t="str">
        <f>IFERROR(IF(VLOOKUP(B4091,'DIFOT Raw Data'!B:P,15,0)="","Not Delivered","Delivery"&amp;" "&amp;VLOOKUP(B4091,'DIFOT Raw Data'!B:P,15,0)),"")</f>
        <v/>
      </c>
    </row>
    <row r="4092" spans="5:12" x14ac:dyDescent="0.25">
      <c r="E4092" s="80" t="str">
        <f>IFERROR(IF(B4092="","",VLOOKUP(B4092,'Customer Orders Management'!B:AB,12,0)),"")</f>
        <v/>
      </c>
      <c r="F4092" s="80" t="str">
        <f>IFERROR(IF(B4092="","",VLOOKUP(B4092,'Customer Orders Management'!B:AB,13,0)),"")</f>
        <v/>
      </c>
      <c r="G4092" s="80" t="str">
        <f>IFERROR(IF(B4092="","",VLOOKUP(B4092,'Customer Orders Management'!B:AB,7,0)),"")</f>
        <v/>
      </c>
      <c r="H4092" s="80" t="str">
        <f>IFERROR(IF(B4092="","",VLOOKUP(B4092,'Customer Orders Management'!B:AB,8,0)),"")</f>
        <v/>
      </c>
      <c r="I4092" s="81" t="str">
        <f>IFERROR(IF(B4092="","",VLOOKUP(B4092,'Customer Orders Management'!B:AB,9,0)),"")</f>
        <v/>
      </c>
      <c r="J4092" s="81" t="str">
        <f>IFERROR(IF(B4092="","",VLOOKUP(B4092,'Customer Orders Management'!B:AB,10,0)),"")</f>
        <v/>
      </c>
      <c r="K4092" s="81" t="str">
        <f>IFERROR(IF(B4092="","",VLOOKUP(B4092,'Customer Orders Management'!B:AB,11,0)),"")</f>
        <v/>
      </c>
      <c r="L4092" s="81" t="str">
        <f>IFERROR(IF(VLOOKUP(B4092,'DIFOT Raw Data'!B:P,15,0)="","Not Delivered","Delivery"&amp;" "&amp;VLOOKUP(B4092,'DIFOT Raw Data'!B:P,15,0)),"")</f>
        <v/>
      </c>
    </row>
    <row r="4093" spans="5:12" x14ac:dyDescent="0.25">
      <c r="E4093" s="80" t="str">
        <f>IFERROR(IF(B4093="","",VLOOKUP(B4093,'Customer Orders Management'!B:AB,12,0)),"")</f>
        <v/>
      </c>
      <c r="F4093" s="80" t="str">
        <f>IFERROR(IF(B4093="","",VLOOKUP(B4093,'Customer Orders Management'!B:AB,13,0)),"")</f>
        <v/>
      </c>
      <c r="G4093" s="80" t="str">
        <f>IFERROR(IF(B4093="","",VLOOKUP(B4093,'Customer Orders Management'!B:AB,7,0)),"")</f>
        <v/>
      </c>
      <c r="H4093" s="80" t="str">
        <f>IFERROR(IF(B4093="","",VLOOKUP(B4093,'Customer Orders Management'!B:AB,8,0)),"")</f>
        <v/>
      </c>
      <c r="I4093" s="81" t="str">
        <f>IFERROR(IF(B4093="","",VLOOKUP(B4093,'Customer Orders Management'!B:AB,9,0)),"")</f>
        <v/>
      </c>
      <c r="J4093" s="81" t="str">
        <f>IFERROR(IF(B4093="","",VLOOKUP(B4093,'Customer Orders Management'!B:AB,10,0)),"")</f>
        <v/>
      </c>
      <c r="K4093" s="81" t="str">
        <f>IFERROR(IF(B4093="","",VLOOKUP(B4093,'Customer Orders Management'!B:AB,11,0)),"")</f>
        <v/>
      </c>
      <c r="L4093" s="81" t="str">
        <f>IFERROR(IF(VLOOKUP(B4093,'DIFOT Raw Data'!B:P,15,0)="","Not Delivered","Delivery"&amp;" "&amp;VLOOKUP(B4093,'DIFOT Raw Data'!B:P,15,0)),"")</f>
        <v/>
      </c>
    </row>
    <row r="4094" spans="5:12" x14ac:dyDescent="0.25">
      <c r="E4094" s="80" t="str">
        <f>IFERROR(IF(B4094="","",VLOOKUP(B4094,'Customer Orders Management'!B:AB,12,0)),"")</f>
        <v/>
      </c>
      <c r="F4094" s="80" t="str">
        <f>IFERROR(IF(B4094="","",VLOOKUP(B4094,'Customer Orders Management'!B:AB,13,0)),"")</f>
        <v/>
      </c>
      <c r="G4094" s="80" t="str">
        <f>IFERROR(IF(B4094="","",VLOOKUP(B4094,'Customer Orders Management'!B:AB,7,0)),"")</f>
        <v/>
      </c>
      <c r="H4094" s="80" t="str">
        <f>IFERROR(IF(B4094="","",VLOOKUP(B4094,'Customer Orders Management'!B:AB,8,0)),"")</f>
        <v/>
      </c>
      <c r="I4094" s="81" t="str">
        <f>IFERROR(IF(B4094="","",VLOOKUP(B4094,'Customer Orders Management'!B:AB,9,0)),"")</f>
        <v/>
      </c>
      <c r="J4094" s="81" t="str">
        <f>IFERROR(IF(B4094="","",VLOOKUP(B4094,'Customer Orders Management'!B:AB,10,0)),"")</f>
        <v/>
      </c>
      <c r="K4094" s="81" t="str">
        <f>IFERROR(IF(B4094="","",VLOOKUP(B4094,'Customer Orders Management'!B:AB,11,0)),"")</f>
        <v/>
      </c>
      <c r="L4094" s="81" t="str">
        <f>IFERROR(IF(VLOOKUP(B4094,'DIFOT Raw Data'!B:P,15,0)="","Not Delivered","Delivery"&amp;" "&amp;VLOOKUP(B4094,'DIFOT Raw Data'!B:P,15,0)),"")</f>
        <v/>
      </c>
    </row>
    <row r="4095" spans="5:12" x14ac:dyDescent="0.25">
      <c r="E4095" s="80" t="str">
        <f>IFERROR(IF(B4095="","",VLOOKUP(B4095,'Customer Orders Management'!B:AB,12,0)),"")</f>
        <v/>
      </c>
      <c r="F4095" s="80" t="str">
        <f>IFERROR(IF(B4095="","",VLOOKUP(B4095,'Customer Orders Management'!B:AB,13,0)),"")</f>
        <v/>
      </c>
      <c r="G4095" s="80" t="str">
        <f>IFERROR(IF(B4095="","",VLOOKUP(B4095,'Customer Orders Management'!B:AB,7,0)),"")</f>
        <v/>
      </c>
      <c r="H4095" s="80" t="str">
        <f>IFERROR(IF(B4095="","",VLOOKUP(B4095,'Customer Orders Management'!B:AB,8,0)),"")</f>
        <v/>
      </c>
      <c r="I4095" s="81" t="str">
        <f>IFERROR(IF(B4095="","",VLOOKUP(B4095,'Customer Orders Management'!B:AB,9,0)),"")</f>
        <v/>
      </c>
      <c r="J4095" s="81" t="str">
        <f>IFERROR(IF(B4095="","",VLOOKUP(B4095,'Customer Orders Management'!B:AB,10,0)),"")</f>
        <v/>
      </c>
      <c r="K4095" s="81" t="str">
        <f>IFERROR(IF(B4095="","",VLOOKUP(B4095,'Customer Orders Management'!B:AB,11,0)),"")</f>
        <v/>
      </c>
      <c r="L4095" s="81" t="str">
        <f>IFERROR(IF(VLOOKUP(B4095,'DIFOT Raw Data'!B:P,15,0)="","Not Delivered","Delivery"&amp;" "&amp;VLOOKUP(B4095,'DIFOT Raw Data'!B:P,15,0)),"")</f>
        <v/>
      </c>
    </row>
    <row r="4096" spans="5:12" x14ac:dyDescent="0.25">
      <c r="E4096" s="80" t="str">
        <f>IFERROR(IF(B4096="","",VLOOKUP(B4096,'Customer Orders Management'!B:AB,12,0)),"")</f>
        <v/>
      </c>
      <c r="F4096" s="80" t="str">
        <f>IFERROR(IF(B4096="","",VLOOKUP(B4096,'Customer Orders Management'!B:AB,13,0)),"")</f>
        <v/>
      </c>
      <c r="G4096" s="80" t="str">
        <f>IFERROR(IF(B4096="","",VLOOKUP(B4096,'Customer Orders Management'!B:AB,7,0)),"")</f>
        <v/>
      </c>
      <c r="H4096" s="80" t="str">
        <f>IFERROR(IF(B4096="","",VLOOKUP(B4096,'Customer Orders Management'!B:AB,8,0)),"")</f>
        <v/>
      </c>
      <c r="I4096" s="81" t="str">
        <f>IFERROR(IF(B4096="","",VLOOKUP(B4096,'Customer Orders Management'!B:AB,9,0)),"")</f>
        <v/>
      </c>
      <c r="J4096" s="81" t="str">
        <f>IFERROR(IF(B4096="","",VLOOKUP(B4096,'Customer Orders Management'!B:AB,10,0)),"")</f>
        <v/>
      </c>
      <c r="K4096" s="81" t="str">
        <f>IFERROR(IF(B4096="","",VLOOKUP(B4096,'Customer Orders Management'!B:AB,11,0)),"")</f>
        <v/>
      </c>
      <c r="L4096" s="81" t="str">
        <f>IFERROR(IF(VLOOKUP(B4096,'DIFOT Raw Data'!B:P,15,0)="","Not Delivered","Delivery"&amp;" "&amp;VLOOKUP(B4096,'DIFOT Raw Data'!B:P,15,0)),"")</f>
        <v/>
      </c>
    </row>
    <row r="4097" spans="5:12" x14ac:dyDescent="0.25">
      <c r="E4097" s="80" t="str">
        <f>IFERROR(IF(B4097="","",VLOOKUP(B4097,'Customer Orders Management'!B:AB,12,0)),"")</f>
        <v/>
      </c>
      <c r="F4097" s="80" t="str">
        <f>IFERROR(IF(B4097="","",VLOOKUP(B4097,'Customer Orders Management'!B:AB,13,0)),"")</f>
        <v/>
      </c>
      <c r="G4097" s="80" t="str">
        <f>IFERROR(IF(B4097="","",VLOOKUP(B4097,'Customer Orders Management'!B:AB,7,0)),"")</f>
        <v/>
      </c>
      <c r="H4097" s="80" t="str">
        <f>IFERROR(IF(B4097="","",VLOOKUP(B4097,'Customer Orders Management'!B:AB,8,0)),"")</f>
        <v/>
      </c>
      <c r="I4097" s="81" t="str">
        <f>IFERROR(IF(B4097="","",VLOOKUP(B4097,'Customer Orders Management'!B:AB,9,0)),"")</f>
        <v/>
      </c>
      <c r="J4097" s="81" t="str">
        <f>IFERROR(IF(B4097="","",VLOOKUP(B4097,'Customer Orders Management'!B:AB,10,0)),"")</f>
        <v/>
      </c>
      <c r="K4097" s="81" t="str">
        <f>IFERROR(IF(B4097="","",VLOOKUP(B4097,'Customer Orders Management'!B:AB,11,0)),"")</f>
        <v/>
      </c>
      <c r="L4097" s="81" t="str">
        <f>IFERROR(IF(VLOOKUP(B4097,'DIFOT Raw Data'!B:P,15,0)="","Not Delivered","Delivery"&amp;" "&amp;VLOOKUP(B4097,'DIFOT Raw Data'!B:P,15,0)),"")</f>
        <v/>
      </c>
    </row>
    <row r="4098" spans="5:12" x14ac:dyDescent="0.25">
      <c r="E4098" s="80" t="str">
        <f>IFERROR(IF(B4098="","",VLOOKUP(B4098,'Customer Orders Management'!B:AB,12,0)),"")</f>
        <v/>
      </c>
      <c r="F4098" s="80" t="str">
        <f>IFERROR(IF(B4098="","",VLOOKUP(B4098,'Customer Orders Management'!B:AB,13,0)),"")</f>
        <v/>
      </c>
      <c r="G4098" s="80" t="str">
        <f>IFERROR(IF(B4098="","",VLOOKUP(B4098,'Customer Orders Management'!B:AB,7,0)),"")</f>
        <v/>
      </c>
      <c r="H4098" s="80" t="str">
        <f>IFERROR(IF(B4098="","",VLOOKUP(B4098,'Customer Orders Management'!B:AB,8,0)),"")</f>
        <v/>
      </c>
      <c r="I4098" s="81" t="str">
        <f>IFERROR(IF(B4098="","",VLOOKUP(B4098,'Customer Orders Management'!B:AB,9,0)),"")</f>
        <v/>
      </c>
      <c r="J4098" s="81" t="str">
        <f>IFERROR(IF(B4098="","",VLOOKUP(B4098,'Customer Orders Management'!B:AB,10,0)),"")</f>
        <v/>
      </c>
      <c r="K4098" s="81" t="str">
        <f>IFERROR(IF(B4098="","",VLOOKUP(B4098,'Customer Orders Management'!B:AB,11,0)),"")</f>
        <v/>
      </c>
      <c r="L4098" s="81" t="str">
        <f>IFERROR(IF(VLOOKUP(B4098,'DIFOT Raw Data'!B:P,15,0)="","Not Delivered","Delivery"&amp;" "&amp;VLOOKUP(B4098,'DIFOT Raw Data'!B:P,15,0)),"")</f>
        <v/>
      </c>
    </row>
    <row r="4099" spans="5:12" x14ac:dyDescent="0.25">
      <c r="E4099" s="80" t="str">
        <f>IFERROR(IF(B4099="","",VLOOKUP(B4099,'Customer Orders Management'!B:AB,12,0)),"")</f>
        <v/>
      </c>
      <c r="F4099" s="80" t="str">
        <f>IFERROR(IF(B4099="","",VLOOKUP(B4099,'Customer Orders Management'!B:AB,13,0)),"")</f>
        <v/>
      </c>
      <c r="G4099" s="80" t="str">
        <f>IFERROR(IF(B4099="","",VLOOKUP(B4099,'Customer Orders Management'!B:AB,7,0)),"")</f>
        <v/>
      </c>
      <c r="H4099" s="80" t="str">
        <f>IFERROR(IF(B4099="","",VLOOKUP(B4099,'Customer Orders Management'!B:AB,8,0)),"")</f>
        <v/>
      </c>
      <c r="I4099" s="81" t="str">
        <f>IFERROR(IF(B4099="","",VLOOKUP(B4099,'Customer Orders Management'!B:AB,9,0)),"")</f>
        <v/>
      </c>
      <c r="J4099" s="81" t="str">
        <f>IFERROR(IF(B4099="","",VLOOKUP(B4099,'Customer Orders Management'!B:AB,10,0)),"")</f>
        <v/>
      </c>
      <c r="K4099" s="81" t="str">
        <f>IFERROR(IF(B4099="","",VLOOKUP(B4099,'Customer Orders Management'!B:AB,11,0)),"")</f>
        <v/>
      </c>
      <c r="L4099" s="81" t="str">
        <f>IFERROR(IF(VLOOKUP(B4099,'DIFOT Raw Data'!B:P,15,0)="","Not Delivered","Delivery"&amp;" "&amp;VLOOKUP(B4099,'DIFOT Raw Data'!B:P,15,0)),"")</f>
        <v/>
      </c>
    </row>
    <row r="4100" spans="5:12" x14ac:dyDescent="0.25">
      <c r="E4100" s="80" t="str">
        <f>IFERROR(IF(B4100="","",VLOOKUP(B4100,'Customer Orders Management'!B:AB,12,0)),"")</f>
        <v/>
      </c>
      <c r="F4100" s="80" t="str">
        <f>IFERROR(IF(B4100="","",VLOOKUP(B4100,'Customer Orders Management'!B:AB,13,0)),"")</f>
        <v/>
      </c>
      <c r="G4100" s="80" t="str">
        <f>IFERROR(IF(B4100="","",VLOOKUP(B4100,'Customer Orders Management'!B:AB,7,0)),"")</f>
        <v/>
      </c>
      <c r="H4100" s="80" t="str">
        <f>IFERROR(IF(B4100="","",VLOOKUP(B4100,'Customer Orders Management'!B:AB,8,0)),"")</f>
        <v/>
      </c>
      <c r="I4100" s="81" t="str">
        <f>IFERROR(IF(B4100="","",VLOOKUP(B4100,'Customer Orders Management'!B:AB,9,0)),"")</f>
        <v/>
      </c>
      <c r="J4100" s="81" t="str">
        <f>IFERROR(IF(B4100="","",VLOOKUP(B4100,'Customer Orders Management'!B:AB,10,0)),"")</f>
        <v/>
      </c>
      <c r="K4100" s="81" t="str">
        <f>IFERROR(IF(B4100="","",VLOOKUP(B4100,'Customer Orders Management'!B:AB,11,0)),"")</f>
        <v/>
      </c>
      <c r="L4100" s="81" t="str">
        <f>IFERROR(IF(VLOOKUP(B4100,'DIFOT Raw Data'!B:P,15,0)="","Not Delivered","Delivery"&amp;" "&amp;VLOOKUP(B4100,'DIFOT Raw Data'!B:P,15,0)),"")</f>
        <v/>
      </c>
    </row>
    <row r="4101" spans="5:12" x14ac:dyDescent="0.25">
      <c r="E4101" s="80" t="str">
        <f>IFERROR(IF(B4101="","",VLOOKUP(B4101,'Customer Orders Management'!B:AB,12,0)),"")</f>
        <v/>
      </c>
      <c r="F4101" s="80" t="str">
        <f>IFERROR(IF(B4101="","",VLOOKUP(B4101,'Customer Orders Management'!B:AB,13,0)),"")</f>
        <v/>
      </c>
      <c r="G4101" s="80" t="str">
        <f>IFERROR(IF(B4101="","",VLOOKUP(B4101,'Customer Orders Management'!B:AB,7,0)),"")</f>
        <v/>
      </c>
      <c r="H4101" s="80" t="str">
        <f>IFERROR(IF(B4101="","",VLOOKUP(B4101,'Customer Orders Management'!B:AB,8,0)),"")</f>
        <v/>
      </c>
      <c r="I4101" s="81" t="str">
        <f>IFERROR(IF(B4101="","",VLOOKUP(B4101,'Customer Orders Management'!B:AB,9,0)),"")</f>
        <v/>
      </c>
      <c r="J4101" s="81" t="str">
        <f>IFERROR(IF(B4101="","",VLOOKUP(B4101,'Customer Orders Management'!B:AB,10,0)),"")</f>
        <v/>
      </c>
      <c r="K4101" s="81" t="str">
        <f>IFERROR(IF(B4101="","",VLOOKUP(B4101,'Customer Orders Management'!B:AB,11,0)),"")</f>
        <v/>
      </c>
      <c r="L4101" s="81" t="str">
        <f>IFERROR(IF(VLOOKUP(B4101,'DIFOT Raw Data'!B:P,15,0)="","Not Delivered","Delivery"&amp;" "&amp;VLOOKUP(B4101,'DIFOT Raw Data'!B:P,15,0)),"")</f>
        <v/>
      </c>
    </row>
    <row r="4102" spans="5:12" x14ac:dyDescent="0.25">
      <c r="E4102" s="80" t="str">
        <f>IFERROR(IF(B4102="","",VLOOKUP(B4102,'Customer Orders Management'!B:AB,12,0)),"")</f>
        <v/>
      </c>
      <c r="F4102" s="80" t="str">
        <f>IFERROR(IF(B4102="","",VLOOKUP(B4102,'Customer Orders Management'!B:AB,13,0)),"")</f>
        <v/>
      </c>
      <c r="G4102" s="80" t="str">
        <f>IFERROR(IF(B4102="","",VLOOKUP(B4102,'Customer Orders Management'!B:AB,7,0)),"")</f>
        <v/>
      </c>
      <c r="H4102" s="80" t="str">
        <f>IFERROR(IF(B4102="","",VLOOKUP(B4102,'Customer Orders Management'!B:AB,8,0)),"")</f>
        <v/>
      </c>
      <c r="I4102" s="81" t="str">
        <f>IFERROR(IF(B4102="","",VLOOKUP(B4102,'Customer Orders Management'!B:AB,9,0)),"")</f>
        <v/>
      </c>
      <c r="J4102" s="81" t="str">
        <f>IFERROR(IF(B4102="","",VLOOKUP(B4102,'Customer Orders Management'!B:AB,10,0)),"")</f>
        <v/>
      </c>
      <c r="K4102" s="81" t="str">
        <f>IFERROR(IF(B4102="","",VLOOKUP(B4102,'Customer Orders Management'!B:AB,11,0)),"")</f>
        <v/>
      </c>
      <c r="L4102" s="81" t="str">
        <f>IFERROR(IF(VLOOKUP(B4102,'DIFOT Raw Data'!B:P,15,0)="","Not Delivered","Delivery"&amp;" "&amp;VLOOKUP(B4102,'DIFOT Raw Data'!B:P,15,0)),"")</f>
        <v/>
      </c>
    </row>
    <row r="4103" spans="5:12" x14ac:dyDescent="0.25">
      <c r="E4103" s="80" t="str">
        <f>IFERROR(IF(B4103="","",VLOOKUP(B4103,'Customer Orders Management'!B:AB,12,0)),"")</f>
        <v/>
      </c>
      <c r="F4103" s="80" t="str">
        <f>IFERROR(IF(B4103="","",VLOOKUP(B4103,'Customer Orders Management'!B:AB,13,0)),"")</f>
        <v/>
      </c>
      <c r="G4103" s="80" t="str">
        <f>IFERROR(IF(B4103="","",VLOOKUP(B4103,'Customer Orders Management'!B:AB,7,0)),"")</f>
        <v/>
      </c>
      <c r="H4103" s="80" t="str">
        <f>IFERROR(IF(B4103="","",VLOOKUP(B4103,'Customer Orders Management'!B:AB,8,0)),"")</f>
        <v/>
      </c>
      <c r="I4103" s="81" t="str">
        <f>IFERROR(IF(B4103="","",VLOOKUP(B4103,'Customer Orders Management'!B:AB,9,0)),"")</f>
        <v/>
      </c>
      <c r="J4103" s="81" t="str">
        <f>IFERROR(IF(B4103="","",VLOOKUP(B4103,'Customer Orders Management'!B:AB,10,0)),"")</f>
        <v/>
      </c>
      <c r="K4103" s="81" t="str">
        <f>IFERROR(IF(B4103="","",VLOOKUP(B4103,'Customer Orders Management'!B:AB,11,0)),"")</f>
        <v/>
      </c>
      <c r="L4103" s="81" t="str">
        <f>IFERROR(IF(VLOOKUP(B4103,'DIFOT Raw Data'!B:P,15,0)="","Not Delivered","Delivery"&amp;" "&amp;VLOOKUP(B4103,'DIFOT Raw Data'!B:P,15,0)),"")</f>
        <v/>
      </c>
    </row>
    <row r="4104" spans="5:12" x14ac:dyDescent="0.25">
      <c r="E4104" s="80" t="str">
        <f>IFERROR(IF(B4104="","",VLOOKUP(B4104,'Customer Orders Management'!B:AB,12,0)),"")</f>
        <v/>
      </c>
      <c r="F4104" s="80" t="str">
        <f>IFERROR(IF(B4104="","",VLOOKUP(B4104,'Customer Orders Management'!B:AB,13,0)),"")</f>
        <v/>
      </c>
      <c r="G4104" s="80" t="str">
        <f>IFERROR(IF(B4104="","",VLOOKUP(B4104,'Customer Orders Management'!B:AB,7,0)),"")</f>
        <v/>
      </c>
      <c r="H4104" s="80" t="str">
        <f>IFERROR(IF(B4104="","",VLOOKUP(B4104,'Customer Orders Management'!B:AB,8,0)),"")</f>
        <v/>
      </c>
      <c r="I4104" s="81" t="str">
        <f>IFERROR(IF(B4104="","",VLOOKUP(B4104,'Customer Orders Management'!B:AB,9,0)),"")</f>
        <v/>
      </c>
      <c r="J4104" s="81" t="str">
        <f>IFERROR(IF(B4104="","",VLOOKUP(B4104,'Customer Orders Management'!B:AB,10,0)),"")</f>
        <v/>
      </c>
      <c r="K4104" s="81" t="str">
        <f>IFERROR(IF(B4104="","",VLOOKUP(B4104,'Customer Orders Management'!B:AB,11,0)),"")</f>
        <v/>
      </c>
      <c r="L4104" s="81" t="str">
        <f>IFERROR(IF(VLOOKUP(B4104,'DIFOT Raw Data'!B:P,15,0)="","Not Delivered","Delivery"&amp;" "&amp;VLOOKUP(B4104,'DIFOT Raw Data'!B:P,15,0)),"")</f>
        <v/>
      </c>
    </row>
    <row r="4105" spans="5:12" x14ac:dyDescent="0.25">
      <c r="E4105" s="80" t="str">
        <f>IFERROR(IF(B4105="","",VLOOKUP(B4105,'Customer Orders Management'!B:AB,12,0)),"")</f>
        <v/>
      </c>
      <c r="F4105" s="80" t="str">
        <f>IFERROR(IF(B4105="","",VLOOKUP(B4105,'Customer Orders Management'!B:AB,13,0)),"")</f>
        <v/>
      </c>
      <c r="G4105" s="80" t="str">
        <f>IFERROR(IF(B4105="","",VLOOKUP(B4105,'Customer Orders Management'!B:AB,7,0)),"")</f>
        <v/>
      </c>
      <c r="H4105" s="80" t="str">
        <f>IFERROR(IF(B4105="","",VLOOKUP(B4105,'Customer Orders Management'!B:AB,8,0)),"")</f>
        <v/>
      </c>
      <c r="I4105" s="81" t="str">
        <f>IFERROR(IF(B4105="","",VLOOKUP(B4105,'Customer Orders Management'!B:AB,9,0)),"")</f>
        <v/>
      </c>
      <c r="J4105" s="81" t="str">
        <f>IFERROR(IF(B4105="","",VLOOKUP(B4105,'Customer Orders Management'!B:AB,10,0)),"")</f>
        <v/>
      </c>
      <c r="K4105" s="81" t="str">
        <f>IFERROR(IF(B4105="","",VLOOKUP(B4105,'Customer Orders Management'!B:AB,11,0)),"")</f>
        <v/>
      </c>
      <c r="L4105" s="81" t="str">
        <f>IFERROR(IF(VLOOKUP(B4105,'DIFOT Raw Data'!B:P,15,0)="","Not Delivered","Delivery"&amp;" "&amp;VLOOKUP(B4105,'DIFOT Raw Data'!B:P,15,0)),"")</f>
        <v/>
      </c>
    </row>
    <row r="4106" spans="5:12" x14ac:dyDescent="0.25">
      <c r="E4106" s="80" t="str">
        <f>IFERROR(IF(B4106="","",VLOOKUP(B4106,'Customer Orders Management'!B:AB,12,0)),"")</f>
        <v/>
      </c>
      <c r="F4106" s="80" t="str">
        <f>IFERROR(IF(B4106="","",VLOOKUP(B4106,'Customer Orders Management'!B:AB,13,0)),"")</f>
        <v/>
      </c>
      <c r="G4106" s="80" t="str">
        <f>IFERROR(IF(B4106="","",VLOOKUP(B4106,'Customer Orders Management'!B:AB,7,0)),"")</f>
        <v/>
      </c>
      <c r="H4106" s="80" t="str">
        <f>IFERROR(IF(B4106="","",VLOOKUP(B4106,'Customer Orders Management'!B:AB,8,0)),"")</f>
        <v/>
      </c>
      <c r="I4106" s="81" t="str">
        <f>IFERROR(IF(B4106="","",VLOOKUP(B4106,'Customer Orders Management'!B:AB,9,0)),"")</f>
        <v/>
      </c>
      <c r="J4106" s="81" t="str">
        <f>IFERROR(IF(B4106="","",VLOOKUP(B4106,'Customer Orders Management'!B:AB,10,0)),"")</f>
        <v/>
      </c>
      <c r="K4106" s="81" t="str">
        <f>IFERROR(IF(B4106="","",VLOOKUP(B4106,'Customer Orders Management'!B:AB,11,0)),"")</f>
        <v/>
      </c>
      <c r="L4106" s="81" t="str">
        <f>IFERROR(IF(VLOOKUP(B4106,'DIFOT Raw Data'!B:P,15,0)="","Not Delivered","Delivery"&amp;" "&amp;VLOOKUP(B4106,'DIFOT Raw Data'!B:P,15,0)),"")</f>
        <v/>
      </c>
    </row>
    <row r="4107" spans="5:12" x14ac:dyDescent="0.25">
      <c r="E4107" s="80" t="str">
        <f>IFERROR(IF(B4107="","",VLOOKUP(B4107,'Customer Orders Management'!B:AB,12,0)),"")</f>
        <v/>
      </c>
      <c r="F4107" s="80" t="str">
        <f>IFERROR(IF(B4107="","",VLOOKUP(B4107,'Customer Orders Management'!B:AB,13,0)),"")</f>
        <v/>
      </c>
      <c r="G4107" s="80" t="str">
        <f>IFERROR(IF(B4107="","",VLOOKUP(B4107,'Customer Orders Management'!B:AB,7,0)),"")</f>
        <v/>
      </c>
      <c r="H4107" s="80" t="str">
        <f>IFERROR(IF(B4107="","",VLOOKUP(B4107,'Customer Orders Management'!B:AB,8,0)),"")</f>
        <v/>
      </c>
      <c r="I4107" s="81" t="str">
        <f>IFERROR(IF(B4107="","",VLOOKUP(B4107,'Customer Orders Management'!B:AB,9,0)),"")</f>
        <v/>
      </c>
      <c r="J4107" s="81" t="str">
        <f>IFERROR(IF(B4107="","",VLOOKUP(B4107,'Customer Orders Management'!B:AB,10,0)),"")</f>
        <v/>
      </c>
      <c r="K4107" s="81" t="str">
        <f>IFERROR(IF(B4107="","",VLOOKUP(B4107,'Customer Orders Management'!B:AB,11,0)),"")</f>
        <v/>
      </c>
      <c r="L4107" s="81" t="str">
        <f>IFERROR(IF(VLOOKUP(B4107,'DIFOT Raw Data'!B:P,15,0)="","Not Delivered","Delivery"&amp;" "&amp;VLOOKUP(B4107,'DIFOT Raw Data'!B:P,15,0)),"")</f>
        <v/>
      </c>
    </row>
    <row r="4108" spans="5:12" x14ac:dyDescent="0.25">
      <c r="E4108" s="80" t="str">
        <f>IFERROR(IF(B4108="","",VLOOKUP(B4108,'Customer Orders Management'!B:AB,12,0)),"")</f>
        <v/>
      </c>
      <c r="F4108" s="80" t="str">
        <f>IFERROR(IF(B4108="","",VLOOKUP(B4108,'Customer Orders Management'!B:AB,13,0)),"")</f>
        <v/>
      </c>
      <c r="G4108" s="80" t="str">
        <f>IFERROR(IF(B4108="","",VLOOKUP(B4108,'Customer Orders Management'!B:AB,7,0)),"")</f>
        <v/>
      </c>
      <c r="H4108" s="80" t="str">
        <f>IFERROR(IF(B4108="","",VLOOKUP(B4108,'Customer Orders Management'!B:AB,8,0)),"")</f>
        <v/>
      </c>
      <c r="I4108" s="81" t="str">
        <f>IFERROR(IF(B4108="","",VLOOKUP(B4108,'Customer Orders Management'!B:AB,9,0)),"")</f>
        <v/>
      </c>
      <c r="J4108" s="81" t="str">
        <f>IFERROR(IF(B4108="","",VLOOKUP(B4108,'Customer Orders Management'!B:AB,10,0)),"")</f>
        <v/>
      </c>
      <c r="K4108" s="81" t="str">
        <f>IFERROR(IF(B4108="","",VLOOKUP(B4108,'Customer Orders Management'!B:AB,11,0)),"")</f>
        <v/>
      </c>
      <c r="L4108" s="81" t="str">
        <f>IFERROR(IF(VLOOKUP(B4108,'DIFOT Raw Data'!B:P,15,0)="","Not Delivered","Delivery"&amp;" "&amp;VLOOKUP(B4108,'DIFOT Raw Data'!B:P,15,0)),"")</f>
        <v/>
      </c>
    </row>
    <row r="4109" spans="5:12" x14ac:dyDescent="0.25">
      <c r="E4109" s="80" t="str">
        <f>IFERROR(IF(B4109="","",VLOOKUP(B4109,'Customer Orders Management'!B:AB,12,0)),"")</f>
        <v/>
      </c>
      <c r="F4109" s="80" t="str">
        <f>IFERROR(IF(B4109="","",VLOOKUP(B4109,'Customer Orders Management'!B:AB,13,0)),"")</f>
        <v/>
      </c>
      <c r="G4109" s="80" t="str">
        <f>IFERROR(IF(B4109="","",VLOOKUP(B4109,'Customer Orders Management'!B:AB,7,0)),"")</f>
        <v/>
      </c>
      <c r="H4109" s="80" t="str">
        <f>IFERROR(IF(B4109="","",VLOOKUP(B4109,'Customer Orders Management'!B:AB,8,0)),"")</f>
        <v/>
      </c>
      <c r="I4109" s="81" t="str">
        <f>IFERROR(IF(B4109="","",VLOOKUP(B4109,'Customer Orders Management'!B:AB,9,0)),"")</f>
        <v/>
      </c>
      <c r="J4109" s="81" t="str">
        <f>IFERROR(IF(B4109="","",VLOOKUP(B4109,'Customer Orders Management'!B:AB,10,0)),"")</f>
        <v/>
      </c>
      <c r="K4109" s="81" t="str">
        <f>IFERROR(IF(B4109="","",VLOOKUP(B4109,'Customer Orders Management'!B:AB,11,0)),"")</f>
        <v/>
      </c>
      <c r="L4109" s="81" t="str">
        <f>IFERROR(IF(VLOOKUP(B4109,'DIFOT Raw Data'!B:P,15,0)="","Not Delivered","Delivery"&amp;" "&amp;VLOOKUP(B4109,'DIFOT Raw Data'!B:P,15,0)),"")</f>
        <v/>
      </c>
    </row>
    <row r="4110" spans="5:12" x14ac:dyDescent="0.25">
      <c r="E4110" s="80" t="str">
        <f>IFERROR(IF(B4110="","",VLOOKUP(B4110,'Customer Orders Management'!B:AB,12,0)),"")</f>
        <v/>
      </c>
      <c r="F4110" s="80" t="str">
        <f>IFERROR(IF(B4110="","",VLOOKUP(B4110,'Customer Orders Management'!B:AB,13,0)),"")</f>
        <v/>
      </c>
      <c r="G4110" s="80" t="str">
        <f>IFERROR(IF(B4110="","",VLOOKUP(B4110,'Customer Orders Management'!B:AB,7,0)),"")</f>
        <v/>
      </c>
      <c r="H4110" s="80" t="str">
        <f>IFERROR(IF(B4110="","",VLOOKUP(B4110,'Customer Orders Management'!B:AB,8,0)),"")</f>
        <v/>
      </c>
      <c r="I4110" s="81" t="str">
        <f>IFERROR(IF(B4110="","",VLOOKUP(B4110,'Customer Orders Management'!B:AB,9,0)),"")</f>
        <v/>
      </c>
      <c r="J4110" s="81" t="str">
        <f>IFERROR(IF(B4110="","",VLOOKUP(B4110,'Customer Orders Management'!B:AB,10,0)),"")</f>
        <v/>
      </c>
      <c r="K4110" s="81" t="str">
        <f>IFERROR(IF(B4110="","",VLOOKUP(B4110,'Customer Orders Management'!B:AB,11,0)),"")</f>
        <v/>
      </c>
      <c r="L4110" s="81" t="str">
        <f>IFERROR(IF(VLOOKUP(B4110,'DIFOT Raw Data'!B:P,15,0)="","Not Delivered","Delivery"&amp;" "&amp;VLOOKUP(B4110,'DIFOT Raw Data'!B:P,15,0)),"")</f>
        <v/>
      </c>
    </row>
    <row r="4111" spans="5:12" x14ac:dyDescent="0.25">
      <c r="E4111" s="80" t="str">
        <f>IFERROR(IF(B4111="","",VLOOKUP(B4111,'Customer Orders Management'!B:AB,12,0)),"")</f>
        <v/>
      </c>
      <c r="F4111" s="80" t="str">
        <f>IFERROR(IF(B4111="","",VLOOKUP(B4111,'Customer Orders Management'!B:AB,13,0)),"")</f>
        <v/>
      </c>
      <c r="G4111" s="80" t="str">
        <f>IFERROR(IF(B4111="","",VLOOKUP(B4111,'Customer Orders Management'!B:AB,7,0)),"")</f>
        <v/>
      </c>
      <c r="H4111" s="80" t="str">
        <f>IFERROR(IF(B4111="","",VLOOKUP(B4111,'Customer Orders Management'!B:AB,8,0)),"")</f>
        <v/>
      </c>
      <c r="I4111" s="81" t="str">
        <f>IFERROR(IF(B4111="","",VLOOKUP(B4111,'Customer Orders Management'!B:AB,9,0)),"")</f>
        <v/>
      </c>
      <c r="J4111" s="81" t="str">
        <f>IFERROR(IF(B4111="","",VLOOKUP(B4111,'Customer Orders Management'!B:AB,10,0)),"")</f>
        <v/>
      </c>
      <c r="K4111" s="81" t="str">
        <f>IFERROR(IF(B4111="","",VLOOKUP(B4111,'Customer Orders Management'!B:AB,11,0)),"")</f>
        <v/>
      </c>
      <c r="L4111" s="81" t="str">
        <f>IFERROR(IF(VLOOKUP(B4111,'DIFOT Raw Data'!B:P,15,0)="","Not Delivered","Delivery"&amp;" "&amp;VLOOKUP(B4111,'DIFOT Raw Data'!B:P,15,0)),"")</f>
        <v/>
      </c>
    </row>
    <row r="4112" spans="5:12" x14ac:dyDescent="0.25">
      <c r="E4112" s="80" t="str">
        <f>IFERROR(IF(B4112="","",VLOOKUP(B4112,'Customer Orders Management'!B:AB,12,0)),"")</f>
        <v/>
      </c>
      <c r="F4112" s="80" t="str">
        <f>IFERROR(IF(B4112="","",VLOOKUP(B4112,'Customer Orders Management'!B:AB,13,0)),"")</f>
        <v/>
      </c>
      <c r="G4112" s="80" t="str">
        <f>IFERROR(IF(B4112="","",VLOOKUP(B4112,'Customer Orders Management'!B:AB,7,0)),"")</f>
        <v/>
      </c>
      <c r="H4112" s="80" t="str">
        <f>IFERROR(IF(B4112="","",VLOOKUP(B4112,'Customer Orders Management'!B:AB,8,0)),"")</f>
        <v/>
      </c>
      <c r="I4112" s="81" t="str">
        <f>IFERROR(IF(B4112="","",VLOOKUP(B4112,'Customer Orders Management'!B:AB,9,0)),"")</f>
        <v/>
      </c>
      <c r="J4112" s="81" t="str">
        <f>IFERROR(IF(B4112="","",VLOOKUP(B4112,'Customer Orders Management'!B:AB,10,0)),"")</f>
        <v/>
      </c>
      <c r="K4112" s="81" t="str">
        <f>IFERROR(IF(B4112="","",VLOOKUP(B4112,'Customer Orders Management'!B:AB,11,0)),"")</f>
        <v/>
      </c>
      <c r="L4112" s="81" t="str">
        <f>IFERROR(IF(VLOOKUP(B4112,'DIFOT Raw Data'!B:P,15,0)="","Not Delivered","Delivery"&amp;" "&amp;VLOOKUP(B4112,'DIFOT Raw Data'!B:P,15,0)),"")</f>
        <v/>
      </c>
    </row>
    <row r="4113" spans="5:12" x14ac:dyDescent="0.25">
      <c r="E4113" s="80" t="str">
        <f>IFERROR(IF(B4113="","",VLOOKUP(B4113,'Customer Orders Management'!B:AB,12,0)),"")</f>
        <v/>
      </c>
      <c r="F4113" s="80" t="str">
        <f>IFERROR(IF(B4113="","",VLOOKUP(B4113,'Customer Orders Management'!B:AB,13,0)),"")</f>
        <v/>
      </c>
      <c r="G4113" s="80" t="str">
        <f>IFERROR(IF(B4113="","",VLOOKUP(B4113,'Customer Orders Management'!B:AB,7,0)),"")</f>
        <v/>
      </c>
      <c r="H4113" s="80" t="str">
        <f>IFERROR(IF(B4113="","",VLOOKUP(B4113,'Customer Orders Management'!B:AB,8,0)),"")</f>
        <v/>
      </c>
      <c r="I4113" s="81" t="str">
        <f>IFERROR(IF(B4113="","",VLOOKUP(B4113,'Customer Orders Management'!B:AB,9,0)),"")</f>
        <v/>
      </c>
      <c r="J4113" s="81" t="str">
        <f>IFERROR(IF(B4113="","",VLOOKUP(B4113,'Customer Orders Management'!B:AB,10,0)),"")</f>
        <v/>
      </c>
      <c r="K4113" s="81" t="str">
        <f>IFERROR(IF(B4113="","",VLOOKUP(B4113,'Customer Orders Management'!B:AB,11,0)),"")</f>
        <v/>
      </c>
      <c r="L4113" s="81" t="str">
        <f>IFERROR(IF(VLOOKUP(B4113,'DIFOT Raw Data'!B:P,15,0)="","Not Delivered","Delivery"&amp;" "&amp;VLOOKUP(B4113,'DIFOT Raw Data'!B:P,15,0)),"")</f>
        <v/>
      </c>
    </row>
    <row r="4114" spans="5:12" x14ac:dyDescent="0.25">
      <c r="E4114" s="80" t="str">
        <f>IFERROR(IF(B4114="","",VLOOKUP(B4114,'Customer Orders Management'!B:AB,12,0)),"")</f>
        <v/>
      </c>
      <c r="F4114" s="80" t="str">
        <f>IFERROR(IF(B4114="","",VLOOKUP(B4114,'Customer Orders Management'!B:AB,13,0)),"")</f>
        <v/>
      </c>
      <c r="G4114" s="80" t="str">
        <f>IFERROR(IF(B4114="","",VLOOKUP(B4114,'Customer Orders Management'!B:AB,7,0)),"")</f>
        <v/>
      </c>
      <c r="H4114" s="80" t="str">
        <f>IFERROR(IF(B4114="","",VLOOKUP(B4114,'Customer Orders Management'!B:AB,8,0)),"")</f>
        <v/>
      </c>
      <c r="I4114" s="81" t="str">
        <f>IFERROR(IF(B4114="","",VLOOKUP(B4114,'Customer Orders Management'!B:AB,9,0)),"")</f>
        <v/>
      </c>
      <c r="J4114" s="81" t="str">
        <f>IFERROR(IF(B4114="","",VLOOKUP(B4114,'Customer Orders Management'!B:AB,10,0)),"")</f>
        <v/>
      </c>
      <c r="K4114" s="81" t="str">
        <f>IFERROR(IF(B4114="","",VLOOKUP(B4114,'Customer Orders Management'!B:AB,11,0)),"")</f>
        <v/>
      </c>
      <c r="L4114" s="81" t="str">
        <f>IFERROR(IF(VLOOKUP(B4114,'DIFOT Raw Data'!B:P,15,0)="","Not Delivered","Delivery"&amp;" "&amp;VLOOKUP(B4114,'DIFOT Raw Data'!B:P,15,0)),"")</f>
        <v/>
      </c>
    </row>
    <row r="4115" spans="5:12" x14ac:dyDescent="0.25">
      <c r="E4115" s="80" t="str">
        <f>IFERROR(IF(B4115="","",VLOOKUP(B4115,'Customer Orders Management'!B:AB,12,0)),"")</f>
        <v/>
      </c>
      <c r="F4115" s="80" t="str">
        <f>IFERROR(IF(B4115="","",VLOOKUP(B4115,'Customer Orders Management'!B:AB,13,0)),"")</f>
        <v/>
      </c>
      <c r="G4115" s="80" t="str">
        <f>IFERROR(IF(B4115="","",VLOOKUP(B4115,'Customer Orders Management'!B:AB,7,0)),"")</f>
        <v/>
      </c>
      <c r="H4115" s="80" t="str">
        <f>IFERROR(IF(B4115="","",VLOOKUP(B4115,'Customer Orders Management'!B:AB,8,0)),"")</f>
        <v/>
      </c>
      <c r="I4115" s="81" t="str">
        <f>IFERROR(IF(B4115="","",VLOOKUP(B4115,'Customer Orders Management'!B:AB,9,0)),"")</f>
        <v/>
      </c>
      <c r="J4115" s="81" t="str">
        <f>IFERROR(IF(B4115="","",VLOOKUP(B4115,'Customer Orders Management'!B:AB,10,0)),"")</f>
        <v/>
      </c>
      <c r="K4115" s="81" t="str">
        <f>IFERROR(IF(B4115="","",VLOOKUP(B4115,'Customer Orders Management'!B:AB,11,0)),"")</f>
        <v/>
      </c>
      <c r="L4115" s="81" t="str">
        <f>IFERROR(IF(VLOOKUP(B4115,'DIFOT Raw Data'!B:P,15,0)="","Not Delivered","Delivery"&amp;" "&amp;VLOOKUP(B4115,'DIFOT Raw Data'!B:P,15,0)),"")</f>
        <v/>
      </c>
    </row>
    <row r="4116" spans="5:12" x14ac:dyDescent="0.25">
      <c r="E4116" s="80" t="str">
        <f>IFERROR(IF(B4116="","",VLOOKUP(B4116,'Customer Orders Management'!B:AB,12,0)),"")</f>
        <v/>
      </c>
      <c r="F4116" s="80" t="str">
        <f>IFERROR(IF(B4116="","",VLOOKUP(B4116,'Customer Orders Management'!B:AB,13,0)),"")</f>
        <v/>
      </c>
      <c r="G4116" s="80" t="str">
        <f>IFERROR(IF(B4116="","",VLOOKUP(B4116,'Customer Orders Management'!B:AB,7,0)),"")</f>
        <v/>
      </c>
      <c r="H4116" s="80" t="str">
        <f>IFERROR(IF(B4116="","",VLOOKUP(B4116,'Customer Orders Management'!B:AB,8,0)),"")</f>
        <v/>
      </c>
      <c r="I4116" s="81" t="str">
        <f>IFERROR(IF(B4116="","",VLOOKUP(B4116,'Customer Orders Management'!B:AB,9,0)),"")</f>
        <v/>
      </c>
      <c r="J4116" s="81" t="str">
        <f>IFERROR(IF(B4116="","",VLOOKUP(B4116,'Customer Orders Management'!B:AB,10,0)),"")</f>
        <v/>
      </c>
      <c r="K4116" s="81" t="str">
        <f>IFERROR(IF(B4116="","",VLOOKUP(B4116,'Customer Orders Management'!B:AB,11,0)),"")</f>
        <v/>
      </c>
      <c r="L4116" s="81" t="str">
        <f>IFERROR(IF(VLOOKUP(B4116,'DIFOT Raw Data'!B:P,15,0)="","Not Delivered","Delivery"&amp;" "&amp;VLOOKUP(B4116,'DIFOT Raw Data'!B:P,15,0)),"")</f>
        <v/>
      </c>
    </row>
    <row r="4117" spans="5:12" x14ac:dyDescent="0.25">
      <c r="E4117" s="80" t="str">
        <f>IFERROR(IF(B4117="","",VLOOKUP(B4117,'Customer Orders Management'!B:AB,12,0)),"")</f>
        <v/>
      </c>
      <c r="F4117" s="80" t="str">
        <f>IFERROR(IF(B4117="","",VLOOKUP(B4117,'Customer Orders Management'!B:AB,13,0)),"")</f>
        <v/>
      </c>
      <c r="G4117" s="80" t="str">
        <f>IFERROR(IF(B4117="","",VLOOKUP(B4117,'Customer Orders Management'!B:AB,7,0)),"")</f>
        <v/>
      </c>
      <c r="H4117" s="80" t="str">
        <f>IFERROR(IF(B4117="","",VLOOKUP(B4117,'Customer Orders Management'!B:AB,8,0)),"")</f>
        <v/>
      </c>
      <c r="I4117" s="81" t="str">
        <f>IFERROR(IF(B4117="","",VLOOKUP(B4117,'Customer Orders Management'!B:AB,9,0)),"")</f>
        <v/>
      </c>
      <c r="J4117" s="81" t="str">
        <f>IFERROR(IF(B4117="","",VLOOKUP(B4117,'Customer Orders Management'!B:AB,10,0)),"")</f>
        <v/>
      </c>
      <c r="K4117" s="81" t="str">
        <f>IFERROR(IF(B4117="","",VLOOKUP(B4117,'Customer Orders Management'!B:AB,11,0)),"")</f>
        <v/>
      </c>
      <c r="L4117" s="81" t="str">
        <f>IFERROR(IF(VLOOKUP(B4117,'DIFOT Raw Data'!B:P,15,0)="","Not Delivered","Delivery"&amp;" "&amp;VLOOKUP(B4117,'DIFOT Raw Data'!B:P,15,0)),"")</f>
        <v/>
      </c>
    </row>
    <row r="4118" spans="5:12" x14ac:dyDescent="0.25">
      <c r="E4118" s="80" t="str">
        <f>IFERROR(IF(B4118="","",VLOOKUP(B4118,'Customer Orders Management'!B:AB,12,0)),"")</f>
        <v/>
      </c>
      <c r="F4118" s="80" t="str">
        <f>IFERROR(IF(B4118="","",VLOOKUP(B4118,'Customer Orders Management'!B:AB,13,0)),"")</f>
        <v/>
      </c>
      <c r="G4118" s="80" t="str">
        <f>IFERROR(IF(B4118="","",VLOOKUP(B4118,'Customer Orders Management'!B:AB,7,0)),"")</f>
        <v/>
      </c>
      <c r="H4118" s="80" t="str">
        <f>IFERROR(IF(B4118="","",VLOOKUP(B4118,'Customer Orders Management'!B:AB,8,0)),"")</f>
        <v/>
      </c>
      <c r="I4118" s="81" t="str">
        <f>IFERROR(IF(B4118="","",VLOOKUP(B4118,'Customer Orders Management'!B:AB,9,0)),"")</f>
        <v/>
      </c>
      <c r="J4118" s="81" t="str">
        <f>IFERROR(IF(B4118="","",VLOOKUP(B4118,'Customer Orders Management'!B:AB,10,0)),"")</f>
        <v/>
      </c>
      <c r="K4118" s="81" t="str">
        <f>IFERROR(IF(B4118="","",VLOOKUP(B4118,'Customer Orders Management'!B:AB,11,0)),"")</f>
        <v/>
      </c>
      <c r="L4118" s="81" t="str">
        <f>IFERROR(IF(VLOOKUP(B4118,'DIFOT Raw Data'!B:P,15,0)="","Not Delivered","Delivery"&amp;" "&amp;VLOOKUP(B4118,'DIFOT Raw Data'!B:P,15,0)),"")</f>
        <v/>
      </c>
    </row>
    <row r="4119" spans="5:12" x14ac:dyDescent="0.25">
      <c r="E4119" s="80" t="str">
        <f>IFERROR(IF(B4119="","",VLOOKUP(B4119,'Customer Orders Management'!B:AB,12,0)),"")</f>
        <v/>
      </c>
      <c r="F4119" s="80" t="str">
        <f>IFERROR(IF(B4119="","",VLOOKUP(B4119,'Customer Orders Management'!B:AB,13,0)),"")</f>
        <v/>
      </c>
      <c r="G4119" s="80" t="str">
        <f>IFERROR(IF(B4119="","",VLOOKUP(B4119,'Customer Orders Management'!B:AB,7,0)),"")</f>
        <v/>
      </c>
      <c r="H4119" s="80" t="str">
        <f>IFERROR(IF(B4119="","",VLOOKUP(B4119,'Customer Orders Management'!B:AB,8,0)),"")</f>
        <v/>
      </c>
      <c r="I4119" s="81" t="str">
        <f>IFERROR(IF(B4119="","",VLOOKUP(B4119,'Customer Orders Management'!B:AB,9,0)),"")</f>
        <v/>
      </c>
      <c r="J4119" s="81" t="str">
        <f>IFERROR(IF(B4119="","",VLOOKUP(B4119,'Customer Orders Management'!B:AB,10,0)),"")</f>
        <v/>
      </c>
      <c r="K4119" s="81" t="str">
        <f>IFERROR(IF(B4119="","",VLOOKUP(B4119,'Customer Orders Management'!B:AB,11,0)),"")</f>
        <v/>
      </c>
      <c r="L4119" s="81" t="str">
        <f>IFERROR(IF(VLOOKUP(B4119,'DIFOT Raw Data'!B:P,15,0)="","Not Delivered","Delivery"&amp;" "&amp;VLOOKUP(B4119,'DIFOT Raw Data'!B:P,15,0)),"")</f>
        <v/>
      </c>
    </row>
    <row r="4120" spans="5:12" x14ac:dyDescent="0.25">
      <c r="E4120" s="80" t="str">
        <f>IFERROR(IF(B4120="","",VLOOKUP(B4120,'Customer Orders Management'!B:AB,12,0)),"")</f>
        <v/>
      </c>
      <c r="F4120" s="80" t="str">
        <f>IFERROR(IF(B4120="","",VLOOKUP(B4120,'Customer Orders Management'!B:AB,13,0)),"")</f>
        <v/>
      </c>
      <c r="G4120" s="80" t="str">
        <f>IFERROR(IF(B4120="","",VLOOKUP(B4120,'Customer Orders Management'!B:AB,7,0)),"")</f>
        <v/>
      </c>
      <c r="H4120" s="80" t="str">
        <f>IFERROR(IF(B4120="","",VLOOKUP(B4120,'Customer Orders Management'!B:AB,8,0)),"")</f>
        <v/>
      </c>
      <c r="I4120" s="81" t="str">
        <f>IFERROR(IF(B4120="","",VLOOKUP(B4120,'Customer Orders Management'!B:AB,9,0)),"")</f>
        <v/>
      </c>
      <c r="J4120" s="81" t="str">
        <f>IFERROR(IF(B4120="","",VLOOKUP(B4120,'Customer Orders Management'!B:AB,10,0)),"")</f>
        <v/>
      </c>
      <c r="K4120" s="81" t="str">
        <f>IFERROR(IF(B4120="","",VLOOKUP(B4120,'Customer Orders Management'!B:AB,11,0)),"")</f>
        <v/>
      </c>
      <c r="L4120" s="81" t="str">
        <f>IFERROR(IF(VLOOKUP(B4120,'DIFOT Raw Data'!B:P,15,0)="","Not Delivered","Delivery"&amp;" "&amp;VLOOKUP(B4120,'DIFOT Raw Data'!B:P,15,0)),"")</f>
        <v/>
      </c>
    </row>
    <row r="4121" spans="5:12" x14ac:dyDescent="0.25">
      <c r="E4121" s="80" t="str">
        <f>IFERROR(IF(B4121="","",VLOOKUP(B4121,'Customer Orders Management'!B:AB,12,0)),"")</f>
        <v/>
      </c>
      <c r="F4121" s="80" t="str">
        <f>IFERROR(IF(B4121="","",VLOOKUP(B4121,'Customer Orders Management'!B:AB,13,0)),"")</f>
        <v/>
      </c>
      <c r="G4121" s="80" t="str">
        <f>IFERROR(IF(B4121="","",VLOOKUP(B4121,'Customer Orders Management'!B:AB,7,0)),"")</f>
        <v/>
      </c>
      <c r="H4121" s="80" t="str">
        <f>IFERROR(IF(B4121="","",VLOOKUP(B4121,'Customer Orders Management'!B:AB,8,0)),"")</f>
        <v/>
      </c>
      <c r="I4121" s="81" t="str">
        <f>IFERROR(IF(B4121="","",VLOOKUP(B4121,'Customer Orders Management'!B:AB,9,0)),"")</f>
        <v/>
      </c>
      <c r="J4121" s="81" t="str">
        <f>IFERROR(IF(B4121="","",VLOOKUP(B4121,'Customer Orders Management'!B:AB,10,0)),"")</f>
        <v/>
      </c>
      <c r="K4121" s="81" t="str">
        <f>IFERROR(IF(B4121="","",VLOOKUP(B4121,'Customer Orders Management'!B:AB,11,0)),"")</f>
        <v/>
      </c>
      <c r="L4121" s="81" t="str">
        <f>IFERROR(IF(VLOOKUP(B4121,'DIFOT Raw Data'!B:P,15,0)="","Not Delivered","Delivery"&amp;" "&amp;VLOOKUP(B4121,'DIFOT Raw Data'!B:P,15,0)),"")</f>
        <v/>
      </c>
    </row>
    <row r="4122" spans="5:12" x14ac:dyDescent="0.25">
      <c r="E4122" s="80" t="str">
        <f>IFERROR(IF(B4122="","",VLOOKUP(B4122,'Customer Orders Management'!B:AB,12,0)),"")</f>
        <v/>
      </c>
      <c r="F4122" s="80" t="str">
        <f>IFERROR(IF(B4122="","",VLOOKUP(B4122,'Customer Orders Management'!B:AB,13,0)),"")</f>
        <v/>
      </c>
      <c r="G4122" s="80" t="str">
        <f>IFERROR(IF(B4122="","",VLOOKUP(B4122,'Customer Orders Management'!B:AB,7,0)),"")</f>
        <v/>
      </c>
      <c r="H4122" s="80" t="str">
        <f>IFERROR(IF(B4122="","",VLOOKUP(B4122,'Customer Orders Management'!B:AB,8,0)),"")</f>
        <v/>
      </c>
      <c r="I4122" s="81" t="str">
        <f>IFERROR(IF(B4122="","",VLOOKUP(B4122,'Customer Orders Management'!B:AB,9,0)),"")</f>
        <v/>
      </c>
      <c r="J4122" s="81" t="str">
        <f>IFERROR(IF(B4122="","",VLOOKUP(B4122,'Customer Orders Management'!B:AB,10,0)),"")</f>
        <v/>
      </c>
      <c r="K4122" s="81" t="str">
        <f>IFERROR(IF(B4122="","",VLOOKUP(B4122,'Customer Orders Management'!B:AB,11,0)),"")</f>
        <v/>
      </c>
      <c r="L4122" s="81" t="str">
        <f>IFERROR(IF(VLOOKUP(B4122,'DIFOT Raw Data'!B:P,15,0)="","Not Delivered","Delivery"&amp;" "&amp;VLOOKUP(B4122,'DIFOT Raw Data'!B:P,15,0)),"")</f>
        <v/>
      </c>
    </row>
    <row r="4123" spans="5:12" x14ac:dyDescent="0.25">
      <c r="E4123" s="80" t="str">
        <f>IFERROR(IF(B4123="","",VLOOKUP(B4123,'Customer Orders Management'!B:AB,12,0)),"")</f>
        <v/>
      </c>
      <c r="F4123" s="80" t="str">
        <f>IFERROR(IF(B4123="","",VLOOKUP(B4123,'Customer Orders Management'!B:AB,13,0)),"")</f>
        <v/>
      </c>
      <c r="G4123" s="80" t="str">
        <f>IFERROR(IF(B4123="","",VLOOKUP(B4123,'Customer Orders Management'!B:AB,7,0)),"")</f>
        <v/>
      </c>
      <c r="H4123" s="80" t="str">
        <f>IFERROR(IF(B4123="","",VLOOKUP(B4123,'Customer Orders Management'!B:AB,8,0)),"")</f>
        <v/>
      </c>
      <c r="I4123" s="81" t="str">
        <f>IFERROR(IF(B4123="","",VLOOKUP(B4123,'Customer Orders Management'!B:AB,9,0)),"")</f>
        <v/>
      </c>
      <c r="J4123" s="81" t="str">
        <f>IFERROR(IF(B4123="","",VLOOKUP(B4123,'Customer Orders Management'!B:AB,10,0)),"")</f>
        <v/>
      </c>
      <c r="K4123" s="81" t="str">
        <f>IFERROR(IF(B4123="","",VLOOKUP(B4123,'Customer Orders Management'!B:AB,11,0)),"")</f>
        <v/>
      </c>
      <c r="L4123" s="81" t="str">
        <f>IFERROR(IF(VLOOKUP(B4123,'DIFOT Raw Data'!B:P,15,0)="","Not Delivered","Delivery"&amp;" "&amp;VLOOKUP(B4123,'DIFOT Raw Data'!B:P,15,0)),"")</f>
        <v/>
      </c>
    </row>
    <row r="4124" spans="5:12" x14ac:dyDescent="0.25">
      <c r="E4124" s="80" t="str">
        <f>IFERROR(IF(B4124="","",VLOOKUP(B4124,'Customer Orders Management'!B:AB,12,0)),"")</f>
        <v/>
      </c>
      <c r="F4124" s="80" t="str">
        <f>IFERROR(IF(B4124="","",VLOOKUP(B4124,'Customer Orders Management'!B:AB,13,0)),"")</f>
        <v/>
      </c>
      <c r="G4124" s="80" t="str">
        <f>IFERROR(IF(B4124="","",VLOOKUP(B4124,'Customer Orders Management'!B:AB,7,0)),"")</f>
        <v/>
      </c>
      <c r="H4124" s="80" t="str">
        <f>IFERROR(IF(B4124="","",VLOOKUP(B4124,'Customer Orders Management'!B:AB,8,0)),"")</f>
        <v/>
      </c>
      <c r="I4124" s="81" t="str">
        <f>IFERROR(IF(B4124="","",VLOOKUP(B4124,'Customer Orders Management'!B:AB,9,0)),"")</f>
        <v/>
      </c>
      <c r="J4124" s="81" t="str">
        <f>IFERROR(IF(B4124="","",VLOOKUP(B4124,'Customer Orders Management'!B:AB,10,0)),"")</f>
        <v/>
      </c>
      <c r="K4124" s="81" t="str">
        <f>IFERROR(IF(B4124="","",VLOOKUP(B4124,'Customer Orders Management'!B:AB,11,0)),"")</f>
        <v/>
      </c>
      <c r="L4124" s="81" t="str">
        <f>IFERROR(IF(VLOOKUP(B4124,'DIFOT Raw Data'!B:P,15,0)="","Not Delivered","Delivery"&amp;" "&amp;VLOOKUP(B4124,'DIFOT Raw Data'!B:P,15,0)),"")</f>
        <v/>
      </c>
    </row>
    <row r="4125" spans="5:12" x14ac:dyDescent="0.25">
      <c r="E4125" s="80" t="str">
        <f>IFERROR(IF(B4125="","",VLOOKUP(B4125,'Customer Orders Management'!B:AB,12,0)),"")</f>
        <v/>
      </c>
      <c r="F4125" s="80" t="str">
        <f>IFERROR(IF(B4125="","",VLOOKUP(B4125,'Customer Orders Management'!B:AB,13,0)),"")</f>
        <v/>
      </c>
      <c r="G4125" s="80" t="str">
        <f>IFERROR(IF(B4125="","",VLOOKUP(B4125,'Customer Orders Management'!B:AB,7,0)),"")</f>
        <v/>
      </c>
      <c r="H4125" s="80" t="str">
        <f>IFERROR(IF(B4125="","",VLOOKUP(B4125,'Customer Orders Management'!B:AB,8,0)),"")</f>
        <v/>
      </c>
      <c r="I4125" s="81" t="str">
        <f>IFERROR(IF(B4125="","",VLOOKUP(B4125,'Customer Orders Management'!B:AB,9,0)),"")</f>
        <v/>
      </c>
      <c r="J4125" s="81" t="str">
        <f>IFERROR(IF(B4125="","",VLOOKUP(B4125,'Customer Orders Management'!B:AB,10,0)),"")</f>
        <v/>
      </c>
      <c r="K4125" s="81" t="str">
        <f>IFERROR(IF(B4125="","",VLOOKUP(B4125,'Customer Orders Management'!B:AB,11,0)),"")</f>
        <v/>
      </c>
      <c r="L4125" s="81" t="str">
        <f>IFERROR(IF(VLOOKUP(B4125,'DIFOT Raw Data'!B:P,15,0)="","Not Delivered","Delivery"&amp;" "&amp;VLOOKUP(B4125,'DIFOT Raw Data'!B:P,15,0)),"")</f>
        <v/>
      </c>
    </row>
    <row r="4126" spans="5:12" x14ac:dyDescent="0.25">
      <c r="E4126" s="80" t="str">
        <f>IFERROR(IF(B4126="","",VLOOKUP(B4126,'Customer Orders Management'!B:AB,12,0)),"")</f>
        <v/>
      </c>
      <c r="F4126" s="80" t="str">
        <f>IFERROR(IF(B4126="","",VLOOKUP(B4126,'Customer Orders Management'!B:AB,13,0)),"")</f>
        <v/>
      </c>
      <c r="G4126" s="80" t="str">
        <f>IFERROR(IF(B4126="","",VLOOKUP(B4126,'Customer Orders Management'!B:AB,7,0)),"")</f>
        <v/>
      </c>
      <c r="H4126" s="80" t="str">
        <f>IFERROR(IF(B4126="","",VLOOKUP(B4126,'Customer Orders Management'!B:AB,8,0)),"")</f>
        <v/>
      </c>
      <c r="I4126" s="81" t="str">
        <f>IFERROR(IF(B4126="","",VLOOKUP(B4126,'Customer Orders Management'!B:AB,9,0)),"")</f>
        <v/>
      </c>
      <c r="J4126" s="81" t="str">
        <f>IFERROR(IF(B4126="","",VLOOKUP(B4126,'Customer Orders Management'!B:AB,10,0)),"")</f>
        <v/>
      </c>
      <c r="K4126" s="81" t="str">
        <f>IFERROR(IF(B4126="","",VLOOKUP(B4126,'Customer Orders Management'!B:AB,11,0)),"")</f>
        <v/>
      </c>
      <c r="L4126" s="81" t="str">
        <f>IFERROR(IF(VLOOKUP(B4126,'DIFOT Raw Data'!B:P,15,0)="","Not Delivered","Delivery"&amp;" "&amp;VLOOKUP(B4126,'DIFOT Raw Data'!B:P,15,0)),"")</f>
        <v/>
      </c>
    </row>
    <row r="4127" spans="5:12" x14ac:dyDescent="0.25">
      <c r="E4127" s="80" t="str">
        <f>IFERROR(IF(B4127="","",VLOOKUP(B4127,'Customer Orders Management'!B:AB,12,0)),"")</f>
        <v/>
      </c>
      <c r="F4127" s="80" t="str">
        <f>IFERROR(IF(B4127="","",VLOOKUP(B4127,'Customer Orders Management'!B:AB,13,0)),"")</f>
        <v/>
      </c>
      <c r="G4127" s="80" t="str">
        <f>IFERROR(IF(B4127="","",VLOOKUP(B4127,'Customer Orders Management'!B:AB,7,0)),"")</f>
        <v/>
      </c>
      <c r="H4127" s="80" t="str">
        <f>IFERROR(IF(B4127="","",VLOOKUP(B4127,'Customer Orders Management'!B:AB,8,0)),"")</f>
        <v/>
      </c>
      <c r="I4127" s="81" t="str">
        <f>IFERROR(IF(B4127="","",VLOOKUP(B4127,'Customer Orders Management'!B:AB,9,0)),"")</f>
        <v/>
      </c>
      <c r="J4127" s="81" t="str">
        <f>IFERROR(IF(B4127="","",VLOOKUP(B4127,'Customer Orders Management'!B:AB,10,0)),"")</f>
        <v/>
      </c>
      <c r="K4127" s="81" t="str">
        <f>IFERROR(IF(B4127="","",VLOOKUP(B4127,'Customer Orders Management'!B:AB,11,0)),"")</f>
        <v/>
      </c>
      <c r="L4127" s="81" t="str">
        <f>IFERROR(IF(VLOOKUP(B4127,'DIFOT Raw Data'!B:P,15,0)="","Not Delivered","Delivery"&amp;" "&amp;VLOOKUP(B4127,'DIFOT Raw Data'!B:P,15,0)),"")</f>
        <v/>
      </c>
    </row>
    <row r="4128" spans="5:12" x14ac:dyDescent="0.25">
      <c r="E4128" s="80" t="str">
        <f>IFERROR(IF(B4128="","",VLOOKUP(B4128,'Customer Orders Management'!B:AB,12,0)),"")</f>
        <v/>
      </c>
      <c r="F4128" s="80" t="str">
        <f>IFERROR(IF(B4128="","",VLOOKUP(B4128,'Customer Orders Management'!B:AB,13,0)),"")</f>
        <v/>
      </c>
      <c r="G4128" s="80" t="str">
        <f>IFERROR(IF(B4128="","",VLOOKUP(B4128,'Customer Orders Management'!B:AB,7,0)),"")</f>
        <v/>
      </c>
      <c r="H4128" s="80" t="str">
        <f>IFERROR(IF(B4128="","",VLOOKUP(B4128,'Customer Orders Management'!B:AB,8,0)),"")</f>
        <v/>
      </c>
      <c r="I4128" s="81" t="str">
        <f>IFERROR(IF(B4128="","",VLOOKUP(B4128,'Customer Orders Management'!B:AB,9,0)),"")</f>
        <v/>
      </c>
      <c r="J4128" s="81" t="str">
        <f>IFERROR(IF(B4128="","",VLOOKUP(B4128,'Customer Orders Management'!B:AB,10,0)),"")</f>
        <v/>
      </c>
      <c r="K4128" s="81" t="str">
        <f>IFERROR(IF(B4128="","",VLOOKUP(B4128,'Customer Orders Management'!B:AB,11,0)),"")</f>
        <v/>
      </c>
      <c r="L4128" s="81" t="str">
        <f>IFERROR(IF(VLOOKUP(B4128,'DIFOT Raw Data'!B:P,15,0)="","Not Delivered","Delivery"&amp;" "&amp;VLOOKUP(B4128,'DIFOT Raw Data'!B:P,15,0)),"")</f>
        <v/>
      </c>
    </row>
    <row r="4129" spans="5:12" x14ac:dyDescent="0.25">
      <c r="E4129" s="80" t="str">
        <f>IFERROR(IF(B4129="","",VLOOKUP(B4129,'Customer Orders Management'!B:AB,12,0)),"")</f>
        <v/>
      </c>
      <c r="F4129" s="80" t="str">
        <f>IFERROR(IF(B4129="","",VLOOKUP(B4129,'Customer Orders Management'!B:AB,13,0)),"")</f>
        <v/>
      </c>
      <c r="G4129" s="80" t="str">
        <f>IFERROR(IF(B4129="","",VLOOKUP(B4129,'Customer Orders Management'!B:AB,7,0)),"")</f>
        <v/>
      </c>
      <c r="H4129" s="80" t="str">
        <f>IFERROR(IF(B4129="","",VLOOKUP(B4129,'Customer Orders Management'!B:AB,8,0)),"")</f>
        <v/>
      </c>
      <c r="I4129" s="81" t="str">
        <f>IFERROR(IF(B4129="","",VLOOKUP(B4129,'Customer Orders Management'!B:AB,9,0)),"")</f>
        <v/>
      </c>
      <c r="J4129" s="81" t="str">
        <f>IFERROR(IF(B4129="","",VLOOKUP(B4129,'Customer Orders Management'!B:AB,10,0)),"")</f>
        <v/>
      </c>
      <c r="K4129" s="81" t="str">
        <f>IFERROR(IF(B4129="","",VLOOKUP(B4129,'Customer Orders Management'!B:AB,11,0)),"")</f>
        <v/>
      </c>
      <c r="L4129" s="81" t="str">
        <f>IFERROR(IF(VLOOKUP(B4129,'DIFOT Raw Data'!B:P,15,0)="","Not Delivered","Delivery"&amp;" "&amp;VLOOKUP(B4129,'DIFOT Raw Data'!B:P,15,0)),"")</f>
        <v/>
      </c>
    </row>
    <row r="4130" spans="5:12" x14ac:dyDescent="0.25">
      <c r="E4130" s="80" t="str">
        <f>IFERROR(IF(B4130="","",VLOOKUP(B4130,'Customer Orders Management'!B:AB,12,0)),"")</f>
        <v/>
      </c>
      <c r="F4130" s="80" t="str">
        <f>IFERROR(IF(B4130="","",VLOOKUP(B4130,'Customer Orders Management'!B:AB,13,0)),"")</f>
        <v/>
      </c>
      <c r="G4130" s="80" t="str">
        <f>IFERROR(IF(B4130="","",VLOOKUP(B4130,'Customer Orders Management'!B:AB,7,0)),"")</f>
        <v/>
      </c>
      <c r="H4130" s="80" t="str">
        <f>IFERROR(IF(B4130="","",VLOOKUP(B4130,'Customer Orders Management'!B:AB,8,0)),"")</f>
        <v/>
      </c>
      <c r="I4130" s="81" t="str">
        <f>IFERROR(IF(B4130="","",VLOOKUP(B4130,'Customer Orders Management'!B:AB,9,0)),"")</f>
        <v/>
      </c>
      <c r="J4130" s="81" t="str">
        <f>IFERROR(IF(B4130="","",VLOOKUP(B4130,'Customer Orders Management'!B:AB,10,0)),"")</f>
        <v/>
      </c>
      <c r="K4130" s="81" t="str">
        <f>IFERROR(IF(B4130="","",VLOOKUP(B4130,'Customer Orders Management'!B:AB,11,0)),"")</f>
        <v/>
      </c>
      <c r="L4130" s="81" t="str">
        <f>IFERROR(IF(VLOOKUP(B4130,'DIFOT Raw Data'!B:P,15,0)="","Not Delivered","Delivery"&amp;" "&amp;VLOOKUP(B4130,'DIFOT Raw Data'!B:P,15,0)),"")</f>
        <v/>
      </c>
    </row>
    <row r="4131" spans="5:12" x14ac:dyDescent="0.25">
      <c r="E4131" s="80" t="str">
        <f>IFERROR(IF(B4131="","",VLOOKUP(B4131,'Customer Orders Management'!B:AB,12,0)),"")</f>
        <v/>
      </c>
      <c r="F4131" s="80" t="str">
        <f>IFERROR(IF(B4131="","",VLOOKUP(B4131,'Customer Orders Management'!B:AB,13,0)),"")</f>
        <v/>
      </c>
      <c r="G4131" s="80" t="str">
        <f>IFERROR(IF(B4131="","",VLOOKUP(B4131,'Customer Orders Management'!B:AB,7,0)),"")</f>
        <v/>
      </c>
      <c r="H4131" s="80" t="str">
        <f>IFERROR(IF(B4131="","",VLOOKUP(B4131,'Customer Orders Management'!B:AB,8,0)),"")</f>
        <v/>
      </c>
      <c r="I4131" s="81" t="str">
        <f>IFERROR(IF(B4131="","",VLOOKUP(B4131,'Customer Orders Management'!B:AB,9,0)),"")</f>
        <v/>
      </c>
      <c r="J4131" s="81" t="str">
        <f>IFERROR(IF(B4131="","",VLOOKUP(B4131,'Customer Orders Management'!B:AB,10,0)),"")</f>
        <v/>
      </c>
      <c r="K4131" s="81" t="str">
        <f>IFERROR(IF(B4131="","",VLOOKUP(B4131,'Customer Orders Management'!B:AB,11,0)),"")</f>
        <v/>
      </c>
      <c r="L4131" s="81" t="str">
        <f>IFERROR(IF(VLOOKUP(B4131,'DIFOT Raw Data'!B:P,15,0)="","Not Delivered","Delivery"&amp;" "&amp;VLOOKUP(B4131,'DIFOT Raw Data'!B:P,15,0)),"")</f>
        <v/>
      </c>
    </row>
    <row r="4132" spans="5:12" x14ac:dyDescent="0.25">
      <c r="E4132" s="80" t="str">
        <f>IFERROR(IF(B4132="","",VLOOKUP(B4132,'Customer Orders Management'!B:AB,12,0)),"")</f>
        <v/>
      </c>
      <c r="F4132" s="80" t="str">
        <f>IFERROR(IF(B4132="","",VLOOKUP(B4132,'Customer Orders Management'!B:AB,13,0)),"")</f>
        <v/>
      </c>
      <c r="G4132" s="80" t="str">
        <f>IFERROR(IF(B4132="","",VLOOKUP(B4132,'Customer Orders Management'!B:AB,7,0)),"")</f>
        <v/>
      </c>
      <c r="H4132" s="80" t="str">
        <f>IFERROR(IF(B4132="","",VLOOKUP(B4132,'Customer Orders Management'!B:AB,8,0)),"")</f>
        <v/>
      </c>
      <c r="I4132" s="81" t="str">
        <f>IFERROR(IF(B4132="","",VLOOKUP(B4132,'Customer Orders Management'!B:AB,9,0)),"")</f>
        <v/>
      </c>
      <c r="J4132" s="81" t="str">
        <f>IFERROR(IF(B4132="","",VLOOKUP(B4132,'Customer Orders Management'!B:AB,10,0)),"")</f>
        <v/>
      </c>
      <c r="K4132" s="81" t="str">
        <f>IFERROR(IF(B4132="","",VLOOKUP(B4132,'Customer Orders Management'!B:AB,11,0)),"")</f>
        <v/>
      </c>
      <c r="L4132" s="81" t="str">
        <f>IFERROR(IF(VLOOKUP(B4132,'DIFOT Raw Data'!B:P,15,0)="","Not Delivered","Delivery"&amp;" "&amp;VLOOKUP(B4132,'DIFOT Raw Data'!B:P,15,0)),"")</f>
        <v/>
      </c>
    </row>
    <row r="4133" spans="5:12" x14ac:dyDescent="0.25">
      <c r="E4133" s="80" t="str">
        <f>IFERROR(IF(B4133="","",VLOOKUP(B4133,'Customer Orders Management'!B:AB,12,0)),"")</f>
        <v/>
      </c>
      <c r="F4133" s="80" t="str">
        <f>IFERROR(IF(B4133="","",VLOOKUP(B4133,'Customer Orders Management'!B:AB,13,0)),"")</f>
        <v/>
      </c>
      <c r="G4133" s="80" t="str">
        <f>IFERROR(IF(B4133="","",VLOOKUP(B4133,'Customer Orders Management'!B:AB,7,0)),"")</f>
        <v/>
      </c>
      <c r="H4133" s="80" t="str">
        <f>IFERROR(IF(B4133="","",VLOOKUP(B4133,'Customer Orders Management'!B:AB,8,0)),"")</f>
        <v/>
      </c>
      <c r="I4133" s="81" t="str">
        <f>IFERROR(IF(B4133="","",VLOOKUP(B4133,'Customer Orders Management'!B:AB,9,0)),"")</f>
        <v/>
      </c>
      <c r="J4133" s="81" t="str">
        <f>IFERROR(IF(B4133="","",VLOOKUP(B4133,'Customer Orders Management'!B:AB,10,0)),"")</f>
        <v/>
      </c>
      <c r="K4133" s="81" t="str">
        <f>IFERROR(IF(B4133="","",VLOOKUP(B4133,'Customer Orders Management'!B:AB,11,0)),"")</f>
        <v/>
      </c>
      <c r="L4133" s="81" t="str">
        <f>IFERROR(IF(VLOOKUP(B4133,'DIFOT Raw Data'!B:P,15,0)="","Not Delivered","Delivery"&amp;" "&amp;VLOOKUP(B4133,'DIFOT Raw Data'!B:P,15,0)),"")</f>
        <v/>
      </c>
    </row>
    <row r="4134" spans="5:12" x14ac:dyDescent="0.25">
      <c r="E4134" s="80" t="str">
        <f>IFERROR(IF(B4134="","",VLOOKUP(B4134,'Customer Orders Management'!B:AB,12,0)),"")</f>
        <v/>
      </c>
      <c r="F4134" s="80" t="str">
        <f>IFERROR(IF(B4134="","",VLOOKUP(B4134,'Customer Orders Management'!B:AB,13,0)),"")</f>
        <v/>
      </c>
      <c r="G4134" s="80" t="str">
        <f>IFERROR(IF(B4134="","",VLOOKUP(B4134,'Customer Orders Management'!B:AB,7,0)),"")</f>
        <v/>
      </c>
      <c r="H4134" s="80" t="str">
        <f>IFERROR(IF(B4134="","",VLOOKUP(B4134,'Customer Orders Management'!B:AB,8,0)),"")</f>
        <v/>
      </c>
      <c r="I4134" s="81" t="str">
        <f>IFERROR(IF(B4134="","",VLOOKUP(B4134,'Customer Orders Management'!B:AB,9,0)),"")</f>
        <v/>
      </c>
      <c r="J4134" s="81" t="str">
        <f>IFERROR(IF(B4134="","",VLOOKUP(B4134,'Customer Orders Management'!B:AB,10,0)),"")</f>
        <v/>
      </c>
      <c r="K4134" s="81" t="str">
        <f>IFERROR(IF(B4134="","",VLOOKUP(B4134,'Customer Orders Management'!B:AB,11,0)),"")</f>
        <v/>
      </c>
      <c r="L4134" s="81" t="str">
        <f>IFERROR(IF(VLOOKUP(B4134,'DIFOT Raw Data'!B:P,15,0)="","Not Delivered","Delivery"&amp;" "&amp;VLOOKUP(B4134,'DIFOT Raw Data'!B:P,15,0)),"")</f>
        <v/>
      </c>
    </row>
    <row r="4135" spans="5:12" x14ac:dyDescent="0.25">
      <c r="E4135" s="80" t="str">
        <f>IFERROR(IF(B4135="","",VLOOKUP(B4135,'Customer Orders Management'!B:AB,12,0)),"")</f>
        <v/>
      </c>
      <c r="F4135" s="80" t="str">
        <f>IFERROR(IF(B4135="","",VLOOKUP(B4135,'Customer Orders Management'!B:AB,13,0)),"")</f>
        <v/>
      </c>
      <c r="G4135" s="80" t="str">
        <f>IFERROR(IF(B4135="","",VLOOKUP(B4135,'Customer Orders Management'!B:AB,7,0)),"")</f>
        <v/>
      </c>
      <c r="H4135" s="80" t="str">
        <f>IFERROR(IF(B4135="","",VLOOKUP(B4135,'Customer Orders Management'!B:AB,8,0)),"")</f>
        <v/>
      </c>
      <c r="I4135" s="81" t="str">
        <f>IFERROR(IF(B4135="","",VLOOKUP(B4135,'Customer Orders Management'!B:AB,9,0)),"")</f>
        <v/>
      </c>
      <c r="J4135" s="81" t="str">
        <f>IFERROR(IF(B4135="","",VLOOKUP(B4135,'Customer Orders Management'!B:AB,10,0)),"")</f>
        <v/>
      </c>
      <c r="K4135" s="81" t="str">
        <f>IFERROR(IF(B4135="","",VLOOKUP(B4135,'Customer Orders Management'!B:AB,11,0)),"")</f>
        <v/>
      </c>
      <c r="L4135" s="81" t="str">
        <f>IFERROR(IF(VLOOKUP(B4135,'DIFOT Raw Data'!B:P,15,0)="","Not Delivered","Delivery"&amp;" "&amp;VLOOKUP(B4135,'DIFOT Raw Data'!B:P,15,0)),"")</f>
        <v/>
      </c>
    </row>
    <row r="4136" spans="5:12" x14ac:dyDescent="0.25">
      <c r="E4136" s="80" t="str">
        <f>IFERROR(IF(B4136="","",VLOOKUP(B4136,'Customer Orders Management'!B:AB,12,0)),"")</f>
        <v/>
      </c>
      <c r="F4136" s="80" t="str">
        <f>IFERROR(IF(B4136="","",VLOOKUP(B4136,'Customer Orders Management'!B:AB,13,0)),"")</f>
        <v/>
      </c>
      <c r="G4136" s="80" t="str">
        <f>IFERROR(IF(B4136="","",VLOOKUP(B4136,'Customer Orders Management'!B:AB,7,0)),"")</f>
        <v/>
      </c>
      <c r="H4136" s="80" t="str">
        <f>IFERROR(IF(B4136="","",VLOOKUP(B4136,'Customer Orders Management'!B:AB,8,0)),"")</f>
        <v/>
      </c>
      <c r="I4136" s="81" t="str">
        <f>IFERROR(IF(B4136="","",VLOOKUP(B4136,'Customer Orders Management'!B:AB,9,0)),"")</f>
        <v/>
      </c>
      <c r="J4136" s="81" t="str">
        <f>IFERROR(IF(B4136="","",VLOOKUP(B4136,'Customer Orders Management'!B:AB,10,0)),"")</f>
        <v/>
      </c>
      <c r="K4136" s="81" t="str">
        <f>IFERROR(IF(B4136="","",VLOOKUP(B4136,'Customer Orders Management'!B:AB,11,0)),"")</f>
        <v/>
      </c>
      <c r="L4136" s="81" t="str">
        <f>IFERROR(IF(VLOOKUP(B4136,'DIFOT Raw Data'!B:P,15,0)="","Not Delivered","Delivery"&amp;" "&amp;VLOOKUP(B4136,'DIFOT Raw Data'!B:P,15,0)),"")</f>
        <v/>
      </c>
    </row>
    <row r="4137" spans="5:12" x14ac:dyDescent="0.25">
      <c r="E4137" s="80" t="str">
        <f>IFERROR(IF(B4137="","",VLOOKUP(B4137,'Customer Orders Management'!B:AB,12,0)),"")</f>
        <v/>
      </c>
      <c r="F4137" s="80" t="str">
        <f>IFERROR(IF(B4137="","",VLOOKUP(B4137,'Customer Orders Management'!B:AB,13,0)),"")</f>
        <v/>
      </c>
      <c r="G4137" s="80" t="str">
        <f>IFERROR(IF(B4137="","",VLOOKUP(B4137,'Customer Orders Management'!B:AB,7,0)),"")</f>
        <v/>
      </c>
      <c r="H4137" s="80" t="str">
        <f>IFERROR(IF(B4137="","",VLOOKUP(B4137,'Customer Orders Management'!B:AB,8,0)),"")</f>
        <v/>
      </c>
      <c r="I4137" s="81" t="str">
        <f>IFERROR(IF(B4137="","",VLOOKUP(B4137,'Customer Orders Management'!B:AB,9,0)),"")</f>
        <v/>
      </c>
      <c r="J4137" s="81" t="str">
        <f>IFERROR(IF(B4137="","",VLOOKUP(B4137,'Customer Orders Management'!B:AB,10,0)),"")</f>
        <v/>
      </c>
      <c r="K4137" s="81" t="str">
        <f>IFERROR(IF(B4137="","",VLOOKUP(B4137,'Customer Orders Management'!B:AB,11,0)),"")</f>
        <v/>
      </c>
      <c r="L4137" s="81" t="str">
        <f>IFERROR(IF(VLOOKUP(B4137,'DIFOT Raw Data'!B:P,15,0)="","Not Delivered","Delivery"&amp;" "&amp;VLOOKUP(B4137,'DIFOT Raw Data'!B:P,15,0)),"")</f>
        <v/>
      </c>
    </row>
    <row r="4138" spans="5:12" x14ac:dyDescent="0.25">
      <c r="E4138" s="80" t="str">
        <f>IFERROR(IF(B4138="","",VLOOKUP(B4138,'Customer Orders Management'!B:AB,12,0)),"")</f>
        <v/>
      </c>
      <c r="F4138" s="80" t="str">
        <f>IFERROR(IF(B4138="","",VLOOKUP(B4138,'Customer Orders Management'!B:AB,13,0)),"")</f>
        <v/>
      </c>
      <c r="G4138" s="80" t="str">
        <f>IFERROR(IF(B4138="","",VLOOKUP(B4138,'Customer Orders Management'!B:AB,7,0)),"")</f>
        <v/>
      </c>
      <c r="H4138" s="80" t="str">
        <f>IFERROR(IF(B4138="","",VLOOKUP(B4138,'Customer Orders Management'!B:AB,8,0)),"")</f>
        <v/>
      </c>
      <c r="I4138" s="81" t="str">
        <f>IFERROR(IF(B4138="","",VLOOKUP(B4138,'Customer Orders Management'!B:AB,9,0)),"")</f>
        <v/>
      </c>
      <c r="J4138" s="81" t="str">
        <f>IFERROR(IF(B4138="","",VLOOKUP(B4138,'Customer Orders Management'!B:AB,10,0)),"")</f>
        <v/>
      </c>
      <c r="K4138" s="81" t="str">
        <f>IFERROR(IF(B4138="","",VLOOKUP(B4138,'Customer Orders Management'!B:AB,11,0)),"")</f>
        <v/>
      </c>
      <c r="L4138" s="81" t="str">
        <f>IFERROR(IF(VLOOKUP(B4138,'DIFOT Raw Data'!B:P,15,0)="","Not Delivered","Delivery"&amp;" "&amp;VLOOKUP(B4138,'DIFOT Raw Data'!B:P,15,0)),"")</f>
        <v/>
      </c>
    </row>
    <row r="4139" spans="5:12" x14ac:dyDescent="0.25">
      <c r="E4139" s="80" t="str">
        <f>IFERROR(IF(B4139="","",VLOOKUP(B4139,'Customer Orders Management'!B:AB,12,0)),"")</f>
        <v/>
      </c>
      <c r="F4139" s="80" t="str">
        <f>IFERROR(IF(B4139="","",VLOOKUP(B4139,'Customer Orders Management'!B:AB,13,0)),"")</f>
        <v/>
      </c>
      <c r="G4139" s="80" t="str">
        <f>IFERROR(IF(B4139="","",VLOOKUP(B4139,'Customer Orders Management'!B:AB,7,0)),"")</f>
        <v/>
      </c>
      <c r="H4139" s="80" t="str">
        <f>IFERROR(IF(B4139="","",VLOOKUP(B4139,'Customer Orders Management'!B:AB,8,0)),"")</f>
        <v/>
      </c>
      <c r="I4139" s="81" t="str">
        <f>IFERROR(IF(B4139="","",VLOOKUP(B4139,'Customer Orders Management'!B:AB,9,0)),"")</f>
        <v/>
      </c>
      <c r="J4139" s="81" t="str">
        <f>IFERROR(IF(B4139="","",VLOOKUP(B4139,'Customer Orders Management'!B:AB,10,0)),"")</f>
        <v/>
      </c>
      <c r="K4139" s="81" t="str">
        <f>IFERROR(IF(B4139="","",VLOOKUP(B4139,'Customer Orders Management'!B:AB,11,0)),"")</f>
        <v/>
      </c>
      <c r="L4139" s="81" t="str">
        <f>IFERROR(IF(VLOOKUP(B4139,'DIFOT Raw Data'!B:P,15,0)="","Not Delivered","Delivery"&amp;" "&amp;VLOOKUP(B4139,'DIFOT Raw Data'!B:P,15,0)),"")</f>
        <v/>
      </c>
    </row>
    <row r="4140" spans="5:12" x14ac:dyDescent="0.25">
      <c r="E4140" s="80" t="str">
        <f>IFERROR(IF(B4140="","",VLOOKUP(B4140,'Customer Orders Management'!B:AB,12,0)),"")</f>
        <v/>
      </c>
      <c r="F4140" s="80" t="str">
        <f>IFERROR(IF(B4140="","",VLOOKUP(B4140,'Customer Orders Management'!B:AB,13,0)),"")</f>
        <v/>
      </c>
      <c r="G4140" s="80" t="str">
        <f>IFERROR(IF(B4140="","",VLOOKUP(B4140,'Customer Orders Management'!B:AB,7,0)),"")</f>
        <v/>
      </c>
      <c r="H4140" s="80" t="str">
        <f>IFERROR(IF(B4140="","",VLOOKUP(B4140,'Customer Orders Management'!B:AB,8,0)),"")</f>
        <v/>
      </c>
      <c r="I4140" s="81" t="str">
        <f>IFERROR(IF(B4140="","",VLOOKUP(B4140,'Customer Orders Management'!B:AB,9,0)),"")</f>
        <v/>
      </c>
      <c r="J4140" s="81" t="str">
        <f>IFERROR(IF(B4140="","",VLOOKUP(B4140,'Customer Orders Management'!B:AB,10,0)),"")</f>
        <v/>
      </c>
      <c r="K4140" s="81" t="str">
        <f>IFERROR(IF(B4140="","",VLOOKUP(B4140,'Customer Orders Management'!B:AB,11,0)),"")</f>
        <v/>
      </c>
      <c r="L4140" s="81" t="str">
        <f>IFERROR(IF(VLOOKUP(B4140,'DIFOT Raw Data'!B:P,15,0)="","Not Delivered","Delivery"&amp;" "&amp;VLOOKUP(B4140,'DIFOT Raw Data'!B:P,15,0)),"")</f>
        <v/>
      </c>
    </row>
    <row r="4141" spans="5:12" x14ac:dyDescent="0.25">
      <c r="E4141" s="80" t="str">
        <f>IFERROR(IF(B4141="","",VLOOKUP(B4141,'Customer Orders Management'!B:AB,12,0)),"")</f>
        <v/>
      </c>
      <c r="F4141" s="80" t="str">
        <f>IFERROR(IF(B4141="","",VLOOKUP(B4141,'Customer Orders Management'!B:AB,13,0)),"")</f>
        <v/>
      </c>
      <c r="G4141" s="80" t="str">
        <f>IFERROR(IF(B4141="","",VLOOKUP(B4141,'Customer Orders Management'!B:AB,7,0)),"")</f>
        <v/>
      </c>
      <c r="H4141" s="80" t="str">
        <f>IFERROR(IF(B4141="","",VLOOKUP(B4141,'Customer Orders Management'!B:AB,8,0)),"")</f>
        <v/>
      </c>
      <c r="I4141" s="81" t="str">
        <f>IFERROR(IF(B4141="","",VLOOKUP(B4141,'Customer Orders Management'!B:AB,9,0)),"")</f>
        <v/>
      </c>
      <c r="J4141" s="81" t="str">
        <f>IFERROR(IF(B4141="","",VLOOKUP(B4141,'Customer Orders Management'!B:AB,10,0)),"")</f>
        <v/>
      </c>
      <c r="K4141" s="81" t="str">
        <f>IFERROR(IF(B4141="","",VLOOKUP(B4141,'Customer Orders Management'!B:AB,11,0)),"")</f>
        <v/>
      </c>
      <c r="L4141" s="81" t="str">
        <f>IFERROR(IF(VLOOKUP(B4141,'DIFOT Raw Data'!B:P,15,0)="","Not Delivered","Delivery"&amp;" "&amp;VLOOKUP(B4141,'DIFOT Raw Data'!B:P,15,0)),"")</f>
        <v/>
      </c>
    </row>
    <row r="4142" spans="5:12" x14ac:dyDescent="0.25">
      <c r="E4142" s="80" t="str">
        <f>IFERROR(IF(B4142="","",VLOOKUP(B4142,'Customer Orders Management'!B:AB,12,0)),"")</f>
        <v/>
      </c>
      <c r="F4142" s="80" t="str">
        <f>IFERROR(IF(B4142="","",VLOOKUP(B4142,'Customer Orders Management'!B:AB,13,0)),"")</f>
        <v/>
      </c>
      <c r="G4142" s="80" t="str">
        <f>IFERROR(IF(B4142="","",VLOOKUP(B4142,'Customer Orders Management'!B:AB,7,0)),"")</f>
        <v/>
      </c>
      <c r="H4142" s="80" t="str">
        <f>IFERROR(IF(B4142="","",VLOOKUP(B4142,'Customer Orders Management'!B:AB,8,0)),"")</f>
        <v/>
      </c>
      <c r="I4142" s="81" t="str">
        <f>IFERROR(IF(B4142="","",VLOOKUP(B4142,'Customer Orders Management'!B:AB,9,0)),"")</f>
        <v/>
      </c>
      <c r="J4142" s="81" t="str">
        <f>IFERROR(IF(B4142="","",VLOOKUP(B4142,'Customer Orders Management'!B:AB,10,0)),"")</f>
        <v/>
      </c>
      <c r="K4142" s="81" t="str">
        <f>IFERROR(IF(B4142="","",VLOOKUP(B4142,'Customer Orders Management'!B:AB,11,0)),"")</f>
        <v/>
      </c>
      <c r="L4142" s="81" t="str">
        <f>IFERROR(IF(VLOOKUP(B4142,'DIFOT Raw Data'!B:P,15,0)="","Not Delivered","Delivery"&amp;" "&amp;VLOOKUP(B4142,'DIFOT Raw Data'!B:P,15,0)),"")</f>
        <v/>
      </c>
    </row>
    <row r="4143" spans="5:12" x14ac:dyDescent="0.25">
      <c r="E4143" s="80" t="str">
        <f>IFERROR(IF(B4143="","",VLOOKUP(B4143,'Customer Orders Management'!B:AB,12,0)),"")</f>
        <v/>
      </c>
      <c r="F4143" s="80" t="str">
        <f>IFERROR(IF(B4143="","",VLOOKUP(B4143,'Customer Orders Management'!B:AB,13,0)),"")</f>
        <v/>
      </c>
      <c r="G4143" s="80" t="str">
        <f>IFERROR(IF(B4143="","",VLOOKUP(B4143,'Customer Orders Management'!B:AB,7,0)),"")</f>
        <v/>
      </c>
      <c r="H4143" s="80" t="str">
        <f>IFERROR(IF(B4143="","",VLOOKUP(B4143,'Customer Orders Management'!B:AB,8,0)),"")</f>
        <v/>
      </c>
      <c r="I4143" s="81" t="str">
        <f>IFERROR(IF(B4143="","",VLOOKUP(B4143,'Customer Orders Management'!B:AB,9,0)),"")</f>
        <v/>
      </c>
      <c r="J4143" s="81" t="str">
        <f>IFERROR(IF(B4143="","",VLOOKUP(B4143,'Customer Orders Management'!B:AB,10,0)),"")</f>
        <v/>
      </c>
      <c r="K4143" s="81" t="str">
        <f>IFERROR(IF(B4143="","",VLOOKUP(B4143,'Customer Orders Management'!B:AB,11,0)),"")</f>
        <v/>
      </c>
      <c r="L4143" s="81" t="str">
        <f>IFERROR(IF(VLOOKUP(B4143,'DIFOT Raw Data'!B:P,15,0)="","Not Delivered","Delivery"&amp;" "&amp;VLOOKUP(B4143,'DIFOT Raw Data'!B:P,15,0)),"")</f>
        <v/>
      </c>
    </row>
    <row r="4144" spans="5:12" x14ac:dyDescent="0.25">
      <c r="E4144" s="80" t="str">
        <f>IFERROR(IF(B4144="","",VLOOKUP(B4144,'Customer Orders Management'!B:AB,12,0)),"")</f>
        <v/>
      </c>
      <c r="F4144" s="80" t="str">
        <f>IFERROR(IF(B4144="","",VLOOKUP(B4144,'Customer Orders Management'!B:AB,13,0)),"")</f>
        <v/>
      </c>
      <c r="G4144" s="80" t="str">
        <f>IFERROR(IF(B4144="","",VLOOKUP(B4144,'Customer Orders Management'!B:AB,7,0)),"")</f>
        <v/>
      </c>
      <c r="H4144" s="80" t="str">
        <f>IFERROR(IF(B4144="","",VLOOKUP(B4144,'Customer Orders Management'!B:AB,8,0)),"")</f>
        <v/>
      </c>
      <c r="I4144" s="81" t="str">
        <f>IFERROR(IF(B4144="","",VLOOKUP(B4144,'Customer Orders Management'!B:AB,9,0)),"")</f>
        <v/>
      </c>
      <c r="J4144" s="81" t="str">
        <f>IFERROR(IF(B4144="","",VLOOKUP(B4144,'Customer Orders Management'!B:AB,10,0)),"")</f>
        <v/>
      </c>
      <c r="K4144" s="81" t="str">
        <f>IFERROR(IF(B4144="","",VLOOKUP(B4144,'Customer Orders Management'!B:AB,11,0)),"")</f>
        <v/>
      </c>
      <c r="L4144" s="81" t="str">
        <f>IFERROR(IF(VLOOKUP(B4144,'DIFOT Raw Data'!B:P,15,0)="","Not Delivered","Delivery"&amp;" "&amp;VLOOKUP(B4144,'DIFOT Raw Data'!B:P,15,0)),"")</f>
        <v/>
      </c>
    </row>
    <row r="4145" spans="5:12" x14ac:dyDescent="0.25">
      <c r="E4145" s="80" t="str">
        <f>IFERROR(IF(B4145="","",VLOOKUP(B4145,'Customer Orders Management'!B:AB,12,0)),"")</f>
        <v/>
      </c>
      <c r="F4145" s="80" t="str">
        <f>IFERROR(IF(B4145="","",VLOOKUP(B4145,'Customer Orders Management'!B:AB,13,0)),"")</f>
        <v/>
      </c>
      <c r="G4145" s="80" t="str">
        <f>IFERROR(IF(B4145="","",VLOOKUP(B4145,'Customer Orders Management'!B:AB,7,0)),"")</f>
        <v/>
      </c>
      <c r="H4145" s="80" t="str">
        <f>IFERROR(IF(B4145="","",VLOOKUP(B4145,'Customer Orders Management'!B:AB,8,0)),"")</f>
        <v/>
      </c>
      <c r="I4145" s="81" t="str">
        <f>IFERROR(IF(B4145="","",VLOOKUP(B4145,'Customer Orders Management'!B:AB,9,0)),"")</f>
        <v/>
      </c>
      <c r="J4145" s="81" t="str">
        <f>IFERROR(IF(B4145="","",VLOOKUP(B4145,'Customer Orders Management'!B:AB,10,0)),"")</f>
        <v/>
      </c>
      <c r="K4145" s="81" t="str">
        <f>IFERROR(IF(B4145="","",VLOOKUP(B4145,'Customer Orders Management'!B:AB,11,0)),"")</f>
        <v/>
      </c>
      <c r="L4145" s="81" t="str">
        <f>IFERROR(IF(VLOOKUP(B4145,'DIFOT Raw Data'!B:P,15,0)="","Not Delivered","Delivery"&amp;" "&amp;VLOOKUP(B4145,'DIFOT Raw Data'!B:P,15,0)),"")</f>
        <v/>
      </c>
    </row>
    <row r="4146" spans="5:12" x14ac:dyDescent="0.25">
      <c r="E4146" s="80" t="str">
        <f>IFERROR(IF(B4146="","",VLOOKUP(B4146,'Customer Orders Management'!B:AB,12,0)),"")</f>
        <v/>
      </c>
      <c r="F4146" s="80" t="str">
        <f>IFERROR(IF(B4146="","",VLOOKUP(B4146,'Customer Orders Management'!B:AB,13,0)),"")</f>
        <v/>
      </c>
      <c r="G4146" s="80" t="str">
        <f>IFERROR(IF(B4146="","",VLOOKUP(B4146,'Customer Orders Management'!B:AB,7,0)),"")</f>
        <v/>
      </c>
      <c r="H4146" s="80" t="str">
        <f>IFERROR(IF(B4146="","",VLOOKUP(B4146,'Customer Orders Management'!B:AB,8,0)),"")</f>
        <v/>
      </c>
      <c r="I4146" s="81" t="str">
        <f>IFERROR(IF(B4146="","",VLOOKUP(B4146,'Customer Orders Management'!B:AB,9,0)),"")</f>
        <v/>
      </c>
      <c r="J4146" s="81" t="str">
        <f>IFERROR(IF(B4146="","",VLOOKUP(B4146,'Customer Orders Management'!B:AB,10,0)),"")</f>
        <v/>
      </c>
      <c r="K4146" s="81" t="str">
        <f>IFERROR(IF(B4146="","",VLOOKUP(B4146,'Customer Orders Management'!B:AB,11,0)),"")</f>
        <v/>
      </c>
      <c r="L4146" s="81" t="str">
        <f>IFERROR(IF(VLOOKUP(B4146,'DIFOT Raw Data'!B:P,15,0)="","Not Delivered","Delivery"&amp;" "&amp;VLOOKUP(B4146,'DIFOT Raw Data'!B:P,15,0)),"")</f>
        <v/>
      </c>
    </row>
    <row r="4147" spans="5:12" x14ac:dyDescent="0.25">
      <c r="E4147" s="80" t="str">
        <f>IFERROR(IF(B4147="","",VLOOKUP(B4147,'Customer Orders Management'!B:AB,12,0)),"")</f>
        <v/>
      </c>
      <c r="F4147" s="80" t="str">
        <f>IFERROR(IF(B4147="","",VLOOKUP(B4147,'Customer Orders Management'!B:AB,13,0)),"")</f>
        <v/>
      </c>
      <c r="G4147" s="80" t="str">
        <f>IFERROR(IF(B4147="","",VLOOKUP(B4147,'Customer Orders Management'!B:AB,7,0)),"")</f>
        <v/>
      </c>
      <c r="H4147" s="80" t="str">
        <f>IFERROR(IF(B4147="","",VLOOKUP(B4147,'Customer Orders Management'!B:AB,8,0)),"")</f>
        <v/>
      </c>
      <c r="I4147" s="81" t="str">
        <f>IFERROR(IF(B4147="","",VLOOKUP(B4147,'Customer Orders Management'!B:AB,9,0)),"")</f>
        <v/>
      </c>
      <c r="J4147" s="81" t="str">
        <f>IFERROR(IF(B4147="","",VLOOKUP(B4147,'Customer Orders Management'!B:AB,10,0)),"")</f>
        <v/>
      </c>
      <c r="K4147" s="81" t="str">
        <f>IFERROR(IF(B4147="","",VLOOKUP(B4147,'Customer Orders Management'!B:AB,11,0)),"")</f>
        <v/>
      </c>
      <c r="L4147" s="81" t="str">
        <f>IFERROR(IF(VLOOKUP(B4147,'DIFOT Raw Data'!B:P,15,0)="","Not Delivered","Delivery"&amp;" "&amp;VLOOKUP(B4147,'DIFOT Raw Data'!B:P,15,0)),"")</f>
        <v/>
      </c>
    </row>
    <row r="4148" spans="5:12" x14ac:dyDescent="0.25">
      <c r="E4148" s="80" t="str">
        <f>IFERROR(IF(B4148="","",VLOOKUP(B4148,'Customer Orders Management'!B:AB,12,0)),"")</f>
        <v/>
      </c>
      <c r="F4148" s="80" t="str">
        <f>IFERROR(IF(B4148="","",VLOOKUP(B4148,'Customer Orders Management'!B:AB,13,0)),"")</f>
        <v/>
      </c>
      <c r="G4148" s="80" t="str">
        <f>IFERROR(IF(B4148="","",VLOOKUP(B4148,'Customer Orders Management'!B:AB,7,0)),"")</f>
        <v/>
      </c>
      <c r="H4148" s="80" t="str">
        <f>IFERROR(IF(B4148="","",VLOOKUP(B4148,'Customer Orders Management'!B:AB,8,0)),"")</f>
        <v/>
      </c>
      <c r="I4148" s="81" t="str">
        <f>IFERROR(IF(B4148="","",VLOOKUP(B4148,'Customer Orders Management'!B:AB,9,0)),"")</f>
        <v/>
      </c>
      <c r="J4148" s="81" t="str">
        <f>IFERROR(IF(B4148="","",VLOOKUP(B4148,'Customer Orders Management'!B:AB,10,0)),"")</f>
        <v/>
      </c>
      <c r="K4148" s="81" t="str">
        <f>IFERROR(IF(B4148="","",VLOOKUP(B4148,'Customer Orders Management'!B:AB,11,0)),"")</f>
        <v/>
      </c>
      <c r="L4148" s="81" t="str">
        <f>IFERROR(IF(VLOOKUP(B4148,'DIFOT Raw Data'!B:P,15,0)="","Not Delivered","Delivery"&amp;" "&amp;VLOOKUP(B4148,'DIFOT Raw Data'!B:P,15,0)),"")</f>
        <v/>
      </c>
    </row>
    <row r="4149" spans="5:12" x14ac:dyDescent="0.25">
      <c r="E4149" s="80" t="str">
        <f>IFERROR(IF(B4149="","",VLOOKUP(B4149,'Customer Orders Management'!B:AB,12,0)),"")</f>
        <v/>
      </c>
      <c r="F4149" s="80" t="str">
        <f>IFERROR(IF(B4149="","",VLOOKUP(B4149,'Customer Orders Management'!B:AB,13,0)),"")</f>
        <v/>
      </c>
      <c r="G4149" s="80" t="str">
        <f>IFERROR(IF(B4149="","",VLOOKUP(B4149,'Customer Orders Management'!B:AB,7,0)),"")</f>
        <v/>
      </c>
      <c r="H4149" s="80" t="str">
        <f>IFERROR(IF(B4149="","",VLOOKUP(B4149,'Customer Orders Management'!B:AB,8,0)),"")</f>
        <v/>
      </c>
      <c r="I4149" s="81" t="str">
        <f>IFERROR(IF(B4149="","",VLOOKUP(B4149,'Customer Orders Management'!B:AB,9,0)),"")</f>
        <v/>
      </c>
      <c r="J4149" s="81" t="str">
        <f>IFERROR(IF(B4149="","",VLOOKUP(B4149,'Customer Orders Management'!B:AB,10,0)),"")</f>
        <v/>
      </c>
      <c r="K4149" s="81" t="str">
        <f>IFERROR(IF(B4149="","",VLOOKUP(B4149,'Customer Orders Management'!B:AB,11,0)),"")</f>
        <v/>
      </c>
      <c r="L4149" s="81" t="str">
        <f>IFERROR(IF(VLOOKUP(B4149,'DIFOT Raw Data'!B:P,15,0)="","Not Delivered","Delivery"&amp;" "&amp;VLOOKUP(B4149,'DIFOT Raw Data'!B:P,15,0)),"")</f>
        <v/>
      </c>
    </row>
    <row r="4150" spans="5:12" x14ac:dyDescent="0.25">
      <c r="E4150" s="80" t="str">
        <f>IFERROR(IF(B4150="","",VLOOKUP(B4150,'Customer Orders Management'!B:AB,12,0)),"")</f>
        <v/>
      </c>
      <c r="F4150" s="80" t="str">
        <f>IFERROR(IF(B4150="","",VLOOKUP(B4150,'Customer Orders Management'!B:AB,13,0)),"")</f>
        <v/>
      </c>
      <c r="G4150" s="80" t="str">
        <f>IFERROR(IF(B4150="","",VLOOKUP(B4150,'Customer Orders Management'!B:AB,7,0)),"")</f>
        <v/>
      </c>
      <c r="H4150" s="80" t="str">
        <f>IFERROR(IF(B4150="","",VLOOKUP(B4150,'Customer Orders Management'!B:AB,8,0)),"")</f>
        <v/>
      </c>
      <c r="I4150" s="81" t="str">
        <f>IFERROR(IF(B4150="","",VLOOKUP(B4150,'Customer Orders Management'!B:AB,9,0)),"")</f>
        <v/>
      </c>
      <c r="J4150" s="81" t="str">
        <f>IFERROR(IF(B4150="","",VLOOKUP(B4150,'Customer Orders Management'!B:AB,10,0)),"")</f>
        <v/>
      </c>
      <c r="K4150" s="81" t="str">
        <f>IFERROR(IF(B4150="","",VLOOKUP(B4150,'Customer Orders Management'!B:AB,11,0)),"")</f>
        <v/>
      </c>
      <c r="L4150" s="81" t="str">
        <f>IFERROR(IF(VLOOKUP(B4150,'DIFOT Raw Data'!B:P,15,0)="","Not Delivered","Delivery"&amp;" "&amp;VLOOKUP(B4150,'DIFOT Raw Data'!B:P,15,0)),"")</f>
        <v/>
      </c>
    </row>
    <row r="4151" spans="5:12" x14ac:dyDescent="0.25">
      <c r="E4151" s="80" t="str">
        <f>IFERROR(IF(B4151="","",VLOOKUP(B4151,'Customer Orders Management'!B:AB,12,0)),"")</f>
        <v/>
      </c>
      <c r="F4151" s="80" t="str">
        <f>IFERROR(IF(B4151="","",VLOOKUP(B4151,'Customer Orders Management'!B:AB,13,0)),"")</f>
        <v/>
      </c>
      <c r="G4151" s="80" t="str">
        <f>IFERROR(IF(B4151="","",VLOOKUP(B4151,'Customer Orders Management'!B:AB,7,0)),"")</f>
        <v/>
      </c>
      <c r="H4151" s="80" t="str">
        <f>IFERROR(IF(B4151="","",VLOOKUP(B4151,'Customer Orders Management'!B:AB,8,0)),"")</f>
        <v/>
      </c>
      <c r="I4151" s="81" t="str">
        <f>IFERROR(IF(B4151="","",VLOOKUP(B4151,'Customer Orders Management'!B:AB,9,0)),"")</f>
        <v/>
      </c>
      <c r="J4151" s="81" t="str">
        <f>IFERROR(IF(B4151="","",VLOOKUP(B4151,'Customer Orders Management'!B:AB,10,0)),"")</f>
        <v/>
      </c>
      <c r="K4151" s="81" t="str">
        <f>IFERROR(IF(B4151="","",VLOOKUP(B4151,'Customer Orders Management'!B:AB,11,0)),"")</f>
        <v/>
      </c>
      <c r="L4151" s="81" t="str">
        <f>IFERROR(IF(VLOOKUP(B4151,'DIFOT Raw Data'!B:P,15,0)="","Not Delivered","Delivery"&amp;" "&amp;VLOOKUP(B4151,'DIFOT Raw Data'!B:P,15,0)),"")</f>
        <v/>
      </c>
    </row>
    <row r="4152" spans="5:12" x14ac:dyDescent="0.25">
      <c r="E4152" s="80" t="str">
        <f>IFERROR(IF(B4152="","",VLOOKUP(B4152,'Customer Orders Management'!B:AB,12,0)),"")</f>
        <v/>
      </c>
      <c r="F4152" s="80" t="str">
        <f>IFERROR(IF(B4152="","",VLOOKUP(B4152,'Customer Orders Management'!B:AB,13,0)),"")</f>
        <v/>
      </c>
      <c r="G4152" s="80" t="str">
        <f>IFERROR(IF(B4152="","",VLOOKUP(B4152,'Customer Orders Management'!B:AB,7,0)),"")</f>
        <v/>
      </c>
      <c r="H4152" s="80" t="str">
        <f>IFERROR(IF(B4152="","",VLOOKUP(B4152,'Customer Orders Management'!B:AB,8,0)),"")</f>
        <v/>
      </c>
      <c r="I4152" s="81" t="str">
        <f>IFERROR(IF(B4152="","",VLOOKUP(B4152,'Customer Orders Management'!B:AB,9,0)),"")</f>
        <v/>
      </c>
      <c r="J4152" s="81" t="str">
        <f>IFERROR(IF(B4152="","",VLOOKUP(B4152,'Customer Orders Management'!B:AB,10,0)),"")</f>
        <v/>
      </c>
      <c r="K4152" s="81" t="str">
        <f>IFERROR(IF(B4152="","",VLOOKUP(B4152,'Customer Orders Management'!B:AB,11,0)),"")</f>
        <v/>
      </c>
      <c r="L4152" s="81" t="str">
        <f>IFERROR(IF(VLOOKUP(B4152,'DIFOT Raw Data'!B:P,15,0)="","Not Delivered","Delivery"&amp;" "&amp;VLOOKUP(B4152,'DIFOT Raw Data'!B:P,15,0)),"")</f>
        <v/>
      </c>
    </row>
    <row r="4153" spans="5:12" x14ac:dyDescent="0.25">
      <c r="E4153" s="80" t="str">
        <f>IFERROR(IF(B4153="","",VLOOKUP(B4153,'Customer Orders Management'!B:AB,12,0)),"")</f>
        <v/>
      </c>
      <c r="F4153" s="80" t="str">
        <f>IFERROR(IF(B4153="","",VLOOKUP(B4153,'Customer Orders Management'!B:AB,13,0)),"")</f>
        <v/>
      </c>
      <c r="G4153" s="80" t="str">
        <f>IFERROR(IF(B4153="","",VLOOKUP(B4153,'Customer Orders Management'!B:AB,7,0)),"")</f>
        <v/>
      </c>
      <c r="H4153" s="80" t="str">
        <f>IFERROR(IF(B4153="","",VLOOKUP(B4153,'Customer Orders Management'!B:AB,8,0)),"")</f>
        <v/>
      </c>
      <c r="I4153" s="81" t="str">
        <f>IFERROR(IF(B4153="","",VLOOKUP(B4153,'Customer Orders Management'!B:AB,9,0)),"")</f>
        <v/>
      </c>
      <c r="J4153" s="81" t="str">
        <f>IFERROR(IF(B4153="","",VLOOKUP(B4153,'Customer Orders Management'!B:AB,10,0)),"")</f>
        <v/>
      </c>
      <c r="K4153" s="81" t="str">
        <f>IFERROR(IF(B4153="","",VLOOKUP(B4153,'Customer Orders Management'!B:AB,11,0)),"")</f>
        <v/>
      </c>
      <c r="L4153" s="81" t="str">
        <f>IFERROR(IF(VLOOKUP(B4153,'DIFOT Raw Data'!B:P,15,0)="","Not Delivered","Delivery"&amp;" "&amp;VLOOKUP(B4153,'DIFOT Raw Data'!B:P,15,0)),"")</f>
        <v/>
      </c>
    </row>
    <row r="4154" spans="5:12" x14ac:dyDescent="0.25">
      <c r="E4154" s="80" t="str">
        <f>IFERROR(IF(B4154="","",VLOOKUP(B4154,'Customer Orders Management'!B:AB,12,0)),"")</f>
        <v/>
      </c>
      <c r="F4154" s="80" t="str">
        <f>IFERROR(IF(B4154="","",VLOOKUP(B4154,'Customer Orders Management'!B:AB,13,0)),"")</f>
        <v/>
      </c>
      <c r="G4154" s="80" t="str">
        <f>IFERROR(IF(B4154="","",VLOOKUP(B4154,'Customer Orders Management'!B:AB,7,0)),"")</f>
        <v/>
      </c>
      <c r="H4154" s="80" t="str">
        <f>IFERROR(IF(B4154="","",VLOOKUP(B4154,'Customer Orders Management'!B:AB,8,0)),"")</f>
        <v/>
      </c>
      <c r="I4154" s="81" t="str">
        <f>IFERROR(IF(B4154="","",VLOOKUP(B4154,'Customer Orders Management'!B:AB,9,0)),"")</f>
        <v/>
      </c>
      <c r="J4154" s="81" t="str">
        <f>IFERROR(IF(B4154="","",VLOOKUP(B4154,'Customer Orders Management'!B:AB,10,0)),"")</f>
        <v/>
      </c>
      <c r="K4154" s="81" t="str">
        <f>IFERROR(IF(B4154="","",VLOOKUP(B4154,'Customer Orders Management'!B:AB,11,0)),"")</f>
        <v/>
      </c>
      <c r="L4154" s="81" t="str">
        <f>IFERROR(IF(VLOOKUP(B4154,'DIFOT Raw Data'!B:P,15,0)="","Not Delivered","Delivery"&amp;" "&amp;VLOOKUP(B4154,'DIFOT Raw Data'!B:P,15,0)),"")</f>
        <v/>
      </c>
    </row>
    <row r="4155" spans="5:12" x14ac:dyDescent="0.25">
      <c r="E4155" s="80" t="str">
        <f>IFERROR(IF(B4155="","",VLOOKUP(B4155,'Customer Orders Management'!B:AB,12,0)),"")</f>
        <v/>
      </c>
      <c r="F4155" s="80" t="str">
        <f>IFERROR(IF(B4155="","",VLOOKUP(B4155,'Customer Orders Management'!B:AB,13,0)),"")</f>
        <v/>
      </c>
      <c r="G4155" s="80" t="str">
        <f>IFERROR(IF(B4155="","",VLOOKUP(B4155,'Customer Orders Management'!B:AB,7,0)),"")</f>
        <v/>
      </c>
      <c r="H4155" s="80" t="str">
        <f>IFERROR(IF(B4155="","",VLOOKUP(B4155,'Customer Orders Management'!B:AB,8,0)),"")</f>
        <v/>
      </c>
      <c r="I4155" s="81" t="str">
        <f>IFERROR(IF(B4155="","",VLOOKUP(B4155,'Customer Orders Management'!B:AB,9,0)),"")</f>
        <v/>
      </c>
      <c r="J4155" s="81" t="str">
        <f>IFERROR(IF(B4155="","",VLOOKUP(B4155,'Customer Orders Management'!B:AB,10,0)),"")</f>
        <v/>
      </c>
      <c r="K4155" s="81" t="str">
        <f>IFERROR(IF(B4155="","",VLOOKUP(B4155,'Customer Orders Management'!B:AB,11,0)),"")</f>
        <v/>
      </c>
      <c r="L4155" s="81" t="str">
        <f>IFERROR(IF(VLOOKUP(B4155,'DIFOT Raw Data'!B:P,15,0)="","Not Delivered","Delivery"&amp;" "&amp;VLOOKUP(B4155,'DIFOT Raw Data'!B:P,15,0)),"")</f>
        <v/>
      </c>
    </row>
    <row r="4156" spans="5:12" x14ac:dyDescent="0.25">
      <c r="E4156" s="80" t="str">
        <f>IFERROR(IF(B4156="","",VLOOKUP(B4156,'Customer Orders Management'!B:AB,12,0)),"")</f>
        <v/>
      </c>
      <c r="F4156" s="80" t="str">
        <f>IFERROR(IF(B4156="","",VLOOKUP(B4156,'Customer Orders Management'!B:AB,13,0)),"")</f>
        <v/>
      </c>
      <c r="G4156" s="80" t="str">
        <f>IFERROR(IF(B4156="","",VLOOKUP(B4156,'Customer Orders Management'!B:AB,7,0)),"")</f>
        <v/>
      </c>
      <c r="H4156" s="80" t="str">
        <f>IFERROR(IF(B4156="","",VLOOKUP(B4156,'Customer Orders Management'!B:AB,8,0)),"")</f>
        <v/>
      </c>
      <c r="I4156" s="81" t="str">
        <f>IFERROR(IF(B4156="","",VLOOKUP(B4156,'Customer Orders Management'!B:AB,9,0)),"")</f>
        <v/>
      </c>
      <c r="J4156" s="81" t="str">
        <f>IFERROR(IF(B4156="","",VLOOKUP(B4156,'Customer Orders Management'!B:AB,10,0)),"")</f>
        <v/>
      </c>
      <c r="K4156" s="81" t="str">
        <f>IFERROR(IF(B4156="","",VLOOKUP(B4156,'Customer Orders Management'!B:AB,11,0)),"")</f>
        <v/>
      </c>
      <c r="L4156" s="81" t="str">
        <f>IFERROR(IF(VLOOKUP(B4156,'DIFOT Raw Data'!B:P,15,0)="","Not Delivered","Delivery"&amp;" "&amp;VLOOKUP(B4156,'DIFOT Raw Data'!B:P,15,0)),"")</f>
        <v/>
      </c>
    </row>
    <row r="4157" spans="5:12" x14ac:dyDescent="0.25">
      <c r="E4157" s="80" t="str">
        <f>IFERROR(IF(B4157="","",VLOOKUP(B4157,'Customer Orders Management'!B:AB,12,0)),"")</f>
        <v/>
      </c>
      <c r="F4157" s="80" t="str">
        <f>IFERROR(IF(B4157="","",VLOOKUP(B4157,'Customer Orders Management'!B:AB,13,0)),"")</f>
        <v/>
      </c>
      <c r="G4157" s="80" t="str">
        <f>IFERROR(IF(B4157="","",VLOOKUP(B4157,'Customer Orders Management'!B:AB,7,0)),"")</f>
        <v/>
      </c>
      <c r="H4157" s="80" t="str">
        <f>IFERROR(IF(B4157="","",VLOOKUP(B4157,'Customer Orders Management'!B:AB,8,0)),"")</f>
        <v/>
      </c>
      <c r="I4157" s="81" t="str">
        <f>IFERROR(IF(B4157="","",VLOOKUP(B4157,'Customer Orders Management'!B:AB,9,0)),"")</f>
        <v/>
      </c>
      <c r="J4157" s="81" t="str">
        <f>IFERROR(IF(B4157="","",VLOOKUP(B4157,'Customer Orders Management'!B:AB,10,0)),"")</f>
        <v/>
      </c>
      <c r="K4157" s="81" t="str">
        <f>IFERROR(IF(B4157="","",VLOOKUP(B4157,'Customer Orders Management'!B:AB,11,0)),"")</f>
        <v/>
      </c>
      <c r="L4157" s="81" t="str">
        <f>IFERROR(IF(VLOOKUP(B4157,'DIFOT Raw Data'!B:P,15,0)="","Not Delivered","Delivery"&amp;" "&amp;VLOOKUP(B4157,'DIFOT Raw Data'!B:P,15,0)),"")</f>
        <v/>
      </c>
    </row>
    <row r="4158" spans="5:12" x14ac:dyDescent="0.25">
      <c r="E4158" s="80" t="str">
        <f>IFERROR(IF(B4158="","",VLOOKUP(B4158,'Customer Orders Management'!B:AB,12,0)),"")</f>
        <v/>
      </c>
      <c r="F4158" s="80" t="str">
        <f>IFERROR(IF(B4158="","",VLOOKUP(B4158,'Customer Orders Management'!B:AB,13,0)),"")</f>
        <v/>
      </c>
      <c r="G4158" s="80" t="str">
        <f>IFERROR(IF(B4158="","",VLOOKUP(B4158,'Customer Orders Management'!B:AB,7,0)),"")</f>
        <v/>
      </c>
      <c r="H4158" s="80" t="str">
        <f>IFERROR(IF(B4158="","",VLOOKUP(B4158,'Customer Orders Management'!B:AB,8,0)),"")</f>
        <v/>
      </c>
      <c r="I4158" s="81" t="str">
        <f>IFERROR(IF(B4158="","",VLOOKUP(B4158,'Customer Orders Management'!B:AB,9,0)),"")</f>
        <v/>
      </c>
      <c r="J4158" s="81" t="str">
        <f>IFERROR(IF(B4158="","",VLOOKUP(B4158,'Customer Orders Management'!B:AB,10,0)),"")</f>
        <v/>
      </c>
      <c r="K4158" s="81" t="str">
        <f>IFERROR(IF(B4158="","",VLOOKUP(B4158,'Customer Orders Management'!B:AB,11,0)),"")</f>
        <v/>
      </c>
      <c r="L4158" s="81" t="str">
        <f>IFERROR(IF(VLOOKUP(B4158,'DIFOT Raw Data'!B:P,15,0)="","Not Delivered","Delivery"&amp;" "&amp;VLOOKUP(B4158,'DIFOT Raw Data'!B:P,15,0)),"")</f>
        <v/>
      </c>
    </row>
    <row r="4159" spans="5:12" x14ac:dyDescent="0.25">
      <c r="E4159" s="80" t="str">
        <f>IFERROR(IF(B4159="","",VLOOKUP(B4159,'Customer Orders Management'!B:AB,12,0)),"")</f>
        <v/>
      </c>
      <c r="F4159" s="80" t="str">
        <f>IFERROR(IF(B4159="","",VLOOKUP(B4159,'Customer Orders Management'!B:AB,13,0)),"")</f>
        <v/>
      </c>
      <c r="G4159" s="80" t="str">
        <f>IFERROR(IF(B4159="","",VLOOKUP(B4159,'Customer Orders Management'!B:AB,7,0)),"")</f>
        <v/>
      </c>
      <c r="H4159" s="80" t="str">
        <f>IFERROR(IF(B4159="","",VLOOKUP(B4159,'Customer Orders Management'!B:AB,8,0)),"")</f>
        <v/>
      </c>
      <c r="I4159" s="81" t="str">
        <f>IFERROR(IF(B4159="","",VLOOKUP(B4159,'Customer Orders Management'!B:AB,9,0)),"")</f>
        <v/>
      </c>
      <c r="J4159" s="81" t="str">
        <f>IFERROR(IF(B4159="","",VLOOKUP(B4159,'Customer Orders Management'!B:AB,10,0)),"")</f>
        <v/>
      </c>
      <c r="K4159" s="81" t="str">
        <f>IFERROR(IF(B4159="","",VLOOKUP(B4159,'Customer Orders Management'!B:AB,11,0)),"")</f>
        <v/>
      </c>
      <c r="L4159" s="81" t="str">
        <f>IFERROR(IF(VLOOKUP(B4159,'DIFOT Raw Data'!B:P,15,0)="","Not Delivered","Delivery"&amp;" "&amp;VLOOKUP(B4159,'DIFOT Raw Data'!B:P,15,0)),"")</f>
        <v/>
      </c>
    </row>
    <row r="4160" spans="5:12" x14ac:dyDescent="0.25">
      <c r="E4160" s="80" t="str">
        <f>IFERROR(IF(B4160="","",VLOOKUP(B4160,'Customer Orders Management'!B:AB,12,0)),"")</f>
        <v/>
      </c>
      <c r="F4160" s="80" t="str">
        <f>IFERROR(IF(B4160="","",VLOOKUP(B4160,'Customer Orders Management'!B:AB,13,0)),"")</f>
        <v/>
      </c>
      <c r="G4160" s="80" t="str">
        <f>IFERROR(IF(B4160="","",VLOOKUP(B4160,'Customer Orders Management'!B:AB,7,0)),"")</f>
        <v/>
      </c>
      <c r="H4160" s="80" t="str">
        <f>IFERROR(IF(B4160="","",VLOOKUP(B4160,'Customer Orders Management'!B:AB,8,0)),"")</f>
        <v/>
      </c>
      <c r="I4160" s="81" t="str">
        <f>IFERROR(IF(B4160="","",VLOOKUP(B4160,'Customer Orders Management'!B:AB,9,0)),"")</f>
        <v/>
      </c>
      <c r="J4160" s="81" t="str">
        <f>IFERROR(IF(B4160="","",VLOOKUP(B4160,'Customer Orders Management'!B:AB,10,0)),"")</f>
        <v/>
      </c>
      <c r="K4160" s="81" t="str">
        <f>IFERROR(IF(B4160="","",VLOOKUP(B4160,'Customer Orders Management'!B:AB,11,0)),"")</f>
        <v/>
      </c>
      <c r="L4160" s="81" t="str">
        <f>IFERROR(IF(VLOOKUP(B4160,'DIFOT Raw Data'!B:P,15,0)="","Not Delivered","Delivery"&amp;" "&amp;VLOOKUP(B4160,'DIFOT Raw Data'!B:P,15,0)),"")</f>
        <v/>
      </c>
    </row>
    <row r="4161" spans="5:12" x14ac:dyDescent="0.25">
      <c r="E4161" s="80" t="str">
        <f>IFERROR(IF(B4161="","",VLOOKUP(B4161,'Customer Orders Management'!B:AB,12,0)),"")</f>
        <v/>
      </c>
      <c r="F4161" s="80" t="str">
        <f>IFERROR(IF(B4161="","",VLOOKUP(B4161,'Customer Orders Management'!B:AB,13,0)),"")</f>
        <v/>
      </c>
      <c r="G4161" s="80" t="str">
        <f>IFERROR(IF(B4161="","",VLOOKUP(B4161,'Customer Orders Management'!B:AB,7,0)),"")</f>
        <v/>
      </c>
      <c r="H4161" s="80" t="str">
        <f>IFERROR(IF(B4161="","",VLOOKUP(B4161,'Customer Orders Management'!B:AB,8,0)),"")</f>
        <v/>
      </c>
      <c r="I4161" s="81" t="str">
        <f>IFERROR(IF(B4161="","",VLOOKUP(B4161,'Customer Orders Management'!B:AB,9,0)),"")</f>
        <v/>
      </c>
      <c r="J4161" s="81" t="str">
        <f>IFERROR(IF(B4161="","",VLOOKUP(B4161,'Customer Orders Management'!B:AB,10,0)),"")</f>
        <v/>
      </c>
      <c r="K4161" s="81" t="str">
        <f>IFERROR(IF(B4161="","",VLOOKUP(B4161,'Customer Orders Management'!B:AB,11,0)),"")</f>
        <v/>
      </c>
      <c r="L4161" s="81" t="str">
        <f>IFERROR(IF(VLOOKUP(B4161,'DIFOT Raw Data'!B:P,15,0)="","Not Delivered","Delivery"&amp;" "&amp;VLOOKUP(B4161,'DIFOT Raw Data'!B:P,15,0)),"")</f>
        <v/>
      </c>
    </row>
    <row r="4162" spans="5:12" x14ac:dyDescent="0.25">
      <c r="E4162" s="80" t="str">
        <f>IFERROR(IF(B4162="","",VLOOKUP(B4162,'Customer Orders Management'!B:AB,12,0)),"")</f>
        <v/>
      </c>
      <c r="F4162" s="80" t="str">
        <f>IFERROR(IF(B4162="","",VLOOKUP(B4162,'Customer Orders Management'!B:AB,13,0)),"")</f>
        <v/>
      </c>
      <c r="G4162" s="80" t="str">
        <f>IFERROR(IF(B4162="","",VLOOKUP(B4162,'Customer Orders Management'!B:AB,7,0)),"")</f>
        <v/>
      </c>
      <c r="H4162" s="80" t="str">
        <f>IFERROR(IF(B4162="","",VLOOKUP(B4162,'Customer Orders Management'!B:AB,8,0)),"")</f>
        <v/>
      </c>
      <c r="I4162" s="81" t="str">
        <f>IFERROR(IF(B4162="","",VLOOKUP(B4162,'Customer Orders Management'!B:AB,9,0)),"")</f>
        <v/>
      </c>
      <c r="J4162" s="81" t="str">
        <f>IFERROR(IF(B4162="","",VLOOKUP(B4162,'Customer Orders Management'!B:AB,10,0)),"")</f>
        <v/>
      </c>
      <c r="K4162" s="81" t="str">
        <f>IFERROR(IF(B4162="","",VLOOKUP(B4162,'Customer Orders Management'!B:AB,11,0)),"")</f>
        <v/>
      </c>
      <c r="L4162" s="81" t="str">
        <f>IFERROR(IF(VLOOKUP(B4162,'DIFOT Raw Data'!B:P,15,0)="","Not Delivered","Delivery"&amp;" "&amp;VLOOKUP(B4162,'DIFOT Raw Data'!B:P,15,0)),"")</f>
        <v/>
      </c>
    </row>
    <row r="4163" spans="5:12" x14ac:dyDescent="0.25">
      <c r="E4163" s="80" t="str">
        <f>IFERROR(IF(B4163="","",VLOOKUP(B4163,'Customer Orders Management'!B:AB,12,0)),"")</f>
        <v/>
      </c>
      <c r="F4163" s="80" t="str">
        <f>IFERROR(IF(B4163="","",VLOOKUP(B4163,'Customer Orders Management'!B:AB,13,0)),"")</f>
        <v/>
      </c>
      <c r="G4163" s="80" t="str">
        <f>IFERROR(IF(B4163="","",VLOOKUP(B4163,'Customer Orders Management'!B:AB,7,0)),"")</f>
        <v/>
      </c>
      <c r="H4163" s="80" t="str">
        <f>IFERROR(IF(B4163="","",VLOOKUP(B4163,'Customer Orders Management'!B:AB,8,0)),"")</f>
        <v/>
      </c>
      <c r="I4163" s="81" t="str">
        <f>IFERROR(IF(B4163="","",VLOOKUP(B4163,'Customer Orders Management'!B:AB,9,0)),"")</f>
        <v/>
      </c>
      <c r="J4163" s="81" t="str">
        <f>IFERROR(IF(B4163="","",VLOOKUP(B4163,'Customer Orders Management'!B:AB,10,0)),"")</f>
        <v/>
      </c>
      <c r="K4163" s="81" t="str">
        <f>IFERROR(IF(B4163="","",VLOOKUP(B4163,'Customer Orders Management'!B:AB,11,0)),"")</f>
        <v/>
      </c>
      <c r="L4163" s="81" t="str">
        <f>IFERROR(IF(VLOOKUP(B4163,'DIFOT Raw Data'!B:P,15,0)="","Not Delivered","Delivery"&amp;" "&amp;VLOOKUP(B4163,'DIFOT Raw Data'!B:P,15,0)),"")</f>
        <v/>
      </c>
    </row>
    <row r="4164" spans="5:12" x14ac:dyDescent="0.25">
      <c r="E4164" s="80" t="str">
        <f>IFERROR(IF(B4164="","",VLOOKUP(B4164,'Customer Orders Management'!B:AB,12,0)),"")</f>
        <v/>
      </c>
      <c r="F4164" s="80" t="str">
        <f>IFERROR(IF(B4164="","",VLOOKUP(B4164,'Customer Orders Management'!B:AB,13,0)),"")</f>
        <v/>
      </c>
      <c r="G4164" s="80" t="str">
        <f>IFERROR(IF(B4164="","",VLOOKUP(B4164,'Customer Orders Management'!B:AB,7,0)),"")</f>
        <v/>
      </c>
      <c r="H4164" s="80" t="str">
        <f>IFERROR(IF(B4164="","",VLOOKUP(B4164,'Customer Orders Management'!B:AB,8,0)),"")</f>
        <v/>
      </c>
      <c r="I4164" s="81" t="str">
        <f>IFERROR(IF(B4164="","",VLOOKUP(B4164,'Customer Orders Management'!B:AB,9,0)),"")</f>
        <v/>
      </c>
      <c r="J4164" s="81" t="str">
        <f>IFERROR(IF(B4164="","",VLOOKUP(B4164,'Customer Orders Management'!B:AB,10,0)),"")</f>
        <v/>
      </c>
      <c r="K4164" s="81" t="str">
        <f>IFERROR(IF(B4164="","",VLOOKUP(B4164,'Customer Orders Management'!B:AB,11,0)),"")</f>
        <v/>
      </c>
      <c r="L4164" s="81" t="str">
        <f>IFERROR(IF(VLOOKUP(B4164,'DIFOT Raw Data'!B:P,15,0)="","Not Delivered","Delivery"&amp;" "&amp;VLOOKUP(B4164,'DIFOT Raw Data'!B:P,15,0)),"")</f>
        <v/>
      </c>
    </row>
    <row r="4165" spans="5:12" x14ac:dyDescent="0.25">
      <c r="E4165" s="80" t="str">
        <f>IFERROR(IF(B4165="","",VLOOKUP(B4165,'Customer Orders Management'!B:AB,12,0)),"")</f>
        <v/>
      </c>
      <c r="F4165" s="80" t="str">
        <f>IFERROR(IF(B4165="","",VLOOKUP(B4165,'Customer Orders Management'!B:AB,13,0)),"")</f>
        <v/>
      </c>
      <c r="G4165" s="80" t="str">
        <f>IFERROR(IF(B4165="","",VLOOKUP(B4165,'Customer Orders Management'!B:AB,7,0)),"")</f>
        <v/>
      </c>
      <c r="H4165" s="80" t="str">
        <f>IFERROR(IF(B4165="","",VLOOKUP(B4165,'Customer Orders Management'!B:AB,8,0)),"")</f>
        <v/>
      </c>
      <c r="I4165" s="81" t="str">
        <f>IFERROR(IF(B4165="","",VLOOKUP(B4165,'Customer Orders Management'!B:AB,9,0)),"")</f>
        <v/>
      </c>
      <c r="J4165" s="81" t="str">
        <f>IFERROR(IF(B4165="","",VLOOKUP(B4165,'Customer Orders Management'!B:AB,10,0)),"")</f>
        <v/>
      </c>
      <c r="K4165" s="81" t="str">
        <f>IFERROR(IF(B4165="","",VLOOKUP(B4165,'Customer Orders Management'!B:AB,11,0)),"")</f>
        <v/>
      </c>
      <c r="L4165" s="81" t="str">
        <f>IFERROR(IF(VLOOKUP(B4165,'DIFOT Raw Data'!B:P,15,0)="","Not Delivered","Delivery"&amp;" "&amp;VLOOKUP(B4165,'DIFOT Raw Data'!B:P,15,0)),"")</f>
        <v/>
      </c>
    </row>
    <row r="4166" spans="5:12" x14ac:dyDescent="0.25">
      <c r="E4166" s="80" t="str">
        <f>IFERROR(IF(B4166="","",VLOOKUP(B4166,'Customer Orders Management'!B:AB,12,0)),"")</f>
        <v/>
      </c>
      <c r="F4166" s="80" t="str">
        <f>IFERROR(IF(B4166="","",VLOOKUP(B4166,'Customer Orders Management'!B:AB,13,0)),"")</f>
        <v/>
      </c>
      <c r="G4166" s="80" t="str">
        <f>IFERROR(IF(B4166="","",VLOOKUP(B4166,'Customer Orders Management'!B:AB,7,0)),"")</f>
        <v/>
      </c>
      <c r="H4166" s="80" t="str">
        <f>IFERROR(IF(B4166="","",VLOOKUP(B4166,'Customer Orders Management'!B:AB,8,0)),"")</f>
        <v/>
      </c>
      <c r="I4166" s="81" t="str">
        <f>IFERROR(IF(B4166="","",VLOOKUP(B4166,'Customer Orders Management'!B:AB,9,0)),"")</f>
        <v/>
      </c>
      <c r="J4166" s="81" t="str">
        <f>IFERROR(IF(B4166="","",VLOOKUP(B4166,'Customer Orders Management'!B:AB,10,0)),"")</f>
        <v/>
      </c>
      <c r="K4166" s="81" t="str">
        <f>IFERROR(IF(B4166="","",VLOOKUP(B4166,'Customer Orders Management'!B:AB,11,0)),"")</f>
        <v/>
      </c>
      <c r="L4166" s="81" t="str">
        <f>IFERROR(IF(VLOOKUP(B4166,'DIFOT Raw Data'!B:P,15,0)="","Not Delivered","Delivery"&amp;" "&amp;VLOOKUP(B4166,'DIFOT Raw Data'!B:P,15,0)),"")</f>
        <v/>
      </c>
    </row>
    <row r="4167" spans="5:12" x14ac:dyDescent="0.25">
      <c r="E4167" s="80" t="str">
        <f>IFERROR(IF(B4167="","",VLOOKUP(B4167,'Customer Orders Management'!B:AB,12,0)),"")</f>
        <v/>
      </c>
      <c r="F4167" s="80" t="str">
        <f>IFERROR(IF(B4167="","",VLOOKUP(B4167,'Customer Orders Management'!B:AB,13,0)),"")</f>
        <v/>
      </c>
      <c r="G4167" s="80" t="str">
        <f>IFERROR(IF(B4167="","",VLOOKUP(B4167,'Customer Orders Management'!B:AB,7,0)),"")</f>
        <v/>
      </c>
      <c r="H4167" s="80" t="str">
        <f>IFERROR(IF(B4167="","",VLOOKUP(B4167,'Customer Orders Management'!B:AB,8,0)),"")</f>
        <v/>
      </c>
      <c r="I4167" s="81" t="str">
        <f>IFERROR(IF(B4167="","",VLOOKUP(B4167,'Customer Orders Management'!B:AB,9,0)),"")</f>
        <v/>
      </c>
      <c r="J4167" s="81" t="str">
        <f>IFERROR(IF(B4167="","",VLOOKUP(B4167,'Customer Orders Management'!B:AB,10,0)),"")</f>
        <v/>
      </c>
      <c r="K4167" s="81" t="str">
        <f>IFERROR(IF(B4167="","",VLOOKUP(B4167,'Customer Orders Management'!B:AB,11,0)),"")</f>
        <v/>
      </c>
      <c r="L4167" s="81" t="str">
        <f>IFERROR(IF(VLOOKUP(B4167,'DIFOT Raw Data'!B:P,15,0)="","Not Delivered","Delivery"&amp;" "&amp;VLOOKUP(B4167,'DIFOT Raw Data'!B:P,15,0)),"")</f>
        <v/>
      </c>
    </row>
    <row r="4168" spans="5:12" x14ac:dyDescent="0.25">
      <c r="E4168" s="80" t="str">
        <f>IFERROR(IF(B4168="","",VLOOKUP(B4168,'Customer Orders Management'!B:AB,12,0)),"")</f>
        <v/>
      </c>
      <c r="F4168" s="80" t="str">
        <f>IFERROR(IF(B4168="","",VLOOKUP(B4168,'Customer Orders Management'!B:AB,13,0)),"")</f>
        <v/>
      </c>
      <c r="G4168" s="80" t="str">
        <f>IFERROR(IF(B4168="","",VLOOKUP(B4168,'Customer Orders Management'!B:AB,7,0)),"")</f>
        <v/>
      </c>
      <c r="H4168" s="80" t="str">
        <f>IFERROR(IF(B4168="","",VLOOKUP(B4168,'Customer Orders Management'!B:AB,8,0)),"")</f>
        <v/>
      </c>
      <c r="I4168" s="81" t="str">
        <f>IFERROR(IF(B4168="","",VLOOKUP(B4168,'Customer Orders Management'!B:AB,9,0)),"")</f>
        <v/>
      </c>
      <c r="J4168" s="81" t="str">
        <f>IFERROR(IF(B4168="","",VLOOKUP(B4168,'Customer Orders Management'!B:AB,10,0)),"")</f>
        <v/>
      </c>
      <c r="K4168" s="81" t="str">
        <f>IFERROR(IF(B4168="","",VLOOKUP(B4168,'Customer Orders Management'!B:AB,11,0)),"")</f>
        <v/>
      </c>
      <c r="L4168" s="81" t="str">
        <f>IFERROR(IF(VLOOKUP(B4168,'DIFOT Raw Data'!B:P,15,0)="","Not Delivered","Delivery"&amp;" "&amp;VLOOKUP(B4168,'DIFOT Raw Data'!B:P,15,0)),"")</f>
        <v/>
      </c>
    </row>
    <row r="4169" spans="5:12" x14ac:dyDescent="0.25">
      <c r="E4169" s="80" t="str">
        <f>IFERROR(IF(B4169="","",VLOOKUP(B4169,'Customer Orders Management'!B:AB,12,0)),"")</f>
        <v/>
      </c>
      <c r="F4169" s="80" t="str">
        <f>IFERROR(IF(B4169="","",VLOOKUP(B4169,'Customer Orders Management'!B:AB,13,0)),"")</f>
        <v/>
      </c>
      <c r="G4169" s="80" t="str">
        <f>IFERROR(IF(B4169="","",VLOOKUP(B4169,'Customer Orders Management'!B:AB,7,0)),"")</f>
        <v/>
      </c>
      <c r="H4169" s="80" t="str">
        <f>IFERROR(IF(B4169="","",VLOOKUP(B4169,'Customer Orders Management'!B:AB,8,0)),"")</f>
        <v/>
      </c>
      <c r="I4169" s="81" t="str">
        <f>IFERROR(IF(B4169="","",VLOOKUP(B4169,'Customer Orders Management'!B:AB,9,0)),"")</f>
        <v/>
      </c>
      <c r="J4169" s="81" t="str">
        <f>IFERROR(IF(B4169="","",VLOOKUP(B4169,'Customer Orders Management'!B:AB,10,0)),"")</f>
        <v/>
      </c>
      <c r="K4169" s="81" t="str">
        <f>IFERROR(IF(B4169="","",VLOOKUP(B4169,'Customer Orders Management'!B:AB,11,0)),"")</f>
        <v/>
      </c>
      <c r="L4169" s="81" t="str">
        <f>IFERROR(IF(VLOOKUP(B4169,'DIFOT Raw Data'!B:P,15,0)="","Not Delivered","Delivery"&amp;" "&amp;VLOOKUP(B4169,'DIFOT Raw Data'!B:P,15,0)),"")</f>
        <v/>
      </c>
    </row>
    <row r="4170" spans="5:12" x14ac:dyDescent="0.25">
      <c r="E4170" s="80" t="str">
        <f>IFERROR(IF(B4170="","",VLOOKUP(B4170,'Customer Orders Management'!B:AB,12,0)),"")</f>
        <v/>
      </c>
      <c r="F4170" s="80" t="str">
        <f>IFERROR(IF(B4170="","",VLOOKUP(B4170,'Customer Orders Management'!B:AB,13,0)),"")</f>
        <v/>
      </c>
      <c r="G4170" s="80" t="str">
        <f>IFERROR(IF(B4170="","",VLOOKUP(B4170,'Customer Orders Management'!B:AB,7,0)),"")</f>
        <v/>
      </c>
      <c r="H4170" s="80" t="str">
        <f>IFERROR(IF(B4170="","",VLOOKUP(B4170,'Customer Orders Management'!B:AB,8,0)),"")</f>
        <v/>
      </c>
      <c r="I4170" s="81" t="str">
        <f>IFERROR(IF(B4170="","",VLOOKUP(B4170,'Customer Orders Management'!B:AB,9,0)),"")</f>
        <v/>
      </c>
      <c r="J4170" s="81" t="str">
        <f>IFERROR(IF(B4170="","",VLOOKUP(B4170,'Customer Orders Management'!B:AB,10,0)),"")</f>
        <v/>
      </c>
      <c r="K4170" s="81" t="str">
        <f>IFERROR(IF(B4170="","",VLOOKUP(B4170,'Customer Orders Management'!B:AB,11,0)),"")</f>
        <v/>
      </c>
      <c r="L4170" s="81" t="str">
        <f>IFERROR(IF(VLOOKUP(B4170,'DIFOT Raw Data'!B:P,15,0)="","Not Delivered","Delivery"&amp;" "&amp;VLOOKUP(B4170,'DIFOT Raw Data'!B:P,15,0)),"")</f>
        <v/>
      </c>
    </row>
    <row r="4171" spans="5:12" x14ac:dyDescent="0.25">
      <c r="E4171" s="80" t="str">
        <f>IFERROR(IF(B4171="","",VLOOKUP(B4171,'Customer Orders Management'!B:AB,12,0)),"")</f>
        <v/>
      </c>
      <c r="F4171" s="80" t="str">
        <f>IFERROR(IF(B4171="","",VLOOKUP(B4171,'Customer Orders Management'!B:AB,13,0)),"")</f>
        <v/>
      </c>
      <c r="G4171" s="80" t="str">
        <f>IFERROR(IF(B4171="","",VLOOKUP(B4171,'Customer Orders Management'!B:AB,7,0)),"")</f>
        <v/>
      </c>
      <c r="H4171" s="80" t="str">
        <f>IFERROR(IF(B4171="","",VLOOKUP(B4171,'Customer Orders Management'!B:AB,8,0)),"")</f>
        <v/>
      </c>
      <c r="I4171" s="81" t="str">
        <f>IFERROR(IF(B4171="","",VLOOKUP(B4171,'Customer Orders Management'!B:AB,9,0)),"")</f>
        <v/>
      </c>
      <c r="J4171" s="81" t="str">
        <f>IFERROR(IF(B4171="","",VLOOKUP(B4171,'Customer Orders Management'!B:AB,10,0)),"")</f>
        <v/>
      </c>
      <c r="K4171" s="81" t="str">
        <f>IFERROR(IF(B4171="","",VLOOKUP(B4171,'Customer Orders Management'!B:AB,11,0)),"")</f>
        <v/>
      </c>
      <c r="L4171" s="81" t="str">
        <f>IFERROR(IF(VLOOKUP(B4171,'DIFOT Raw Data'!B:P,15,0)="","Not Delivered","Delivery"&amp;" "&amp;VLOOKUP(B4171,'DIFOT Raw Data'!B:P,15,0)),"")</f>
        <v/>
      </c>
    </row>
    <row r="4172" spans="5:12" x14ac:dyDescent="0.25">
      <c r="E4172" s="80" t="str">
        <f>IFERROR(IF(B4172="","",VLOOKUP(B4172,'Customer Orders Management'!B:AB,12,0)),"")</f>
        <v/>
      </c>
      <c r="F4172" s="80" t="str">
        <f>IFERROR(IF(B4172="","",VLOOKUP(B4172,'Customer Orders Management'!B:AB,13,0)),"")</f>
        <v/>
      </c>
      <c r="G4172" s="80" t="str">
        <f>IFERROR(IF(B4172="","",VLOOKUP(B4172,'Customer Orders Management'!B:AB,7,0)),"")</f>
        <v/>
      </c>
      <c r="H4172" s="80" t="str">
        <f>IFERROR(IF(B4172="","",VLOOKUP(B4172,'Customer Orders Management'!B:AB,8,0)),"")</f>
        <v/>
      </c>
      <c r="I4172" s="81" t="str">
        <f>IFERROR(IF(B4172="","",VLOOKUP(B4172,'Customer Orders Management'!B:AB,9,0)),"")</f>
        <v/>
      </c>
      <c r="J4172" s="81" t="str">
        <f>IFERROR(IF(B4172="","",VLOOKUP(B4172,'Customer Orders Management'!B:AB,10,0)),"")</f>
        <v/>
      </c>
      <c r="K4172" s="81" t="str">
        <f>IFERROR(IF(B4172="","",VLOOKUP(B4172,'Customer Orders Management'!B:AB,11,0)),"")</f>
        <v/>
      </c>
      <c r="L4172" s="81" t="str">
        <f>IFERROR(IF(VLOOKUP(B4172,'DIFOT Raw Data'!B:P,15,0)="","Not Delivered","Delivery"&amp;" "&amp;VLOOKUP(B4172,'DIFOT Raw Data'!B:P,15,0)),"")</f>
        <v/>
      </c>
    </row>
    <row r="4173" spans="5:12" x14ac:dyDescent="0.25">
      <c r="E4173" s="80" t="str">
        <f>IFERROR(IF(B4173="","",VLOOKUP(B4173,'Customer Orders Management'!B:AB,12,0)),"")</f>
        <v/>
      </c>
      <c r="F4173" s="80" t="str">
        <f>IFERROR(IF(B4173="","",VLOOKUP(B4173,'Customer Orders Management'!B:AB,13,0)),"")</f>
        <v/>
      </c>
      <c r="G4173" s="80" t="str">
        <f>IFERROR(IF(B4173="","",VLOOKUP(B4173,'Customer Orders Management'!B:AB,7,0)),"")</f>
        <v/>
      </c>
      <c r="H4173" s="80" t="str">
        <f>IFERROR(IF(B4173="","",VLOOKUP(B4173,'Customer Orders Management'!B:AB,8,0)),"")</f>
        <v/>
      </c>
      <c r="I4173" s="81" t="str">
        <f>IFERROR(IF(B4173="","",VLOOKUP(B4173,'Customer Orders Management'!B:AB,9,0)),"")</f>
        <v/>
      </c>
      <c r="J4173" s="81" t="str">
        <f>IFERROR(IF(B4173="","",VLOOKUP(B4173,'Customer Orders Management'!B:AB,10,0)),"")</f>
        <v/>
      </c>
      <c r="K4173" s="81" t="str">
        <f>IFERROR(IF(B4173="","",VLOOKUP(B4173,'Customer Orders Management'!B:AB,11,0)),"")</f>
        <v/>
      </c>
      <c r="L4173" s="81" t="str">
        <f>IFERROR(IF(VLOOKUP(B4173,'DIFOT Raw Data'!B:P,15,0)="","Not Delivered","Delivery"&amp;" "&amp;VLOOKUP(B4173,'DIFOT Raw Data'!B:P,15,0)),"")</f>
        <v/>
      </c>
    </row>
    <row r="4174" spans="5:12" x14ac:dyDescent="0.25">
      <c r="E4174" s="80" t="str">
        <f>IFERROR(IF(B4174="","",VLOOKUP(B4174,'Customer Orders Management'!B:AB,12,0)),"")</f>
        <v/>
      </c>
      <c r="F4174" s="80" t="str">
        <f>IFERROR(IF(B4174="","",VLOOKUP(B4174,'Customer Orders Management'!B:AB,13,0)),"")</f>
        <v/>
      </c>
      <c r="G4174" s="80" t="str">
        <f>IFERROR(IF(B4174="","",VLOOKUP(B4174,'Customer Orders Management'!B:AB,7,0)),"")</f>
        <v/>
      </c>
      <c r="H4174" s="80" t="str">
        <f>IFERROR(IF(B4174="","",VLOOKUP(B4174,'Customer Orders Management'!B:AB,8,0)),"")</f>
        <v/>
      </c>
      <c r="I4174" s="81" t="str">
        <f>IFERROR(IF(B4174="","",VLOOKUP(B4174,'Customer Orders Management'!B:AB,9,0)),"")</f>
        <v/>
      </c>
      <c r="J4174" s="81" t="str">
        <f>IFERROR(IF(B4174="","",VLOOKUP(B4174,'Customer Orders Management'!B:AB,10,0)),"")</f>
        <v/>
      </c>
      <c r="K4174" s="81" t="str">
        <f>IFERROR(IF(B4174="","",VLOOKUP(B4174,'Customer Orders Management'!B:AB,11,0)),"")</f>
        <v/>
      </c>
      <c r="L4174" s="81" t="str">
        <f>IFERROR(IF(VLOOKUP(B4174,'DIFOT Raw Data'!B:P,15,0)="","Not Delivered","Delivery"&amp;" "&amp;VLOOKUP(B4174,'DIFOT Raw Data'!B:P,15,0)),"")</f>
        <v/>
      </c>
    </row>
    <row r="4175" spans="5:12" x14ac:dyDescent="0.25">
      <c r="E4175" s="80" t="str">
        <f>IFERROR(IF(B4175="","",VLOOKUP(B4175,'Customer Orders Management'!B:AB,12,0)),"")</f>
        <v/>
      </c>
      <c r="F4175" s="80" t="str">
        <f>IFERROR(IF(B4175="","",VLOOKUP(B4175,'Customer Orders Management'!B:AB,13,0)),"")</f>
        <v/>
      </c>
      <c r="G4175" s="80" t="str">
        <f>IFERROR(IF(B4175="","",VLOOKUP(B4175,'Customer Orders Management'!B:AB,7,0)),"")</f>
        <v/>
      </c>
      <c r="H4175" s="80" t="str">
        <f>IFERROR(IF(B4175="","",VLOOKUP(B4175,'Customer Orders Management'!B:AB,8,0)),"")</f>
        <v/>
      </c>
      <c r="I4175" s="81" t="str">
        <f>IFERROR(IF(B4175="","",VLOOKUP(B4175,'Customer Orders Management'!B:AB,9,0)),"")</f>
        <v/>
      </c>
      <c r="J4175" s="81" t="str">
        <f>IFERROR(IF(B4175="","",VLOOKUP(B4175,'Customer Orders Management'!B:AB,10,0)),"")</f>
        <v/>
      </c>
      <c r="K4175" s="81" t="str">
        <f>IFERROR(IF(B4175="","",VLOOKUP(B4175,'Customer Orders Management'!B:AB,11,0)),"")</f>
        <v/>
      </c>
      <c r="L4175" s="81" t="str">
        <f>IFERROR(IF(VLOOKUP(B4175,'DIFOT Raw Data'!B:P,15,0)="","Not Delivered","Delivery"&amp;" "&amp;VLOOKUP(B4175,'DIFOT Raw Data'!B:P,15,0)),"")</f>
        <v/>
      </c>
    </row>
    <row r="4176" spans="5:12" x14ac:dyDescent="0.25">
      <c r="E4176" s="80" t="str">
        <f>IFERROR(IF(B4176="","",VLOOKUP(B4176,'Customer Orders Management'!B:AB,12,0)),"")</f>
        <v/>
      </c>
      <c r="F4176" s="80" t="str">
        <f>IFERROR(IF(B4176="","",VLOOKUP(B4176,'Customer Orders Management'!B:AB,13,0)),"")</f>
        <v/>
      </c>
      <c r="G4176" s="80" t="str">
        <f>IFERROR(IF(B4176="","",VLOOKUP(B4176,'Customer Orders Management'!B:AB,7,0)),"")</f>
        <v/>
      </c>
      <c r="H4176" s="80" t="str">
        <f>IFERROR(IF(B4176="","",VLOOKUP(B4176,'Customer Orders Management'!B:AB,8,0)),"")</f>
        <v/>
      </c>
      <c r="I4176" s="81" t="str">
        <f>IFERROR(IF(B4176="","",VLOOKUP(B4176,'Customer Orders Management'!B:AB,9,0)),"")</f>
        <v/>
      </c>
      <c r="J4176" s="81" t="str">
        <f>IFERROR(IF(B4176="","",VLOOKUP(B4176,'Customer Orders Management'!B:AB,10,0)),"")</f>
        <v/>
      </c>
      <c r="K4176" s="81" t="str">
        <f>IFERROR(IF(B4176="","",VLOOKUP(B4176,'Customer Orders Management'!B:AB,11,0)),"")</f>
        <v/>
      </c>
      <c r="L4176" s="81" t="str">
        <f>IFERROR(IF(VLOOKUP(B4176,'DIFOT Raw Data'!B:P,15,0)="","Not Delivered","Delivery"&amp;" "&amp;VLOOKUP(B4176,'DIFOT Raw Data'!B:P,15,0)),"")</f>
        <v/>
      </c>
    </row>
    <row r="4177" spans="5:12" x14ac:dyDescent="0.25">
      <c r="E4177" s="80" t="str">
        <f>IFERROR(IF(B4177="","",VLOOKUP(B4177,'Customer Orders Management'!B:AB,12,0)),"")</f>
        <v/>
      </c>
      <c r="F4177" s="80" t="str">
        <f>IFERROR(IF(B4177="","",VLOOKUP(B4177,'Customer Orders Management'!B:AB,13,0)),"")</f>
        <v/>
      </c>
      <c r="G4177" s="80" t="str">
        <f>IFERROR(IF(B4177="","",VLOOKUP(B4177,'Customer Orders Management'!B:AB,7,0)),"")</f>
        <v/>
      </c>
      <c r="H4177" s="80" t="str">
        <f>IFERROR(IF(B4177="","",VLOOKUP(B4177,'Customer Orders Management'!B:AB,8,0)),"")</f>
        <v/>
      </c>
      <c r="I4177" s="81" t="str">
        <f>IFERROR(IF(B4177="","",VLOOKUP(B4177,'Customer Orders Management'!B:AB,9,0)),"")</f>
        <v/>
      </c>
      <c r="J4177" s="81" t="str">
        <f>IFERROR(IF(B4177="","",VLOOKUP(B4177,'Customer Orders Management'!B:AB,10,0)),"")</f>
        <v/>
      </c>
      <c r="K4177" s="81" t="str">
        <f>IFERROR(IF(B4177="","",VLOOKUP(B4177,'Customer Orders Management'!B:AB,11,0)),"")</f>
        <v/>
      </c>
      <c r="L4177" s="81" t="str">
        <f>IFERROR(IF(VLOOKUP(B4177,'DIFOT Raw Data'!B:P,15,0)="","Not Delivered","Delivery"&amp;" "&amp;VLOOKUP(B4177,'DIFOT Raw Data'!B:P,15,0)),"")</f>
        <v/>
      </c>
    </row>
    <row r="4178" spans="5:12" x14ac:dyDescent="0.25">
      <c r="E4178" s="80" t="str">
        <f>IFERROR(IF(B4178="","",VLOOKUP(B4178,'Customer Orders Management'!B:AB,12,0)),"")</f>
        <v/>
      </c>
      <c r="F4178" s="80" t="str">
        <f>IFERROR(IF(B4178="","",VLOOKUP(B4178,'Customer Orders Management'!B:AB,13,0)),"")</f>
        <v/>
      </c>
      <c r="G4178" s="80" t="str">
        <f>IFERROR(IF(B4178="","",VLOOKUP(B4178,'Customer Orders Management'!B:AB,7,0)),"")</f>
        <v/>
      </c>
      <c r="H4178" s="80" t="str">
        <f>IFERROR(IF(B4178="","",VLOOKUP(B4178,'Customer Orders Management'!B:AB,8,0)),"")</f>
        <v/>
      </c>
      <c r="I4178" s="81" t="str">
        <f>IFERROR(IF(B4178="","",VLOOKUP(B4178,'Customer Orders Management'!B:AB,9,0)),"")</f>
        <v/>
      </c>
      <c r="J4178" s="81" t="str">
        <f>IFERROR(IF(B4178="","",VLOOKUP(B4178,'Customer Orders Management'!B:AB,10,0)),"")</f>
        <v/>
      </c>
      <c r="K4178" s="81" t="str">
        <f>IFERROR(IF(B4178="","",VLOOKUP(B4178,'Customer Orders Management'!B:AB,11,0)),"")</f>
        <v/>
      </c>
      <c r="L4178" s="81" t="str">
        <f>IFERROR(IF(VLOOKUP(B4178,'DIFOT Raw Data'!B:P,15,0)="","Not Delivered","Delivery"&amp;" "&amp;VLOOKUP(B4178,'DIFOT Raw Data'!B:P,15,0)),"")</f>
        <v/>
      </c>
    </row>
    <row r="4179" spans="5:12" x14ac:dyDescent="0.25">
      <c r="E4179" s="80" t="str">
        <f>IFERROR(IF(B4179="","",VLOOKUP(B4179,'Customer Orders Management'!B:AB,12,0)),"")</f>
        <v/>
      </c>
      <c r="F4179" s="80" t="str">
        <f>IFERROR(IF(B4179="","",VLOOKUP(B4179,'Customer Orders Management'!B:AB,13,0)),"")</f>
        <v/>
      </c>
      <c r="G4179" s="80" t="str">
        <f>IFERROR(IF(B4179="","",VLOOKUP(B4179,'Customer Orders Management'!B:AB,7,0)),"")</f>
        <v/>
      </c>
      <c r="H4179" s="80" t="str">
        <f>IFERROR(IF(B4179="","",VLOOKUP(B4179,'Customer Orders Management'!B:AB,8,0)),"")</f>
        <v/>
      </c>
      <c r="I4179" s="81" t="str">
        <f>IFERROR(IF(B4179="","",VLOOKUP(B4179,'Customer Orders Management'!B:AB,9,0)),"")</f>
        <v/>
      </c>
      <c r="J4179" s="81" t="str">
        <f>IFERROR(IF(B4179="","",VLOOKUP(B4179,'Customer Orders Management'!B:AB,10,0)),"")</f>
        <v/>
      </c>
      <c r="K4179" s="81" t="str">
        <f>IFERROR(IF(B4179="","",VLOOKUP(B4179,'Customer Orders Management'!B:AB,11,0)),"")</f>
        <v/>
      </c>
      <c r="L4179" s="81" t="str">
        <f>IFERROR(IF(VLOOKUP(B4179,'DIFOT Raw Data'!B:P,15,0)="","Not Delivered","Delivery"&amp;" "&amp;VLOOKUP(B4179,'DIFOT Raw Data'!B:P,15,0)),"")</f>
        <v/>
      </c>
    </row>
    <row r="4180" spans="5:12" x14ac:dyDescent="0.25">
      <c r="E4180" s="80" t="str">
        <f>IFERROR(IF(B4180="","",VLOOKUP(B4180,'Customer Orders Management'!B:AB,12,0)),"")</f>
        <v/>
      </c>
      <c r="F4180" s="80" t="str">
        <f>IFERROR(IF(B4180="","",VLOOKUP(B4180,'Customer Orders Management'!B:AB,13,0)),"")</f>
        <v/>
      </c>
      <c r="G4180" s="80" t="str">
        <f>IFERROR(IF(B4180="","",VLOOKUP(B4180,'Customer Orders Management'!B:AB,7,0)),"")</f>
        <v/>
      </c>
      <c r="H4180" s="80" t="str">
        <f>IFERROR(IF(B4180="","",VLOOKUP(B4180,'Customer Orders Management'!B:AB,8,0)),"")</f>
        <v/>
      </c>
      <c r="I4180" s="81" t="str">
        <f>IFERROR(IF(B4180="","",VLOOKUP(B4180,'Customer Orders Management'!B:AB,9,0)),"")</f>
        <v/>
      </c>
      <c r="J4180" s="81" t="str">
        <f>IFERROR(IF(B4180="","",VLOOKUP(B4180,'Customer Orders Management'!B:AB,10,0)),"")</f>
        <v/>
      </c>
      <c r="K4180" s="81" t="str">
        <f>IFERROR(IF(B4180="","",VLOOKUP(B4180,'Customer Orders Management'!B:AB,11,0)),"")</f>
        <v/>
      </c>
      <c r="L4180" s="81" t="str">
        <f>IFERROR(IF(VLOOKUP(B4180,'DIFOT Raw Data'!B:P,15,0)="","Not Delivered","Delivery"&amp;" "&amp;VLOOKUP(B4180,'DIFOT Raw Data'!B:P,15,0)),"")</f>
        <v/>
      </c>
    </row>
    <row r="4181" spans="5:12" x14ac:dyDescent="0.25">
      <c r="E4181" s="80" t="str">
        <f>IFERROR(IF(B4181="","",VLOOKUP(B4181,'Customer Orders Management'!B:AB,12,0)),"")</f>
        <v/>
      </c>
      <c r="F4181" s="80" t="str">
        <f>IFERROR(IF(B4181="","",VLOOKUP(B4181,'Customer Orders Management'!B:AB,13,0)),"")</f>
        <v/>
      </c>
      <c r="G4181" s="80" t="str">
        <f>IFERROR(IF(B4181="","",VLOOKUP(B4181,'Customer Orders Management'!B:AB,7,0)),"")</f>
        <v/>
      </c>
      <c r="H4181" s="80" t="str">
        <f>IFERROR(IF(B4181="","",VLOOKUP(B4181,'Customer Orders Management'!B:AB,8,0)),"")</f>
        <v/>
      </c>
      <c r="I4181" s="81" t="str">
        <f>IFERROR(IF(B4181="","",VLOOKUP(B4181,'Customer Orders Management'!B:AB,9,0)),"")</f>
        <v/>
      </c>
      <c r="J4181" s="81" t="str">
        <f>IFERROR(IF(B4181="","",VLOOKUP(B4181,'Customer Orders Management'!B:AB,10,0)),"")</f>
        <v/>
      </c>
      <c r="K4181" s="81" t="str">
        <f>IFERROR(IF(B4181="","",VLOOKUP(B4181,'Customer Orders Management'!B:AB,11,0)),"")</f>
        <v/>
      </c>
      <c r="L4181" s="81" t="str">
        <f>IFERROR(IF(VLOOKUP(B4181,'DIFOT Raw Data'!B:P,15,0)="","Not Delivered","Delivery"&amp;" "&amp;VLOOKUP(B4181,'DIFOT Raw Data'!B:P,15,0)),"")</f>
        <v/>
      </c>
    </row>
    <row r="4182" spans="5:12" x14ac:dyDescent="0.25">
      <c r="E4182" s="80" t="str">
        <f>IFERROR(IF(B4182="","",VLOOKUP(B4182,'Customer Orders Management'!B:AB,12,0)),"")</f>
        <v/>
      </c>
      <c r="F4182" s="80" t="str">
        <f>IFERROR(IF(B4182="","",VLOOKUP(B4182,'Customer Orders Management'!B:AB,13,0)),"")</f>
        <v/>
      </c>
      <c r="G4182" s="80" t="str">
        <f>IFERROR(IF(B4182="","",VLOOKUP(B4182,'Customer Orders Management'!B:AB,7,0)),"")</f>
        <v/>
      </c>
      <c r="H4182" s="80" t="str">
        <f>IFERROR(IF(B4182="","",VLOOKUP(B4182,'Customer Orders Management'!B:AB,8,0)),"")</f>
        <v/>
      </c>
      <c r="I4182" s="81" t="str">
        <f>IFERROR(IF(B4182="","",VLOOKUP(B4182,'Customer Orders Management'!B:AB,9,0)),"")</f>
        <v/>
      </c>
      <c r="J4182" s="81" t="str">
        <f>IFERROR(IF(B4182="","",VLOOKUP(B4182,'Customer Orders Management'!B:AB,10,0)),"")</f>
        <v/>
      </c>
      <c r="K4182" s="81" t="str">
        <f>IFERROR(IF(B4182="","",VLOOKUP(B4182,'Customer Orders Management'!B:AB,11,0)),"")</f>
        <v/>
      </c>
      <c r="L4182" s="81" t="str">
        <f>IFERROR(IF(VLOOKUP(B4182,'DIFOT Raw Data'!B:P,15,0)="","Not Delivered","Delivery"&amp;" "&amp;VLOOKUP(B4182,'DIFOT Raw Data'!B:P,15,0)),"")</f>
        <v/>
      </c>
    </row>
    <row r="4183" spans="5:12" x14ac:dyDescent="0.25">
      <c r="E4183" s="80" t="str">
        <f>IFERROR(IF(B4183="","",VLOOKUP(B4183,'Customer Orders Management'!B:AB,12,0)),"")</f>
        <v/>
      </c>
      <c r="F4183" s="80" t="str">
        <f>IFERROR(IF(B4183="","",VLOOKUP(B4183,'Customer Orders Management'!B:AB,13,0)),"")</f>
        <v/>
      </c>
      <c r="G4183" s="80" t="str">
        <f>IFERROR(IF(B4183="","",VLOOKUP(B4183,'Customer Orders Management'!B:AB,7,0)),"")</f>
        <v/>
      </c>
      <c r="H4183" s="80" t="str">
        <f>IFERROR(IF(B4183="","",VLOOKUP(B4183,'Customer Orders Management'!B:AB,8,0)),"")</f>
        <v/>
      </c>
      <c r="I4183" s="81" t="str">
        <f>IFERROR(IF(B4183="","",VLOOKUP(B4183,'Customer Orders Management'!B:AB,9,0)),"")</f>
        <v/>
      </c>
      <c r="J4183" s="81" t="str">
        <f>IFERROR(IF(B4183="","",VLOOKUP(B4183,'Customer Orders Management'!B:AB,10,0)),"")</f>
        <v/>
      </c>
      <c r="K4183" s="81" t="str">
        <f>IFERROR(IF(B4183="","",VLOOKUP(B4183,'Customer Orders Management'!B:AB,11,0)),"")</f>
        <v/>
      </c>
      <c r="L4183" s="81" t="str">
        <f>IFERROR(IF(VLOOKUP(B4183,'DIFOT Raw Data'!B:P,15,0)="","Not Delivered","Delivery"&amp;" "&amp;VLOOKUP(B4183,'DIFOT Raw Data'!B:P,15,0)),"")</f>
        <v/>
      </c>
    </row>
    <row r="4184" spans="5:12" x14ac:dyDescent="0.25">
      <c r="E4184" s="80" t="str">
        <f>IFERROR(IF(B4184="","",VLOOKUP(B4184,'Customer Orders Management'!B:AB,12,0)),"")</f>
        <v/>
      </c>
      <c r="F4184" s="80" t="str">
        <f>IFERROR(IF(B4184="","",VLOOKUP(B4184,'Customer Orders Management'!B:AB,13,0)),"")</f>
        <v/>
      </c>
      <c r="G4184" s="80" t="str">
        <f>IFERROR(IF(B4184="","",VLOOKUP(B4184,'Customer Orders Management'!B:AB,7,0)),"")</f>
        <v/>
      </c>
      <c r="H4184" s="80" t="str">
        <f>IFERROR(IF(B4184="","",VLOOKUP(B4184,'Customer Orders Management'!B:AB,8,0)),"")</f>
        <v/>
      </c>
      <c r="I4184" s="81" t="str">
        <f>IFERROR(IF(B4184="","",VLOOKUP(B4184,'Customer Orders Management'!B:AB,9,0)),"")</f>
        <v/>
      </c>
      <c r="J4184" s="81" t="str">
        <f>IFERROR(IF(B4184="","",VLOOKUP(B4184,'Customer Orders Management'!B:AB,10,0)),"")</f>
        <v/>
      </c>
      <c r="K4184" s="81" t="str">
        <f>IFERROR(IF(B4184="","",VLOOKUP(B4184,'Customer Orders Management'!B:AB,11,0)),"")</f>
        <v/>
      </c>
      <c r="L4184" s="81" t="str">
        <f>IFERROR(IF(VLOOKUP(B4184,'DIFOT Raw Data'!B:P,15,0)="","Not Delivered","Delivery"&amp;" "&amp;VLOOKUP(B4184,'DIFOT Raw Data'!B:P,15,0)),"")</f>
        <v/>
      </c>
    </row>
    <row r="4185" spans="5:12" x14ac:dyDescent="0.25">
      <c r="E4185" s="80" t="str">
        <f>IFERROR(IF(B4185="","",VLOOKUP(B4185,'Customer Orders Management'!B:AB,12,0)),"")</f>
        <v/>
      </c>
      <c r="F4185" s="80" t="str">
        <f>IFERROR(IF(B4185="","",VLOOKUP(B4185,'Customer Orders Management'!B:AB,13,0)),"")</f>
        <v/>
      </c>
      <c r="G4185" s="80" t="str">
        <f>IFERROR(IF(B4185="","",VLOOKUP(B4185,'Customer Orders Management'!B:AB,7,0)),"")</f>
        <v/>
      </c>
      <c r="H4185" s="80" t="str">
        <f>IFERROR(IF(B4185="","",VLOOKUP(B4185,'Customer Orders Management'!B:AB,8,0)),"")</f>
        <v/>
      </c>
      <c r="I4185" s="81" t="str">
        <f>IFERROR(IF(B4185="","",VLOOKUP(B4185,'Customer Orders Management'!B:AB,9,0)),"")</f>
        <v/>
      </c>
      <c r="J4185" s="81" t="str">
        <f>IFERROR(IF(B4185="","",VLOOKUP(B4185,'Customer Orders Management'!B:AB,10,0)),"")</f>
        <v/>
      </c>
      <c r="K4185" s="81" t="str">
        <f>IFERROR(IF(B4185="","",VLOOKUP(B4185,'Customer Orders Management'!B:AB,11,0)),"")</f>
        <v/>
      </c>
      <c r="L4185" s="81" t="str">
        <f>IFERROR(IF(VLOOKUP(B4185,'DIFOT Raw Data'!B:P,15,0)="","Not Delivered","Delivery"&amp;" "&amp;VLOOKUP(B4185,'DIFOT Raw Data'!B:P,15,0)),"")</f>
        <v/>
      </c>
    </row>
    <row r="4186" spans="5:12" x14ac:dyDescent="0.25">
      <c r="E4186" s="80" t="str">
        <f>IFERROR(IF(B4186="","",VLOOKUP(B4186,'Customer Orders Management'!B:AB,12,0)),"")</f>
        <v/>
      </c>
      <c r="F4186" s="80" t="str">
        <f>IFERROR(IF(B4186="","",VLOOKUP(B4186,'Customer Orders Management'!B:AB,13,0)),"")</f>
        <v/>
      </c>
      <c r="G4186" s="80" t="str">
        <f>IFERROR(IF(B4186="","",VLOOKUP(B4186,'Customer Orders Management'!B:AB,7,0)),"")</f>
        <v/>
      </c>
      <c r="H4186" s="80" t="str">
        <f>IFERROR(IF(B4186="","",VLOOKUP(B4186,'Customer Orders Management'!B:AB,8,0)),"")</f>
        <v/>
      </c>
      <c r="I4186" s="81" t="str">
        <f>IFERROR(IF(B4186="","",VLOOKUP(B4186,'Customer Orders Management'!B:AB,9,0)),"")</f>
        <v/>
      </c>
      <c r="J4186" s="81" t="str">
        <f>IFERROR(IF(B4186="","",VLOOKUP(B4186,'Customer Orders Management'!B:AB,10,0)),"")</f>
        <v/>
      </c>
      <c r="K4186" s="81" t="str">
        <f>IFERROR(IF(B4186="","",VLOOKUP(B4186,'Customer Orders Management'!B:AB,11,0)),"")</f>
        <v/>
      </c>
      <c r="L4186" s="81" t="str">
        <f>IFERROR(IF(VLOOKUP(B4186,'DIFOT Raw Data'!B:P,15,0)="","Not Delivered","Delivery"&amp;" "&amp;VLOOKUP(B4186,'DIFOT Raw Data'!B:P,15,0)),"")</f>
        <v/>
      </c>
    </row>
    <row r="4187" spans="5:12" x14ac:dyDescent="0.25">
      <c r="E4187" s="80" t="str">
        <f>IFERROR(IF(B4187="","",VLOOKUP(B4187,'Customer Orders Management'!B:AB,12,0)),"")</f>
        <v/>
      </c>
      <c r="F4187" s="80" t="str">
        <f>IFERROR(IF(B4187="","",VLOOKUP(B4187,'Customer Orders Management'!B:AB,13,0)),"")</f>
        <v/>
      </c>
      <c r="G4187" s="80" t="str">
        <f>IFERROR(IF(B4187="","",VLOOKUP(B4187,'Customer Orders Management'!B:AB,7,0)),"")</f>
        <v/>
      </c>
      <c r="H4187" s="80" t="str">
        <f>IFERROR(IF(B4187="","",VLOOKUP(B4187,'Customer Orders Management'!B:AB,8,0)),"")</f>
        <v/>
      </c>
      <c r="I4187" s="81" t="str">
        <f>IFERROR(IF(B4187="","",VLOOKUP(B4187,'Customer Orders Management'!B:AB,9,0)),"")</f>
        <v/>
      </c>
      <c r="J4187" s="81" t="str">
        <f>IFERROR(IF(B4187="","",VLOOKUP(B4187,'Customer Orders Management'!B:AB,10,0)),"")</f>
        <v/>
      </c>
      <c r="K4187" s="81" t="str">
        <f>IFERROR(IF(B4187="","",VLOOKUP(B4187,'Customer Orders Management'!B:AB,11,0)),"")</f>
        <v/>
      </c>
      <c r="L4187" s="81" t="str">
        <f>IFERROR(IF(VLOOKUP(B4187,'DIFOT Raw Data'!B:P,15,0)="","Not Delivered","Delivery"&amp;" "&amp;VLOOKUP(B4187,'DIFOT Raw Data'!B:P,15,0)),"")</f>
        <v/>
      </c>
    </row>
    <row r="4188" spans="5:12" x14ac:dyDescent="0.25">
      <c r="E4188" s="80" t="str">
        <f>IFERROR(IF(B4188="","",VLOOKUP(B4188,'Customer Orders Management'!B:AB,12,0)),"")</f>
        <v/>
      </c>
      <c r="F4188" s="80" t="str">
        <f>IFERROR(IF(B4188="","",VLOOKUP(B4188,'Customer Orders Management'!B:AB,13,0)),"")</f>
        <v/>
      </c>
      <c r="G4188" s="80" t="str">
        <f>IFERROR(IF(B4188="","",VLOOKUP(B4188,'Customer Orders Management'!B:AB,7,0)),"")</f>
        <v/>
      </c>
      <c r="H4188" s="80" t="str">
        <f>IFERROR(IF(B4188="","",VLOOKUP(B4188,'Customer Orders Management'!B:AB,8,0)),"")</f>
        <v/>
      </c>
      <c r="I4188" s="81" t="str">
        <f>IFERROR(IF(B4188="","",VLOOKUP(B4188,'Customer Orders Management'!B:AB,9,0)),"")</f>
        <v/>
      </c>
      <c r="J4188" s="81" t="str">
        <f>IFERROR(IF(B4188="","",VLOOKUP(B4188,'Customer Orders Management'!B:AB,10,0)),"")</f>
        <v/>
      </c>
      <c r="K4188" s="81" t="str">
        <f>IFERROR(IF(B4188="","",VLOOKUP(B4188,'Customer Orders Management'!B:AB,11,0)),"")</f>
        <v/>
      </c>
      <c r="L4188" s="81" t="str">
        <f>IFERROR(IF(VLOOKUP(B4188,'DIFOT Raw Data'!B:P,15,0)="","Not Delivered","Delivery"&amp;" "&amp;VLOOKUP(B4188,'DIFOT Raw Data'!B:P,15,0)),"")</f>
        <v/>
      </c>
    </row>
    <row r="4189" spans="5:12" x14ac:dyDescent="0.25">
      <c r="E4189" s="80" t="str">
        <f>IFERROR(IF(B4189="","",VLOOKUP(B4189,'Customer Orders Management'!B:AB,12,0)),"")</f>
        <v/>
      </c>
      <c r="F4189" s="80" t="str">
        <f>IFERROR(IF(B4189="","",VLOOKUP(B4189,'Customer Orders Management'!B:AB,13,0)),"")</f>
        <v/>
      </c>
      <c r="G4189" s="80" t="str">
        <f>IFERROR(IF(B4189="","",VLOOKUP(B4189,'Customer Orders Management'!B:AB,7,0)),"")</f>
        <v/>
      </c>
      <c r="H4189" s="80" t="str">
        <f>IFERROR(IF(B4189="","",VLOOKUP(B4189,'Customer Orders Management'!B:AB,8,0)),"")</f>
        <v/>
      </c>
      <c r="I4189" s="81" t="str">
        <f>IFERROR(IF(B4189="","",VLOOKUP(B4189,'Customer Orders Management'!B:AB,9,0)),"")</f>
        <v/>
      </c>
      <c r="J4189" s="81" t="str">
        <f>IFERROR(IF(B4189="","",VLOOKUP(B4189,'Customer Orders Management'!B:AB,10,0)),"")</f>
        <v/>
      </c>
      <c r="K4189" s="81" t="str">
        <f>IFERROR(IF(B4189="","",VLOOKUP(B4189,'Customer Orders Management'!B:AB,11,0)),"")</f>
        <v/>
      </c>
      <c r="L4189" s="81" t="str">
        <f>IFERROR(IF(VLOOKUP(B4189,'DIFOT Raw Data'!B:P,15,0)="","Not Delivered","Delivery"&amp;" "&amp;VLOOKUP(B4189,'DIFOT Raw Data'!B:P,15,0)),"")</f>
        <v/>
      </c>
    </row>
    <row r="4190" spans="5:12" x14ac:dyDescent="0.25">
      <c r="E4190" s="80" t="str">
        <f>IFERROR(IF(B4190="","",VLOOKUP(B4190,'Customer Orders Management'!B:AB,12,0)),"")</f>
        <v/>
      </c>
      <c r="F4190" s="80" t="str">
        <f>IFERROR(IF(B4190="","",VLOOKUP(B4190,'Customer Orders Management'!B:AB,13,0)),"")</f>
        <v/>
      </c>
      <c r="G4190" s="80" t="str">
        <f>IFERROR(IF(B4190="","",VLOOKUP(B4190,'Customer Orders Management'!B:AB,7,0)),"")</f>
        <v/>
      </c>
      <c r="H4190" s="80" t="str">
        <f>IFERROR(IF(B4190="","",VLOOKUP(B4190,'Customer Orders Management'!B:AB,8,0)),"")</f>
        <v/>
      </c>
      <c r="I4190" s="81" t="str">
        <f>IFERROR(IF(B4190="","",VLOOKUP(B4190,'Customer Orders Management'!B:AB,9,0)),"")</f>
        <v/>
      </c>
      <c r="J4190" s="81" t="str">
        <f>IFERROR(IF(B4190="","",VLOOKUP(B4190,'Customer Orders Management'!B:AB,10,0)),"")</f>
        <v/>
      </c>
      <c r="K4190" s="81" t="str">
        <f>IFERROR(IF(B4190="","",VLOOKUP(B4190,'Customer Orders Management'!B:AB,11,0)),"")</f>
        <v/>
      </c>
      <c r="L4190" s="81" t="str">
        <f>IFERROR(IF(VLOOKUP(B4190,'DIFOT Raw Data'!B:P,15,0)="","Not Delivered","Delivery"&amp;" "&amp;VLOOKUP(B4190,'DIFOT Raw Data'!B:P,15,0)),"")</f>
        <v/>
      </c>
    </row>
    <row r="4191" spans="5:12" x14ac:dyDescent="0.25">
      <c r="E4191" s="80" t="str">
        <f>IFERROR(IF(B4191="","",VLOOKUP(B4191,'Customer Orders Management'!B:AB,12,0)),"")</f>
        <v/>
      </c>
      <c r="F4191" s="80" t="str">
        <f>IFERROR(IF(B4191="","",VLOOKUP(B4191,'Customer Orders Management'!B:AB,13,0)),"")</f>
        <v/>
      </c>
      <c r="G4191" s="80" t="str">
        <f>IFERROR(IF(B4191="","",VLOOKUP(B4191,'Customer Orders Management'!B:AB,7,0)),"")</f>
        <v/>
      </c>
      <c r="H4191" s="80" t="str">
        <f>IFERROR(IF(B4191="","",VLOOKUP(B4191,'Customer Orders Management'!B:AB,8,0)),"")</f>
        <v/>
      </c>
      <c r="I4191" s="81" t="str">
        <f>IFERROR(IF(B4191="","",VLOOKUP(B4191,'Customer Orders Management'!B:AB,9,0)),"")</f>
        <v/>
      </c>
      <c r="J4191" s="81" t="str">
        <f>IFERROR(IF(B4191="","",VLOOKUP(B4191,'Customer Orders Management'!B:AB,10,0)),"")</f>
        <v/>
      </c>
      <c r="K4191" s="81" t="str">
        <f>IFERROR(IF(B4191="","",VLOOKUP(B4191,'Customer Orders Management'!B:AB,11,0)),"")</f>
        <v/>
      </c>
      <c r="L4191" s="81" t="str">
        <f>IFERROR(IF(VLOOKUP(B4191,'DIFOT Raw Data'!B:P,15,0)="","Not Delivered","Delivery"&amp;" "&amp;VLOOKUP(B4191,'DIFOT Raw Data'!B:P,15,0)),"")</f>
        <v/>
      </c>
    </row>
    <row r="4192" spans="5:12" x14ac:dyDescent="0.25">
      <c r="E4192" s="80" t="str">
        <f>IFERROR(IF(B4192="","",VLOOKUP(B4192,'Customer Orders Management'!B:AB,12,0)),"")</f>
        <v/>
      </c>
      <c r="F4192" s="80" t="str">
        <f>IFERROR(IF(B4192="","",VLOOKUP(B4192,'Customer Orders Management'!B:AB,13,0)),"")</f>
        <v/>
      </c>
      <c r="G4192" s="80" t="str">
        <f>IFERROR(IF(B4192="","",VLOOKUP(B4192,'Customer Orders Management'!B:AB,7,0)),"")</f>
        <v/>
      </c>
      <c r="H4192" s="80" t="str">
        <f>IFERROR(IF(B4192="","",VLOOKUP(B4192,'Customer Orders Management'!B:AB,8,0)),"")</f>
        <v/>
      </c>
      <c r="I4192" s="81" t="str">
        <f>IFERROR(IF(B4192="","",VLOOKUP(B4192,'Customer Orders Management'!B:AB,9,0)),"")</f>
        <v/>
      </c>
      <c r="J4192" s="81" t="str">
        <f>IFERROR(IF(B4192="","",VLOOKUP(B4192,'Customer Orders Management'!B:AB,10,0)),"")</f>
        <v/>
      </c>
      <c r="K4192" s="81" t="str">
        <f>IFERROR(IF(B4192="","",VLOOKUP(B4192,'Customer Orders Management'!B:AB,11,0)),"")</f>
        <v/>
      </c>
      <c r="L4192" s="81" t="str">
        <f>IFERROR(IF(VLOOKUP(B4192,'DIFOT Raw Data'!B:P,15,0)="","Not Delivered","Delivery"&amp;" "&amp;VLOOKUP(B4192,'DIFOT Raw Data'!B:P,15,0)),"")</f>
        <v/>
      </c>
    </row>
    <row r="4193" spans="5:12" x14ac:dyDescent="0.25">
      <c r="E4193" s="80" t="str">
        <f>IFERROR(IF(B4193="","",VLOOKUP(B4193,'Customer Orders Management'!B:AB,12,0)),"")</f>
        <v/>
      </c>
      <c r="F4193" s="80" t="str">
        <f>IFERROR(IF(B4193="","",VLOOKUP(B4193,'Customer Orders Management'!B:AB,13,0)),"")</f>
        <v/>
      </c>
      <c r="G4193" s="80" t="str">
        <f>IFERROR(IF(B4193="","",VLOOKUP(B4193,'Customer Orders Management'!B:AB,7,0)),"")</f>
        <v/>
      </c>
      <c r="H4193" s="80" t="str">
        <f>IFERROR(IF(B4193="","",VLOOKUP(B4193,'Customer Orders Management'!B:AB,8,0)),"")</f>
        <v/>
      </c>
      <c r="I4193" s="81" t="str">
        <f>IFERROR(IF(B4193="","",VLOOKUP(B4193,'Customer Orders Management'!B:AB,9,0)),"")</f>
        <v/>
      </c>
      <c r="J4193" s="81" t="str">
        <f>IFERROR(IF(B4193="","",VLOOKUP(B4193,'Customer Orders Management'!B:AB,10,0)),"")</f>
        <v/>
      </c>
      <c r="K4193" s="81" t="str">
        <f>IFERROR(IF(B4193="","",VLOOKUP(B4193,'Customer Orders Management'!B:AB,11,0)),"")</f>
        <v/>
      </c>
      <c r="L4193" s="81" t="str">
        <f>IFERROR(IF(VLOOKUP(B4193,'DIFOT Raw Data'!B:P,15,0)="","Not Delivered","Delivery"&amp;" "&amp;VLOOKUP(B4193,'DIFOT Raw Data'!B:P,15,0)),"")</f>
        <v/>
      </c>
    </row>
    <row r="4194" spans="5:12" x14ac:dyDescent="0.25">
      <c r="E4194" s="80" t="str">
        <f>IFERROR(IF(B4194="","",VLOOKUP(B4194,'Customer Orders Management'!B:AB,12,0)),"")</f>
        <v/>
      </c>
      <c r="F4194" s="80" t="str">
        <f>IFERROR(IF(B4194="","",VLOOKUP(B4194,'Customer Orders Management'!B:AB,13,0)),"")</f>
        <v/>
      </c>
      <c r="G4194" s="80" t="str">
        <f>IFERROR(IF(B4194="","",VLOOKUP(B4194,'Customer Orders Management'!B:AB,7,0)),"")</f>
        <v/>
      </c>
      <c r="H4194" s="80" t="str">
        <f>IFERROR(IF(B4194="","",VLOOKUP(B4194,'Customer Orders Management'!B:AB,8,0)),"")</f>
        <v/>
      </c>
      <c r="I4194" s="81" t="str">
        <f>IFERROR(IF(B4194="","",VLOOKUP(B4194,'Customer Orders Management'!B:AB,9,0)),"")</f>
        <v/>
      </c>
      <c r="J4194" s="81" t="str">
        <f>IFERROR(IF(B4194="","",VLOOKUP(B4194,'Customer Orders Management'!B:AB,10,0)),"")</f>
        <v/>
      </c>
      <c r="K4194" s="81" t="str">
        <f>IFERROR(IF(B4194="","",VLOOKUP(B4194,'Customer Orders Management'!B:AB,11,0)),"")</f>
        <v/>
      </c>
      <c r="L4194" s="81" t="str">
        <f>IFERROR(IF(VLOOKUP(B4194,'DIFOT Raw Data'!B:P,15,0)="","Not Delivered","Delivery"&amp;" "&amp;VLOOKUP(B4194,'DIFOT Raw Data'!B:P,15,0)),"")</f>
        <v/>
      </c>
    </row>
    <row r="4195" spans="5:12" x14ac:dyDescent="0.25">
      <c r="E4195" s="80" t="str">
        <f>IFERROR(IF(B4195="","",VLOOKUP(B4195,'Customer Orders Management'!B:AB,12,0)),"")</f>
        <v/>
      </c>
      <c r="F4195" s="80" t="str">
        <f>IFERROR(IF(B4195="","",VLOOKUP(B4195,'Customer Orders Management'!B:AB,13,0)),"")</f>
        <v/>
      </c>
      <c r="G4195" s="80" t="str">
        <f>IFERROR(IF(B4195="","",VLOOKUP(B4195,'Customer Orders Management'!B:AB,7,0)),"")</f>
        <v/>
      </c>
      <c r="H4195" s="80" t="str">
        <f>IFERROR(IF(B4195="","",VLOOKUP(B4195,'Customer Orders Management'!B:AB,8,0)),"")</f>
        <v/>
      </c>
      <c r="I4195" s="81" t="str">
        <f>IFERROR(IF(B4195="","",VLOOKUP(B4195,'Customer Orders Management'!B:AB,9,0)),"")</f>
        <v/>
      </c>
      <c r="J4195" s="81" t="str">
        <f>IFERROR(IF(B4195="","",VLOOKUP(B4195,'Customer Orders Management'!B:AB,10,0)),"")</f>
        <v/>
      </c>
      <c r="K4195" s="81" t="str">
        <f>IFERROR(IF(B4195="","",VLOOKUP(B4195,'Customer Orders Management'!B:AB,11,0)),"")</f>
        <v/>
      </c>
      <c r="L4195" s="81" t="str">
        <f>IFERROR(IF(VLOOKUP(B4195,'DIFOT Raw Data'!B:P,15,0)="","Not Delivered","Delivery"&amp;" "&amp;VLOOKUP(B4195,'DIFOT Raw Data'!B:P,15,0)),"")</f>
        <v/>
      </c>
    </row>
    <row r="4196" spans="5:12" x14ac:dyDescent="0.25">
      <c r="E4196" s="80" t="str">
        <f>IFERROR(IF(B4196="","",VLOOKUP(B4196,'Customer Orders Management'!B:AB,12,0)),"")</f>
        <v/>
      </c>
      <c r="F4196" s="80" t="str">
        <f>IFERROR(IF(B4196="","",VLOOKUP(B4196,'Customer Orders Management'!B:AB,13,0)),"")</f>
        <v/>
      </c>
      <c r="G4196" s="80" t="str">
        <f>IFERROR(IF(B4196="","",VLOOKUP(B4196,'Customer Orders Management'!B:AB,7,0)),"")</f>
        <v/>
      </c>
      <c r="H4196" s="80" t="str">
        <f>IFERROR(IF(B4196="","",VLOOKUP(B4196,'Customer Orders Management'!B:AB,8,0)),"")</f>
        <v/>
      </c>
      <c r="I4196" s="81" t="str">
        <f>IFERROR(IF(B4196="","",VLOOKUP(B4196,'Customer Orders Management'!B:AB,9,0)),"")</f>
        <v/>
      </c>
      <c r="J4196" s="81" t="str">
        <f>IFERROR(IF(B4196="","",VLOOKUP(B4196,'Customer Orders Management'!B:AB,10,0)),"")</f>
        <v/>
      </c>
      <c r="K4196" s="81" t="str">
        <f>IFERROR(IF(B4196="","",VLOOKUP(B4196,'Customer Orders Management'!B:AB,11,0)),"")</f>
        <v/>
      </c>
      <c r="L4196" s="81" t="str">
        <f>IFERROR(IF(VLOOKUP(B4196,'DIFOT Raw Data'!B:P,15,0)="","Not Delivered","Delivery"&amp;" "&amp;VLOOKUP(B4196,'DIFOT Raw Data'!B:P,15,0)),"")</f>
        <v/>
      </c>
    </row>
    <row r="4197" spans="5:12" x14ac:dyDescent="0.25">
      <c r="E4197" s="80" t="str">
        <f>IFERROR(IF(B4197="","",VLOOKUP(B4197,'Customer Orders Management'!B:AB,12,0)),"")</f>
        <v/>
      </c>
      <c r="F4197" s="80" t="str">
        <f>IFERROR(IF(B4197="","",VLOOKUP(B4197,'Customer Orders Management'!B:AB,13,0)),"")</f>
        <v/>
      </c>
      <c r="G4197" s="80" t="str">
        <f>IFERROR(IF(B4197="","",VLOOKUP(B4197,'Customer Orders Management'!B:AB,7,0)),"")</f>
        <v/>
      </c>
      <c r="H4197" s="80" t="str">
        <f>IFERROR(IF(B4197="","",VLOOKUP(B4197,'Customer Orders Management'!B:AB,8,0)),"")</f>
        <v/>
      </c>
      <c r="I4197" s="81" t="str">
        <f>IFERROR(IF(B4197="","",VLOOKUP(B4197,'Customer Orders Management'!B:AB,9,0)),"")</f>
        <v/>
      </c>
      <c r="J4197" s="81" t="str">
        <f>IFERROR(IF(B4197="","",VLOOKUP(B4197,'Customer Orders Management'!B:AB,10,0)),"")</f>
        <v/>
      </c>
      <c r="K4197" s="81" t="str">
        <f>IFERROR(IF(B4197="","",VLOOKUP(B4197,'Customer Orders Management'!B:AB,11,0)),"")</f>
        <v/>
      </c>
      <c r="L4197" s="81" t="str">
        <f>IFERROR(IF(VLOOKUP(B4197,'DIFOT Raw Data'!B:P,15,0)="","Not Delivered","Delivery"&amp;" "&amp;VLOOKUP(B4197,'DIFOT Raw Data'!B:P,15,0)),"")</f>
        <v/>
      </c>
    </row>
    <row r="4198" spans="5:12" x14ac:dyDescent="0.25">
      <c r="E4198" s="80" t="str">
        <f>IFERROR(IF(B4198="","",VLOOKUP(B4198,'Customer Orders Management'!B:AB,12,0)),"")</f>
        <v/>
      </c>
      <c r="F4198" s="80" t="str">
        <f>IFERROR(IF(B4198="","",VLOOKUP(B4198,'Customer Orders Management'!B:AB,13,0)),"")</f>
        <v/>
      </c>
      <c r="G4198" s="80" t="str">
        <f>IFERROR(IF(B4198="","",VLOOKUP(B4198,'Customer Orders Management'!B:AB,7,0)),"")</f>
        <v/>
      </c>
      <c r="H4198" s="80" t="str">
        <f>IFERROR(IF(B4198="","",VLOOKUP(B4198,'Customer Orders Management'!B:AB,8,0)),"")</f>
        <v/>
      </c>
      <c r="I4198" s="81" t="str">
        <f>IFERROR(IF(B4198="","",VLOOKUP(B4198,'Customer Orders Management'!B:AB,9,0)),"")</f>
        <v/>
      </c>
      <c r="J4198" s="81" t="str">
        <f>IFERROR(IF(B4198="","",VLOOKUP(B4198,'Customer Orders Management'!B:AB,10,0)),"")</f>
        <v/>
      </c>
      <c r="K4198" s="81" t="str">
        <f>IFERROR(IF(B4198="","",VLOOKUP(B4198,'Customer Orders Management'!B:AB,11,0)),"")</f>
        <v/>
      </c>
      <c r="L4198" s="81" t="str">
        <f>IFERROR(IF(VLOOKUP(B4198,'DIFOT Raw Data'!B:P,15,0)="","Not Delivered","Delivery"&amp;" "&amp;VLOOKUP(B4198,'DIFOT Raw Data'!B:P,15,0)),"")</f>
        <v/>
      </c>
    </row>
    <row r="4199" spans="5:12" x14ac:dyDescent="0.25">
      <c r="E4199" s="80" t="str">
        <f>IFERROR(IF(B4199="","",VLOOKUP(B4199,'Customer Orders Management'!B:AB,12,0)),"")</f>
        <v/>
      </c>
      <c r="F4199" s="80" t="str">
        <f>IFERROR(IF(B4199="","",VLOOKUP(B4199,'Customer Orders Management'!B:AB,13,0)),"")</f>
        <v/>
      </c>
      <c r="G4199" s="80" t="str">
        <f>IFERROR(IF(B4199="","",VLOOKUP(B4199,'Customer Orders Management'!B:AB,7,0)),"")</f>
        <v/>
      </c>
      <c r="H4199" s="80" t="str">
        <f>IFERROR(IF(B4199="","",VLOOKUP(B4199,'Customer Orders Management'!B:AB,8,0)),"")</f>
        <v/>
      </c>
      <c r="I4199" s="81" t="str">
        <f>IFERROR(IF(B4199="","",VLOOKUP(B4199,'Customer Orders Management'!B:AB,9,0)),"")</f>
        <v/>
      </c>
      <c r="J4199" s="81" t="str">
        <f>IFERROR(IF(B4199="","",VLOOKUP(B4199,'Customer Orders Management'!B:AB,10,0)),"")</f>
        <v/>
      </c>
      <c r="K4199" s="81" t="str">
        <f>IFERROR(IF(B4199="","",VLOOKUP(B4199,'Customer Orders Management'!B:AB,11,0)),"")</f>
        <v/>
      </c>
      <c r="L4199" s="81" t="str">
        <f>IFERROR(IF(VLOOKUP(B4199,'DIFOT Raw Data'!B:P,15,0)="","Not Delivered","Delivery"&amp;" "&amp;VLOOKUP(B4199,'DIFOT Raw Data'!B:P,15,0)),"")</f>
        <v/>
      </c>
    </row>
    <row r="4200" spans="5:12" x14ac:dyDescent="0.25">
      <c r="E4200" s="80" t="str">
        <f>IFERROR(IF(B4200="","",VLOOKUP(B4200,'Customer Orders Management'!B:AB,12,0)),"")</f>
        <v/>
      </c>
      <c r="F4200" s="80" t="str">
        <f>IFERROR(IF(B4200="","",VLOOKUP(B4200,'Customer Orders Management'!B:AB,13,0)),"")</f>
        <v/>
      </c>
      <c r="G4200" s="80" t="str">
        <f>IFERROR(IF(B4200="","",VLOOKUP(B4200,'Customer Orders Management'!B:AB,7,0)),"")</f>
        <v/>
      </c>
      <c r="H4200" s="80" t="str">
        <f>IFERROR(IF(B4200="","",VLOOKUP(B4200,'Customer Orders Management'!B:AB,8,0)),"")</f>
        <v/>
      </c>
      <c r="I4200" s="81" t="str">
        <f>IFERROR(IF(B4200="","",VLOOKUP(B4200,'Customer Orders Management'!B:AB,9,0)),"")</f>
        <v/>
      </c>
      <c r="J4200" s="81" t="str">
        <f>IFERROR(IF(B4200="","",VLOOKUP(B4200,'Customer Orders Management'!B:AB,10,0)),"")</f>
        <v/>
      </c>
      <c r="K4200" s="81" t="str">
        <f>IFERROR(IF(B4200="","",VLOOKUP(B4200,'Customer Orders Management'!B:AB,11,0)),"")</f>
        <v/>
      </c>
      <c r="L4200" s="81" t="str">
        <f>IFERROR(IF(VLOOKUP(B4200,'DIFOT Raw Data'!B:P,15,0)="","Not Delivered","Delivery"&amp;" "&amp;VLOOKUP(B4200,'DIFOT Raw Data'!B:P,15,0)),"")</f>
        <v/>
      </c>
    </row>
    <row r="4201" spans="5:12" x14ac:dyDescent="0.25">
      <c r="E4201" s="80" t="str">
        <f>IFERROR(IF(B4201="","",VLOOKUP(B4201,'Customer Orders Management'!B:AB,12,0)),"")</f>
        <v/>
      </c>
      <c r="F4201" s="80" t="str">
        <f>IFERROR(IF(B4201="","",VLOOKUP(B4201,'Customer Orders Management'!B:AB,13,0)),"")</f>
        <v/>
      </c>
      <c r="G4201" s="80" t="str">
        <f>IFERROR(IF(B4201="","",VLOOKUP(B4201,'Customer Orders Management'!B:AB,7,0)),"")</f>
        <v/>
      </c>
      <c r="H4201" s="80" t="str">
        <f>IFERROR(IF(B4201="","",VLOOKUP(B4201,'Customer Orders Management'!B:AB,8,0)),"")</f>
        <v/>
      </c>
      <c r="I4201" s="81" t="str">
        <f>IFERROR(IF(B4201="","",VLOOKUP(B4201,'Customer Orders Management'!B:AB,9,0)),"")</f>
        <v/>
      </c>
      <c r="J4201" s="81" t="str">
        <f>IFERROR(IF(B4201="","",VLOOKUP(B4201,'Customer Orders Management'!B:AB,10,0)),"")</f>
        <v/>
      </c>
      <c r="K4201" s="81" t="str">
        <f>IFERROR(IF(B4201="","",VLOOKUP(B4201,'Customer Orders Management'!B:AB,11,0)),"")</f>
        <v/>
      </c>
      <c r="L4201" s="81" t="str">
        <f>IFERROR(IF(VLOOKUP(B4201,'DIFOT Raw Data'!B:P,15,0)="","Not Delivered","Delivery"&amp;" "&amp;VLOOKUP(B4201,'DIFOT Raw Data'!B:P,15,0)),"")</f>
        <v/>
      </c>
    </row>
    <row r="4202" spans="5:12" x14ac:dyDescent="0.25">
      <c r="E4202" s="80" t="str">
        <f>IFERROR(IF(B4202="","",VLOOKUP(B4202,'Customer Orders Management'!B:AB,12,0)),"")</f>
        <v/>
      </c>
      <c r="F4202" s="80" t="str">
        <f>IFERROR(IF(B4202="","",VLOOKUP(B4202,'Customer Orders Management'!B:AB,13,0)),"")</f>
        <v/>
      </c>
      <c r="G4202" s="80" t="str">
        <f>IFERROR(IF(B4202="","",VLOOKUP(B4202,'Customer Orders Management'!B:AB,7,0)),"")</f>
        <v/>
      </c>
      <c r="H4202" s="80" t="str">
        <f>IFERROR(IF(B4202="","",VLOOKUP(B4202,'Customer Orders Management'!B:AB,8,0)),"")</f>
        <v/>
      </c>
      <c r="I4202" s="81" t="str">
        <f>IFERROR(IF(B4202="","",VLOOKUP(B4202,'Customer Orders Management'!B:AB,9,0)),"")</f>
        <v/>
      </c>
      <c r="J4202" s="81" t="str">
        <f>IFERROR(IF(B4202="","",VLOOKUP(B4202,'Customer Orders Management'!B:AB,10,0)),"")</f>
        <v/>
      </c>
      <c r="K4202" s="81" t="str">
        <f>IFERROR(IF(B4202="","",VLOOKUP(B4202,'Customer Orders Management'!B:AB,11,0)),"")</f>
        <v/>
      </c>
      <c r="L4202" s="81" t="str">
        <f>IFERROR(IF(VLOOKUP(B4202,'DIFOT Raw Data'!B:P,15,0)="","Not Delivered","Delivery"&amp;" "&amp;VLOOKUP(B4202,'DIFOT Raw Data'!B:P,15,0)),"")</f>
        <v/>
      </c>
    </row>
    <row r="4203" spans="5:12" x14ac:dyDescent="0.25">
      <c r="E4203" s="80" t="str">
        <f>IFERROR(IF(B4203="","",VLOOKUP(B4203,'Customer Orders Management'!B:AB,12,0)),"")</f>
        <v/>
      </c>
      <c r="F4203" s="80" t="str">
        <f>IFERROR(IF(B4203="","",VLOOKUP(B4203,'Customer Orders Management'!B:AB,13,0)),"")</f>
        <v/>
      </c>
      <c r="G4203" s="80" t="str">
        <f>IFERROR(IF(B4203="","",VLOOKUP(B4203,'Customer Orders Management'!B:AB,7,0)),"")</f>
        <v/>
      </c>
      <c r="H4203" s="80" t="str">
        <f>IFERROR(IF(B4203="","",VLOOKUP(B4203,'Customer Orders Management'!B:AB,8,0)),"")</f>
        <v/>
      </c>
      <c r="I4203" s="81" t="str">
        <f>IFERROR(IF(B4203="","",VLOOKUP(B4203,'Customer Orders Management'!B:AB,9,0)),"")</f>
        <v/>
      </c>
      <c r="J4203" s="81" t="str">
        <f>IFERROR(IF(B4203="","",VLOOKUP(B4203,'Customer Orders Management'!B:AB,10,0)),"")</f>
        <v/>
      </c>
      <c r="K4203" s="81" t="str">
        <f>IFERROR(IF(B4203="","",VLOOKUP(B4203,'Customer Orders Management'!B:AB,11,0)),"")</f>
        <v/>
      </c>
      <c r="L4203" s="81" t="str">
        <f>IFERROR(IF(VLOOKUP(B4203,'DIFOT Raw Data'!B:P,15,0)="","Not Delivered","Delivery"&amp;" "&amp;VLOOKUP(B4203,'DIFOT Raw Data'!B:P,15,0)),"")</f>
        <v/>
      </c>
    </row>
    <row r="4204" spans="5:12" x14ac:dyDescent="0.25">
      <c r="E4204" s="80" t="str">
        <f>IFERROR(IF(B4204="","",VLOOKUP(B4204,'Customer Orders Management'!B:AB,12,0)),"")</f>
        <v/>
      </c>
      <c r="F4204" s="80" t="str">
        <f>IFERROR(IF(B4204="","",VLOOKUP(B4204,'Customer Orders Management'!B:AB,13,0)),"")</f>
        <v/>
      </c>
      <c r="G4204" s="80" t="str">
        <f>IFERROR(IF(B4204="","",VLOOKUP(B4204,'Customer Orders Management'!B:AB,7,0)),"")</f>
        <v/>
      </c>
      <c r="H4204" s="80" t="str">
        <f>IFERROR(IF(B4204="","",VLOOKUP(B4204,'Customer Orders Management'!B:AB,8,0)),"")</f>
        <v/>
      </c>
      <c r="I4204" s="81" t="str">
        <f>IFERROR(IF(B4204="","",VLOOKUP(B4204,'Customer Orders Management'!B:AB,9,0)),"")</f>
        <v/>
      </c>
      <c r="J4204" s="81" t="str">
        <f>IFERROR(IF(B4204="","",VLOOKUP(B4204,'Customer Orders Management'!B:AB,10,0)),"")</f>
        <v/>
      </c>
      <c r="K4204" s="81" t="str">
        <f>IFERROR(IF(B4204="","",VLOOKUP(B4204,'Customer Orders Management'!B:AB,11,0)),"")</f>
        <v/>
      </c>
      <c r="L4204" s="81" t="str">
        <f>IFERROR(IF(VLOOKUP(B4204,'DIFOT Raw Data'!B:P,15,0)="","Not Delivered","Delivery"&amp;" "&amp;VLOOKUP(B4204,'DIFOT Raw Data'!B:P,15,0)),"")</f>
        <v/>
      </c>
    </row>
    <row r="4205" spans="5:12" x14ac:dyDescent="0.25">
      <c r="E4205" s="80" t="str">
        <f>IFERROR(IF(B4205="","",VLOOKUP(B4205,'Customer Orders Management'!B:AB,12,0)),"")</f>
        <v/>
      </c>
      <c r="F4205" s="80" t="str">
        <f>IFERROR(IF(B4205="","",VLOOKUP(B4205,'Customer Orders Management'!B:AB,13,0)),"")</f>
        <v/>
      </c>
      <c r="G4205" s="80" t="str">
        <f>IFERROR(IF(B4205="","",VLOOKUP(B4205,'Customer Orders Management'!B:AB,7,0)),"")</f>
        <v/>
      </c>
      <c r="H4205" s="80" t="str">
        <f>IFERROR(IF(B4205="","",VLOOKUP(B4205,'Customer Orders Management'!B:AB,8,0)),"")</f>
        <v/>
      </c>
      <c r="I4205" s="81" t="str">
        <f>IFERROR(IF(B4205="","",VLOOKUP(B4205,'Customer Orders Management'!B:AB,9,0)),"")</f>
        <v/>
      </c>
      <c r="J4205" s="81" t="str">
        <f>IFERROR(IF(B4205="","",VLOOKUP(B4205,'Customer Orders Management'!B:AB,10,0)),"")</f>
        <v/>
      </c>
      <c r="K4205" s="81" t="str">
        <f>IFERROR(IF(B4205="","",VLOOKUP(B4205,'Customer Orders Management'!B:AB,11,0)),"")</f>
        <v/>
      </c>
      <c r="L4205" s="81" t="str">
        <f>IFERROR(IF(VLOOKUP(B4205,'DIFOT Raw Data'!B:P,15,0)="","Not Delivered","Delivery"&amp;" "&amp;VLOOKUP(B4205,'DIFOT Raw Data'!B:P,15,0)),"")</f>
        <v/>
      </c>
    </row>
    <row r="4206" spans="5:12" x14ac:dyDescent="0.25">
      <c r="E4206" s="80" t="str">
        <f>IFERROR(IF(B4206="","",VLOOKUP(B4206,'Customer Orders Management'!B:AB,12,0)),"")</f>
        <v/>
      </c>
      <c r="F4206" s="80" t="str">
        <f>IFERROR(IF(B4206="","",VLOOKUP(B4206,'Customer Orders Management'!B:AB,13,0)),"")</f>
        <v/>
      </c>
      <c r="G4206" s="80" t="str">
        <f>IFERROR(IF(B4206="","",VLOOKUP(B4206,'Customer Orders Management'!B:AB,7,0)),"")</f>
        <v/>
      </c>
      <c r="H4206" s="80" t="str">
        <f>IFERROR(IF(B4206="","",VLOOKUP(B4206,'Customer Orders Management'!B:AB,8,0)),"")</f>
        <v/>
      </c>
      <c r="I4206" s="81" t="str">
        <f>IFERROR(IF(B4206="","",VLOOKUP(B4206,'Customer Orders Management'!B:AB,9,0)),"")</f>
        <v/>
      </c>
      <c r="J4206" s="81" t="str">
        <f>IFERROR(IF(B4206="","",VLOOKUP(B4206,'Customer Orders Management'!B:AB,10,0)),"")</f>
        <v/>
      </c>
      <c r="K4206" s="81" t="str">
        <f>IFERROR(IF(B4206="","",VLOOKUP(B4206,'Customer Orders Management'!B:AB,11,0)),"")</f>
        <v/>
      </c>
      <c r="L4206" s="81" t="str">
        <f>IFERROR(IF(VLOOKUP(B4206,'DIFOT Raw Data'!B:P,15,0)="","Not Delivered","Delivery"&amp;" "&amp;VLOOKUP(B4206,'DIFOT Raw Data'!B:P,15,0)),"")</f>
        <v/>
      </c>
    </row>
    <row r="4207" spans="5:12" x14ac:dyDescent="0.25">
      <c r="E4207" s="80" t="str">
        <f>IFERROR(IF(B4207="","",VLOOKUP(B4207,'Customer Orders Management'!B:AB,12,0)),"")</f>
        <v/>
      </c>
      <c r="F4207" s="80" t="str">
        <f>IFERROR(IF(B4207="","",VLOOKUP(B4207,'Customer Orders Management'!B:AB,13,0)),"")</f>
        <v/>
      </c>
      <c r="G4207" s="80" t="str">
        <f>IFERROR(IF(B4207="","",VLOOKUP(B4207,'Customer Orders Management'!B:AB,7,0)),"")</f>
        <v/>
      </c>
      <c r="H4207" s="80" t="str">
        <f>IFERROR(IF(B4207="","",VLOOKUP(B4207,'Customer Orders Management'!B:AB,8,0)),"")</f>
        <v/>
      </c>
      <c r="I4207" s="81" t="str">
        <f>IFERROR(IF(B4207="","",VLOOKUP(B4207,'Customer Orders Management'!B:AB,9,0)),"")</f>
        <v/>
      </c>
      <c r="J4207" s="81" t="str">
        <f>IFERROR(IF(B4207="","",VLOOKUP(B4207,'Customer Orders Management'!B:AB,10,0)),"")</f>
        <v/>
      </c>
      <c r="K4207" s="81" t="str">
        <f>IFERROR(IF(B4207="","",VLOOKUP(B4207,'Customer Orders Management'!B:AB,11,0)),"")</f>
        <v/>
      </c>
      <c r="L4207" s="81" t="str">
        <f>IFERROR(IF(VLOOKUP(B4207,'DIFOT Raw Data'!B:P,15,0)="","Not Delivered","Delivery"&amp;" "&amp;VLOOKUP(B4207,'DIFOT Raw Data'!B:P,15,0)),"")</f>
        <v/>
      </c>
    </row>
    <row r="4208" spans="5:12" x14ac:dyDescent="0.25">
      <c r="E4208" s="80" t="str">
        <f>IFERROR(IF(B4208="","",VLOOKUP(B4208,'Customer Orders Management'!B:AB,12,0)),"")</f>
        <v/>
      </c>
      <c r="F4208" s="80" t="str">
        <f>IFERROR(IF(B4208="","",VLOOKUP(B4208,'Customer Orders Management'!B:AB,13,0)),"")</f>
        <v/>
      </c>
      <c r="G4208" s="80" t="str">
        <f>IFERROR(IF(B4208="","",VLOOKUP(B4208,'Customer Orders Management'!B:AB,7,0)),"")</f>
        <v/>
      </c>
      <c r="H4208" s="80" t="str">
        <f>IFERROR(IF(B4208="","",VLOOKUP(B4208,'Customer Orders Management'!B:AB,8,0)),"")</f>
        <v/>
      </c>
      <c r="I4208" s="81" t="str">
        <f>IFERROR(IF(B4208="","",VLOOKUP(B4208,'Customer Orders Management'!B:AB,9,0)),"")</f>
        <v/>
      </c>
      <c r="J4208" s="81" t="str">
        <f>IFERROR(IF(B4208="","",VLOOKUP(B4208,'Customer Orders Management'!B:AB,10,0)),"")</f>
        <v/>
      </c>
      <c r="K4208" s="81" t="str">
        <f>IFERROR(IF(B4208="","",VLOOKUP(B4208,'Customer Orders Management'!B:AB,11,0)),"")</f>
        <v/>
      </c>
      <c r="L4208" s="81" t="str">
        <f>IFERROR(IF(VLOOKUP(B4208,'DIFOT Raw Data'!B:P,15,0)="","Not Delivered","Delivery"&amp;" "&amp;VLOOKUP(B4208,'DIFOT Raw Data'!B:P,15,0)),"")</f>
        <v/>
      </c>
    </row>
    <row r="4209" spans="5:12" x14ac:dyDescent="0.25">
      <c r="E4209" s="80" t="str">
        <f>IFERROR(IF(B4209="","",VLOOKUP(B4209,'Customer Orders Management'!B:AB,12,0)),"")</f>
        <v/>
      </c>
      <c r="F4209" s="80" t="str">
        <f>IFERROR(IF(B4209="","",VLOOKUP(B4209,'Customer Orders Management'!B:AB,13,0)),"")</f>
        <v/>
      </c>
      <c r="G4209" s="80" t="str">
        <f>IFERROR(IF(B4209="","",VLOOKUP(B4209,'Customer Orders Management'!B:AB,7,0)),"")</f>
        <v/>
      </c>
      <c r="H4209" s="80" t="str">
        <f>IFERROR(IF(B4209="","",VLOOKUP(B4209,'Customer Orders Management'!B:AB,8,0)),"")</f>
        <v/>
      </c>
      <c r="I4209" s="81" t="str">
        <f>IFERROR(IF(B4209="","",VLOOKUP(B4209,'Customer Orders Management'!B:AB,9,0)),"")</f>
        <v/>
      </c>
      <c r="J4209" s="81" t="str">
        <f>IFERROR(IF(B4209="","",VLOOKUP(B4209,'Customer Orders Management'!B:AB,10,0)),"")</f>
        <v/>
      </c>
      <c r="K4209" s="81" t="str">
        <f>IFERROR(IF(B4209="","",VLOOKUP(B4209,'Customer Orders Management'!B:AB,11,0)),"")</f>
        <v/>
      </c>
      <c r="L4209" s="81" t="str">
        <f>IFERROR(IF(VLOOKUP(B4209,'DIFOT Raw Data'!B:P,15,0)="","Not Delivered","Delivery"&amp;" "&amp;VLOOKUP(B4209,'DIFOT Raw Data'!B:P,15,0)),"")</f>
        <v/>
      </c>
    </row>
    <row r="4210" spans="5:12" x14ac:dyDescent="0.25">
      <c r="E4210" s="80" t="str">
        <f>IFERROR(IF(B4210="","",VLOOKUP(B4210,'Customer Orders Management'!B:AB,12,0)),"")</f>
        <v/>
      </c>
      <c r="F4210" s="80" t="str">
        <f>IFERROR(IF(B4210="","",VLOOKUP(B4210,'Customer Orders Management'!B:AB,13,0)),"")</f>
        <v/>
      </c>
      <c r="G4210" s="80" t="str">
        <f>IFERROR(IF(B4210="","",VLOOKUP(B4210,'Customer Orders Management'!B:AB,7,0)),"")</f>
        <v/>
      </c>
      <c r="H4210" s="80" t="str">
        <f>IFERROR(IF(B4210="","",VLOOKUP(B4210,'Customer Orders Management'!B:AB,8,0)),"")</f>
        <v/>
      </c>
      <c r="I4210" s="81" t="str">
        <f>IFERROR(IF(B4210="","",VLOOKUP(B4210,'Customer Orders Management'!B:AB,9,0)),"")</f>
        <v/>
      </c>
      <c r="J4210" s="81" t="str">
        <f>IFERROR(IF(B4210="","",VLOOKUP(B4210,'Customer Orders Management'!B:AB,10,0)),"")</f>
        <v/>
      </c>
      <c r="K4210" s="81" t="str">
        <f>IFERROR(IF(B4210="","",VLOOKUP(B4210,'Customer Orders Management'!B:AB,11,0)),"")</f>
        <v/>
      </c>
      <c r="L4210" s="81" t="str">
        <f>IFERROR(IF(VLOOKUP(B4210,'DIFOT Raw Data'!B:P,15,0)="","Not Delivered","Delivery"&amp;" "&amp;VLOOKUP(B4210,'DIFOT Raw Data'!B:P,15,0)),"")</f>
        <v/>
      </c>
    </row>
    <row r="4211" spans="5:12" x14ac:dyDescent="0.25">
      <c r="E4211" s="80" t="str">
        <f>IFERROR(IF(B4211="","",VLOOKUP(B4211,'Customer Orders Management'!B:AB,12,0)),"")</f>
        <v/>
      </c>
      <c r="F4211" s="80" t="str">
        <f>IFERROR(IF(B4211="","",VLOOKUP(B4211,'Customer Orders Management'!B:AB,13,0)),"")</f>
        <v/>
      </c>
      <c r="G4211" s="80" t="str">
        <f>IFERROR(IF(B4211="","",VLOOKUP(B4211,'Customer Orders Management'!B:AB,7,0)),"")</f>
        <v/>
      </c>
      <c r="H4211" s="80" t="str">
        <f>IFERROR(IF(B4211="","",VLOOKUP(B4211,'Customer Orders Management'!B:AB,8,0)),"")</f>
        <v/>
      </c>
      <c r="I4211" s="81" t="str">
        <f>IFERROR(IF(B4211="","",VLOOKUP(B4211,'Customer Orders Management'!B:AB,9,0)),"")</f>
        <v/>
      </c>
      <c r="J4211" s="81" t="str">
        <f>IFERROR(IF(B4211="","",VLOOKUP(B4211,'Customer Orders Management'!B:AB,10,0)),"")</f>
        <v/>
      </c>
      <c r="K4211" s="81" t="str">
        <f>IFERROR(IF(B4211="","",VLOOKUP(B4211,'Customer Orders Management'!B:AB,11,0)),"")</f>
        <v/>
      </c>
      <c r="L4211" s="81" t="str">
        <f>IFERROR(IF(VLOOKUP(B4211,'DIFOT Raw Data'!B:P,15,0)="","Not Delivered","Delivery"&amp;" "&amp;VLOOKUP(B4211,'DIFOT Raw Data'!B:P,15,0)),"")</f>
        <v/>
      </c>
    </row>
    <row r="4212" spans="5:12" x14ac:dyDescent="0.25">
      <c r="E4212" s="80" t="str">
        <f>IFERROR(IF(B4212="","",VLOOKUP(B4212,'Customer Orders Management'!B:AB,12,0)),"")</f>
        <v/>
      </c>
      <c r="F4212" s="80" t="str">
        <f>IFERROR(IF(B4212="","",VLOOKUP(B4212,'Customer Orders Management'!B:AB,13,0)),"")</f>
        <v/>
      </c>
      <c r="G4212" s="80" t="str">
        <f>IFERROR(IF(B4212="","",VLOOKUP(B4212,'Customer Orders Management'!B:AB,7,0)),"")</f>
        <v/>
      </c>
      <c r="H4212" s="80" t="str">
        <f>IFERROR(IF(B4212="","",VLOOKUP(B4212,'Customer Orders Management'!B:AB,8,0)),"")</f>
        <v/>
      </c>
      <c r="I4212" s="81" t="str">
        <f>IFERROR(IF(B4212="","",VLOOKUP(B4212,'Customer Orders Management'!B:AB,9,0)),"")</f>
        <v/>
      </c>
      <c r="J4212" s="81" t="str">
        <f>IFERROR(IF(B4212="","",VLOOKUP(B4212,'Customer Orders Management'!B:AB,10,0)),"")</f>
        <v/>
      </c>
      <c r="K4212" s="81" t="str">
        <f>IFERROR(IF(B4212="","",VLOOKUP(B4212,'Customer Orders Management'!B:AB,11,0)),"")</f>
        <v/>
      </c>
      <c r="L4212" s="81" t="str">
        <f>IFERROR(IF(VLOOKUP(B4212,'DIFOT Raw Data'!B:P,15,0)="","Not Delivered","Delivery"&amp;" "&amp;VLOOKUP(B4212,'DIFOT Raw Data'!B:P,15,0)),"")</f>
        <v/>
      </c>
    </row>
    <row r="4213" spans="5:12" x14ac:dyDescent="0.25">
      <c r="E4213" s="80" t="str">
        <f>IFERROR(IF(B4213="","",VLOOKUP(B4213,'Customer Orders Management'!B:AB,12,0)),"")</f>
        <v/>
      </c>
      <c r="F4213" s="80" t="str">
        <f>IFERROR(IF(B4213="","",VLOOKUP(B4213,'Customer Orders Management'!B:AB,13,0)),"")</f>
        <v/>
      </c>
      <c r="G4213" s="80" t="str">
        <f>IFERROR(IF(B4213="","",VLOOKUP(B4213,'Customer Orders Management'!B:AB,7,0)),"")</f>
        <v/>
      </c>
      <c r="H4213" s="80" t="str">
        <f>IFERROR(IF(B4213="","",VLOOKUP(B4213,'Customer Orders Management'!B:AB,8,0)),"")</f>
        <v/>
      </c>
      <c r="I4213" s="81" t="str">
        <f>IFERROR(IF(B4213="","",VLOOKUP(B4213,'Customer Orders Management'!B:AB,9,0)),"")</f>
        <v/>
      </c>
      <c r="J4213" s="81" t="str">
        <f>IFERROR(IF(B4213="","",VLOOKUP(B4213,'Customer Orders Management'!B:AB,10,0)),"")</f>
        <v/>
      </c>
      <c r="K4213" s="81" t="str">
        <f>IFERROR(IF(B4213="","",VLOOKUP(B4213,'Customer Orders Management'!B:AB,11,0)),"")</f>
        <v/>
      </c>
      <c r="L4213" s="81" t="str">
        <f>IFERROR(IF(VLOOKUP(B4213,'DIFOT Raw Data'!B:P,15,0)="","Not Delivered","Delivery"&amp;" "&amp;VLOOKUP(B4213,'DIFOT Raw Data'!B:P,15,0)),"")</f>
        <v/>
      </c>
    </row>
    <row r="4214" spans="5:12" x14ac:dyDescent="0.25">
      <c r="E4214" s="80" t="str">
        <f>IFERROR(IF(B4214="","",VLOOKUP(B4214,'Customer Orders Management'!B:AB,12,0)),"")</f>
        <v/>
      </c>
      <c r="F4214" s="80" t="str">
        <f>IFERROR(IF(B4214="","",VLOOKUP(B4214,'Customer Orders Management'!B:AB,13,0)),"")</f>
        <v/>
      </c>
      <c r="G4214" s="80" t="str">
        <f>IFERROR(IF(B4214="","",VLOOKUP(B4214,'Customer Orders Management'!B:AB,7,0)),"")</f>
        <v/>
      </c>
      <c r="H4214" s="80" t="str">
        <f>IFERROR(IF(B4214="","",VLOOKUP(B4214,'Customer Orders Management'!B:AB,8,0)),"")</f>
        <v/>
      </c>
      <c r="I4214" s="81" t="str">
        <f>IFERROR(IF(B4214="","",VLOOKUP(B4214,'Customer Orders Management'!B:AB,9,0)),"")</f>
        <v/>
      </c>
      <c r="J4214" s="81" t="str">
        <f>IFERROR(IF(B4214="","",VLOOKUP(B4214,'Customer Orders Management'!B:AB,10,0)),"")</f>
        <v/>
      </c>
      <c r="K4214" s="81" t="str">
        <f>IFERROR(IF(B4214="","",VLOOKUP(B4214,'Customer Orders Management'!B:AB,11,0)),"")</f>
        <v/>
      </c>
      <c r="L4214" s="81" t="str">
        <f>IFERROR(IF(VLOOKUP(B4214,'DIFOT Raw Data'!B:P,15,0)="","Not Delivered","Delivery"&amp;" "&amp;VLOOKUP(B4214,'DIFOT Raw Data'!B:P,15,0)),"")</f>
        <v/>
      </c>
    </row>
    <row r="4215" spans="5:12" x14ac:dyDescent="0.25">
      <c r="E4215" s="80" t="str">
        <f>IFERROR(IF(B4215="","",VLOOKUP(B4215,'Customer Orders Management'!B:AB,12,0)),"")</f>
        <v/>
      </c>
      <c r="F4215" s="80" t="str">
        <f>IFERROR(IF(B4215="","",VLOOKUP(B4215,'Customer Orders Management'!B:AB,13,0)),"")</f>
        <v/>
      </c>
      <c r="G4215" s="80" t="str">
        <f>IFERROR(IF(B4215="","",VLOOKUP(B4215,'Customer Orders Management'!B:AB,7,0)),"")</f>
        <v/>
      </c>
      <c r="H4215" s="80" t="str">
        <f>IFERROR(IF(B4215="","",VLOOKUP(B4215,'Customer Orders Management'!B:AB,8,0)),"")</f>
        <v/>
      </c>
      <c r="I4215" s="81" t="str">
        <f>IFERROR(IF(B4215="","",VLOOKUP(B4215,'Customer Orders Management'!B:AB,9,0)),"")</f>
        <v/>
      </c>
      <c r="J4215" s="81" t="str">
        <f>IFERROR(IF(B4215="","",VLOOKUP(B4215,'Customer Orders Management'!B:AB,10,0)),"")</f>
        <v/>
      </c>
      <c r="K4215" s="81" t="str">
        <f>IFERROR(IF(B4215="","",VLOOKUP(B4215,'Customer Orders Management'!B:AB,11,0)),"")</f>
        <v/>
      </c>
      <c r="L4215" s="81" t="str">
        <f>IFERROR(IF(VLOOKUP(B4215,'DIFOT Raw Data'!B:P,15,0)="","Not Delivered","Delivery"&amp;" "&amp;VLOOKUP(B4215,'DIFOT Raw Data'!B:P,15,0)),"")</f>
        <v/>
      </c>
    </row>
    <row r="4216" spans="5:12" x14ac:dyDescent="0.25">
      <c r="E4216" s="80" t="str">
        <f>IFERROR(IF(B4216="","",VLOOKUP(B4216,'Customer Orders Management'!B:AB,12,0)),"")</f>
        <v/>
      </c>
      <c r="F4216" s="80" t="str">
        <f>IFERROR(IF(B4216="","",VLOOKUP(B4216,'Customer Orders Management'!B:AB,13,0)),"")</f>
        <v/>
      </c>
      <c r="G4216" s="80" t="str">
        <f>IFERROR(IF(B4216="","",VLOOKUP(B4216,'Customer Orders Management'!B:AB,7,0)),"")</f>
        <v/>
      </c>
      <c r="H4216" s="80" t="str">
        <f>IFERROR(IF(B4216="","",VLOOKUP(B4216,'Customer Orders Management'!B:AB,8,0)),"")</f>
        <v/>
      </c>
      <c r="I4216" s="81" t="str">
        <f>IFERROR(IF(B4216="","",VLOOKUP(B4216,'Customer Orders Management'!B:AB,9,0)),"")</f>
        <v/>
      </c>
      <c r="J4216" s="81" t="str">
        <f>IFERROR(IF(B4216="","",VLOOKUP(B4216,'Customer Orders Management'!B:AB,10,0)),"")</f>
        <v/>
      </c>
      <c r="K4216" s="81" t="str">
        <f>IFERROR(IF(B4216="","",VLOOKUP(B4216,'Customer Orders Management'!B:AB,11,0)),"")</f>
        <v/>
      </c>
      <c r="L4216" s="81" t="str">
        <f>IFERROR(IF(VLOOKUP(B4216,'DIFOT Raw Data'!B:P,15,0)="","Not Delivered","Delivery"&amp;" "&amp;VLOOKUP(B4216,'DIFOT Raw Data'!B:P,15,0)),"")</f>
        <v/>
      </c>
    </row>
    <row r="4217" spans="5:12" x14ac:dyDescent="0.25">
      <c r="E4217" s="80" t="str">
        <f>IFERROR(IF(B4217="","",VLOOKUP(B4217,'Customer Orders Management'!B:AB,12,0)),"")</f>
        <v/>
      </c>
      <c r="F4217" s="80" t="str">
        <f>IFERROR(IF(B4217="","",VLOOKUP(B4217,'Customer Orders Management'!B:AB,13,0)),"")</f>
        <v/>
      </c>
      <c r="G4217" s="80" t="str">
        <f>IFERROR(IF(B4217="","",VLOOKUP(B4217,'Customer Orders Management'!B:AB,7,0)),"")</f>
        <v/>
      </c>
      <c r="H4217" s="80" t="str">
        <f>IFERROR(IF(B4217="","",VLOOKUP(B4217,'Customer Orders Management'!B:AB,8,0)),"")</f>
        <v/>
      </c>
      <c r="I4217" s="81" t="str">
        <f>IFERROR(IF(B4217="","",VLOOKUP(B4217,'Customer Orders Management'!B:AB,9,0)),"")</f>
        <v/>
      </c>
      <c r="J4217" s="81" t="str">
        <f>IFERROR(IF(B4217="","",VLOOKUP(B4217,'Customer Orders Management'!B:AB,10,0)),"")</f>
        <v/>
      </c>
      <c r="K4217" s="81" t="str">
        <f>IFERROR(IF(B4217="","",VLOOKUP(B4217,'Customer Orders Management'!B:AB,11,0)),"")</f>
        <v/>
      </c>
      <c r="L4217" s="81" t="str">
        <f>IFERROR(IF(VLOOKUP(B4217,'DIFOT Raw Data'!B:P,15,0)="","Not Delivered","Delivery"&amp;" "&amp;VLOOKUP(B4217,'DIFOT Raw Data'!B:P,15,0)),"")</f>
        <v/>
      </c>
    </row>
    <row r="4218" spans="5:12" x14ac:dyDescent="0.25">
      <c r="E4218" s="80" t="str">
        <f>IFERROR(IF(B4218="","",VLOOKUP(B4218,'Customer Orders Management'!B:AB,12,0)),"")</f>
        <v/>
      </c>
      <c r="F4218" s="80" t="str">
        <f>IFERROR(IF(B4218="","",VLOOKUP(B4218,'Customer Orders Management'!B:AB,13,0)),"")</f>
        <v/>
      </c>
      <c r="G4218" s="80" t="str">
        <f>IFERROR(IF(B4218="","",VLOOKUP(B4218,'Customer Orders Management'!B:AB,7,0)),"")</f>
        <v/>
      </c>
      <c r="H4218" s="80" t="str">
        <f>IFERROR(IF(B4218="","",VLOOKUP(B4218,'Customer Orders Management'!B:AB,8,0)),"")</f>
        <v/>
      </c>
      <c r="I4218" s="81" t="str">
        <f>IFERROR(IF(B4218="","",VLOOKUP(B4218,'Customer Orders Management'!B:AB,9,0)),"")</f>
        <v/>
      </c>
      <c r="J4218" s="81" t="str">
        <f>IFERROR(IF(B4218="","",VLOOKUP(B4218,'Customer Orders Management'!B:AB,10,0)),"")</f>
        <v/>
      </c>
      <c r="K4218" s="81" t="str">
        <f>IFERROR(IF(B4218="","",VLOOKUP(B4218,'Customer Orders Management'!B:AB,11,0)),"")</f>
        <v/>
      </c>
      <c r="L4218" s="81" t="str">
        <f>IFERROR(IF(VLOOKUP(B4218,'DIFOT Raw Data'!B:P,15,0)="","Not Delivered","Delivery"&amp;" "&amp;VLOOKUP(B4218,'DIFOT Raw Data'!B:P,15,0)),"")</f>
        <v/>
      </c>
    </row>
    <row r="4219" spans="5:12" x14ac:dyDescent="0.25">
      <c r="E4219" s="80" t="str">
        <f>IFERROR(IF(B4219="","",VLOOKUP(B4219,'Customer Orders Management'!B:AB,12,0)),"")</f>
        <v/>
      </c>
      <c r="F4219" s="80" t="str">
        <f>IFERROR(IF(B4219="","",VLOOKUP(B4219,'Customer Orders Management'!B:AB,13,0)),"")</f>
        <v/>
      </c>
      <c r="G4219" s="80" t="str">
        <f>IFERROR(IF(B4219="","",VLOOKUP(B4219,'Customer Orders Management'!B:AB,7,0)),"")</f>
        <v/>
      </c>
      <c r="H4219" s="80" t="str">
        <f>IFERROR(IF(B4219="","",VLOOKUP(B4219,'Customer Orders Management'!B:AB,8,0)),"")</f>
        <v/>
      </c>
      <c r="I4219" s="81" t="str">
        <f>IFERROR(IF(B4219="","",VLOOKUP(B4219,'Customer Orders Management'!B:AB,9,0)),"")</f>
        <v/>
      </c>
      <c r="J4219" s="81" t="str">
        <f>IFERROR(IF(B4219="","",VLOOKUP(B4219,'Customer Orders Management'!B:AB,10,0)),"")</f>
        <v/>
      </c>
      <c r="K4219" s="81" t="str">
        <f>IFERROR(IF(B4219="","",VLOOKUP(B4219,'Customer Orders Management'!B:AB,11,0)),"")</f>
        <v/>
      </c>
      <c r="L4219" s="81" t="str">
        <f>IFERROR(IF(VLOOKUP(B4219,'DIFOT Raw Data'!B:P,15,0)="","Not Delivered","Delivery"&amp;" "&amp;VLOOKUP(B4219,'DIFOT Raw Data'!B:P,15,0)),"")</f>
        <v/>
      </c>
    </row>
    <row r="4220" spans="5:12" x14ac:dyDescent="0.25">
      <c r="E4220" s="80" t="str">
        <f>IFERROR(IF(B4220="","",VLOOKUP(B4220,'Customer Orders Management'!B:AB,12,0)),"")</f>
        <v/>
      </c>
      <c r="F4220" s="80" t="str">
        <f>IFERROR(IF(B4220="","",VLOOKUP(B4220,'Customer Orders Management'!B:AB,13,0)),"")</f>
        <v/>
      </c>
      <c r="G4220" s="80" t="str">
        <f>IFERROR(IF(B4220="","",VLOOKUP(B4220,'Customer Orders Management'!B:AB,7,0)),"")</f>
        <v/>
      </c>
      <c r="H4220" s="80" t="str">
        <f>IFERROR(IF(B4220="","",VLOOKUP(B4220,'Customer Orders Management'!B:AB,8,0)),"")</f>
        <v/>
      </c>
      <c r="I4220" s="81" t="str">
        <f>IFERROR(IF(B4220="","",VLOOKUP(B4220,'Customer Orders Management'!B:AB,9,0)),"")</f>
        <v/>
      </c>
      <c r="J4220" s="81" t="str">
        <f>IFERROR(IF(B4220="","",VLOOKUP(B4220,'Customer Orders Management'!B:AB,10,0)),"")</f>
        <v/>
      </c>
      <c r="K4220" s="81" t="str">
        <f>IFERROR(IF(B4220="","",VLOOKUP(B4220,'Customer Orders Management'!B:AB,11,0)),"")</f>
        <v/>
      </c>
      <c r="L4220" s="81" t="str">
        <f>IFERROR(IF(VLOOKUP(B4220,'DIFOT Raw Data'!B:P,15,0)="","Not Delivered","Delivery"&amp;" "&amp;VLOOKUP(B4220,'DIFOT Raw Data'!B:P,15,0)),"")</f>
        <v/>
      </c>
    </row>
    <row r="4221" spans="5:12" x14ac:dyDescent="0.25">
      <c r="E4221" s="80" t="str">
        <f>IFERROR(IF(B4221="","",VLOOKUP(B4221,'Customer Orders Management'!B:AB,12,0)),"")</f>
        <v/>
      </c>
      <c r="F4221" s="80" t="str">
        <f>IFERROR(IF(B4221="","",VLOOKUP(B4221,'Customer Orders Management'!B:AB,13,0)),"")</f>
        <v/>
      </c>
      <c r="G4221" s="80" t="str">
        <f>IFERROR(IF(B4221="","",VLOOKUP(B4221,'Customer Orders Management'!B:AB,7,0)),"")</f>
        <v/>
      </c>
      <c r="H4221" s="80" t="str">
        <f>IFERROR(IF(B4221="","",VLOOKUP(B4221,'Customer Orders Management'!B:AB,8,0)),"")</f>
        <v/>
      </c>
      <c r="I4221" s="81" t="str">
        <f>IFERROR(IF(B4221="","",VLOOKUP(B4221,'Customer Orders Management'!B:AB,9,0)),"")</f>
        <v/>
      </c>
      <c r="J4221" s="81" t="str">
        <f>IFERROR(IF(B4221="","",VLOOKUP(B4221,'Customer Orders Management'!B:AB,10,0)),"")</f>
        <v/>
      </c>
      <c r="K4221" s="81" t="str">
        <f>IFERROR(IF(B4221="","",VLOOKUP(B4221,'Customer Orders Management'!B:AB,11,0)),"")</f>
        <v/>
      </c>
      <c r="L4221" s="81" t="str">
        <f>IFERROR(IF(VLOOKUP(B4221,'DIFOT Raw Data'!B:P,15,0)="","Not Delivered","Delivery"&amp;" "&amp;VLOOKUP(B4221,'DIFOT Raw Data'!B:P,15,0)),"")</f>
        <v/>
      </c>
    </row>
    <row r="4222" spans="5:12" x14ac:dyDescent="0.25">
      <c r="E4222" s="80" t="str">
        <f>IFERROR(IF(B4222="","",VLOOKUP(B4222,'Customer Orders Management'!B:AB,12,0)),"")</f>
        <v/>
      </c>
      <c r="F4222" s="80" t="str">
        <f>IFERROR(IF(B4222="","",VLOOKUP(B4222,'Customer Orders Management'!B:AB,13,0)),"")</f>
        <v/>
      </c>
      <c r="G4222" s="80" t="str">
        <f>IFERROR(IF(B4222="","",VLOOKUP(B4222,'Customer Orders Management'!B:AB,7,0)),"")</f>
        <v/>
      </c>
      <c r="H4222" s="80" t="str">
        <f>IFERROR(IF(B4222="","",VLOOKUP(B4222,'Customer Orders Management'!B:AB,8,0)),"")</f>
        <v/>
      </c>
      <c r="I4222" s="81" t="str">
        <f>IFERROR(IF(B4222="","",VLOOKUP(B4222,'Customer Orders Management'!B:AB,9,0)),"")</f>
        <v/>
      </c>
      <c r="J4222" s="81" t="str">
        <f>IFERROR(IF(B4222="","",VLOOKUP(B4222,'Customer Orders Management'!B:AB,10,0)),"")</f>
        <v/>
      </c>
      <c r="K4222" s="81" t="str">
        <f>IFERROR(IF(B4222="","",VLOOKUP(B4222,'Customer Orders Management'!B:AB,11,0)),"")</f>
        <v/>
      </c>
      <c r="L4222" s="81" t="str">
        <f>IFERROR(IF(VLOOKUP(B4222,'DIFOT Raw Data'!B:P,15,0)="","Not Delivered","Delivery"&amp;" "&amp;VLOOKUP(B4222,'DIFOT Raw Data'!B:P,15,0)),"")</f>
        <v/>
      </c>
    </row>
    <row r="4223" spans="5:12" x14ac:dyDescent="0.25">
      <c r="E4223" s="80" t="str">
        <f>IFERROR(IF(B4223="","",VLOOKUP(B4223,'Customer Orders Management'!B:AB,12,0)),"")</f>
        <v/>
      </c>
      <c r="F4223" s="80" t="str">
        <f>IFERROR(IF(B4223="","",VLOOKUP(B4223,'Customer Orders Management'!B:AB,13,0)),"")</f>
        <v/>
      </c>
      <c r="G4223" s="80" t="str">
        <f>IFERROR(IF(B4223="","",VLOOKUP(B4223,'Customer Orders Management'!B:AB,7,0)),"")</f>
        <v/>
      </c>
      <c r="H4223" s="80" t="str">
        <f>IFERROR(IF(B4223="","",VLOOKUP(B4223,'Customer Orders Management'!B:AB,8,0)),"")</f>
        <v/>
      </c>
      <c r="I4223" s="81" t="str">
        <f>IFERROR(IF(B4223="","",VLOOKUP(B4223,'Customer Orders Management'!B:AB,9,0)),"")</f>
        <v/>
      </c>
      <c r="J4223" s="81" t="str">
        <f>IFERROR(IF(B4223="","",VLOOKUP(B4223,'Customer Orders Management'!B:AB,10,0)),"")</f>
        <v/>
      </c>
      <c r="K4223" s="81" t="str">
        <f>IFERROR(IF(B4223="","",VLOOKUP(B4223,'Customer Orders Management'!B:AB,11,0)),"")</f>
        <v/>
      </c>
      <c r="L4223" s="81" t="str">
        <f>IFERROR(IF(VLOOKUP(B4223,'DIFOT Raw Data'!B:P,15,0)="","Not Delivered","Delivery"&amp;" "&amp;VLOOKUP(B4223,'DIFOT Raw Data'!B:P,15,0)),"")</f>
        <v/>
      </c>
    </row>
    <row r="4224" spans="5:12" x14ac:dyDescent="0.25">
      <c r="E4224" s="80" t="str">
        <f>IFERROR(IF(B4224="","",VLOOKUP(B4224,'Customer Orders Management'!B:AB,12,0)),"")</f>
        <v/>
      </c>
      <c r="F4224" s="80" t="str">
        <f>IFERROR(IF(B4224="","",VLOOKUP(B4224,'Customer Orders Management'!B:AB,13,0)),"")</f>
        <v/>
      </c>
      <c r="G4224" s="80" t="str">
        <f>IFERROR(IF(B4224="","",VLOOKUP(B4224,'Customer Orders Management'!B:AB,7,0)),"")</f>
        <v/>
      </c>
      <c r="H4224" s="80" t="str">
        <f>IFERROR(IF(B4224="","",VLOOKUP(B4224,'Customer Orders Management'!B:AB,8,0)),"")</f>
        <v/>
      </c>
      <c r="I4224" s="81" t="str">
        <f>IFERROR(IF(B4224="","",VLOOKUP(B4224,'Customer Orders Management'!B:AB,9,0)),"")</f>
        <v/>
      </c>
      <c r="J4224" s="81" t="str">
        <f>IFERROR(IF(B4224="","",VLOOKUP(B4224,'Customer Orders Management'!B:AB,10,0)),"")</f>
        <v/>
      </c>
      <c r="K4224" s="81" t="str">
        <f>IFERROR(IF(B4224="","",VLOOKUP(B4224,'Customer Orders Management'!B:AB,11,0)),"")</f>
        <v/>
      </c>
      <c r="L4224" s="81" t="str">
        <f>IFERROR(IF(VLOOKUP(B4224,'DIFOT Raw Data'!B:P,15,0)="","Not Delivered","Delivery"&amp;" "&amp;VLOOKUP(B4224,'DIFOT Raw Data'!B:P,15,0)),"")</f>
        <v/>
      </c>
    </row>
    <row r="4225" spans="5:12" x14ac:dyDescent="0.25">
      <c r="E4225" s="80" t="str">
        <f>IFERROR(IF(B4225="","",VLOOKUP(B4225,'Customer Orders Management'!B:AB,12,0)),"")</f>
        <v/>
      </c>
      <c r="F4225" s="80" t="str">
        <f>IFERROR(IF(B4225="","",VLOOKUP(B4225,'Customer Orders Management'!B:AB,13,0)),"")</f>
        <v/>
      </c>
      <c r="G4225" s="80" t="str">
        <f>IFERROR(IF(B4225="","",VLOOKUP(B4225,'Customer Orders Management'!B:AB,7,0)),"")</f>
        <v/>
      </c>
      <c r="H4225" s="80" t="str">
        <f>IFERROR(IF(B4225="","",VLOOKUP(B4225,'Customer Orders Management'!B:AB,8,0)),"")</f>
        <v/>
      </c>
      <c r="I4225" s="81" t="str">
        <f>IFERROR(IF(B4225="","",VLOOKUP(B4225,'Customer Orders Management'!B:AB,9,0)),"")</f>
        <v/>
      </c>
      <c r="J4225" s="81" t="str">
        <f>IFERROR(IF(B4225="","",VLOOKUP(B4225,'Customer Orders Management'!B:AB,10,0)),"")</f>
        <v/>
      </c>
      <c r="K4225" s="81" t="str">
        <f>IFERROR(IF(B4225="","",VLOOKUP(B4225,'Customer Orders Management'!B:AB,11,0)),"")</f>
        <v/>
      </c>
      <c r="L4225" s="81" t="str">
        <f>IFERROR(IF(VLOOKUP(B4225,'DIFOT Raw Data'!B:P,15,0)="","Not Delivered","Delivery"&amp;" "&amp;VLOOKUP(B4225,'DIFOT Raw Data'!B:P,15,0)),"")</f>
        <v/>
      </c>
    </row>
    <row r="4226" spans="5:12" x14ac:dyDescent="0.25">
      <c r="E4226" s="80" t="str">
        <f>IFERROR(IF(B4226="","",VLOOKUP(B4226,'Customer Orders Management'!B:AB,12,0)),"")</f>
        <v/>
      </c>
      <c r="F4226" s="80" t="str">
        <f>IFERROR(IF(B4226="","",VLOOKUP(B4226,'Customer Orders Management'!B:AB,13,0)),"")</f>
        <v/>
      </c>
      <c r="G4226" s="80" t="str">
        <f>IFERROR(IF(B4226="","",VLOOKUP(B4226,'Customer Orders Management'!B:AB,7,0)),"")</f>
        <v/>
      </c>
      <c r="H4226" s="80" t="str">
        <f>IFERROR(IF(B4226="","",VLOOKUP(B4226,'Customer Orders Management'!B:AB,8,0)),"")</f>
        <v/>
      </c>
      <c r="I4226" s="81" t="str">
        <f>IFERROR(IF(B4226="","",VLOOKUP(B4226,'Customer Orders Management'!B:AB,9,0)),"")</f>
        <v/>
      </c>
      <c r="J4226" s="81" t="str">
        <f>IFERROR(IF(B4226="","",VLOOKUP(B4226,'Customer Orders Management'!B:AB,10,0)),"")</f>
        <v/>
      </c>
      <c r="K4226" s="81" t="str">
        <f>IFERROR(IF(B4226="","",VLOOKUP(B4226,'Customer Orders Management'!B:AB,11,0)),"")</f>
        <v/>
      </c>
      <c r="L4226" s="81" t="str">
        <f>IFERROR(IF(VLOOKUP(B4226,'DIFOT Raw Data'!B:P,15,0)="","Not Delivered","Delivery"&amp;" "&amp;VLOOKUP(B4226,'DIFOT Raw Data'!B:P,15,0)),"")</f>
        <v/>
      </c>
    </row>
    <row r="4227" spans="5:12" x14ac:dyDescent="0.25">
      <c r="E4227" s="80" t="str">
        <f>IFERROR(IF(B4227="","",VLOOKUP(B4227,'Customer Orders Management'!B:AB,12,0)),"")</f>
        <v/>
      </c>
      <c r="F4227" s="80" t="str">
        <f>IFERROR(IF(B4227="","",VLOOKUP(B4227,'Customer Orders Management'!B:AB,13,0)),"")</f>
        <v/>
      </c>
      <c r="G4227" s="80" t="str">
        <f>IFERROR(IF(B4227="","",VLOOKUP(B4227,'Customer Orders Management'!B:AB,7,0)),"")</f>
        <v/>
      </c>
      <c r="H4227" s="80" t="str">
        <f>IFERROR(IF(B4227="","",VLOOKUP(B4227,'Customer Orders Management'!B:AB,8,0)),"")</f>
        <v/>
      </c>
      <c r="I4227" s="81" t="str">
        <f>IFERROR(IF(B4227="","",VLOOKUP(B4227,'Customer Orders Management'!B:AB,9,0)),"")</f>
        <v/>
      </c>
      <c r="J4227" s="81" t="str">
        <f>IFERROR(IF(B4227="","",VLOOKUP(B4227,'Customer Orders Management'!B:AB,10,0)),"")</f>
        <v/>
      </c>
      <c r="K4227" s="81" t="str">
        <f>IFERROR(IF(B4227="","",VLOOKUP(B4227,'Customer Orders Management'!B:AB,11,0)),"")</f>
        <v/>
      </c>
      <c r="L4227" s="81" t="str">
        <f>IFERROR(IF(VLOOKUP(B4227,'DIFOT Raw Data'!B:P,15,0)="","Not Delivered","Delivery"&amp;" "&amp;VLOOKUP(B4227,'DIFOT Raw Data'!B:P,15,0)),"")</f>
        <v/>
      </c>
    </row>
    <row r="4228" spans="5:12" x14ac:dyDescent="0.25">
      <c r="E4228" s="80" t="str">
        <f>IFERROR(IF(B4228="","",VLOOKUP(B4228,'Customer Orders Management'!B:AB,12,0)),"")</f>
        <v/>
      </c>
      <c r="F4228" s="80" t="str">
        <f>IFERROR(IF(B4228="","",VLOOKUP(B4228,'Customer Orders Management'!B:AB,13,0)),"")</f>
        <v/>
      </c>
      <c r="G4228" s="80" t="str">
        <f>IFERROR(IF(B4228="","",VLOOKUP(B4228,'Customer Orders Management'!B:AB,7,0)),"")</f>
        <v/>
      </c>
      <c r="H4228" s="80" t="str">
        <f>IFERROR(IF(B4228="","",VLOOKUP(B4228,'Customer Orders Management'!B:AB,8,0)),"")</f>
        <v/>
      </c>
      <c r="I4228" s="81" t="str">
        <f>IFERROR(IF(B4228="","",VLOOKUP(B4228,'Customer Orders Management'!B:AB,9,0)),"")</f>
        <v/>
      </c>
      <c r="J4228" s="81" t="str">
        <f>IFERROR(IF(B4228="","",VLOOKUP(B4228,'Customer Orders Management'!B:AB,10,0)),"")</f>
        <v/>
      </c>
      <c r="K4228" s="81" t="str">
        <f>IFERROR(IF(B4228="","",VLOOKUP(B4228,'Customer Orders Management'!B:AB,11,0)),"")</f>
        <v/>
      </c>
      <c r="L4228" s="81" t="str">
        <f>IFERROR(IF(VLOOKUP(B4228,'DIFOT Raw Data'!B:P,15,0)="","Not Delivered","Delivery"&amp;" "&amp;VLOOKUP(B4228,'DIFOT Raw Data'!B:P,15,0)),"")</f>
        <v/>
      </c>
    </row>
    <row r="4229" spans="5:12" x14ac:dyDescent="0.25">
      <c r="E4229" s="80" t="str">
        <f>IFERROR(IF(B4229="","",VLOOKUP(B4229,'Customer Orders Management'!B:AB,12,0)),"")</f>
        <v/>
      </c>
      <c r="F4229" s="80" t="str">
        <f>IFERROR(IF(B4229="","",VLOOKUP(B4229,'Customer Orders Management'!B:AB,13,0)),"")</f>
        <v/>
      </c>
      <c r="G4229" s="80" t="str">
        <f>IFERROR(IF(B4229="","",VLOOKUP(B4229,'Customer Orders Management'!B:AB,7,0)),"")</f>
        <v/>
      </c>
      <c r="H4229" s="80" t="str">
        <f>IFERROR(IF(B4229="","",VLOOKUP(B4229,'Customer Orders Management'!B:AB,8,0)),"")</f>
        <v/>
      </c>
      <c r="I4229" s="81" t="str">
        <f>IFERROR(IF(B4229="","",VLOOKUP(B4229,'Customer Orders Management'!B:AB,9,0)),"")</f>
        <v/>
      </c>
      <c r="J4229" s="81" t="str">
        <f>IFERROR(IF(B4229="","",VLOOKUP(B4229,'Customer Orders Management'!B:AB,10,0)),"")</f>
        <v/>
      </c>
      <c r="K4229" s="81" t="str">
        <f>IFERROR(IF(B4229="","",VLOOKUP(B4229,'Customer Orders Management'!B:AB,11,0)),"")</f>
        <v/>
      </c>
      <c r="L4229" s="81" t="str">
        <f>IFERROR(IF(VLOOKUP(B4229,'DIFOT Raw Data'!B:P,15,0)="","Not Delivered","Delivery"&amp;" "&amp;VLOOKUP(B4229,'DIFOT Raw Data'!B:P,15,0)),"")</f>
        <v/>
      </c>
    </row>
    <row r="4230" spans="5:12" x14ac:dyDescent="0.25">
      <c r="E4230" s="80" t="str">
        <f>IFERROR(IF(B4230="","",VLOOKUP(B4230,'Customer Orders Management'!B:AB,12,0)),"")</f>
        <v/>
      </c>
      <c r="F4230" s="80" t="str">
        <f>IFERROR(IF(B4230="","",VLOOKUP(B4230,'Customer Orders Management'!B:AB,13,0)),"")</f>
        <v/>
      </c>
      <c r="G4230" s="80" t="str">
        <f>IFERROR(IF(B4230="","",VLOOKUP(B4230,'Customer Orders Management'!B:AB,7,0)),"")</f>
        <v/>
      </c>
      <c r="H4230" s="80" t="str">
        <f>IFERROR(IF(B4230="","",VLOOKUP(B4230,'Customer Orders Management'!B:AB,8,0)),"")</f>
        <v/>
      </c>
      <c r="I4230" s="81" t="str">
        <f>IFERROR(IF(B4230="","",VLOOKUP(B4230,'Customer Orders Management'!B:AB,9,0)),"")</f>
        <v/>
      </c>
      <c r="J4230" s="81" t="str">
        <f>IFERROR(IF(B4230="","",VLOOKUP(B4230,'Customer Orders Management'!B:AB,10,0)),"")</f>
        <v/>
      </c>
      <c r="K4230" s="81" t="str">
        <f>IFERROR(IF(B4230="","",VLOOKUP(B4230,'Customer Orders Management'!B:AB,11,0)),"")</f>
        <v/>
      </c>
      <c r="L4230" s="81" t="str">
        <f>IFERROR(IF(VLOOKUP(B4230,'DIFOT Raw Data'!B:P,15,0)="","Not Delivered","Delivery"&amp;" "&amp;VLOOKUP(B4230,'DIFOT Raw Data'!B:P,15,0)),"")</f>
        <v/>
      </c>
    </row>
    <row r="4231" spans="5:12" x14ac:dyDescent="0.25">
      <c r="E4231" s="80" t="str">
        <f>IFERROR(IF(B4231="","",VLOOKUP(B4231,'Customer Orders Management'!B:AB,12,0)),"")</f>
        <v/>
      </c>
      <c r="F4231" s="80" t="str">
        <f>IFERROR(IF(B4231="","",VLOOKUP(B4231,'Customer Orders Management'!B:AB,13,0)),"")</f>
        <v/>
      </c>
      <c r="G4231" s="80" t="str">
        <f>IFERROR(IF(B4231="","",VLOOKUP(B4231,'Customer Orders Management'!B:AB,7,0)),"")</f>
        <v/>
      </c>
      <c r="H4231" s="80" t="str">
        <f>IFERROR(IF(B4231="","",VLOOKUP(B4231,'Customer Orders Management'!B:AB,8,0)),"")</f>
        <v/>
      </c>
      <c r="I4231" s="81" t="str">
        <f>IFERROR(IF(B4231="","",VLOOKUP(B4231,'Customer Orders Management'!B:AB,9,0)),"")</f>
        <v/>
      </c>
      <c r="J4231" s="81" t="str">
        <f>IFERROR(IF(B4231="","",VLOOKUP(B4231,'Customer Orders Management'!B:AB,10,0)),"")</f>
        <v/>
      </c>
      <c r="K4231" s="81" t="str">
        <f>IFERROR(IF(B4231="","",VLOOKUP(B4231,'Customer Orders Management'!B:AB,11,0)),"")</f>
        <v/>
      </c>
      <c r="L4231" s="81" t="str">
        <f>IFERROR(IF(VLOOKUP(B4231,'DIFOT Raw Data'!B:P,15,0)="","Not Delivered","Delivery"&amp;" "&amp;VLOOKUP(B4231,'DIFOT Raw Data'!B:P,15,0)),"")</f>
        <v/>
      </c>
    </row>
    <row r="4232" spans="5:12" x14ac:dyDescent="0.25">
      <c r="E4232" s="80" t="str">
        <f>IFERROR(IF(B4232="","",VLOOKUP(B4232,'Customer Orders Management'!B:AB,12,0)),"")</f>
        <v/>
      </c>
      <c r="F4232" s="80" t="str">
        <f>IFERROR(IF(B4232="","",VLOOKUP(B4232,'Customer Orders Management'!B:AB,13,0)),"")</f>
        <v/>
      </c>
      <c r="G4232" s="80" t="str">
        <f>IFERROR(IF(B4232="","",VLOOKUP(B4232,'Customer Orders Management'!B:AB,7,0)),"")</f>
        <v/>
      </c>
      <c r="H4232" s="80" t="str">
        <f>IFERROR(IF(B4232="","",VLOOKUP(B4232,'Customer Orders Management'!B:AB,8,0)),"")</f>
        <v/>
      </c>
      <c r="I4232" s="81" t="str">
        <f>IFERROR(IF(B4232="","",VLOOKUP(B4232,'Customer Orders Management'!B:AB,9,0)),"")</f>
        <v/>
      </c>
      <c r="J4232" s="81" t="str">
        <f>IFERROR(IF(B4232="","",VLOOKUP(B4232,'Customer Orders Management'!B:AB,10,0)),"")</f>
        <v/>
      </c>
      <c r="K4232" s="81" t="str">
        <f>IFERROR(IF(B4232="","",VLOOKUP(B4232,'Customer Orders Management'!B:AB,11,0)),"")</f>
        <v/>
      </c>
      <c r="L4232" s="81" t="str">
        <f>IFERROR(IF(VLOOKUP(B4232,'DIFOT Raw Data'!B:P,15,0)="","Not Delivered","Delivery"&amp;" "&amp;VLOOKUP(B4232,'DIFOT Raw Data'!B:P,15,0)),"")</f>
        <v/>
      </c>
    </row>
    <row r="4233" spans="5:12" x14ac:dyDescent="0.25">
      <c r="E4233" s="80" t="str">
        <f>IFERROR(IF(B4233="","",VLOOKUP(B4233,'Customer Orders Management'!B:AB,12,0)),"")</f>
        <v/>
      </c>
      <c r="F4233" s="80" t="str">
        <f>IFERROR(IF(B4233="","",VLOOKUP(B4233,'Customer Orders Management'!B:AB,13,0)),"")</f>
        <v/>
      </c>
      <c r="G4233" s="80" t="str">
        <f>IFERROR(IF(B4233="","",VLOOKUP(B4233,'Customer Orders Management'!B:AB,7,0)),"")</f>
        <v/>
      </c>
      <c r="H4233" s="80" t="str">
        <f>IFERROR(IF(B4233="","",VLOOKUP(B4233,'Customer Orders Management'!B:AB,8,0)),"")</f>
        <v/>
      </c>
      <c r="I4233" s="81" t="str">
        <f>IFERROR(IF(B4233="","",VLOOKUP(B4233,'Customer Orders Management'!B:AB,9,0)),"")</f>
        <v/>
      </c>
      <c r="J4233" s="81" t="str">
        <f>IFERROR(IF(B4233="","",VLOOKUP(B4233,'Customer Orders Management'!B:AB,10,0)),"")</f>
        <v/>
      </c>
      <c r="K4233" s="81" t="str">
        <f>IFERROR(IF(B4233="","",VLOOKUP(B4233,'Customer Orders Management'!B:AB,11,0)),"")</f>
        <v/>
      </c>
      <c r="L4233" s="81" t="str">
        <f>IFERROR(IF(VLOOKUP(B4233,'DIFOT Raw Data'!B:P,15,0)="","Not Delivered","Delivery"&amp;" "&amp;VLOOKUP(B4233,'DIFOT Raw Data'!B:P,15,0)),"")</f>
        <v/>
      </c>
    </row>
    <row r="4234" spans="5:12" x14ac:dyDescent="0.25">
      <c r="E4234" s="80" t="str">
        <f>IFERROR(IF(B4234="","",VLOOKUP(B4234,'Customer Orders Management'!B:AB,12,0)),"")</f>
        <v/>
      </c>
      <c r="F4234" s="80" t="str">
        <f>IFERROR(IF(B4234="","",VLOOKUP(B4234,'Customer Orders Management'!B:AB,13,0)),"")</f>
        <v/>
      </c>
      <c r="G4234" s="80" t="str">
        <f>IFERROR(IF(B4234="","",VLOOKUP(B4234,'Customer Orders Management'!B:AB,7,0)),"")</f>
        <v/>
      </c>
      <c r="H4234" s="80" t="str">
        <f>IFERROR(IF(B4234="","",VLOOKUP(B4234,'Customer Orders Management'!B:AB,8,0)),"")</f>
        <v/>
      </c>
      <c r="I4234" s="81" t="str">
        <f>IFERROR(IF(B4234="","",VLOOKUP(B4234,'Customer Orders Management'!B:AB,9,0)),"")</f>
        <v/>
      </c>
      <c r="J4234" s="81" t="str">
        <f>IFERROR(IF(B4234="","",VLOOKUP(B4234,'Customer Orders Management'!B:AB,10,0)),"")</f>
        <v/>
      </c>
      <c r="K4234" s="81" t="str">
        <f>IFERROR(IF(B4234="","",VLOOKUP(B4234,'Customer Orders Management'!B:AB,11,0)),"")</f>
        <v/>
      </c>
      <c r="L4234" s="81" t="str">
        <f>IFERROR(IF(VLOOKUP(B4234,'DIFOT Raw Data'!B:P,15,0)="","Not Delivered","Delivery"&amp;" "&amp;VLOOKUP(B4234,'DIFOT Raw Data'!B:P,15,0)),"")</f>
        <v/>
      </c>
    </row>
    <row r="4235" spans="5:12" x14ac:dyDescent="0.25">
      <c r="E4235" s="80" t="str">
        <f>IFERROR(IF(B4235="","",VLOOKUP(B4235,'Customer Orders Management'!B:AB,12,0)),"")</f>
        <v/>
      </c>
      <c r="F4235" s="80" t="str">
        <f>IFERROR(IF(B4235="","",VLOOKUP(B4235,'Customer Orders Management'!B:AB,13,0)),"")</f>
        <v/>
      </c>
      <c r="G4235" s="80" t="str">
        <f>IFERROR(IF(B4235="","",VLOOKUP(B4235,'Customer Orders Management'!B:AB,7,0)),"")</f>
        <v/>
      </c>
      <c r="H4235" s="80" t="str">
        <f>IFERROR(IF(B4235="","",VLOOKUP(B4235,'Customer Orders Management'!B:AB,8,0)),"")</f>
        <v/>
      </c>
      <c r="I4235" s="81" t="str">
        <f>IFERROR(IF(B4235="","",VLOOKUP(B4235,'Customer Orders Management'!B:AB,9,0)),"")</f>
        <v/>
      </c>
      <c r="J4235" s="81" t="str">
        <f>IFERROR(IF(B4235="","",VLOOKUP(B4235,'Customer Orders Management'!B:AB,10,0)),"")</f>
        <v/>
      </c>
      <c r="K4235" s="81" t="str">
        <f>IFERROR(IF(B4235="","",VLOOKUP(B4235,'Customer Orders Management'!B:AB,11,0)),"")</f>
        <v/>
      </c>
      <c r="L4235" s="81" t="str">
        <f>IFERROR(IF(VLOOKUP(B4235,'DIFOT Raw Data'!B:P,15,0)="","Not Delivered","Delivery"&amp;" "&amp;VLOOKUP(B4235,'DIFOT Raw Data'!B:P,15,0)),"")</f>
        <v/>
      </c>
    </row>
    <row r="4236" spans="5:12" x14ac:dyDescent="0.25">
      <c r="E4236" s="80" t="str">
        <f>IFERROR(IF(B4236="","",VLOOKUP(B4236,'Customer Orders Management'!B:AB,12,0)),"")</f>
        <v/>
      </c>
      <c r="F4236" s="80" t="str">
        <f>IFERROR(IF(B4236="","",VLOOKUP(B4236,'Customer Orders Management'!B:AB,13,0)),"")</f>
        <v/>
      </c>
      <c r="G4236" s="80" t="str">
        <f>IFERROR(IF(B4236="","",VLOOKUP(B4236,'Customer Orders Management'!B:AB,7,0)),"")</f>
        <v/>
      </c>
      <c r="H4236" s="80" t="str">
        <f>IFERROR(IF(B4236="","",VLOOKUP(B4236,'Customer Orders Management'!B:AB,8,0)),"")</f>
        <v/>
      </c>
      <c r="I4236" s="81" t="str">
        <f>IFERROR(IF(B4236="","",VLOOKUP(B4236,'Customer Orders Management'!B:AB,9,0)),"")</f>
        <v/>
      </c>
      <c r="J4236" s="81" t="str">
        <f>IFERROR(IF(B4236="","",VLOOKUP(B4236,'Customer Orders Management'!B:AB,10,0)),"")</f>
        <v/>
      </c>
      <c r="K4236" s="81" t="str">
        <f>IFERROR(IF(B4236="","",VLOOKUP(B4236,'Customer Orders Management'!B:AB,11,0)),"")</f>
        <v/>
      </c>
      <c r="L4236" s="81" t="str">
        <f>IFERROR(IF(VLOOKUP(B4236,'DIFOT Raw Data'!B:P,15,0)="","Not Delivered","Delivery"&amp;" "&amp;VLOOKUP(B4236,'DIFOT Raw Data'!B:P,15,0)),"")</f>
        <v/>
      </c>
    </row>
    <row r="4237" spans="5:12" x14ac:dyDescent="0.25">
      <c r="E4237" s="80" t="str">
        <f>IFERROR(IF(B4237="","",VLOOKUP(B4237,'Customer Orders Management'!B:AB,12,0)),"")</f>
        <v/>
      </c>
      <c r="F4237" s="80" t="str">
        <f>IFERROR(IF(B4237="","",VLOOKUP(B4237,'Customer Orders Management'!B:AB,13,0)),"")</f>
        <v/>
      </c>
      <c r="G4237" s="80" t="str">
        <f>IFERROR(IF(B4237="","",VLOOKUP(B4237,'Customer Orders Management'!B:AB,7,0)),"")</f>
        <v/>
      </c>
      <c r="H4237" s="80" t="str">
        <f>IFERROR(IF(B4237="","",VLOOKUP(B4237,'Customer Orders Management'!B:AB,8,0)),"")</f>
        <v/>
      </c>
      <c r="I4237" s="81" t="str">
        <f>IFERROR(IF(B4237="","",VLOOKUP(B4237,'Customer Orders Management'!B:AB,9,0)),"")</f>
        <v/>
      </c>
      <c r="J4237" s="81" t="str">
        <f>IFERROR(IF(B4237="","",VLOOKUP(B4237,'Customer Orders Management'!B:AB,10,0)),"")</f>
        <v/>
      </c>
      <c r="K4237" s="81" t="str">
        <f>IFERROR(IF(B4237="","",VLOOKUP(B4237,'Customer Orders Management'!B:AB,11,0)),"")</f>
        <v/>
      </c>
      <c r="L4237" s="81" t="str">
        <f>IFERROR(IF(VLOOKUP(B4237,'DIFOT Raw Data'!B:P,15,0)="","Not Delivered","Delivery"&amp;" "&amp;VLOOKUP(B4237,'DIFOT Raw Data'!B:P,15,0)),"")</f>
        <v/>
      </c>
    </row>
    <row r="4238" spans="5:12" x14ac:dyDescent="0.25">
      <c r="E4238" s="80" t="str">
        <f>IFERROR(IF(B4238="","",VLOOKUP(B4238,'Customer Orders Management'!B:AB,12,0)),"")</f>
        <v/>
      </c>
      <c r="F4238" s="80" t="str">
        <f>IFERROR(IF(B4238="","",VLOOKUP(B4238,'Customer Orders Management'!B:AB,13,0)),"")</f>
        <v/>
      </c>
      <c r="G4238" s="80" t="str">
        <f>IFERROR(IF(B4238="","",VLOOKUP(B4238,'Customer Orders Management'!B:AB,7,0)),"")</f>
        <v/>
      </c>
      <c r="H4238" s="80" t="str">
        <f>IFERROR(IF(B4238="","",VLOOKUP(B4238,'Customer Orders Management'!B:AB,8,0)),"")</f>
        <v/>
      </c>
      <c r="I4238" s="81" t="str">
        <f>IFERROR(IF(B4238="","",VLOOKUP(B4238,'Customer Orders Management'!B:AB,9,0)),"")</f>
        <v/>
      </c>
      <c r="J4238" s="81" t="str">
        <f>IFERROR(IF(B4238="","",VLOOKUP(B4238,'Customer Orders Management'!B:AB,10,0)),"")</f>
        <v/>
      </c>
      <c r="K4238" s="81" t="str">
        <f>IFERROR(IF(B4238="","",VLOOKUP(B4238,'Customer Orders Management'!B:AB,11,0)),"")</f>
        <v/>
      </c>
      <c r="L4238" s="81" t="str">
        <f>IFERROR(IF(VLOOKUP(B4238,'DIFOT Raw Data'!B:P,15,0)="","Not Delivered","Delivery"&amp;" "&amp;VLOOKUP(B4238,'DIFOT Raw Data'!B:P,15,0)),"")</f>
        <v/>
      </c>
    </row>
    <row r="4239" spans="5:12" x14ac:dyDescent="0.25">
      <c r="E4239" s="80" t="str">
        <f>IFERROR(IF(B4239="","",VLOOKUP(B4239,'Customer Orders Management'!B:AB,12,0)),"")</f>
        <v/>
      </c>
      <c r="F4239" s="80" t="str">
        <f>IFERROR(IF(B4239="","",VLOOKUP(B4239,'Customer Orders Management'!B:AB,13,0)),"")</f>
        <v/>
      </c>
      <c r="G4239" s="80" t="str">
        <f>IFERROR(IF(B4239="","",VLOOKUP(B4239,'Customer Orders Management'!B:AB,7,0)),"")</f>
        <v/>
      </c>
      <c r="H4239" s="80" t="str">
        <f>IFERROR(IF(B4239="","",VLOOKUP(B4239,'Customer Orders Management'!B:AB,8,0)),"")</f>
        <v/>
      </c>
      <c r="I4239" s="81" t="str">
        <f>IFERROR(IF(B4239="","",VLOOKUP(B4239,'Customer Orders Management'!B:AB,9,0)),"")</f>
        <v/>
      </c>
      <c r="J4239" s="81" t="str">
        <f>IFERROR(IF(B4239="","",VLOOKUP(B4239,'Customer Orders Management'!B:AB,10,0)),"")</f>
        <v/>
      </c>
      <c r="K4239" s="81" t="str">
        <f>IFERROR(IF(B4239="","",VLOOKUP(B4239,'Customer Orders Management'!B:AB,11,0)),"")</f>
        <v/>
      </c>
      <c r="L4239" s="81" t="str">
        <f>IFERROR(IF(VLOOKUP(B4239,'DIFOT Raw Data'!B:P,15,0)="","Not Delivered","Delivery"&amp;" "&amp;VLOOKUP(B4239,'DIFOT Raw Data'!B:P,15,0)),"")</f>
        <v/>
      </c>
    </row>
    <row r="4240" spans="5:12" x14ac:dyDescent="0.25">
      <c r="E4240" s="80" t="str">
        <f>IFERROR(IF(B4240="","",VLOOKUP(B4240,'Customer Orders Management'!B:AB,12,0)),"")</f>
        <v/>
      </c>
      <c r="F4240" s="80" t="str">
        <f>IFERROR(IF(B4240="","",VLOOKUP(B4240,'Customer Orders Management'!B:AB,13,0)),"")</f>
        <v/>
      </c>
      <c r="G4240" s="80" t="str">
        <f>IFERROR(IF(B4240="","",VLOOKUP(B4240,'Customer Orders Management'!B:AB,7,0)),"")</f>
        <v/>
      </c>
      <c r="H4240" s="80" t="str">
        <f>IFERROR(IF(B4240="","",VLOOKUP(B4240,'Customer Orders Management'!B:AB,8,0)),"")</f>
        <v/>
      </c>
      <c r="I4240" s="81" t="str">
        <f>IFERROR(IF(B4240="","",VLOOKUP(B4240,'Customer Orders Management'!B:AB,9,0)),"")</f>
        <v/>
      </c>
      <c r="J4240" s="81" t="str">
        <f>IFERROR(IF(B4240="","",VLOOKUP(B4240,'Customer Orders Management'!B:AB,10,0)),"")</f>
        <v/>
      </c>
      <c r="K4240" s="81" t="str">
        <f>IFERROR(IF(B4240="","",VLOOKUP(B4240,'Customer Orders Management'!B:AB,11,0)),"")</f>
        <v/>
      </c>
      <c r="L4240" s="81" t="str">
        <f>IFERROR(IF(VLOOKUP(B4240,'DIFOT Raw Data'!B:P,15,0)="","Not Delivered","Delivery"&amp;" "&amp;VLOOKUP(B4240,'DIFOT Raw Data'!B:P,15,0)),"")</f>
        <v/>
      </c>
    </row>
    <row r="4241" spans="5:12" x14ac:dyDescent="0.25">
      <c r="E4241" s="80" t="str">
        <f>IFERROR(IF(B4241="","",VLOOKUP(B4241,'Customer Orders Management'!B:AB,12,0)),"")</f>
        <v/>
      </c>
      <c r="F4241" s="80" t="str">
        <f>IFERROR(IF(B4241="","",VLOOKUP(B4241,'Customer Orders Management'!B:AB,13,0)),"")</f>
        <v/>
      </c>
      <c r="G4241" s="80" t="str">
        <f>IFERROR(IF(B4241="","",VLOOKUP(B4241,'Customer Orders Management'!B:AB,7,0)),"")</f>
        <v/>
      </c>
      <c r="H4241" s="80" t="str">
        <f>IFERROR(IF(B4241="","",VLOOKUP(B4241,'Customer Orders Management'!B:AB,8,0)),"")</f>
        <v/>
      </c>
      <c r="I4241" s="81" t="str">
        <f>IFERROR(IF(B4241="","",VLOOKUP(B4241,'Customer Orders Management'!B:AB,9,0)),"")</f>
        <v/>
      </c>
      <c r="J4241" s="81" t="str">
        <f>IFERROR(IF(B4241="","",VLOOKUP(B4241,'Customer Orders Management'!B:AB,10,0)),"")</f>
        <v/>
      </c>
      <c r="K4241" s="81" t="str">
        <f>IFERROR(IF(B4241="","",VLOOKUP(B4241,'Customer Orders Management'!B:AB,11,0)),"")</f>
        <v/>
      </c>
      <c r="L4241" s="81" t="str">
        <f>IFERROR(IF(VLOOKUP(B4241,'DIFOT Raw Data'!B:P,15,0)="","Not Delivered","Delivery"&amp;" "&amp;VLOOKUP(B4241,'DIFOT Raw Data'!B:P,15,0)),"")</f>
        <v/>
      </c>
    </row>
    <row r="4242" spans="5:12" x14ac:dyDescent="0.25">
      <c r="E4242" s="80" t="str">
        <f>IFERROR(IF(B4242="","",VLOOKUP(B4242,'Customer Orders Management'!B:AB,12,0)),"")</f>
        <v/>
      </c>
      <c r="F4242" s="80" t="str">
        <f>IFERROR(IF(B4242="","",VLOOKUP(B4242,'Customer Orders Management'!B:AB,13,0)),"")</f>
        <v/>
      </c>
      <c r="G4242" s="80" t="str">
        <f>IFERROR(IF(B4242="","",VLOOKUP(B4242,'Customer Orders Management'!B:AB,7,0)),"")</f>
        <v/>
      </c>
      <c r="H4242" s="80" t="str">
        <f>IFERROR(IF(B4242="","",VLOOKUP(B4242,'Customer Orders Management'!B:AB,8,0)),"")</f>
        <v/>
      </c>
      <c r="I4242" s="81" t="str">
        <f>IFERROR(IF(B4242="","",VLOOKUP(B4242,'Customer Orders Management'!B:AB,9,0)),"")</f>
        <v/>
      </c>
      <c r="J4242" s="81" t="str">
        <f>IFERROR(IF(B4242="","",VLOOKUP(B4242,'Customer Orders Management'!B:AB,10,0)),"")</f>
        <v/>
      </c>
      <c r="K4242" s="81" t="str">
        <f>IFERROR(IF(B4242="","",VLOOKUP(B4242,'Customer Orders Management'!B:AB,11,0)),"")</f>
        <v/>
      </c>
      <c r="L4242" s="81" t="str">
        <f>IFERROR(IF(VLOOKUP(B4242,'DIFOT Raw Data'!B:P,15,0)="","Not Delivered","Delivery"&amp;" "&amp;VLOOKUP(B4242,'DIFOT Raw Data'!B:P,15,0)),"")</f>
        <v/>
      </c>
    </row>
    <row r="4243" spans="5:12" x14ac:dyDescent="0.25">
      <c r="E4243" s="80" t="str">
        <f>IFERROR(IF(B4243="","",VLOOKUP(B4243,'Customer Orders Management'!B:AB,12,0)),"")</f>
        <v/>
      </c>
      <c r="F4243" s="80" t="str">
        <f>IFERROR(IF(B4243="","",VLOOKUP(B4243,'Customer Orders Management'!B:AB,13,0)),"")</f>
        <v/>
      </c>
      <c r="G4243" s="80" t="str">
        <f>IFERROR(IF(B4243="","",VLOOKUP(B4243,'Customer Orders Management'!B:AB,7,0)),"")</f>
        <v/>
      </c>
      <c r="H4243" s="80" t="str">
        <f>IFERROR(IF(B4243="","",VLOOKUP(B4243,'Customer Orders Management'!B:AB,8,0)),"")</f>
        <v/>
      </c>
      <c r="I4243" s="81" t="str">
        <f>IFERROR(IF(B4243="","",VLOOKUP(B4243,'Customer Orders Management'!B:AB,9,0)),"")</f>
        <v/>
      </c>
      <c r="J4243" s="81" t="str">
        <f>IFERROR(IF(B4243="","",VLOOKUP(B4243,'Customer Orders Management'!B:AB,10,0)),"")</f>
        <v/>
      </c>
      <c r="K4243" s="81" t="str">
        <f>IFERROR(IF(B4243="","",VLOOKUP(B4243,'Customer Orders Management'!B:AB,11,0)),"")</f>
        <v/>
      </c>
      <c r="L4243" s="81" t="str">
        <f>IFERROR(IF(VLOOKUP(B4243,'DIFOT Raw Data'!B:P,15,0)="","Not Delivered","Delivery"&amp;" "&amp;VLOOKUP(B4243,'DIFOT Raw Data'!B:P,15,0)),"")</f>
        <v/>
      </c>
    </row>
    <row r="4244" spans="5:12" x14ac:dyDescent="0.25">
      <c r="E4244" s="80" t="str">
        <f>IFERROR(IF(B4244="","",VLOOKUP(B4244,'Customer Orders Management'!B:AB,12,0)),"")</f>
        <v/>
      </c>
      <c r="F4244" s="80" t="str">
        <f>IFERROR(IF(B4244="","",VLOOKUP(B4244,'Customer Orders Management'!B:AB,13,0)),"")</f>
        <v/>
      </c>
      <c r="G4244" s="80" t="str">
        <f>IFERROR(IF(B4244="","",VLOOKUP(B4244,'Customer Orders Management'!B:AB,7,0)),"")</f>
        <v/>
      </c>
      <c r="H4244" s="80" t="str">
        <f>IFERROR(IF(B4244="","",VLOOKUP(B4244,'Customer Orders Management'!B:AB,8,0)),"")</f>
        <v/>
      </c>
      <c r="I4244" s="81" t="str">
        <f>IFERROR(IF(B4244="","",VLOOKUP(B4244,'Customer Orders Management'!B:AB,9,0)),"")</f>
        <v/>
      </c>
      <c r="J4244" s="81" t="str">
        <f>IFERROR(IF(B4244="","",VLOOKUP(B4244,'Customer Orders Management'!B:AB,10,0)),"")</f>
        <v/>
      </c>
      <c r="K4244" s="81" t="str">
        <f>IFERROR(IF(B4244="","",VLOOKUP(B4244,'Customer Orders Management'!B:AB,11,0)),"")</f>
        <v/>
      </c>
      <c r="L4244" s="81" t="str">
        <f>IFERROR(IF(VLOOKUP(B4244,'DIFOT Raw Data'!B:P,15,0)="","Not Delivered","Delivery"&amp;" "&amp;VLOOKUP(B4244,'DIFOT Raw Data'!B:P,15,0)),"")</f>
        <v/>
      </c>
    </row>
    <row r="4245" spans="5:12" x14ac:dyDescent="0.25">
      <c r="E4245" s="80" t="str">
        <f>IFERROR(IF(B4245="","",VLOOKUP(B4245,'Customer Orders Management'!B:AB,12,0)),"")</f>
        <v/>
      </c>
      <c r="F4245" s="80" t="str">
        <f>IFERROR(IF(B4245="","",VLOOKUP(B4245,'Customer Orders Management'!B:AB,13,0)),"")</f>
        <v/>
      </c>
      <c r="G4245" s="80" t="str">
        <f>IFERROR(IF(B4245="","",VLOOKUP(B4245,'Customer Orders Management'!B:AB,7,0)),"")</f>
        <v/>
      </c>
      <c r="H4245" s="80" t="str">
        <f>IFERROR(IF(B4245="","",VLOOKUP(B4245,'Customer Orders Management'!B:AB,8,0)),"")</f>
        <v/>
      </c>
      <c r="I4245" s="81" t="str">
        <f>IFERROR(IF(B4245="","",VLOOKUP(B4245,'Customer Orders Management'!B:AB,9,0)),"")</f>
        <v/>
      </c>
      <c r="J4245" s="81" t="str">
        <f>IFERROR(IF(B4245="","",VLOOKUP(B4245,'Customer Orders Management'!B:AB,10,0)),"")</f>
        <v/>
      </c>
      <c r="K4245" s="81" t="str">
        <f>IFERROR(IF(B4245="","",VLOOKUP(B4245,'Customer Orders Management'!B:AB,11,0)),"")</f>
        <v/>
      </c>
      <c r="L4245" s="81" t="str">
        <f>IFERROR(IF(VLOOKUP(B4245,'DIFOT Raw Data'!B:P,15,0)="","Not Delivered","Delivery"&amp;" "&amp;VLOOKUP(B4245,'DIFOT Raw Data'!B:P,15,0)),"")</f>
        <v/>
      </c>
    </row>
    <row r="4246" spans="5:12" x14ac:dyDescent="0.25">
      <c r="E4246" s="80" t="str">
        <f>IFERROR(IF(B4246="","",VLOOKUP(B4246,'Customer Orders Management'!B:AB,12,0)),"")</f>
        <v/>
      </c>
      <c r="F4246" s="80" t="str">
        <f>IFERROR(IF(B4246="","",VLOOKUP(B4246,'Customer Orders Management'!B:AB,13,0)),"")</f>
        <v/>
      </c>
      <c r="G4246" s="80" t="str">
        <f>IFERROR(IF(B4246="","",VLOOKUP(B4246,'Customer Orders Management'!B:AB,7,0)),"")</f>
        <v/>
      </c>
      <c r="H4246" s="80" t="str">
        <f>IFERROR(IF(B4246="","",VLOOKUP(B4246,'Customer Orders Management'!B:AB,8,0)),"")</f>
        <v/>
      </c>
      <c r="I4246" s="81" t="str">
        <f>IFERROR(IF(B4246="","",VLOOKUP(B4246,'Customer Orders Management'!B:AB,9,0)),"")</f>
        <v/>
      </c>
      <c r="J4246" s="81" t="str">
        <f>IFERROR(IF(B4246="","",VLOOKUP(B4246,'Customer Orders Management'!B:AB,10,0)),"")</f>
        <v/>
      </c>
      <c r="K4246" s="81" t="str">
        <f>IFERROR(IF(B4246="","",VLOOKUP(B4246,'Customer Orders Management'!B:AB,11,0)),"")</f>
        <v/>
      </c>
      <c r="L4246" s="81" t="str">
        <f>IFERROR(IF(VLOOKUP(B4246,'DIFOT Raw Data'!B:P,15,0)="","Not Delivered","Delivery"&amp;" "&amp;VLOOKUP(B4246,'DIFOT Raw Data'!B:P,15,0)),"")</f>
        <v/>
      </c>
    </row>
    <row r="4247" spans="5:12" x14ac:dyDescent="0.25">
      <c r="E4247" s="80" t="str">
        <f>IFERROR(IF(B4247="","",VLOOKUP(B4247,'Customer Orders Management'!B:AB,12,0)),"")</f>
        <v/>
      </c>
      <c r="F4247" s="80" t="str">
        <f>IFERROR(IF(B4247="","",VLOOKUP(B4247,'Customer Orders Management'!B:AB,13,0)),"")</f>
        <v/>
      </c>
      <c r="G4247" s="80" t="str">
        <f>IFERROR(IF(B4247="","",VLOOKUP(B4247,'Customer Orders Management'!B:AB,7,0)),"")</f>
        <v/>
      </c>
      <c r="H4247" s="80" t="str">
        <f>IFERROR(IF(B4247="","",VLOOKUP(B4247,'Customer Orders Management'!B:AB,8,0)),"")</f>
        <v/>
      </c>
      <c r="I4247" s="81" t="str">
        <f>IFERROR(IF(B4247="","",VLOOKUP(B4247,'Customer Orders Management'!B:AB,9,0)),"")</f>
        <v/>
      </c>
      <c r="J4247" s="81" t="str">
        <f>IFERROR(IF(B4247="","",VLOOKUP(B4247,'Customer Orders Management'!B:AB,10,0)),"")</f>
        <v/>
      </c>
      <c r="K4247" s="81" t="str">
        <f>IFERROR(IF(B4247="","",VLOOKUP(B4247,'Customer Orders Management'!B:AB,11,0)),"")</f>
        <v/>
      </c>
      <c r="L4247" s="81" t="str">
        <f>IFERROR(IF(VLOOKUP(B4247,'DIFOT Raw Data'!B:P,15,0)="","Not Delivered","Delivery"&amp;" "&amp;VLOOKUP(B4247,'DIFOT Raw Data'!B:P,15,0)),"")</f>
        <v/>
      </c>
    </row>
    <row r="4248" spans="5:12" x14ac:dyDescent="0.25">
      <c r="E4248" s="80" t="str">
        <f>IFERROR(IF(B4248="","",VLOOKUP(B4248,'Customer Orders Management'!B:AB,12,0)),"")</f>
        <v/>
      </c>
      <c r="F4248" s="80" t="str">
        <f>IFERROR(IF(B4248="","",VLOOKUP(B4248,'Customer Orders Management'!B:AB,13,0)),"")</f>
        <v/>
      </c>
      <c r="G4248" s="80" t="str">
        <f>IFERROR(IF(B4248="","",VLOOKUP(B4248,'Customer Orders Management'!B:AB,7,0)),"")</f>
        <v/>
      </c>
      <c r="H4248" s="80" t="str">
        <f>IFERROR(IF(B4248="","",VLOOKUP(B4248,'Customer Orders Management'!B:AB,8,0)),"")</f>
        <v/>
      </c>
      <c r="I4248" s="81" t="str">
        <f>IFERROR(IF(B4248="","",VLOOKUP(B4248,'Customer Orders Management'!B:AB,9,0)),"")</f>
        <v/>
      </c>
      <c r="J4248" s="81" t="str">
        <f>IFERROR(IF(B4248="","",VLOOKUP(B4248,'Customer Orders Management'!B:AB,10,0)),"")</f>
        <v/>
      </c>
      <c r="K4248" s="81" t="str">
        <f>IFERROR(IF(B4248="","",VLOOKUP(B4248,'Customer Orders Management'!B:AB,11,0)),"")</f>
        <v/>
      </c>
      <c r="L4248" s="81" t="str">
        <f>IFERROR(IF(VLOOKUP(B4248,'DIFOT Raw Data'!B:P,15,0)="","Not Delivered","Delivery"&amp;" "&amp;VLOOKUP(B4248,'DIFOT Raw Data'!B:P,15,0)),"")</f>
        <v/>
      </c>
    </row>
    <row r="4249" spans="5:12" x14ac:dyDescent="0.25">
      <c r="E4249" s="80" t="str">
        <f>IFERROR(IF(B4249="","",VLOOKUP(B4249,'Customer Orders Management'!B:AB,12,0)),"")</f>
        <v/>
      </c>
      <c r="F4249" s="80" t="str">
        <f>IFERROR(IF(B4249="","",VLOOKUP(B4249,'Customer Orders Management'!B:AB,13,0)),"")</f>
        <v/>
      </c>
      <c r="G4249" s="80" t="str">
        <f>IFERROR(IF(B4249="","",VLOOKUP(B4249,'Customer Orders Management'!B:AB,7,0)),"")</f>
        <v/>
      </c>
      <c r="H4249" s="80" t="str">
        <f>IFERROR(IF(B4249="","",VLOOKUP(B4249,'Customer Orders Management'!B:AB,8,0)),"")</f>
        <v/>
      </c>
      <c r="I4249" s="81" t="str">
        <f>IFERROR(IF(B4249="","",VLOOKUP(B4249,'Customer Orders Management'!B:AB,9,0)),"")</f>
        <v/>
      </c>
      <c r="J4249" s="81" t="str">
        <f>IFERROR(IF(B4249="","",VLOOKUP(B4249,'Customer Orders Management'!B:AB,10,0)),"")</f>
        <v/>
      </c>
      <c r="K4249" s="81" t="str">
        <f>IFERROR(IF(B4249="","",VLOOKUP(B4249,'Customer Orders Management'!B:AB,11,0)),"")</f>
        <v/>
      </c>
      <c r="L4249" s="81" t="str">
        <f>IFERROR(IF(VLOOKUP(B4249,'DIFOT Raw Data'!B:P,15,0)="","Not Delivered","Delivery"&amp;" "&amp;VLOOKUP(B4249,'DIFOT Raw Data'!B:P,15,0)),"")</f>
        <v/>
      </c>
    </row>
    <row r="4250" spans="5:12" x14ac:dyDescent="0.25">
      <c r="E4250" s="80" t="str">
        <f>IFERROR(IF(B4250="","",VLOOKUP(B4250,'Customer Orders Management'!B:AB,12,0)),"")</f>
        <v/>
      </c>
      <c r="F4250" s="80" t="str">
        <f>IFERROR(IF(B4250="","",VLOOKUP(B4250,'Customer Orders Management'!B:AB,13,0)),"")</f>
        <v/>
      </c>
      <c r="G4250" s="80" t="str">
        <f>IFERROR(IF(B4250="","",VLOOKUP(B4250,'Customer Orders Management'!B:AB,7,0)),"")</f>
        <v/>
      </c>
      <c r="H4250" s="80" t="str">
        <f>IFERROR(IF(B4250="","",VLOOKUP(B4250,'Customer Orders Management'!B:AB,8,0)),"")</f>
        <v/>
      </c>
      <c r="I4250" s="81" t="str">
        <f>IFERROR(IF(B4250="","",VLOOKUP(B4250,'Customer Orders Management'!B:AB,9,0)),"")</f>
        <v/>
      </c>
      <c r="J4250" s="81" t="str">
        <f>IFERROR(IF(B4250="","",VLOOKUP(B4250,'Customer Orders Management'!B:AB,10,0)),"")</f>
        <v/>
      </c>
      <c r="K4250" s="81" t="str">
        <f>IFERROR(IF(B4250="","",VLOOKUP(B4250,'Customer Orders Management'!B:AB,11,0)),"")</f>
        <v/>
      </c>
      <c r="L4250" s="81" t="str">
        <f>IFERROR(IF(VLOOKUP(B4250,'DIFOT Raw Data'!B:P,15,0)="","Not Delivered","Delivery"&amp;" "&amp;VLOOKUP(B4250,'DIFOT Raw Data'!B:P,15,0)),"")</f>
        <v/>
      </c>
    </row>
    <row r="4251" spans="5:12" x14ac:dyDescent="0.25">
      <c r="E4251" s="80" t="str">
        <f>IFERROR(IF(B4251="","",VLOOKUP(B4251,'Customer Orders Management'!B:AB,12,0)),"")</f>
        <v/>
      </c>
      <c r="F4251" s="80" t="str">
        <f>IFERROR(IF(B4251="","",VLOOKUP(B4251,'Customer Orders Management'!B:AB,13,0)),"")</f>
        <v/>
      </c>
      <c r="G4251" s="80" t="str">
        <f>IFERROR(IF(B4251="","",VLOOKUP(B4251,'Customer Orders Management'!B:AB,7,0)),"")</f>
        <v/>
      </c>
      <c r="H4251" s="80" t="str">
        <f>IFERROR(IF(B4251="","",VLOOKUP(B4251,'Customer Orders Management'!B:AB,8,0)),"")</f>
        <v/>
      </c>
      <c r="I4251" s="81" t="str">
        <f>IFERROR(IF(B4251="","",VLOOKUP(B4251,'Customer Orders Management'!B:AB,9,0)),"")</f>
        <v/>
      </c>
      <c r="J4251" s="81" t="str">
        <f>IFERROR(IF(B4251="","",VLOOKUP(B4251,'Customer Orders Management'!B:AB,10,0)),"")</f>
        <v/>
      </c>
      <c r="K4251" s="81" t="str">
        <f>IFERROR(IF(B4251="","",VLOOKUP(B4251,'Customer Orders Management'!B:AB,11,0)),"")</f>
        <v/>
      </c>
      <c r="L4251" s="81" t="str">
        <f>IFERROR(IF(VLOOKUP(B4251,'DIFOT Raw Data'!B:P,15,0)="","Not Delivered","Delivery"&amp;" "&amp;VLOOKUP(B4251,'DIFOT Raw Data'!B:P,15,0)),"")</f>
        <v/>
      </c>
    </row>
    <row r="4252" spans="5:12" x14ac:dyDescent="0.25">
      <c r="E4252" s="80" t="str">
        <f>IFERROR(IF(B4252="","",VLOOKUP(B4252,'Customer Orders Management'!B:AB,12,0)),"")</f>
        <v/>
      </c>
      <c r="F4252" s="80" t="str">
        <f>IFERROR(IF(B4252="","",VLOOKUP(B4252,'Customer Orders Management'!B:AB,13,0)),"")</f>
        <v/>
      </c>
      <c r="G4252" s="80" t="str">
        <f>IFERROR(IF(B4252="","",VLOOKUP(B4252,'Customer Orders Management'!B:AB,7,0)),"")</f>
        <v/>
      </c>
      <c r="H4252" s="80" t="str">
        <f>IFERROR(IF(B4252="","",VLOOKUP(B4252,'Customer Orders Management'!B:AB,8,0)),"")</f>
        <v/>
      </c>
      <c r="I4252" s="81" t="str">
        <f>IFERROR(IF(B4252="","",VLOOKUP(B4252,'Customer Orders Management'!B:AB,9,0)),"")</f>
        <v/>
      </c>
      <c r="J4252" s="81" t="str">
        <f>IFERROR(IF(B4252="","",VLOOKUP(B4252,'Customer Orders Management'!B:AB,10,0)),"")</f>
        <v/>
      </c>
      <c r="K4252" s="81" t="str">
        <f>IFERROR(IF(B4252="","",VLOOKUP(B4252,'Customer Orders Management'!B:AB,11,0)),"")</f>
        <v/>
      </c>
      <c r="L4252" s="81" t="str">
        <f>IFERROR(IF(VLOOKUP(B4252,'DIFOT Raw Data'!B:P,15,0)="","Not Delivered","Delivery"&amp;" "&amp;VLOOKUP(B4252,'DIFOT Raw Data'!B:P,15,0)),"")</f>
        <v/>
      </c>
    </row>
    <row r="4253" spans="5:12" x14ac:dyDescent="0.25">
      <c r="E4253" s="80" t="str">
        <f>IFERROR(IF(B4253="","",VLOOKUP(B4253,'Customer Orders Management'!B:AB,12,0)),"")</f>
        <v/>
      </c>
      <c r="F4253" s="80" t="str">
        <f>IFERROR(IF(B4253="","",VLOOKUP(B4253,'Customer Orders Management'!B:AB,13,0)),"")</f>
        <v/>
      </c>
      <c r="G4253" s="80" t="str">
        <f>IFERROR(IF(B4253="","",VLOOKUP(B4253,'Customer Orders Management'!B:AB,7,0)),"")</f>
        <v/>
      </c>
      <c r="H4253" s="80" t="str">
        <f>IFERROR(IF(B4253="","",VLOOKUP(B4253,'Customer Orders Management'!B:AB,8,0)),"")</f>
        <v/>
      </c>
      <c r="I4253" s="81" t="str">
        <f>IFERROR(IF(B4253="","",VLOOKUP(B4253,'Customer Orders Management'!B:AB,9,0)),"")</f>
        <v/>
      </c>
      <c r="J4253" s="81" t="str">
        <f>IFERROR(IF(B4253="","",VLOOKUP(B4253,'Customer Orders Management'!B:AB,10,0)),"")</f>
        <v/>
      </c>
      <c r="K4253" s="81" t="str">
        <f>IFERROR(IF(B4253="","",VLOOKUP(B4253,'Customer Orders Management'!B:AB,11,0)),"")</f>
        <v/>
      </c>
      <c r="L4253" s="81" t="str">
        <f>IFERROR(IF(VLOOKUP(B4253,'DIFOT Raw Data'!B:P,15,0)="","Not Delivered","Delivery"&amp;" "&amp;VLOOKUP(B4253,'DIFOT Raw Data'!B:P,15,0)),"")</f>
        <v/>
      </c>
    </row>
    <row r="4254" spans="5:12" x14ac:dyDescent="0.25">
      <c r="E4254" s="80" t="str">
        <f>IFERROR(IF(B4254="","",VLOOKUP(B4254,'Customer Orders Management'!B:AB,12,0)),"")</f>
        <v/>
      </c>
      <c r="F4254" s="80" t="str">
        <f>IFERROR(IF(B4254="","",VLOOKUP(B4254,'Customer Orders Management'!B:AB,13,0)),"")</f>
        <v/>
      </c>
      <c r="G4254" s="80" t="str">
        <f>IFERROR(IF(B4254="","",VLOOKUP(B4254,'Customer Orders Management'!B:AB,7,0)),"")</f>
        <v/>
      </c>
      <c r="H4254" s="80" t="str">
        <f>IFERROR(IF(B4254="","",VLOOKUP(B4254,'Customer Orders Management'!B:AB,8,0)),"")</f>
        <v/>
      </c>
      <c r="I4254" s="81" t="str">
        <f>IFERROR(IF(B4254="","",VLOOKUP(B4254,'Customer Orders Management'!B:AB,9,0)),"")</f>
        <v/>
      </c>
      <c r="J4254" s="81" t="str">
        <f>IFERROR(IF(B4254="","",VLOOKUP(B4254,'Customer Orders Management'!B:AB,10,0)),"")</f>
        <v/>
      </c>
      <c r="K4254" s="81" t="str">
        <f>IFERROR(IF(B4254="","",VLOOKUP(B4254,'Customer Orders Management'!B:AB,11,0)),"")</f>
        <v/>
      </c>
      <c r="L4254" s="81" t="str">
        <f>IFERROR(IF(VLOOKUP(B4254,'DIFOT Raw Data'!B:P,15,0)="","Not Delivered","Delivery"&amp;" "&amp;VLOOKUP(B4254,'DIFOT Raw Data'!B:P,15,0)),"")</f>
        <v/>
      </c>
    </row>
    <row r="4255" spans="5:12" x14ac:dyDescent="0.25">
      <c r="E4255" s="80" t="str">
        <f>IFERROR(IF(B4255="","",VLOOKUP(B4255,'Customer Orders Management'!B:AB,12,0)),"")</f>
        <v/>
      </c>
      <c r="F4255" s="80" t="str">
        <f>IFERROR(IF(B4255="","",VLOOKUP(B4255,'Customer Orders Management'!B:AB,13,0)),"")</f>
        <v/>
      </c>
      <c r="G4255" s="80" t="str">
        <f>IFERROR(IF(B4255="","",VLOOKUP(B4255,'Customer Orders Management'!B:AB,7,0)),"")</f>
        <v/>
      </c>
      <c r="H4255" s="80" t="str">
        <f>IFERROR(IF(B4255="","",VLOOKUP(B4255,'Customer Orders Management'!B:AB,8,0)),"")</f>
        <v/>
      </c>
      <c r="I4255" s="81" t="str">
        <f>IFERROR(IF(B4255="","",VLOOKUP(B4255,'Customer Orders Management'!B:AB,9,0)),"")</f>
        <v/>
      </c>
      <c r="J4255" s="81" t="str">
        <f>IFERROR(IF(B4255="","",VLOOKUP(B4255,'Customer Orders Management'!B:AB,10,0)),"")</f>
        <v/>
      </c>
      <c r="K4255" s="81" t="str">
        <f>IFERROR(IF(B4255="","",VLOOKUP(B4255,'Customer Orders Management'!B:AB,11,0)),"")</f>
        <v/>
      </c>
      <c r="L4255" s="81" t="str">
        <f>IFERROR(IF(VLOOKUP(B4255,'DIFOT Raw Data'!B:P,15,0)="","Not Delivered","Delivery"&amp;" "&amp;VLOOKUP(B4255,'DIFOT Raw Data'!B:P,15,0)),"")</f>
        <v/>
      </c>
    </row>
    <row r="4256" spans="5:12" x14ac:dyDescent="0.25">
      <c r="E4256" s="80" t="str">
        <f>IFERROR(IF(B4256="","",VLOOKUP(B4256,'Customer Orders Management'!B:AB,12,0)),"")</f>
        <v/>
      </c>
      <c r="F4256" s="80" t="str">
        <f>IFERROR(IF(B4256="","",VLOOKUP(B4256,'Customer Orders Management'!B:AB,13,0)),"")</f>
        <v/>
      </c>
      <c r="G4256" s="80" t="str">
        <f>IFERROR(IF(B4256="","",VLOOKUP(B4256,'Customer Orders Management'!B:AB,7,0)),"")</f>
        <v/>
      </c>
      <c r="H4256" s="80" t="str">
        <f>IFERROR(IF(B4256="","",VLOOKUP(B4256,'Customer Orders Management'!B:AB,8,0)),"")</f>
        <v/>
      </c>
      <c r="I4256" s="81" t="str">
        <f>IFERROR(IF(B4256="","",VLOOKUP(B4256,'Customer Orders Management'!B:AB,9,0)),"")</f>
        <v/>
      </c>
      <c r="J4256" s="81" t="str">
        <f>IFERROR(IF(B4256="","",VLOOKUP(B4256,'Customer Orders Management'!B:AB,10,0)),"")</f>
        <v/>
      </c>
      <c r="K4256" s="81" t="str">
        <f>IFERROR(IF(B4256="","",VLOOKUP(B4256,'Customer Orders Management'!B:AB,11,0)),"")</f>
        <v/>
      </c>
      <c r="L4256" s="81" t="str">
        <f>IFERROR(IF(VLOOKUP(B4256,'DIFOT Raw Data'!B:P,15,0)="","Not Delivered","Delivery"&amp;" "&amp;VLOOKUP(B4256,'DIFOT Raw Data'!B:P,15,0)),"")</f>
        <v/>
      </c>
    </row>
    <row r="4257" spans="5:12" x14ac:dyDescent="0.25">
      <c r="E4257" s="80" t="str">
        <f>IFERROR(IF(B4257="","",VLOOKUP(B4257,'Customer Orders Management'!B:AB,12,0)),"")</f>
        <v/>
      </c>
      <c r="F4257" s="80" t="str">
        <f>IFERROR(IF(B4257="","",VLOOKUP(B4257,'Customer Orders Management'!B:AB,13,0)),"")</f>
        <v/>
      </c>
      <c r="G4257" s="80" t="str">
        <f>IFERROR(IF(B4257="","",VLOOKUP(B4257,'Customer Orders Management'!B:AB,7,0)),"")</f>
        <v/>
      </c>
      <c r="H4257" s="80" t="str">
        <f>IFERROR(IF(B4257="","",VLOOKUP(B4257,'Customer Orders Management'!B:AB,8,0)),"")</f>
        <v/>
      </c>
      <c r="I4257" s="81" t="str">
        <f>IFERROR(IF(B4257="","",VLOOKUP(B4257,'Customer Orders Management'!B:AB,9,0)),"")</f>
        <v/>
      </c>
      <c r="J4257" s="81" t="str">
        <f>IFERROR(IF(B4257="","",VLOOKUP(B4257,'Customer Orders Management'!B:AB,10,0)),"")</f>
        <v/>
      </c>
      <c r="K4257" s="81" t="str">
        <f>IFERROR(IF(B4257="","",VLOOKUP(B4257,'Customer Orders Management'!B:AB,11,0)),"")</f>
        <v/>
      </c>
      <c r="L4257" s="81" t="str">
        <f>IFERROR(IF(VLOOKUP(B4257,'DIFOT Raw Data'!B:P,15,0)="","Not Delivered","Delivery"&amp;" "&amp;VLOOKUP(B4257,'DIFOT Raw Data'!B:P,15,0)),"")</f>
        <v/>
      </c>
    </row>
    <row r="4258" spans="5:12" x14ac:dyDescent="0.25">
      <c r="E4258" s="80" t="str">
        <f>IFERROR(IF(B4258="","",VLOOKUP(B4258,'Customer Orders Management'!B:AB,12,0)),"")</f>
        <v/>
      </c>
      <c r="F4258" s="80" t="str">
        <f>IFERROR(IF(B4258="","",VLOOKUP(B4258,'Customer Orders Management'!B:AB,13,0)),"")</f>
        <v/>
      </c>
      <c r="G4258" s="80" t="str">
        <f>IFERROR(IF(B4258="","",VLOOKUP(B4258,'Customer Orders Management'!B:AB,7,0)),"")</f>
        <v/>
      </c>
      <c r="H4258" s="80" t="str">
        <f>IFERROR(IF(B4258="","",VLOOKUP(B4258,'Customer Orders Management'!B:AB,8,0)),"")</f>
        <v/>
      </c>
      <c r="I4258" s="81" t="str">
        <f>IFERROR(IF(B4258="","",VLOOKUP(B4258,'Customer Orders Management'!B:AB,9,0)),"")</f>
        <v/>
      </c>
      <c r="J4258" s="81" t="str">
        <f>IFERROR(IF(B4258="","",VLOOKUP(B4258,'Customer Orders Management'!B:AB,10,0)),"")</f>
        <v/>
      </c>
      <c r="K4258" s="81" t="str">
        <f>IFERROR(IF(B4258="","",VLOOKUP(B4258,'Customer Orders Management'!B:AB,11,0)),"")</f>
        <v/>
      </c>
      <c r="L4258" s="81" t="str">
        <f>IFERROR(IF(VLOOKUP(B4258,'DIFOT Raw Data'!B:P,15,0)="","Not Delivered","Delivery"&amp;" "&amp;VLOOKUP(B4258,'DIFOT Raw Data'!B:P,15,0)),"")</f>
        <v/>
      </c>
    </row>
    <row r="4259" spans="5:12" x14ac:dyDescent="0.25">
      <c r="E4259" s="80" t="str">
        <f>IFERROR(IF(B4259="","",VLOOKUP(B4259,'Customer Orders Management'!B:AB,12,0)),"")</f>
        <v/>
      </c>
      <c r="F4259" s="80" t="str">
        <f>IFERROR(IF(B4259="","",VLOOKUP(B4259,'Customer Orders Management'!B:AB,13,0)),"")</f>
        <v/>
      </c>
      <c r="G4259" s="80" t="str">
        <f>IFERROR(IF(B4259="","",VLOOKUP(B4259,'Customer Orders Management'!B:AB,7,0)),"")</f>
        <v/>
      </c>
      <c r="H4259" s="80" t="str">
        <f>IFERROR(IF(B4259="","",VLOOKUP(B4259,'Customer Orders Management'!B:AB,8,0)),"")</f>
        <v/>
      </c>
      <c r="I4259" s="81" t="str">
        <f>IFERROR(IF(B4259="","",VLOOKUP(B4259,'Customer Orders Management'!B:AB,9,0)),"")</f>
        <v/>
      </c>
      <c r="J4259" s="81" t="str">
        <f>IFERROR(IF(B4259="","",VLOOKUP(B4259,'Customer Orders Management'!B:AB,10,0)),"")</f>
        <v/>
      </c>
      <c r="K4259" s="81" t="str">
        <f>IFERROR(IF(B4259="","",VLOOKUP(B4259,'Customer Orders Management'!B:AB,11,0)),"")</f>
        <v/>
      </c>
      <c r="L4259" s="81" t="str">
        <f>IFERROR(IF(VLOOKUP(B4259,'DIFOT Raw Data'!B:P,15,0)="","Not Delivered","Delivery"&amp;" "&amp;VLOOKUP(B4259,'DIFOT Raw Data'!B:P,15,0)),"")</f>
        <v/>
      </c>
    </row>
    <row r="4260" spans="5:12" x14ac:dyDescent="0.25">
      <c r="E4260" s="80" t="str">
        <f>IFERROR(IF(B4260="","",VLOOKUP(B4260,'Customer Orders Management'!B:AB,12,0)),"")</f>
        <v/>
      </c>
      <c r="F4260" s="80" t="str">
        <f>IFERROR(IF(B4260="","",VLOOKUP(B4260,'Customer Orders Management'!B:AB,13,0)),"")</f>
        <v/>
      </c>
      <c r="G4260" s="80" t="str">
        <f>IFERROR(IF(B4260="","",VLOOKUP(B4260,'Customer Orders Management'!B:AB,7,0)),"")</f>
        <v/>
      </c>
      <c r="H4260" s="80" t="str">
        <f>IFERROR(IF(B4260="","",VLOOKUP(B4260,'Customer Orders Management'!B:AB,8,0)),"")</f>
        <v/>
      </c>
      <c r="I4260" s="81" t="str">
        <f>IFERROR(IF(B4260="","",VLOOKUP(B4260,'Customer Orders Management'!B:AB,9,0)),"")</f>
        <v/>
      </c>
      <c r="J4260" s="81" t="str">
        <f>IFERROR(IF(B4260="","",VLOOKUP(B4260,'Customer Orders Management'!B:AB,10,0)),"")</f>
        <v/>
      </c>
      <c r="K4260" s="81" t="str">
        <f>IFERROR(IF(B4260="","",VLOOKUP(B4260,'Customer Orders Management'!B:AB,11,0)),"")</f>
        <v/>
      </c>
      <c r="L4260" s="81" t="str">
        <f>IFERROR(IF(VLOOKUP(B4260,'DIFOT Raw Data'!B:P,15,0)="","Not Delivered","Delivery"&amp;" "&amp;VLOOKUP(B4260,'DIFOT Raw Data'!B:P,15,0)),"")</f>
        <v/>
      </c>
    </row>
    <row r="4261" spans="5:12" x14ac:dyDescent="0.25">
      <c r="E4261" s="80" t="str">
        <f>IFERROR(IF(B4261="","",VLOOKUP(B4261,'Customer Orders Management'!B:AB,12,0)),"")</f>
        <v/>
      </c>
      <c r="F4261" s="80" t="str">
        <f>IFERROR(IF(B4261="","",VLOOKUP(B4261,'Customer Orders Management'!B:AB,13,0)),"")</f>
        <v/>
      </c>
      <c r="G4261" s="80" t="str">
        <f>IFERROR(IF(B4261="","",VLOOKUP(B4261,'Customer Orders Management'!B:AB,7,0)),"")</f>
        <v/>
      </c>
      <c r="H4261" s="80" t="str">
        <f>IFERROR(IF(B4261="","",VLOOKUP(B4261,'Customer Orders Management'!B:AB,8,0)),"")</f>
        <v/>
      </c>
      <c r="I4261" s="81" t="str">
        <f>IFERROR(IF(B4261="","",VLOOKUP(B4261,'Customer Orders Management'!B:AB,9,0)),"")</f>
        <v/>
      </c>
      <c r="J4261" s="81" t="str">
        <f>IFERROR(IF(B4261="","",VLOOKUP(B4261,'Customer Orders Management'!B:AB,10,0)),"")</f>
        <v/>
      </c>
      <c r="K4261" s="81" t="str">
        <f>IFERROR(IF(B4261="","",VLOOKUP(B4261,'Customer Orders Management'!B:AB,11,0)),"")</f>
        <v/>
      </c>
      <c r="L4261" s="81" t="str">
        <f>IFERROR(IF(VLOOKUP(B4261,'DIFOT Raw Data'!B:P,15,0)="","Not Delivered","Delivery"&amp;" "&amp;VLOOKUP(B4261,'DIFOT Raw Data'!B:P,15,0)),"")</f>
        <v/>
      </c>
    </row>
    <row r="4262" spans="5:12" x14ac:dyDescent="0.25">
      <c r="E4262" s="80" t="str">
        <f>IFERROR(IF(B4262="","",VLOOKUP(B4262,'Customer Orders Management'!B:AB,12,0)),"")</f>
        <v/>
      </c>
      <c r="F4262" s="80" t="str">
        <f>IFERROR(IF(B4262="","",VLOOKUP(B4262,'Customer Orders Management'!B:AB,13,0)),"")</f>
        <v/>
      </c>
      <c r="G4262" s="80" t="str">
        <f>IFERROR(IF(B4262="","",VLOOKUP(B4262,'Customer Orders Management'!B:AB,7,0)),"")</f>
        <v/>
      </c>
      <c r="H4262" s="80" t="str">
        <f>IFERROR(IF(B4262="","",VLOOKUP(B4262,'Customer Orders Management'!B:AB,8,0)),"")</f>
        <v/>
      </c>
      <c r="I4262" s="81" t="str">
        <f>IFERROR(IF(B4262="","",VLOOKUP(B4262,'Customer Orders Management'!B:AB,9,0)),"")</f>
        <v/>
      </c>
      <c r="J4262" s="81" t="str">
        <f>IFERROR(IF(B4262="","",VLOOKUP(B4262,'Customer Orders Management'!B:AB,10,0)),"")</f>
        <v/>
      </c>
      <c r="K4262" s="81" t="str">
        <f>IFERROR(IF(B4262="","",VLOOKUP(B4262,'Customer Orders Management'!B:AB,11,0)),"")</f>
        <v/>
      </c>
      <c r="L4262" s="81" t="str">
        <f>IFERROR(IF(VLOOKUP(B4262,'DIFOT Raw Data'!B:P,15,0)="","Not Delivered","Delivery"&amp;" "&amp;VLOOKUP(B4262,'DIFOT Raw Data'!B:P,15,0)),"")</f>
        <v/>
      </c>
    </row>
    <row r="4263" spans="5:12" x14ac:dyDescent="0.25">
      <c r="E4263" s="80" t="str">
        <f>IFERROR(IF(B4263="","",VLOOKUP(B4263,'Customer Orders Management'!B:AB,12,0)),"")</f>
        <v/>
      </c>
      <c r="F4263" s="80" t="str">
        <f>IFERROR(IF(B4263="","",VLOOKUP(B4263,'Customer Orders Management'!B:AB,13,0)),"")</f>
        <v/>
      </c>
      <c r="G4263" s="80" t="str">
        <f>IFERROR(IF(B4263="","",VLOOKUP(B4263,'Customer Orders Management'!B:AB,7,0)),"")</f>
        <v/>
      </c>
      <c r="H4263" s="80" t="str">
        <f>IFERROR(IF(B4263="","",VLOOKUP(B4263,'Customer Orders Management'!B:AB,8,0)),"")</f>
        <v/>
      </c>
      <c r="I4263" s="81" t="str">
        <f>IFERROR(IF(B4263="","",VLOOKUP(B4263,'Customer Orders Management'!B:AB,9,0)),"")</f>
        <v/>
      </c>
      <c r="J4263" s="81" t="str">
        <f>IFERROR(IF(B4263="","",VLOOKUP(B4263,'Customer Orders Management'!B:AB,10,0)),"")</f>
        <v/>
      </c>
      <c r="K4263" s="81" t="str">
        <f>IFERROR(IF(B4263="","",VLOOKUP(B4263,'Customer Orders Management'!B:AB,11,0)),"")</f>
        <v/>
      </c>
      <c r="L4263" s="81" t="str">
        <f>IFERROR(IF(VLOOKUP(B4263,'DIFOT Raw Data'!B:P,15,0)="","Not Delivered","Delivery"&amp;" "&amp;VLOOKUP(B4263,'DIFOT Raw Data'!B:P,15,0)),"")</f>
        <v/>
      </c>
    </row>
    <row r="4264" spans="5:12" x14ac:dyDescent="0.25">
      <c r="E4264" s="80" t="str">
        <f>IFERROR(IF(B4264="","",VLOOKUP(B4264,'Customer Orders Management'!B:AB,12,0)),"")</f>
        <v/>
      </c>
      <c r="F4264" s="80" t="str">
        <f>IFERROR(IF(B4264="","",VLOOKUP(B4264,'Customer Orders Management'!B:AB,13,0)),"")</f>
        <v/>
      </c>
      <c r="G4264" s="80" t="str">
        <f>IFERROR(IF(B4264="","",VLOOKUP(B4264,'Customer Orders Management'!B:AB,7,0)),"")</f>
        <v/>
      </c>
      <c r="H4264" s="80" t="str">
        <f>IFERROR(IF(B4264="","",VLOOKUP(B4264,'Customer Orders Management'!B:AB,8,0)),"")</f>
        <v/>
      </c>
      <c r="I4264" s="81" t="str">
        <f>IFERROR(IF(B4264="","",VLOOKUP(B4264,'Customer Orders Management'!B:AB,9,0)),"")</f>
        <v/>
      </c>
      <c r="J4264" s="81" t="str">
        <f>IFERROR(IF(B4264="","",VLOOKUP(B4264,'Customer Orders Management'!B:AB,10,0)),"")</f>
        <v/>
      </c>
      <c r="K4264" s="81" t="str">
        <f>IFERROR(IF(B4264="","",VLOOKUP(B4264,'Customer Orders Management'!B:AB,11,0)),"")</f>
        <v/>
      </c>
      <c r="L4264" s="81" t="str">
        <f>IFERROR(IF(VLOOKUP(B4264,'DIFOT Raw Data'!B:P,15,0)="","Not Delivered","Delivery"&amp;" "&amp;VLOOKUP(B4264,'DIFOT Raw Data'!B:P,15,0)),"")</f>
        <v/>
      </c>
    </row>
    <row r="4265" spans="5:12" x14ac:dyDescent="0.25">
      <c r="E4265" s="80" t="str">
        <f>IFERROR(IF(B4265="","",VLOOKUP(B4265,'Customer Orders Management'!B:AB,12,0)),"")</f>
        <v/>
      </c>
      <c r="F4265" s="80" t="str">
        <f>IFERROR(IF(B4265="","",VLOOKUP(B4265,'Customer Orders Management'!B:AB,13,0)),"")</f>
        <v/>
      </c>
      <c r="G4265" s="80" t="str">
        <f>IFERROR(IF(B4265="","",VLOOKUP(B4265,'Customer Orders Management'!B:AB,7,0)),"")</f>
        <v/>
      </c>
      <c r="H4265" s="80" t="str">
        <f>IFERROR(IF(B4265="","",VLOOKUP(B4265,'Customer Orders Management'!B:AB,8,0)),"")</f>
        <v/>
      </c>
      <c r="I4265" s="81" t="str">
        <f>IFERROR(IF(B4265="","",VLOOKUP(B4265,'Customer Orders Management'!B:AB,9,0)),"")</f>
        <v/>
      </c>
      <c r="J4265" s="81" t="str">
        <f>IFERROR(IF(B4265="","",VLOOKUP(B4265,'Customer Orders Management'!B:AB,10,0)),"")</f>
        <v/>
      </c>
      <c r="K4265" s="81" t="str">
        <f>IFERROR(IF(B4265="","",VLOOKUP(B4265,'Customer Orders Management'!B:AB,11,0)),"")</f>
        <v/>
      </c>
      <c r="L4265" s="81" t="str">
        <f>IFERROR(IF(VLOOKUP(B4265,'DIFOT Raw Data'!B:P,15,0)="","Not Delivered","Delivery"&amp;" "&amp;VLOOKUP(B4265,'DIFOT Raw Data'!B:P,15,0)),"")</f>
        <v/>
      </c>
    </row>
    <row r="4266" spans="5:12" x14ac:dyDescent="0.25">
      <c r="E4266" s="80" t="str">
        <f>IFERROR(IF(B4266="","",VLOOKUP(B4266,'Customer Orders Management'!B:AB,12,0)),"")</f>
        <v/>
      </c>
      <c r="F4266" s="80" t="str">
        <f>IFERROR(IF(B4266="","",VLOOKUP(B4266,'Customer Orders Management'!B:AB,13,0)),"")</f>
        <v/>
      </c>
      <c r="G4266" s="80" t="str">
        <f>IFERROR(IF(B4266="","",VLOOKUP(B4266,'Customer Orders Management'!B:AB,7,0)),"")</f>
        <v/>
      </c>
      <c r="H4266" s="80" t="str">
        <f>IFERROR(IF(B4266="","",VLOOKUP(B4266,'Customer Orders Management'!B:AB,8,0)),"")</f>
        <v/>
      </c>
      <c r="I4266" s="81" t="str">
        <f>IFERROR(IF(B4266="","",VLOOKUP(B4266,'Customer Orders Management'!B:AB,9,0)),"")</f>
        <v/>
      </c>
      <c r="J4266" s="81" t="str">
        <f>IFERROR(IF(B4266="","",VLOOKUP(B4266,'Customer Orders Management'!B:AB,10,0)),"")</f>
        <v/>
      </c>
      <c r="K4266" s="81" t="str">
        <f>IFERROR(IF(B4266="","",VLOOKUP(B4266,'Customer Orders Management'!B:AB,11,0)),"")</f>
        <v/>
      </c>
      <c r="L4266" s="81" t="str">
        <f>IFERROR(IF(VLOOKUP(B4266,'DIFOT Raw Data'!B:P,15,0)="","Not Delivered","Delivery"&amp;" "&amp;VLOOKUP(B4266,'DIFOT Raw Data'!B:P,15,0)),"")</f>
        <v/>
      </c>
    </row>
    <row r="4267" spans="5:12" x14ac:dyDescent="0.25">
      <c r="E4267" s="80" t="str">
        <f>IFERROR(IF(B4267="","",VLOOKUP(B4267,'Customer Orders Management'!B:AB,12,0)),"")</f>
        <v/>
      </c>
      <c r="F4267" s="80" t="str">
        <f>IFERROR(IF(B4267="","",VLOOKUP(B4267,'Customer Orders Management'!B:AB,13,0)),"")</f>
        <v/>
      </c>
      <c r="G4267" s="80" t="str">
        <f>IFERROR(IF(B4267="","",VLOOKUP(B4267,'Customer Orders Management'!B:AB,7,0)),"")</f>
        <v/>
      </c>
      <c r="H4267" s="80" t="str">
        <f>IFERROR(IF(B4267="","",VLOOKUP(B4267,'Customer Orders Management'!B:AB,8,0)),"")</f>
        <v/>
      </c>
      <c r="I4267" s="81" t="str">
        <f>IFERROR(IF(B4267="","",VLOOKUP(B4267,'Customer Orders Management'!B:AB,9,0)),"")</f>
        <v/>
      </c>
      <c r="J4267" s="81" t="str">
        <f>IFERROR(IF(B4267="","",VLOOKUP(B4267,'Customer Orders Management'!B:AB,10,0)),"")</f>
        <v/>
      </c>
      <c r="K4267" s="81" t="str">
        <f>IFERROR(IF(B4267="","",VLOOKUP(B4267,'Customer Orders Management'!B:AB,11,0)),"")</f>
        <v/>
      </c>
      <c r="L4267" s="81" t="str">
        <f>IFERROR(IF(VLOOKUP(B4267,'DIFOT Raw Data'!B:P,15,0)="","Not Delivered","Delivery"&amp;" "&amp;VLOOKUP(B4267,'DIFOT Raw Data'!B:P,15,0)),"")</f>
        <v/>
      </c>
    </row>
    <row r="4268" spans="5:12" x14ac:dyDescent="0.25">
      <c r="E4268" s="80" t="str">
        <f>IFERROR(IF(B4268="","",VLOOKUP(B4268,'Customer Orders Management'!B:AB,12,0)),"")</f>
        <v/>
      </c>
      <c r="F4268" s="80" t="str">
        <f>IFERROR(IF(B4268="","",VLOOKUP(B4268,'Customer Orders Management'!B:AB,13,0)),"")</f>
        <v/>
      </c>
      <c r="G4268" s="80" t="str">
        <f>IFERROR(IF(B4268="","",VLOOKUP(B4268,'Customer Orders Management'!B:AB,7,0)),"")</f>
        <v/>
      </c>
      <c r="H4268" s="80" t="str">
        <f>IFERROR(IF(B4268="","",VLOOKUP(B4268,'Customer Orders Management'!B:AB,8,0)),"")</f>
        <v/>
      </c>
      <c r="I4268" s="81" t="str">
        <f>IFERROR(IF(B4268="","",VLOOKUP(B4268,'Customer Orders Management'!B:AB,9,0)),"")</f>
        <v/>
      </c>
      <c r="J4268" s="81" t="str">
        <f>IFERROR(IF(B4268="","",VLOOKUP(B4268,'Customer Orders Management'!B:AB,10,0)),"")</f>
        <v/>
      </c>
      <c r="K4268" s="81" t="str">
        <f>IFERROR(IF(B4268="","",VLOOKUP(B4268,'Customer Orders Management'!B:AB,11,0)),"")</f>
        <v/>
      </c>
      <c r="L4268" s="81" t="str">
        <f>IFERROR(IF(VLOOKUP(B4268,'DIFOT Raw Data'!B:P,15,0)="","Not Delivered","Delivery"&amp;" "&amp;VLOOKUP(B4268,'DIFOT Raw Data'!B:P,15,0)),"")</f>
        <v/>
      </c>
    </row>
    <row r="4269" spans="5:12" x14ac:dyDescent="0.25">
      <c r="E4269" s="80" t="str">
        <f>IFERROR(IF(B4269="","",VLOOKUP(B4269,'Customer Orders Management'!B:AB,12,0)),"")</f>
        <v/>
      </c>
      <c r="F4269" s="80" t="str">
        <f>IFERROR(IF(B4269="","",VLOOKUP(B4269,'Customer Orders Management'!B:AB,13,0)),"")</f>
        <v/>
      </c>
      <c r="G4269" s="80" t="str">
        <f>IFERROR(IF(B4269="","",VLOOKUP(B4269,'Customer Orders Management'!B:AB,7,0)),"")</f>
        <v/>
      </c>
      <c r="H4269" s="80" t="str">
        <f>IFERROR(IF(B4269="","",VLOOKUP(B4269,'Customer Orders Management'!B:AB,8,0)),"")</f>
        <v/>
      </c>
      <c r="I4269" s="81" t="str">
        <f>IFERROR(IF(B4269="","",VLOOKUP(B4269,'Customer Orders Management'!B:AB,9,0)),"")</f>
        <v/>
      </c>
      <c r="J4269" s="81" t="str">
        <f>IFERROR(IF(B4269="","",VLOOKUP(B4269,'Customer Orders Management'!B:AB,10,0)),"")</f>
        <v/>
      </c>
      <c r="K4269" s="81" t="str">
        <f>IFERROR(IF(B4269="","",VLOOKUP(B4269,'Customer Orders Management'!B:AB,11,0)),"")</f>
        <v/>
      </c>
      <c r="L4269" s="81" t="str">
        <f>IFERROR(IF(VLOOKUP(B4269,'DIFOT Raw Data'!B:P,15,0)="","Not Delivered","Delivery"&amp;" "&amp;VLOOKUP(B4269,'DIFOT Raw Data'!B:P,15,0)),"")</f>
        <v/>
      </c>
    </row>
    <row r="4270" spans="5:12" x14ac:dyDescent="0.25">
      <c r="E4270" s="80" t="str">
        <f>IFERROR(IF(B4270="","",VLOOKUP(B4270,'Customer Orders Management'!B:AB,12,0)),"")</f>
        <v/>
      </c>
      <c r="F4270" s="80" t="str">
        <f>IFERROR(IF(B4270="","",VLOOKUP(B4270,'Customer Orders Management'!B:AB,13,0)),"")</f>
        <v/>
      </c>
      <c r="G4270" s="80" t="str">
        <f>IFERROR(IF(B4270="","",VLOOKUP(B4270,'Customer Orders Management'!B:AB,7,0)),"")</f>
        <v/>
      </c>
      <c r="H4270" s="80" t="str">
        <f>IFERROR(IF(B4270="","",VLOOKUP(B4270,'Customer Orders Management'!B:AB,8,0)),"")</f>
        <v/>
      </c>
      <c r="I4270" s="81" t="str">
        <f>IFERROR(IF(B4270="","",VLOOKUP(B4270,'Customer Orders Management'!B:AB,9,0)),"")</f>
        <v/>
      </c>
      <c r="J4270" s="81" t="str">
        <f>IFERROR(IF(B4270="","",VLOOKUP(B4270,'Customer Orders Management'!B:AB,10,0)),"")</f>
        <v/>
      </c>
      <c r="K4270" s="81" t="str">
        <f>IFERROR(IF(B4270="","",VLOOKUP(B4270,'Customer Orders Management'!B:AB,11,0)),"")</f>
        <v/>
      </c>
      <c r="L4270" s="81" t="str">
        <f>IFERROR(IF(VLOOKUP(B4270,'DIFOT Raw Data'!B:P,15,0)="","Not Delivered","Delivery"&amp;" "&amp;VLOOKUP(B4270,'DIFOT Raw Data'!B:P,15,0)),"")</f>
        <v/>
      </c>
    </row>
    <row r="4271" spans="5:12" x14ac:dyDescent="0.25">
      <c r="E4271" s="80" t="str">
        <f>IFERROR(IF(B4271="","",VLOOKUP(B4271,'Customer Orders Management'!B:AB,12,0)),"")</f>
        <v/>
      </c>
      <c r="F4271" s="80" t="str">
        <f>IFERROR(IF(B4271="","",VLOOKUP(B4271,'Customer Orders Management'!B:AB,13,0)),"")</f>
        <v/>
      </c>
      <c r="G4271" s="80" t="str">
        <f>IFERROR(IF(B4271="","",VLOOKUP(B4271,'Customer Orders Management'!B:AB,7,0)),"")</f>
        <v/>
      </c>
      <c r="H4271" s="80" t="str">
        <f>IFERROR(IF(B4271="","",VLOOKUP(B4271,'Customer Orders Management'!B:AB,8,0)),"")</f>
        <v/>
      </c>
      <c r="I4271" s="81" t="str">
        <f>IFERROR(IF(B4271="","",VLOOKUP(B4271,'Customer Orders Management'!B:AB,9,0)),"")</f>
        <v/>
      </c>
      <c r="J4271" s="81" t="str">
        <f>IFERROR(IF(B4271="","",VLOOKUP(B4271,'Customer Orders Management'!B:AB,10,0)),"")</f>
        <v/>
      </c>
      <c r="K4271" s="81" t="str">
        <f>IFERROR(IF(B4271="","",VLOOKUP(B4271,'Customer Orders Management'!B:AB,11,0)),"")</f>
        <v/>
      </c>
      <c r="L4271" s="81" t="str">
        <f>IFERROR(IF(VLOOKUP(B4271,'DIFOT Raw Data'!B:P,15,0)="","Not Delivered","Delivery"&amp;" "&amp;VLOOKUP(B4271,'DIFOT Raw Data'!B:P,15,0)),"")</f>
        <v/>
      </c>
    </row>
    <row r="4272" spans="5:12" x14ac:dyDescent="0.25">
      <c r="E4272" s="80" t="str">
        <f>IFERROR(IF(B4272="","",VLOOKUP(B4272,'Customer Orders Management'!B:AB,12,0)),"")</f>
        <v/>
      </c>
      <c r="F4272" s="80" t="str">
        <f>IFERROR(IF(B4272="","",VLOOKUP(B4272,'Customer Orders Management'!B:AB,13,0)),"")</f>
        <v/>
      </c>
      <c r="G4272" s="80" t="str">
        <f>IFERROR(IF(B4272="","",VLOOKUP(B4272,'Customer Orders Management'!B:AB,7,0)),"")</f>
        <v/>
      </c>
      <c r="H4272" s="80" t="str">
        <f>IFERROR(IF(B4272="","",VLOOKUP(B4272,'Customer Orders Management'!B:AB,8,0)),"")</f>
        <v/>
      </c>
      <c r="I4272" s="81" t="str">
        <f>IFERROR(IF(B4272="","",VLOOKUP(B4272,'Customer Orders Management'!B:AB,9,0)),"")</f>
        <v/>
      </c>
      <c r="J4272" s="81" t="str">
        <f>IFERROR(IF(B4272="","",VLOOKUP(B4272,'Customer Orders Management'!B:AB,10,0)),"")</f>
        <v/>
      </c>
      <c r="K4272" s="81" t="str">
        <f>IFERROR(IF(B4272="","",VLOOKUP(B4272,'Customer Orders Management'!B:AB,11,0)),"")</f>
        <v/>
      </c>
      <c r="L4272" s="81" t="str">
        <f>IFERROR(IF(VLOOKUP(B4272,'DIFOT Raw Data'!B:P,15,0)="","Not Delivered","Delivery"&amp;" "&amp;VLOOKUP(B4272,'DIFOT Raw Data'!B:P,15,0)),"")</f>
        <v/>
      </c>
    </row>
    <row r="4273" spans="5:12" x14ac:dyDescent="0.25">
      <c r="E4273" s="80" t="str">
        <f>IFERROR(IF(B4273="","",VLOOKUP(B4273,'Customer Orders Management'!B:AB,12,0)),"")</f>
        <v/>
      </c>
      <c r="F4273" s="80" t="str">
        <f>IFERROR(IF(B4273="","",VLOOKUP(B4273,'Customer Orders Management'!B:AB,13,0)),"")</f>
        <v/>
      </c>
      <c r="G4273" s="80" t="str">
        <f>IFERROR(IF(B4273="","",VLOOKUP(B4273,'Customer Orders Management'!B:AB,7,0)),"")</f>
        <v/>
      </c>
      <c r="H4273" s="80" t="str">
        <f>IFERROR(IF(B4273="","",VLOOKUP(B4273,'Customer Orders Management'!B:AB,8,0)),"")</f>
        <v/>
      </c>
      <c r="I4273" s="81" t="str">
        <f>IFERROR(IF(B4273="","",VLOOKUP(B4273,'Customer Orders Management'!B:AB,9,0)),"")</f>
        <v/>
      </c>
      <c r="J4273" s="81" t="str">
        <f>IFERROR(IF(B4273="","",VLOOKUP(B4273,'Customer Orders Management'!B:AB,10,0)),"")</f>
        <v/>
      </c>
      <c r="K4273" s="81" t="str">
        <f>IFERROR(IF(B4273="","",VLOOKUP(B4273,'Customer Orders Management'!B:AB,11,0)),"")</f>
        <v/>
      </c>
      <c r="L4273" s="81" t="str">
        <f>IFERROR(IF(VLOOKUP(B4273,'DIFOT Raw Data'!B:P,15,0)="","Not Delivered","Delivery"&amp;" "&amp;VLOOKUP(B4273,'DIFOT Raw Data'!B:P,15,0)),"")</f>
        <v/>
      </c>
    </row>
    <row r="4274" spans="5:12" x14ac:dyDescent="0.25">
      <c r="E4274" s="80" t="str">
        <f>IFERROR(IF(B4274="","",VLOOKUP(B4274,'Customer Orders Management'!B:AB,12,0)),"")</f>
        <v/>
      </c>
      <c r="F4274" s="80" t="str">
        <f>IFERROR(IF(B4274="","",VLOOKUP(B4274,'Customer Orders Management'!B:AB,13,0)),"")</f>
        <v/>
      </c>
      <c r="G4274" s="80" t="str">
        <f>IFERROR(IF(B4274="","",VLOOKUP(B4274,'Customer Orders Management'!B:AB,7,0)),"")</f>
        <v/>
      </c>
      <c r="H4274" s="80" t="str">
        <f>IFERROR(IF(B4274="","",VLOOKUP(B4274,'Customer Orders Management'!B:AB,8,0)),"")</f>
        <v/>
      </c>
      <c r="I4274" s="81" t="str">
        <f>IFERROR(IF(B4274="","",VLOOKUP(B4274,'Customer Orders Management'!B:AB,9,0)),"")</f>
        <v/>
      </c>
      <c r="J4274" s="81" t="str">
        <f>IFERROR(IF(B4274="","",VLOOKUP(B4274,'Customer Orders Management'!B:AB,10,0)),"")</f>
        <v/>
      </c>
      <c r="K4274" s="81" t="str">
        <f>IFERROR(IF(B4274="","",VLOOKUP(B4274,'Customer Orders Management'!B:AB,11,0)),"")</f>
        <v/>
      </c>
      <c r="L4274" s="81" t="str">
        <f>IFERROR(IF(VLOOKUP(B4274,'DIFOT Raw Data'!B:P,15,0)="","Not Delivered","Delivery"&amp;" "&amp;VLOOKUP(B4274,'DIFOT Raw Data'!B:P,15,0)),"")</f>
        <v/>
      </c>
    </row>
    <row r="4275" spans="5:12" x14ac:dyDescent="0.25">
      <c r="E4275" s="80" t="str">
        <f>IFERROR(IF(B4275="","",VLOOKUP(B4275,'Customer Orders Management'!B:AB,12,0)),"")</f>
        <v/>
      </c>
      <c r="F4275" s="80" t="str">
        <f>IFERROR(IF(B4275="","",VLOOKUP(B4275,'Customer Orders Management'!B:AB,13,0)),"")</f>
        <v/>
      </c>
      <c r="G4275" s="80" t="str">
        <f>IFERROR(IF(B4275="","",VLOOKUP(B4275,'Customer Orders Management'!B:AB,7,0)),"")</f>
        <v/>
      </c>
      <c r="H4275" s="80" t="str">
        <f>IFERROR(IF(B4275="","",VLOOKUP(B4275,'Customer Orders Management'!B:AB,8,0)),"")</f>
        <v/>
      </c>
      <c r="I4275" s="81" t="str">
        <f>IFERROR(IF(B4275="","",VLOOKUP(B4275,'Customer Orders Management'!B:AB,9,0)),"")</f>
        <v/>
      </c>
      <c r="J4275" s="81" t="str">
        <f>IFERROR(IF(B4275="","",VLOOKUP(B4275,'Customer Orders Management'!B:AB,10,0)),"")</f>
        <v/>
      </c>
      <c r="K4275" s="81" t="str">
        <f>IFERROR(IF(B4275="","",VLOOKUP(B4275,'Customer Orders Management'!B:AB,11,0)),"")</f>
        <v/>
      </c>
      <c r="L4275" s="81" t="str">
        <f>IFERROR(IF(VLOOKUP(B4275,'DIFOT Raw Data'!B:P,15,0)="","Not Delivered","Delivery"&amp;" "&amp;VLOOKUP(B4275,'DIFOT Raw Data'!B:P,15,0)),"")</f>
        <v/>
      </c>
    </row>
    <row r="4276" spans="5:12" x14ac:dyDescent="0.25">
      <c r="E4276" s="80" t="str">
        <f>IFERROR(IF(B4276="","",VLOOKUP(B4276,'Customer Orders Management'!B:AB,12,0)),"")</f>
        <v/>
      </c>
      <c r="F4276" s="80" t="str">
        <f>IFERROR(IF(B4276="","",VLOOKUP(B4276,'Customer Orders Management'!B:AB,13,0)),"")</f>
        <v/>
      </c>
      <c r="G4276" s="80" t="str">
        <f>IFERROR(IF(B4276="","",VLOOKUP(B4276,'Customer Orders Management'!B:AB,7,0)),"")</f>
        <v/>
      </c>
      <c r="H4276" s="80" t="str">
        <f>IFERROR(IF(B4276="","",VLOOKUP(B4276,'Customer Orders Management'!B:AB,8,0)),"")</f>
        <v/>
      </c>
      <c r="I4276" s="81" t="str">
        <f>IFERROR(IF(B4276="","",VLOOKUP(B4276,'Customer Orders Management'!B:AB,9,0)),"")</f>
        <v/>
      </c>
      <c r="J4276" s="81" t="str">
        <f>IFERROR(IF(B4276="","",VLOOKUP(B4276,'Customer Orders Management'!B:AB,10,0)),"")</f>
        <v/>
      </c>
      <c r="K4276" s="81" t="str">
        <f>IFERROR(IF(B4276="","",VLOOKUP(B4276,'Customer Orders Management'!B:AB,11,0)),"")</f>
        <v/>
      </c>
      <c r="L4276" s="81" t="str">
        <f>IFERROR(IF(VLOOKUP(B4276,'DIFOT Raw Data'!B:P,15,0)="","Not Delivered","Delivery"&amp;" "&amp;VLOOKUP(B4276,'DIFOT Raw Data'!B:P,15,0)),"")</f>
        <v/>
      </c>
    </row>
    <row r="4277" spans="5:12" x14ac:dyDescent="0.25">
      <c r="E4277" s="80" t="str">
        <f>IFERROR(IF(B4277="","",VLOOKUP(B4277,'Customer Orders Management'!B:AB,12,0)),"")</f>
        <v/>
      </c>
      <c r="F4277" s="80" t="str">
        <f>IFERROR(IF(B4277="","",VLOOKUP(B4277,'Customer Orders Management'!B:AB,13,0)),"")</f>
        <v/>
      </c>
      <c r="G4277" s="80" t="str">
        <f>IFERROR(IF(B4277="","",VLOOKUP(B4277,'Customer Orders Management'!B:AB,7,0)),"")</f>
        <v/>
      </c>
      <c r="H4277" s="80" t="str">
        <f>IFERROR(IF(B4277="","",VLOOKUP(B4277,'Customer Orders Management'!B:AB,8,0)),"")</f>
        <v/>
      </c>
      <c r="I4277" s="81" t="str">
        <f>IFERROR(IF(B4277="","",VLOOKUP(B4277,'Customer Orders Management'!B:AB,9,0)),"")</f>
        <v/>
      </c>
      <c r="J4277" s="81" t="str">
        <f>IFERROR(IF(B4277="","",VLOOKUP(B4277,'Customer Orders Management'!B:AB,10,0)),"")</f>
        <v/>
      </c>
      <c r="K4277" s="81" t="str">
        <f>IFERROR(IF(B4277="","",VLOOKUP(B4277,'Customer Orders Management'!B:AB,11,0)),"")</f>
        <v/>
      </c>
      <c r="L4277" s="81" t="str">
        <f>IFERROR(IF(VLOOKUP(B4277,'DIFOT Raw Data'!B:P,15,0)="","Not Delivered","Delivery"&amp;" "&amp;VLOOKUP(B4277,'DIFOT Raw Data'!B:P,15,0)),"")</f>
        <v/>
      </c>
    </row>
    <row r="4278" spans="5:12" x14ac:dyDescent="0.25">
      <c r="E4278" s="80" t="str">
        <f>IFERROR(IF(B4278="","",VLOOKUP(B4278,'Customer Orders Management'!B:AB,12,0)),"")</f>
        <v/>
      </c>
      <c r="F4278" s="80" t="str">
        <f>IFERROR(IF(B4278="","",VLOOKUP(B4278,'Customer Orders Management'!B:AB,13,0)),"")</f>
        <v/>
      </c>
      <c r="G4278" s="80" t="str">
        <f>IFERROR(IF(B4278="","",VLOOKUP(B4278,'Customer Orders Management'!B:AB,7,0)),"")</f>
        <v/>
      </c>
      <c r="H4278" s="80" t="str">
        <f>IFERROR(IF(B4278="","",VLOOKUP(B4278,'Customer Orders Management'!B:AB,8,0)),"")</f>
        <v/>
      </c>
      <c r="I4278" s="81" t="str">
        <f>IFERROR(IF(B4278="","",VLOOKUP(B4278,'Customer Orders Management'!B:AB,9,0)),"")</f>
        <v/>
      </c>
      <c r="J4278" s="81" t="str">
        <f>IFERROR(IF(B4278="","",VLOOKUP(B4278,'Customer Orders Management'!B:AB,10,0)),"")</f>
        <v/>
      </c>
      <c r="K4278" s="81" t="str">
        <f>IFERROR(IF(B4278="","",VLOOKUP(B4278,'Customer Orders Management'!B:AB,11,0)),"")</f>
        <v/>
      </c>
      <c r="L4278" s="81" t="str">
        <f>IFERROR(IF(VLOOKUP(B4278,'DIFOT Raw Data'!B:P,15,0)="","Not Delivered","Delivery"&amp;" "&amp;VLOOKUP(B4278,'DIFOT Raw Data'!B:P,15,0)),"")</f>
        <v/>
      </c>
    </row>
    <row r="4279" spans="5:12" x14ac:dyDescent="0.25">
      <c r="E4279" s="80" t="str">
        <f>IFERROR(IF(B4279="","",VLOOKUP(B4279,'Customer Orders Management'!B:AB,12,0)),"")</f>
        <v/>
      </c>
      <c r="F4279" s="80" t="str">
        <f>IFERROR(IF(B4279="","",VLOOKUP(B4279,'Customer Orders Management'!B:AB,13,0)),"")</f>
        <v/>
      </c>
      <c r="G4279" s="80" t="str">
        <f>IFERROR(IF(B4279="","",VLOOKUP(B4279,'Customer Orders Management'!B:AB,7,0)),"")</f>
        <v/>
      </c>
      <c r="H4279" s="80" t="str">
        <f>IFERROR(IF(B4279="","",VLOOKUP(B4279,'Customer Orders Management'!B:AB,8,0)),"")</f>
        <v/>
      </c>
      <c r="I4279" s="81" t="str">
        <f>IFERROR(IF(B4279="","",VLOOKUP(B4279,'Customer Orders Management'!B:AB,9,0)),"")</f>
        <v/>
      </c>
      <c r="J4279" s="81" t="str">
        <f>IFERROR(IF(B4279="","",VLOOKUP(B4279,'Customer Orders Management'!B:AB,10,0)),"")</f>
        <v/>
      </c>
      <c r="K4279" s="81" t="str">
        <f>IFERROR(IF(B4279="","",VLOOKUP(B4279,'Customer Orders Management'!B:AB,11,0)),"")</f>
        <v/>
      </c>
      <c r="L4279" s="81" t="str">
        <f>IFERROR(IF(VLOOKUP(B4279,'DIFOT Raw Data'!B:P,15,0)="","Not Delivered","Delivery"&amp;" "&amp;VLOOKUP(B4279,'DIFOT Raw Data'!B:P,15,0)),"")</f>
        <v/>
      </c>
    </row>
    <row r="4280" spans="5:12" x14ac:dyDescent="0.25">
      <c r="E4280" s="80" t="str">
        <f>IFERROR(IF(B4280="","",VLOOKUP(B4280,'Customer Orders Management'!B:AB,12,0)),"")</f>
        <v/>
      </c>
      <c r="F4280" s="80" t="str">
        <f>IFERROR(IF(B4280="","",VLOOKUP(B4280,'Customer Orders Management'!B:AB,13,0)),"")</f>
        <v/>
      </c>
      <c r="G4280" s="80" t="str">
        <f>IFERROR(IF(B4280="","",VLOOKUP(B4280,'Customer Orders Management'!B:AB,7,0)),"")</f>
        <v/>
      </c>
      <c r="H4280" s="80" t="str">
        <f>IFERROR(IF(B4280="","",VLOOKUP(B4280,'Customer Orders Management'!B:AB,8,0)),"")</f>
        <v/>
      </c>
      <c r="I4280" s="81" t="str">
        <f>IFERROR(IF(B4280="","",VLOOKUP(B4280,'Customer Orders Management'!B:AB,9,0)),"")</f>
        <v/>
      </c>
      <c r="J4280" s="81" t="str">
        <f>IFERROR(IF(B4280="","",VLOOKUP(B4280,'Customer Orders Management'!B:AB,10,0)),"")</f>
        <v/>
      </c>
      <c r="K4280" s="81" t="str">
        <f>IFERROR(IF(B4280="","",VLOOKUP(B4280,'Customer Orders Management'!B:AB,11,0)),"")</f>
        <v/>
      </c>
      <c r="L4280" s="81" t="str">
        <f>IFERROR(IF(VLOOKUP(B4280,'DIFOT Raw Data'!B:P,15,0)="","Not Delivered","Delivery"&amp;" "&amp;VLOOKUP(B4280,'DIFOT Raw Data'!B:P,15,0)),"")</f>
        <v/>
      </c>
    </row>
    <row r="4281" spans="5:12" x14ac:dyDescent="0.25">
      <c r="E4281" s="80" t="str">
        <f>IFERROR(IF(B4281="","",VLOOKUP(B4281,'Customer Orders Management'!B:AB,12,0)),"")</f>
        <v/>
      </c>
      <c r="F4281" s="80" t="str">
        <f>IFERROR(IF(B4281="","",VLOOKUP(B4281,'Customer Orders Management'!B:AB,13,0)),"")</f>
        <v/>
      </c>
      <c r="G4281" s="80" t="str">
        <f>IFERROR(IF(B4281="","",VLOOKUP(B4281,'Customer Orders Management'!B:AB,7,0)),"")</f>
        <v/>
      </c>
      <c r="H4281" s="80" t="str">
        <f>IFERROR(IF(B4281="","",VLOOKUP(B4281,'Customer Orders Management'!B:AB,8,0)),"")</f>
        <v/>
      </c>
      <c r="I4281" s="81" t="str">
        <f>IFERROR(IF(B4281="","",VLOOKUP(B4281,'Customer Orders Management'!B:AB,9,0)),"")</f>
        <v/>
      </c>
      <c r="J4281" s="81" t="str">
        <f>IFERROR(IF(B4281="","",VLOOKUP(B4281,'Customer Orders Management'!B:AB,10,0)),"")</f>
        <v/>
      </c>
      <c r="K4281" s="81" t="str">
        <f>IFERROR(IF(B4281="","",VLOOKUP(B4281,'Customer Orders Management'!B:AB,11,0)),"")</f>
        <v/>
      </c>
      <c r="L4281" s="81" t="str">
        <f>IFERROR(IF(VLOOKUP(B4281,'DIFOT Raw Data'!B:P,15,0)="","Not Delivered","Delivery"&amp;" "&amp;VLOOKUP(B4281,'DIFOT Raw Data'!B:P,15,0)),"")</f>
        <v/>
      </c>
    </row>
    <row r="4282" spans="5:12" x14ac:dyDescent="0.25">
      <c r="E4282" s="80" t="str">
        <f>IFERROR(IF(B4282="","",VLOOKUP(B4282,'Customer Orders Management'!B:AB,12,0)),"")</f>
        <v/>
      </c>
      <c r="F4282" s="80" t="str">
        <f>IFERROR(IF(B4282="","",VLOOKUP(B4282,'Customer Orders Management'!B:AB,13,0)),"")</f>
        <v/>
      </c>
      <c r="G4282" s="80" t="str">
        <f>IFERROR(IF(B4282="","",VLOOKUP(B4282,'Customer Orders Management'!B:AB,7,0)),"")</f>
        <v/>
      </c>
      <c r="H4282" s="80" t="str">
        <f>IFERROR(IF(B4282="","",VLOOKUP(B4282,'Customer Orders Management'!B:AB,8,0)),"")</f>
        <v/>
      </c>
      <c r="I4282" s="81" t="str">
        <f>IFERROR(IF(B4282="","",VLOOKUP(B4282,'Customer Orders Management'!B:AB,9,0)),"")</f>
        <v/>
      </c>
      <c r="J4282" s="81" t="str">
        <f>IFERROR(IF(B4282="","",VLOOKUP(B4282,'Customer Orders Management'!B:AB,10,0)),"")</f>
        <v/>
      </c>
      <c r="K4282" s="81" t="str">
        <f>IFERROR(IF(B4282="","",VLOOKUP(B4282,'Customer Orders Management'!B:AB,11,0)),"")</f>
        <v/>
      </c>
      <c r="L4282" s="81" t="str">
        <f>IFERROR(IF(VLOOKUP(B4282,'DIFOT Raw Data'!B:P,15,0)="","Not Delivered","Delivery"&amp;" "&amp;VLOOKUP(B4282,'DIFOT Raw Data'!B:P,15,0)),"")</f>
        <v/>
      </c>
    </row>
    <row r="4283" spans="5:12" x14ac:dyDescent="0.25">
      <c r="E4283" s="80" t="str">
        <f>IFERROR(IF(B4283="","",VLOOKUP(B4283,'Customer Orders Management'!B:AB,12,0)),"")</f>
        <v/>
      </c>
      <c r="F4283" s="80" t="str">
        <f>IFERROR(IF(B4283="","",VLOOKUP(B4283,'Customer Orders Management'!B:AB,13,0)),"")</f>
        <v/>
      </c>
      <c r="G4283" s="80" t="str">
        <f>IFERROR(IF(B4283="","",VLOOKUP(B4283,'Customer Orders Management'!B:AB,7,0)),"")</f>
        <v/>
      </c>
      <c r="H4283" s="80" t="str">
        <f>IFERROR(IF(B4283="","",VLOOKUP(B4283,'Customer Orders Management'!B:AB,8,0)),"")</f>
        <v/>
      </c>
      <c r="I4283" s="81" t="str">
        <f>IFERROR(IF(B4283="","",VLOOKUP(B4283,'Customer Orders Management'!B:AB,9,0)),"")</f>
        <v/>
      </c>
      <c r="J4283" s="81" t="str">
        <f>IFERROR(IF(B4283="","",VLOOKUP(B4283,'Customer Orders Management'!B:AB,10,0)),"")</f>
        <v/>
      </c>
      <c r="K4283" s="81" t="str">
        <f>IFERROR(IF(B4283="","",VLOOKUP(B4283,'Customer Orders Management'!B:AB,11,0)),"")</f>
        <v/>
      </c>
      <c r="L4283" s="81" t="str">
        <f>IFERROR(IF(VLOOKUP(B4283,'DIFOT Raw Data'!B:P,15,0)="","Not Delivered","Delivery"&amp;" "&amp;VLOOKUP(B4283,'DIFOT Raw Data'!B:P,15,0)),"")</f>
        <v/>
      </c>
    </row>
    <row r="4284" spans="5:12" x14ac:dyDescent="0.25">
      <c r="E4284" s="80" t="str">
        <f>IFERROR(IF(B4284="","",VLOOKUP(B4284,'Customer Orders Management'!B:AB,12,0)),"")</f>
        <v/>
      </c>
      <c r="F4284" s="80" t="str">
        <f>IFERROR(IF(B4284="","",VLOOKUP(B4284,'Customer Orders Management'!B:AB,13,0)),"")</f>
        <v/>
      </c>
      <c r="G4284" s="80" t="str">
        <f>IFERROR(IF(B4284="","",VLOOKUP(B4284,'Customer Orders Management'!B:AB,7,0)),"")</f>
        <v/>
      </c>
      <c r="H4284" s="80" t="str">
        <f>IFERROR(IF(B4284="","",VLOOKUP(B4284,'Customer Orders Management'!B:AB,8,0)),"")</f>
        <v/>
      </c>
      <c r="I4284" s="81" t="str">
        <f>IFERROR(IF(B4284="","",VLOOKUP(B4284,'Customer Orders Management'!B:AB,9,0)),"")</f>
        <v/>
      </c>
      <c r="J4284" s="81" t="str">
        <f>IFERROR(IF(B4284="","",VLOOKUP(B4284,'Customer Orders Management'!B:AB,10,0)),"")</f>
        <v/>
      </c>
      <c r="K4284" s="81" t="str">
        <f>IFERROR(IF(B4284="","",VLOOKUP(B4284,'Customer Orders Management'!B:AB,11,0)),"")</f>
        <v/>
      </c>
      <c r="L4284" s="81" t="str">
        <f>IFERROR(IF(VLOOKUP(B4284,'DIFOT Raw Data'!B:P,15,0)="","Not Delivered","Delivery"&amp;" "&amp;VLOOKUP(B4284,'DIFOT Raw Data'!B:P,15,0)),"")</f>
        <v/>
      </c>
    </row>
    <row r="4285" spans="5:12" x14ac:dyDescent="0.25">
      <c r="E4285" s="80" t="str">
        <f>IFERROR(IF(B4285="","",VLOOKUP(B4285,'Customer Orders Management'!B:AB,12,0)),"")</f>
        <v/>
      </c>
      <c r="F4285" s="80" t="str">
        <f>IFERROR(IF(B4285="","",VLOOKUP(B4285,'Customer Orders Management'!B:AB,13,0)),"")</f>
        <v/>
      </c>
      <c r="G4285" s="80" t="str">
        <f>IFERROR(IF(B4285="","",VLOOKUP(B4285,'Customer Orders Management'!B:AB,7,0)),"")</f>
        <v/>
      </c>
      <c r="H4285" s="80" t="str">
        <f>IFERROR(IF(B4285="","",VLOOKUP(B4285,'Customer Orders Management'!B:AB,8,0)),"")</f>
        <v/>
      </c>
      <c r="I4285" s="81" t="str">
        <f>IFERROR(IF(B4285="","",VLOOKUP(B4285,'Customer Orders Management'!B:AB,9,0)),"")</f>
        <v/>
      </c>
      <c r="J4285" s="81" t="str">
        <f>IFERROR(IF(B4285="","",VLOOKUP(B4285,'Customer Orders Management'!B:AB,10,0)),"")</f>
        <v/>
      </c>
      <c r="K4285" s="81" t="str">
        <f>IFERROR(IF(B4285="","",VLOOKUP(B4285,'Customer Orders Management'!B:AB,11,0)),"")</f>
        <v/>
      </c>
      <c r="L4285" s="81" t="str">
        <f>IFERROR(IF(VLOOKUP(B4285,'DIFOT Raw Data'!B:P,15,0)="","Not Delivered","Delivery"&amp;" "&amp;VLOOKUP(B4285,'DIFOT Raw Data'!B:P,15,0)),"")</f>
        <v/>
      </c>
    </row>
    <row r="4286" spans="5:12" x14ac:dyDescent="0.25">
      <c r="E4286" s="80" t="str">
        <f>IFERROR(IF(B4286="","",VLOOKUP(B4286,'Customer Orders Management'!B:AB,12,0)),"")</f>
        <v/>
      </c>
      <c r="F4286" s="80" t="str">
        <f>IFERROR(IF(B4286="","",VLOOKUP(B4286,'Customer Orders Management'!B:AB,13,0)),"")</f>
        <v/>
      </c>
      <c r="G4286" s="80" t="str">
        <f>IFERROR(IF(B4286="","",VLOOKUP(B4286,'Customer Orders Management'!B:AB,7,0)),"")</f>
        <v/>
      </c>
      <c r="H4286" s="80" t="str">
        <f>IFERROR(IF(B4286="","",VLOOKUP(B4286,'Customer Orders Management'!B:AB,8,0)),"")</f>
        <v/>
      </c>
      <c r="I4286" s="81" t="str">
        <f>IFERROR(IF(B4286="","",VLOOKUP(B4286,'Customer Orders Management'!B:AB,9,0)),"")</f>
        <v/>
      </c>
      <c r="J4286" s="81" t="str">
        <f>IFERROR(IF(B4286="","",VLOOKUP(B4286,'Customer Orders Management'!B:AB,10,0)),"")</f>
        <v/>
      </c>
      <c r="K4286" s="81" t="str">
        <f>IFERROR(IF(B4286="","",VLOOKUP(B4286,'Customer Orders Management'!B:AB,11,0)),"")</f>
        <v/>
      </c>
      <c r="L4286" s="81" t="str">
        <f>IFERROR(IF(VLOOKUP(B4286,'DIFOT Raw Data'!B:P,15,0)="","Not Delivered","Delivery"&amp;" "&amp;VLOOKUP(B4286,'DIFOT Raw Data'!B:P,15,0)),"")</f>
        <v/>
      </c>
    </row>
    <row r="4287" spans="5:12" x14ac:dyDescent="0.25">
      <c r="E4287" s="80" t="str">
        <f>IFERROR(IF(B4287="","",VLOOKUP(B4287,'Customer Orders Management'!B:AB,12,0)),"")</f>
        <v/>
      </c>
      <c r="F4287" s="80" t="str">
        <f>IFERROR(IF(B4287="","",VLOOKUP(B4287,'Customer Orders Management'!B:AB,13,0)),"")</f>
        <v/>
      </c>
      <c r="G4287" s="80" t="str">
        <f>IFERROR(IF(B4287="","",VLOOKUP(B4287,'Customer Orders Management'!B:AB,7,0)),"")</f>
        <v/>
      </c>
      <c r="H4287" s="80" t="str">
        <f>IFERROR(IF(B4287="","",VLOOKUP(B4287,'Customer Orders Management'!B:AB,8,0)),"")</f>
        <v/>
      </c>
      <c r="I4287" s="81" t="str">
        <f>IFERROR(IF(B4287="","",VLOOKUP(B4287,'Customer Orders Management'!B:AB,9,0)),"")</f>
        <v/>
      </c>
      <c r="J4287" s="81" t="str">
        <f>IFERROR(IF(B4287="","",VLOOKUP(B4287,'Customer Orders Management'!B:AB,10,0)),"")</f>
        <v/>
      </c>
      <c r="K4287" s="81" t="str">
        <f>IFERROR(IF(B4287="","",VLOOKUP(B4287,'Customer Orders Management'!B:AB,11,0)),"")</f>
        <v/>
      </c>
      <c r="L4287" s="81" t="str">
        <f>IFERROR(IF(VLOOKUP(B4287,'DIFOT Raw Data'!B:P,15,0)="","Not Delivered","Delivery"&amp;" "&amp;VLOOKUP(B4287,'DIFOT Raw Data'!B:P,15,0)),"")</f>
        <v/>
      </c>
    </row>
    <row r="4288" spans="5:12" x14ac:dyDescent="0.25">
      <c r="E4288" s="80" t="str">
        <f>IFERROR(IF(B4288="","",VLOOKUP(B4288,'Customer Orders Management'!B:AB,12,0)),"")</f>
        <v/>
      </c>
      <c r="F4288" s="80" t="str">
        <f>IFERROR(IF(B4288="","",VLOOKUP(B4288,'Customer Orders Management'!B:AB,13,0)),"")</f>
        <v/>
      </c>
      <c r="G4288" s="80" t="str">
        <f>IFERROR(IF(B4288="","",VLOOKUP(B4288,'Customer Orders Management'!B:AB,7,0)),"")</f>
        <v/>
      </c>
      <c r="H4288" s="80" t="str">
        <f>IFERROR(IF(B4288="","",VLOOKUP(B4288,'Customer Orders Management'!B:AB,8,0)),"")</f>
        <v/>
      </c>
      <c r="I4288" s="81" t="str">
        <f>IFERROR(IF(B4288="","",VLOOKUP(B4288,'Customer Orders Management'!B:AB,9,0)),"")</f>
        <v/>
      </c>
      <c r="J4288" s="81" t="str">
        <f>IFERROR(IF(B4288="","",VLOOKUP(B4288,'Customer Orders Management'!B:AB,10,0)),"")</f>
        <v/>
      </c>
      <c r="K4288" s="81" t="str">
        <f>IFERROR(IF(B4288="","",VLOOKUP(B4288,'Customer Orders Management'!B:AB,11,0)),"")</f>
        <v/>
      </c>
      <c r="L4288" s="81" t="str">
        <f>IFERROR(IF(VLOOKUP(B4288,'DIFOT Raw Data'!B:P,15,0)="","Not Delivered","Delivery"&amp;" "&amp;VLOOKUP(B4288,'DIFOT Raw Data'!B:P,15,0)),"")</f>
        <v/>
      </c>
    </row>
    <row r="4289" spans="5:12" x14ac:dyDescent="0.25">
      <c r="E4289" s="80" t="str">
        <f>IFERROR(IF(B4289="","",VLOOKUP(B4289,'Customer Orders Management'!B:AB,12,0)),"")</f>
        <v/>
      </c>
      <c r="F4289" s="80" t="str">
        <f>IFERROR(IF(B4289="","",VLOOKUP(B4289,'Customer Orders Management'!B:AB,13,0)),"")</f>
        <v/>
      </c>
      <c r="G4289" s="80" t="str">
        <f>IFERROR(IF(B4289="","",VLOOKUP(B4289,'Customer Orders Management'!B:AB,7,0)),"")</f>
        <v/>
      </c>
      <c r="H4289" s="80" t="str">
        <f>IFERROR(IF(B4289="","",VLOOKUP(B4289,'Customer Orders Management'!B:AB,8,0)),"")</f>
        <v/>
      </c>
      <c r="I4289" s="81" t="str">
        <f>IFERROR(IF(B4289="","",VLOOKUP(B4289,'Customer Orders Management'!B:AB,9,0)),"")</f>
        <v/>
      </c>
      <c r="J4289" s="81" t="str">
        <f>IFERROR(IF(B4289="","",VLOOKUP(B4289,'Customer Orders Management'!B:AB,10,0)),"")</f>
        <v/>
      </c>
      <c r="K4289" s="81" t="str">
        <f>IFERROR(IF(B4289="","",VLOOKUP(B4289,'Customer Orders Management'!B:AB,11,0)),"")</f>
        <v/>
      </c>
      <c r="L4289" s="81" t="str">
        <f>IFERROR(IF(VLOOKUP(B4289,'DIFOT Raw Data'!B:P,15,0)="","Not Delivered","Delivery"&amp;" "&amp;VLOOKUP(B4289,'DIFOT Raw Data'!B:P,15,0)),"")</f>
        <v/>
      </c>
    </row>
    <row r="4290" spans="5:12" x14ac:dyDescent="0.25">
      <c r="E4290" s="80" t="str">
        <f>IFERROR(IF(B4290="","",VLOOKUP(B4290,'Customer Orders Management'!B:AB,12,0)),"")</f>
        <v/>
      </c>
      <c r="F4290" s="80" t="str">
        <f>IFERROR(IF(B4290="","",VLOOKUP(B4290,'Customer Orders Management'!B:AB,13,0)),"")</f>
        <v/>
      </c>
      <c r="G4290" s="80" t="str">
        <f>IFERROR(IF(B4290="","",VLOOKUP(B4290,'Customer Orders Management'!B:AB,7,0)),"")</f>
        <v/>
      </c>
      <c r="H4290" s="80" t="str">
        <f>IFERROR(IF(B4290="","",VLOOKUP(B4290,'Customer Orders Management'!B:AB,8,0)),"")</f>
        <v/>
      </c>
      <c r="I4290" s="81" t="str">
        <f>IFERROR(IF(B4290="","",VLOOKUP(B4290,'Customer Orders Management'!B:AB,9,0)),"")</f>
        <v/>
      </c>
      <c r="J4290" s="81" t="str">
        <f>IFERROR(IF(B4290="","",VLOOKUP(B4290,'Customer Orders Management'!B:AB,10,0)),"")</f>
        <v/>
      </c>
      <c r="K4290" s="81" t="str">
        <f>IFERROR(IF(B4290="","",VLOOKUP(B4290,'Customer Orders Management'!B:AB,11,0)),"")</f>
        <v/>
      </c>
      <c r="L4290" s="81" t="str">
        <f>IFERROR(IF(VLOOKUP(B4290,'DIFOT Raw Data'!B:P,15,0)="","Not Delivered","Delivery"&amp;" "&amp;VLOOKUP(B4290,'DIFOT Raw Data'!B:P,15,0)),"")</f>
        <v/>
      </c>
    </row>
    <row r="4291" spans="5:12" x14ac:dyDescent="0.25">
      <c r="E4291" s="80" t="str">
        <f>IFERROR(IF(B4291="","",VLOOKUP(B4291,'Customer Orders Management'!B:AB,12,0)),"")</f>
        <v/>
      </c>
      <c r="F4291" s="80" t="str">
        <f>IFERROR(IF(B4291="","",VLOOKUP(B4291,'Customer Orders Management'!B:AB,13,0)),"")</f>
        <v/>
      </c>
      <c r="G4291" s="80" t="str">
        <f>IFERROR(IF(B4291="","",VLOOKUP(B4291,'Customer Orders Management'!B:AB,7,0)),"")</f>
        <v/>
      </c>
      <c r="H4291" s="80" t="str">
        <f>IFERROR(IF(B4291="","",VLOOKUP(B4291,'Customer Orders Management'!B:AB,8,0)),"")</f>
        <v/>
      </c>
      <c r="I4291" s="81" t="str">
        <f>IFERROR(IF(B4291="","",VLOOKUP(B4291,'Customer Orders Management'!B:AB,9,0)),"")</f>
        <v/>
      </c>
      <c r="J4291" s="81" t="str">
        <f>IFERROR(IF(B4291="","",VLOOKUP(B4291,'Customer Orders Management'!B:AB,10,0)),"")</f>
        <v/>
      </c>
      <c r="K4291" s="81" t="str">
        <f>IFERROR(IF(B4291="","",VLOOKUP(B4291,'Customer Orders Management'!B:AB,11,0)),"")</f>
        <v/>
      </c>
      <c r="L4291" s="81" t="str">
        <f>IFERROR(IF(VLOOKUP(B4291,'DIFOT Raw Data'!B:P,15,0)="","Not Delivered","Delivery"&amp;" "&amp;VLOOKUP(B4291,'DIFOT Raw Data'!B:P,15,0)),"")</f>
        <v/>
      </c>
    </row>
    <row r="4292" spans="5:12" x14ac:dyDescent="0.25">
      <c r="E4292" s="80" t="str">
        <f>IFERROR(IF(B4292="","",VLOOKUP(B4292,'Customer Orders Management'!B:AB,12,0)),"")</f>
        <v/>
      </c>
      <c r="F4292" s="80" t="str">
        <f>IFERROR(IF(B4292="","",VLOOKUP(B4292,'Customer Orders Management'!B:AB,13,0)),"")</f>
        <v/>
      </c>
      <c r="G4292" s="80" t="str">
        <f>IFERROR(IF(B4292="","",VLOOKUP(B4292,'Customer Orders Management'!B:AB,7,0)),"")</f>
        <v/>
      </c>
      <c r="H4292" s="80" t="str">
        <f>IFERROR(IF(B4292="","",VLOOKUP(B4292,'Customer Orders Management'!B:AB,8,0)),"")</f>
        <v/>
      </c>
      <c r="I4292" s="81" t="str">
        <f>IFERROR(IF(B4292="","",VLOOKUP(B4292,'Customer Orders Management'!B:AB,9,0)),"")</f>
        <v/>
      </c>
      <c r="J4292" s="81" t="str">
        <f>IFERROR(IF(B4292="","",VLOOKUP(B4292,'Customer Orders Management'!B:AB,10,0)),"")</f>
        <v/>
      </c>
      <c r="K4292" s="81" t="str">
        <f>IFERROR(IF(B4292="","",VLOOKUP(B4292,'Customer Orders Management'!B:AB,11,0)),"")</f>
        <v/>
      </c>
      <c r="L4292" s="81" t="str">
        <f>IFERROR(IF(VLOOKUP(B4292,'DIFOT Raw Data'!B:P,15,0)="","Not Delivered","Delivery"&amp;" "&amp;VLOOKUP(B4292,'DIFOT Raw Data'!B:P,15,0)),"")</f>
        <v/>
      </c>
    </row>
    <row r="4293" spans="5:12" x14ac:dyDescent="0.25">
      <c r="E4293" s="80" t="str">
        <f>IFERROR(IF(B4293="","",VLOOKUP(B4293,'Customer Orders Management'!B:AB,12,0)),"")</f>
        <v/>
      </c>
      <c r="F4293" s="80" t="str">
        <f>IFERROR(IF(B4293="","",VLOOKUP(B4293,'Customer Orders Management'!B:AB,13,0)),"")</f>
        <v/>
      </c>
      <c r="G4293" s="80" t="str">
        <f>IFERROR(IF(B4293="","",VLOOKUP(B4293,'Customer Orders Management'!B:AB,7,0)),"")</f>
        <v/>
      </c>
      <c r="H4293" s="80" t="str">
        <f>IFERROR(IF(B4293="","",VLOOKUP(B4293,'Customer Orders Management'!B:AB,8,0)),"")</f>
        <v/>
      </c>
      <c r="I4293" s="81" t="str">
        <f>IFERROR(IF(B4293="","",VLOOKUP(B4293,'Customer Orders Management'!B:AB,9,0)),"")</f>
        <v/>
      </c>
      <c r="J4293" s="81" t="str">
        <f>IFERROR(IF(B4293="","",VLOOKUP(B4293,'Customer Orders Management'!B:AB,10,0)),"")</f>
        <v/>
      </c>
      <c r="K4293" s="81" t="str">
        <f>IFERROR(IF(B4293="","",VLOOKUP(B4293,'Customer Orders Management'!B:AB,11,0)),"")</f>
        <v/>
      </c>
      <c r="L4293" s="81" t="str">
        <f>IFERROR(IF(VLOOKUP(B4293,'DIFOT Raw Data'!B:P,15,0)="","Not Delivered","Delivery"&amp;" "&amp;VLOOKUP(B4293,'DIFOT Raw Data'!B:P,15,0)),"")</f>
        <v/>
      </c>
    </row>
    <row r="4294" spans="5:12" x14ac:dyDescent="0.25">
      <c r="E4294" s="80" t="str">
        <f>IFERROR(IF(B4294="","",VLOOKUP(B4294,'Customer Orders Management'!B:AB,12,0)),"")</f>
        <v/>
      </c>
      <c r="F4294" s="80" t="str">
        <f>IFERROR(IF(B4294="","",VLOOKUP(B4294,'Customer Orders Management'!B:AB,13,0)),"")</f>
        <v/>
      </c>
      <c r="G4294" s="80" t="str">
        <f>IFERROR(IF(B4294="","",VLOOKUP(B4294,'Customer Orders Management'!B:AB,7,0)),"")</f>
        <v/>
      </c>
      <c r="H4294" s="80" t="str">
        <f>IFERROR(IF(B4294="","",VLOOKUP(B4294,'Customer Orders Management'!B:AB,8,0)),"")</f>
        <v/>
      </c>
      <c r="I4294" s="81" t="str">
        <f>IFERROR(IF(B4294="","",VLOOKUP(B4294,'Customer Orders Management'!B:AB,9,0)),"")</f>
        <v/>
      </c>
      <c r="J4294" s="81" t="str">
        <f>IFERROR(IF(B4294="","",VLOOKUP(B4294,'Customer Orders Management'!B:AB,10,0)),"")</f>
        <v/>
      </c>
      <c r="K4294" s="81" t="str">
        <f>IFERROR(IF(B4294="","",VLOOKUP(B4294,'Customer Orders Management'!B:AB,11,0)),"")</f>
        <v/>
      </c>
      <c r="L4294" s="81" t="str">
        <f>IFERROR(IF(VLOOKUP(B4294,'DIFOT Raw Data'!B:P,15,0)="","Not Delivered","Delivery"&amp;" "&amp;VLOOKUP(B4294,'DIFOT Raw Data'!B:P,15,0)),"")</f>
        <v/>
      </c>
    </row>
    <row r="4295" spans="5:12" x14ac:dyDescent="0.25">
      <c r="E4295" s="80" t="str">
        <f>IFERROR(IF(B4295="","",VLOOKUP(B4295,'Customer Orders Management'!B:AB,12,0)),"")</f>
        <v/>
      </c>
      <c r="F4295" s="80" t="str">
        <f>IFERROR(IF(B4295="","",VLOOKUP(B4295,'Customer Orders Management'!B:AB,13,0)),"")</f>
        <v/>
      </c>
      <c r="G4295" s="80" t="str">
        <f>IFERROR(IF(B4295="","",VLOOKUP(B4295,'Customer Orders Management'!B:AB,7,0)),"")</f>
        <v/>
      </c>
      <c r="H4295" s="80" t="str">
        <f>IFERROR(IF(B4295="","",VLOOKUP(B4295,'Customer Orders Management'!B:AB,8,0)),"")</f>
        <v/>
      </c>
      <c r="I4295" s="81" t="str">
        <f>IFERROR(IF(B4295="","",VLOOKUP(B4295,'Customer Orders Management'!B:AB,9,0)),"")</f>
        <v/>
      </c>
      <c r="J4295" s="81" t="str">
        <f>IFERROR(IF(B4295="","",VLOOKUP(B4295,'Customer Orders Management'!B:AB,10,0)),"")</f>
        <v/>
      </c>
      <c r="K4295" s="81" t="str">
        <f>IFERROR(IF(B4295="","",VLOOKUP(B4295,'Customer Orders Management'!B:AB,11,0)),"")</f>
        <v/>
      </c>
      <c r="L4295" s="81" t="str">
        <f>IFERROR(IF(VLOOKUP(B4295,'DIFOT Raw Data'!B:P,15,0)="","Not Delivered","Delivery"&amp;" "&amp;VLOOKUP(B4295,'DIFOT Raw Data'!B:P,15,0)),"")</f>
        <v/>
      </c>
    </row>
    <row r="4296" spans="5:12" x14ac:dyDescent="0.25">
      <c r="E4296" s="80" t="str">
        <f>IFERROR(IF(B4296="","",VLOOKUP(B4296,'Customer Orders Management'!B:AB,12,0)),"")</f>
        <v/>
      </c>
      <c r="F4296" s="80" t="str">
        <f>IFERROR(IF(B4296="","",VLOOKUP(B4296,'Customer Orders Management'!B:AB,13,0)),"")</f>
        <v/>
      </c>
      <c r="G4296" s="80" t="str">
        <f>IFERROR(IF(B4296="","",VLOOKUP(B4296,'Customer Orders Management'!B:AB,7,0)),"")</f>
        <v/>
      </c>
      <c r="H4296" s="80" t="str">
        <f>IFERROR(IF(B4296="","",VLOOKUP(B4296,'Customer Orders Management'!B:AB,8,0)),"")</f>
        <v/>
      </c>
      <c r="I4296" s="81" t="str">
        <f>IFERROR(IF(B4296="","",VLOOKUP(B4296,'Customer Orders Management'!B:AB,9,0)),"")</f>
        <v/>
      </c>
      <c r="J4296" s="81" t="str">
        <f>IFERROR(IF(B4296="","",VLOOKUP(B4296,'Customer Orders Management'!B:AB,10,0)),"")</f>
        <v/>
      </c>
      <c r="K4296" s="81" t="str">
        <f>IFERROR(IF(B4296="","",VLOOKUP(B4296,'Customer Orders Management'!B:AB,11,0)),"")</f>
        <v/>
      </c>
      <c r="L4296" s="81" t="str">
        <f>IFERROR(IF(VLOOKUP(B4296,'DIFOT Raw Data'!B:P,15,0)="","Not Delivered","Delivery"&amp;" "&amp;VLOOKUP(B4296,'DIFOT Raw Data'!B:P,15,0)),"")</f>
        <v/>
      </c>
    </row>
    <row r="4297" spans="5:12" x14ac:dyDescent="0.25">
      <c r="E4297" s="80" t="str">
        <f>IFERROR(IF(B4297="","",VLOOKUP(B4297,'Customer Orders Management'!B:AB,12,0)),"")</f>
        <v/>
      </c>
      <c r="F4297" s="80" t="str">
        <f>IFERROR(IF(B4297="","",VLOOKUP(B4297,'Customer Orders Management'!B:AB,13,0)),"")</f>
        <v/>
      </c>
      <c r="G4297" s="80" t="str">
        <f>IFERROR(IF(B4297="","",VLOOKUP(B4297,'Customer Orders Management'!B:AB,7,0)),"")</f>
        <v/>
      </c>
      <c r="H4297" s="80" t="str">
        <f>IFERROR(IF(B4297="","",VLOOKUP(B4297,'Customer Orders Management'!B:AB,8,0)),"")</f>
        <v/>
      </c>
      <c r="I4297" s="81" t="str">
        <f>IFERROR(IF(B4297="","",VLOOKUP(B4297,'Customer Orders Management'!B:AB,9,0)),"")</f>
        <v/>
      </c>
      <c r="J4297" s="81" t="str">
        <f>IFERROR(IF(B4297="","",VLOOKUP(B4297,'Customer Orders Management'!B:AB,10,0)),"")</f>
        <v/>
      </c>
      <c r="K4297" s="81" t="str">
        <f>IFERROR(IF(B4297="","",VLOOKUP(B4297,'Customer Orders Management'!B:AB,11,0)),"")</f>
        <v/>
      </c>
      <c r="L4297" s="81" t="str">
        <f>IFERROR(IF(VLOOKUP(B4297,'DIFOT Raw Data'!B:P,15,0)="","Not Delivered","Delivery"&amp;" "&amp;VLOOKUP(B4297,'DIFOT Raw Data'!B:P,15,0)),"")</f>
        <v/>
      </c>
    </row>
    <row r="4298" spans="5:12" x14ac:dyDescent="0.25">
      <c r="E4298" s="80" t="str">
        <f>IFERROR(IF(B4298="","",VLOOKUP(B4298,'Customer Orders Management'!B:AB,12,0)),"")</f>
        <v/>
      </c>
      <c r="F4298" s="80" t="str">
        <f>IFERROR(IF(B4298="","",VLOOKUP(B4298,'Customer Orders Management'!B:AB,13,0)),"")</f>
        <v/>
      </c>
      <c r="G4298" s="80" t="str">
        <f>IFERROR(IF(B4298="","",VLOOKUP(B4298,'Customer Orders Management'!B:AB,7,0)),"")</f>
        <v/>
      </c>
      <c r="H4298" s="80" t="str">
        <f>IFERROR(IF(B4298="","",VLOOKUP(B4298,'Customer Orders Management'!B:AB,8,0)),"")</f>
        <v/>
      </c>
      <c r="I4298" s="81" t="str">
        <f>IFERROR(IF(B4298="","",VLOOKUP(B4298,'Customer Orders Management'!B:AB,9,0)),"")</f>
        <v/>
      </c>
      <c r="J4298" s="81" t="str">
        <f>IFERROR(IF(B4298="","",VLOOKUP(B4298,'Customer Orders Management'!B:AB,10,0)),"")</f>
        <v/>
      </c>
      <c r="K4298" s="81" t="str">
        <f>IFERROR(IF(B4298="","",VLOOKUP(B4298,'Customer Orders Management'!B:AB,11,0)),"")</f>
        <v/>
      </c>
      <c r="L4298" s="81" t="str">
        <f>IFERROR(IF(VLOOKUP(B4298,'DIFOT Raw Data'!B:P,15,0)="","Not Delivered","Delivery"&amp;" "&amp;VLOOKUP(B4298,'DIFOT Raw Data'!B:P,15,0)),"")</f>
        <v/>
      </c>
    </row>
    <row r="4299" spans="5:12" x14ac:dyDescent="0.25">
      <c r="E4299" s="80" t="str">
        <f>IFERROR(IF(B4299="","",VLOOKUP(B4299,'Customer Orders Management'!B:AB,12,0)),"")</f>
        <v/>
      </c>
      <c r="F4299" s="80" t="str">
        <f>IFERROR(IF(B4299="","",VLOOKUP(B4299,'Customer Orders Management'!B:AB,13,0)),"")</f>
        <v/>
      </c>
      <c r="G4299" s="80" t="str">
        <f>IFERROR(IF(B4299="","",VLOOKUP(B4299,'Customer Orders Management'!B:AB,7,0)),"")</f>
        <v/>
      </c>
      <c r="H4299" s="80" t="str">
        <f>IFERROR(IF(B4299="","",VLOOKUP(B4299,'Customer Orders Management'!B:AB,8,0)),"")</f>
        <v/>
      </c>
      <c r="I4299" s="81" t="str">
        <f>IFERROR(IF(B4299="","",VLOOKUP(B4299,'Customer Orders Management'!B:AB,9,0)),"")</f>
        <v/>
      </c>
      <c r="J4299" s="81" t="str">
        <f>IFERROR(IF(B4299="","",VLOOKUP(B4299,'Customer Orders Management'!B:AB,10,0)),"")</f>
        <v/>
      </c>
      <c r="K4299" s="81" t="str">
        <f>IFERROR(IF(B4299="","",VLOOKUP(B4299,'Customer Orders Management'!B:AB,11,0)),"")</f>
        <v/>
      </c>
      <c r="L4299" s="81" t="str">
        <f>IFERROR(IF(VLOOKUP(B4299,'DIFOT Raw Data'!B:P,15,0)="","Not Delivered","Delivery"&amp;" "&amp;VLOOKUP(B4299,'DIFOT Raw Data'!B:P,15,0)),"")</f>
        <v/>
      </c>
    </row>
    <row r="4300" spans="5:12" x14ac:dyDescent="0.25">
      <c r="E4300" s="80" t="str">
        <f>IFERROR(IF(B4300="","",VLOOKUP(B4300,'Customer Orders Management'!B:AB,12,0)),"")</f>
        <v/>
      </c>
      <c r="F4300" s="80" t="str">
        <f>IFERROR(IF(B4300="","",VLOOKUP(B4300,'Customer Orders Management'!B:AB,13,0)),"")</f>
        <v/>
      </c>
      <c r="G4300" s="80" t="str">
        <f>IFERROR(IF(B4300="","",VLOOKUP(B4300,'Customer Orders Management'!B:AB,7,0)),"")</f>
        <v/>
      </c>
      <c r="H4300" s="80" t="str">
        <f>IFERROR(IF(B4300="","",VLOOKUP(B4300,'Customer Orders Management'!B:AB,8,0)),"")</f>
        <v/>
      </c>
      <c r="I4300" s="81" t="str">
        <f>IFERROR(IF(B4300="","",VLOOKUP(B4300,'Customer Orders Management'!B:AB,9,0)),"")</f>
        <v/>
      </c>
      <c r="J4300" s="81" t="str">
        <f>IFERROR(IF(B4300="","",VLOOKUP(B4300,'Customer Orders Management'!B:AB,10,0)),"")</f>
        <v/>
      </c>
      <c r="K4300" s="81" t="str">
        <f>IFERROR(IF(B4300="","",VLOOKUP(B4300,'Customer Orders Management'!B:AB,11,0)),"")</f>
        <v/>
      </c>
      <c r="L4300" s="81" t="str">
        <f>IFERROR(IF(VLOOKUP(B4300,'DIFOT Raw Data'!B:P,15,0)="","Not Delivered","Delivery"&amp;" "&amp;VLOOKUP(B4300,'DIFOT Raw Data'!B:P,15,0)),"")</f>
        <v/>
      </c>
    </row>
    <row r="4301" spans="5:12" x14ac:dyDescent="0.25">
      <c r="E4301" s="80" t="str">
        <f>IFERROR(IF(B4301="","",VLOOKUP(B4301,'Customer Orders Management'!B:AB,12,0)),"")</f>
        <v/>
      </c>
      <c r="F4301" s="80" t="str">
        <f>IFERROR(IF(B4301="","",VLOOKUP(B4301,'Customer Orders Management'!B:AB,13,0)),"")</f>
        <v/>
      </c>
      <c r="G4301" s="80" t="str">
        <f>IFERROR(IF(B4301="","",VLOOKUP(B4301,'Customer Orders Management'!B:AB,7,0)),"")</f>
        <v/>
      </c>
      <c r="H4301" s="80" t="str">
        <f>IFERROR(IF(B4301="","",VLOOKUP(B4301,'Customer Orders Management'!B:AB,8,0)),"")</f>
        <v/>
      </c>
      <c r="I4301" s="81" t="str">
        <f>IFERROR(IF(B4301="","",VLOOKUP(B4301,'Customer Orders Management'!B:AB,9,0)),"")</f>
        <v/>
      </c>
      <c r="J4301" s="81" t="str">
        <f>IFERROR(IF(B4301="","",VLOOKUP(B4301,'Customer Orders Management'!B:AB,10,0)),"")</f>
        <v/>
      </c>
      <c r="K4301" s="81" t="str">
        <f>IFERROR(IF(B4301="","",VLOOKUP(B4301,'Customer Orders Management'!B:AB,11,0)),"")</f>
        <v/>
      </c>
      <c r="L4301" s="81" t="str">
        <f>IFERROR(IF(VLOOKUP(B4301,'DIFOT Raw Data'!B:P,15,0)="","Not Delivered","Delivery"&amp;" "&amp;VLOOKUP(B4301,'DIFOT Raw Data'!B:P,15,0)),"")</f>
        <v/>
      </c>
    </row>
    <row r="4302" spans="5:12" x14ac:dyDescent="0.25">
      <c r="E4302" s="80" t="str">
        <f>IFERROR(IF(B4302="","",VLOOKUP(B4302,'Customer Orders Management'!B:AB,12,0)),"")</f>
        <v/>
      </c>
      <c r="F4302" s="80" t="str">
        <f>IFERROR(IF(B4302="","",VLOOKUP(B4302,'Customer Orders Management'!B:AB,13,0)),"")</f>
        <v/>
      </c>
      <c r="G4302" s="80" t="str">
        <f>IFERROR(IF(B4302="","",VLOOKUP(B4302,'Customer Orders Management'!B:AB,7,0)),"")</f>
        <v/>
      </c>
      <c r="H4302" s="80" t="str">
        <f>IFERROR(IF(B4302="","",VLOOKUP(B4302,'Customer Orders Management'!B:AB,8,0)),"")</f>
        <v/>
      </c>
      <c r="I4302" s="81" t="str">
        <f>IFERROR(IF(B4302="","",VLOOKUP(B4302,'Customer Orders Management'!B:AB,9,0)),"")</f>
        <v/>
      </c>
      <c r="J4302" s="81" t="str">
        <f>IFERROR(IF(B4302="","",VLOOKUP(B4302,'Customer Orders Management'!B:AB,10,0)),"")</f>
        <v/>
      </c>
      <c r="K4302" s="81" t="str">
        <f>IFERROR(IF(B4302="","",VLOOKUP(B4302,'Customer Orders Management'!B:AB,11,0)),"")</f>
        <v/>
      </c>
      <c r="L4302" s="81" t="str">
        <f>IFERROR(IF(VLOOKUP(B4302,'DIFOT Raw Data'!B:P,15,0)="","Not Delivered","Delivery"&amp;" "&amp;VLOOKUP(B4302,'DIFOT Raw Data'!B:P,15,0)),"")</f>
        <v/>
      </c>
    </row>
    <row r="4303" spans="5:12" x14ac:dyDescent="0.25">
      <c r="E4303" s="80" t="str">
        <f>IFERROR(IF(B4303="","",VLOOKUP(B4303,'Customer Orders Management'!B:AB,12,0)),"")</f>
        <v/>
      </c>
      <c r="F4303" s="80" t="str">
        <f>IFERROR(IF(B4303="","",VLOOKUP(B4303,'Customer Orders Management'!B:AB,13,0)),"")</f>
        <v/>
      </c>
      <c r="G4303" s="80" t="str">
        <f>IFERROR(IF(B4303="","",VLOOKUP(B4303,'Customer Orders Management'!B:AB,7,0)),"")</f>
        <v/>
      </c>
      <c r="H4303" s="80" t="str">
        <f>IFERROR(IF(B4303="","",VLOOKUP(B4303,'Customer Orders Management'!B:AB,8,0)),"")</f>
        <v/>
      </c>
      <c r="I4303" s="81" t="str">
        <f>IFERROR(IF(B4303="","",VLOOKUP(B4303,'Customer Orders Management'!B:AB,9,0)),"")</f>
        <v/>
      </c>
      <c r="J4303" s="81" t="str">
        <f>IFERROR(IF(B4303="","",VLOOKUP(B4303,'Customer Orders Management'!B:AB,10,0)),"")</f>
        <v/>
      </c>
      <c r="K4303" s="81" t="str">
        <f>IFERROR(IF(B4303="","",VLOOKUP(B4303,'Customer Orders Management'!B:AB,11,0)),"")</f>
        <v/>
      </c>
      <c r="L4303" s="81" t="str">
        <f>IFERROR(IF(VLOOKUP(B4303,'DIFOT Raw Data'!B:P,15,0)="","Not Delivered","Delivery"&amp;" "&amp;VLOOKUP(B4303,'DIFOT Raw Data'!B:P,15,0)),"")</f>
        <v/>
      </c>
    </row>
    <row r="4304" spans="5:12" x14ac:dyDescent="0.25">
      <c r="E4304" s="80" t="str">
        <f>IFERROR(IF(B4304="","",VLOOKUP(B4304,'Customer Orders Management'!B:AB,12,0)),"")</f>
        <v/>
      </c>
      <c r="F4304" s="80" t="str">
        <f>IFERROR(IF(B4304="","",VLOOKUP(B4304,'Customer Orders Management'!B:AB,13,0)),"")</f>
        <v/>
      </c>
      <c r="G4304" s="80" t="str">
        <f>IFERROR(IF(B4304="","",VLOOKUP(B4304,'Customer Orders Management'!B:AB,7,0)),"")</f>
        <v/>
      </c>
      <c r="H4304" s="80" t="str">
        <f>IFERROR(IF(B4304="","",VLOOKUP(B4304,'Customer Orders Management'!B:AB,8,0)),"")</f>
        <v/>
      </c>
      <c r="I4304" s="81" t="str">
        <f>IFERROR(IF(B4304="","",VLOOKUP(B4304,'Customer Orders Management'!B:AB,9,0)),"")</f>
        <v/>
      </c>
      <c r="J4304" s="81" t="str">
        <f>IFERROR(IF(B4304="","",VLOOKUP(B4304,'Customer Orders Management'!B:AB,10,0)),"")</f>
        <v/>
      </c>
      <c r="K4304" s="81" t="str">
        <f>IFERROR(IF(B4304="","",VLOOKUP(B4304,'Customer Orders Management'!B:AB,11,0)),"")</f>
        <v/>
      </c>
      <c r="L4304" s="81" t="str">
        <f>IFERROR(IF(VLOOKUP(B4304,'DIFOT Raw Data'!B:P,15,0)="","Not Delivered","Delivery"&amp;" "&amp;VLOOKUP(B4304,'DIFOT Raw Data'!B:P,15,0)),"")</f>
        <v/>
      </c>
    </row>
    <row r="4305" spans="5:12" x14ac:dyDescent="0.25">
      <c r="E4305" s="80" t="str">
        <f>IFERROR(IF(B4305="","",VLOOKUP(B4305,'Customer Orders Management'!B:AB,12,0)),"")</f>
        <v/>
      </c>
      <c r="F4305" s="80" t="str">
        <f>IFERROR(IF(B4305="","",VLOOKUP(B4305,'Customer Orders Management'!B:AB,13,0)),"")</f>
        <v/>
      </c>
      <c r="G4305" s="80" t="str">
        <f>IFERROR(IF(B4305="","",VLOOKUP(B4305,'Customer Orders Management'!B:AB,7,0)),"")</f>
        <v/>
      </c>
      <c r="H4305" s="80" t="str">
        <f>IFERROR(IF(B4305="","",VLOOKUP(B4305,'Customer Orders Management'!B:AB,8,0)),"")</f>
        <v/>
      </c>
      <c r="I4305" s="81" t="str">
        <f>IFERROR(IF(B4305="","",VLOOKUP(B4305,'Customer Orders Management'!B:AB,9,0)),"")</f>
        <v/>
      </c>
      <c r="J4305" s="81" t="str">
        <f>IFERROR(IF(B4305="","",VLOOKUP(B4305,'Customer Orders Management'!B:AB,10,0)),"")</f>
        <v/>
      </c>
      <c r="K4305" s="81" t="str">
        <f>IFERROR(IF(B4305="","",VLOOKUP(B4305,'Customer Orders Management'!B:AB,11,0)),"")</f>
        <v/>
      </c>
      <c r="L4305" s="81" t="str">
        <f>IFERROR(IF(VLOOKUP(B4305,'DIFOT Raw Data'!B:P,15,0)="","Not Delivered","Delivery"&amp;" "&amp;VLOOKUP(B4305,'DIFOT Raw Data'!B:P,15,0)),"")</f>
        <v/>
      </c>
    </row>
    <row r="4306" spans="5:12" x14ac:dyDescent="0.25">
      <c r="E4306" s="80" t="str">
        <f>IFERROR(IF(B4306="","",VLOOKUP(B4306,'Customer Orders Management'!B:AB,12,0)),"")</f>
        <v/>
      </c>
      <c r="F4306" s="80" t="str">
        <f>IFERROR(IF(B4306="","",VLOOKUP(B4306,'Customer Orders Management'!B:AB,13,0)),"")</f>
        <v/>
      </c>
      <c r="G4306" s="80" t="str">
        <f>IFERROR(IF(B4306="","",VLOOKUP(B4306,'Customer Orders Management'!B:AB,7,0)),"")</f>
        <v/>
      </c>
      <c r="H4306" s="80" t="str">
        <f>IFERROR(IF(B4306="","",VLOOKUP(B4306,'Customer Orders Management'!B:AB,8,0)),"")</f>
        <v/>
      </c>
      <c r="I4306" s="81" t="str">
        <f>IFERROR(IF(B4306="","",VLOOKUP(B4306,'Customer Orders Management'!B:AB,9,0)),"")</f>
        <v/>
      </c>
      <c r="J4306" s="81" t="str">
        <f>IFERROR(IF(B4306="","",VLOOKUP(B4306,'Customer Orders Management'!B:AB,10,0)),"")</f>
        <v/>
      </c>
      <c r="K4306" s="81" t="str">
        <f>IFERROR(IF(B4306="","",VLOOKUP(B4306,'Customer Orders Management'!B:AB,11,0)),"")</f>
        <v/>
      </c>
      <c r="L4306" s="81" t="str">
        <f>IFERROR(IF(VLOOKUP(B4306,'DIFOT Raw Data'!B:P,15,0)="","Not Delivered","Delivery"&amp;" "&amp;VLOOKUP(B4306,'DIFOT Raw Data'!B:P,15,0)),"")</f>
        <v/>
      </c>
    </row>
    <row r="4307" spans="5:12" x14ac:dyDescent="0.25">
      <c r="E4307" s="80" t="str">
        <f>IFERROR(IF(B4307="","",VLOOKUP(B4307,'Customer Orders Management'!B:AB,12,0)),"")</f>
        <v/>
      </c>
      <c r="F4307" s="80" t="str">
        <f>IFERROR(IF(B4307="","",VLOOKUP(B4307,'Customer Orders Management'!B:AB,13,0)),"")</f>
        <v/>
      </c>
      <c r="G4307" s="80" t="str">
        <f>IFERROR(IF(B4307="","",VLOOKUP(B4307,'Customer Orders Management'!B:AB,7,0)),"")</f>
        <v/>
      </c>
      <c r="H4307" s="80" t="str">
        <f>IFERROR(IF(B4307="","",VLOOKUP(B4307,'Customer Orders Management'!B:AB,8,0)),"")</f>
        <v/>
      </c>
      <c r="I4307" s="81" t="str">
        <f>IFERROR(IF(B4307="","",VLOOKUP(B4307,'Customer Orders Management'!B:AB,9,0)),"")</f>
        <v/>
      </c>
      <c r="J4307" s="81" t="str">
        <f>IFERROR(IF(B4307="","",VLOOKUP(B4307,'Customer Orders Management'!B:AB,10,0)),"")</f>
        <v/>
      </c>
      <c r="K4307" s="81" t="str">
        <f>IFERROR(IF(B4307="","",VLOOKUP(B4307,'Customer Orders Management'!B:AB,11,0)),"")</f>
        <v/>
      </c>
      <c r="L4307" s="81" t="str">
        <f>IFERROR(IF(VLOOKUP(B4307,'DIFOT Raw Data'!B:P,15,0)="","Not Delivered","Delivery"&amp;" "&amp;VLOOKUP(B4307,'DIFOT Raw Data'!B:P,15,0)),"")</f>
        <v/>
      </c>
    </row>
    <row r="4308" spans="5:12" x14ac:dyDescent="0.25">
      <c r="E4308" s="80" t="str">
        <f>IFERROR(IF(B4308="","",VLOOKUP(B4308,'Customer Orders Management'!B:AB,12,0)),"")</f>
        <v/>
      </c>
      <c r="F4308" s="80" t="str">
        <f>IFERROR(IF(B4308="","",VLOOKUP(B4308,'Customer Orders Management'!B:AB,13,0)),"")</f>
        <v/>
      </c>
      <c r="G4308" s="80" t="str">
        <f>IFERROR(IF(B4308="","",VLOOKUP(B4308,'Customer Orders Management'!B:AB,7,0)),"")</f>
        <v/>
      </c>
      <c r="H4308" s="80" t="str">
        <f>IFERROR(IF(B4308="","",VLOOKUP(B4308,'Customer Orders Management'!B:AB,8,0)),"")</f>
        <v/>
      </c>
      <c r="I4308" s="81" t="str">
        <f>IFERROR(IF(B4308="","",VLOOKUP(B4308,'Customer Orders Management'!B:AB,9,0)),"")</f>
        <v/>
      </c>
      <c r="J4308" s="81" t="str">
        <f>IFERROR(IF(B4308="","",VLOOKUP(B4308,'Customer Orders Management'!B:AB,10,0)),"")</f>
        <v/>
      </c>
      <c r="K4308" s="81" t="str">
        <f>IFERROR(IF(B4308="","",VLOOKUP(B4308,'Customer Orders Management'!B:AB,11,0)),"")</f>
        <v/>
      </c>
      <c r="L4308" s="81" t="str">
        <f>IFERROR(IF(VLOOKUP(B4308,'DIFOT Raw Data'!B:P,15,0)="","Not Delivered","Delivery"&amp;" "&amp;VLOOKUP(B4308,'DIFOT Raw Data'!B:P,15,0)),"")</f>
        <v/>
      </c>
    </row>
    <row r="4309" spans="5:12" x14ac:dyDescent="0.25">
      <c r="E4309" s="80" t="str">
        <f>IFERROR(IF(B4309="","",VLOOKUP(B4309,'Customer Orders Management'!B:AB,12,0)),"")</f>
        <v/>
      </c>
      <c r="F4309" s="80" t="str">
        <f>IFERROR(IF(B4309="","",VLOOKUP(B4309,'Customer Orders Management'!B:AB,13,0)),"")</f>
        <v/>
      </c>
      <c r="G4309" s="80" t="str">
        <f>IFERROR(IF(B4309="","",VLOOKUP(B4309,'Customer Orders Management'!B:AB,7,0)),"")</f>
        <v/>
      </c>
      <c r="H4309" s="80" t="str">
        <f>IFERROR(IF(B4309="","",VLOOKUP(B4309,'Customer Orders Management'!B:AB,8,0)),"")</f>
        <v/>
      </c>
      <c r="I4309" s="81" t="str">
        <f>IFERROR(IF(B4309="","",VLOOKUP(B4309,'Customer Orders Management'!B:AB,9,0)),"")</f>
        <v/>
      </c>
      <c r="J4309" s="81" t="str">
        <f>IFERROR(IF(B4309="","",VLOOKUP(B4309,'Customer Orders Management'!B:AB,10,0)),"")</f>
        <v/>
      </c>
      <c r="K4309" s="81" t="str">
        <f>IFERROR(IF(B4309="","",VLOOKUP(B4309,'Customer Orders Management'!B:AB,11,0)),"")</f>
        <v/>
      </c>
      <c r="L4309" s="81" t="str">
        <f>IFERROR(IF(VLOOKUP(B4309,'DIFOT Raw Data'!B:P,15,0)="","Not Delivered","Delivery"&amp;" "&amp;VLOOKUP(B4309,'DIFOT Raw Data'!B:P,15,0)),"")</f>
        <v/>
      </c>
    </row>
    <row r="4310" spans="5:12" x14ac:dyDescent="0.25">
      <c r="E4310" s="80" t="str">
        <f>IFERROR(IF(B4310="","",VLOOKUP(B4310,'Customer Orders Management'!B:AB,12,0)),"")</f>
        <v/>
      </c>
      <c r="F4310" s="80" t="str">
        <f>IFERROR(IF(B4310="","",VLOOKUP(B4310,'Customer Orders Management'!B:AB,13,0)),"")</f>
        <v/>
      </c>
      <c r="G4310" s="80" t="str">
        <f>IFERROR(IF(B4310="","",VLOOKUP(B4310,'Customer Orders Management'!B:AB,7,0)),"")</f>
        <v/>
      </c>
      <c r="H4310" s="80" t="str">
        <f>IFERROR(IF(B4310="","",VLOOKUP(B4310,'Customer Orders Management'!B:AB,8,0)),"")</f>
        <v/>
      </c>
      <c r="I4310" s="81" t="str">
        <f>IFERROR(IF(B4310="","",VLOOKUP(B4310,'Customer Orders Management'!B:AB,9,0)),"")</f>
        <v/>
      </c>
      <c r="J4310" s="81" t="str">
        <f>IFERROR(IF(B4310="","",VLOOKUP(B4310,'Customer Orders Management'!B:AB,10,0)),"")</f>
        <v/>
      </c>
      <c r="K4310" s="81" t="str">
        <f>IFERROR(IF(B4310="","",VLOOKUP(B4310,'Customer Orders Management'!B:AB,11,0)),"")</f>
        <v/>
      </c>
      <c r="L4310" s="81" t="str">
        <f>IFERROR(IF(VLOOKUP(B4310,'DIFOT Raw Data'!B:P,15,0)="","Not Delivered","Delivery"&amp;" "&amp;VLOOKUP(B4310,'DIFOT Raw Data'!B:P,15,0)),"")</f>
        <v/>
      </c>
    </row>
    <row r="4311" spans="5:12" x14ac:dyDescent="0.25">
      <c r="E4311" s="80" t="str">
        <f>IFERROR(IF(B4311="","",VLOOKUP(B4311,'Customer Orders Management'!B:AB,12,0)),"")</f>
        <v/>
      </c>
      <c r="F4311" s="80" t="str">
        <f>IFERROR(IF(B4311="","",VLOOKUP(B4311,'Customer Orders Management'!B:AB,13,0)),"")</f>
        <v/>
      </c>
      <c r="G4311" s="80" t="str">
        <f>IFERROR(IF(B4311="","",VLOOKUP(B4311,'Customer Orders Management'!B:AB,7,0)),"")</f>
        <v/>
      </c>
      <c r="H4311" s="80" t="str">
        <f>IFERROR(IF(B4311="","",VLOOKUP(B4311,'Customer Orders Management'!B:AB,8,0)),"")</f>
        <v/>
      </c>
      <c r="I4311" s="81" t="str">
        <f>IFERROR(IF(B4311="","",VLOOKUP(B4311,'Customer Orders Management'!B:AB,9,0)),"")</f>
        <v/>
      </c>
      <c r="J4311" s="81" t="str">
        <f>IFERROR(IF(B4311="","",VLOOKUP(B4311,'Customer Orders Management'!B:AB,10,0)),"")</f>
        <v/>
      </c>
      <c r="K4311" s="81" t="str">
        <f>IFERROR(IF(B4311="","",VLOOKUP(B4311,'Customer Orders Management'!B:AB,11,0)),"")</f>
        <v/>
      </c>
      <c r="L4311" s="81" t="str">
        <f>IFERROR(IF(VLOOKUP(B4311,'DIFOT Raw Data'!B:P,15,0)="","Not Delivered","Delivery"&amp;" "&amp;VLOOKUP(B4311,'DIFOT Raw Data'!B:P,15,0)),"")</f>
        <v/>
      </c>
    </row>
    <row r="4312" spans="5:12" x14ac:dyDescent="0.25">
      <c r="E4312" s="80" t="str">
        <f>IFERROR(IF(B4312="","",VLOOKUP(B4312,'Customer Orders Management'!B:AB,12,0)),"")</f>
        <v/>
      </c>
      <c r="F4312" s="80" t="str">
        <f>IFERROR(IF(B4312="","",VLOOKUP(B4312,'Customer Orders Management'!B:AB,13,0)),"")</f>
        <v/>
      </c>
      <c r="G4312" s="80" t="str">
        <f>IFERROR(IF(B4312="","",VLOOKUP(B4312,'Customer Orders Management'!B:AB,7,0)),"")</f>
        <v/>
      </c>
      <c r="H4312" s="80" t="str">
        <f>IFERROR(IF(B4312="","",VLOOKUP(B4312,'Customer Orders Management'!B:AB,8,0)),"")</f>
        <v/>
      </c>
      <c r="I4312" s="81" t="str">
        <f>IFERROR(IF(B4312="","",VLOOKUP(B4312,'Customer Orders Management'!B:AB,9,0)),"")</f>
        <v/>
      </c>
      <c r="J4312" s="81" t="str">
        <f>IFERROR(IF(B4312="","",VLOOKUP(B4312,'Customer Orders Management'!B:AB,10,0)),"")</f>
        <v/>
      </c>
      <c r="K4312" s="81" t="str">
        <f>IFERROR(IF(B4312="","",VLOOKUP(B4312,'Customer Orders Management'!B:AB,11,0)),"")</f>
        <v/>
      </c>
      <c r="L4312" s="81" t="str">
        <f>IFERROR(IF(VLOOKUP(B4312,'DIFOT Raw Data'!B:P,15,0)="","Not Delivered","Delivery"&amp;" "&amp;VLOOKUP(B4312,'DIFOT Raw Data'!B:P,15,0)),"")</f>
        <v/>
      </c>
    </row>
    <row r="4313" spans="5:12" x14ac:dyDescent="0.25">
      <c r="E4313" s="80" t="str">
        <f>IFERROR(IF(B4313="","",VLOOKUP(B4313,'Customer Orders Management'!B:AB,12,0)),"")</f>
        <v/>
      </c>
      <c r="F4313" s="80" t="str">
        <f>IFERROR(IF(B4313="","",VLOOKUP(B4313,'Customer Orders Management'!B:AB,13,0)),"")</f>
        <v/>
      </c>
      <c r="G4313" s="80" t="str">
        <f>IFERROR(IF(B4313="","",VLOOKUP(B4313,'Customer Orders Management'!B:AB,7,0)),"")</f>
        <v/>
      </c>
      <c r="H4313" s="80" t="str">
        <f>IFERROR(IF(B4313="","",VLOOKUP(B4313,'Customer Orders Management'!B:AB,8,0)),"")</f>
        <v/>
      </c>
      <c r="I4313" s="81" t="str">
        <f>IFERROR(IF(B4313="","",VLOOKUP(B4313,'Customer Orders Management'!B:AB,9,0)),"")</f>
        <v/>
      </c>
      <c r="J4313" s="81" t="str">
        <f>IFERROR(IF(B4313="","",VLOOKUP(B4313,'Customer Orders Management'!B:AB,10,0)),"")</f>
        <v/>
      </c>
      <c r="K4313" s="81" t="str">
        <f>IFERROR(IF(B4313="","",VLOOKUP(B4313,'Customer Orders Management'!B:AB,11,0)),"")</f>
        <v/>
      </c>
      <c r="L4313" s="81" t="str">
        <f>IFERROR(IF(VLOOKUP(B4313,'DIFOT Raw Data'!B:P,15,0)="","Not Delivered","Delivery"&amp;" "&amp;VLOOKUP(B4313,'DIFOT Raw Data'!B:P,15,0)),"")</f>
        <v/>
      </c>
    </row>
    <row r="4314" spans="5:12" x14ac:dyDescent="0.25">
      <c r="E4314" s="80" t="str">
        <f>IFERROR(IF(B4314="","",VLOOKUP(B4314,'Customer Orders Management'!B:AB,12,0)),"")</f>
        <v/>
      </c>
      <c r="F4314" s="80" t="str">
        <f>IFERROR(IF(B4314="","",VLOOKUP(B4314,'Customer Orders Management'!B:AB,13,0)),"")</f>
        <v/>
      </c>
      <c r="G4314" s="80" t="str">
        <f>IFERROR(IF(B4314="","",VLOOKUP(B4314,'Customer Orders Management'!B:AB,7,0)),"")</f>
        <v/>
      </c>
      <c r="H4314" s="80" t="str">
        <f>IFERROR(IF(B4314="","",VLOOKUP(B4314,'Customer Orders Management'!B:AB,8,0)),"")</f>
        <v/>
      </c>
      <c r="I4314" s="81" t="str">
        <f>IFERROR(IF(B4314="","",VLOOKUP(B4314,'Customer Orders Management'!B:AB,9,0)),"")</f>
        <v/>
      </c>
      <c r="J4314" s="81" t="str">
        <f>IFERROR(IF(B4314="","",VLOOKUP(B4314,'Customer Orders Management'!B:AB,10,0)),"")</f>
        <v/>
      </c>
      <c r="K4314" s="81" t="str">
        <f>IFERROR(IF(B4314="","",VLOOKUP(B4314,'Customer Orders Management'!B:AB,11,0)),"")</f>
        <v/>
      </c>
      <c r="L4314" s="81" t="str">
        <f>IFERROR(IF(VLOOKUP(B4314,'DIFOT Raw Data'!B:P,15,0)="","Not Delivered","Delivery"&amp;" "&amp;VLOOKUP(B4314,'DIFOT Raw Data'!B:P,15,0)),"")</f>
        <v/>
      </c>
    </row>
    <row r="4315" spans="5:12" x14ac:dyDescent="0.25">
      <c r="E4315" s="80" t="str">
        <f>IFERROR(IF(B4315="","",VLOOKUP(B4315,'Customer Orders Management'!B:AB,12,0)),"")</f>
        <v/>
      </c>
      <c r="F4315" s="80" t="str">
        <f>IFERROR(IF(B4315="","",VLOOKUP(B4315,'Customer Orders Management'!B:AB,13,0)),"")</f>
        <v/>
      </c>
      <c r="G4315" s="80" t="str">
        <f>IFERROR(IF(B4315="","",VLOOKUP(B4315,'Customer Orders Management'!B:AB,7,0)),"")</f>
        <v/>
      </c>
      <c r="H4315" s="80" t="str">
        <f>IFERROR(IF(B4315="","",VLOOKUP(B4315,'Customer Orders Management'!B:AB,8,0)),"")</f>
        <v/>
      </c>
      <c r="I4315" s="81" t="str">
        <f>IFERROR(IF(B4315="","",VLOOKUP(B4315,'Customer Orders Management'!B:AB,9,0)),"")</f>
        <v/>
      </c>
      <c r="J4315" s="81" t="str">
        <f>IFERROR(IF(B4315="","",VLOOKUP(B4315,'Customer Orders Management'!B:AB,10,0)),"")</f>
        <v/>
      </c>
      <c r="K4315" s="81" t="str">
        <f>IFERROR(IF(B4315="","",VLOOKUP(B4315,'Customer Orders Management'!B:AB,11,0)),"")</f>
        <v/>
      </c>
      <c r="L4315" s="81" t="str">
        <f>IFERROR(IF(VLOOKUP(B4315,'DIFOT Raw Data'!B:P,15,0)="","Not Delivered","Delivery"&amp;" "&amp;VLOOKUP(B4315,'DIFOT Raw Data'!B:P,15,0)),"")</f>
        <v/>
      </c>
    </row>
    <row r="4316" spans="5:12" x14ac:dyDescent="0.25">
      <c r="E4316" s="80" t="str">
        <f>IFERROR(IF(B4316="","",VLOOKUP(B4316,'Customer Orders Management'!B:AB,12,0)),"")</f>
        <v/>
      </c>
      <c r="F4316" s="80" t="str">
        <f>IFERROR(IF(B4316="","",VLOOKUP(B4316,'Customer Orders Management'!B:AB,13,0)),"")</f>
        <v/>
      </c>
      <c r="G4316" s="80" t="str">
        <f>IFERROR(IF(B4316="","",VLOOKUP(B4316,'Customer Orders Management'!B:AB,7,0)),"")</f>
        <v/>
      </c>
      <c r="H4316" s="80" t="str">
        <f>IFERROR(IF(B4316="","",VLOOKUP(B4316,'Customer Orders Management'!B:AB,8,0)),"")</f>
        <v/>
      </c>
      <c r="I4316" s="81" t="str">
        <f>IFERROR(IF(B4316="","",VLOOKUP(B4316,'Customer Orders Management'!B:AB,9,0)),"")</f>
        <v/>
      </c>
      <c r="J4316" s="81" t="str">
        <f>IFERROR(IF(B4316="","",VLOOKUP(B4316,'Customer Orders Management'!B:AB,10,0)),"")</f>
        <v/>
      </c>
      <c r="K4316" s="81" t="str">
        <f>IFERROR(IF(B4316="","",VLOOKUP(B4316,'Customer Orders Management'!B:AB,11,0)),"")</f>
        <v/>
      </c>
      <c r="L4316" s="81" t="str">
        <f>IFERROR(IF(VLOOKUP(B4316,'DIFOT Raw Data'!B:P,15,0)="","Not Delivered","Delivery"&amp;" "&amp;VLOOKUP(B4316,'DIFOT Raw Data'!B:P,15,0)),"")</f>
        <v/>
      </c>
    </row>
    <row r="4317" spans="5:12" x14ac:dyDescent="0.25">
      <c r="E4317" s="80" t="str">
        <f>IFERROR(IF(B4317="","",VLOOKUP(B4317,'Customer Orders Management'!B:AB,12,0)),"")</f>
        <v/>
      </c>
      <c r="F4317" s="80" t="str">
        <f>IFERROR(IF(B4317="","",VLOOKUP(B4317,'Customer Orders Management'!B:AB,13,0)),"")</f>
        <v/>
      </c>
      <c r="G4317" s="80" t="str">
        <f>IFERROR(IF(B4317="","",VLOOKUP(B4317,'Customer Orders Management'!B:AB,7,0)),"")</f>
        <v/>
      </c>
      <c r="H4317" s="80" t="str">
        <f>IFERROR(IF(B4317="","",VLOOKUP(B4317,'Customer Orders Management'!B:AB,8,0)),"")</f>
        <v/>
      </c>
      <c r="I4317" s="81" t="str">
        <f>IFERROR(IF(B4317="","",VLOOKUP(B4317,'Customer Orders Management'!B:AB,9,0)),"")</f>
        <v/>
      </c>
      <c r="J4317" s="81" t="str">
        <f>IFERROR(IF(B4317="","",VLOOKUP(B4317,'Customer Orders Management'!B:AB,10,0)),"")</f>
        <v/>
      </c>
      <c r="K4317" s="81" t="str">
        <f>IFERROR(IF(B4317="","",VLOOKUP(B4317,'Customer Orders Management'!B:AB,11,0)),"")</f>
        <v/>
      </c>
      <c r="L4317" s="81" t="str">
        <f>IFERROR(IF(VLOOKUP(B4317,'DIFOT Raw Data'!B:P,15,0)="","Not Delivered","Delivery"&amp;" "&amp;VLOOKUP(B4317,'DIFOT Raw Data'!B:P,15,0)),"")</f>
        <v/>
      </c>
    </row>
    <row r="4318" spans="5:12" x14ac:dyDescent="0.25">
      <c r="E4318" s="80" t="str">
        <f>IFERROR(IF(B4318="","",VLOOKUP(B4318,'Customer Orders Management'!B:AB,12,0)),"")</f>
        <v/>
      </c>
      <c r="F4318" s="80" t="str">
        <f>IFERROR(IF(B4318="","",VLOOKUP(B4318,'Customer Orders Management'!B:AB,13,0)),"")</f>
        <v/>
      </c>
      <c r="G4318" s="80" t="str">
        <f>IFERROR(IF(B4318="","",VLOOKUP(B4318,'Customer Orders Management'!B:AB,7,0)),"")</f>
        <v/>
      </c>
      <c r="H4318" s="80" t="str">
        <f>IFERROR(IF(B4318="","",VLOOKUP(B4318,'Customer Orders Management'!B:AB,8,0)),"")</f>
        <v/>
      </c>
      <c r="I4318" s="81" t="str">
        <f>IFERROR(IF(B4318="","",VLOOKUP(B4318,'Customer Orders Management'!B:AB,9,0)),"")</f>
        <v/>
      </c>
      <c r="J4318" s="81" t="str">
        <f>IFERROR(IF(B4318="","",VLOOKUP(B4318,'Customer Orders Management'!B:AB,10,0)),"")</f>
        <v/>
      </c>
      <c r="K4318" s="81" t="str">
        <f>IFERROR(IF(B4318="","",VLOOKUP(B4318,'Customer Orders Management'!B:AB,11,0)),"")</f>
        <v/>
      </c>
      <c r="L4318" s="81" t="str">
        <f>IFERROR(IF(VLOOKUP(B4318,'DIFOT Raw Data'!B:P,15,0)="","Not Delivered","Delivery"&amp;" "&amp;VLOOKUP(B4318,'DIFOT Raw Data'!B:P,15,0)),"")</f>
        <v/>
      </c>
    </row>
    <row r="4319" spans="5:12" x14ac:dyDescent="0.25">
      <c r="E4319" s="80" t="str">
        <f>IFERROR(IF(B4319="","",VLOOKUP(B4319,'Customer Orders Management'!B:AB,12,0)),"")</f>
        <v/>
      </c>
      <c r="F4319" s="80" t="str">
        <f>IFERROR(IF(B4319="","",VLOOKUP(B4319,'Customer Orders Management'!B:AB,13,0)),"")</f>
        <v/>
      </c>
      <c r="G4319" s="80" t="str">
        <f>IFERROR(IF(B4319="","",VLOOKUP(B4319,'Customer Orders Management'!B:AB,7,0)),"")</f>
        <v/>
      </c>
      <c r="H4319" s="80" t="str">
        <f>IFERROR(IF(B4319="","",VLOOKUP(B4319,'Customer Orders Management'!B:AB,8,0)),"")</f>
        <v/>
      </c>
      <c r="I4319" s="81" t="str">
        <f>IFERROR(IF(B4319="","",VLOOKUP(B4319,'Customer Orders Management'!B:AB,9,0)),"")</f>
        <v/>
      </c>
      <c r="J4319" s="81" t="str">
        <f>IFERROR(IF(B4319="","",VLOOKUP(B4319,'Customer Orders Management'!B:AB,10,0)),"")</f>
        <v/>
      </c>
      <c r="K4319" s="81" t="str">
        <f>IFERROR(IF(B4319="","",VLOOKUP(B4319,'Customer Orders Management'!B:AB,11,0)),"")</f>
        <v/>
      </c>
      <c r="L4319" s="81" t="str">
        <f>IFERROR(IF(VLOOKUP(B4319,'DIFOT Raw Data'!B:P,15,0)="","Not Delivered","Delivery"&amp;" "&amp;VLOOKUP(B4319,'DIFOT Raw Data'!B:P,15,0)),"")</f>
        <v/>
      </c>
    </row>
    <row r="4320" spans="5:12" x14ac:dyDescent="0.25">
      <c r="E4320" s="80" t="str">
        <f>IFERROR(IF(B4320="","",VLOOKUP(B4320,'Customer Orders Management'!B:AB,12,0)),"")</f>
        <v/>
      </c>
      <c r="F4320" s="80" t="str">
        <f>IFERROR(IF(B4320="","",VLOOKUP(B4320,'Customer Orders Management'!B:AB,13,0)),"")</f>
        <v/>
      </c>
      <c r="G4320" s="80" t="str">
        <f>IFERROR(IF(B4320="","",VLOOKUP(B4320,'Customer Orders Management'!B:AB,7,0)),"")</f>
        <v/>
      </c>
      <c r="H4320" s="80" t="str">
        <f>IFERROR(IF(B4320="","",VLOOKUP(B4320,'Customer Orders Management'!B:AB,8,0)),"")</f>
        <v/>
      </c>
      <c r="I4320" s="81" t="str">
        <f>IFERROR(IF(B4320="","",VLOOKUP(B4320,'Customer Orders Management'!B:AB,9,0)),"")</f>
        <v/>
      </c>
      <c r="J4320" s="81" t="str">
        <f>IFERROR(IF(B4320="","",VLOOKUP(B4320,'Customer Orders Management'!B:AB,10,0)),"")</f>
        <v/>
      </c>
      <c r="K4320" s="81" t="str">
        <f>IFERROR(IF(B4320="","",VLOOKUP(B4320,'Customer Orders Management'!B:AB,11,0)),"")</f>
        <v/>
      </c>
      <c r="L4320" s="81" t="str">
        <f>IFERROR(IF(VLOOKUP(B4320,'DIFOT Raw Data'!B:P,15,0)="","Not Delivered","Delivery"&amp;" "&amp;VLOOKUP(B4320,'DIFOT Raw Data'!B:P,15,0)),"")</f>
        <v/>
      </c>
    </row>
    <row r="4321" spans="5:12" x14ac:dyDescent="0.25">
      <c r="E4321" s="80" t="str">
        <f>IFERROR(IF(B4321="","",VLOOKUP(B4321,'Customer Orders Management'!B:AB,12,0)),"")</f>
        <v/>
      </c>
      <c r="F4321" s="80" t="str">
        <f>IFERROR(IF(B4321="","",VLOOKUP(B4321,'Customer Orders Management'!B:AB,13,0)),"")</f>
        <v/>
      </c>
      <c r="G4321" s="80" t="str">
        <f>IFERROR(IF(B4321="","",VLOOKUP(B4321,'Customer Orders Management'!B:AB,7,0)),"")</f>
        <v/>
      </c>
      <c r="H4321" s="80" t="str">
        <f>IFERROR(IF(B4321="","",VLOOKUP(B4321,'Customer Orders Management'!B:AB,8,0)),"")</f>
        <v/>
      </c>
      <c r="I4321" s="81" t="str">
        <f>IFERROR(IF(B4321="","",VLOOKUP(B4321,'Customer Orders Management'!B:AB,9,0)),"")</f>
        <v/>
      </c>
      <c r="J4321" s="81" t="str">
        <f>IFERROR(IF(B4321="","",VLOOKUP(B4321,'Customer Orders Management'!B:AB,10,0)),"")</f>
        <v/>
      </c>
      <c r="K4321" s="81" t="str">
        <f>IFERROR(IF(B4321="","",VLOOKUP(B4321,'Customer Orders Management'!B:AB,11,0)),"")</f>
        <v/>
      </c>
      <c r="L4321" s="81" t="str">
        <f>IFERROR(IF(VLOOKUP(B4321,'DIFOT Raw Data'!B:P,15,0)="","Not Delivered","Delivery"&amp;" "&amp;VLOOKUP(B4321,'DIFOT Raw Data'!B:P,15,0)),"")</f>
        <v/>
      </c>
    </row>
    <row r="4322" spans="5:12" x14ac:dyDescent="0.25">
      <c r="E4322" s="80" t="str">
        <f>IFERROR(IF(B4322="","",VLOOKUP(B4322,'Customer Orders Management'!B:AB,12,0)),"")</f>
        <v/>
      </c>
      <c r="F4322" s="80" t="str">
        <f>IFERROR(IF(B4322="","",VLOOKUP(B4322,'Customer Orders Management'!B:AB,13,0)),"")</f>
        <v/>
      </c>
      <c r="G4322" s="80" t="str">
        <f>IFERROR(IF(B4322="","",VLOOKUP(B4322,'Customer Orders Management'!B:AB,7,0)),"")</f>
        <v/>
      </c>
      <c r="H4322" s="80" t="str">
        <f>IFERROR(IF(B4322="","",VLOOKUP(B4322,'Customer Orders Management'!B:AB,8,0)),"")</f>
        <v/>
      </c>
      <c r="I4322" s="81" t="str">
        <f>IFERROR(IF(B4322="","",VLOOKUP(B4322,'Customer Orders Management'!B:AB,9,0)),"")</f>
        <v/>
      </c>
      <c r="J4322" s="81" t="str">
        <f>IFERROR(IF(B4322="","",VLOOKUP(B4322,'Customer Orders Management'!B:AB,10,0)),"")</f>
        <v/>
      </c>
      <c r="K4322" s="81" t="str">
        <f>IFERROR(IF(B4322="","",VLOOKUP(B4322,'Customer Orders Management'!B:AB,11,0)),"")</f>
        <v/>
      </c>
      <c r="L4322" s="81" t="str">
        <f>IFERROR(IF(VLOOKUP(B4322,'DIFOT Raw Data'!B:P,15,0)="","Not Delivered","Delivery"&amp;" "&amp;VLOOKUP(B4322,'DIFOT Raw Data'!B:P,15,0)),"")</f>
        <v/>
      </c>
    </row>
    <row r="4323" spans="5:12" x14ac:dyDescent="0.25">
      <c r="E4323" s="80" t="str">
        <f>IFERROR(IF(B4323="","",VLOOKUP(B4323,'Customer Orders Management'!B:AB,12,0)),"")</f>
        <v/>
      </c>
      <c r="F4323" s="80" t="str">
        <f>IFERROR(IF(B4323="","",VLOOKUP(B4323,'Customer Orders Management'!B:AB,13,0)),"")</f>
        <v/>
      </c>
      <c r="G4323" s="80" t="str">
        <f>IFERROR(IF(B4323="","",VLOOKUP(B4323,'Customer Orders Management'!B:AB,7,0)),"")</f>
        <v/>
      </c>
      <c r="H4323" s="80" t="str">
        <f>IFERROR(IF(B4323="","",VLOOKUP(B4323,'Customer Orders Management'!B:AB,8,0)),"")</f>
        <v/>
      </c>
      <c r="I4323" s="81" t="str">
        <f>IFERROR(IF(B4323="","",VLOOKUP(B4323,'Customer Orders Management'!B:AB,9,0)),"")</f>
        <v/>
      </c>
      <c r="J4323" s="81" t="str">
        <f>IFERROR(IF(B4323="","",VLOOKUP(B4323,'Customer Orders Management'!B:AB,10,0)),"")</f>
        <v/>
      </c>
      <c r="K4323" s="81" t="str">
        <f>IFERROR(IF(B4323="","",VLOOKUP(B4323,'Customer Orders Management'!B:AB,11,0)),"")</f>
        <v/>
      </c>
      <c r="L4323" s="81" t="str">
        <f>IFERROR(IF(VLOOKUP(B4323,'DIFOT Raw Data'!B:P,15,0)="","Not Delivered","Delivery"&amp;" "&amp;VLOOKUP(B4323,'DIFOT Raw Data'!B:P,15,0)),"")</f>
        <v/>
      </c>
    </row>
    <row r="4324" spans="5:12" x14ac:dyDescent="0.25">
      <c r="E4324" s="80" t="str">
        <f>IFERROR(IF(B4324="","",VLOOKUP(B4324,'Customer Orders Management'!B:AB,12,0)),"")</f>
        <v/>
      </c>
      <c r="F4324" s="80" t="str">
        <f>IFERROR(IF(B4324="","",VLOOKUP(B4324,'Customer Orders Management'!B:AB,13,0)),"")</f>
        <v/>
      </c>
      <c r="G4324" s="80" t="str">
        <f>IFERROR(IF(B4324="","",VLOOKUP(B4324,'Customer Orders Management'!B:AB,7,0)),"")</f>
        <v/>
      </c>
      <c r="H4324" s="80" t="str">
        <f>IFERROR(IF(B4324="","",VLOOKUP(B4324,'Customer Orders Management'!B:AB,8,0)),"")</f>
        <v/>
      </c>
      <c r="I4324" s="81" t="str">
        <f>IFERROR(IF(B4324="","",VLOOKUP(B4324,'Customer Orders Management'!B:AB,9,0)),"")</f>
        <v/>
      </c>
      <c r="J4324" s="81" t="str">
        <f>IFERROR(IF(B4324="","",VLOOKUP(B4324,'Customer Orders Management'!B:AB,10,0)),"")</f>
        <v/>
      </c>
      <c r="K4324" s="81" t="str">
        <f>IFERROR(IF(B4324="","",VLOOKUP(B4324,'Customer Orders Management'!B:AB,11,0)),"")</f>
        <v/>
      </c>
      <c r="L4324" s="81" t="str">
        <f>IFERROR(IF(VLOOKUP(B4324,'DIFOT Raw Data'!B:P,15,0)="","Not Delivered","Delivery"&amp;" "&amp;VLOOKUP(B4324,'DIFOT Raw Data'!B:P,15,0)),"")</f>
        <v/>
      </c>
    </row>
    <row r="4325" spans="5:12" x14ac:dyDescent="0.25">
      <c r="E4325" s="80" t="str">
        <f>IFERROR(IF(B4325="","",VLOOKUP(B4325,'Customer Orders Management'!B:AB,12,0)),"")</f>
        <v/>
      </c>
      <c r="F4325" s="80" t="str">
        <f>IFERROR(IF(B4325="","",VLOOKUP(B4325,'Customer Orders Management'!B:AB,13,0)),"")</f>
        <v/>
      </c>
      <c r="G4325" s="80" t="str">
        <f>IFERROR(IF(B4325="","",VLOOKUP(B4325,'Customer Orders Management'!B:AB,7,0)),"")</f>
        <v/>
      </c>
      <c r="H4325" s="80" t="str">
        <f>IFERROR(IF(B4325="","",VLOOKUP(B4325,'Customer Orders Management'!B:AB,8,0)),"")</f>
        <v/>
      </c>
      <c r="I4325" s="81" t="str">
        <f>IFERROR(IF(B4325="","",VLOOKUP(B4325,'Customer Orders Management'!B:AB,9,0)),"")</f>
        <v/>
      </c>
      <c r="J4325" s="81" t="str">
        <f>IFERROR(IF(B4325="","",VLOOKUP(B4325,'Customer Orders Management'!B:AB,10,0)),"")</f>
        <v/>
      </c>
      <c r="K4325" s="81" t="str">
        <f>IFERROR(IF(B4325="","",VLOOKUP(B4325,'Customer Orders Management'!B:AB,11,0)),"")</f>
        <v/>
      </c>
      <c r="L4325" s="81" t="str">
        <f>IFERROR(IF(VLOOKUP(B4325,'DIFOT Raw Data'!B:P,15,0)="","Not Delivered","Delivery"&amp;" "&amp;VLOOKUP(B4325,'DIFOT Raw Data'!B:P,15,0)),"")</f>
        <v/>
      </c>
    </row>
    <row r="4326" spans="5:12" x14ac:dyDescent="0.25">
      <c r="E4326" s="80" t="str">
        <f>IFERROR(IF(B4326="","",VLOOKUP(B4326,'Customer Orders Management'!B:AB,12,0)),"")</f>
        <v/>
      </c>
      <c r="F4326" s="80" t="str">
        <f>IFERROR(IF(B4326="","",VLOOKUP(B4326,'Customer Orders Management'!B:AB,13,0)),"")</f>
        <v/>
      </c>
      <c r="G4326" s="80" t="str">
        <f>IFERROR(IF(B4326="","",VLOOKUP(B4326,'Customer Orders Management'!B:AB,7,0)),"")</f>
        <v/>
      </c>
      <c r="H4326" s="80" t="str">
        <f>IFERROR(IF(B4326="","",VLOOKUP(B4326,'Customer Orders Management'!B:AB,8,0)),"")</f>
        <v/>
      </c>
      <c r="I4326" s="81" t="str">
        <f>IFERROR(IF(B4326="","",VLOOKUP(B4326,'Customer Orders Management'!B:AB,9,0)),"")</f>
        <v/>
      </c>
      <c r="J4326" s="81" t="str">
        <f>IFERROR(IF(B4326="","",VLOOKUP(B4326,'Customer Orders Management'!B:AB,10,0)),"")</f>
        <v/>
      </c>
      <c r="K4326" s="81" t="str">
        <f>IFERROR(IF(B4326="","",VLOOKUP(B4326,'Customer Orders Management'!B:AB,11,0)),"")</f>
        <v/>
      </c>
      <c r="L4326" s="81" t="str">
        <f>IFERROR(IF(VLOOKUP(B4326,'DIFOT Raw Data'!B:P,15,0)="","Not Delivered","Delivery"&amp;" "&amp;VLOOKUP(B4326,'DIFOT Raw Data'!B:P,15,0)),"")</f>
        <v/>
      </c>
    </row>
    <row r="4327" spans="5:12" x14ac:dyDescent="0.25">
      <c r="E4327" s="80" t="str">
        <f>IFERROR(IF(B4327="","",VLOOKUP(B4327,'Customer Orders Management'!B:AB,12,0)),"")</f>
        <v/>
      </c>
      <c r="F4327" s="80" t="str">
        <f>IFERROR(IF(B4327="","",VLOOKUP(B4327,'Customer Orders Management'!B:AB,13,0)),"")</f>
        <v/>
      </c>
      <c r="G4327" s="80" t="str">
        <f>IFERROR(IF(B4327="","",VLOOKUP(B4327,'Customer Orders Management'!B:AB,7,0)),"")</f>
        <v/>
      </c>
      <c r="H4327" s="80" t="str">
        <f>IFERROR(IF(B4327="","",VLOOKUP(B4327,'Customer Orders Management'!B:AB,8,0)),"")</f>
        <v/>
      </c>
      <c r="I4327" s="81" t="str">
        <f>IFERROR(IF(B4327="","",VLOOKUP(B4327,'Customer Orders Management'!B:AB,9,0)),"")</f>
        <v/>
      </c>
      <c r="J4327" s="81" t="str">
        <f>IFERROR(IF(B4327="","",VLOOKUP(B4327,'Customer Orders Management'!B:AB,10,0)),"")</f>
        <v/>
      </c>
      <c r="K4327" s="81" t="str">
        <f>IFERROR(IF(B4327="","",VLOOKUP(B4327,'Customer Orders Management'!B:AB,11,0)),"")</f>
        <v/>
      </c>
      <c r="L4327" s="81" t="str">
        <f>IFERROR(IF(VLOOKUP(B4327,'DIFOT Raw Data'!B:P,15,0)="","Not Delivered","Delivery"&amp;" "&amp;VLOOKUP(B4327,'DIFOT Raw Data'!B:P,15,0)),"")</f>
        <v/>
      </c>
    </row>
    <row r="4328" spans="5:12" x14ac:dyDescent="0.25">
      <c r="E4328" s="80" t="str">
        <f>IFERROR(IF(B4328="","",VLOOKUP(B4328,'Customer Orders Management'!B:AB,12,0)),"")</f>
        <v/>
      </c>
      <c r="F4328" s="80" t="str">
        <f>IFERROR(IF(B4328="","",VLOOKUP(B4328,'Customer Orders Management'!B:AB,13,0)),"")</f>
        <v/>
      </c>
      <c r="G4328" s="80" t="str">
        <f>IFERROR(IF(B4328="","",VLOOKUP(B4328,'Customer Orders Management'!B:AB,7,0)),"")</f>
        <v/>
      </c>
      <c r="H4328" s="80" t="str">
        <f>IFERROR(IF(B4328="","",VLOOKUP(B4328,'Customer Orders Management'!B:AB,8,0)),"")</f>
        <v/>
      </c>
      <c r="I4328" s="81" t="str">
        <f>IFERROR(IF(B4328="","",VLOOKUP(B4328,'Customer Orders Management'!B:AB,9,0)),"")</f>
        <v/>
      </c>
      <c r="J4328" s="81" t="str">
        <f>IFERROR(IF(B4328="","",VLOOKUP(B4328,'Customer Orders Management'!B:AB,10,0)),"")</f>
        <v/>
      </c>
      <c r="K4328" s="81" t="str">
        <f>IFERROR(IF(B4328="","",VLOOKUP(B4328,'Customer Orders Management'!B:AB,11,0)),"")</f>
        <v/>
      </c>
      <c r="L4328" s="81" t="str">
        <f>IFERROR(IF(VLOOKUP(B4328,'DIFOT Raw Data'!B:P,15,0)="","Not Delivered","Delivery"&amp;" "&amp;VLOOKUP(B4328,'DIFOT Raw Data'!B:P,15,0)),"")</f>
        <v/>
      </c>
    </row>
    <row r="4329" spans="5:12" x14ac:dyDescent="0.25">
      <c r="E4329" s="80" t="str">
        <f>IFERROR(IF(B4329="","",VLOOKUP(B4329,'Customer Orders Management'!B:AB,12,0)),"")</f>
        <v/>
      </c>
      <c r="F4329" s="80" t="str">
        <f>IFERROR(IF(B4329="","",VLOOKUP(B4329,'Customer Orders Management'!B:AB,13,0)),"")</f>
        <v/>
      </c>
      <c r="G4329" s="80" t="str">
        <f>IFERROR(IF(B4329="","",VLOOKUP(B4329,'Customer Orders Management'!B:AB,7,0)),"")</f>
        <v/>
      </c>
      <c r="H4329" s="80" t="str">
        <f>IFERROR(IF(B4329="","",VLOOKUP(B4329,'Customer Orders Management'!B:AB,8,0)),"")</f>
        <v/>
      </c>
      <c r="I4329" s="81" t="str">
        <f>IFERROR(IF(B4329="","",VLOOKUP(B4329,'Customer Orders Management'!B:AB,9,0)),"")</f>
        <v/>
      </c>
      <c r="J4329" s="81" t="str">
        <f>IFERROR(IF(B4329="","",VLOOKUP(B4329,'Customer Orders Management'!B:AB,10,0)),"")</f>
        <v/>
      </c>
      <c r="K4329" s="81" t="str">
        <f>IFERROR(IF(B4329="","",VLOOKUP(B4329,'Customer Orders Management'!B:AB,11,0)),"")</f>
        <v/>
      </c>
      <c r="L4329" s="81" t="str">
        <f>IFERROR(IF(VLOOKUP(B4329,'DIFOT Raw Data'!B:P,15,0)="","Not Delivered","Delivery"&amp;" "&amp;VLOOKUP(B4329,'DIFOT Raw Data'!B:P,15,0)),"")</f>
        <v/>
      </c>
    </row>
    <row r="4330" spans="5:12" x14ac:dyDescent="0.25">
      <c r="E4330" s="80" t="str">
        <f>IFERROR(IF(B4330="","",VLOOKUP(B4330,'Customer Orders Management'!B:AB,12,0)),"")</f>
        <v/>
      </c>
      <c r="F4330" s="80" t="str">
        <f>IFERROR(IF(B4330="","",VLOOKUP(B4330,'Customer Orders Management'!B:AB,13,0)),"")</f>
        <v/>
      </c>
      <c r="G4330" s="80" t="str">
        <f>IFERROR(IF(B4330="","",VLOOKUP(B4330,'Customer Orders Management'!B:AB,7,0)),"")</f>
        <v/>
      </c>
      <c r="H4330" s="80" t="str">
        <f>IFERROR(IF(B4330="","",VLOOKUP(B4330,'Customer Orders Management'!B:AB,8,0)),"")</f>
        <v/>
      </c>
      <c r="I4330" s="81" t="str">
        <f>IFERROR(IF(B4330="","",VLOOKUP(B4330,'Customer Orders Management'!B:AB,9,0)),"")</f>
        <v/>
      </c>
      <c r="J4330" s="81" t="str">
        <f>IFERROR(IF(B4330="","",VLOOKUP(B4330,'Customer Orders Management'!B:AB,10,0)),"")</f>
        <v/>
      </c>
      <c r="K4330" s="81" t="str">
        <f>IFERROR(IF(B4330="","",VLOOKUP(B4330,'Customer Orders Management'!B:AB,11,0)),"")</f>
        <v/>
      </c>
      <c r="L4330" s="81" t="str">
        <f>IFERROR(IF(VLOOKUP(B4330,'DIFOT Raw Data'!B:P,15,0)="","Not Delivered","Delivery"&amp;" "&amp;VLOOKUP(B4330,'DIFOT Raw Data'!B:P,15,0)),"")</f>
        <v/>
      </c>
    </row>
    <row r="4331" spans="5:12" x14ac:dyDescent="0.25">
      <c r="E4331" s="80" t="str">
        <f>IFERROR(IF(B4331="","",VLOOKUP(B4331,'Customer Orders Management'!B:AB,12,0)),"")</f>
        <v/>
      </c>
      <c r="F4331" s="80" t="str">
        <f>IFERROR(IF(B4331="","",VLOOKUP(B4331,'Customer Orders Management'!B:AB,13,0)),"")</f>
        <v/>
      </c>
      <c r="G4331" s="80" t="str">
        <f>IFERROR(IF(B4331="","",VLOOKUP(B4331,'Customer Orders Management'!B:AB,7,0)),"")</f>
        <v/>
      </c>
      <c r="H4331" s="80" t="str">
        <f>IFERROR(IF(B4331="","",VLOOKUP(B4331,'Customer Orders Management'!B:AB,8,0)),"")</f>
        <v/>
      </c>
      <c r="I4331" s="81" t="str">
        <f>IFERROR(IF(B4331="","",VLOOKUP(B4331,'Customer Orders Management'!B:AB,9,0)),"")</f>
        <v/>
      </c>
      <c r="J4331" s="81" t="str">
        <f>IFERROR(IF(B4331="","",VLOOKUP(B4331,'Customer Orders Management'!B:AB,10,0)),"")</f>
        <v/>
      </c>
      <c r="K4331" s="81" t="str">
        <f>IFERROR(IF(B4331="","",VLOOKUP(B4331,'Customer Orders Management'!B:AB,11,0)),"")</f>
        <v/>
      </c>
      <c r="L4331" s="81" t="str">
        <f>IFERROR(IF(VLOOKUP(B4331,'DIFOT Raw Data'!B:P,15,0)="","Not Delivered","Delivery"&amp;" "&amp;VLOOKUP(B4331,'DIFOT Raw Data'!B:P,15,0)),"")</f>
        <v/>
      </c>
    </row>
    <row r="4332" spans="5:12" x14ac:dyDescent="0.25">
      <c r="E4332" s="80" t="str">
        <f>IFERROR(IF(B4332="","",VLOOKUP(B4332,'Customer Orders Management'!B:AB,12,0)),"")</f>
        <v/>
      </c>
      <c r="F4332" s="80" t="str">
        <f>IFERROR(IF(B4332="","",VLOOKUP(B4332,'Customer Orders Management'!B:AB,13,0)),"")</f>
        <v/>
      </c>
      <c r="G4332" s="80" t="str">
        <f>IFERROR(IF(B4332="","",VLOOKUP(B4332,'Customer Orders Management'!B:AB,7,0)),"")</f>
        <v/>
      </c>
      <c r="H4332" s="80" t="str">
        <f>IFERROR(IF(B4332="","",VLOOKUP(B4332,'Customer Orders Management'!B:AB,8,0)),"")</f>
        <v/>
      </c>
      <c r="I4332" s="81" t="str">
        <f>IFERROR(IF(B4332="","",VLOOKUP(B4332,'Customer Orders Management'!B:AB,9,0)),"")</f>
        <v/>
      </c>
      <c r="J4332" s="81" t="str">
        <f>IFERROR(IF(B4332="","",VLOOKUP(B4332,'Customer Orders Management'!B:AB,10,0)),"")</f>
        <v/>
      </c>
      <c r="K4332" s="81" t="str">
        <f>IFERROR(IF(B4332="","",VLOOKUP(B4332,'Customer Orders Management'!B:AB,11,0)),"")</f>
        <v/>
      </c>
      <c r="L4332" s="81" t="str">
        <f>IFERROR(IF(VLOOKUP(B4332,'DIFOT Raw Data'!B:P,15,0)="","Not Delivered","Delivery"&amp;" "&amp;VLOOKUP(B4332,'DIFOT Raw Data'!B:P,15,0)),"")</f>
        <v/>
      </c>
    </row>
    <row r="4333" spans="5:12" x14ac:dyDescent="0.25">
      <c r="E4333" s="80" t="str">
        <f>IFERROR(IF(B4333="","",VLOOKUP(B4333,'Customer Orders Management'!B:AB,12,0)),"")</f>
        <v/>
      </c>
      <c r="F4333" s="80" t="str">
        <f>IFERROR(IF(B4333="","",VLOOKUP(B4333,'Customer Orders Management'!B:AB,13,0)),"")</f>
        <v/>
      </c>
      <c r="G4333" s="80" t="str">
        <f>IFERROR(IF(B4333="","",VLOOKUP(B4333,'Customer Orders Management'!B:AB,7,0)),"")</f>
        <v/>
      </c>
      <c r="H4333" s="80" t="str">
        <f>IFERROR(IF(B4333="","",VLOOKUP(B4333,'Customer Orders Management'!B:AB,8,0)),"")</f>
        <v/>
      </c>
      <c r="I4333" s="81" t="str">
        <f>IFERROR(IF(B4333="","",VLOOKUP(B4333,'Customer Orders Management'!B:AB,9,0)),"")</f>
        <v/>
      </c>
      <c r="J4333" s="81" t="str">
        <f>IFERROR(IF(B4333="","",VLOOKUP(B4333,'Customer Orders Management'!B:AB,10,0)),"")</f>
        <v/>
      </c>
      <c r="K4333" s="81" t="str">
        <f>IFERROR(IF(B4333="","",VLOOKUP(B4333,'Customer Orders Management'!B:AB,11,0)),"")</f>
        <v/>
      </c>
      <c r="L4333" s="81" t="str">
        <f>IFERROR(IF(VLOOKUP(B4333,'DIFOT Raw Data'!B:P,15,0)="","Not Delivered","Delivery"&amp;" "&amp;VLOOKUP(B4333,'DIFOT Raw Data'!B:P,15,0)),"")</f>
        <v/>
      </c>
    </row>
    <row r="4334" spans="5:12" x14ac:dyDescent="0.25">
      <c r="E4334" s="80" t="str">
        <f>IFERROR(IF(B4334="","",VLOOKUP(B4334,'Customer Orders Management'!B:AB,12,0)),"")</f>
        <v/>
      </c>
      <c r="F4334" s="80" t="str">
        <f>IFERROR(IF(B4334="","",VLOOKUP(B4334,'Customer Orders Management'!B:AB,13,0)),"")</f>
        <v/>
      </c>
      <c r="G4334" s="80" t="str">
        <f>IFERROR(IF(B4334="","",VLOOKUP(B4334,'Customer Orders Management'!B:AB,7,0)),"")</f>
        <v/>
      </c>
      <c r="H4334" s="80" t="str">
        <f>IFERROR(IF(B4334="","",VLOOKUP(B4334,'Customer Orders Management'!B:AB,8,0)),"")</f>
        <v/>
      </c>
      <c r="I4334" s="81" t="str">
        <f>IFERROR(IF(B4334="","",VLOOKUP(B4334,'Customer Orders Management'!B:AB,9,0)),"")</f>
        <v/>
      </c>
      <c r="J4334" s="81" t="str">
        <f>IFERROR(IF(B4334="","",VLOOKUP(B4334,'Customer Orders Management'!B:AB,10,0)),"")</f>
        <v/>
      </c>
      <c r="K4334" s="81" t="str">
        <f>IFERROR(IF(B4334="","",VLOOKUP(B4334,'Customer Orders Management'!B:AB,11,0)),"")</f>
        <v/>
      </c>
      <c r="L4334" s="81" t="str">
        <f>IFERROR(IF(VLOOKUP(B4334,'DIFOT Raw Data'!B:P,15,0)="","Not Delivered","Delivery"&amp;" "&amp;VLOOKUP(B4334,'DIFOT Raw Data'!B:P,15,0)),"")</f>
        <v/>
      </c>
    </row>
    <row r="4335" spans="5:12" x14ac:dyDescent="0.25">
      <c r="E4335" s="80" t="str">
        <f>IFERROR(IF(B4335="","",VLOOKUP(B4335,'Customer Orders Management'!B:AB,12,0)),"")</f>
        <v/>
      </c>
      <c r="F4335" s="80" t="str">
        <f>IFERROR(IF(B4335="","",VLOOKUP(B4335,'Customer Orders Management'!B:AB,13,0)),"")</f>
        <v/>
      </c>
      <c r="G4335" s="80" t="str">
        <f>IFERROR(IF(B4335="","",VLOOKUP(B4335,'Customer Orders Management'!B:AB,7,0)),"")</f>
        <v/>
      </c>
      <c r="H4335" s="80" t="str">
        <f>IFERROR(IF(B4335="","",VLOOKUP(B4335,'Customer Orders Management'!B:AB,8,0)),"")</f>
        <v/>
      </c>
      <c r="I4335" s="81" t="str">
        <f>IFERROR(IF(B4335="","",VLOOKUP(B4335,'Customer Orders Management'!B:AB,9,0)),"")</f>
        <v/>
      </c>
      <c r="J4335" s="81" t="str">
        <f>IFERROR(IF(B4335="","",VLOOKUP(B4335,'Customer Orders Management'!B:AB,10,0)),"")</f>
        <v/>
      </c>
      <c r="K4335" s="81" t="str">
        <f>IFERROR(IF(B4335="","",VLOOKUP(B4335,'Customer Orders Management'!B:AB,11,0)),"")</f>
        <v/>
      </c>
      <c r="L4335" s="81" t="str">
        <f>IFERROR(IF(VLOOKUP(B4335,'DIFOT Raw Data'!B:P,15,0)="","Not Delivered","Delivery"&amp;" "&amp;VLOOKUP(B4335,'DIFOT Raw Data'!B:P,15,0)),"")</f>
        <v/>
      </c>
    </row>
    <row r="4336" spans="5:12" x14ac:dyDescent="0.25">
      <c r="E4336" s="80" t="str">
        <f>IFERROR(IF(B4336="","",VLOOKUP(B4336,'Customer Orders Management'!B:AB,12,0)),"")</f>
        <v/>
      </c>
      <c r="F4336" s="80" t="str">
        <f>IFERROR(IF(B4336="","",VLOOKUP(B4336,'Customer Orders Management'!B:AB,13,0)),"")</f>
        <v/>
      </c>
      <c r="G4336" s="80" t="str">
        <f>IFERROR(IF(B4336="","",VLOOKUP(B4336,'Customer Orders Management'!B:AB,7,0)),"")</f>
        <v/>
      </c>
      <c r="H4336" s="80" t="str">
        <f>IFERROR(IF(B4336="","",VLOOKUP(B4336,'Customer Orders Management'!B:AB,8,0)),"")</f>
        <v/>
      </c>
      <c r="I4336" s="81" t="str">
        <f>IFERROR(IF(B4336="","",VLOOKUP(B4336,'Customer Orders Management'!B:AB,9,0)),"")</f>
        <v/>
      </c>
      <c r="J4336" s="81" t="str">
        <f>IFERROR(IF(B4336="","",VLOOKUP(B4336,'Customer Orders Management'!B:AB,10,0)),"")</f>
        <v/>
      </c>
      <c r="K4336" s="81" t="str">
        <f>IFERROR(IF(B4336="","",VLOOKUP(B4336,'Customer Orders Management'!B:AB,11,0)),"")</f>
        <v/>
      </c>
      <c r="L4336" s="81" t="str">
        <f>IFERROR(IF(VLOOKUP(B4336,'DIFOT Raw Data'!B:P,15,0)="","Not Delivered","Delivery"&amp;" "&amp;VLOOKUP(B4336,'DIFOT Raw Data'!B:P,15,0)),"")</f>
        <v/>
      </c>
    </row>
    <row r="4337" spans="5:12" x14ac:dyDescent="0.25">
      <c r="E4337" s="80" t="str">
        <f>IFERROR(IF(B4337="","",VLOOKUP(B4337,'Customer Orders Management'!B:AB,12,0)),"")</f>
        <v/>
      </c>
      <c r="F4337" s="80" t="str">
        <f>IFERROR(IF(B4337="","",VLOOKUP(B4337,'Customer Orders Management'!B:AB,13,0)),"")</f>
        <v/>
      </c>
      <c r="G4337" s="80" t="str">
        <f>IFERROR(IF(B4337="","",VLOOKUP(B4337,'Customer Orders Management'!B:AB,7,0)),"")</f>
        <v/>
      </c>
      <c r="H4337" s="80" t="str">
        <f>IFERROR(IF(B4337="","",VLOOKUP(B4337,'Customer Orders Management'!B:AB,8,0)),"")</f>
        <v/>
      </c>
      <c r="I4337" s="81" t="str">
        <f>IFERROR(IF(B4337="","",VLOOKUP(B4337,'Customer Orders Management'!B:AB,9,0)),"")</f>
        <v/>
      </c>
      <c r="J4337" s="81" t="str">
        <f>IFERROR(IF(B4337="","",VLOOKUP(B4337,'Customer Orders Management'!B:AB,10,0)),"")</f>
        <v/>
      </c>
      <c r="K4337" s="81" t="str">
        <f>IFERROR(IF(B4337="","",VLOOKUP(B4337,'Customer Orders Management'!B:AB,11,0)),"")</f>
        <v/>
      </c>
      <c r="L4337" s="81" t="str">
        <f>IFERROR(IF(VLOOKUP(B4337,'DIFOT Raw Data'!B:P,15,0)="","Not Delivered","Delivery"&amp;" "&amp;VLOOKUP(B4337,'DIFOT Raw Data'!B:P,15,0)),"")</f>
        <v/>
      </c>
    </row>
    <row r="4338" spans="5:12" x14ac:dyDescent="0.25">
      <c r="E4338" s="80" t="str">
        <f>IFERROR(IF(B4338="","",VLOOKUP(B4338,'Customer Orders Management'!B:AB,12,0)),"")</f>
        <v/>
      </c>
      <c r="F4338" s="80" t="str">
        <f>IFERROR(IF(B4338="","",VLOOKUP(B4338,'Customer Orders Management'!B:AB,13,0)),"")</f>
        <v/>
      </c>
      <c r="G4338" s="80" t="str">
        <f>IFERROR(IF(B4338="","",VLOOKUP(B4338,'Customer Orders Management'!B:AB,7,0)),"")</f>
        <v/>
      </c>
      <c r="H4338" s="80" t="str">
        <f>IFERROR(IF(B4338="","",VLOOKUP(B4338,'Customer Orders Management'!B:AB,8,0)),"")</f>
        <v/>
      </c>
      <c r="I4338" s="81" t="str">
        <f>IFERROR(IF(B4338="","",VLOOKUP(B4338,'Customer Orders Management'!B:AB,9,0)),"")</f>
        <v/>
      </c>
      <c r="J4338" s="81" t="str">
        <f>IFERROR(IF(B4338="","",VLOOKUP(B4338,'Customer Orders Management'!B:AB,10,0)),"")</f>
        <v/>
      </c>
      <c r="K4338" s="81" t="str">
        <f>IFERROR(IF(B4338="","",VLOOKUP(B4338,'Customer Orders Management'!B:AB,11,0)),"")</f>
        <v/>
      </c>
      <c r="L4338" s="81" t="str">
        <f>IFERROR(IF(VLOOKUP(B4338,'DIFOT Raw Data'!B:P,15,0)="","Not Delivered","Delivery"&amp;" "&amp;VLOOKUP(B4338,'DIFOT Raw Data'!B:P,15,0)),"")</f>
        <v/>
      </c>
    </row>
    <row r="4339" spans="5:12" x14ac:dyDescent="0.25">
      <c r="E4339" s="80" t="str">
        <f>IFERROR(IF(B4339="","",VLOOKUP(B4339,'Customer Orders Management'!B:AB,12,0)),"")</f>
        <v/>
      </c>
      <c r="F4339" s="80" t="str">
        <f>IFERROR(IF(B4339="","",VLOOKUP(B4339,'Customer Orders Management'!B:AB,13,0)),"")</f>
        <v/>
      </c>
      <c r="G4339" s="80" t="str">
        <f>IFERROR(IF(B4339="","",VLOOKUP(B4339,'Customer Orders Management'!B:AB,7,0)),"")</f>
        <v/>
      </c>
      <c r="H4339" s="80" t="str">
        <f>IFERROR(IF(B4339="","",VLOOKUP(B4339,'Customer Orders Management'!B:AB,8,0)),"")</f>
        <v/>
      </c>
      <c r="I4339" s="81" t="str">
        <f>IFERROR(IF(B4339="","",VLOOKUP(B4339,'Customer Orders Management'!B:AB,9,0)),"")</f>
        <v/>
      </c>
      <c r="J4339" s="81" t="str">
        <f>IFERROR(IF(B4339="","",VLOOKUP(B4339,'Customer Orders Management'!B:AB,10,0)),"")</f>
        <v/>
      </c>
      <c r="K4339" s="81" t="str">
        <f>IFERROR(IF(B4339="","",VLOOKUP(B4339,'Customer Orders Management'!B:AB,11,0)),"")</f>
        <v/>
      </c>
      <c r="L4339" s="81" t="str">
        <f>IFERROR(IF(VLOOKUP(B4339,'DIFOT Raw Data'!B:P,15,0)="","Not Delivered","Delivery"&amp;" "&amp;VLOOKUP(B4339,'DIFOT Raw Data'!B:P,15,0)),"")</f>
        <v/>
      </c>
    </row>
    <row r="4340" spans="5:12" x14ac:dyDescent="0.25">
      <c r="E4340" s="80" t="str">
        <f>IFERROR(IF(B4340="","",VLOOKUP(B4340,'Customer Orders Management'!B:AB,12,0)),"")</f>
        <v/>
      </c>
      <c r="F4340" s="80" t="str">
        <f>IFERROR(IF(B4340="","",VLOOKUP(B4340,'Customer Orders Management'!B:AB,13,0)),"")</f>
        <v/>
      </c>
      <c r="G4340" s="80" t="str">
        <f>IFERROR(IF(B4340="","",VLOOKUP(B4340,'Customer Orders Management'!B:AB,7,0)),"")</f>
        <v/>
      </c>
      <c r="H4340" s="80" t="str">
        <f>IFERROR(IF(B4340="","",VLOOKUP(B4340,'Customer Orders Management'!B:AB,8,0)),"")</f>
        <v/>
      </c>
      <c r="I4340" s="81" t="str">
        <f>IFERROR(IF(B4340="","",VLOOKUP(B4340,'Customer Orders Management'!B:AB,9,0)),"")</f>
        <v/>
      </c>
      <c r="J4340" s="81" t="str">
        <f>IFERROR(IF(B4340="","",VLOOKUP(B4340,'Customer Orders Management'!B:AB,10,0)),"")</f>
        <v/>
      </c>
      <c r="K4340" s="81" t="str">
        <f>IFERROR(IF(B4340="","",VLOOKUP(B4340,'Customer Orders Management'!B:AB,11,0)),"")</f>
        <v/>
      </c>
      <c r="L4340" s="81" t="str">
        <f>IFERROR(IF(VLOOKUP(B4340,'DIFOT Raw Data'!B:P,15,0)="","Not Delivered","Delivery"&amp;" "&amp;VLOOKUP(B4340,'DIFOT Raw Data'!B:P,15,0)),"")</f>
        <v/>
      </c>
    </row>
    <row r="4341" spans="5:12" x14ac:dyDescent="0.25">
      <c r="E4341" s="80" t="str">
        <f>IFERROR(IF(B4341="","",VLOOKUP(B4341,'Customer Orders Management'!B:AB,12,0)),"")</f>
        <v/>
      </c>
      <c r="F4341" s="80" t="str">
        <f>IFERROR(IF(B4341="","",VLOOKUP(B4341,'Customer Orders Management'!B:AB,13,0)),"")</f>
        <v/>
      </c>
      <c r="G4341" s="80" t="str">
        <f>IFERROR(IF(B4341="","",VLOOKUP(B4341,'Customer Orders Management'!B:AB,7,0)),"")</f>
        <v/>
      </c>
      <c r="H4341" s="80" t="str">
        <f>IFERROR(IF(B4341="","",VLOOKUP(B4341,'Customer Orders Management'!B:AB,8,0)),"")</f>
        <v/>
      </c>
      <c r="I4341" s="81" t="str">
        <f>IFERROR(IF(B4341="","",VLOOKUP(B4341,'Customer Orders Management'!B:AB,9,0)),"")</f>
        <v/>
      </c>
      <c r="J4341" s="81" t="str">
        <f>IFERROR(IF(B4341="","",VLOOKUP(B4341,'Customer Orders Management'!B:AB,10,0)),"")</f>
        <v/>
      </c>
      <c r="K4341" s="81" t="str">
        <f>IFERROR(IF(B4341="","",VLOOKUP(B4341,'Customer Orders Management'!B:AB,11,0)),"")</f>
        <v/>
      </c>
      <c r="L4341" s="81" t="str">
        <f>IFERROR(IF(VLOOKUP(B4341,'DIFOT Raw Data'!B:P,15,0)="","Not Delivered","Delivery"&amp;" "&amp;VLOOKUP(B4341,'DIFOT Raw Data'!B:P,15,0)),"")</f>
        <v/>
      </c>
    </row>
    <row r="4342" spans="5:12" x14ac:dyDescent="0.25">
      <c r="E4342" s="80" t="str">
        <f>IFERROR(IF(B4342="","",VLOOKUP(B4342,'Customer Orders Management'!B:AB,12,0)),"")</f>
        <v/>
      </c>
      <c r="F4342" s="80" t="str">
        <f>IFERROR(IF(B4342="","",VLOOKUP(B4342,'Customer Orders Management'!B:AB,13,0)),"")</f>
        <v/>
      </c>
      <c r="G4342" s="80" t="str">
        <f>IFERROR(IF(B4342="","",VLOOKUP(B4342,'Customer Orders Management'!B:AB,7,0)),"")</f>
        <v/>
      </c>
      <c r="H4342" s="80" t="str">
        <f>IFERROR(IF(B4342="","",VLOOKUP(B4342,'Customer Orders Management'!B:AB,8,0)),"")</f>
        <v/>
      </c>
      <c r="I4342" s="81" t="str">
        <f>IFERROR(IF(B4342="","",VLOOKUP(B4342,'Customer Orders Management'!B:AB,9,0)),"")</f>
        <v/>
      </c>
      <c r="J4342" s="81" t="str">
        <f>IFERROR(IF(B4342="","",VLOOKUP(B4342,'Customer Orders Management'!B:AB,10,0)),"")</f>
        <v/>
      </c>
      <c r="K4342" s="81" t="str">
        <f>IFERROR(IF(B4342="","",VLOOKUP(B4342,'Customer Orders Management'!B:AB,11,0)),"")</f>
        <v/>
      </c>
      <c r="L4342" s="81" t="str">
        <f>IFERROR(IF(VLOOKUP(B4342,'DIFOT Raw Data'!B:P,15,0)="","Not Delivered","Delivery"&amp;" "&amp;VLOOKUP(B4342,'DIFOT Raw Data'!B:P,15,0)),"")</f>
        <v/>
      </c>
    </row>
    <row r="4343" spans="5:12" x14ac:dyDescent="0.25">
      <c r="E4343" s="80" t="str">
        <f>IFERROR(IF(B4343="","",VLOOKUP(B4343,'Customer Orders Management'!B:AB,12,0)),"")</f>
        <v/>
      </c>
      <c r="F4343" s="80" t="str">
        <f>IFERROR(IF(B4343="","",VLOOKUP(B4343,'Customer Orders Management'!B:AB,13,0)),"")</f>
        <v/>
      </c>
      <c r="G4343" s="80" t="str">
        <f>IFERROR(IF(B4343="","",VLOOKUP(B4343,'Customer Orders Management'!B:AB,7,0)),"")</f>
        <v/>
      </c>
      <c r="H4343" s="80" t="str">
        <f>IFERROR(IF(B4343="","",VLOOKUP(B4343,'Customer Orders Management'!B:AB,8,0)),"")</f>
        <v/>
      </c>
      <c r="I4343" s="81" t="str">
        <f>IFERROR(IF(B4343="","",VLOOKUP(B4343,'Customer Orders Management'!B:AB,9,0)),"")</f>
        <v/>
      </c>
      <c r="J4343" s="81" t="str">
        <f>IFERROR(IF(B4343="","",VLOOKUP(B4343,'Customer Orders Management'!B:AB,10,0)),"")</f>
        <v/>
      </c>
      <c r="K4343" s="81" t="str">
        <f>IFERROR(IF(B4343="","",VLOOKUP(B4343,'Customer Orders Management'!B:AB,11,0)),"")</f>
        <v/>
      </c>
      <c r="L4343" s="81" t="str">
        <f>IFERROR(IF(VLOOKUP(B4343,'DIFOT Raw Data'!B:P,15,0)="","Not Delivered","Delivery"&amp;" "&amp;VLOOKUP(B4343,'DIFOT Raw Data'!B:P,15,0)),"")</f>
        <v/>
      </c>
    </row>
    <row r="4344" spans="5:12" x14ac:dyDescent="0.25">
      <c r="E4344" s="80" t="str">
        <f>IFERROR(IF(B4344="","",VLOOKUP(B4344,'Customer Orders Management'!B:AB,12,0)),"")</f>
        <v/>
      </c>
      <c r="F4344" s="80" t="str">
        <f>IFERROR(IF(B4344="","",VLOOKUP(B4344,'Customer Orders Management'!B:AB,13,0)),"")</f>
        <v/>
      </c>
      <c r="G4344" s="80" t="str">
        <f>IFERROR(IF(B4344="","",VLOOKUP(B4344,'Customer Orders Management'!B:AB,7,0)),"")</f>
        <v/>
      </c>
      <c r="H4344" s="80" t="str">
        <f>IFERROR(IF(B4344="","",VLOOKUP(B4344,'Customer Orders Management'!B:AB,8,0)),"")</f>
        <v/>
      </c>
      <c r="I4344" s="81" t="str">
        <f>IFERROR(IF(B4344="","",VLOOKUP(B4344,'Customer Orders Management'!B:AB,9,0)),"")</f>
        <v/>
      </c>
      <c r="J4344" s="81" t="str">
        <f>IFERROR(IF(B4344="","",VLOOKUP(B4344,'Customer Orders Management'!B:AB,10,0)),"")</f>
        <v/>
      </c>
      <c r="K4344" s="81" t="str">
        <f>IFERROR(IF(B4344="","",VLOOKUP(B4344,'Customer Orders Management'!B:AB,11,0)),"")</f>
        <v/>
      </c>
      <c r="L4344" s="81" t="str">
        <f>IFERROR(IF(VLOOKUP(B4344,'DIFOT Raw Data'!B:P,15,0)="","Not Delivered","Delivery"&amp;" "&amp;VLOOKUP(B4344,'DIFOT Raw Data'!B:P,15,0)),"")</f>
        <v/>
      </c>
    </row>
    <row r="4345" spans="5:12" x14ac:dyDescent="0.25">
      <c r="E4345" s="80" t="str">
        <f>IFERROR(IF(B4345="","",VLOOKUP(B4345,'Customer Orders Management'!B:AB,12,0)),"")</f>
        <v/>
      </c>
      <c r="F4345" s="80" t="str">
        <f>IFERROR(IF(B4345="","",VLOOKUP(B4345,'Customer Orders Management'!B:AB,13,0)),"")</f>
        <v/>
      </c>
      <c r="G4345" s="80" t="str">
        <f>IFERROR(IF(B4345="","",VLOOKUP(B4345,'Customer Orders Management'!B:AB,7,0)),"")</f>
        <v/>
      </c>
      <c r="H4345" s="80" t="str">
        <f>IFERROR(IF(B4345="","",VLOOKUP(B4345,'Customer Orders Management'!B:AB,8,0)),"")</f>
        <v/>
      </c>
      <c r="I4345" s="81" t="str">
        <f>IFERROR(IF(B4345="","",VLOOKUP(B4345,'Customer Orders Management'!B:AB,9,0)),"")</f>
        <v/>
      </c>
      <c r="J4345" s="81" t="str">
        <f>IFERROR(IF(B4345="","",VLOOKUP(B4345,'Customer Orders Management'!B:AB,10,0)),"")</f>
        <v/>
      </c>
      <c r="K4345" s="81" t="str">
        <f>IFERROR(IF(B4345="","",VLOOKUP(B4345,'Customer Orders Management'!B:AB,11,0)),"")</f>
        <v/>
      </c>
      <c r="L4345" s="81" t="str">
        <f>IFERROR(IF(VLOOKUP(B4345,'DIFOT Raw Data'!B:P,15,0)="","Not Delivered","Delivery"&amp;" "&amp;VLOOKUP(B4345,'DIFOT Raw Data'!B:P,15,0)),"")</f>
        <v/>
      </c>
    </row>
    <row r="4346" spans="5:12" x14ac:dyDescent="0.25">
      <c r="E4346" s="80" t="str">
        <f>IFERROR(IF(B4346="","",VLOOKUP(B4346,'Customer Orders Management'!B:AB,12,0)),"")</f>
        <v/>
      </c>
      <c r="F4346" s="80" t="str">
        <f>IFERROR(IF(B4346="","",VLOOKUP(B4346,'Customer Orders Management'!B:AB,13,0)),"")</f>
        <v/>
      </c>
      <c r="G4346" s="80" t="str">
        <f>IFERROR(IF(B4346="","",VLOOKUP(B4346,'Customer Orders Management'!B:AB,7,0)),"")</f>
        <v/>
      </c>
      <c r="H4346" s="80" t="str">
        <f>IFERROR(IF(B4346="","",VLOOKUP(B4346,'Customer Orders Management'!B:AB,8,0)),"")</f>
        <v/>
      </c>
      <c r="I4346" s="81" t="str">
        <f>IFERROR(IF(B4346="","",VLOOKUP(B4346,'Customer Orders Management'!B:AB,9,0)),"")</f>
        <v/>
      </c>
      <c r="J4346" s="81" t="str">
        <f>IFERROR(IF(B4346="","",VLOOKUP(B4346,'Customer Orders Management'!B:AB,10,0)),"")</f>
        <v/>
      </c>
      <c r="K4346" s="81" t="str">
        <f>IFERROR(IF(B4346="","",VLOOKUP(B4346,'Customer Orders Management'!B:AB,11,0)),"")</f>
        <v/>
      </c>
      <c r="L4346" s="81" t="str">
        <f>IFERROR(IF(VLOOKUP(B4346,'DIFOT Raw Data'!B:P,15,0)="","Not Delivered","Delivery"&amp;" "&amp;VLOOKUP(B4346,'DIFOT Raw Data'!B:P,15,0)),"")</f>
        <v/>
      </c>
    </row>
    <row r="4347" spans="5:12" x14ac:dyDescent="0.25">
      <c r="E4347" s="80" t="str">
        <f>IFERROR(IF(B4347="","",VLOOKUP(B4347,'Customer Orders Management'!B:AB,12,0)),"")</f>
        <v/>
      </c>
      <c r="F4347" s="80" t="str">
        <f>IFERROR(IF(B4347="","",VLOOKUP(B4347,'Customer Orders Management'!B:AB,13,0)),"")</f>
        <v/>
      </c>
      <c r="G4347" s="80" t="str">
        <f>IFERROR(IF(B4347="","",VLOOKUP(B4347,'Customer Orders Management'!B:AB,7,0)),"")</f>
        <v/>
      </c>
      <c r="H4347" s="80" t="str">
        <f>IFERROR(IF(B4347="","",VLOOKUP(B4347,'Customer Orders Management'!B:AB,8,0)),"")</f>
        <v/>
      </c>
      <c r="I4347" s="81" t="str">
        <f>IFERROR(IF(B4347="","",VLOOKUP(B4347,'Customer Orders Management'!B:AB,9,0)),"")</f>
        <v/>
      </c>
      <c r="J4347" s="81" t="str">
        <f>IFERROR(IF(B4347="","",VLOOKUP(B4347,'Customer Orders Management'!B:AB,10,0)),"")</f>
        <v/>
      </c>
      <c r="K4347" s="81" t="str">
        <f>IFERROR(IF(B4347="","",VLOOKUP(B4347,'Customer Orders Management'!B:AB,11,0)),"")</f>
        <v/>
      </c>
      <c r="L4347" s="81" t="str">
        <f>IFERROR(IF(VLOOKUP(B4347,'DIFOT Raw Data'!B:P,15,0)="","Not Delivered","Delivery"&amp;" "&amp;VLOOKUP(B4347,'DIFOT Raw Data'!B:P,15,0)),"")</f>
        <v/>
      </c>
    </row>
    <row r="4348" spans="5:12" x14ac:dyDescent="0.25">
      <c r="E4348" s="80" t="str">
        <f>IFERROR(IF(B4348="","",VLOOKUP(B4348,'Customer Orders Management'!B:AB,12,0)),"")</f>
        <v/>
      </c>
      <c r="F4348" s="80" t="str">
        <f>IFERROR(IF(B4348="","",VLOOKUP(B4348,'Customer Orders Management'!B:AB,13,0)),"")</f>
        <v/>
      </c>
      <c r="G4348" s="80" t="str">
        <f>IFERROR(IF(B4348="","",VLOOKUP(B4348,'Customer Orders Management'!B:AB,7,0)),"")</f>
        <v/>
      </c>
      <c r="H4348" s="80" t="str">
        <f>IFERROR(IF(B4348="","",VLOOKUP(B4348,'Customer Orders Management'!B:AB,8,0)),"")</f>
        <v/>
      </c>
      <c r="I4348" s="81" t="str">
        <f>IFERROR(IF(B4348="","",VLOOKUP(B4348,'Customer Orders Management'!B:AB,9,0)),"")</f>
        <v/>
      </c>
      <c r="J4348" s="81" t="str">
        <f>IFERROR(IF(B4348="","",VLOOKUP(B4348,'Customer Orders Management'!B:AB,10,0)),"")</f>
        <v/>
      </c>
      <c r="K4348" s="81" t="str">
        <f>IFERROR(IF(B4348="","",VLOOKUP(B4348,'Customer Orders Management'!B:AB,11,0)),"")</f>
        <v/>
      </c>
      <c r="L4348" s="81" t="str">
        <f>IFERROR(IF(VLOOKUP(B4348,'DIFOT Raw Data'!B:P,15,0)="","Not Delivered","Delivery"&amp;" "&amp;VLOOKUP(B4348,'DIFOT Raw Data'!B:P,15,0)),"")</f>
        <v/>
      </c>
    </row>
    <row r="4349" spans="5:12" x14ac:dyDescent="0.25">
      <c r="E4349" s="80" t="str">
        <f>IFERROR(IF(B4349="","",VLOOKUP(B4349,'Customer Orders Management'!B:AB,12,0)),"")</f>
        <v/>
      </c>
      <c r="F4349" s="80" t="str">
        <f>IFERROR(IF(B4349="","",VLOOKUP(B4349,'Customer Orders Management'!B:AB,13,0)),"")</f>
        <v/>
      </c>
      <c r="G4349" s="80" t="str">
        <f>IFERROR(IF(B4349="","",VLOOKUP(B4349,'Customer Orders Management'!B:AB,7,0)),"")</f>
        <v/>
      </c>
      <c r="H4349" s="80" t="str">
        <f>IFERROR(IF(B4349="","",VLOOKUP(B4349,'Customer Orders Management'!B:AB,8,0)),"")</f>
        <v/>
      </c>
      <c r="I4349" s="81" t="str">
        <f>IFERROR(IF(B4349="","",VLOOKUP(B4349,'Customer Orders Management'!B:AB,9,0)),"")</f>
        <v/>
      </c>
      <c r="J4349" s="81" t="str">
        <f>IFERROR(IF(B4349="","",VLOOKUP(B4349,'Customer Orders Management'!B:AB,10,0)),"")</f>
        <v/>
      </c>
      <c r="K4349" s="81" t="str">
        <f>IFERROR(IF(B4349="","",VLOOKUP(B4349,'Customer Orders Management'!B:AB,11,0)),"")</f>
        <v/>
      </c>
      <c r="L4349" s="81" t="str">
        <f>IFERROR(IF(VLOOKUP(B4349,'DIFOT Raw Data'!B:P,15,0)="","Not Delivered","Delivery"&amp;" "&amp;VLOOKUP(B4349,'DIFOT Raw Data'!B:P,15,0)),"")</f>
        <v/>
      </c>
    </row>
    <row r="4350" spans="5:12" x14ac:dyDescent="0.25">
      <c r="E4350" s="80" t="str">
        <f>IFERROR(IF(B4350="","",VLOOKUP(B4350,'Customer Orders Management'!B:AB,12,0)),"")</f>
        <v/>
      </c>
      <c r="F4350" s="80" t="str">
        <f>IFERROR(IF(B4350="","",VLOOKUP(B4350,'Customer Orders Management'!B:AB,13,0)),"")</f>
        <v/>
      </c>
      <c r="G4350" s="80" t="str">
        <f>IFERROR(IF(B4350="","",VLOOKUP(B4350,'Customer Orders Management'!B:AB,7,0)),"")</f>
        <v/>
      </c>
      <c r="H4350" s="80" t="str">
        <f>IFERROR(IF(B4350="","",VLOOKUP(B4350,'Customer Orders Management'!B:AB,8,0)),"")</f>
        <v/>
      </c>
      <c r="I4350" s="81" t="str">
        <f>IFERROR(IF(B4350="","",VLOOKUP(B4350,'Customer Orders Management'!B:AB,9,0)),"")</f>
        <v/>
      </c>
      <c r="J4350" s="81" t="str">
        <f>IFERROR(IF(B4350="","",VLOOKUP(B4350,'Customer Orders Management'!B:AB,10,0)),"")</f>
        <v/>
      </c>
      <c r="K4350" s="81" t="str">
        <f>IFERROR(IF(B4350="","",VLOOKUP(B4350,'Customer Orders Management'!B:AB,11,0)),"")</f>
        <v/>
      </c>
      <c r="L4350" s="81" t="str">
        <f>IFERROR(IF(VLOOKUP(B4350,'DIFOT Raw Data'!B:P,15,0)="","Not Delivered","Delivery"&amp;" "&amp;VLOOKUP(B4350,'DIFOT Raw Data'!B:P,15,0)),"")</f>
        <v/>
      </c>
    </row>
    <row r="4351" spans="5:12" x14ac:dyDescent="0.25">
      <c r="E4351" s="80" t="str">
        <f>IFERROR(IF(B4351="","",VLOOKUP(B4351,'Customer Orders Management'!B:AB,12,0)),"")</f>
        <v/>
      </c>
      <c r="F4351" s="80" t="str">
        <f>IFERROR(IF(B4351="","",VLOOKUP(B4351,'Customer Orders Management'!B:AB,13,0)),"")</f>
        <v/>
      </c>
      <c r="G4351" s="80" t="str">
        <f>IFERROR(IF(B4351="","",VLOOKUP(B4351,'Customer Orders Management'!B:AB,7,0)),"")</f>
        <v/>
      </c>
      <c r="H4351" s="80" t="str">
        <f>IFERROR(IF(B4351="","",VLOOKUP(B4351,'Customer Orders Management'!B:AB,8,0)),"")</f>
        <v/>
      </c>
      <c r="I4351" s="81" t="str">
        <f>IFERROR(IF(B4351="","",VLOOKUP(B4351,'Customer Orders Management'!B:AB,9,0)),"")</f>
        <v/>
      </c>
      <c r="J4351" s="81" t="str">
        <f>IFERROR(IF(B4351="","",VLOOKUP(B4351,'Customer Orders Management'!B:AB,10,0)),"")</f>
        <v/>
      </c>
      <c r="K4351" s="81" t="str">
        <f>IFERROR(IF(B4351="","",VLOOKUP(B4351,'Customer Orders Management'!B:AB,11,0)),"")</f>
        <v/>
      </c>
      <c r="L4351" s="81" t="str">
        <f>IFERROR(IF(VLOOKUP(B4351,'DIFOT Raw Data'!B:P,15,0)="","Not Delivered","Delivery"&amp;" "&amp;VLOOKUP(B4351,'DIFOT Raw Data'!B:P,15,0)),"")</f>
        <v/>
      </c>
    </row>
    <row r="4352" spans="5:12" x14ac:dyDescent="0.25">
      <c r="E4352" s="80" t="str">
        <f>IFERROR(IF(B4352="","",VLOOKUP(B4352,'Customer Orders Management'!B:AB,12,0)),"")</f>
        <v/>
      </c>
      <c r="F4352" s="80" t="str">
        <f>IFERROR(IF(B4352="","",VLOOKUP(B4352,'Customer Orders Management'!B:AB,13,0)),"")</f>
        <v/>
      </c>
      <c r="G4352" s="80" t="str">
        <f>IFERROR(IF(B4352="","",VLOOKUP(B4352,'Customer Orders Management'!B:AB,7,0)),"")</f>
        <v/>
      </c>
      <c r="H4352" s="80" t="str">
        <f>IFERROR(IF(B4352="","",VLOOKUP(B4352,'Customer Orders Management'!B:AB,8,0)),"")</f>
        <v/>
      </c>
      <c r="I4352" s="81" t="str">
        <f>IFERROR(IF(B4352="","",VLOOKUP(B4352,'Customer Orders Management'!B:AB,9,0)),"")</f>
        <v/>
      </c>
      <c r="J4352" s="81" t="str">
        <f>IFERROR(IF(B4352="","",VLOOKUP(B4352,'Customer Orders Management'!B:AB,10,0)),"")</f>
        <v/>
      </c>
      <c r="K4352" s="81" t="str">
        <f>IFERROR(IF(B4352="","",VLOOKUP(B4352,'Customer Orders Management'!B:AB,11,0)),"")</f>
        <v/>
      </c>
      <c r="L4352" s="81" t="str">
        <f>IFERROR(IF(VLOOKUP(B4352,'DIFOT Raw Data'!B:P,15,0)="","Not Delivered","Delivery"&amp;" "&amp;VLOOKUP(B4352,'DIFOT Raw Data'!B:P,15,0)),"")</f>
        <v/>
      </c>
    </row>
    <row r="4353" spans="5:12" x14ac:dyDescent="0.25">
      <c r="E4353" s="80" t="str">
        <f>IFERROR(IF(B4353="","",VLOOKUP(B4353,'Customer Orders Management'!B:AB,12,0)),"")</f>
        <v/>
      </c>
      <c r="F4353" s="80" t="str">
        <f>IFERROR(IF(B4353="","",VLOOKUP(B4353,'Customer Orders Management'!B:AB,13,0)),"")</f>
        <v/>
      </c>
      <c r="G4353" s="80" t="str">
        <f>IFERROR(IF(B4353="","",VLOOKUP(B4353,'Customer Orders Management'!B:AB,7,0)),"")</f>
        <v/>
      </c>
      <c r="H4353" s="80" t="str">
        <f>IFERROR(IF(B4353="","",VLOOKUP(B4353,'Customer Orders Management'!B:AB,8,0)),"")</f>
        <v/>
      </c>
      <c r="I4353" s="81" t="str">
        <f>IFERROR(IF(B4353="","",VLOOKUP(B4353,'Customer Orders Management'!B:AB,9,0)),"")</f>
        <v/>
      </c>
      <c r="J4353" s="81" t="str">
        <f>IFERROR(IF(B4353="","",VLOOKUP(B4353,'Customer Orders Management'!B:AB,10,0)),"")</f>
        <v/>
      </c>
      <c r="K4353" s="81" t="str">
        <f>IFERROR(IF(B4353="","",VLOOKUP(B4353,'Customer Orders Management'!B:AB,11,0)),"")</f>
        <v/>
      </c>
      <c r="L4353" s="81" t="str">
        <f>IFERROR(IF(VLOOKUP(B4353,'DIFOT Raw Data'!B:P,15,0)="","Not Delivered","Delivery"&amp;" "&amp;VLOOKUP(B4353,'DIFOT Raw Data'!B:P,15,0)),"")</f>
        <v/>
      </c>
    </row>
    <row r="4354" spans="5:12" x14ac:dyDescent="0.25">
      <c r="E4354" s="80" t="str">
        <f>IFERROR(IF(B4354="","",VLOOKUP(B4354,'Customer Orders Management'!B:AB,12,0)),"")</f>
        <v/>
      </c>
      <c r="F4354" s="80" t="str">
        <f>IFERROR(IF(B4354="","",VLOOKUP(B4354,'Customer Orders Management'!B:AB,13,0)),"")</f>
        <v/>
      </c>
      <c r="G4354" s="80" t="str">
        <f>IFERROR(IF(B4354="","",VLOOKUP(B4354,'Customer Orders Management'!B:AB,7,0)),"")</f>
        <v/>
      </c>
      <c r="H4354" s="80" t="str">
        <f>IFERROR(IF(B4354="","",VLOOKUP(B4354,'Customer Orders Management'!B:AB,8,0)),"")</f>
        <v/>
      </c>
      <c r="I4354" s="81" t="str">
        <f>IFERROR(IF(B4354="","",VLOOKUP(B4354,'Customer Orders Management'!B:AB,9,0)),"")</f>
        <v/>
      </c>
      <c r="J4354" s="81" t="str">
        <f>IFERROR(IF(B4354="","",VLOOKUP(B4354,'Customer Orders Management'!B:AB,10,0)),"")</f>
        <v/>
      </c>
      <c r="K4354" s="81" t="str">
        <f>IFERROR(IF(B4354="","",VLOOKUP(B4354,'Customer Orders Management'!B:AB,11,0)),"")</f>
        <v/>
      </c>
      <c r="L4354" s="81" t="str">
        <f>IFERROR(IF(VLOOKUP(B4354,'DIFOT Raw Data'!B:P,15,0)="","Not Delivered","Delivery"&amp;" "&amp;VLOOKUP(B4354,'DIFOT Raw Data'!B:P,15,0)),"")</f>
        <v/>
      </c>
    </row>
    <row r="4355" spans="5:12" x14ac:dyDescent="0.25">
      <c r="E4355" s="80" t="str">
        <f>IFERROR(IF(B4355="","",VLOOKUP(B4355,'Customer Orders Management'!B:AB,12,0)),"")</f>
        <v/>
      </c>
      <c r="F4355" s="80" t="str">
        <f>IFERROR(IF(B4355="","",VLOOKUP(B4355,'Customer Orders Management'!B:AB,13,0)),"")</f>
        <v/>
      </c>
      <c r="G4355" s="80" t="str">
        <f>IFERROR(IF(B4355="","",VLOOKUP(B4355,'Customer Orders Management'!B:AB,7,0)),"")</f>
        <v/>
      </c>
      <c r="H4355" s="80" t="str">
        <f>IFERROR(IF(B4355="","",VLOOKUP(B4355,'Customer Orders Management'!B:AB,8,0)),"")</f>
        <v/>
      </c>
      <c r="I4355" s="81" t="str">
        <f>IFERROR(IF(B4355="","",VLOOKUP(B4355,'Customer Orders Management'!B:AB,9,0)),"")</f>
        <v/>
      </c>
      <c r="J4355" s="81" t="str">
        <f>IFERROR(IF(B4355="","",VLOOKUP(B4355,'Customer Orders Management'!B:AB,10,0)),"")</f>
        <v/>
      </c>
      <c r="K4355" s="81" t="str">
        <f>IFERROR(IF(B4355="","",VLOOKUP(B4355,'Customer Orders Management'!B:AB,11,0)),"")</f>
        <v/>
      </c>
      <c r="L4355" s="81" t="str">
        <f>IFERROR(IF(VLOOKUP(B4355,'DIFOT Raw Data'!B:P,15,0)="","Not Delivered","Delivery"&amp;" "&amp;VLOOKUP(B4355,'DIFOT Raw Data'!B:P,15,0)),"")</f>
        <v/>
      </c>
    </row>
    <row r="4356" spans="5:12" x14ac:dyDescent="0.25">
      <c r="E4356" s="80" t="str">
        <f>IFERROR(IF(B4356="","",VLOOKUP(B4356,'Customer Orders Management'!B:AB,12,0)),"")</f>
        <v/>
      </c>
      <c r="F4356" s="80" t="str">
        <f>IFERROR(IF(B4356="","",VLOOKUP(B4356,'Customer Orders Management'!B:AB,13,0)),"")</f>
        <v/>
      </c>
      <c r="G4356" s="80" t="str">
        <f>IFERROR(IF(B4356="","",VLOOKUP(B4356,'Customer Orders Management'!B:AB,7,0)),"")</f>
        <v/>
      </c>
      <c r="H4356" s="80" t="str">
        <f>IFERROR(IF(B4356="","",VLOOKUP(B4356,'Customer Orders Management'!B:AB,8,0)),"")</f>
        <v/>
      </c>
      <c r="I4356" s="81" t="str">
        <f>IFERROR(IF(B4356="","",VLOOKUP(B4356,'Customer Orders Management'!B:AB,9,0)),"")</f>
        <v/>
      </c>
      <c r="J4356" s="81" t="str">
        <f>IFERROR(IF(B4356="","",VLOOKUP(B4356,'Customer Orders Management'!B:AB,10,0)),"")</f>
        <v/>
      </c>
      <c r="K4356" s="81" t="str">
        <f>IFERROR(IF(B4356="","",VLOOKUP(B4356,'Customer Orders Management'!B:AB,11,0)),"")</f>
        <v/>
      </c>
      <c r="L4356" s="81" t="str">
        <f>IFERROR(IF(VLOOKUP(B4356,'DIFOT Raw Data'!B:P,15,0)="","Not Delivered","Delivery"&amp;" "&amp;VLOOKUP(B4356,'DIFOT Raw Data'!B:P,15,0)),"")</f>
        <v/>
      </c>
    </row>
    <row r="4357" spans="5:12" x14ac:dyDescent="0.25">
      <c r="E4357" s="80" t="str">
        <f>IFERROR(IF(B4357="","",VLOOKUP(B4357,'Customer Orders Management'!B:AB,12,0)),"")</f>
        <v/>
      </c>
      <c r="F4357" s="80" t="str">
        <f>IFERROR(IF(B4357="","",VLOOKUP(B4357,'Customer Orders Management'!B:AB,13,0)),"")</f>
        <v/>
      </c>
      <c r="G4357" s="80" t="str">
        <f>IFERROR(IF(B4357="","",VLOOKUP(B4357,'Customer Orders Management'!B:AB,7,0)),"")</f>
        <v/>
      </c>
      <c r="H4357" s="80" t="str">
        <f>IFERROR(IF(B4357="","",VLOOKUP(B4357,'Customer Orders Management'!B:AB,8,0)),"")</f>
        <v/>
      </c>
      <c r="I4357" s="81" t="str">
        <f>IFERROR(IF(B4357="","",VLOOKUP(B4357,'Customer Orders Management'!B:AB,9,0)),"")</f>
        <v/>
      </c>
      <c r="J4357" s="81" t="str">
        <f>IFERROR(IF(B4357="","",VLOOKUP(B4357,'Customer Orders Management'!B:AB,10,0)),"")</f>
        <v/>
      </c>
      <c r="K4357" s="81" t="str">
        <f>IFERROR(IF(B4357="","",VLOOKUP(B4357,'Customer Orders Management'!B:AB,11,0)),"")</f>
        <v/>
      </c>
      <c r="L4357" s="81" t="str">
        <f>IFERROR(IF(VLOOKUP(B4357,'DIFOT Raw Data'!B:P,15,0)="","Not Delivered","Delivery"&amp;" "&amp;VLOOKUP(B4357,'DIFOT Raw Data'!B:P,15,0)),"")</f>
        <v/>
      </c>
    </row>
    <row r="4358" spans="5:12" x14ac:dyDescent="0.25">
      <c r="E4358" s="80" t="str">
        <f>IFERROR(IF(B4358="","",VLOOKUP(B4358,'Customer Orders Management'!B:AB,12,0)),"")</f>
        <v/>
      </c>
      <c r="F4358" s="80" t="str">
        <f>IFERROR(IF(B4358="","",VLOOKUP(B4358,'Customer Orders Management'!B:AB,13,0)),"")</f>
        <v/>
      </c>
      <c r="G4358" s="80" t="str">
        <f>IFERROR(IF(B4358="","",VLOOKUP(B4358,'Customer Orders Management'!B:AB,7,0)),"")</f>
        <v/>
      </c>
      <c r="H4358" s="80" t="str">
        <f>IFERROR(IF(B4358="","",VLOOKUP(B4358,'Customer Orders Management'!B:AB,8,0)),"")</f>
        <v/>
      </c>
      <c r="I4358" s="81" t="str">
        <f>IFERROR(IF(B4358="","",VLOOKUP(B4358,'Customer Orders Management'!B:AB,9,0)),"")</f>
        <v/>
      </c>
      <c r="J4358" s="81" t="str">
        <f>IFERROR(IF(B4358="","",VLOOKUP(B4358,'Customer Orders Management'!B:AB,10,0)),"")</f>
        <v/>
      </c>
      <c r="K4358" s="81" t="str">
        <f>IFERROR(IF(B4358="","",VLOOKUP(B4358,'Customer Orders Management'!B:AB,11,0)),"")</f>
        <v/>
      </c>
      <c r="L4358" s="81" t="str">
        <f>IFERROR(IF(VLOOKUP(B4358,'DIFOT Raw Data'!B:P,15,0)="","Not Delivered","Delivery"&amp;" "&amp;VLOOKUP(B4358,'DIFOT Raw Data'!B:P,15,0)),"")</f>
        <v/>
      </c>
    </row>
    <row r="4359" spans="5:12" x14ac:dyDescent="0.25">
      <c r="E4359" s="80" t="str">
        <f>IFERROR(IF(B4359="","",VLOOKUP(B4359,'Customer Orders Management'!B:AB,12,0)),"")</f>
        <v/>
      </c>
      <c r="F4359" s="80" t="str">
        <f>IFERROR(IF(B4359="","",VLOOKUP(B4359,'Customer Orders Management'!B:AB,13,0)),"")</f>
        <v/>
      </c>
      <c r="G4359" s="80" t="str">
        <f>IFERROR(IF(B4359="","",VLOOKUP(B4359,'Customer Orders Management'!B:AB,7,0)),"")</f>
        <v/>
      </c>
      <c r="H4359" s="80" t="str">
        <f>IFERROR(IF(B4359="","",VLOOKUP(B4359,'Customer Orders Management'!B:AB,8,0)),"")</f>
        <v/>
      </c>
      <c r="I4359" s="81" t="str">
        <f>IFERROR(IF(B4359="","",VLOOKUP(B4359,'Customer Orders Management'!B:AB,9,0)),"")</f>
        <v/>
      </c>
      <c r="J4359" s="81" t="str">
        <f>IFERROR(IF(B4359="","",VLOOKUP(B4359,'Customer Orders Management'!B:AB,10,0)),"")</f>
        <v/>
      </c>
      <c r="K4359" s="81" t="str">
        <f>IFERROR(IF(B4359="","",VLOOKUP(B4359,'Customer Orders Management'!B:AB,11,0)),"")</f>
        <v/>
      </c>
      <c r="L4359" s="81" t="str">
        <f>IFERROR(IF(VLOOKUP(B4359,'DIFOT Raw Data'!B:P,15,0)="","Not Delivered","Delivery"&amp;" "&amp;VLOOKUP(B4359,'DIFOT Raw Data'!B:P,15,0)),"")</f>
        <v/>
      </c>
    </row>
    <row r="4360" spans="5:12" x14ac:dyDescent="0.25">
      <c r="E4360" s="80" t="str">
        <f>IFERROR(IF(B4360="","",VLOOKUP(B4360,'Customer Orders Management'!B:AB,12,0)),"")</f>
        <v/>
      </c>
      <c r="F4360" s="80" t="str">
        <f>IFERROR(IF(B4360="","",VLOOKUP(B4360,'Customer Orders Management'!B:AB,13,0)),"")</f>
        <v/>
      </c>
      <c r="G4360" s="80" t="str">
        <f>IFERROR(IF(B4360="","",VLOOKUP(B4360,'Customer Orders Management'!B:AB,7,0)),"")</f>
        <v/>
      </c>
      <c r="H4360" s="80" t="str">
        <f>IFERROR(IF(B4360="","",VLOOKUP(B4360,'Customer Orders Management'!B:AB,8,0)),"")</f>
        <v/>
      </c>
      <c r="I4360" s="81" t="str">
        <f>IFERROR(IF(B4360="","",VLOOKUP(B4360,'Customer Orders Management'!B:AB,9,0)),"")</f>
        <v/>
      </c>
      <c r="J4360" s="81" t="str">
        <f>IFERROR(IF(B4360="","",VLOOKUP(B4360,'Customer Orders Management'!B:AB,10,0)),"")</f>
        <v/>
      </c>
      <c r="K4360" s="81" t="str">
        <f>IFERROR(IF(B4360="","",VLOOKUP(B4360,'Customer Orders Management'!B:AB,11,0)),"")</f>
        <v/>
      </c>
      <c r="L4360" s="81" t="str">
        <f>IFERROR(IF(VLOOKUP(B4360,'DIFOT Raw Data'!B:P,15,0)="","Not Delivered","Delivery"&amp;" "&amp;VLOOKUP(B4360,'DIFOT Raw Data'!B:P,15,0)),"")</f>
        <v/>
      </c>
    </row>
    <row r="4361" spans="5:12" x14ac:dyDescent="0.25">
      <c r="E4361" s="80" t="str">
        <f>IFERROR(IF(B4361="","",VLOOKUP(B4361,'Customer Orders Management'!B:AB,12,0)),"")</f>
        <v/>
      </c>
      <c r="F4361" s="80" t="str">
        <f>IFERROR(IF(B4361="","",VLOOKUP(B4361,'Customer Orders Management'!B:AB,13,0)),"")</f>
        <v/>
      </c>
      <c r="G4361" s="80" t="str">
        <f>IFERROR(IF(B4361="","",VLOOKUP(B4361,'Customer Orders Management'!B:AB,7,0)),"")</f>
        <v/>
      </c>
      <c r="H4361" s="80" t="str">
        <f>IFERROR(IF(B4361="","",VLOOKUP(B4361,'Customer Orders Management'!B:AB,8,0)),"")</f>
        <v/>
      </c>
      <c r="I4361" s="81" t="str">
        <f>IFERROR(IF(B4361="","",VLOOKUP(B4361,'Customer Orders Management'!B:AB,9,0)),"")</f>
        <v/>
      </c>
      <c r="J4361" s="81" t="str">
        <f>IFERROR(IF(B4361="","",VLOOKUP(B4361,'Customer Orders Management'!B:AB,10,0)),"")</f>
        <v/>
      </c>
      <c r="K4361" s="81" t="str">
        <f>IFERROR(IF(B4361="","",VLOOKUP(B4361,'Customer Orders Management'!B:AB,11,0)),"")</f>
        <v/>
      </c>
      <c r="L4361" s="81" t="str">
        <f>IFERROR(IF(VLOOKUP(B4361,'DIFOT Raw Data'!B:P,15,0)="","Not Delivered","Delivery"&amp;" "&amp;VLOOKUP(B4361,'DIFOT Raw Data'!B:P,15,0)),"")</f>
        <v/>
      </c>
    </row>
    <row r="4362" spans="5:12" x14ac:dyDescent="0.25">
      <c r="E4362" s="80" t="str">
        <f>IFERROR(IF(B4362="","",VLOOKUP(B4362,'Customer Orders Management'!B:AB,12,0)),"")</f>
        <v/>
      </c>
      <c r="F4362" s="80" t="str">
        <f>IFERROR(IF(B4362="","",VLOOKUP(B4362,'Customer Orders Management'!B:AB,13,0)),"")</f>
        <v/>
      </c>
      <c r="G4362" s="80" t="str">
        <f>IFERROR(IF(B4362="","",VLOOKUP(B4362,'Customer Orders Management'!B:AB,7,0)),"")</f>
        <v/>
      </c>
      <c r="H4362" s="80" t="str">
        <f>IFERROR(IF(B4362="","",VLOOKUP(B4362,'Customer Orders Management'!B:AB,8,0)),"")</f>
        <v/>
      </c>
      <c r="I4362" s="81" t="str">
        <f>IFERROR(IF(B4362="","",VLOOKUP(B4362,'Customer Orders Management'!B:AB,9,0)),"")</f>
        <v/>
      </c>
      <c r="J4362" s="81" t="str">
        <f>IFERROR(IF(B4362="","",VLOOKUP(B4362,'Customer Orders Management'!B:AB,10,0)),"")</f>
        <v/>
      </c>
      <c r="K4362" s="81" t="str">
        <f>IFERROR(IF(B4362="","",VLOOKUP(B4362,'Customer Orders Management'!B:AB,11,0)),"")</f>
        <v/>
      </c>
      <c r="L4362" s="81" t="str">
        <f>IFERROR(IF(VLOOKUP(B4362,'DIFOT Raw Data'!B:P,15,0)="","Not Delivered","Delivery"&amp;" "&amp;VLOOKUP(B4362,'DIFOT Raw Data'!B:P,15,0)),"")</f>
        <v/>
      </c>
    </row>
    <row r="4363" spans="5:12" x14ac:dyDescent="0.25">
      <c r="E4363" s="80" t="str">
        <f>IFERROR(IF(B4363="","",VLOOKUP(B4363,'Customer Orders Management'!B:AB,12,0)),"")</f>
        <v/>
      </c>
      <c r="F4363" s="80" t="str">
        <f>IFERROR(IF(B4363="","",VLOOKUP(B4363,'Customer Orders Management'!B:AB,13,0)),"")</f>
        <v/>
      </c>
      <c r="G4363" s="80" t="str">
        <f>IFERROR(IF(B4363="","",VLOOKUP(B4363,'Customer Orders Management'!B:AB,7,0)),"")</f>
        <v/>
      </c>
      <c r="H4363" s="80" t="str">
        <f>IFERROR(IF(B4363="","",VLOOKUP(B4363,'Customer Orders Management'!B:AB,8,0)),"")</f>
        <v/>
      </c>
      <c r="I4363" s="81" t="str">
        <f>IFERROR(IF(B4363="","",VLOOKUP(B4363,'Customer Orders Management'!B:AB,9,0)),"")</f>
        <v/>
      </c>
      <c r="J4363" s="81" t="str">
        <f>IFERROR(IF(B4363="","",VLOOKUP(B4363,'Customer Orders Management'!B:AB,10,0)),"")</f>
        <v/>
      </c>
      <c r="K4363" s="81" t="str">
        <f>IFERROR(IF(B4363="","",VLOOKUP(B4363,'Customer Orders Management'!B:AB,11,0)),"")</f>
        <v/>
      </c>
      <c r="L4363" s="81" t="str">
        <f>IFERROR(IF(VLOOKUP(B4363,'DIFOT Raw Data'!B:P,15,0)="","Not Delivered","Delivery"&amp;" "&amp;VLOOKUP(B4363,'DIFOT Raw Data'!B:P,15,0)),"")</f>
        <v/>
      </c>
    </row>
    <row r="4364" spans="5:12" x14ac:dyDescent="0.25">
      <c r="E4364" s="80" t="str">
        <f>IFERROR(IF(B4364="","",VLOOKUP(B4364,'Customer Orders Management'!B:AB,12,0)),"")</f>
        <v/>
      </c>
      <c r="F4364" s="80" t="str">
        <f>IFERROR(IF(B4364="","",VLOOKUP(B4364,'Customer Orders Management'!B:AB,13,0)),"")</f>
        <v/>
      </c>
      <c r="G4364" s="80" t="str">
        <f>IFERROR(IF(B4364="","",VLOOKUP(B4364,'Customer Orders Management'!B:AB,7,0)),"")</f>
        <v/>
      </c>
      <c r="H4364" s="80" t="str">
        <f>IFERROR(IF(B4364="","",VLOOKUP(B4364,'Customer Orders Management'!B:AB,8,0)),"")</f>
        <v/>
      </c>
      <c r="I4364" s="81" t="str">
        <f>IFERROR(IF(B4364="","",VLOOKUP(B4364,'Customer Orders Management'!B:AB,9,0)),"")</f>
        <v/>
      </c>
      <c r="J4364" s="81" t="str">
        <f>IFERROR(IF(B4364="","",VLOOKUP(B4364,'Customer Orders Management'!B:AB,10,0)),"")</f>
        <v/>
      </c>
      <c r="K4364" s="81" t="str">
        <f>IFERROR(IF(B4364="","",VLOOKUP(B4364,'Customer Orders Management'!B:AB,11,0)),"")</f>
        <v/>
      </c>
      <c r="L4364" s="81" t="str">
        <f>IFERROR(IF(VLOOKUP(B4364,'DIFOT Raw Data'!B:P,15,0)="","Not Delivered","Delivery"&amp;" "&amp;VLOOKUP(B4364,'DIFOT Raw Data'!B:P,15,0)),"")</f>
        <v/>
      </c>
    </row>
    <row r="4365" spans="5:12" x14ac:dyDescent="0.25">
      <c r="E4365" s="80" t="str">
        <f>IFERROR(IF(B4365="","",VLOOKUP(B4365,'Customer Orders Management'!B:AB,12,0)),"")</f>
        <v/>
      </c>
      <c r="F4365" s="80" t="str">
        <f>IFERROR(IF(B4365="","",VLOOKUP(B4365,'Customer Orders Management'!B:AB,13,0)),"")</f>
        <v/>
      </c>
      <c r="G4365" s="80" t="str">
        <f>IFERROR(IF(B4365="","",VLOOKUP(B4365,'Customer Orders Management'!B:AB,7,0)),"")</f>
        <v/>
      </c>
      <c r="H4365" s="80" t="str">
        <f>IFERROR(IF(B4365="","",VLOOKUP(B4365,'Customer Orders Management'!B:AB,8,0)),"")</f>
        <v/>
      </c>
      <c r="I4365" s="81" t="str">
        <f>IFERROR(IF(B4365="","",VLOOKUP(B4365,'Customer Orders Management'!B:AB,9,0)),"")</f>
        <v/>
      </c>
      <c r="J4365" s="81" t="str">
        <f>IFERROR(IF(B4365="","",VLOOKUP(B4365,'Customer Orders Management'!B:AB,10,0)),"")</f>
        <v/>
      </c>
      <c r="K4365" s="81" t="str">
        <f>IFERROR(IF(B4365="","",VLOOKUP(B4365,'Customer Orders Management'!B:AB,11,0)),"")</f>
        <v/>
      </c>
      <c r="L4365" s="81" t="str">
        <f>IFERROR(IF(VLOOKUP(B4365,'DIFOT Raw Data'!B:P,15,0)="","Not Delivered","Delivery"&amp;" "&amp;VLOOKUP(B4365,'DIFOT Raw Data'!B:P,15,0)),"")</f>
        <v/>
      </c>
    </row>
    <row r="4366" spans="5:12" x14ac:dyDescent="0.25">
      <c r="E4366" s="80" t="str">
        <f>IFERROR(IF(B4366="","",VLOOKUP(B4366,'Customer Orders Management'!B:AB,12,0)),"")</f>
        <v/>
      </c>
      <c r="F4366" s="80" t="str">
        <f>IFERROR(IF(B4366="","",VLOOKUP(B4366,'Customer Orders Management'!B:AB,13,0)),"")</f>
        <v/>
      </c>
      <c r="G4366" s="80" t="str">
        <f>IFERROR(IF(B4366="","",VLOOKUP(B4366,'Customer Orders Management'!B:AB,7,0)),"")</f>
        <v/>
      </c>
      <c r="H4366" s="80" t="str">
        <f>IFERROR(IF(B4366="","",VLOOKUP(B4366,'Customer Orders Management'!B:AB,8,0)),"")</f>
        <v/>
      </c>
      <c r="I4366" s="81" t="str">
        <f>IFERROR(IF(B4366="","",VLOOKUP(B4366,'Customer Orders Management'!B:AB,9,0)),"")</f>
        <v/>
      </c>
      <c r="J4366" s="81" t="str">
        <f>IFERROR(IF(B4366="","",VLOOKUP(B4366,'Customer Orders Management'!B:AB,10,0)),"")</f>
        <v/>
      </c>
      <c r="K4366" s="81" t="str">
        <f>IFERROR(IF(B4366="","",VLOOKUP(B4366,'Customer Orders Management'!B:AB,11,0)),"")</f>
        <v/>
      </c>
      <c r="L4366" s="81" t="str">
        <f>IFERROR(IF(VLOOKUP(B4366,'DIFOT Raw Data'!B:P,15,0)="","Not Delivered","Delivery"&amp;" "&amp;VLOOKUP(B4366,'DIFOT Raw Data'!B:P,15,0)),"")</f>
        <v/>
      </c>
    </row>
    <row r="4367" spans="5:12" x14ac:dyDescent="0.25">
      <c r="E4367" s="80" t="str">
        <f>IFERROR(IF(B4367="","",VLOOKUP(B4367,'Customer Orders Management'!B:AB,12,0)),"")</f>
        <v/>
      </c>
      <c r="F4367" s="80" t="str">
        <f>IFERROR(IF(B4367="","",VLOOKUP(B4367,'Customer Orders Management'!B:AB,13,0)),"")</f>
        <v/>
      </c>
      <c r="G4367" s="80" t="str">
        <f>IFERROR(IF(B4367="","",VLOOKUP(B4367,'Customer Orders Management'!B:AB,7,0)),"")</f>
        <v/>
      </c>
      <c r="H4367" s="80" t="str">
        <f>IFERROR(IF(B4367="","",VLOOKUP(B4367,'Customer Orders Management'!B:AB,8,0)),"")</f>
        <v/>
      </c>
      <c r="I4367" s="81" t="str">
        <f>IFERROR(IF(B4367="","",VLOOKUP(B4367,'Customer Orders Management'!B:AB,9,0)),"")</f>
        <v/>
      </c>
      <c r="J4367" s="81" t="str">
        <f>IFERROR(IF(B4367="","",VLOOKUP(B4367,'Customer Orders Management'!B:AB,10,0)),"")</f>
        <v/>
      </c>
      <c r="K4367" s="81" t="str">
        <f>IFERROR(IF(B4367="","",VLOOKUP(B4367,'Customer Orders Management'!B:AB,11,0)),"")</f>
        <v/>
      </c>
      <c r="L4367" s="81" t="str">
        <f>IFERROR(IF(VLOOKUP(B4367,'DIFOT Raw Data'!B:P,15,0)="","Not Delivered","Delivery"&amp;" "&amp;VLOOKUP(B4367,'DIFOT Raw Data'!B:P,15,0)),"")</f>
        <v/>
      </c>
    </row>
    <row r="4368" spans="5:12" x14ac:dyDescent="0.25">
      <c r="E4368" s="80" t="str">
        <f>IFERROR(IF(B4368="","",VLOOKUP(B4368,'Customer Orders Management'!B:AB,12,0)),"")</f>
        <v/>
      </c>
      <c r="F4368" s="80" t="str">
        <f>IFERROR(IF(B4368="","",VLOOKUP(B4368,'Customer Orders Management'!B:AB,13,0)),"")</f>
        <v/>
      </c>
      <c r="G4368" s="80" t="str">
        <f>IFERROR(IF(B4368="","",VLOOKUP(B4368,'Customer Orders Management'!B:AB,7,0)),"")</f>
        <v/>
      </c>
      <c r="H4368" s="80" t="str">
        <f>IFERROR(IF(B4368="","",VLOOKUP(B4368,'Customer Orders Management'!B:AB,8,0)),"")</f>
        <v/>
      </c>
      <c r="I4368" s="81" t="str">
        <f>IFERROR(IF(B4368="","",VLOOKUP(B4368,'Customer Orders Management'!B:AB,9,0)),"")</f>
        <v/>
      </c>
      <c r="J4368" s="81" t="str">
        <f>IFERROR(IF(B4368="","",VLOOKUP(B4368,'Customer Orders Management'!B:AB,10,0)),"")</f>
        <v/>
      </c>
      <c r="K4368" s="81" t="str">
        <f>IFERROR(IF(B4368="","",VLOOKUP(B4368,'Customer Orders Management'!B:AB,11,0)),"")</f>
        <v/>
      </c>
      <c r="L4368" s="81" t="str">
        <f>IFERROR(IF(VLOOKUP(B4368,'DIFOT Raw Data'!B:P,15,0)="","Not Delivered","Delivery"&amp;" "&amp;VLOOKUP(B4368,'DIFOT Raw Data'!B:P,15,0)),"")</f>
        <v/>
      </c>
    </row>
    <row r="4369" spans="5:12" x14ac:dyDescent="0.25">
      <c r="E4369" s="80" t="str">
        <f>IFERROR(IF(B4369="","",VLOOKUP(B4369,'Customer Orders Management'!B:AB,12,0)),"")</f>
        <v/>
      </c>
      <c r="F4369" s="80" t="str">
        <f>IFERROR(IF(B4369="","",VLOOKUP(B4369,'Customer Orders Management'!B:AB,13,0)),"")</f>
        <v/>
      </c>
      <c r="G4369" s="80" t="str">
        <f>IFERROR(IF(B4369="","",VLOOKUP(B4369,'Customer Orders Management'!B:AB,7,0)),"")</f>
        <v/>
      </c>
      <c r="H4369" s="80" t="str">
        <f>IFERROR(IF(B4369="","",VLOOKUP(B4369,'Customer Orders Management'!B:AB,8,0)),"")</f>
        <v/>
      </c>
      <c r="I4369" s="81" t="str">
        <f>IFERROR(IF(B4369="","",VLOOKUP(B4369,'Customer Orders Management'!B:AB,9,0)),"")</f>
        <v/>
      </c>
      <c r="J4369" s="81" t="str">
        <f>IFERROR(IF(B4369="","",VLOOKUP(B4369,'Customer Orders Management'!B:AB,10,0)),"")</f>
        <v/>
      </c>
      <c r="K4369" s="81" t="str">
        <f>IFERROR(IF(B4369="","",VLOOKUP(B4369,'Customer Orders Management'!B:AB,11,0)),"")</f>
        <v/>
      </c>
      <c r="L4369" s="81" t="str">
        <f>IFERROR(IF(VLOOKUP(B4369,'DIFOT Raw Data'!B:P,15,0)="","Not Delivered","Delivery"&amp;" "&amp;VLOOKUP(B4369,'DIFOT Raw Data'!B:P,15,0)),"")</f>
        <v/>
      </c>
    </row>
    <row r="4370" spans="5:12" x14ac:dyDescent="0.25">
      <c r="E4370" s="80" t="str">
        <f>IFERROR(IF(B4370="","",VLOOKUP(B4370,'Customer Orders Management'!B:AB,12,0)),"")</f>
        <v/>
      </c>
      <c r="F4370" s="80" t="str">
        <f>IFERROR(IF(B4370="","",VLOOKUP(B4370,'Customer Orders Management'!B:AB,13,0)),"")</f>
        <v/>
      </c>
      <c r="G4370" s="80" t="str">
        <f>IFERROR(IF(B4370="","",VLOOKUP(B4370,'Customer Orders Management'!B:AB,7,0)),"")</f>
        <v/>
      </c>
      <c r="H4370" s="80" t="str">
        <f>IFERROR(IF(B4370="","",VLOOKUP(B4370,'Customer Orders Management'!B:AB,8,0)),"")</f>
        <v/>
      </c>
      <c r="I4370" s="81" t="str">
        <f>IFERROR(IF(B4370="","",VLOOKUP(B4370,'Customer Orders Management'!B:AB,9,0)),"")</f>
        <v/>
      </c>
      <c r="J4370" s="81" t="str">
        <f>IFERROR(IF(B4370="","",VLOOKUP(B4370,'Customer Orders Management'!B:AB,10,0)),"")</f>
        <v/>
      </c>
      <c r="K4370" s="81" t="str">
        <f>IFERROR(IF(B4370="","",VLOOKUP(B4370,'Customer Orders Management'!B:AB,11,0)),"")</f>
        <v/>
      </c>
      <c r="L4370" s="81" t="str">
        <f>IFERROR(IF(VLOOKUP(B4370,'DIFOT Raw Data'!B:P,15,0)="","Not Delivered","Delivery"&amp;" "&amp;VLOOKUP(B4370,'DIFOT Raw Data'!B:P,15,0)),"")</f>
        <v/>
      </c>
    </row>
    <row r="4371" spans="5:12" x14ac:dyDescent="0.25">
      <c r="E4371" s="80" t="str">
        <f>IFERROR(IF(B4371="","",VLOOKUP(B4371,'Customer Orders Management'!B:AB,12,0)),"")</f>
        <v/>
      </c>
      <c r="F4371" s="80" t="str">
        <f>IFERROR(IF(B4371="","",VLOOKUP(B4371,'Customer Orders Management'!B:AB,13,0)),"")</f>
        <v/>
      </c>
      <c r="G4371" s="80" t="str">
        <f>IFERROR(IF(B4371="","",VLOOKUP(B4371,'Customer Orders Management'!B:AB,7,0)),"")</f>
        <v/>
      </c>
      <c r="H4371" s="80" t="str">
        <f>IFERROR(IF(B4371="","",VLOOKUP(B4371,'Customer Orders Management'!B:AB,8,0)),"")</f>
        <v/>
      </c>
      <c r="I4371" s="81" t="str">
        <f>IFERROR(IF(B4371="","",VLOOKUP(B4371,'Customer Orders Management'!B:AB,9,0)),"")</f>
        <v/>
      </c>
      <c r="J4371" s="81" t="str">
        <f>IFERROR(IF(B4371="","",VLOOKUP(B4371,'Customer Orders Management'!B:AB,10,0)),"")</f>
        <v/>
      </c>
      <c r="K4371" s="81" t="str">
        <f>IFERROR(IF(B4371="","",VLOOKUP(B4371,'Customer Orders Management'!B:AB,11,0)),"")</f>
        <v/>
      </c>
      <c r="L4371" s="81" t="str">
        <f>IFERROR(IF(VLOOKUP(B4371,'DIFOT Raw Data'!B:P,15,0)="","Not Delivered","Delivery"&amp;" "&amp;VLOOKUP(B4371,'DIFOT Raw Data'!B:P,15,0)),"")</f>
        <v/>
      </c>
    </row>
    <row r="4372" spans="5:12" x14ac:dyDescent="0.25">
      <c r="E4372" s="80" t="str">
        <f>IFERROR(IF(B4372="","",VLOOKUP(B4372,'Customer Orders Management'!B:AB,12,0)),"")</f>
        <v/>
      </c>
      <c r="F4372" s="80" t="str">
        <f>IFERROR(IF(B4372="","",VLOOKUP(B4372,'Customer Orders Management'!B:AB,13,0)),"")</f>
        <v/>
      </c>
      <c r="G4372" s="80" t="str">
        <f>IFERROR(IF(B4372="","",VLOOKUP(B4372,'Customer Orders Management'!B:AB,7,0)),"")</f>
        <v/>
      </c>
      <c r="H4372" s="80" t="str">
        <f>IFERROR(IF(B4372="","",VLOOKUP(B4372,'Customer Orders Management'!B:AB,8,0)),"")</f>
        <v/>
      </c>
      <c r="I4372" s="81" t="str">
        <f>IFERROR(IF(B4372="","",VLOOKUP(B4372,'Customer Orders Management'!B:AB,9,0)),"")</f>
        <v/>
      </c>
      <c r="J4372" s="81" t="str">
        <f>IFERROR(IF(B4372="","",VLOOKUP(B4372,'Customer Orders Management'!B:AB,10,0)),"")</f>
        <v/>
      </c>
      <c r="K4372" s="81" t="str">
        <f>IFERROR(IF(B4372="","",VLOOKUP(B4372,'Customer Orders Management'!B:AB,11,0)),"")</f>
        <v/>
      </c>
      <c r="L4372" s="81" t="str">
        <f>IFERROR(IF(VLOOKUP(B4372,'DIFOT Raw Data'!B:P,15,0)="","Not Delivered","Delivery"&amp;" "&amp;VLOOKUP(B4372,'DIFOT Raw Data'!B:P,15,0)),"")</f>
        <v/>
      </c>
    </row>
    <row r="4373" spans="5:12" x14ac:dyDescent="0.25">
      <c r="E4373" s="80" t="str">
        <f>IFERROR(IF(B4373="","",VLOOKUP(B4373,'Customer Orders Management'!B:AB,12,0)),"")</f>
        <v/>
      </c>
      <c r="F4373" s="80" t="str">
        <f>IFERROR(IF(B4373="","",VLOOKUP(B4373,'Customer Orders Management'!B:AB,13,0)),"")</f>
        <v/>
      </c>
      <c r="G4373" s="80" t="str">
        <f>IFERROR(IF(B4373="","",VLOOKUP(B4373,'Customer Orders Management'!B:AB,7,0)),"")</f>
        <v/>
      </c>
      <c r="H4373" s="80" t="str">
        <f>IFERROR(IF(B4373="","",VLOOKUP(B4373,'Customer Orders Management'!B:AB,8,0)),"")</f>
        <v/>
      </c>
      <c r="I4373" s="81" t="str">
        <f>IFERROR(IF(B4373="","",VLOOKUP(B4373,'Customer Orders Management'!B:AB,9,0)),"")</f>
        <v/>
      </c>
      <c r="J4373" s="81" t="str">
        <f>IFERROR(IF(B4373="","",VLOOKUP(B4373,'Customer Orders Management'!B:AB,10,0)),"")</f>
        <v/>
      </c>
      <c r="K4373" s="81" t="str">
        <f>IFERROR(IF(B4373="","",VLOOKUP(B4373,'Customer Orders Management'!B:AB,11,0)),"")</f>
        <v/>
      </c>
      <c r="L4373" s="81" t="str">
        <f>IFERROR(IF(VLOOKUP(B4373,'DIFOT Raw Data'!B:P,15,0)="","Not Delivered","Delivery"&amp;" "&amp;VLOOKUP(B4373,'DIFOT Raw Data'!B:P,15,0)),"")</f>
        <v/>
      </c>
    </row>
    <row r="4374" spans="5:12" x14ac:dyDescent="0.25">
      <c r="E4374" s="80" t="str">
        <f>IFERROR(IF(B4374="","",VLOOKUP(B4374,'Customer Orders Management'!B:AB,12,0)),"")</f>
        <v/>
      </c>
      <c r="F4374" s="80" t="str">
        <f>IFERROR(IF(B4374="","",VLOOKUP(B4374,'Customer Orders Management'!B:AB,13,0)),"")</f>
        <v/>
      </c>
      <c r="G4374" s="80" t="str">
        <f>IFERROR(IF(B4374="","",VLOOKUP(B4374,'Customer Orders Management'!B:AB,7,0)),"")</f>
        <v/>
      </c>
      <c r="H4374" s="80" t="str">
        <f>IFERROR(IF(B4374="","",VLOOKUP(B4374,'Customer Orders Management'!B:AB,8,0)),"")</f>
        <v/>
      </c>
      <c r="I4374" s="81" t="str">
        <f>IFERROR(IF(B4374="","",VLOOKUP(B4374,'Customer Orders Management'!B:AB,9,0)),"")</f>
        <v/>
      </c>
      <c r="J4374" s="81" t="str">
        <f>IFERROR(IF(B4374="","",VLOOKUP(B4374,'Customer Orders Management'!B:AB,10,0)),"")</f>
        <v/>
      </c>
      <c r="K4374" s="81" t="str">
        <f>IFERROR(IF(B4374="","",VLOOKUP(B4374,'Customer Orders Management'!B:AB,11,0)),"")</f>
        <v/>
      </c>
      <c r="L4374" s="81" t="str">
        <f>IFERROR(IF(VLOOKUP(B4374,'DIFOT Raw Data'!B:P,15,0)="","Not Delivered","Delivery"&amp;" "&amp;VLOOKUP(B4374,'DIFOT Raw Data'!B:P,15,0)),"")</f>
        <v/>
      </c>
    </row>
    <row r="4375" spans="5:12" x14ac:dyDescent="0.25">
      <c r="E4375" s="80" t="str">
        <f>IFERROR(IF(B4375="","",VLOOKUP(B4375,'Customer Orders Management'!B:AB,12,0)),"")</f>
        <v/>
      </c>
      <c r="F4375" s="80" t="str">
        <f>IFERROR(IF(B4375="","",VLOOKUP(B4375,'Customer Orders Management'!B:AB,13,0)),"")</f>
        <v/>
      </c>
      <c r="G4375" s="80" t="str">
        <f>IFERROR(IF(B4375="","",VLOOKUP(B4375,'Customer Orders Management'!B:AB,7,0)),"")</f>
        <v/>
      </c>
      <c r="H4375" s="80" t="str">
        <f>IFERROR(IF(B4375="","",VLOOKUP(B4375,'Customer Orders Management'!B:AB,8,0)),"")</f>
        <v/>
      </c>
      <c r="I4375" s="81" t="str">
        <f>IFERROR(IF(B4375="","",VLOOKUP(B4375,'Customer Orders Management'!B:AB,9,0)),"")</f>
        <v/>
      </c>
      <c r="J4375" s="81" t="str">
        <f>IFERROR(IF(B4375="","",VLOOKUP(B4375,'Customer Orders Management'!B:AB,10,0)),"")</f>
        <v/>
      </c>
      <c r="K4375" s="81" t="str">
        <f>IFERROR(IF(B4375="","",VLOOKUP(B4375,'Customer Orders Management'!B:AB,11,0)),"")</f>
        <v/>
      </c>
      <c r="L4375" s="81" t="str">
        <f>IFERROR(IF(VLOOKUP(B4375,'DIFOT Raw Data'!B:P,15,0)="","Not Delivered","Delivery"&amp;" "&amp;VLOOKUP(B4375,'DIFOT Raw Data'!B:P,15,0)),"")</f>
        <v/>
      </c>
    </row>
    <row r="4376" spans="5:12" x14ac:dyDescent="0.25">
      <c r="E4376" s="80" t="str">
        <f>IFERROR(IF(B4376="","",VLOOKUP(B4376,'Customer Orders Management'!B:AB,12,0)),"")</f>
        <v/>
      </c>
      <c r="F4376" s="80" t="str">
        <f>IFERROR(IF(B4376="","",VLOOKUP(B4376,'Customer Orders Management'!B:AB,13,0)),"")</f>
        <v/>
      </c>
      <c r="G4376" s="80" t="str">
        <f>IFERROR(IF(B4376="","",VLOOKUP(B4376,'Customer Orders Management'!B:AB,7,0)),"")</f>
        <v/>
      </c>
      <c r="H4376" s="80" t="str">
        <f>IFERROR(IF(B4376="","",VLOOKUP(B4376,'Customer Orders Management'!B:AB,8,0)),"")</f>
        <v/>
      </c>
      <c r="I4376" s="81" t="str">
        <f>IFERROR(IF(B4376="","",VLOOKUP(B4376,'Customer Orders Management'!B:AB,9,0)),"")</f>
        <v/>
      </c>
      <c r="J4376" s="81" t="str">
        <f>IFERROR(IF(B4376="","",VLOOKUP(B4376,'Customer Orders Management'!B:AB,10,0)),"")</f>
        <v/>
      </c>
      <c r="K4376" s="81" t="str">
        <f>IFERROR(IF(B4376="","",VLOOKUP(B4376,'Customer Orders Management'!B:AB,11,0)),"")</f>
        <v/>
      </c>
      <c r="L4376" s="81" t="str">
        <f>IFERROR(IF(VLOOKUP(B4376,'DIFOT Raw Data'!B:P,15,0)="","Not Delivered","Delivery"&amp;" "&amp;VLOOKUP(B4376,'DIFOT Raw Data'!B:P,15,0)),"")</f>
        <v/>
      </c>
    </row>
    <row r="4377" spans="5:12" x14ac:dyDescent="0.25">
      <c r="E4377" s="80" t="str">
        <f>IFERROR(IF(B4377="","",VLOOKUP(B4377,'Customer Orders Management'!B:AB,12,0)),"")</f>
        <v/>
      </c>
      <c r="F4377" s="80" t="str">
        <f>IFERROR(IF(B4377="","",VLOOKUP(B4377,'Customer Orders Management'!B:AB,13,0)),"")</f>
        <v/>
      </c>
      <c r="G4377" s="80" t="str">
        <f>IFERROR(IF(B4377="","",VLOOKUP(B4377,'Customer Orders Management'!B:AB,7,0)),"")</f>
        <v/>
      </c>
      <c r="H4377" s="80" t="str">
        <f>IFERROR(IF(B4377="","",VLOOKUP(B4377,'Customer Orders Management'!B:AB,8,0)),"")</f>
        <v/>
      </c>
      <c r="I4377" s="81" t="str">
        <f>IFERROR(IF(B4377="","",VLOOKUP(B4377,'Customer Orders Management'!B:AB,9,0)),"")</f>
        <v/>
      </c>
      <c r="J4377" s="81" t="str">
        <f>IFERROR(IF(B4377="","",VLOOKUP(B4377,'Customer Orders Management'!B:AB,10,0)),"")</f>
        <v/>
      </c>
      <c r="K4377" s="81" t="str">
        <f>IFERROR(IF(B4377="","",VLOOKUP(B4377,'Customer Orders Management'!B:AB,11,0)),"")</f>
        <v/>
      </c>
      <c r="L4377" s="81" t="str">
        <f>IFERROR(IF(VLOOKUP(B4377,'DIFOT Raw Data'!B:P,15,0)="","Not Delivered","Delivery"&amp;" "&amp;VLOOKUP(B4377,'DIFOT Raw Data'!B:P,15,0)),"")</f>
        <v/>
      </c>
    </row>
    <row r="4378" spans="5:12" x14ac:dyDescent="0.25">
      <c r="E4378" s="80" t="str">
        <f>IFERROR(IF(B4378="","",VLOOKUP(B4378,'Customer Orders Management'!B:AB,12,0)),"")</f>
        <v/>
      </c>
      <c r="F4378" s="80" t="str">
        <f>IFERROR(IF(B4378="","",VLOOKUP(B4378,'Customer Orders Management'!B:AB,13,0)),"")</f>
        <v/>
      </c>
      <c r="G4378" s="80" t="str">
        <f>IFERROR(IF(B4378="","",VLOOKUP(B4378,'Customer Orders Management'!B:AB,7,0)),"")</f>
        <v/>
      </c>
      <c r="H4378" s="80" t="str">
        <f>IFERROR(IF(B4378="","",VLOOKUP(B4378,'Customer Orders Management'!B:AB,8,0)),"")</f>
        <v/>
      </c>
      <c r="I4378" s="81" t="str">
        <f>IFERROR(IF(B4378="","",VLOOKUP(B4378,'Customer Orders Management'!B:AB,9,0)),"")</f>
        <v/>
      </c>
      <c r="J4378" s="81" t="str">
        <f>IFERROR(IF(B4378="","",VLOOKUP(B4378,'Customer Orders Management'!B:AB,10,0)),"")</f>
        <v/>
      </c>
      <c r="K4378" s="81" t="str">
        <f>IFERROR(IF(B4378="","",VLOOKUP(B4378,'Customer Orders Management'!B:AB,11,0)),"")</f>
        <v/>
      </c>
      <c r="L4378" s="81" t="str">
        <f>IFERROR(IF(VLOOKUP(B4378,'DIFOT Raw Data'!B:P,15,0)="","Not Delivered","Delivery"&amp;" "&amp;VLOOKUP(B4378,'DIFOT Raw Data'!B:P,15,0)),"")</f>
        <v/>
      </c>
    </row>
    <row r="4379" spans="5:12" x14ac:dyDescent="0.25">
      <c r="E4379" s="80" t="str">
        <f>IFERROR(IF(B4379="","",VLOOKUP(B4379,'Customer Orders Management'!B:AB,12,0)),"")</f>
        <v/>
      </c>
      <c r="F4379" s="80" t="str">
        <f>IFERROR(IF(B4379="","",VLOOKUP(B4379,'Customer Orders Management'!B:AB,13,0)),"")</f>
        <v/>
      </c>
      <c r="G4379" s="80" t="str">
        <f>IFERROR(IF(B4379="","",VLOOKUP(B4379,'Customer Orders Management'!B:AB,7,0)),"")</f>
        <v/>
      </c>
      <c r="H4379" s="80" t="str">
        <f>IFERROR(IF(B4379="","",VLOOKUP(B4379,'Customer Orders Management'!B:AB,8,0)),"")</f>
        <v/>
      </c>
      <c r="I4379" s="81" t="str">
        <f>IFERROR(IF(B4379="","",VLOOKUP(B4379,'Customer Orders Management'!B:AB,9,0)),"")</f>
        <v/>
      </c>
      <c r="J4379" s="81" t="str">
        <f>IFERROR(IF(B4379="","",VLOOKUP(B4379,'Customer Orders Management'!B:AB,10,0)),"")</f>
        <v/>
      </c>
      <c r="K4379" s="81" t="str">
        <f>IFERROR(IF(B4379="","",VLOOKUP(B4379,'Customer Orders Management'!B:AB,11,0)),"")</f>
        <v/>
      </c>
      <c r="L4379" s="81" t="str">
        <f>IFERROR(IF(VLOOKUP(B4379,'DIFOT Raw Data'!B:P,15,0)="","Not Delivered","Delivery"&amp;" "&amp;VLOOKUP(B4379,'DIFOT Raw Data'!B:P,15,0)),"")</f>
        <v/>
      </c>
    </row>
    <row r="4380" spans="5:12" x14ac:dyDescent="0.25">
      <c r="E4380" s="80" t="str">
        <f>IFERROR(IF(B4380="","",VLOOKUP(B4380,'Customer Orders Management'!B:AB,12,0)),"")</f>
        <v/>
      </c>
      <c r="F4380" s="80" t="str">
        <f>IFERROR(IF(B4380="","",VLOOKUP(B4380,'Customer Orders Management'!B:AB,13,0)),"")</f>
        <v/>
      </c>
      <c r="G4380" s="80" t="str">
        <f>IFERROR(IF(B4380="","",VLOOKUP(B4380,'Customer Orders Management'!B:AB,7,0)),"")</f>
        <v/>
      </c>
      <c r="H4380" s="80" t="str">
        <f>IFERROR(IF(B4380="","",VLOOKUP(B4380,'Customer Orders Management'!B:AB,8,0)),"")</f>
        <v/>
      </c>
      <c r="I4380" s="81" t="str">
        <f>IFERROR(IF(B4380="","",VLOOKUP(B4380,'Customer Orders Management'!B:AB,9,0)),"")</f>
        <v/>
      </c>
      <c r="J4380" s="81" t="str">
        <f>IFERROR(IF(B4380="","",VLOOKUP(B4380,'Customer Orders Management'!B:AB,10,0)),"")</f>
        <v/>
      </c>
      <c r="K4380" s="81" t="str">
        <f>IFERROR(IF(B4380="","",VLOOKUP(B4380,'Customer Orders Management'!B:AB,11,0)),"")</f>
        <v/>
      </c>
      <c r="L4380" s="81" t="str">
        <f>IFERROR(IF(VLOOKUP(B4380,'DIFOT Raw Data'!B:P,15,0)="","Not Delivered","Delivery"&amp;" "&amp;VLOOKUP(B4380,'DIFOT Raw Data'!B:P,15,0)),"")</f>
        <v/>
      </c>
    </row>
    <row r="4381" spans="5:12" x14ac:dyDescent="0.25">
      <c r="E4381" s="80" t="str">
        <f>IFERROR(IF(B4381="","",VLOOKUP(B4381,'Customer Orders Management'!B:AB,12,0)),"")</f>
        <v/>
      </c>
      <c r="F4381" s="80" t="str">
        <f>IFERROR(IF(B4381="","",VLOOKUP(B4381,'Customer Orders Management'!B:AB,13,0)),"")</f>
        <v/>
      </c>
      <c r="G4381" s="80" t="str">
        <f>IFERROR(IF(B4381="","",VLOOKUP(B4381,'Customer Orders Management'!B:AB,7,0)),"")</f>
        <v/>
      </c>
      <c r="H4381" s="80" t="str">
        <f>IFERROR(IF(B4381="","",VLOOKUP(B4381,'Customer Orders Management'!B:AB,8,0)),"")</f>
        <v/>
      </c>
      <c r="I4381" s="81" t="str">
        <f>IFERROR(IF(B4381="","",VLOOKUP(B4381,'Customer Orders Management'!B:AB,9,0)),"")</f>
        <v/>
      </c>
      <c r="J4381" s="81" t="str">
        <f>IFERROR(IF(B4381="","",VLOOKUP(B4381,'Customer Orders Management'!B:AB,10,0)),"")</f>
        <v/>
      </c>
      <c r="K4381" s="81" t="str">
        <f>IFERROR(IF(B4381="","",VLOOKUP(B4381,'Customer Orders Management'!B:AB,11,0)),"")</f>
        <v/>
      </c>
      <c r="L4381" s="81" t="str">
        <f>IFERROR(IF(VLOOKUP(B4381,'DIFOT Raw Data'!B:P,15,0)="","Not Delivered","Delivery"&amp;" "&amp;VLOOKUP(B4381,'DIFOT Raw Data'!B:P,15,0)),"")</f>
        <v/>
      </c>
    </row>
    <row r="4382" spans="5:12" x14ac:dyDescent="0.25">
      <c r="E4382" s="80" t="str">
        <f>IFERROR(IF(B4382="","",VLOOKUP(B4382,'Customer Orders Management'!B:AB,12,0)),"")</f>
        <v/>
      </c>
      <c r="F4382" s="80" t="str">
        <f>IFERROR(IF(B4382="","",VLOOKUP(B4382,'Customer Orders Management'!B:AB,13,0)),"")</f>
        <v/>
      </c>
      <c r="G4382" s="80" t="str">
        <f>IFERROR(IF(B4382="","",VLOOKUP(B4382,'Customer Orders Management'!B:AB,7,0)),"")</f>
        <v/>
      </c>
      <c r="H4382" s="80" t="str">
        <f>IFERROR(IF(B4382="","",VLOOKUP(B4382,'Customer Orders Management'!B:AB,8,0)),"")</f>
        <v/>
      </c>
      <c r="I4382" s="81" t="str">
        <f>IFERROR(IF(B4382="","",VLOOKUP(B4382,'Customer Orders Management'!B:AB,9,0)),"")</f>
        <v/>
      </c>
      <c r="J4382" s="81" t="str">
        <f>IFERROR(IF(B4382="","",VLOOKUP(B4382,'Customer Orders Management'!B:AB,10,0)),"")</f>
        <v/>
      </c>
      <c r="K4382" s="81" t="str">
        <f>IFERROR(IF(B4382="","",VLOOKUP(B4382,'Customer Orders Management'!B:AB,11,0)),"")</f>
        <v/>
      </c>
      <c r="L4382" s="81" t="str">
        <f>IFERROR(IF(VLOOKUP(B4382,'DIFOT Raw Data'!B:P,15,0)="","Not Delivered","Delivery"&amp;" "&amp;VLOOKUP(B4382,'DIFOT Raw Data'!B:P,15,0)),"")</f>
        <v/>
      </c>
    </row>
    <row r="4383" spans="5:12" x14ac:dyDescent="0.25">
      <c r="E4383" s="80" t="str">
        <f>IFERROR(IF(B4383="","",VLOOKUP(B4383,'Customer Orders Management'!B:AB,12,0)),"")</f>
        <v/>
      </c>
      <c r="F4383" s="80" t="str">
        <f>IFERROR(IF(B4383="","",VLOOKUP(B4383,'Customer Orders Management'!B:AB,13,0)),"")</f>
        <v/>
      </c>
      <c r="G4383" s="80" t="str">
        <f>IFERROR(IF(B4383="","",VLOOKUP(B4383,'Customer Orders Management'!B:AB,7,0)),"")</f>
        <v/>
      </c>
      <c r="H4383" s="80" t="str">
        <f>IFERROR(IF(B4383="","",VLOOKUP(B4383,'Customer Orders Management'!B:AB,8,0)),"")</f>
        <v/>
      </c>
      <c r="I4383" s="81" t="str">
        <f>IFERROR(IF(B4383="","",VLOOKUP(B4383,'Customer Orders Management'!B:AB,9,0)),"")</f>
        <v/>
      </c>
      <c r="J4383" s="81" t="str">
        <f>IFERROR(IF(B4383="","",VLOOKUP(B4383,'Customer Orders Management'!B:AB,10,0)),"")</f>
        <v/>
      </c>
      <c r="K4383" s="81" t="str">
        <f>IFERROR(IF(B4383="","",VLOOKUP(B4383,'Customer Orders Management'!B:AB,11,0)),"")</f>
        <v/>
      </c>
      <c r="L4383" s="81" t="str">
        <f>IFERROR(IF(VLOOKUP(B4383,'DIFOT Raw Data'!B:P,15,0)="","Not Delivered","Delivery"&amp;" "&amp;VLOOKUP(B4383,'DIFOT Raw Data'!B:P,15,0)),"")</f>
        <v/>
      </c>
    </row>
    <row r="4384" spans="5:12" x14ac:dyDescent="0.25">
      <c r="E4384" s="80" t="str">
        <f>IFERROR(IF(B4384="","",VLOOKUP(B4384,'Customer Orders Management'!B:AB,12,0)),"")</f>
        <v/>
      </c>
      <c r="F4384" s="80" t="str">
        <f>IFERROR(IF(B4384="","",VLOOKUP(B4384,'Customer Orders Management'!B:AB,13,0)),"")</f>
        <v/>
      </c>
      <c r="G4384" s="80" t="str">
        <f>IFERROR(IF(B4384="","",VLOOKUP(B4384,'Customer Orders Management'!B:AB,7,0)),"")</f>
        <v/>
      </c>
      <c r="H4384" s="80" t="str">
        <f>IFERROR(IF(B4384="","",VLOOKUP(B4384,'Customer Orders Management'!B:AB,8,0)),"")</f>
        <v/>
      </c>
      <c r="I4384" s="81" t="str">
        <f>IFERROR(IF(B4384="","",VLOOKUP(B4384,'Customer Orders Management'!B:AB,9,0)),"")</f>
        <v/>
      </c>
      <c r="J4384" s="81" t="str">
        <f>IFERROR(IF(B4384="","",VLOOKUP(B4384,'Customer Orders Management'!B:AB,10,0)),"")</f>
        <v/>
      </c>
      <c r="K4384" s="81" t="str">
        <f>IFERROR(IF(B4384="","",VLOOKUP(B4384,'Customer Orders Management'!B:AB,11,0)),"")</f>
        <v/>
      </c>
      <c r="L4384" s="81" t="str">
        <f>IFERROR(IF(VLOOKUP(B4384,'DIFOT Raw Data'!B:P,15,0)="","Not Delivered","Delivery"&amp;" "&amp;VLOOKUP(B4384,'DIFOT Raw Data'!B:P,15,0)),"")</f>
        <v/>
      </c>
    </row>
    <row r="4385" spans="5:12" x14ac:dyDescent="0.25">
      <c r="E4385" s="80" t="str">
        <f>IFERROR(IF(B4385="","",VLOOKUP(B4385,'Customer Orders Management'!B:AB,12,0)),"")</f>
        <v/>
      </c>
      <c r="F4385" s="80" t="str">
        <f>IFERROR(IF(B4385="","",VLOOKUP(B4385,'Customer Orders Management'!B:AB,13,0)),"")</f>
        <v/>
      </c>
      <c r="G4385" s="80" t="str">
        <f>IFERROR(IF(B4385="","",VLOOKUP(B4385,'Customer Orders Management'!B:AB,7,0)),"")</f>
        <v/>
      </c>
      <c r="H4385" s="80" t="str">
        <f>IFERROR(IF(B4385="","",VLOOKUP(B4385,'Customer Orders Management'!B:AB,8,0)),"")</f>
        <v/>
      </c>
      <c r="I4385" s="81" t="str">
        <f>IFERROR(IF(B4385="","",VLOOKUP(B4385,'Customer Orders Management'!B:AB,9,0)),"")</f>
        <v/>
      </c>
      <c r="J4385" s="81" t="str">
        <f>IFERROR(IF(B4385="","",VLOOKUP(B4385,'Customer Orders Management'!B:AB,10,0)),"")</f>
        <v/>
      </c>
      <c r="K4385" s="81" t="str">
        <f>IFERROR(IF(B4385="","",VLOOKUP(B4385,'Customer Orders Management'!B:AB,11,0)),"")</f>
        <v/>
      </c>
      <c r="L4385" s="81" t="str">
        <f>IFERROR(IF(VLOOKUP(B4385,'DIFOT Raw Data'!B:P,15,0)="","Not Delivered","Delivery"&amp;" "&amp;VLOOKUP(B4385,'DIFOT Raw Data'!B:P,15,0)),"")</f>
        <v/>
      </c>
    </row>
    <row r="4386" spans="5:12" x14ac:dyDescent="0.25">
      <c r="E4386" s="80" t="str">
        <f>IFERROR(IF(B4386="","",VLOOKUP(B4386,'Customer Orders Management'!B:AB,12,0)),"")</f>
        <v/>
      </c>
      <c r="F4386" s="80" t="str">
        <f>IFERROR(IF(B4386="","",VLOOKUP(B4386,'Customer Orders Management'!B:AB,13,0)),"")</f>
        <v/>
      </c>
      <c r="G4386" s="80" t="str">
        <f>IFERROR(IF(B4386="","",VLOOKUP(B4386,'Customer Orders Management'!B:AB,7,0)),"")</f>
        <v/>
      </c>
      <c r="H4386" s="80" t="str">
        <f>IFERROR(IF(B4386="","",VLOOKUP(B4386,'Customer Orders Management'!B:AB,8,0)),"")</f>
        <v/>
      </c>
      <c r="I4386" s="81" t="str">
        <f>IFERROR(IF(B4386="","",VLOOKUP(B4386,'Customer Orders Management'!B:AB,9,0)),"")</f>
        <v/>
      </c>
      <c r="J4386" s="81" t="str">
        <f>IFERROR(IF(B4386="","",VLOOKUP(B4386,'Customer Orders Management'!B:AB,10,0)),"")</f>
        <v/>
      </c>
      <c r="K4386" s="81" t="str">
        <f>IFERROR(IF(B4386="","",VLOOKUP(B4386,'Customer Orders Management'!B:AB,11,0)),"")</f>
        <v/>
      </c>
      <c r="L4386" s="81" t="str">
        <f>IFERROR(IF(VLOOKUP(B4386,'DIFOT Raw Data'!B:P,15,0)="","Not Delivered","Delivery"&amp;" "&amp;VLOOKUP(B4386,'DIFOT Raw Data'!B:P,15,0)),"")</f>
        <v/>
      </c>
    </row>
    <row r="4387" spans="5:12" x14ac:dyDescent="0.25">
      <c r="E4387" s="80" t="str">
        <f>IFERROR(IF(B4387="","",VLOOKUP(B4387,'Customer Orders Management'!B:AB,12,0)),"")</f>
        <v/>
      </c>
      <c r="F4387" s="80" t="str">
        <f>IFERROR(IF(B4387="","",VLOOKUP(B4387,'Customer Orders Management'!B:AB,13,0)),"")</f>
        <v/>
      </c>
      <c r="G4387" s="80" t="str">
        <f>IFERROR(IF(B4387="","",VLOOKUP(B4387,'Customer Orders Management'!B:AB,7,0)),"")</f>
        <v/>
      </c>
      <c r="H4387" s="80" t="str">
        <f>IFERROR(IF(B4387="","",VLOOKUP(B4387,'Customer Orders Management'!B:AB,8,0)),"")</f>
        <v/>
      </c>
      <c r="I4387" s="81" t="str">
        <f>IFERROR(IF(B4387="","",VLOOKUP(B4387,'Customer Orders Management'!B:AB,9,0)),"")</f>
        <v/>
      </c>
      <c r="J4387" s="81" t="str">
        <f>IFERROR(IF(B4387="","",VLOOKUP(B4387,'Customer Orders Management'!B:AB,10,0)),"")</f>
        <v/>
      </c>
      <c r="K4387" s="81" t="str">
        <f>IFERROR(IF(B4387="","",VLOOKUP(B4387,'Customer Orders Management'!B:AB,11,0)),"")</f>
        <v/>
      </c>
      <c r="L4387" s="81" t="str">
        <f>IFERROR(IF(VLOOKUP(B4387,'DIFOT Raw Data'!B:P,15,0)="","Not Delivered","Delivery"&amp;" "&amp;VLOOKUP(B4387,'DIFOT Raw Data'!B:P,15,0)),"")</f>
        <v/>
      </c>
    </row>
    <row r="4388" spans="5:12" x14ac:dyDescent="0.25">
      <c r="E4388" s="80" t="str">
        <f>IFERROR(IF(B4388="","",VLOOKUP(B4388,'Customer Orders Management'!B:AB,12,0)),"")</f>
        <v/>
      </c>
      <c r="F4388" s="80" t="str">
        <f>IFERROR(IF(B4388="","",VLOOKUP(B4388,'Customer Orders Management'!B:AB,13,0)),"")</f>
        <v/>
      </c>
      <c r="G4388" s="80" t="str">
        <f>IFERROR(IF(B4388="","",VLOOKUP(B4388,'Customer Orders Management'!B:AB,7,0)),"")</f>
        <v/>
      </c>
      <c r="H4388" s="80" t="str">
        <f>IFERROR(IF(B4388="","",VLOOKUP(B4388,'Customer Orders Management'!B:AB,8,0)),"")</f>
        <v/>
      </c>
      <c r="I4388" s="81" t="str">
        <f>IFERROR(IF(B4388="","",VLOOKUP(B4388,'Customer Orders Management'!B:AB,9,0)),"")</f>
        <v/>
      </c>
      <c r="J4388" s="81" t="str">
        <f>IFERROR(IF(B4388="","",VLOOKUP(B4388,'Customer Orders Management'!B:AB,10,0)),"")</f>
        <v/>
      </c>
      <c r="K4388" s="81" t="str">
        <f>IFERROR(IF(B4388="","",VLOOKUP(B4388,'Customer Orders Management'!B:AB,11,0)),"")</f>
        <v/>
      </c>
      <c r="L4388" s="81" t="str">
        <f>IFERROR(IF(VLOOKUP(B4388,'DIFOT Raw Data'!B:P,15,0)="","Not Delivered","Delivery"&amp;" "&amp;VLOOKUP(B4388,'DIFOT Raw Data'!B:P,15,0)),"")</f>
        <v/>
      </c>
    </row>
    <row r="4389" spans="5:12" x14ac:dyDescent="0.25">
      <c r="E4389" s="80" t="str">
        <f>IFERROR(IF(B4389="","",VLOOKUP(B4389,'Customer Orders Management'!B:AB,12,0)),"")</f>
        <v/>
      </c>
      <c r="F4389" s="80" t="str">
        <f>IFERROR(IF(B4389="","",VLOOKUP(B4389,'Customer Orders Management'!B:AB,13,0)),"")</f>
        <v/>
      </c>
      <c r="G4389" s="80" t="str">
        <f>IFERROR(IF(B4389="","",VLOOKUP(B4389,'Customer Orders Management'!B:AB,7,0)),"")</f>
        <v/>
      </c>
      <c r="H4389" s="80" t="str">
        <f>IFERROR(IF(B4389="","",VLOOKUP(B4389,'Customer Orders Management'!B:AB,8,0)),"")</f>
        <v/>
      </c>
      <c r="I4389" s="81" t="str">
        <f>IFERROR(IF(B4389="","",VLOOKUP(B4389,'Customer Orders Management'!B:AB,9,0)),"")</f>
        <v/>
      </c>
      <c r="J4389" s="81" t="str">
        <f>IFERROR(IF(B4389="","",VLOOKUP(B4389,'Customer Orders Management'!B:AB,10,0)),"")</f>
        <v/>
      </c>
      <c r="K4389" s="81" t="str">
        <f>IFERROR(IF(B4389="","",VLOOKUP(B4389,'Customer Orders Management'!B:AB,11,0)),"")</f>
        <v/>
      </c>
      <c r="L4389" s="81" t="str">
        <f>IFERROR(IF(VLOOKUP(B4389,'DIFOT Raw Data'!B:P,15,0)="","Not Delivered","Delivery"&amp;" "&amp;VLOOKUP(B4389,'DIFOT Raw Data'!B:P,15,0)),"")</f>
        <v/>
      </c>
    </row>
    <row r="4390" spans="5:12" x14ac:dyDescent="0.25">
      <c r="E4390" s="80" t="str">
        <f>IFERROR(IF(B4390="","",VLOOKUP(B4390,'Customer Orders Management'!B:AB,12,0)),"")</f>
        <v/>
      </c>
      <c r="F4390" s="80" t="str">
        <f>IFERROR(IF(B4390="","",VLOOKUP(B4390,'Customer Orders Management'!B:AB,13,0)),"")</f>
        <v/>
      </c>
      <c r="G4390" s="80" t="str">
        <f>IFERROR(IF(B4390="","",VLOOKUP(B4390,'Customer Orders Management'!B:AB,7,0)),"")</f>
        <v/>
      </c>
      <c r="H4390" s="80" t="str">
        <f>IFERROR(IF(B4390="","",VLOOKUP(B4390,'Customer Orders Management'!B:AB,8,0)),"")</f>
        <v/>
      </c>
      <c r="I4390" s="81" t="str">
        <f>IFERROR(IF(B4390="","",VLOOKUP(B4390,'Customer Orders Management'!B:AB,9,0)),"")</f>
        <v/>
      </c>
      <c r="J4390" s="81" t="str">
        <f>IFERROR(IF(B4390="","",VLOOKUP(B4390,'Customer Orders Management'!B:AB,10,0)),"")</f>
        <v/>
      </c>
      <c r="K4390" s="81" t="str">
        <f>IFERROR(IF(B4390="","",VLOOKUP(B4390,'Customer Orders Management'!B:AB,11,0)),"")</f>
        <v/>
      </c>
      <c r="L4390" s="81" t="str">
        <f>IFERROR(IF(VLOOKUP(B4390,'DIFOT Raw Data'!B:P,15,0)="","Not Delivered","Delivery"&amp;" "&amp;VLOOKUP(B4390,'DIFOT Raw Data'!B:P,15,0)),"")</f>
        <v/>
      </c>
    </row>
    <row r="4391" spans="5:12" x14ac:dyDescent="0.25">
      <c r="E4391" s="80" t="str">
        <f>IFERROR(IF(B4391="","",VLOOKUP(B4391,'Customer Orders Management'!B:AB,12,0)),"")</f>
        <v/>
      </c>
      <c r="F4391" s="80" t="str">
        <f>IFERROR(IF(B4391="","",VLOOKUP(B4391,'Customer Orders Management'!B:AB,13,0)),"")</f>
        <v/>
      </c>
      <c r="G4391" s="80" t="str">
        <f>IFERROR(IF(B4391="","",VLOOKUP(B4391,'Customer Orders Management'!B:AB,7,0)),"")</f>
        <v/>
      </c>
      <c r="H4391" s="80" t="str">
        <f>IFERROR(IF(B4391="","",VLOOKUP(B4391,'Customer Orders Management'!B:AB,8,0)),"")</f>
        <v/>
      </c>
      <c r="I4391" s="81" t="str">
        <f>IFERROR(IF(B4391="","",VLOOKUP(B4391,'Customer Orders Management'!B:AB,9,0)),"")</f>
        <v/>
      </c>
      <c r="J4391" s="81" t="str">
        <f>IFERROR(IF(B4391="","",VLOOKUP(B4391,'Customer Orders Management'!B:AB,10,0)),"")</f>
        <v/>
      </c>
      <c r="K4391" s="81" t="str">
        <f>IFERROR(IF(B4391="","",VLOOKUP(B4391,'Customer Orders Management'!B:AB,11,0)),"")</f>
        <v/>
      </c>
      <c r="L4391" s="81" t="str">
        <f>IFERROR(IF(VLOOKUP(B4391,'DIFOT Raw Data'!B:P,15,0)="","Not Delivered","Delivery"&amp;" "&amp;VLOOKUP(B4391,'DIFOT Raw Data'!B:P,15,0)),"")</f>
        <v/>
      </c>
    </row>
    <row r="4392" spans="5:12" x14ac:dyDescent="0.25">
      <c r="E4392" s="80" t="str">
        <f>IFERROR(IF(B4392="","",VLOOKUP(B4392,'Customer Orders Management'!B:AB,12,0)),"")</f>
        <v/>
      </c>
      <c r="F4392" s="80" t="str">
        <f>IFERROR(IF(B4392="","",VLOOKUP(B4392,'Customer Orders Management'!B:AB,13,0)),"")</f>
        <v/>
      </c>
      <c r="G4392" s="80" t="str">
        <f>IFERROR(IF(B4392="","",VLOOKUP(B4392,'Customer Orders Management'!B:AB,7,0)),"")</f>
        <v/>
      </c>
      <c r="H4392" s="80" t="str">
        <f>IFERROR(IF(B4392="","",VLOOKUP(B4392,'Customer Orders Management'!B:AB,8,0)),"")</f>
        <v/>
      </c>
      <c r="I4392" s="81" t="str">
        <f>IFERROR(IF(B4392="","",VLOOKUP(B4392,'Customer Orders Management'!B:AB,9,0)),"")</f>
        <v/>
      </c>
      <c r="J4392" s="81" t="str">
        <f>IFERROR(IF(B4392="","",VLOOKUP(B4392,'Customer Orders Management'!B:AB,10,0)),"")</f>
        <v/>
      </c>
      <c r="K4392" s="81" t="str">
        <f>IFERROR(IF(B4392="","",VLOOKUP(B4392,'Customer Orders Management'!B:AB,11,0)),"")</f>
        <v/>
      </c>
      <c r="L4392" s="81" t="str">
        <f>IFERROR(IF(VLOOKUP(B4392,'DIFOT Raw Data'!B:P,15,0)="","Not Delivered","Delivery"&amp;" "&amp;VLOOKUP(B4392,'DIFOT Raw Data'!B:P,15,0)),"")</f>
        <v/>
      </c>
    </row>
    <row r="4393" spans="5:12" x14ac:dyDescent="0.25">
      <c r="E4393" s="80" t="str">
        <f>IFERROR(IF(B4393="","",VLOOKUP(B4393,'Customer Orders Management'!B:AB,12,0)),"")</f>
        <v/>
      </c>
      <c r="F4393" s="80" t="str">
        <f>IFERROR(IF(B4393="","",VLOOKUP(B4393,'Customer Orders Management'!B:AB,13,0)),"")</f>
        <v/>
      </c>
      <c r="G4393" s="80" t="str">
        <f>IFERROR(IF(B4393="","",VLOOKUP(B4393,'Customer Orders Management'!B:AB,7,0)),"")</f>
        <v/>
      </c>
      <c r="H4393" s="80" t="str">
        <f>IFERROR(IF(B4393="","",VLOOKUP(B4393,'Customer Orders Management'!B:AB,8,0)),"")</f>
        <v/>
      </c>
      <c r="I4393" s="81" t="str">
        <f>IFERROR(IF(B4393="","",VLOOKUP(B4393,'Customer Orders Management'!B:AB,9,0)),"")</f>
        <v/>
      </c>
      <c r="J4393" s="81" t="str">
        <f>IFERROR(IF(B4393="","",VLOOKUP(B4393,'Customer Orders Management'!B:AB,10,0)),"")</f>
        <v/>
      </c>
      <c r="K4393" s="81" t="str">
        <f>IFERROR(IF(B4393="","",VLOOKUP(B4393,'Customer Orders Management'!B:AB,11,0)),"")</f>
        <v/>
      </c>
      <c r="L4393" s="81" t="str">
        <f>IFERROR(IF(VLOOKUP(B4393,'DIFOT Raw Data'!B:P,15,0)="","Not Delivered","Delivery"&amp;" "&amp;VLOOKUP(B4393,'DIFOT Raw Data'!B:P,15,0)),"")</f>
        <v/>
      </c>
    </row>
    <row r="4394" spans="5:12" x14ac:dyDescent="0.25">
      <c r="E4394" s="80" t="str">
        <f>IFERROR(IF(B4394="","",VLOOKUP(B4394,'Customer Orders Management'!B:AB,12,0)),"")</f>
        <v/>
      </c>
      <c r="F4394" s="80" t="str">
        <f>IFERROR(IF(B4394="","",VLOOKUP(B4394,'Customer Orders Management'!B:AB,13,0)),"")</f>
        <v/>
      </c>
      <c r="G4394" s="80" t="str">
        <f>IFERROR(IF(B4394="","",VLOOKUP(B4394,'Customer Orders Management'!B:AB,7,0)),"")</f>
        <v/>
      </c>
      <c r="H4394" s="80" t="str">
        <f>IFERROR(IF(B4394="","",VLOOKUP(B4394,'Customer Orders Management'!B:AB,8,0)),"")</f>
        <v/>
      </c>
      <c r="I4394" s="81" t="str">
        <f>IFERROR(IF(B4394="","",VLOOKUP(B4394,'Customer Orders Management'!B:AB,9,0)),"")</f>
        <v/>
      </c>
      <c r="J4394" s="81" t="str">
        <f>IFERROR(IF(B4394="","",VLOOKUP(B4394,'Customer Orders Management'!B:AB,10,0)),"")</f>
        <v/>
      </c>
      <c r="K4394" s="81" t="str">
        <f>IFERROR(IF(B4394="","",VLOOKUP(B4394,'Customer Orders Management'!B:AB,11,0)),"")</f>
        <v/>
      </c>
      <c r="L4394" s="81" t="str">
        <f>IFERROR(IF(VLOOKUP(B4394,'DIFOT Raw Data'!B:P,15,0)="","Not Delivered","Delivery"&amp;" "&amp;VLOOKUP(B4394,'DIFOT Raw Data'!B:P,15,0)),"")</f>
        <v/>
      </c>
    </row>
    <row r="4395" spans="5:12" x14ac:dyDescent="0.25">
      <c r="E4395" s="80" t="str">
        <f>IFERROR(IF(B4395="","",VLOOKUP(B4395,'Customer Orders Management'!B:AB,12,0)),"")</f>
        <v/>
      </c>
      <c r="F4395" s="80" t="str">
        <f>IFERROR(IF(B4395="","",VLOOKUP(B4395,'Customer Orders Management'!B:AB,13,0)),"")</f>
        <v/>
      </c>
      <c r="G4395" s="80" t="str">
        <f>IFERROR(IF(B4395="","",VLOOKUP(B4395,'Customer Orders Management'!B:AB,7,0)),"")</f>
        <v/>
      </c>
      <c r="H4395" s="80" t="str">
        <f>IFERROR(IF(B4395="","",VLOOKUP(B4395,'Customer Orders Management'!B:AB,8,0)),"")</f>
        <v/>
      </c>
      <c r="I4395" s="81" t="str">
        <f>IFERROR(IF(B4395="","",VLOOKUP(B4395,'Customer Orders Management'!B:AB,9,0)),"")</f>
        <v/>
      </c>
      <c r="J4395" s="81" t="str">
        <f>IFERROR(IF(B4395="","",VLOOKUP(B4395,'Customer Orders Management'!B:AB,10,0)),"")</f>
        <v/>
      </c>
      <c r="K4395" s="81" t="str">
        <f>IFERROR(IF(B4395="","",VLOOKUP(B4395,'Customer Orders Management'!B:AB,11,0)),"")</f>
        <v/>
      </c>
      <c r="L4395" s="81" t="str">
        <f>IFERROR(IF(VLOOKUP(B4395,'DIFOT Raw Data'!B:P,15,0)="","Not Delivered","Delivery"&amp;" "&amp;VLOOKUP(B4395,'DIFOT Raw Data'!B:P,15,0)),"")</f>
        <v/>
      </c>
    </row>
    <row r="4396" spans="5:12" x14ac:dyDescent="0.25">
      <c r="E4396" s="80" t="str">
        <f>IFERROR(IF(B4396="","",VLOOKUP(B4396,'Customer Orders Management'!B:AB,12,0)),"")</f>
        <v/>
      </c>
      <c r="F4396" s="80" t="str">
        <f>IFERROR(IF(B4396="","",VLOOKUP(B4396,'Customer Orders Management'!B:AB,13,0)),"")</f>
        <v/>
      </c>
      <c r="G4396" s="80" t="str">
        <f>IFERROR(IF(B4396="","",VLOOKUP(B4396,'Customer Orders Management'!B:AB,7,0)),"")</f>
        <v/>
      </c>
      <c r="H4396" s="80" t="str">
        <f>IFERROR(IF(B4396="","",VLOOKUP(B4396,'Customer Orders Management'!B:AB,8,0)),"")</f>
        <v/>
      </c>
      <c r="I4396" s="81" t="str">
        <f>IFERROR(IF(B4396="","",VLOOKUP(B4396,'Customer Orders Management'!B:AB,9,0)),"")</f>
        <v/>
      </c>
      <c r="J4396" s="81" t="str">
        <f>IFERROR(IF(B4396="","",VLOOKUP(B4396,'Customer Orders Management'!B:AB,10,0)),"")</f>
        <v/>
      </c>
      <c r="K4396" s="81" t="str">
        <f>IFERROR(IF(B4396="","",VLOOKUP(B4396,'Customer Orders Management'!B:AB,11,0)),"")</f>
        <v/>
      </c>
      <c r="L4396" s="81" t="str">
        <f>IFERROR(IF(VLOOKUP(B4396,'DIFOT Raw Data'!B:P,15,0)="","Not Delivered","Delivery"&amp;" "&amp;VLOOKUP(B4396,'DIFOT Raw Data'!B:P,15,0)),"")</f>
        <v/>
      </c>
    </row>
    <row r="4397" spans="5:12" x14ac:dyDescent="0.25">
      <c r="E4397" s="80" t="str">
        <f>IFERROR(IF(B4397="","",VLOOKUP(B4397,'Customer Orders Management'!B:AB,12,0)),"")</f>
        <v/>
      </c>
      <c r="F4397" s="80" t="str">
        <f>IFERROR(IF(B4397="","",VLOOKUP(B4397,'Customer Orders Management'!B:AB,13,0)),"")</f>
        <v/>
      </c>
      <c r="G4397" s="80" t="str">
        <f>IFERROR(IF(B4397="","",VLOOKUP(B4397,'Customer Orders Management'!B:AB,7,0)),"")</f>
        <v/>
      </c>
      <c r="H4397" s="80" t="str">
        <f>IFERROR(IF(B4397="","",VLOOKUP(B4397,'Customer Orders Management'!B:AB,8,0)),"")</f>
        <v/>
      </c>
      <c r="I4397" s="81" t="str">
        <f>IFERROR(IF(B4397="","",VLOOKUP(B4397,'Customer Orders Management'!B:AB,9,0)),"")</f>
        <v/>
      </c>
      <c r="J4397" s="81" t="str">
        <f>IFERROR(IF(B4397="","",VLOOKUP(B4397,'Customer Orders Management'!B:AB,10,0)),"")</f>
        <v/>
      </c>
      <c r="K4397" s="81" t="str">
        <f>IFERROR(IF(B4397="","",VLOOKUP(B4397,'Customer Orders Management'!B:AB,11,0)),"")</f>
        <v/>
      </c>
      <c r="L4397" s="81" t="str">
        <f>IFERROR(IF(VLOOKUP(B4397,'DIFOT Raw Data'!B:P,15,0)="","Not Delivered","Delivery"&amp;" "&amp;VLOOKUP(B4397,'DIFOT Raw Data'!B:P,15,0)),"")</f>
        <v/>
      </c>
    </row>
    <row r="4398" spans="5:12" x14ac:dyDescent="0.25">
      <c r="E4398" s="80" t="str">
        <f>IFERROR(IF(B4398="","",VLOOKUP(B4398,'Customer Orders Management'!B:AB,12,0)),"")</f>
        <v/>
      </c>
      <c r="F4398" s="80" t="str">
        <f>IFERROR(IF(B4398="","",VLOOKUP(B4398,'Customer Orders Management'!B:AB,13,0)),"")</f>
        <v/>
      </c>
      <c r="G4398" s="80" t="str">
        <f>IFERROR(IF(B4398="","",VLOOKUP(B4398,'Customer Orders Management'!B:AB,7,0)),"")</f>
        <v/>
      </c>
      <c r="H4398" s="80" t="str">
        <f>IFERROR(IF(B4398="","",VLOOKUP(B4398,'Customer Orders Management'!B:AB,8,0)),"")</f>
        <v/>
      </c>
      <c r="I4398" s="81" t="str">
        <f>IFERROR(IF(B4398="","",VLOOKUP(B4398,'Customer Orders Management'!B:AB,9,0)),"")</f>
        <v/>
      </c>
      <c r="J4398" s="81" t="str">
        <f>IFERROR(IF(B4398="","",VLOOKUP(B4398,'Customer Orders Management'!B:AB,10,0)),"")</f>
        <v/>
      </c>
      <c r="K4398" s="81" t="str">
        <f>IFERROR(IF(B4398="","",VLOOKUP(B4398,'Customer Orders Management'!B:AB,11,0)),"")</f>
        <v/>
      </c>
      <c r="L4398" s="81" t="str">
        <f>IFERROR(IF(VLOOKUP(B4398,'DIFOT Raw Data'!B:P,15,0)="","Not Delivered","Delivery"&amp;" "&amp;VLOOKUP(B4398,'DIFOT Raw Data'!B:P,15,0)),"")</f>
        <v/>
      </c>
    </row>
    <row r="4399" spans="5:12" x14ac:dyDescent="0.25">
      <c r="E4399" s="80" t="str">
        <f>IFERROR(IF(B4399="","",VLOOKUP(B4399,'Customer Orders Management'!B:AB,12,0)),"")</f>
        <v/>
      </c>
      <c r="F4399" s="80" t="str">
        <f>IFERROR(IF(B4399="","",VLOOKUP(B4399,'Customer Orders Management'!B:AB,13,0)),"")</f>
        <v/>
      </c>
      <c r="G4399" s="80" t="str">
        <f>IFERROR(IF(B4399="","",VLOOKUP(B4399,'Customer Orders Management'!B:AB,7,0)),"")</f>
        <v/>
      </c>
      <c r="H4399" s="80" t="str">
        <f>IFERROR(IF(B4399="","",VLOOKUP(B4399,'Customer Orders Management'!B:AB,8,0)),"")</f>
        <v/>
      </c>
      <c r="I4399" s="81" t="str">
        <f>IFERROR(IF(B4399="","",VLOOKUP(B4399,'Customer Orders Management'!B:AB,9,0)),"")</f>
        <v/>
      </c>
      <c r="J4399" s="81" t="str">
        <f>IFERROR(IF(B4399="","",VLOOKUP(B4399,'Customer Orders Management'!B:AB,10,0)),"")</f>
        <v/>
      </c>
      <c r="K4399" s="81" t="str">
        <f>IFERROR(IF(B4399="","",VLOOKUP(B4399,'Customer Orders Management'!B:AB,11,0)),"")</f>
        <v/>
      </c>
      <c r="L4399" s="81" t="str">
        <f>IFERROR(IF(VLOOKUP(B4399,'DIFOT Raw Data'!B:P,15,0)="","Not Delivered","Delivery"&amp;" "&amp;VLOOKUP(B4399,'DIFOT Raw Data'!B:P,15,0)),"")</f>
        <v/>
      </c>
    </row>
    <row r="4400" spans="5:12" x14ac:dyDescent="0.25">
      <c r="E4400" s="80" t="str">
        <f>IFERROR(IF(B4400="","",VLOOKUP(B4400,'Customer Orders Management'!B:AB,12,0)),"")</f>
        <v/>
      </c>
      <c r="F4400" s="80" t="str">
        <f>IFERROR(IF(B4400="","",VLOOKUP(B4400,'Customer Orders Management'!B:AB,13,0)),"")</f>
        <v/>
      </c>
      <c r="G4400" s="80" t="str">
        <f>IFERROR(IF(B4400="","",VLOOKUP(B4400,'Customer Orders Management'!B:AB,7,0)),"")</f>
        <v/>
      </c>
      <c r="H4400" s="80" t="str">
        <f>IFERROR(IF(B4400="","",VLOOKUP(B4400,'Customer Orders Management'!B:AB,8,0)),"")</f>
        <v/>
      </c>
      <c r="I4400" s="81" t="str">
        <f>IFERROR(IF(B4400="","",VLOOKUP(B4400,'Customer Orders Management'!B:AB,9,0)),"")</f>
        <v/>
      </c>
      <c r="J4400" s="81" t="str">
        <f>IFERROR(IF(B4400="","",VLOOKUP(B4400,'Customer Orders Management'!B:AB,10,0)),"")</f>
        <v/>
      </c>
      <c r="K4400" s="81" t="str">
        <f>IFERROR(IF(B4400="","",VLOOKUP(B4400,'Customer Orders Management'!B:AB,11,0)),"")</f>
        <v/>
      </c>
      <c r="L4400" s="81" t="str">
        <f>IFERROR(IF(VLOOKUP(B4400,'DIFOT Raw Data'!B:P,15,0)="","Not Delivered","Delivery"&amp;" "&amp;VLOOKUP(B4400,'DIFOT Raw Data'!B:P,15,0)),"")</f>
        <v/>
      </c>
    </row>
    <row r="4401" spans="5:12" x14ac:dyDescent="0.25">
      <c r="E4401" s="80" t="str">
        <f>IFERROR(IF(B4401="","",VLOOKUP(B4401,'Customer Orders Management'!B:AB,12,0)),"")</f>
        <v/>
      </c>
      <c r="F4401" s="80" t="str">
        <f>IFERROR(IF(B4401="","",VLOOKUP(B4401,'Customer Orders Management'!B:AB,13,0)),"")</f>
        <v/>
      </c>
      <c r="G4401" s="80" t="str">
        <f>IFERROR(IF(B4401="","",VLOOKUP(B4401,'Customer Orders Management'!B:AB,7,0)),"")</f>
        <v/>
      </c>
      <c r="H4401" s="80" t="str">
        <f>IFERROR(IF(B4401="","",VLOOKUP(B4401,'Customer Orders Management'!B:AB,8,0)),"")</f>
        <v/>
      </c>
      <c r="I4401" s="81" t="str">
        <f>IFERROR(IF(B4401="","",VLOOKUP(B4401,'Customer Orders Management'!B:AB,9,0)),"")</f>
        <v/>
      </c>
      <c r="J4401" s="81" t="str">
        <f>IFERROR(IF(B4401="","",VLOOKUP(B4401,'Customer Orders Management'!B:AB,10,0)),"")</f>
        <v/>
      </c>
      <c r="K4401" s="81" t="str">
        <f>IFERROR(IF(B4401="","",VLOOKUP(B4401,'Customer Orders Management'!B:AB,11,0)),"")</f>
        <v/>
      </c>
      <c r="L4401" s="81" t="str">
        <f>IFERROR(IF(VLOOKUP(B4401,'DIFOT Raw Data'!B:P,15,0)="","Not Delivered","Delivery"&amp;" "&amp;VLOOKUP(B4401,'DIFOT Raw Data'!B:P,15,0)),"")</f>
        <v/>
      </c>
    </row>
    <row r="4402" spans="5:12" x14ac:dyDescent="0.25">
      <c r="E4402" s="80" t="str">
        <f>IFERROR(IF(B4402="","",VLOOKUP(B4402,'Customer Orders Management'!B:AB,12,0)),"")</f>
        <v/>
      </c>
      <c r="F4402" s="80" t="str">
        <f>IFERROR(IF(B4402="","",VLOOKUP(B4402,'Customer Orders Management'!B:AB,13,0)),"")</f>
        <v/>
      </c>
      <c r="G4402" s="80" t="str">
        <f>IFERROR(IF(B4402="","",VLOOKUP(B4402,'Customer Orders Management'!B:AB,7,0)),"")</f>
        <v/>
      </c>
      <c r="H4402" s="80" t="str">
        <f>IFERROR(IF(B4402="","",VLOOKUP(B4402,'Customer Orders Management'!B:AB,8,0)),"")</f>
        <v/>
      </c>
      <c r="I4402" s="81" t="str">
        <f>IFERROR(IF(B4402="","",VLOOKUP(B4402,'Customer Orders Management'!B:AB,9,0)),"")</f>
        <v/>
      </c>
      <c r="J4402" s="81" t="str">
        <f>IFERROR(IF(B4402="","",VLOOKUP(B4402,'Customer Orders Management'!B:AB,10,0)),"")</f>
        <v/>
      </c>
      <c r="K4402" s="81" t="str">
        <f>IFERROR(IF(B4402="","",VLOOKUP(B4402,'Customer Orders Management'!B:AB,11,0)),"")</f>
        <v/>
      </c>
      <c r="L4402" s="81" t="str">
        <f>IFERROR(IF(VLOOKUP(B4402,'DIFOT Raw Data'!B:P,15,0)="","Not Delivered","Delivery"&amp;" "&amp;VLOOKUP(B4402,'DIFOT Raw Data'!B:P,15,0)),"")</f>
        <v/>
      </c>
    </row>
    <row r="4403" spans="5:12" x14ac:dyDescent="0.25">
      <c r="E4403" s="80" t="str">
        <f>IFERROR(IF(B4403="","",VLOOKUP(B4403,'Customer Orders Management'!B:AB,12,0)),"")</f>
        <v/>
      </c>
      <c r="F4403" s="80" t="str">
        <f>IFERROR(IF(B4403="","",VLOOKUP(B4403,'Customer Orders Management'!B:AB,13,0)),"")</f>
        <v/>
      </c>
      <c r="G4403" s="80" t="str">
        <f>IFERROR(IF(B4403="","",VLOOKUP(B4403,'Customer Orders Management'!B:AB,7,0)),"")</f>
        <v/>
      </c>
      <c r="H4403" s="80" t="str">
        <f>IFERROR(IF(B4403="","",VLOOKUP(B4403,'Customer Orders Management'!B:AB,8,0)),"")</f>
        <v/>
      </c>
      <c r="I4403" s="81" t="str">
        <f>IFERROR(IF(B4403="","",VLOOKUP(B4403,'Customer Orders Management'!B:AB,9,0)),"")</f>
        <v/>
      </c>
      <c r="J4403" s="81" t="str">
        <f>IFERROR(IF(B4403="","",VLOOKUP(B4403,'Customer Orders Management'!B:AB,10,0)),"")</f>
        <v/>
      </c>
      <c r="K4403" s="81" t="str">
        <f>IFERROR(IF(B4403="","",VLOOKUP(B4403,'Customer Orders Management'!B:AB,11,0)),"")</f>
        <v/>
      </c>
      <c r="L4403" s="81" t="str">
        <f>IFERROR(IF(VLOOKUP(B4403,'DIFOT Raw Data'!B:P,15,0)="","Not Delivered","Delivery"&amp;" "&amp;VLOOKUP(B4403,'DIFOT Raw Data'!B:P,15,0)),"")</f>
        <v/>
      </c>
    </row>
    <row r="4404" spans="5:12" x14ac:dyDescent="0.25">
      <c r="E4404" s="80" t="str">
        <f>IFERROR(IF(B4404="","",VLOOKUP(B4404,'Customer Orders Management'!B:AB,12,0)),"")</f>
        <v/>
      </c>
      <c r="F4404" s="80" t="str">
        <f>IFERROR(IF(B4404="","",VLOOKUP(B4404,'Customer Orders Management'!B:AB,13,0)),"")</f>
        <v/>
      </c>
      <c r="G4404" s="80" t="str">
        <f>IFERROR(IF(B4404="","",VLOOKUP(B4404,'Customer Orders Management'!B:AB,7,0)),"")</f>
        <v/>
      </c>
      <c r="H4404" s="80" t="str">
        <f>IFERROR(IF(B4404="","",VLOOKUP(B4404,'Customer Orders Management'!B:AB,8,0)),"")</f>
        <v/>
      </c>
      <c r="I4404" s="81" t="str">
        <f>IFERROR(IF(B4404="","",VLOOKUP(B4404,'Customer Orders Management'!B:AB,9,0)),"")</f>
        <v/>
      </c>
      <c r="J4404" s="81" t="str">
        <f>IFERROR(IF(B4404="","",VLOOKUP(B4404,'Customer Orders Management'!B:AB,10,0)),"")</f>
        <v/>
      </c>
      <c r="K4404" s="81" t="str">
        <f>IFERROR(IF(B4404="","",VLOOKUP(B4404,'Customer Orders Management'!B:AB,11,0)),"")</f>
        <v/>
      </c>
      <c r="L4404" s="81" t="str">
        <f>IFERROR(IF(VLOOKUP(B4404,'DIFOT Raw Data'!B:P,15,0)="","Not Delivered","Delivery"&amp;" "&amp;VLOOKUP(B4404,'DIFOT Raw Data'!B:P,15,0)),"")</f>
        <v/>
      </c>
    </row>
    <row r="4405" spans="5:12" x14ac:dyDescent="0.25">
      <c r="E4405" s="80" t="str">
        <f>IFERROR(IF(B4405="","",VLOOKUP(B4405,'Customer Orders Management'!B:AB,12,0)),"")</f>
        <v/>
      </c>
      <c r="F4405" s="80" t="str">
        <f>IFERROR(IF(B4405="","",VLOOKUP(B4405,'Customer Orders Management'!B:AB,13,0)),"")</f>
        <v/>
      </c>
      <c r="G4405" s="80" t="str">
        <f>IFERROR(IF(B4405="","",VLOOKUP(B4405,'Customer Orders Management'!B:AB,7,0)),"")</f>
        <v/>
      </c>
      <c r="H4405" s="80" t="str">
        <f>IFERROR(IF(B4405="","",VLOOKUP(B4405,'Customer Orders Management'!B:AB,8,0)),"")</f>
        <v/>
      </c>
      <c r="I4405" s="81" t="str">
        <f>IFERROR(IF(B4405="","",VLOOKUP(B4405,'Customer Orders Management'!B:AB,9,0)),"")</f>
        <v/>
      </c>
      <c r="J4405" s="81" t="str">
        <f>IFERROR(IF(B4405="","",VLOOKUP(B4405,'Customer Orders Management'!B:AB,10,0)),"")</f>
        <v/>
      </c>
      <c r="K4405" s="81" t="str">
        <f>IFERROR(IF(B4405="","",VLOOKUP(B4405,'Customer Orders Management'!B:AB,11,0)),"")</f>
        <v/>
      </c>
      <c r="L4405" s="81" t="str">
        <f>IFERROR(IF(VLOOKUP(B4405,'DIFOT Raw Data'!B:P,15,0)="","Not Delivered","Delivery"&amp;" "&amp;VLOOKUP(B4405,'DIFOT Raw Data'!B:P,15,0)),"")</f>
        <v/>
      </c>
    </row>
    <row r="4406" spans="5:12" x14ac:dyDescent="0.25">
      <c r="E4406" s="80" t="str">
        <f>IFERROR(IF(B4406="","",VLOOKUP(B4406,'Customer Orders Management'!B:AB,12,0)),"")</f>
        <v/>
      </c>
      <c r="F4406" s="80" t="str">
        <f>IFERROR(IF(B4406="","",VLOOKUP(B4406,'Customer Orders Management'!B:AB,13,0)),"")</f>
        <v/>
      </c>
      <c r="G4406" s="80" t="str">
        <f>IFERROR(IF(B4406="","",VLOOKUP(B4406,'Customer Orders Management'!B:AB,7,0)),"")</f>
        <v/>
      </c>
      <c r="H4406" s="80" t="str">
        <f>IFERROR(IF(B4406="","",VLOOKUP(B4406,'Customer Orders Management'!B:AB,8,0)),"")</f>
        <v/>
      </c>
      <c r="I4406" s="81" t="str">
        <f>IFERROR(IF(B4406="","",VLOOKUP(B4406,'Customer Orders Management'!B:AB,9,0)),"")</f>
        <v/>
      </c>
      <c r="J4406" s="81" t="str">
        <f>IFERROR(IF(B4406="","",VLOOKUP(B4406,'Customer Orders Management'!B:AB,10,0)),"")</f>
        <v/>
      </c>
      <c r="K4406" s="81" t="str">
        <f>IFERROR(IF(B4406="","",VLOOKUP(B4406,'Customer Orders Management'!B:AB,11,0)),"")</f>
        <v/>
      </c>
      <c r="L4406" s="81" t="str">
        <f>IFERROR(IF(VLOOKUP(B4406,'DIFOT Raw Data'!B:P,15,0)="","Not Delivered","Delivery"&amp;" "&amp;VLOOKUP(B4406,'DIFOT Raw Data'!B:P,15,0)),"")</f>
        <v/>
      </c>
    </row>
    <row r="4407" spans="5:12" x14ac:dyDescent="0.25">
      <c r="E4407" s="80" t="str">
        <f>IFERROR(IF(B4407="","",VLOOKUP(B4407,'Customer Orders Management'!B:AB,12,0)),"")</f>
        <v/>
      </c>
      <c r="F4407" s="80" t="str">
        <f>IFERROR(IF(B4407="","",VLOOKUP(B4407,'Customer Orders Management'!B:AB,13,0)),"")</f>
        <v/>
      </c>
      <c r="G4407" s="80" t="str">
        <f>IFERROR(IF(B4407="","",VLOOKUP(B4407,'Customer Orders Management'!B:AB,7,0)),"")</f>
        <v/>
      </c>
      <c r="H4407" s="80" t="str">
        <f>IFERROR(IF(B4407="","",VLOOKUP(B4407,'Customer Orders Management'!B:AB,8,0)),"")</f>
        <v/>
      </c>
      <c r="I4407" s="81" t="str">
        <f>IFERROR(IF(B4407="","",VLOOKUP(B4407,'Customer Orders Management'!B:AB,9,0)),"")</f>
        <v/>
      </c>
      <c r="J4407" s="81" t="str">
        <f>IFERROR(IF(B4407="","",VLOOKUP(B4407,'Customer Orders Management'!B:AB,10,0)),"")</f>
        <v/>
      </c>
      <c r="K4407" s="81" t="str">
        <f>IFERROR(IF(B4407="","",VLOOKUP(B4407,'Customer Orders Management'!B:AB,11,0)),"")</f>
        <v/>
      </c>
      <c r="L4407" s="81" t="str">
        <f>IFERROR(IF(VLOOKUP(B4407,'DIFOT Raw Data'!B:P,15,0)="","Not Delivered","Delivery"&amp;" "&amp;VLOOKUP(B4407,'DIFOT Raw Data'!B:P,15,0)),"")</f>
        <v/>
      </c>
    </row>
    <row r="4408" spans="5:12" x14ac:dyDescent="0.25">
      <c r="E4408" s="80" t="str">
        <f>IFERROR(IF(B4408="","",VLOOKUP(B4408,'Customer Orders Management'!B:AB,12,0)),"")</f>
        <v/>
      </c>
      <c r="F4408" s="80" t="str">
        <f>IFERROR(IF(B4408="","",VLOOKUP(B4408,'Customer Orders Management'!B:AB,13,0)),"")</f>
        <v/>
      </c>
      <c r="G4408" s="80" t="str">
        <f>IFERROR(IF(B4408="","",VLOOKUP(B4408,'Customer Orders Management'!B:AB,7,0)),"")</f>
        <v/>
      </c>
      <c r="H4408" s="80" t="str">
        <f>IFERROR(IF(B4408="","",VLOOKUP(B4408,'Customer Orders Management'!B:AB,8,0)),"")</f>
        <v/>
      </c>
      <c r="I4408" s="81" t="str">
        <f>IFERROR(IF(B4408="","",VLOOKUP(B4408,'Customer Orders Management'!B:AB,9,0)),"")</f>
        <v/>
      </c>
      <c r="J4408" s="81" t="str">
        <f>IFERROR(IF(B4408="","",VLOOKUP(B4408,'Customer Orders Management'!B:AB,10,0)),"")</f>
        <v/>
      </c>
      <c r="K4408" s="81" t="str">
        <f>IFERROR(IF(B4408="","",VLOOKUP(B4408,'Customer Orders Management'!B:AB,11,0)),"")</f>
        <v/>
      </c>
      <c r="L4408" s="81" t="str">
        <f>IFERROR(IF(VLOOKUP(B4408,'DIFOT Raw Data'!B:P,15,0)="","Not Delivered","Delivery"&amp;" "&amp;VLOOKUP(B4408,'DIFOT Raw Data'!B:P,15,0)),"")</f>
        <v/>
      </c>
    </row>
    <row r="4409" spans="5:12" x14ac:dyDescent="0.25">
      <c r="E4409" s="80" t="str">
        <f>IFERROR(IF(B4409="","",VLOOKUP(B4409,'Customer Orders Management'!B:AB,12,0)),"")</f>
        <v/>
      </c>
      <c r="F4409" s="80" t="str">
        <f>IFERROR(IF(B4409="","",VLOOKUP(B4409,'Customer Orders Management'!B:AB,13,0)),"")</f>
        <v/>
      </c>
      <c r="G4409" s="80" t="str">
        <f>IFERROR(IF(B4409="","",VLOOKUP(B4409,'Customer Orders Management'!B:AB,7,0)),"")</f>
        <v/>
      </c>
      <c r="H4409" s="80" t="str">
        <f>IFERROR(IF(B4409="","",VLOOKUP(B4409,'Customer Orders Management'!B:AB,8,0)),"")</f>
        <v/>
      </c>
      <c r="I4409" s="81" t="str">
        <f>IFERROR(IF(B4409="","",VLOOKUP(B4409,'Customer Orders Management'!B:AB,9,0)),"")</f>
        <v/>
      </c>
      <c r="J4409" s="81" t="str">
        <f>IFERROR(IF(B4409="","",VLOOKUP(B4409,'Customer Orders Management'!B:AB,10,0)),"")</f>
        <v/>
      </c>
      <c r="K4409" s="81" t="str">
        <f>IFERROR(IF(B4409="","",VLOOKUP(B4409,'Customer Orders Management'!B:AB,11,0)),"")</f>
        <v/>
      </c>
      <c r="L4409" s="81" t="str">
        <f>IFERROR(IF(VLOOKUP(B4409,'DIFOT Raw Data'!B:P,15,0)="","Not Delivered","Delivery"&amp;" "&amp;VLOOKUP(B4409,'DIFOT Raw Data'!B:P,15,0)),"")</f>
        <v/>
      </c>
    </row>
    <row r="4410" spans="5:12" x14ac:dyDescent="0.25">
      <c r="E4410" s="80" t="str">
        <f>IFERROR(IF(B4410="","",VLOOKUP(B4410,'Customer Orders Management'!B:AB,12,0)),"")</f>
        <v/>
      </c>
      <c r="F4410" s="80" t="str">
        <f>IFERROR(IF(B4410="","",VLOOKUP(B4410,'Customer Orders Management'!B:AB,13,0)),"")</f>
        <v/>
      </c>
      <c r="G4410" s="80" t="str">
        <f>IFERROR(IF(B4410="","",VLOOKUP(B4410,'Customer Orders Management'!B:AB,7,0)),"")</f>
        <v/>
      </c>
      <c r="H4410" s="80" t="str">
        <f>IFERROR(IF(B4410="","",VLOOKUP(B4410,'Customer Orders Management'!B:AB,8,0)),"")</f>
        <v/>
      </c>
      <c r="I4410" s="81" t="str">
        <f>IFERROR(IF(B4410="","",VLOOKUP(B4410,'Customer Orders Management'!B:AB,9,0)),"")</f>
        <v/>
      </c>
      <c r="J4410" s="81" t="str">
        <f>IFERROR(IF(B4410="","",VLOOKUP(B4410,'Customer Orders Management'!B:AB,10,0)),"")</f>
        <v/>
      </c>
      <c r="K4410" s="81" t="str">
        <f>IFERROR(IF(B4410="","",VLOOKUP(B4410,'Customer Orders Management'!B:AB,11,0)),"")</f>
        <v/>
      </c>
      <c r="L4410" s="81" t="str">
        <f>IFERROR(IF(VLOOKUP(B4410,'DIFOT Raw Data'!B:P,15,0)="","Not Delivered","Delivery"&amp;" "&amp;VLOOKUP(B4410,'DIFOT Raw Data'!B:P,15,0)),"")</f>
        <v/>
      </c>
    </row>
    <row r="4411" spans="5:12" x14ac:dyDescent="0.25">
      <c r="E4411" s="80" t="str">
        <f>IFERROR(IF(B4411="","",VLOOKUP(B4411,'Customer Orders Management'!B:AB,12,0)),"")</f>
        <v/>
      </c>
      <c r="F4411" s="80" t="str">
        <f>IFERROR(IF(B4411="","",VLOOKUP(B4411,'Customer Orders Management'!B:AB,13,0)),"")</f>
        <v/>
      </c>
      <c r="G4411" s="80" t="str">
        <f>IFERROR(IF(B4411="","",VLOOKUP(B4411,'Customer Orders Management'!B:AB,7,0)),"")</f>
        <v/>
      </c>
      <c r="H4411" s="80" t="str">
        <f>IFERROR(IF(B4411="","",VLOOKUP(B4411,'Customer Orders Management'!B:AB,8,0)),"")</f>
        <v/>
      </c>
      <c r="I4411" s="81" t="str">
        <f>IFERROR(IF(B4411="","",VLOOKUP(B4411,'Customer Orders Management'!B:AB,9,0)),"")</f>
        <v/>
      </c>
      <c r="J4411" s="81" t="str">
        <f>IFERROR(IF(B4411="","",VLOOKUP(B4411,'Customer Orders Management'!B:AB,10,0)),"")</f>
        <v/>
      </c>
      <c r="K4411" s="81" t="str">
        <f>IFERROR(IF(B4411="","",VLOOKUP(B4411,'Customer Orders Management'!B:AB,11,0)),"")</f>
        <v/>
      </c>
      <c r="L4411" s="81" t="str">
        <f>IFERROR(IF(VLOOKUP(B4411,'DIFOT Raw Data'!B:P,15,0)="","Not Delivered","Delivery"&amp;" "&amp;VLOOKUP(B4411,'DIFOT Raw Data'!B:P,15,0)),"")</f>
        <v/>
      </c>
    </row>
    <row r="4412" spans="5:12" x14ac:dyDescent="0.25">
      <c r="E4412" s="80" t="str">
        <f>IFERROR(IF(B4412="","",VLOOKUP(B4412,'Customer Orders Management'!B:AB,12,0)),"")</f>
        <v/>
      </c>
      <c r="F4412" s="80" t="str">
        <f>IFERROR(IF(B4412="","",VLOOKUP(B4412,'Customer Orders Management'!B:AB,13,0)),"")</f>
        <v/>
      </c>
      <c r="G4412" s="80" t="str">
        <f>IFERROR(IF(B4412="","",VLOOKUP(B4412,'Customer Orders Management'!B:AB,7,0)),"")</f>
        <v/>
      </c>
      <c r="H4412" s="80" t="str">
        <f>IFERROR(IF(B4412="","",VLOOKUP(B4412,'Customer Orders Management'!B:AB,8,0)),"")</f>
        <v/>
      </c>
      <c r="I4412" s="81" t="str">
        <f>IFERROR(IF(B4412="","",VLOOKUP(B4412,'Customer Orders Management'!B:AB,9,0)),"")</f>
        <v/>
      </c>
      <c r="J4412" s="81" t="str">
        <f>IFERROR(IF(B4412="","",VLOOKUP(B4412,'Customer Orders Management'!B:AB,10,0)),"")</f>
        <v/>
      </c>
      <c r="K4412" s="81" t="str">
        <f>IFERROR(IF(B4412="","",VLOOKUP(B4412,'Customer Orders Management'!B:AB,11,0)),"")</f>
        <v/>
      </c>
      <c r="L4412" s="81" t="str">
        <f>IFERROR(IF(VLOOKUP(B4412,'DIFOT Raw Data'!B:P,15,0)="","Not Delivered","Delivery"&amp;" "&amp;VLOOKUP(B4412,'DIFOT Raw Data'!B:P,15,0)),"")</f>
        <v/>
      </c>
    </row>
    <row r="4413" spans="5:12" x14ac:dyDescent="0.25">
      <c r="E4413" s="80" t="str">
        <f>IFERROR(IF(B4413="","",VLOOKUP(B4413,'Customer Orders Management'!B:AB,12,0)),"")</f>
        <v/>
      </c>
      <c r="F4413" s="80" t="str">
        <f>IFERROR(IF(B4413="","",VLOOKUP(B4413,'Customer Orders Management'!B:AB,13,0)),"")</f>
        <v/>
      </c>
      <c r="G4413" s="80" t="str">
        <f>IFERROR(IF(B4413="","",VLOOKUP(B4413,'Customer Orders Management'!B:AB,7,0)),"")</f>
        <v/>
      </c>
      <c r="H4413" s="80" t="str">
        <f>IFERROR(IF(B4413="","",VLOOKUP(B4413,'Customer Orders Management'!B:AB,8,0)),"")</f>
        <v/>
      </c>
      <c r="I4413" s="81" t="str">
        <f>IFERROR(IF(B4413="","",VLOOKUP(B4413,'Customer Orders Management'!B:AB,9,0)),"")</f>
        <v/>
      </c>
      <c r="J4413" s="81" t="str">
        <f>IFERROR(IF(B4413="","",VLOOKUP(B4413,'Customer Orders Management'!B:AB,10,0)),"")</f>
        <v/>
      </c>
      <c r="K4413" s="81" t="str">
        <f>IFERROR(IF(B4413="","",VLOOKUP(B4413,'Customer Orders Management'!B:AB,11,0)),"")</f>
        <v/>
      </c>
      <c r="L4413" s="81" t="str">
        <f>IFERROR(IF(VLOOKUP(B4413,'DIFOT Raw Data'!B:P,15,0)="","Not Delivered","Delivery"&amp;" "&amp;VLOOKUP(B4413,'DIFOT Raw Data'!B:P,15,0)),"")</f>
        <v/>
      </c>
    </row>
    <row r="4414" spans="5:12" x14ac:dyDescent="0.25">
      <c r="E4414" s="80" t="str">
        <f>IFERROR(IF(B4414="","",VLOOKUP(B4414,'Customer Orders Management'!B:AB,12,0)),"")</f>
        <v/>
      </c>
      <c r="F4414" s="80" t="str">
        <f>IFERROR(IF(B4414="","",VLOOKUP(B4414,'Customer Orders Management'!B:AB,13,0)),"")</f>
        <v/>
      </c>
      <c r="G4414" s="80" t="str">
        <f>IFERROR(IF(B4414="","",VLOOKUP(B4414,'Customer Orders Management'!B:AB,7,0)),"")</f>
        <v/>
      </c>
      <c r="H4414" s="80" t="str">
        <f>IFERROR(IF(B4414="","",VLOOKUP(B4414,'Customer Orders Management'!B:AB,8,0)),"")</f>
        <v/>
      </c>
      <c r="I4414" s="81" t="str">
        <f>IFERROR(IF(B4414="","",VLOOKUP(B4414,'Customer Orders Management'!B:AB,9,0)),"")</f>
        <v/>
      </c>
      <c r="J4414" s="81" t="str">
        <f>IFERROR(IF(B4414="","",VLOOKUP(B4414,'Customer Orders Management'!B:AB,10,0)),"")</f>
        <v/>
      </c>
      <c r="K4414" s="81" t="str">
        <f>IFERROR(IF(B4414="","",VLOOKUP(B4414,'Customer Orders Management'!B:AB,11,0)),"")</f>
        <v/>
      </c>
      <c r="L4414" s="81" t="str">
        <f>IFERROR(IF(VLOOKUP(B4414,'DIFOT Raw Data'!B:P,15,0)="","Not Delivered","Delivery"&amp;" "&amp;VLOOKUP(B4414,'DIFOT Raw Data'!B:P,15,0)),"")</f>
        <v/>
      </c>
    </row>
    <row r="4415" spans="5:12" x14ac:dyDescent="0.25">
      <c r="E4415" s="80" t="str">
        <f>IFERROR(IF(B4415="","",VLOOKUP(B4415,'Customer Orders Management'!B:AB,12,0)),"")</f>
        <v/>
      </c>
      <c r="F4415" s="80" t="str">
        <f>IFERROR(IF(B4415="","",VLOOKUP(B4415,'Customer Orders Management'!B:AB,13,0)),"")</f>
        <v/>
      </c>
      <c r="G4415" s="80" t="str">
        <f>IFERROR(IF(B4415="","",VLOOKUP(B4415,'Customer Orders Management'!B:AB,7,0)),"")</f>
        <v/>
      </c>
      <c r="H4415" s="80" t="str">
        <f>IFERROR(IF(B4415="","",VLOOKUP(B4415,'Customer Orders Management'!B:AB,8,0)),"")</f>
        <v/>
      </c>
      <c r="I4415" s="81" t="str">
        <f>IFERROR(IF(B4415="","",VLOOKUP(B4415,'Customer Orders Management'!B:AB,9,0)),"")</f>
        <v/>
      </c>
      <c r="J4415" s="81" t="str">
        <f>IFERROR(IF(B4415="","",VLOOKUP(B4415,'Customer Orders Management'!B:AB,10,0)),"")</f>
        <v/>
      </c>
      <c r="K4415" s="81" t="str">
        <f>IFERROR(IF(B4415="","",VLOOKUP(B4415,'Customer Orders Management'!B:AB,11,0)),"")</f>
        <v/>
      </c>
      <c r="L4415" s="81" t="str">
        <f>IFERROR(IF(VLOOKUP(B4415,'DIFOT Raw Data'!B:P,15,0)="","Not Delivered","Delivery"&amp;" "&amp;VLOOKUP(B4415,'DIFOT Raw Data'!B:P,15,0)),"")</f>
        <v/>
      </c>
    </row>
    <row r="4416" spans="5:12" x14ac:dyDescent="0.25">
      <c r="E4416" s="80" t="str">
        <f>IFERROR(IF(B4416="","",VLOOKUP(B4416,'Customer Orders Management'!B:AB,12,0)),"")</f>
        <v/>
      </c>
      <c r="F4416" s="80" t="str">
        <f>IFERROR(IF(B4416="","",VLOOKUP(B4416,'Customer Orders Management'!B:AB,13,0)),"")</f>
        <v/>
      </c>
      <c r="G4416" s="80" t="str">
        <f>IFERROR(IF(B4416="","",VLOOKUP(B4416,'Customer Orders Management'!B:AB,7,0)),"")</f>
        <v/>
      </c>
      <c r="H4416" s="80" t="str">
        <f>IFERROR(IF(B4416="","",VLOOKUP(B4416,'Customer Orders Management'!B:AB,8,0)),"")</f>
        <v/>
      </c>
      <c r="I4416" s="81" t="str">
        <f>IFERROR(IF(B4416="","",VLOOKUP(B4416,'Customer Orders Management'!B:AB,9,0)),"")</f>
        <v/>
      </c>
      <c r="J4416" s="81" t="str">
        <f>IFERROR(IF(B4416="","",VLOOKUP(B4416,'Customer Orders Management'!B:AB,10,0)),"")</f>
        <v/>
      </c>
      <c r="K4416" s="81" t="str">
        <f>IFERROR(IF(B4416="","",VLOOKUP(B4416,'Customer Orders Management'!B:AB,11,0)),"")</f>
        <v/>
      </c>
      <c r="L4416" s="81" t="str">
        <f>IFERROR(IF(VLOOKUP(B4416,'DIFOT Raw Data'!B:P,15,0)="","Not Delivered","Delivery"&amp;" "&amp;VLOOKUP(B4416,'DIFOT Raw Data'!B:P,15,0)),"")</f>
        <v/>
      </c>
    </row>
    <row r="4417" spans="5:12" x14ac:dyDescent="0.25">
      <c r="E4417" s="80" t="str">
        <f>IFERROR(IF(B4417="","",VLOOKUP(B4417,'Customer Orders Management'!B:AB,12,0)),"")</f>
        <v/>
      </c>
      <c r="F4417" s="80" t="str">
        <f>IFERROR(IF(B4417="","",VLOOKUP(B4417,'Customer Orders Management'!B:AB,13,0)),"")</f>
        <v/>
      </c>
      <c r="G4417" s="80" t="str">
        <f>IFERROR(IF(B4417="","",VLOOKUP(B4417,'Customer Orders Management'!B:AB,7,0)),"")</f>
        <v/>
      </c>
      <c r="H4417" s="80" t="str">
        <f>IFERROR(IF(B4417="","",VLOOKUP(B4417,'Customer Orders Management'!B:AB,8,0)),"")</f>
        <v/>
      </c>
      <c r="I4417" s="81" t="str">
        <f>IFERROR(IF(B4417="","",VLOOKUP(B4417,'Customer Orders Management'!B:AB,9,0)),"")</f>
        <v/>
      </c>
      <c r="J4417" s="81" t="str">
        <f>IFERROR(IF(B4417="","",VLOOKUP(B4417,'Customer Orders Management'!B:AB,10,0)),"")</f>
        <v/>
      </c>
      <c r="K4417" s="81" t="str">
        <f>IFERROR(IF(B4417="","",VLOOKUP(B4417,'Customer Orders Management'!B:AB,11,0)),"")</f>
        <v/>
      </c>
      <c r="L4417" s="81" t="str">
        <f>IFERROR(IF(VLOOKUP(B4417,'DIFOT Raw Data'!B:P,15,0)="","Not Delivered","Delivery"&amp;" "&amp;VLOOKUP(B4417,'DIFOT Raw Data'!B:P,15,0)),"")</f>
        <v/>
      </c>
    </row>
    <row r="4418" spans="5:12" x14ac:dyDescent="0.25">
      <c r="E4418" s="80" t="str">
        <f>IFERROR(IF(B4418="","",VLOOKUP(B4418,'Customer Orders Management'!B:AB,12,0)),"")</f>
        <v/>
      </c>
      <c r="F4418" s="80" t="str">
        <f>IFERROR(IF(B4418="","",VLOOKUP(B4418,'Customer Orders Management'!B:AB,13,0)),"")</f>
        <v/>
      </c>
      <c r="G4418" s="80" t="str">
        <f>IFERROR(IF(B4418="","",VLOOKUP(B4418,'Customer Orders Management'!B:AB,7,0)),"")</f>
        <v/>
      </c>
      <c r="H4418" s="80" t="str">
        <f>IFERROR(IF(B4418="","",VLOOKUP(B4418,'Customer Orders Management'!B:AB,8,0)),"")</f>
        <v/>
      </c>
      <c r="I4418" s="81" t="str">
        <f>IFERROR(IF(B4418="","",VLOOKUP(B4418,'Customer Orders Management'!B:AB,9,0)),"")</f>
        <v/>
      </c>
      <c r="J4418" s="81" t="str">
        <f>IFERROR(IF(B4418="","",VLOOKUP(B4418,'Customer Orders Management'!B:AB,10,0)),"")</f>
        <v/>
      </c>
      <c r="K4418" s="81" t="str">
        <f>IFERROR(IF(B4418="","",VLOOKUP(B4418,'Customer Orders Management'!B:AB,11,0)),"")</f>
        <v/>
      </c>
      <c r="L4418" s="81" t="str">
        <f>IFERROR(IF(VLOOKUP(B4418,'DIFOT Raw Data'!B:P,15,0)="","Not Delivered","Delivery"&amp;" "&amp;VLOOKUP(B4418,'DIFOT Raw Data'!B:P,15,0)),"")</f>
        <v/>
      </c>
    </row>
    <row r="4419" spans="5:12" x14ac:dyDescent="0.25">
      <c r="E4419" s="80" t="str">
        <f>IFERROR(IF(B4419="","",VLOOKUP(B4419,'Customer Orders Management'!B:AB,12,0)),"")</f>
        <v/>
      </c>
      <c r="F4419" s="80" t="str">
        <f>IFERROR(IF(B4419="","",VLOOKUP(B4419,'Customer Orders Management'!B:AB,13,0)),"")</f>
        <v/>
      </c>
      <c r="G4419" s="80" t="str">
        <f>IFERROR(IF(B4419="","",VLOOKUP(B4419,'Customer Orders Management'!B:AB,7,0)),"")</f>
        <v/>
      </c>
      <c r="H4419" s="80" t="str">
        <f>IFERROR(IF(B4419="","",VLOOKUP(B4419,'Customer Orders Management'!B:AB,8,0)),"")</f>
        <v/>
      </c>
      <c r="I4419" s="81" t="str">
        <f>IFERROR(IF(B4419="","",VLOOKUP(B4419,'Customer Orders Management'!B:AB,9,0)),"")</f>
        <v/>
      </c>
      <c r="J4419" s="81" t="str">
        <f>IFERROR(IF(B4419="","",VLOOKUP(B4419,'Customer Orders Management'!B:AB,10,0)),"")</f>
        <v/>
      </c>
      <c r="K4419" s="81" t="str">
        <f>IFERROR(IF(B4419="","",VLOOKUP(B4419,'Customer Orders Management'!B:AB,11,0)),"")</f>
        <v/>
      </c>
      <c r="L4419" s="81" t="str">
        <f>IFERROR(IF(VLOOKUP(B4419,'DIFOT Raw Data'!B:P,15,0)="","Not Delivered","Delivery"&amp;" "&amp;VLOOKUP(B4419,'DIFOT Raw Data'!B:P,15,0)),"")</f>
        <v/>
      </c>
    </row>
    <row r="4420" spans="5:12" x14ac:dyDescent="0.25">
      <c r="E4420" s="80" t="str">
        <f>IFERROR(IF(B4420="","",VLOOKUP(B4420,'Customer Orders Management'!B:AB,12,0)),"")</f>
        <v/>
      </c>
      <c r="F4420" s="80" t="str">
        <f>IFERROR(IF(B4420="","",VLOOKUP(B4420,'Customer Orders Management'!B:AB,13,0)),"")</f>
        <v/>
      </c>
      <c r="G4420" s="80" t="str">
        <f>IFERROR(IF(B4420="","",VLOOKUP(B4420,'Customer Orders Management'!B:AB,7,0)),"")</f>
        <v/>
      </c>
      <c r="H4420" s="80" t="str">
        <f>IFERROR(IF(B4420="","",VLOOKUP(B4420,'Customer Orders Management'!B:AB,8,0)),"")</f>
        <v/>
      </c>
      <c r="I4420" s="81" t="str">
        <f>IFERROR(IF(B4420="","",VLOOKUP(B4420,'Customer Orders Management'!B:AB,9,0)),"")</f>
        <v/>
      </c>
      <c r="J4420" s="81" t="str">
        <f>IFERROR(IF(B4420="","",VLOOKUP(B4420,'Customer Orders Management'!B:AB,10,0)),"")</f>
        <v/>
      </c>
      <c r="K4420" s="81" t="str">
        <f>IFERROR(IF(B4420="","",VLOOKUP(B4420,'Customer Orders Management'!B:AB,11,0)),"")</f>
        <v/>
      </c>
      <c r="L4420" s="81" t="str">
        <f>IFERROR(IF(VLOOKUP(B4420,'DIFOT Raw Data'!B:P,15,0)="","Not Delivered","Delivery"&amp;" "&amp;VLOOKUP(B4420,'DIFOT Raw Data'!B:P,15,0)),"")</f>
        <v/>
      </c>
    </row>
    <row r="4421" spans="5:12" x14ac:dyDescent="0.25">
      <c r="E4421" s="80" t="str">
        <f>IFERROR(IF(B4421="","",VLOOKUP(B4421,'Customer Orders Management'!B:AB,12,0)),"")</f>
        <v/>
      </c>
      <c r="F4421" s="80" t="str">
        <f>IFERROR(IF(B4421="","",VLOOKUP(B4421,'Customer Orders Management'!B:AB,13,0)),"")</f>
        <v/>
      </c>
      <c r="G4421" s="80" t="str">
        <f>IFERROR(IF(B4421="","",VLOOKUP(B4421,'Customer Orders Management'!B:AB,7,0)),"")</f>
        <v/>
      </c>
      <c r="H4421" s="80" t="str">
        <f>IFERROR(IF(B4421="","",VLOOKUP(B4421,'Customer Orders Management'!B:AB,8,0)),"")</f>
        <v/>
      </c>
      <c r="I4421" s="81" t="str">
        <f>IFERROR(IF(B4421="","",VLOOKUP(B4421,'Customer Orders Management'!B:AB,9,0)),"")</f>
        <v/>
      </c>
      <c r="J4421" s="81" t="str">
        <f>IFERROR(IF(B4421="","",VLOOKUP(B4421,'Customer Orders Management'!B:AB,10,0)),"")</f>
        <v/>
      </c>
      <c r="K4421" s="81" t="str">
        <f>IFERROR(IF(B4421="","",VLOOKUP(B4421,'Customer Orders Management'!B:AB,11,0)),"")</f>
        <v/>
      </c>
      <c r="L4421" s="81" t="str">
        <f>IFERROR(IF(VLOOKUP(B4421,'DIFOT Raw Data'!B:P,15,0)="","Not Delivered","Delivery"&amp;" "&amp;VLOOKUP(B4421,'DIFOT Raw Data'!B:P,15,0)),"")</f>
        <v/>
      </c>
    </row>
    <row r="4422" spans="5:12" x14ac:dyDescent="0.25">
      <c r="E4422" s="80" t="str">
        <f>IFERROR(IF(B4422="","",VLOOKUP(B4422,'Customer Orders Management'!B:AB,12,0)),"")</f>
        <v/>
      </c>
      <c r="F4422" s="80" t="str">
        <f>IFERROR(IF(B4422="","",VLOOKUP(B4422,'Customer Orders Management'!B:AB,13,0)),"")</f>
        <v/>
      </c>
      <c r="G4422" s="80" t="str">
        <f>IFERROR(IF(B4422="","",VLOOKUP(B4422,'Customer Orders Management'!B:AB,7,0)),"")</f>
        <v/>
      </c>
      <c r="H4422" s="80" t="str">
        <f>IFERROR(IF(B4422="","",VLOOKUP(B4422,'Customer Orders Management'!B:AB,8,0)),"")</f>
        <v/>
      </c>
      <c r="I4422" s="81" t="str">
        <f>IFERROR(IF(B4422="","",VLOOKUP(B4422,'Customer Orders Management'!B:AB,9,0)),"")</f>
        <v/>
      </c>
      <c r="J4422" s="81" t="str">
        <f>IFERROR(IF(B4422="","",VLOOKUP(B4422,'Customer Orders Management'!B:AB,10,0)),"")</f>
        <v/>
      </c>
      <c r="K4422" s="81" t="str">
        <f>IFERROR(IF(B4422="","",VLOOKUP(B4422,'Customer Orders Management'!B:AB,11,0)),"")</f>
        <v/>
      </c>
      <c r="L4422" s="81" t="str">
        <f>IFERROR(IF(VLOOKUP(B4422,'DIFOT Raw Data'!B:P,15,0)="","Not Delivered","Delivery"&amp;" "&amp;VLOOKUP(B4422,'DIFOT Raw Data'!B:P,15,0)),"")</f>
        <v/>
      </c>
    </row>
    <row r="4423" spans="5:12" x14ac:dyDescent="0.25">
      <c r="E4423" s="80" t="str">
        <f>IFERROR(IF(B4423="","",VLOOKUP(B4423,'Customer Orders Management'!B:AB,12,0)),"")</f>
        <v/>
      </c>
      <c r="F4423" s="80" t="str">
        <f>IFERROR(IF(B4423="","",VLOOKUP(B4423,'Customer Orders Management'!B:AB,13,0)),"")</f>
        <v/>
      </c>
      <c r="G4423" s="80" t="str">
        <f>IFERROR(IF(B4423="","",VLOOKUP(B4423,'Customer Orders Management'!B:AB,7,0)),"")</f>
        <v/>
      </c>
      <c r="H4423" s="80" t="str">
        <f>IFERROR(IF(B4423="","",VLOOKUP(B4423,'Customer Orders Management'!B:AB,8,0)),"")</f>
        <v/>
      </c>
      <c r="I4423" s="81" t="str">
        <f>IFERROR(IF(B4423="","",VLOOKUP(B4423,'Customer Orders Management'!B:AB,9,0)),"")</f>
        <v/>
      </c>
      <c r="J4423" s="81" t="str">
        <f>IFERROR(IF(B4423="","",VLOOKUP(B4423,'Customer Orders Management'!B:AB,10,0)),"")</f>
        <v/>
      </c>
      <c r="K4423" s="81" t="str">
        <f>IFERROR(IF(B4423="","",VLOOKUP(B4423,'Customer Orders Management'!B:AB,11,0)),"")</f>
        <v/>
      </c>
      <c r="L4423" s="81" t="str">
        <f>IFERROR(IF(VLOOKUP(B4423,'DIFOT Raw Data'!B:P,15,0)="","Not Delivered","Delivery"&amp;" "&amp;VLOOKUP(B4423,'DIFOT Raw Data'!B:P,15,0)),"")</f>
        <v/>
      </c>
    </row>
    <row r="4424" spans="5:12" x14ac:dyDescent="0.25">
      <c r="E4424" s="80" t="str">
        <f>IFERROR(IF(B4424="","",VLOOKUP(B4424,'Customer Orders Management'!B:AB,12,0)),"")</f>
        <v/>
      </c>
      <c r="F4424" s="80" t="str">
        <f>IFERROR(IF(B4424="","",VLOOKUP(B4424,'Customer Orders Management'!B:AB,13,0)),"")</f>
        <v/>
      </c>
      <c r="G4424" s="80" t="str">
        <f>IFERROR(IF(B4424="","",VLOOKUP(B4424,'Customer Orders Management'!B:AB,7,0)),"")</f>
        <v/>
      </c>
      <c r="H4424" s="80" t="str">
        <f>IFERROR(IF(B4424="","",VLOOKUP(B4424,'Customer Orders Management'!B:AB,8,0)),"")</f>
        <v/>
      </c>
      <c r="I4424" s="81" t="str">
        <f>IFERROR(IF(B4424="","",VLOOKUP(B4424,'Customer Orders Management'!B:AB,9,0)),"")</f>
        <v/>
      </c>
      <c r="J4424" s="81" t="str">
        <f>IFERROR(IF(B4424="","",VLOOKUP(B4424,'Customer Orders Management'!B:AB,10,0)),"")</f>
        <v/>
      </c>
      <c r="K4424" s="81" t="str">
        <f>IFERROR(IF(B4424="","",VLOOKUP(B4424,'Customer Orders Management'!B:AB,11,0)),"")</f>
        <v/>
      </c>
      <c r="L4424" s="81" t="str">
        <f>IFERROR(IF(VLOOKUP(B4424,'DIFOT Raw Data'!B:P,15,0)="","Not Delivered","Delivery"&amp;" "&amp;VLOOKUP(B4424,'DIFOT Raw Data'!B:P,15,0)),"")</f>
        <v/>
      </c>
    </row>
    <row r="4425" spans="5:12" x14ac:dyDescent="0.25">
      <c r="E4425" s="80" t="str">
        <f>IFERROR(IF(B4425="","",VLOOKUP(B4425,'Customer Orders Management'!B:AB,12,0)),"")</f>
        <v/>
      </c>
      <c r="F4425" s="80" t="str">
        <f>IFERROR(IF(B4425="","",VLOOKUP(B4425,'Customer Orders Management'!B:AB,13,0)),"")</f>
        <v/>
      </c>
      <c r="G4425" s="80" t="str">
        <f>IFERROR(IF(B4425="","",VLOOKUP(B4425,'Customer Orders Management'!B:AB,7,0)),"")</f>
        <v/>
      </c>
      <c r="H4425" s="80" t="str">
        <f>IFERROR(IF(B4425="","",VLOOKUP(B4425,'Customer Orders Management'!B:AB,8,0)),"")</f>
        <v/>
      </c>
      <c r="I4425" s="81" t="str">
        <f>IFERROR(IF(B4425="","",VLOOKUP(B4425,'Customer Orders Management'!B:AB,9,0)),"")</f>
        <v/>
      </c>
      <c r="J4425" s="81" t="str">
        <f>IFERROR(IF(B4425="","",VLOOKUP(B4425,'Customer Orders Management'!B:AB,10,0)),"")</f>
        <v/>
      </c>
      <c r="K4425" s="81" t="str">
        <f>IFERROR(IF(B4425="","",VLOOKUP(B4425,'Customer Orders Management'!B:AB,11,0)),"")</f>
        <v/>
      </c>
      <c r="L4425" s="81" t="str">
        <f>IFERROR(IF(VLOOKUP(B4425,'DIFOT Raw Data'!B:P,15,0)="","Not Delivered","Delivery"&amp;" "&amp;VLOOKUP(B4425,'DIFOT Raw Data'!B:P,15,0)),"")</f>
        <v/>
      </c>
    </row>
    <row r="4426" spans="5:12" x14ac:dyDescent="0.25">
      <c r="E4426" s="80" t="str">
        <f>IFERROR(IF(B4426="","",VLOOKUP(B4426,'Customer Orders Management'!B:AB,12,0)),"")</f>
        <v/>
      </c>
      <c r="F4426" s="80" t="str">
        <f>IFERROR(IF(B4426="","",VLOOKUP(B4426,'Customer Orders Management'!B:AB,13,0)),"")</f>
        <v/>
      </c>
      <c r="G4426" s="80" t="str">
        <f>IFERROR(IF(B4426="","",VLOOKUP(B4426,'Customer Orders Management'!B:AB,7,0)),"")</f>
        <v/>
      </c>
      <c r="H4426" s="80" t="str">
        <f>IFERROR(IF(B4426="","",VLOOKUP(B4426,'Customer Orders Management'!B:AB,8,0)),"")</f>
        <v/>
      </c>
      <c r="I4426" s="81" t="str">
        <f>IFERROR(IF(B4426="","",VLOOKUP(B4426,'Customer Orders Management'!B:AB,9,0)),"")</f>
        <v/>
      </c>
      <c r="J4426" s="81" t="str">
        <f>IFERROR(IF(B4426="","",VLOOKUP(B4426,'Customer Orders Management'!B:AB,10,0)),"")</f>
        <v/>
      </c>
      <c r="K4426" s="81" t="str">
        <f>IFERROR(IF(B4426="","",VLOOKUP(B4426,'Customer Orders Management'!B:AB,11,0)),"")</f>
        <v/>
      </c>
      <c r="L4426" s="81" t="str">
        <f>IFERROR(IF(VLOOKUP(B4426,'DIFOT Raw Data'!B:P,15,0)="","Not Delivered","Delivery"&amp;" "&amp;VLOOKUP(B4426,'DIFOT Raw Data'!B:P,15,0)),"")</f>
        <v/>
      </c>
    </row>
    <row r="4427" spans="5:12" x14ac:dyDescent="0.25">
      <c r="E4427" s="80" t="str">
        <f>IFERROR(IF(B4427="","",VLOOKUP(B4427,'Customer Orders Management'!B:AB,12,0)),"")</f>
        <v/>
      </c>
      <c r="F4427" s="80" t="str">
        <f>IFERROR(IF(B4427="","",VLOOKUP(B4427,'Customer Orders Management'!B:AB,13,0)),"")</f>
        <v/>
      </c>
      <c r="G4427" s="80" t="str">
        <f>IFERROR(IF(B4427="","",VLOOKUP(B4427,'Customer Orders Management'!B:AB,7,0)),"")</f>
        <v/>
      </c>
      <c r="H4427" s="80" t="str">
        <f>IFERROR(IF(B4427="","",VLOOKUP(B4427,'Customer Orders Management'!B:AB,8,0)),"")</f>
        <v/>
      </c>
      <c r="I4427" s="81" t="str">
        <f>IFERROR(IF(B4427="","",VLOOKUP(B4427,'Customer Orders Management'!B:AB,9,0)),"")</f>
        <v/>
      </c>
      <c r="J4427" s="81" t="str">
        <f>IFERROR(IF(B4427="","",VLOOKUP(B4427,'Customer Orders Management'!B:AB,10,0)),"")</f>
        <v/>
      </c>
      <c r="K4427" s="81" t="str">
        <f>IFERROR(IF(B4427="","",VLOOKUP(B4427,'Customer Orders Management'!B:AB,11,0)),"")</f>
        <v/>
      </c>
      <c r="L4427" s="81" t="str">
        <f>IFERROR(IF(VLOOKUP(B4427,'DIFOT Raw Data'!B:P,15,0)="","Not Delivered","Delivery"&amp;" "&amp;VLOOKUP(B4427,'DIFOT Raw Data'!B:P,15,0)),"")</f>
        <v/>
      </c>
    </row>
    <row r="4428" spans="5:12" x14ac:dyDescent="0.25">
      <c r="E4428" s="80" t="str">
        <f>IFERROR(IF(B4428="","",VLOOKUP(B4428,'Customer Orders Management'!B:AB,12,0)),"")</f>
        <v/>
      </c>
      <c r="F4428" s="80" t="str">
        <f>IFERROR(IF(B4428="","",VLOOKUP(B4428,'Customer Orders Management'!B:AB,13,0)),"")</f>
        <v/>
      </c>
      <c r="G4428" s="80" t="str">
        <f>IFERROR(IF(B4428="","",VLOOKUP(B4428,'Customer Orders Management'!B:AB,7,0)),"")</f>
        <v/>
      </c>
      <c r="H4428" s="80" t="str">
        <f>IFERROR(IF(B4428="","",VLOOKUP(B4428,'Customer Orders Management'!B:AB,8,0)),"")</f>
        <v/>
      </c>
      <c r="I4428" s="81" t="str">
        <f>IFERROR(IF(B4428="","",VLOOKUP(B4428,'Customer Orders Management'!B:AB,9,0)),"")</f>
        <v/>
      </c>
      <c r="J4428" s="81" t="str">
        <f>IFERROR(IF(B4428="","",VLOOKUP(B4428,'Customer Orders Management'!B:AB,10,0)),"")</f>
        <v/>
      </c>
      <c r="K4428" s="81" t="str">
        <f>IFERROR(IF(B4428="","",VLOOKUP(B4428,'Customer Orders Management'!B:AB,11,0)),"")</f>
        <v/>
      </c>
      <c r="L4428" s="81" t="str">
        <f>IFERROR(IF(VLOOKUP(B4428,'DIFOT Raw Data'!B:P,15,0)="","Not Delivered","Delivery"&amp;" "&amp;VLOOKUP(B4428,'DIFOT Raw Data'!B:P,15,0)),"")</f>
        <v/>
      </c>
    </row>
    <row r="4429" spans="5:12" x14ac:dyDescent="0.25">
      <c r="E4429" s="80" t="str">
        <f>IFERROR(IF(B4429="","",VLOOKUP(B4429,'Customer Orders Management'!B:AB,12,0)),"")</f>
        <v/>
      </c>
      <c r="F4429" s="80" t="str">
        <f>IFERROR(IF(B4429="","",VLOOKUP(B4429,'Customer Orders Management'!B:AB,13,0)),"")</f>
        <v/>
      </c>
      <c r="G4429" s="80" t="str">
        <f>IFERROR(IF(B4429="","",VLOOKUP(B4429,'Customer Orders Management'!B:AB,7,0)),"")</f>
        <v/>
      </c>
      <c r="H4429" s="80" t="str">
        <f>IFERROR(IF(B4429="","",VLOOKUP(B4429,'Customer Orders Management'!B:AB,8,0)),"")</f>
        <v/>
      </c>
      <c r="I4429" s="81" t="str">
        <f>IFERROR(IF(B4429="","",VLOOKUP(B4429,'Customer Orders Management'!B:AB,9,0)),"")</f>
        <v/>
      </c>
      <c r="J4429" s="81" t="str">
        <f>IFERROR(IF(B4429="","",VLOOKUP(B4429,'Customer Orders Management'!B:AB,10,0)),"")</f>
        <v/>
      </c>
      <c r="K4429" s="81" t="str">
        <f>IFERROR(IF(B4429="","",VLOOKUP(B4429,'Customer Orders Management'!B:AB,11,0)),"")</f>
        <v/>
      </c>
      <c r="L4429" s="81" t="str">
        <f>IFERROR(IF(VLOOKUP(B4429,'DIFOT Raw Data'!B:P,15,0)="","Not Delivered","Delivery"&amp;" "&amp;VLOOKUP(B4429,'DIFOT Raw Data'!B:P,15,0)),"")</f>
        <v/>
      </c>
    </row>
    <row r="4430" spans="5:12" x14ac:dyDescent="0.25">
      <c r="E4430" s="80" t="str">
        <f>IFERROR(IF(B4430="","",VLOOKUP(B4430,'Customer Orders Management'!B:AB,12,0)),"")</f>
        <v/>
      </c>
      <c r="F4430" s="80" t="str">
        <f>IFERROR(IF(B4430="","",VLOOKUP(B4430,'Customer Orders Management'!B:AB,13,0)),"")</f>
        <v/>
      </c>
      <c r="G4430" s="80" t="str">
        <f>IFERROR(IF(B4430="","",VLOOKUP(B4430,'Customer Orders Management'!B:AB,7,0)),"")</f>
        <v/>
      </c>
      <c r="H4430" s="80" t="str">
        <f>IFERROR(IF(B4430="","",VLOOKUP(B4430,'Customer Orders Management'!B:AB,8,0)),"")</f>
        <v/>
      </c>
      <c r="I4430" s="81" t="str">
        <f>IFERROR(IF(B4430="","",VLOOKUP(B4430,'Customer Orders Management'!B:AB,9,0)),"")</f>
        <v/>
      </c>
      <c r="J4430" s="81" t="str">
        <f>IFERROR(IF(B4430="","",VLOOKUP(B4430,'Customer Orders Management'!B:AB,10,0)),"")</f>
        <v/>
      </c>
      <c r="K4430" s="81" t="str">
        <f>IFERROR(IF(B4430="","",VLOOKUP(B4430,'Customer Orders Management'!B:AB,11,0)),"")</f>
        <v/>
      </c>
      <c r="L4430" s="81" t="str">
        <f>IFERROR(IF(VLOOKUP(B4430,'DIFOT Raw Data'!B:P,15,0)="","Not Delivered","Delivery"&amp;" "&amp;VLOOKUP(B4430,'DIFOT Raw Data'!B:P,15,0)),"")</f>
        <v/>
      </c>
    </row>
    <row r="4431" spans="5:12" x14ac:dyDescent="0.25">
      <c r="E4431" s="80" t="str">
        <f>IFERROR(IF(B4431="","",VLOOKUP(B4431,'Customer Orders Management'!B:AB,12,0)),"")</f>
        <v/>
      </c>
      <c r="F4431" s="80" t="str">
        <f>IFERROR(IF(B4431="","",VLOOKUP(B4431,'Customer Orders Management'!B:AB,13,0)),"")</f>
        <v/>
      </c>
      <c r="G4431" s="80" t="str">
        <f>IFERROR(IF(B4431="","",VLOOKUP(B4431,'Customer Orders Management'!B:AB,7,0)),"")</f>
        <v/>
      </c>
      <c r="H4431" s="80" t="str">
        <f>IFERROR(IF(B4431="","",VLOOKUP(B4431,'Customer Orders Management'!B:AB,8,0)),"")</f>
        <v/>
      </c>
      <c r="I4431" s="81" t="str">
        <f>IFERROR(IF(B4431="","",VLOOKUP(B4431,'Customer Orders Management'!B:AB,9,0)),"")</f>
        <v/>
      </c>
      <c r="J4431" s="81" t="str">
        <f>IFERROR(IF(B4431="","",VLOOKUP(B4431,'Customer Orders Management'!B:AB,10,0)),"")</f>
        <v/>
      </c>
      <c r="K4431" s="81" t="str">
        <f>IFERROR(IF(B4431="","",VLOOKUP(B4431,'Customer Orders Management'!B:AB,11,0)),"")</f>
        <v/>
      </c>
      <c r="L4431" s="81" t="str">
        <f>IFERROR(IF(VLOOKUP(B4431,'DIFOT Raw Data'!B:P,15,0)="","Not Delivered","Delivery"&amp;" "&amp;VLOOKUP(B4431,'DIFOT Raw Data'!B:P,15,0)),"")</f>
        <v/>
      </c>
    </row>
    <row r="4432" spans="5:12" x14ac:dyDescent="0.25">
      <c r="E4432" s="80" t="str">
        <f>IFERROR(IF(B4432="","",VLOOKUP(B4432,'Customer Orders Management'!B:AB,12,0)),"")</f>
        <v/>
      </c>
      <c r="F4432" s="80" t="str">
        <f>IFERROR(IF(B4432="","",VLOOKUP(B4432,'Customer Orders Management'!B:AB,13,0)),"")</f>
        <v/>
      </c>
      <c r="G4432" s="80" t="str">
        <f>IFERROR(IF(B4432="","",VLOOKUP(B4432,'Customer Orders Management'!B:AB,7,0)),"")</f>
        <v/>
      </c>
      <c r="H4432" s="80" t="str">
        <f>IFERROR(IF(B4432="","",VLOOKUP(B4432,'Customer Orders Management'!B:AB,8,0)),"")</f>
        <v/>
      </c>
      <c r="I4432" s="81" t="str">
        <f>IFERROR(IF(B4432="","",VLOOKUP(B4432,'Customer Orders Management'!B:AB,9,0)),"")</f>
        <v/>
      </c>
      <c r="J4432" s="81" t="str">
        <f>IFERROR(IF(B4432="","",VLOOKUP(B4432,'Customer Orders Management'!B:AB,10,0)),"")</f>
        <v/>
      </c>
      <c r="K4432" s="81" t="str">
        <f>IFERROR(IF(B4432="","",VLOOKUP(B4432,'Customer Orders Management'!B:AB,11,0)),"")</f>
        <v/>
      </c>
      <c r="L4432" s="81" t="str">
        <f>IFERROR(IF(VLOOKUP(B4432,'DIFOT Raw Data'!B:P,15,0)="","Not Delivered","Delivery"&amp;" "&amp;VLOOKUP(B4432,'DIFOT Raw Data'!B:P,15,0)),"")</f>
        <v/>
      </c>
    </row>
    <row r="4433" spans="5:12" x14ac:dyDescent="0.25">
      <c r="E4433" s="80" t="str">
        <f>IFERROR(IF(B4433="","",VLOOKUP(B4433,'Customer Orders Management'!B:AB,12,0)),"")</f>
        <v/>
      </c>
      <c r="F4433" s="80" t="str">
        <f>IFERROR(IF(B4433="","",VLOOKUP(B4433,'Customer Orders Management'!B:AB,13,0)),"")</f>
        <v/>
      </c>
      <c r="G4433" s="80" t="str">
        <f>IFERROR(IF(B4433="","",VLOOKUP(B4433,'Customer Orders Management'!B:AB,7,0)),"")</f>
        <v/>
      </c>
      <c r="H4433" s="80" t="str">
        <f>IFERROR(IF(B4433="","",VLOOKUP(B4433,'Customer Orders Management'!B:AB,8,0)),"")</f>
        <v/>
      </c>
      <c r="I4433" s="81" t="str">
        <f>IFERROR(IF(B4433="","",VLOOKUP(B4433,'Customer Orders Management'!B:AB,9,0)),"")</f>
        <v/>
      </c>
      <c r="J4433" s="81" t="str">
        <f>IFERROR(IF(B4433="","",VLOOKUP(B4433,'Customer Orders Management'!B:AB,10,0)),"")</f>
        <v/>
      </c>
      <c r="K4433" s="81" t="str">
        <f>IFERROR(IF(B4433="","",VLOOKUP(B4433,'Customer Orders Management'!B:AB,11,0)),"")</f>
        <v/>
      </c>
      <c r="L4433" s="81" t="str">
        <f>IFERROR(IF(VLOOKUP(B4433,'DIFOT Raw Data'!B:P,15,0)="","Not Delivered","Delivery"&amp;" "&amp;VLOOKUP(B4433,'DIFOT Raw Data'!B:P,15,0)),"")</f>
        <v/>
      </c>
    </row>
    <row r="4434" spans="5:12" x14ac:dyDescent="0.25">
      <c r="E4434" s="80" t="str">
        <f>IFERROR(IF(B4434="","",VLOOKUP(B4434,'Customer Orders Management'!B:AB,12,0)),"")</f>
        <v/>
      </c>
      <c r="F4434" s="80" t="str">
        <f>IFERROR(IF(B4434="","",VLOOKUP(B4434,'Customer Orders Management'!B:AB,13,0)),"")</f>
        <v/>
      </c>
      <c r="G4434" s="80" t="str">
        <f>IFERROR(IF(B4434="","",VLOOKUP(B4434,'Customer Orders Management'!B:AB,7,0)),"")</f>
        <v/>
      </c>
      <c r="H4434" s="80" t="str">
        <f>IFERROR(IF(B4434="","",VLOOKUP(B4434,'Customer Orders Management'!B:AB,8,0)),"")</f>
        <v/>
      </c>
      <c r="I4434" s="81" t="str">
        <f>IFERROR(IF(B4434="","",VLOOKUP(B4434,'Customer Orders Management'!B:AB,9,0)),"")</f>
        <v/>
      </c>
      <c r="J4434" s="81" t="str">
        <f>IFERROR(IF(B4434="","",VLOOKUP(B4434,'Customer Orders Management'!B:AB,10,0)),"")</f>
        <v/>
      </c>
      <c r="K4434" s="81" t="str">
        <f>IFERROR(IF(B4434="","",VLOOKUP(B4434,'Customer Orders Management'!B:AB,11,0)),"")</f>
        <v/>
      </c>
      <c r="L4434" s="81" t="str">
        <f>IFERROR(IF(VLOOKUP(B4434,'DIFOT Raw Data'!B:P,15,0)="","Not Delivered","Delivery"&amp;" "&amp;VLOOKUP(B4434,'DIFOT Raw Data'!B:P,15,0)),"")</f>
        <v/>
      </c>
    </row>
    <row r="4435" spans="5:12" x14ac:dyDescent="0.25">
      <c r="E4435" s="80" t="str">
        <f>IFERROR(IF(B4435="","",VLOOKUP(B4435,'Customer Orders Management'!B:AB,12,0)),"")</f>
        <v/>
      </c>
      <c r="F4435" s="80" t="str">
        <f>IFERROR(IF(B4435="","",VLOOKUP(B4435,'Customer Orders Management'!B:AB,13,0)),"")</f>
        <v/>
      </c>
      <c r="G4435" s="80" t="str">
        <f>IFERROR(IF(B4435="","",VLOOKUP(B4435,'Customer Orders Management'!B:AB,7,0)),"")</f>
        <v/>
      </c>
      <c r="H4435" s="80" t="str">
        <f>IFERROR(IF(B4435="","",VLOOKUP(B4435,'Customer Orders Management'!B:AB,8,0)),"")</f>
        <v/>
      </c>
      <c r="I4435" s="81" t="str">
        <f>IFERROR(IF(B4435="","",VLOOKUP(B4435,'Customer Orders Management'!B:AB,9,0)),"")</f>
        <v/>
      </c>
      <c r="J4435" s="81" t="str">
        <f>IFERROR(IF(B4435="","",VLOOKUP(B4435,'Customer Orders Management'!B:AB,10,0)),"")</f>
        <v/>
      </c>
      <c r="K4435" s="81" t="str">
        <f>IFERROR(IF(B4435="","",VLOOKUP(B4435,'Customer Orders Management'!B:AB,11,0)),"")</f>
        <v/>
      </c>
      <c r="L4435" s="81" t="str">
        <f>IFERROR(IF(VLOOKUP(B4435,'DIFOT Raw Data'!B:P,15,0)="","Not Delivered","Delivery"&amp;" "&amp;VLOOKUP(B4435,'DIFOT Raw Data'!B:P,15,0)),"")</f>
        <v/>
      </c>
    </row>
    <row r="4436" spans="5:12" x14ac:dyDescent="0.25">
      <c r="E4436" s="80" t="str">
        <f>IFERROR(IF(B4436="","",VLOOKUP(B4436,'Customer Orders Management'!B:AB,12,0)),"")</f>
        <v/>
      </c>
      <c r="F4436" s="80" t="str">
        <f>IFERROR(IF(B4436="","",VLOOKUP(B4436,'Customer Orders Management'!B:AB,13,0)),"")</f>
        <v/>
      </c>
      <c r="G4436" s="80" t="str">
        <f>IFERROR(IF(B4436="","",VLOOKUP(B4436,'Customer Orders Management'!B:AB,7,0)),"")</f>
        <v/>
      </c>
      <c r="H4436" s="80" t="str">
        <f>IFERROR(IF(B4436="","",VLOOKUP(B4436,'Customer Orders Management'!B:AB,8,0)),"")</f>
        <v/>
      </c>
      <c r="I4436" s="81" t="str">
        <f>IFERROR(IF(B4436="","",VLOOKUP(B4436,'Customer Orders Management'!B:AB,9,0)),"")</f>
        <v/>
      </c>
      <c r="J4436" s="81" t="str">
        <f>IFERROR(IF(B4436="","",VLOOKUP(B4436,'Customer Orders Management'!B:AB,10,0)),"")</f>
        <v/>
      </c>
      <c r="K4436" s="81" t="str">
        <f>IFERROR(IF(B4436="","",VLOOKUP(B4436,'Customer Orders Management'!B:AB,11,0)),"")</f>
        <v/>
      </c>
      <c r="L4436" s="81" t="str">
        <f>IFERROR(IF(VLOOKUP(B4436,'DIFOT Raw Data'!B:P,15,0)="","Not Delivered","Delivery"&amp;" "&amp;VLOOKUP(B4436,'DIFOT Raw Data'!B:P,15,0)),"")</f>
        <v/>
      </c>
    </row>
    <row r="4437" spans="5:12" x14ac:dyDescent="0.25">
      <c r="E4437" s="80" t="str">
        <f>IFERROR(IF(B4437="","",VLOOKUP(B4437,'Customer Orders Management'!B:AB,12,0)),"")</f>
        <v/>
      </c>
      <c r="F4437" s="80" t="str">
        <f>IFERROR(IF(B4437="","",VLOOKUP(B4437,'Customer Orders Management'!B:AB,13,0)),"")</f>
        <v/>
      </c>
      <c r="G4437" s="80" t="str">
        <f>IFERROR(IF(B4437="","",VLOOKUP(B4437,'Customer Orders Management'!B:AB,7,0)),"")</f>
        <v/>
      </c>
      <c r="H4437" s="80" t="str">
        <f>IFERROR(IF(B4437="","",VLOOKUP(B4437,'Customer Orders Management'!B:AB,8,0)),"")</f>
        <v/>
      </c>
      <c r="I4437" s="81" t="str">
        <f>IFERROR(IF(B4437="","",VLOOKUP(B4437,'Customer Orders Management'!B:AB,9,0)),"")</f>
        <v/>
      </c>
      <c r="J4437" s="81" t="str">
        <f>IFERROR(IF(B4437="","",VLOOKUP(B4437,'Customer Orders Management'!B:AB,10,0)),"")</f>
        <v/>
      </c>
      <c r="K4437" s="81" t="str">
        <f>IFERROR(IF(B4437="","",VLOOKUP(B4437,'Customer Orders Management'!B:AB,11,0)),"")</f>
        <v/>
      </c>
      <c r="L4437" s="81" t="str">
        <f>IFERROR(IF(VLOOKUP(B4437,'DIFOT Raw Data'!B:P,15,0)="","Not Delivered","Delivery"&amp;" "&amp;VLOOKUP(B4437,'DIFOT Raw Data'!B:P,15,0)),"")</f>
        <v/>
      </c>
    </row>
    <row r="4438" spans="5:12" x14ac:dyDescent="0.25">
      <c r="E4438" s="80" t="str">
        <f>IFERROR(IF(B4438="","",VLOOKUP(B4438,'Customer Orders Management'!B:AB,12,0)),"")</f>
        <v/>
      </c>
      <c r="F4438" s="80" t="str">
        <f>IFERROR(IF(B4438="","",VLOOKUP(B4438,'Customer Orders Management'!B:AB,13,0)),"")</f>
        <v/>
      </c>
      <c r="G4438" s="80" t="str">
        <f>IFERROR(IF(B4438="","",VLOOKUP(B4438,'Customer Orders Management'!B:AB,7,0)),"")</f>
        <v/>
      </c>
      <c r="H4438" s="80" t="str">
        <f>IFERROR(IF(B4438="","",VLOOKUP(B4438,'Customer Orders Management'!B:AB,8,0)),"")</f>
        <v/>
      </c>
      <c r="I4438" s="81" t="str">
        <f>IFERROR(IF(B4438="","",VLOOKUP(B4438,'Customer Orders Management'!B:AB,9,0)),"")</f>
        <v/>
      </c>
      <c r="J4438" s="81" t="str">
        <f>IFERROR(IF(B4438="","",VLOOKUP(B4438,'Customer Orders Management'!B:AB,10,0)),"")</f>
        <v/>
      </c>
      <c r="K4438" s="81" t="str">
        <f>IFERROR(IF(B4438="","",VLOOKUP(B4438,'Customer Orders Management'!B:AB,11,0)),"")</f>
        <v/>
      </c>
      <c r="L4438" s="81" t="str">
        <f>IFERROR(IF(VLOOKUP(B4438,'DIFOT Raw Data'!B:P,15,0)="","Not Delivered","Delivery"&amp;" "&amp;VLOOKUP(B4438,'DIFOT Raw Data'!B:P,15,0)),"")</f>
        <v/>
      </c>
    </row>
    <row r="4439" spans="5:12" x14ac:dyDescent="0.25">
      <c r="E4439" s="80" t="str">
        <f>IFERROR(IF(B4439="","",VLOOKUP(B4439,'Customer Orders Management'!B:AB,12,0)),"")</f>
        <v/>
      </c>
      <c r="F4439" s="80" t="str">
        <f>IFERROR(IF(B4439="","",VLOOKUP(B4439,'Customer Orders Management'!B:AB,13,0)),"")</f>
        <v/>
      </c>
      <c r="G4439" s="80" t="str">
        <f>IFERROR(IF(B4439="","",VLOOKUP(B4439,'Customer Orders Management'!B:AB,7,0)),"")</f>
        <v/>
      </c>
      <c r="H4439" s="80" t="str">
        <f>IFERROR(IF(B4439="","",VLOOKUP(B4439,'Customer Orders Management'!B:AB,8,0)),"")</f>
        <v/>
      </c>
      <c r="I4439" s="81" t="str">
        <f>IFERROR(IF(B4439="","",VLOOKUP(B4439,'Customer Orders Management'!B:AB,9,0)),"")</f>
        <v/>
      </c>
      <c r="J4439" s="81" t="str">
        <f>IFERROR(IF(B4439="","",VLOOKUP(B4439,'Customer Orders Management'!B:AB,10,0)),"")</f>
        <v/>
      </c>
      <c r="K4439" s="81" t="str">
        <f>IFERROR(IF(B4439="","",VLOOKUP(B4439,'Customer Orders Management'!B:AB,11,0)),"")</f>
        <v/>
      </c>
      <c r="L4439" s="81" t="str">
        <f>IFERROR(IF(VLOOKUP(B4439,'DIFOT Raw Data'!B:P,15,0)="","Not Delivered","Delivery"&amp;" "&amp;VLOOKUP(B4439,'DIFOT Raw Data'!B:P,15,0)),"")</f>
        <v/>
      </c>
    </row>
    <row r="4440" spans="5:12" x14ac:dyDescent="0.25">
      <c r="E4440" s="80" t="str">
        <f>IFERROR(IF(B4440="","",VLOOKUP(B4440,'Customer Orders Management'!B:AB,12,0)),"")</f>
        <v/>
      </c>
      <c r="F4440" s="80" t="str">
        <f>IFERROR(IF(B4440="","",VLOOKUP(B4440,'Customer Orders Management'!B:AB,13,0)),"")</f>
        <v/>
      </c>
      <c r="G4440" s="80" t="str">
        <f>IFERROR(IF(B4440="","",VLOOKUP(B4440,'Customer Orders Management'!B:AB,7,0)),"")</f>
        <v/>
      </c>
      <c r="H4440" s="80" t="str">
        <f>IFERROR(IF(B4440="","",VLOOKUP(B4440,'Customer Orders Management'!B:AB,8,0)),"")</f>
        <v/>
      </c>
      <c r="I4440" s="81" t="str">
        <f>IFERROR(IF(B4440="","",VLOOKUP(B4440,'Customer Orders Management'!B:AB,9,0)),"")</f>
        <v/>
      </c>
      <c r="J4440" s="81" t="str">
        <f>IFERROR(IF(B4440="","",VLOOKUP(B4440,'Customer Orders Management'!B:AB,10,0)),"")</f>
        <v/>
      </c>
      <c r="K4440" s="81" t="str">
        <f>IFERROR(IF(B4440="","",VLOOKUP(B4440,'Customer Orders Management'!B:AB,11,0)),"")</f>
        <v/>
      </c>
      <c r="L4440" s="81" t="str">
        <f>IFERROR(IF(VLOOKUP(B4440,'DIFOT Raw Data'!B:P,15,0)="","Not Delivered","Delivery"&amp;" "&amp;VLOOKUP(B4440,'DIFOT Raw Data'!B:P,15,0)),"")</f>
        <v/>
      </c>
    </row>
    <row r="4441" spans="5:12" x14ac:dyDescent="0.25">
      <c r="E4441" s="80" t="str">
        <f>IFERROR(IF(B4441="","",VLOOKUP(B4441,'Customer Orders Management'!B:AB,12,0)),"")</f>
        <v/>
      </c>
      <c r="F4441" s="80" t="str">
        <f>IFERROR(IF(B4441="","",VLOOKUP(B4441,'Customer Orders Management'!B:AB,13,0)),"")</f>
        <v/>
      </c>
      <c r="G4441" s="80" t="str">
        <f>IFERROR(IF(B4441="","",VLOOKUP(B4441,'Customer Orders Management'!B:AB,7,0)),"")</f>
        <v/>
      </c>
      <c r="H4441" s="80" t="str">
        <f>IFERROR(IF(B4441="","",VLOOKUP(B4441,'Customer Orders Management'!B:AB,8,0)),"")</f>
        <v/>
      </c>
      <c r="I4441" s="81" t="str">
        <f>IFERROR(IF(B4441="","",VLOOKUP(B4441,'Customer Orders Management'!B:AB,9,0)),"")</f>
        <v/>
      </c>
      <c r="J4441" s="81" t="str">
        <f>IFERROR(IF(B4441="","",VLOOKUP(B4441,'Customer Orders Management'!B:AB,10,0)),"")</f>
        <v/>
      </c>
      <c r="K4441" s="81" t="str">
        <f>IFERROR(IF(B4441="","",VLOOKUP(B4441,'Customer Orders Management'!B:AB,11,0)),"")</f>
        <v/>
      </c>
      <c r="L4441" s="81" t="str">
        <f>IFERROR(IF(VLOOKUP(B4441,'DIFOT Raw Data'!B:P,15,0)="","Not Delivered","Delivery"&amp;" "&amp;VLOOKUP(B4441,'DIFOT Raw Data'!B:P,15,0)),"")</f>
        <v/>
      </c>
    </row>
    <row r="4442" spans="5:12" x14ac:dyDescent="0.25">
      <c r="E4442" s="80" t="str">
        <f>IFERROR(IF(B4442="","",VLOOKUP(B4442,'Customer Orders Management'!B:AB,12,0)),"")</f>
        <v/>
      </c>
      <c r="F4442" s="80" t="str">
        <f>IFERROR(IF(B4442="","",VLOOKUP(B4442,'Customer Orders Management'!B:AB,13,0)),"")</f>
        <v/>
      </c>
      <c r="G4442" s="80" t="str">
        <f>IFERROR(IF(B4442="","",VLOOKUP(B4442,'Customer Orders Management'!B:AB,7,0)),"")</f>
        <v/>
      </c>
      <c r="H4442" s="80" t="str">
        <f>IFERROR(IF(B4442="","",VLOOKUP(B4442,'Customer Orders Management'!B:AB,8,0)),"")</f>
        <v/>
      </c>
      <c r="I4442" s="81" t="str">
        <f>IFERROR(IF(B4442="","",VLOOKUP(B4442,'Customer Orders Management'!B:AB,9,0)),"")</f>
        <v/>
      </c>
      <c r="J4442" s="81" t="str">
        <f>IFERROR(IF(B4442="","",VLOOKUP(B4442,'Customer Orders Management'!B:AB,10,0)),"")</f>
        <v/>
      </c>
      <c r="K4442" s="81" t="str">
        <f>IFERROR(IF(B4442="","",VLOOKUP(B4442,'Customer Orders Management'!B:AB,11,0)),"")</f>
        <v/>
      </c>
      <c r="L4442" s="81" t="str">
        <f>IFERROR(IF(VLOOKUP(B4442,'DIFOT Raw Data'!B:P,15,0)="","Not Delivered","Delivery"&amp;" "&amp;VLOOKUP(B4442,'DIFOT Raw Data'!B:P,15,0)),"")</f>
        <v/>
      </c>
    </row>
    <row r="4443" spans="5:12" x14ac:dyDescent="0.25">
      <c r="E4443" s="80" t="str">
        <f>IFERROR(IF(B4443="","",VLOOKUP(B4443,'Customer Orders Management'!B:AB,12,0)),"")</f>
        <v/>
      </c>
      <c r="F4443" s="80" t="str">
        <f>IFERROR(IF(B4443="","",VLOOKUP(B4443,'Customer Orders Management'!B:AB,13,0)),"")</f>
        <v/>
      </c>
      <c r="G4443" s="80" t="str">
        <f>IFERROR(IF(B4443="","",VLOOKUP(B4443,'Customer Orders Management'!B:AB,7,0)),"")</f>
        <v/>
      </c>
      <c r="H4443" s="80" t="str">
        <f>IFERROR(IF(B4443="","",VLOOKUP(B4443,'Customer Orders Management'!B:AB,8,0)),"")</f>
        <v/>
      </c>
      <c r="I4443" s="81" t="str">
        <f>IFERROR(IF(B4443="","",VLOOKUP(B4443,'Customer Orders Management'!B:AB,9,0)),"")</f>
        <v/>
      </c>
      <c r="J4443" s="81" t="str">
        <f>IFERROR(IF(B4443="","",VLOOKUP(B4443,'Customer Orders Management'!B:AB,10,0)),"")</f>
        <v/>
      </c>
      <c r="K4443" s="81" t="str">
        <f>IFERROR(IF(B4443="","",VLOOKUP(B4443,'Customer Orders Management'!B:AB,11,0)),"")</f>
        <v/>
      </c>
      <c r="L4443" s="81" t="str">
        <f>IFERROR(IF(VLOOKUP(B4443,'DIFOT Raw Data'!B:P,15,0)="","Not Delivered","Delivery"&amp;" "&amp;VLOOKUP(B4443,'DIFOT Raw Data'!B:P,15,0)),"")</f>
        <v/>
      </c>
    </row>
    <row r="4444" spans="5:12" x14ac:dyDescent="0.25">
      <c r="E4444" s="80" t="str">
        <f>IFERROR(IF(B4444="","",VLOOKUP(B4444,'Customer Orders Management'!B:AB,12,0)),"")</f>
        <v/>
      </c>
      <c r="F4444" s="80" t="str">
        <f>IFERROR(IF(B4444="","",VLOOKUP(B4444,'Customer Orders Management'!B:AB,13,0)),"")</f>
        <v/>
      </c>
      <c r="G4444" s="80" t="str">
        <f>IFERROR(IF(B4444="","",VLOOKUP(B4444,'Customer Orders Management'!B:AB,7,0)),"")</f>
        <v/>
      </c>
      <c r="H4444" s="80" t="str">
        <f>IFERROR(IF(B4444="","",VLOOKUP(B4444,'Customer Orders Management'!B:AB,8,0)),"")</f>
        <v/>
      </c>
      <c r="I4444" s="81" t="str">
        <f>IFERROR(IF(B4444="","",VLOOKUP(B4444,'Customer Orders Management'!B:AB,9,0)),"")</f>
        <v/>
      </c>
      <c r="J4444" s="81" t="str">
        <f>IFERROR(IF(B4444="","",VLOOKUP(B4444,'Customer Orders Management'!B:AB,10,0)),"")</f>
        <v/>
      </c>
      <c r="K4444" s="81" t="str">
        <f>IFERROR(IF(B4444="","",VLOOKUP(B4444,'Customer Orders Management'!B:AB,11,0)),"")</f>
        <v/>
      </c>
      <c r="L4444" s="81" t="str">
        <f>IFERROR(IF(VLOOKUP(B4444,'DIFOT Raw Data'!B:P,15,0)="","Not Delivered","Delivery"&amp;" "&amp;VLOOKUP(B4444,'DIFOT Raw Data'!B:P,15,0)),"")</f>
        <v/>
      </c>
    </row>
    <row r="4445" spans="5:12" x14ac:dyDescent="0.25">
      <c r="E4445" s="80" t="str">
        <f>IFERROR(IF(B4445="","",VLOOKUP(B4445,'Customer Orders Management'!B:AB,12,0)),"")</f>
        <v/>
      </c>
      <c r="F4445" s="80" t="str">
        <f>IFERROR(IF(B4445="","",VLOOKUP(B4445,'Customer Orders Management'!B:AB,13,0)),"")</f>
        <v/>
      </c>
      <c r="G4445" s="80" t="str">
        <f>IFERROR(IF(B4445="","",VLOOKUP(B4445,'Customer Orders Management'!B:AB,7,0)),"")</f>
        <v/>
      </c>
      <c r="H4445" s="80" t="str">
        <f>IFERROR(IF(B4445="","",VLOOKUP(B4445,'Customer Orders Management'!B:AB,8,0)),"")</f>
        <v/>
      </c>
      <c r="I4445" s="81" t="str">
        <f>IFERROR(IF(B4445="","",VLOOKUP(B4445,'Customer Orders Management'!B:AB,9,0)),"")</f>
        <v/>
      </c>
      <c r="J4445" s="81" t="str">
        <f>IFERROR(IF(B4445="","",VLOOKUP(B4445,'Customer Orders Management'!B:AB,10,0)),"")</f>
        <v/>
      </c>
      <c r="K4445" s="81" t="str">
        <f>IFERROR(IF(B4445="","",VLOOKUP(B4445,'Customer Orders Management'!B:AB,11,0)),"")</f>
        <v/>
      </c>
      <c r="L4445" s="81" t="str">
        <f>IFERROR(IF(VLOOKUP(B4445,'DIFOT Raw Data'!B:P,15,0)="","Not Delivered","Delivery"&amp;" "&amp;VLOOKUP(B4445,'DIFOT Raw Data'!B:P,15,0)),"")</f>
        <v/>
      </c>
    </row>
    <row r="4446" spans="5:12" x14ac:dyDescent="0.25">
      <c r="E4446" s="80" t="str">
        <f>IFERROR(IF(B4446="","",VLOOKUP(B4446,'Customer Orders Management'!B:AB,12,0)),"")</f>
        <v/>
      </c>
      <c r="F4446" s="80" t="str">
        <f>IFERROR(IF(B4446="","",VLOOKUP(B4446,'Customer Orders Management'!B:AB,13,0)),"")</f>
        <v/>
      </c>
      <c r="G4446" s="80" t="str">
        <f>IFERROR(IF(B4446="","",VLOOKUP(B4446,'Customer Orders Management'!B:AB,7,0)),"")</f>
        <v/>
      </c>
      <c r="H4446" s="80" t="str">
        <f>IFERROR(IF(B4446="","",VLOOKUP(B4446,'Customer Orders Management'!B:AB,8,0)),"")</f>
        <v/>
      </c>
      <c r="I4446" s="81" t="str">
        <f>IFERROR(IF(B4446="","",VLOOKUP(B4446,'Customer Orders Management'!B:AB,9,0)),"")</f>
        <v/>
      </c>
      <c r="J4446" s="81" t="str">
        <f>IFERROR(IF(B4446="","",VLOOKUP(B4446,'Customer Orders Management'!B:AB,10,0)),"")</f>
        <v/>
      </c>
      <c r="K4446" s="81" t="str">
        <f>IFERROR(IF(B4446="","",VLOOKUP(B4446,'Customer Orders Management'!B:AB,11,0)),"")</f>
        <v/>
      </c>
      <c r="L4446" s="81" t="str">
        <f>IFERROR(IF(VLOOKUP(B4446,'DIFOT Raw Data'!B:P,15,0)="","Not Delivered","Delivery"&amp;" "&amp;VLOOKUP(B4446,'DIFOT Raw Data'!B:P,15,0)),"")</f>
        <v/>
      </c>
    </row>
    <row r="4447" spans="5:12" x14ac:dyDescent="0.25">
      <c r="E4447" s="80" t="str">
        <f>IFERROR(IF(B4447="","",VLOOKUP(B4447,'Customer Orders Management'!B:AB,12,0)),"")</f>
        <v/>
      </c>
      <c r="F4447" s="80" t="str">
        <f>IFERROR(IF(B4447="","",VLOOKUP(B4447,'Customer Orders Management'!B:AB,13,0)),"")</f>
        <v/>
      </c>
      <c r="G4447" s="80" t="str">
        <f>IFERROR(IF(B4447="","",VLOOKUP(B4447,'Customer Orders Management'!B:AB,7,0)),"")</f>
        <v/>
      </c>
      <c r="H4447" s="80" t="str">
        <f>IFERROR(IF(B4447="","",VLOOKUP(B4447,'Customer Orders Management'!B:AB,8,0)),"")</f>
        <v/>
      </c>
      <c r="I4447" s="81" t="str">
        <f>IFERROR(IF(B4447="","",VLOOKUP(B4447,'Customer Orders Management'!B:AB,9,0)),"")</f>
        <v/>
      </c>
      <c r="J4447" s="81" t="str">
        <f>IFERROR(IF(B4447="","",VLOOKUP(B4447,'Customer Orders Management'!B:AB,10,0)),"")</f>
        <v/>
      </c>
      <c r="K4447" s="81" t="str">
        <f>IFERROR(IF(B4447="","",VLOOKUP(B4447,'Customer Orders Management'!B:AB,11,0)),"")</f>
        <v/>
      </c>
      <c r="L4447" s="81" t="str">
        <f>IFERROR(IF(VLOOKUP(B4447,'DIFOT Raw Data'!B:P,15,0)="","Not Delivered","Delivery"&amp;" "&amp;VLOOKUP(B4447,'DIFOT Raw Data'!B:P,15,0)),"")</f>
        <v/>
      </c>
    </row>
    <row r="4448" spans="5:12" x14ac:dyDescent="0.25">
      <c r="E4448" s="80" t="str">
        <f>IFERROR(IF(B4448="","",VLOOKUP(B4448,'Customer Orders Management'!B:AB,12,0)),"")</f>
        <v/>
      </c>
      <c r="F4448" s="80" t="str">
        <f>IFERROR(IF(B4448="","",VLOOKUP(B4448,'Customer Orders Management'!B:AB,13,0)),"")</f>
        <v/>
      </c>
      <c r="G4448" s="80" t="str">
        <f>IFERROR(IF(B4448="","",VLOOKUP(B4448,'Customer Orders Management'!B:AB,7,0)),"")</f>
        <v/>
      </c>
      <c r="H4448" s="80" t="str">
        <f>IFERROR(IF(B4448="","",VLOOKUP(B4448,'Customer Orders Management'!B:AB,8,0)),"")</f>
        <v/>
      </c>
      <c r="I4448" s="81" t="str">
        <f>IFERROR(IF(B4448="","",VLOOKUP(B4448,'Customer Orders Management'!B:AB,9,0)),"")</f>
        <v/>
      </c>
      <c r="J4448" s="81" t="str">
        <f>IFERROR(IF(B4448="","",VLOOKUP(B4448,'Customer Orders Management'!B:AB,10,0)),"")</f>
        <v/>
      </c>
      <c r="K4448" s="81" t="str">
        <f>IFERROR(IF(B4448="","",VLOOKUP(B4448,'Customer Orders Management'!B:AB,11,0)),"")</f>
        <v/>
      </c>
      <c r="L4448" s="81" t="str">
        <f>IFERROR(IF(VLOOKUP(B4448,'DIFOT Raw Data'!B:P,15,0)="","Not Delivered","Delivery"&amp;" "&amp;VLOOKUP(B4448,'DIFOT Raw Data'!B:P,15,0)),"")</f>
        <v/>
      </c>
    </row>
    <row r="4449" spans="5:12" x14ac:dyDescent="0.25">
      <c r="E4449" s="80" t="str">
        <f>IFERROR(IF(B4449="","",VLOOKUP(B4449,'Customer Orders Management'!B:AB,12,0)),"")</f>
        <v/>
      </c>
      <c r="F4449" s="80" t="str">
        <f>IFERROR(IF(B4449="","",VLOOKUP(B4449,'Customer Orders Management'!B:AB,13,0)),"")</f>
        <v/>
      </c>
      <c r="G4449" s="80" t="str">
        <f>IFERROR(IF(B4449="","",VLOOKUP(B4449,'Customer Orders Management'!B:AB,7,0)),"")</f>
        <v/>
      </c>
      <c r="H4449" s="80" t="str">
        <f>IFERROR(IF(B4449="","",VLOOKUP(B4449,'Customer Orders Management'!B:AB,8,0)),"")</f>
        <v/>
      </c>
      <c r="I4449" s="81" t="str">
        <f>IFERROR(IF(B4449="","",VLOOKUP(B4449,'Customer Orders Management'!B:AB,9,0)),"")</f>
        <v/>
      </c>
      <c r="J4449" s="81" t="str">
        <f>IFERROR(IF(B4449="","",VLOOKUP(B4449,'Customer Orders Management'!B:AB,10,0)),"")</f>
        <v/>
      </c>
      <c r="K4449" s="81" t="str">
        <f>IFERROR(IF(B4449="","",VLOOKUP(B4449,'Customer Orders Management'!B:AB,11,0)),"")</f>
        <v/>
      </c>
      <c r="L4449" s="81" t="str">
        <f>IFERROR(IF(VLOOKUP(B4449,'DIFOT Raw Data'!B:P,15,0)="","Not Delivered","Delivery"&amp;" "&amp;VLOOKUP(B4449,'DIFOT Raw Data'!B:P,15,0)),"")</f>
        <v/>
      </c>
    </row>
    <row r="4450" spans="5:12" x14ac:dyDescent="0.25">
      <c r="E4450" s="80" t="str">
        <f>IFERROR(IF(B4450="","",VLOOKUP(B4450,'Customer Orders Management'!B:AB,12,0)),"")</f>
        <v/>
      </c>
      <c r="F4450" s="80" t="str">
        <f>IFERROR(IF(B4450="","",VLOOKUP(B4450,'Customer Orders Management'!B:AB,13,0)),"")</f>
        <v/>
      </c>
      <c r="G4450" s="80" t="str">
        <f>IFERROR(IF(B4450="","",VLOOKUP(B4450,'Customer Orders Management'!B:AB,7,0)),"")</f>
        <v/>
      </c>
      <c r="H4450" s="80" t="str">
        <f>IFERROR(IF(B4450="","",VLOOKUP(B4450,'Customer Orders Management'!B:AB,8,0)),"")</f>
        <v/>
      </c>
      <c r="I4450" s="81" t="str">
        <f>IFERROR(IF(B4450="","",VLOOKUP(B4450,'Customer Orders Management'!B:AB,9,0)),"")</f>
        <v/>
      </c>
      <c r="J4450" s="81" t="str">
        <f>IFERROR(IF(B4450="","",VLOOKUP(B4450,'Customer Orders Management'!B:AB,10,0)),"")</f>
        <v/>
      </c>
      <c r="K4450" s="81" t="str">
        <f>IFERROR(IF(B4450="","",VLOOKUP(B4450,'Customer Orders Management'!B:AB,11,0)),"")</f>
        <v/>
      </c>
      <c r="L4450" s="81" t="str">
        <f>IFERROR(IF(VLOOKUP(B4450,'DIFOT Raw Data'!B:P,15,0)="","Not Delivered","Delivery"&amp;" "&amp;VLOOKUP(B4450,'DIFOT Raw Data'!B:P,15,0)),"")</f>
        <v/>
      </c>
    </row>
    <row r="4451" spans="5:12" x14ac:dyDescent="0.25">
      <c r="E4451" s="80" t="str">
        <f>IFERROR(IF(B4451="","",VLOOKUP(B4451,'Customer Orders Management'!B:AB,12,0)),"")</f>
        <v/>
      </c>
      <c r="F4451" s="80" t="str">
        <f>IFERROR(IF(B4451="","",VLOOKUP(B4451,'Customer Orders Management'!B:AB,13,0)),"")</f>
        <v/>
      </c>
      <c r="G4451" s="80" t="str">
        <f>IFERROR(IF(B4451="","",VLOOKUP(B4451,'Customer Orders Management'!B:AB,7,0)),"")</f>
        <v/>
      </c>
      <c r="H4451" s="80" t="str">
        <f>IFERROR(IF(B4451="","",VLOOKUP(B4451,'Customer Orders Management'!B:AB,8,0)),"")</f>
        <v/>
      </c>
      <c r="I4451" s="81" t="str">
        <f>IFERROR(IF(B4451="","",VLOOKUP(B4451,'Customer Orders Management'!B:AB,9,0)),"")</f>
        <v/>
      </c>
      <c r="J4451" s="81" t="str">
        <f>IFERROR(IF(B4451="","",VLOOKUP(B4451,'Customer Orders Management'!B:AB,10,0)),"")</f>
        <v/>
      </c>
      <c r="K4451" s="81" t="str">
        <f>IFERROR(IF(B4451="","",VLOOKUP(B4451,'Customer Orders Management'!B:AB,11,0)),"")</f>
        <v/>
      </c>
      <c r="L4451" s="81" t="str">
        <f>IFERROR(IF(VLOOKUP(B4451,'DIFOT Raw Data'!B:P,15,0)="","Not Delivered","Delivery"&amp;" "&amp;VLOOKUP(B4451,'DIFOT Raw Data'!B:P,15,0)),"")</f>
        <v/>
      </c>
    </row>
    <row r="4452" spans="5:12" x14ac:dyDescent="0.25">
      <c r="E4452" s="80" t="str">
        <f>IFERROR(IF(B4452="","",VLOOKUP(B4452,'Customer Orders Management'!B:AB,12,0)),"")</f>
        <v/>
      </c>
      <c r="F4452" s="80" t="str">
        <f>IFERROR(IF(B4452="","",VLOOKUP(B4452,'Customer Orders Management'!B:AB,13,0)),"")</f>
        <v/>
      </c>
      <c r="G4452" s="80" t="str">
        <f>IFERROR(IF(B4452="","",VLOOKUP(B4452,'Customer Orders Management'!B:AB,7,0)),"")</f>
        <v/>
      </c>
      <c r="H4452" s="80" t="str">
        <f>IFERROR(IF(B4452="","",VLOOKUP(B4452,'Customer Orders Management'!B:AB,8,0)),"")</f>
        <v/>
      </c>
      <c r="I4452" s="81" t="str">
        <f>IFERROR(IF(B4452="","",VLOOKUP(B4452,'Customer Orders Management'!B:AB,9,0)),"")</f>
        <v/>
      </c>
      <c r="J4452" s="81" t="str">
        <f>IFERROR(IF(B4452="","",VLOOKUP(B4452,'Customer Orders Management'!B:AB,10,0)),"")</f>
        <v/>
      </c>
      <c r="K4452" s="81" t="str">
        <f>IFERROR(IF(B4452="","",VLOOKUP(B4452,'Customer Orders Management'!B:AB,11,0)),"")</f>
        <v/>
      </c>
      <c r="L4452" s="81" t="str">
        <f>IFERROR(IF(VLOOKUP(B4452,'DIFOT Raw Data'!B:P,15,0)="","Not Delivered","Delivery"&amp;" "&amp;VLOOKUP(B4452,'DIFOT Raw Data'!B:P,15,0)),"")</f>
        <v/>
      </c>
    </row>
    <row r="4453" spans="5:12" x14ac:dyDescent="0.25">
      <c r="E4453" s="80" t="str">
        <f>IFERROR(IF(B4453="","",VLOOKUP(B4453,'Customer Orders Management'!B:AB,12,0)),"")</f>
        <v/>
      </c>
      <c r="F4453" s="80" t="str">
        <f>IFERROR(IF(B4453="","",VLOOKUP(B4453,'Customer Orders Management'!B:AB,13,0)),"")</f>
        <v/>
      </c>
      <c r="G4453" s="80" t="str">
        <f>IFERROR(IF(B4453="","",VLOOKUP(B4453,'Customer Orders Management'!B:AB,7,0)),"")</f>
        <v/>
      </c>
      <c r="H4453" s="80" t="str">
        <f>IFERROR(IF(B4453="","",VLOOKUP(B4453,'Customer Orders Management'!B:AB,8,0)),"")</f>
        <v/>
      </c>
      <c r="I4453" s="81" t="str">
        <f>IFERROR(IF(B4453="","",VLOOKUP(B4453,'Customer Orders Management'!B:AB,9,0)),"")</f>
        <v/>
      </c>
      <c r="J4453" s="81" t="str">
        <f>IFERROR(IF(B4453="","",VLOOKUP(B4453,'Customer Orders Management'!B:AB,10,0)),"")</f>
        <v/>
      </c>
      <c r="K4453" s="81" t="str">
        <f>IFERROR(IF(B4453="","",VLOOKUP(B4453,'Customer Orders Management'!B:AB,11,0)),"")</f>
        <v/>
      </c>
      <c r="L4453" s="81" t="str">
        <f>IFERROR(IF(VLOOKUP(B4453,'DIFOT Raw Data'!B:P,15,0)="","Not Delivered","Delivery"&amp;" "&amp;VLOOKUP(B4453,'DIFOT Raw Data'!B:P,15,0)),"")</f>
        <v/>
      </c>
    </row>
    <row r="4454" spans="5:12" x14ac:dyDescent="0.25">
      <c r="E4454" s="80" t="str">
        <f>IFERROR(IF(B4454="","",VLOOKUP(B4454,'Customer Orders Management'!B:AB,12,0)),"")</f>
        <v/>
      </c>
      <c r="F4454" s="80" t="str">
        <f>IFERROR(IF(B4454="","",VLOOKUP(B4454,'Customer Orders Management'!B:AB,13,0)),"")</f>
        <v/>
      </c>
      <c r="G4454" s="80" t="str">
        <f>IFERROR(IF(B4454="","",VLOOKUP(B4454,'Customer Orders Management'!B:AB,7,0)),"")</f>
        <v/>
      </c>
      <c r="H4454" s="80" t="str">
        <f>IFERROR(IF(B4454="","",VLOOKUP(B4454,'Customer Orders Management'!B:AB,8,0)),"")</f>
        <v/>
      </c>
      <c r="I4454" s="81" t="str">
        <f>IFERROR(IF(B4454="","",VLOOKUP(B4454,'Customer Orders Management'!B:AB,9,0)),"")</f>
        <v/>
      </c>
      <c r="J4454" s="81" t="str">
        <f>IFERROR(IF(B4454="","",VLOOKUP(B4454,'Customer Orders Management'!B:AB,10,0)),"")</f>
        <v/>
      </c>
      <c r="K4454" s="81" t="str">
        <f>IFERROR(IF(B4454="","",VLOOKUP(B4454,'Customer Orders Management'!B:AB,11,0)),"")</f>
        <v/>
      </c>
      <c r="L4454" s="81" t="str">
        <f>IFERROR(IF(VLOOKUP(B4454,'DIFOT Raw Data'!B:P,15,0)="","Not Delivered","Delivery"&amp;" "&amp;VLOOKUP(B4454,'DIFOT Raw Data'!B:P,15,0)),"")</f>
        <v/>
      </c>
    </row>
    <row r="4455" spans="5:12" x14ac:dyDescent="0.25">
      <c r="E4455" s="80" t="str">
        <f>IFERROR(IF(B4455="","",VLOOKUP(B4455,'Customer Orders Management'!B:AB,12,0)),"")</f>
        <v/>
      </c>
      <c r="F4455" s="80" t="str">
        <f>IFERROR(IF(B4455="","",VLOOKUP(B4455,'Customer Orders Management'!B:AB,13,0)),"")</f>
        <v/>
      </c>
      <c r="G4455" s="80" t="str">
        <f>IFERROR(IF(B4455="","",VLOOKUP(B4455,'Customer Orders Management'!B:AB,7,0)),"")</f>
        <v/>
      </c>
      <c r="H4455" s="80" t="str">
        <f>IFERROR(IF(B4455="","",VLOOKUP(B4455,'Customer Orders Management'!B:AB,8,0)),"")</f>
        <v/>
      </c>
      <c r="I4455" s="81" t="str">
        <f>IFERROR(IF(B4455="","",VLOOKUP(B4455,'Customer Orders Management'!B:AB,9,0)),"")</f>
        <v/>
      </c>
      <c r="J4455" s="81" t="str">
        <f>IFERROR(IF(B4455="","",VLOOKUP(B4455,'Customer Orders Management'!B:AB,10,0)),"")</f>
        <v/>
      </c>
      <c r="K4455" s="81" t="str">
        <f>IFERROR(IF(B4455="","",VLOOKUP(B4455,'Customer Orders Management'!B:AB,11,0)),"")</f>
        <v/>
      </c>
      <c r="L4455" s="81" t="str">
        <f>IFERROR(IF(VLOOKUP(B4455,'DIFOT Raw Data'!B:P,15,0)="","Not Delivered","Delivery"&amp;" "&amp;VLOOKUP(B4455,'DIFOT Raw Data'!B:P,15,0)),"")</f>
        <v/>
      </c>
    </row>
    <row r="4456" spans="5:12" x14ac:dyDescent="0.25">
      <c r="E4456" s="80" t="str">
        <f>IFERROR(IF(B4456="","",VLOOKUP(B4456,'Customer Orders Management'!B:AB,12,0)),"")</f>
        <v/>
      </c>
      <c r="F4456" s="80" t="str">
        <f>IFERROR(IF(B4456="","",VLOOKUP(B4456,'Customer Orders Management'!B:AB,13,0)),"")</f>
        <v/>
      </c>
      <c r="G4456" s="80" t="str">
        <f>IFERROR(IF(B4456="","",VLOOKUP(B4456,'Customer Orders Management'!B:AB,7,0)),"")</f>
        <v/>
      </c>
      <c r="H4456" s="80" t="str">
        <f>IFERROR(IF(B4456="","",VLOOKUP(B4456,'Customer Orders Management'!B:AB,8,0)),"")</f>
        <v/>
      </c>
      <c r="I4456" s="81" t="str">
        <f>IFERROR(IF(B4456="","",VLOOKUP(B4456,'Customer Orders Management'!B:AB,9,0)),"")</f>
        <v/>
      </c>
      <c r="J4456" s="81" t="str">
        <f>IFERROR(IF(B4456="","",VLOOKUP(B4456,'Customer Orders Management'!B:AB,10,0)),"")</f>
        <v/>
      </c>
      <c r="K4456" s="81" t="str">
        <f>IFERROR(IF(B4456="","",VLOOKUP(B4456,'Customer Orders Management'!B:AB,11,0)),"")</f>
        <v/>
      </c>
      <c r="L4456" s="81" t="str">
        <f>IFERROR(IF(VLOOKUP(B4456,'DIFOT Raw Data'!B:P,15,0)="","Not Delivered","Delivery"&amp;" "&amp;VLOOKUP(B4456,'DIFOT Raw Data'!B:P,15,0)),"")</f>
        <v/>
      </c>
    </row>
    <row r="4457" spans="5:12" x14ac:dyDescent="0.25">
      <c r="E4457" s="80" t="str">
        <f>IFERROR(IF(B4457="","",VLOOKUP(B4457,'Customer Orders Management'!B:AB,12,0)),"")</f>
        <v/>
      </c>
      <c r="F4457" s="80" t="str">
        <f>IFERROR(IF(B4457="","",VLOOKUP(B4457,'Customer Orders Management'!B:AB,13,0)),"")</f>
        <v/>
      </c>
      <c r="G4457" s="80" t="str">
        <f>IFERROR(IF(B4457="","",VLOOKUP(B4457,'Customer Orders Management'!B:AB,7,0)),"")</f>
        <v/>
      </c>
      <c r="H4457" s="80" t="str">
        <f>IFERROR(IF(B4457="","",VLOOKUP(B4457,'Customer Orders Management'!B:AB,8,0)),"")</f>
        <v/>
      </c>
      <c r="I4457" s="81" t="str">
        <f>IFERROR(IF(B4457="","",VLOOKUP(B4457,'Customer Orders Management'!B:AB,9,0)),"")</f>
        <v/>
      </c>
      <c r="J4457" s="81" t="str">
        <f>IFERROR(IF(B4457="","",VLOOKUP(B4457,'Customer Orders Management'!B:AB,10,0)),"")</f>
        <v/>
      </c>
      <c r="K4457" s="81" t="str">
        <f>IFERROR(IF(B4457="","",VLOOKUP(B4457,'Customer Orders Management'!B:AB,11,0)),"")</f>
        <v/>
      </c>
      <c r="L4457" s="81" t="str">
        <f>IFERROR(IF(VLOOKUP(B4457,'DIFOT Raw Data'!B:P,15,0)="","Not Delivered","Delivery"&amp;" "&amp;VLOOKUP(B4457,'DIFOT Raw Data'!B:P,15,0)),"")</f>
        <v/>
      </c>
    </row>
    <row r="4458" spans="5:12" x14ac:dyDescent="0.25">
      <c r="E4458" s="80" t="str">
        <f>IFERROR(IF(B4458="","",VLOOKUP(B4458,'Customer Orders Management'!B:AB,12,0)),"")</f>
        <v/>
      </c>
      <c r="F4458" s="80" t="str">
        <f>IFERROR(IF(B4458="","",VLOOKUP(B4458,'Customer Orders Management'!B:AB,13,0)),"")</f>
        <v/>
      </c>
      <c r="G4458" s="80" t="str">
        <f>IFERROR(IF(B4458="","",VLOOKUP(B4458,'Customer Orders Management'!B:AB,7,0)),"")</f>
        <v/>
      </c>
      <c r="H4458" s="80" t="str">
        <f>IFERROR(IF(B4458="","",VLOOKUP(B4458,'Customer Orders Management'!B:AB,8,0)),"")</f>
        <v/>
      </c>
      <c r="I4458" s="81" t="str">
        <f>IFERROR(IF(B4458="","",VLOOKUP(B4458,'Customer Orders Management'!B:AB,9,0)),"")</f>
        <v/>
      </c>
      <c r="J4458" s="81" t="str">
        <f>IFERROR(IF(B4458="","",VLOOKUP(B4458,'Customer Orders Management'!B:AB,10,0)),"")</f>
        <v/>
      </c>
      <c r="K4458" s="81" t="str">
        <f>IFERROR(IF(B4458="","",VLOOKUP(B4458,'Customer Orders Management'!B:AB,11,0)),"")</f>
        <v/>
      </c>
      <c r="L4458" s="81" t="str">
        <f>IFERROR(IF(VLOOKUP(B4458,'DIFOT Raw Data'!B:P,15,0)="","Not Delivered","Delivery"&amp;" "&amp;VLOOKUP(B4458,'DIFOT Raw Data'!B:P,15,0)),"")</f>
        <v/>
      </c>
    </row>
    <row r="4459" spans="5:12" x14ac:dyDescent="0.25">
      <c r="E4459" s="80" t="str">
        <f>IFERROR(IF(B4459="","",VLOOKUP(B4459,'Customer Orders Management'!B:AB,12,0)),"")</f>
        <v/>
      </c>
      <c r="F4459" s="80" t="str">
        <f>IFERROR(IF(B4459="","",VLOOKUP(B4459,'Customer Orders Management'!B:AB,13,0)),"")</f>
        <v/>
      </c>
      <c r="G4459" s="80" t="str">
        <f>IFERROR(IF(B4459="","",VLOOKUP(B4459,'Customer Orders Management'!B:AB,7,0)),"")</f>
        <v/>
      </c>
      <c r="H4459" s="80" t="str">
        <f>IFERROR(IF(B4459="","",VLOOKUP(B4459,'Customer Orders Management'!B:AB,8,0)),"")</f>
        <v/>
      </c>
      <c r="I4459" s="81" t="str">
        <f>IFERROR(IF(B4459="","",VLOOKUP(B4459,'Customer Orders Management'!B:AB,9,0)),"")</f>
        <v/>
      </c>
      <c r="J4459" s="81" t="str">
        <f>IFERROR(IF(B4459="","",VLOOKUP(B4459,'Customer Orders Management'!B:AB,10,0)),"")</f>
        <v/>
      </c>
      <c r="K4459" s="81" t="str">
        <f>IFERROR(IF(B4459="","",VLOOKUP(B4459,'Customer Orders Management'!B:AB,11,0)),"")</f>
        <v/>
      </c>
      <c r="L4459" s="81" t="str">
        <f>IFERROR(IF(VLOOKUP(B4459,'DIFOT Raw Data'!B:P,15,0)="","Not Delivered","Delivery"&amp;" "&amp;VLOOKUP(B4459,'DIFOT Raw Data'!B:P,15,0)),"")</f>
        <v/>
      </c>
    </row>
    <row r="4460" spans="5:12" x14ac:dyDescent="0.25">
      <c r="E4460" s="80" t="str">
        <f>IFERROR(IF(B4460="","",VLOOKUP(B4460,'Customer Orders Management'!B:AB,12,0)),"")</f>
        <v/>
      </c>
      <c r="F4460" s="80" t="str">
        <f>IFERROR(IF(B4460="","",VLOOKUP(B4460,'Customer Orders Management'!B:AB,13,0)),"")</f>
        <v/>
      </c>
      <c r="G4460" s="80" t="str">
        <f>IFERROR(IF(B4460="","",VLOOKUP(B4460,'Customer Orders Management'!B:AB,7,0)),"")</f>
        <v/>
      </c>
      <c r="H4460" s="80" t="str">
        <f>IFERROR(IF(B4460="","",VLOOKUP(B4460,'Customer Orders Management'!B:AB,8,0)),"")</f>
        <v/>
      </c>
      <c r="I4460" s="81" t="str">
        <f>IFERROR(IF(B4460="","",VLOOKUP(B4460,'Customer Orders Management'!B:AB,9,0)),"")</f>
        <v/>
      </c>
      <c r="J4460" s="81" t="str">
        <f>IFERROR(IF(B4460="","",VLOOKUP(B4460,'Customer Orders Management'!B:AB,10,0)),"")</f>
        <v/>
      </c>
      <c r="K4460" s="81" t="str">
        <f>IFERROR(IF(B4460="","",VLOOKUP(B4460,'Customer Orders Management'!B:AB,11,0)),"")</f>
        <v/>
      </c>
      <c r="L4460" s="81" t="str">
        <f>IFERROR(IF(VLOOKUP(B4460,'DIFOT Raw Data'!B:P,15,0)="","Not Delivered","Delivery"&amp;" "&amp;VLOOKUP(B4460,'DIFOT Raw Data'!B:P,15,0)),"")</f>
        <v/>
      </c>
    </row>
    <row r="4461" spans="5:12" x14ac:dyDescent="0.25">
      <c r="E4461" s="80" t="str">
        <f>IFERROR(IF(B4461="","",VLOOKUP(B4461,'Customer Orders Management'!B:AB,12,0)),"")</f>
        <v/>
      </c>
      <c r="F4461" s="80" t="str">
        <f>IFERROR(IF(B4461="","",VLOOKUP(B4461,'Customer Orders Management'!B:AB,13,0)),"")</f>
        <v/>
      </c>
      <c r="G4461" s="80" t="str">
        <f>IFERROR(IF(B4461="","",VLOOKUP(B4461,'Customer Orders Management'!B:AB,7,0)),"")</f>
        <v/>
      </c>
      <c r="H4461" s="80" t="str">
        <f>IFERROR(IF(B4461="","",VLOOKUP(B4461,'Customer Orders Management'!B:AB,8,0)),"")</f>
        <v/>
      </c>
      <c r="I4461" s="81" t="str">
        <f>IFERROR(IF(B4461="","",VLOOKUP(B4461,'Customer Orders Management'!B:AB,9,0)),"")</f>
        <v/>
      </c>
      <c r="J4461" s="81" t="str">
        <f>IFERROR(IF(B4461="","",VLOOKUP(B4461,'Customer Orders Management'!B:AB,10,0)),"")</f>
        <v/>
      </c>
      <c r="K4461" s="81" t="str">
        <f>IFERROR(IF(B4461="","",VLOOKUP(B4461,'Customer Orders Management'!B:AB,11,0)),"")</f>
        <v/>
      </c>
      <c r="L4461" s="81" t="str">
        <f>IFERROR(IF(VLOOKUP(B4461,'DIFOT Raw Data'!B:P,15,0)="","Not Delivered","Delivery"&amp;" "&amp;VLOOKUP(B4461,'DIFOT Raw Data'!B:P,15,0)),"")</f>
        <v/>
      </c>
    </row>
    <row r="4462" spans="5:12" x14ac:dyDescent="0.25">
      <c r="E4462" s="80" t="str">
        <f>IFERROR(IF(B4462="","",VLOOKUP(B4462,'Customer Orders Management'!B:AB,12,0)),"")</f>
        <v/>
      </c>
      <c r="F4462" s="80" t="str">
        <f>IFERROR(IF(B4462="","",VLOOKUP(B4462,'Customer Orders Management'!B:AB,13,0)),"")</f>
        <v/>
      </c>
      <c r="G4462" s="80" t="str">
        <f>IFERROR(IF(B4462="","",VLOOKUP(B4462,'Customer Orders Management'!B:AB,7,0)),"")</f>
        <v/>
      </c>
      <c r="H4462" s="80" t="str">
        <f>IFERROR(IF(B4462="","",VLOOKUP(B4462,'Customer Orders Management'!B:AB,8,0)),"")</f>
        <v/>
      </c>
      <c r="I4462" s="81" t="str">
        <f>IFERROR(IF(B4462="","",VLOOKUP(B4462,'Customer Orders Management'!B:AB,9,0)),"")</f>
        <v/>
      </c>
      <c r="J4462" s="81" t="str">
        <f>IFERROR(IF(B4462="","",VLOOKUP(B4462,'Customer Orders Management'!B:AB,10,0)),"")</f>
        <v/>
      </c>
      <c r="K4462" s="81" t="str">
        <f>IFERROR(IF(B4462="","",VLOOKUP(B4462,'Customer Orders Management'!B:AB,11,0)),"")</f>
        <v/>
      </c>
      <c r="L4462" s="81" t="str">
        <f>IFERROR(IF(VLOOKUP(B4462,'DIFOT Raw Data'!B:P,15,0)="","Not Delivered","Delivery"&amp;" "&amp;VLOOKUP(B4462,'DIFOT Raw Data'!B:P,15,0)),"")</f>
        <v/>
      </c>
    </row>
    <row r="4463" spans="5:12" x14ac:dyDescent="0.25">
      <c r="E4463" s="80" t="str">
        <f>IFERROR(IF(B4463="","",VLOOKUP(B4463,'Customer Orders Management'!B:AB,12,0)),"")</f>
        <v/>
      </c>
      <c r="F4463" s="80" t="str">
        <f>IFERROR(IF(B4463="","",VLOOKUP(B4463,'Customer Orders Management'!B:AB,13,0)),"")</f>
        <v/>
      </c>
      <c r="G4463" s="80" t="str">
        <f>IFERROR(IF(B4463="","",VLOOKUP(B4463,'Customer Orders Management'!B:AB,7,0)),"")</f>
        <v/>
      </c>
      <c r="H4463" s="80" t="str">
        <f>IFERROR(IF(B4463="","",VLOOKUP(B4463,'Customer Orders Management'!B:AB,8,0)),"")</f>
        <v/>
      </c>
      <c r="I4463" s="81" t="str">
        <f>IFERROR(IF(B4463="","",VLOOKUP(B4463,'Customer Orders Management'!B:AB,9,0)),"")</f>
        <v/>
      </c>
      <c r="J4463" s="81" t="str">
        <f>IFERROR(IF(B4463="","",VLOOKUP(B4463,'Customer Orders Management'!B:AB,10,0)),"")</f>
        <v/>
      </c>
      <c r="K4463" s="81" t="str">
        <f>IFERROR(IF(B4463="","",VLOOKUP(B4463,'Customer Orders Management'!B:AB,11,0)),"")</f>
        <v/>
      </c>
      <c r="L4463" s="81" t="str">
        <f>IFERROR(IF(VLOOKUP(B4463,'DIFOT Raw Data'!B:P,15,0)="","Not Delivered","Delivery"&amp;" "&amp;VLOOKUP(B4463,'DIFOT Raw Data'!B:P,15,0)),"")</f>
        <v/>
      </c>
    </row>
    <row r="4464" spans="5:12" x14ac:dyDescent="0.25">
      <c r="E4464" s="80" t="str">
        <f>IFERROR(IF(B4464="","",VLOOKUP(B4464,'Customer Orders Management'!B:AB,12,0)),"")</f>
        <v/>
      </c>
      <c r="F4464" s="80" t="str">
        <f>IFERROR(IF(B4464="","",VLOOKUP(B4464,'Customer Orders Management'!B:AB,13,0)),"")</f>
        <v/>
      </c>
      <c r="G4464" s="80" t="str">
        <f>IFERROR(IF(B4464="","",VLOOKUP(B4464,'Customer Orders Management'!B:AB,7,0)),"")</f>
        <v/>
      </c>
      <c r="H4464" s="80" t="str">
        <f>IFERROR(IF(B4464="","",VLOOKUP(B4464,'Customer Orders Management'!B:AB,8,0)),"")</f>
        <v/>
      </c>
      <c r="I4464" s="81" t="str">
        <f>IFERROR(IF(B4464="","",VLOOKUP(B4464,'Customer Orders Management'!B:AB,9,0)),"")</f>
        <v/>
      </c>
      <c r="J4464" s="81" t="str">
        <f>IFERROR(IF(B4464="","",VLOOKUP(B4464,'Customer Orders Management'!B:AB,10,0)),"")</f>
        <v/>
      </c>
      <c r="K4464" s="81" t="str">
        <f>IFERROR(IF(B4464="","",VLOOKUP(B4464,'Customer Orders Management'!B:AB,11,0)),"")</f>
        <v/>
      </c>
      <c r="L4464" s="81" t="str">
        <f>IFERROR(IF(VLOOKUP(B4464,'DIFOT Raw Data'!B:P,15,0)="","Not Delivered","Delivery"&amp;" "&amp;VLOOKUP(B4464,'DIFOT Raw Data'!B:P,15,0)),"")</f>
        <v/>
      </c>
    </row>
    <row r="4465" spans="5:12" x14ac:dyDescent="0.25">
      <c r="E4465" s="80" t="str">
        <f>IFERROR(IF(B4465="","",VLOOKUP(B4465,'Customer Orders Management'!B:AB,12,0)),"")</f>
        <v/>
      </c>
      <c r="F4465" s="80" t="str">
        <f>IFERROR(IF(B4465="","",VLOOKUP(B4465,'Customer Orders Management'!B:AB,13,0)),"")</f>
        <v/>
      </c>
      <c r="G4465" s="80" t="str">
        <f>IFERROR(IF(B4465="","",VLOOKUP(B4465,'Customer Orders Management'!B:AB,7,0)),"")</f>
        <v/>
      </c>
      <c r="H4465" s="80" t="str">
        <f>IFERROR(IF(B4465="","",VLOOKUP(B4465,'Customer Orders Management'!B:AB,8,0)),"")</f>
        <v/>
      </c>
      <c r="I4465" s="81" t="str">
        <f>IFERROR(IF(B4465="","",VLOOKUP(B4465,'Customer Orders Management'!B:AB,9,0)),"")</f>
        <v/>
      </c>
      <c r="J4465" s="81" t="str">
        <f>IFERROR(IF(B4465="","",VLOOKUP(B4465,'Customer Orders Management'!B:AB,10,0)),"")</f>
        <v/>
      </c>
      <c r="K4465" s="81" t="str">
        <f>IFERROR(IF(B4465="","",VLOOKUP(B4465,'Customer Orders Management'!B:AB,11,0)),"")</f>
        <v/>
      </c>
      <c r="L4465" s="81" t="str">
        <f>IFERROR(IF(VLOOKUP(B4465,'DIFOT Raw Data'!B:P,15,0)="","Not Delivered","Delivery"&amp;" "&amp;VLOOKUP(B4465,'DIFOT Raw Data'!B:P,15,0)),"")</f>
        <v/>
      </c>
    </row>
    <row r="4466" spans="5:12" x14ac:dyDescent="0.25">
      <c r="E4466" s="80" t="str">
        <f>IFERROR(IF(B4466="","",VLOOKUP(B4466,'Customer Orders Management'!B:AB,12,0)),"")</f>
        <v/>
      </c>
      <c r="F4466" s="80" t="str">
        <f>IFERROR(IF(B4466="","",VLOOKUP(B4466,'Customer Orders Management'!B:AB,13,0)),"")</f>
        <v/>
      </c>
      <c r="G4466" s="80" t="str">
        <f>IFERROR(IF(B4466="","",VLOOKUP(B4466,'Customer Orders Management'!B:AB,7,0)),"")</f>
        <v/>
      </c>
      <c r="H4466" s="80" t="str">
        <f>IFERROR(IF(B4466="","",VLOOKUP(B4466,'Customer Orders Management'!B:AB,8,0)),"")</f>
        <v/>
      </c>
      <c r="I4466" s="81" t="str">
        <f>IFERROR(IF(B4466="","",VLOOKUP(B4466,'Customer Orders Management'!B:AB,9,0)),"")</f>
        <v/>
      </c>
      <c r="J4466" s="81" t="str">
        <f>IFERROR(IF(B4466="","",VLOOKUP(B4466,'Customer Orders Management'!B:AB,10,0)),"")</f>
        <v/>
      </c>
      <c r="K4466" s="81" t="str">
        <f>IFERROR(IF(B4466="","",VLOOKUP(B4466,'Customer Orders Management'!B:AB,11,0)),"")</f>
        <v/>
      </c>
      <c r="L4466" s="81" t="str">
        <f>IFERROR(IF(VLOOKUP(B4466,'DIFOT Raw Data'!B:P,15,0)="","Not Delivered","Delivery"&amp;" "&amp;VLOOKUP(B4466,'DIFOT Raw Data'!B:P,15,0)),"")</f>
        <v/>
      </c>
    </row>
    <row r="4467" spans="5:12" x14ac:dyDescent="0.25">
      <c r="E4467" s="80" t="str">
        <f>IFERROR(IF(B4467="","",VLOOKUP(B4467,'Customer Orders Management'!B:AB,12,0)),"")</f>
        <v/>
      </c>
      <c r="F4467" s="80" t="str">
        <f>IFERROR(IF(B4467="","",VLOOKUP(B4467,'Customer Orders Management'!B:AB,13,0)),"")</f>
        <v/>
      </c>
      <c r="G4467" s="80" t="str">
        <f>IFERROR(IF(B4467="","",VLOOKUP(B4467,'Customer Orders Management'!B:AB,7,0)),"")</f>
        <v/>
      </c>
      <c r="H4467" s="80" t="str">
        <f>IFERROR(IF(B4467="","",VLOOKUP(B4467,'Customer Orders Management'!B:AB,8,0)),"")</f>
        <v/>
      </c>
      <c r="I4467" s="81" t="str">
        <f>IFERROR(IF(B4467="","",VLOOKUP(B4467,'Customer Orders Management'!B:AB,9,0)),"")</f>
        <v/>
      </c>
      <c r="J4467" s="81" t="str">
        <f>IFERROR(IF(B4467="","",VLOOKUP(B4467,'Customer Orders Management'!B:AB,10,0)),"")</f>
        <v/>
      </c>
      <c r="K4467" s="81" t="str">
        <f>IFERROR(IF(B4467="","",VLOOKUP(B4467,'Customer Orders Management'!B:AB,11,0)),"")</f>
        <v/>
      </c>
      <c r="L4467" s="81" t="str">
        <f>IFERROR(IF(VLOOKUP(B4467,'DIFOT Raw Data'!B:P,15,0)="","Not Delivered","Delivery"&amp;" "&amp;VLOOKUP(B4467,'DIFOT Raw Data'!B:P,15,0)),"")</f>
        <v/>
      </c>
    </row>
    <row r="4468" spans="5:12" x14ac:dyDescent="0.25">
      <c r="E4468" s="80" t="str">
        <f>IFERROR(IF(B4468="","",VLOOKUP(B4468,'Customer Orders Management'!B:AB,12,0)),"")</f>
        <v/>
      </c>
      <c r="F4468" s="80" t="str">
        <f>IFERROR(IF(B4468="","",VLOOKUP(B4468,'Customer Orders Management'!B:AB,13,0)),"")</f>
        <v/>
      </c>
      <c r="G4468" s="80" t="str">
        <f>IFERROR(IF(B4468="","",VLOOKUP(B4468,'Customer Orders Management'!B:AB,7,0)),"")</f>
        <v/>
      </c>
      <c r="H4468" s="80" t="str">
        <f>IFERROR(IF(B4468="","",VLOOKUP(B4468,'Customer Orders Management'!B:AB,8,0)),"")</f>
        <v/>
      </c>
      <c r="I4468" s="81" t="str">
        <f>IFERROR(IF(B4468="","",VLOOKUP(B4468,'Customer Orders Management'!B:AB,9,0)),"")</f>
        <v/>
      </c>
      <c r="J4468" s="81" t="str">
        <f>IFERROR(IF(B4468="","",VLOOKUP(B4468,'Customer Orders Management'!B:AB,10,0)),"")</f>
        <v/>
      </c>
      <c r="K4468" s="81" t="str">
        <f>IFERROR(IF(B4468="","",VLOOKUP(B4468,'Customer Orders Management'!B:AB,11,0)),"")</f>
        <v/>
      </c>
      <c r="L4468" s="81" t="str">
        <f>IFERROR(IF(VLOOKUP(B4468,'DIFOT Raw Data'!B:P,15,0)="","Not Delivered","Delivery"&amp;" "&amp;VLOOKUP(B4468,'DIFOT Raw Data'!B:P,15,0)),"")</f>
        <v/>
      </c>
    </row>
    <row r="4469" spans="5:12" x14ac:dyDescent="0.25">
      <c r="E4469" s="80" t="str">
        <f>IFERROR(IF(B4469="","",VLOOKUP(B4469,'Customer Orders Management'!B:AB,12,0)),"")</f>
        <v/>
      </c>
      <c r="F4469" s="80" t="str">
        <f>IFERROR(IF(B4469="","",VLOOKUP(B4469,'Customer Orders Management'!B:AB,13,0)),"")</f>
        <v/>
      </c>
      <c r="G4469" s="80" t="str">
        <f>IFERROR(IF(B4469="","",VLOOKUP(B4469,'Customer Orders Management'!B:AB,7,0)),"")</f>
        <v/>
      </c>
      <c r="H4469" s="80" t="str">
        <f>IFERROR(IF(B4469="","",VLOOKUP(B4469,'Customer Orders Management'!B:AB,8,0)),"")</f>
        <v/>
      </c>
      <c r="I4469" s="81" t="str">
        <f>IFERROR(IF(B4469="","",VLOOKUP(B4469,'Customer Orders Management'!B:AB,9,0)),"")</f>
        <v/>
      </c>
      <c r="J4469" s="81" t="str">
        <f>IFERROR(IF(B4469="","",VLOOKUP(B4469,'Customer Orders Management'!B:AB,10,0)),"")</f>
        <v/>
      </c>
      <c r="K4469" s="81" t="str">
        <f>IFERROR(IF(B4469="","",VLOOKUP(B4469,'Customer Orders Management'!B:AB,11,0)),"")</f>
        <v/>
      </c>
      <c r="L4469" s="81" t="str">
        <f>IFERROR(IF(VLOOKUP(B4469,'DIFOT Raw Data'!B:P,15,0)="","Not Delivered","Delivery"&amp;" "&amp;VLOOKUP(B4469,'DIFOT Raw Data'!B:P,15,0)),"")</f>
        <v/>
      </c>
    </row>
    <row r="4470" spans="5:12" x14ac:dyDescent="0.25">
      <c r="E4470" s="80" t="str">
        <f>IFERROR(IF(B4470="","",VLOOKUP(B4470,'Customer Orders Management'!B:AB,12,0)),"")</f>
        <v/>
      </c>
      <c r="F4470" s="80" t="str">
        <f>IFERROR(IF(B4470="","",VLOOKUP(B4470,'Customer Orders Management'!B:AB,13,0)),"")</f>
        <v/>
      </c>
      <c r="G4470" s="80" t="str">
        <f>IFERROR(IF(B4470="","",VLOOKUP(B4470,'Customer Orders Management'!B:AB,7,0)),"")</f>
        <v/>
      </c>
      <c r="H4470" s="80" t="str">
        <f>IFERROR(IF(B4470="","",VLOOKUP(B4470,'Customer Orders Management'!B:AB,8,0)),"")</f>
        <v/>
      </c>
      <c r="I4470" s="81" t="str">
        <f>IFERROR(IF(B4470="","",VLOOKUP(B4470,'Customer Orders Management'!B:AB,9,0)),"")</f>
        <v/>
      </c>
      <c r="J4470" s="81" t="str">
        <f>IFERROR(IF(B4470="","",VLOOKUP(B4470,'Customer Orders Management'!B:AB,10,0)),"")</f>
        <v/>
      </c>
      <c r="K4470" s="81" t="str">
        <f>IFERROR(IF(B4470="","",VLOOKUP(B4470,'Customer Orders Management'!B:AB,11,0)),"")</f>
        <v/>
      </c>
      <c r="L4470" s="81" t="str">
        <f>IFERROR(IF(VLOOKUP(B4470,'DIFOT Raw Data'!B:P,15,0)="","Not Delivered","Delivery"&amp;" "&amp;VLOOKUP(B4470,'DIFOT Raw Data'!B:P,15,0)),"")</f>
        <v/>
      </c>
    </row>
    <row r="4471" spans="5:12" x14ac:dyDescent="0.25">
      <c r="E4471" s="80" t="str">
        <f>IFERROR(IF(B4471="","",VLOOKUP(B4471,'Customer Orders Management'!B:AB,12,0)),"")</f>
        <v/>
      </c>
      <c r="F4471" s="80" t="str">
        <f>IFERROR(IF(B4471="","",VLOOKUP(B4471,'Customer Orders Management'!B:AB,13,0)),"")</f>
        <v/>
      </c>
      <c r="G4471" s="80" t="str">
        <f>IFERROR(IF(B4471="","",VLOOKUP(B4471,'Customer Orders Management'!B:AB,7,0)),"")</f>
        <v/>
      </c>
      <c r="H4471" s="80" t="str">
        <f>IFERROR(IF(B4471="","",VLOOKUP(B4471,'Customer Orders Management'!B:AB,8,0)),"")</f>
        <v/>
      </c>
      <c r="I4471" s="81" t="str">
        <f>IFERROR(IF(B4471="","",VLOOKUP(B4471,'Customer Orders Management'!B:AB,9,0)),"")</f>
        <v/>
      </c>
      <c r="J4471" s="81" t="str">
        <f>IFERROR(IF(B4471="","",VLOOKUP(B4471,'Customer Orders Management'!B:AB,10,0)),"")</f>
        <v/>
      </c>
      <c r="K4471" s="81" t="str">
        <f>IFERROR(IF(B4471="","",VLOOKUP(B4471,'Customer Orders Management'!B:AB,11,0)),"")</f>
        <v/>
      </c>
      <c r="L4471" s="81" t="str">
        <f>IFERROR(IF(VLOOKUP(B4471,'DIFOT Raw Data'!B:P,15,0)="","Not Delivered","Delivery"&amp;" "&amp;VLOOKUP(B4471,'DIFOT Raw Data'!B:P,15,0)),"")</f>
        <v/>
      </c>
    </row>
    <row r="4472" spans="5:12" x14ac:dyDescent="0.25">
      <c r="E4472" s="80" t="str">
        <f>IFERROR(IF(B4472="","",VLOOKUP(B4472,'Customer Orders Management'!B:AB,12,0)),"")</f>
        <v/>
      </c>
      <c r="F4472" s="80" t="str">
        <f>IFERROR(IF(B4472="","",VLOOKUP(B4472,'Customer Orders Management'!B:AB,13,0)),"")</f>
        <v/>
      </c>
      <c r="G4472" s="80" t="str">
        <f>IFERROR(IF(B4472="","",VLOOKUP(B4472,'Customer Orders Management'!B:AB,7,0)),"")</f>
        <v/>
      </c>
      <c r="H4472" s="80" t="str">
        <f>IFERROR(IF(B4472="","",VLOOKUP(B4472,'Customer Orders Management'!B:AB,8,0)),"")</f>
        <v/>
      </c>
      <c r="I4472" s="81" t="str">
        <f>IFERROR(IF(B4472="","",VLOOKUP(B4472,'Customer Orders Management'!B:AB,9,0)),"")</f>
        <v/>
      </c>
      <c r="J4472" s="81" t="str">
        <f>IFERROR(IF(B4472="","",VLOOKUP(B4472,'Customer Orders Management'!B:AB,10,0)),"")</f>
        <v/>
      </c>
      <c r="K4472" s="81" t="str">
        <f>IFERROR(IF(B4472="","",VLOOKUP(B4472,'Customer Orders Management'!B:AB,11,0)),"")</f>
        <v/>
      </c>
      <c r="L4472" s="81" t="str">
        <f>IFERROR(IF(VLOOKUP(B4472,'DIFOT Raw Data'!B:P,15,0)="","Not Delivered","Delivery"&amp;" "&amp;VLOOKUP(B4472,'DIFOT Raw Data'!B:P,15,0)),"")</f>
        <v/>
      </c>
    </row>
    <row r="4473" spans="5:12" x14ac:dyDescent="0.25">
      <c r="E4473" s="80" t="str">
        <f>IFERROR(IF(B4473="","",VLOOKUP(B4473,'Customer Orders Management'!B:AB,12,0)),"")</f>
        <v/>
      </c>
      <c r="F4473" s="80" t="str">
        <f>IFERROR(IF(B4473="","",VLOOKUP(B4473,'Customer Orders Management'!B:AB,13,0)),"")</f>
        <v/>
      </c>
      <c r="G4473" s="80" t="str">
        <f>IFERROR(IF(B4473="","",VLOOKUP(B4473,'Customer Orders Management'!B:AB,7,0)),"")</f>
        <v/>
      </c>
      <c r="H4473" s="80" t="str">
        <f>IFERROR(IF(B4473="","",VLOOKUP(B4473,'Customer Orders Management'!B:AB,8,0)),"")</f>
        <v/>
      </c>
      <c r="I4473" s="81" t="str">
        <f>IFERROR(IF(B4473="","",VLOOKUP(B4473,'Customer Orders Management'!B:AB,9,0)),"")</f>
        <v/>
      </c>
      <c r="J4473" s="81" t="str">
        <f>IFERROR(IF(B4473="","",VLOOKUP(B4473,'Customer Orders Management'!B:AB,10,0)),"")</f>
        <v/>
      </c>
      <c r="K4473" s="81" t="str">
        <f>IFERROR(IF(B4473="","",VLOOKUP(B4473,'Customer Orders Management'!B:AB,11,0)),"")</f>
        <v/>
      </c>
      <c r="L4473" s="81" t="str">
        <f>IFERROR(IF(VLOOKUP(B4473,'DIFOT Raw Data'!B:P,15,0)="","Not Delivered","Delivery"&amp;" "&amp;VLOOKUP(B4473,'DIFOT Raw Data'!B:P,15,0)),"")</f>
        <v/>
      </c>
    </row>
    <row r="4474" spans="5:12" x14ac:dyDescent="0.25">
      <c r="E4474" s="80" t="str">
        <f>IFERROR(IF(B4474="","",VLOOKUP(B4474,'Customer Orders Management'!B:AB,12,0)),"")</f>
        <v/>
      </c>
      <c r="F4474" s="80" t="str">
        <f>IFERROR(IF(B4474="","",VLOOKUP(B4474,'Customer Orders Management'!B:AB,13,0)),"")</f>
        <v/>
      </c>
      <c r="G4474" s="80" t="str">
        <f>IFERROR(IF(B4474="","",VLOOKUP(B4474,'Customer Orders Management'!B:AB,7,0)),"")</f>
        <v/>
      </c>
      <c r="H4474" s="80" t="str">
        <f>IFERROR(IF(B4474="","",VLOOKUP(B4474,'Customer Orders Management'!B:AB,8,0)),"")</f>
        <v/>
      </c>
      <c r="I4474" s="81" t="str">
        <f>IFERROR(IF(B4474="","",VLOOKUP(B4474,'Customer Orders Management'!B:AB,9,0)),"")</f>
        <v/>
      </c>
      <c r="J4474" s="81" t="str">
        <f>IFERROR(IF(B4474="","",VLOOKUP(B4474,'Customer Orders Management'!B:AB,10,0)),"")</f>
        <v/>
      </c>
      <c r="K4474" s="81" t="str">
        <f>IFERROR(IF(B4474="","",VLOOKUP(B4474,'Customer Orders Management'!B:AB,11,0)),"")</f>
        <v/>
      </c>
      <c r="L4474" s="81" t="str">
        <f>IFERROR(IF(VLOOKUP(B4474,'DIFOT Raw Data'!B:P,15,0)="","Not Delivered","Delivery"&amp;" "&amp;VLOOKUP(B4474,'DIFOT Raw Data'!B:P,15,0)),"")</f>
        <v/>
      </c>
    </row>
    <row r="4475" spans="5:12" x14ac:dyDescent="0.25">
      <c r="E4475" s="80" t="str">
        <f>IFERROR(IF(B4475="","",VLOOKUP(B4475,'Customer Orders Management'!B:AB,12,0)),"")</f>
        <v/>
      </c>
      <c r="F4475" s="80" t="str">
        <f>IFERROR(IF(B4475="","",VLOOKUP(B4475,'Customer Orders Management'!B:AB,13,0)),"")</f>
        <v/>
      </c>
      <c r="G4475" s="80" t="str">
        <f>IFERROR(IF(B4475="","",VLOOKUP(B4475,'Customer Orders Management'!B:AB,7,0)),"")</f>
        <v/>
      </c>
      <c r="H4475" s="80" t="str">
        <f>IFERROR(IF(B4475="","",VLOOKUP(B4475,'Customer Orders Management'!B:AB,8,0)),"")</f>
        <v/>
      </c>
      <c r="I4475" s="81" t="str">
        <f>IFERROR(IF(B4475="","",VLOOKUP(B4475,'Customer Orders Management'!B:AB,9,0)),"")</f>
        <v/>
      </c>
      <c r="J4475" s="81" t="str">
        <f>IFERROR(IF(B4475="","",VLOOKUP(B4475,'Customer Orders Management'!B:AB,10,0)),"")</f>
        <v/>
      </c>
      <c r="K4475" s="81" t="str">
        <f>IFERROR(IF(B4475="","",VLOOKUP(B4475,'Customer Orders Management'!B:AB,11,0)),"")</f>
        <v/>
      </c>
      <c r="L4475" s="81" t="str">
        <f>IFERROR(IF(VLOOKUP(B4475,'DIFOT Raw Data'!B:P,15,0)="","Not Delivered","Delivery"&amp;" "&amp;VLOOKUP(B4475,'DIFOT Raw Data'!B:P,15,0)),"")</f>
        <v/>
      </c>
    </row>
    <row r="4476" spans="5:12" x14ac:dyDescent="0.25">
      <c r="E4476" s="80" t="str">
        <f>IFERROR(IF(B4476="","",VLOOKUP(B4476,'Customer Orders Management'!B:AB,12,0)),"")</f>
        <v/>
      </c>
      <c r="F4476" s="80" t="str">
        <f>IFERROR(IF(B4476="","",VLOOKUP(B4476,'Customer Orders Management'!B:AB,13,0)),"")</f>
        <v/>
      </c>
      <c r="G4476" s="80" t="str">
        <f>IFERROR(IF(B4476="","",VLOOKUP(B4476,'Customer Orders Management'!B:AB,7,0)),"")</f>
        <v/>
      </c>
      <c r="H4476" s="80" t="str">
        <f>IFERROR(IF(B4476="","",VLOOKUP(B4476,'Customer Orders Management'!B:AB,8,0)),"")</f>
        <v/>
      </c>
      <c r="I4476" s="81" t="str">
        <f>IFERROR(IF(B4476="","",VLOOKUP(B4476,'Customer Orders Management'!B:AB,9,0)),"")</f>
        <v/>
      </c>
      <c r="J4476" s="81" t="str">
        <f>IFERROR(IF(B4476="","",VLOOKUP(B4476,'Customer Orders Management'!B:AB,10,0)),"")</f>
        <v/>
      </c>
      <c r="K4476" s="81" t="str">
        <f>IFERROR(IF(B4476="","",VLOOKUP(B4476,'Customer Orders Management'!B:AB,11,0)),"")</f>
        <v/>
      </c>
      <c r="L4476" s="81" t="str">
        <f>IFERROR(IF(VLOOKUP(B4476,'DIFOT Raw Data'!B:P,15,0)="","Not Delivered","Delivery"&amp;" "&amp;VLOOKUP(B4476,'DIFOT Raw Data'!B:P,15,0)),"")</f>
        <v/>
      </c>
    </row>
    <row r="4477" spans="5:12" x14ac:dyDescent="0.25">
      <c r="E4477" s="80" t="str">
        <f>IFERROR(IF(B4477="","",VLOOKUP(B4477,'Customer Orders Management'!B:AB,12,0)),"")</f>
        <v/>
      </c>
      <c r="F4477" s="80" t="str">
        <f>IFERROR(IF(B4477="","",VLOOKUP(B4477,'Customer Orders Management'!B:AB,13,0)),"")</f>
        <v/>
      </c>
      <c r="G4477" s="80" t="str">
        <f>IFERROR(IF(B4477="","",VLOOKUP(B4477,'Customer Orders Management'!B:AB,7,0)),"")</f>
        <v/>
      </c>
      <c r="H4477" s="80" t="str">
        <f>IFERROR(IF(B4477="","",VLOOKUP(B4477,'Customer Orders Management'!B:AB,8,0)),"")</f>
        <v/>
      </c>
      <c r="I4477" s="81" t="str">
        <f>IFERROR(IF(B4477="","",VLOOKUP(B4477,'Customer Orders Management'!B:AB,9,0)),"")</f>
        <v/>
      </c>
      <c r="J4477" s="81" t="str">
        <f>IFERROR(IF(B4477="","",VLOOKUP(B4477,'Customer Orders Management'!B:AB,10,0)),"")</f>
        <v/>
      </c>
      <c r="K4477" s="81" t="str">
        <f>IFERROR(IF(B4477="","",VLOOKUP(B4477,'Customer Orders Management'!B:AB,11,0)),"")</f>
        <v/>
      </c>
      <c r="L4477" s="81" t="str">
        <f>IFERROR(IF(VLOOKUP(B4477,'DIFOT Raw Data'!B:P,15,0)="","Not Delivered","Delivery"&amp;" "&amp;VLOOKUP(B4477,'DIFOT Raw Data'!B:P,15,0)),"")</f>
        <v/>
      </c>
    </row>
    <row r="4478" spans="5:12" x14ac:dyDescent="0.25">
      <c r="E4478" s="80" t="str">
        <f>IFERROR(IF(B4478="","",VLOOKUP(B4478,'Customer Orders Management'!B:AB,12,0)),"")</f>
        <v/>
      </c>
      <c r="F4478" s="80" t="str">
        <f>IFERROR(IF(B4478="","",VLOOKUP(B4478,'Customer Orders Management'!B:AB,13,0)),"")</f>
        <v/>
      </c>
      <c r="G4478" s="80" t="str">
        <f>IFERROR(IF(B4478="","",VLOOKUP(B4478,'Customer Orders Management'!B:AB,7,0)),"")</f>
        <v/>
      </c>
      <c r="H4478" s="80" t="str">
        <f>IFERROR(IF(B4478="","",VLOOKUP(B4478,'Customer Orders Management'!B:AB,8,0)),"")</f>
        <v/>
      </c>
      <c r="I4478" s="81" t="str">
        <f>IFERROR(IF(B4478="","",VLOOKUP(B4478,'Customer Orders Management'!B:AB,9,0)),"")</f>
        <v/>
      </c>
      <c r="J4478" s="81" t="str">
        <f>IFERROR(IF(B4478="","",VLOOKUP(B4478,'Customer Orders Management'!B:AB,10,0)),"")</f>
        <v/>
      </c>
      <c r="K4478" s="81" t="str">
        <f>IFERROR(IF(B4478="","",VLOOKUP(B4478,'Customer Orders Management'!B:AB,11,0)),"")</f>
        <v/>
      </c>
      <c r="L4478" s="81" t="str">
        <f>IFERROR(IF(VLOOKUP(B4478,'DIFOT Raw Data'!B:P,15,0)="","Not Delivered","Delivery"&amp;" "&amp;VLOOKUP(B4478,'DIFOT Raw Data'!B:P,15,0)),"")</f>
        <v/>
      </c>
    </row>
    <row r="4479" spans="5:12" x14ac:dyDescent="0.25">
      <c r="E4479" s="80" t="str">
        <f>IFERROR(IF(B4479="","",VLOOKUP(B4479,'Customer Orders Management'!B:AB,12,0)),"")</f>
        <v/>
      </c>
      <c r="F4479" s="80" t="str">
        <f>IFERROR(IF(B4479="","",VLOOKUP(B4479,'Customer Orders Management'!B:AB,13,0)),"")</f>
        <v/>
      </c>
      <c r="G4479" s="80" t="str">
        <f>IFERROR(IF(B4479="","",VLOOKUP(B4479,'Customer Orders Management'!B:AB,7,0)),"")</f>
        <v/>
      </c>
      <c r="H4479" s="80" t="str">
        <f>IFERROR(IF(B4479="","",VLOOKUP(B4479,'Customer Orders Management'!B:AB,8,0)),"")</f>
        <v/>
      </c>
      <c r="I4479" s="81" t="str">
        <f>IFERROR(IF(B4479="","",VLOOKUP(B4479,'Customer Orders Management'!B:AB,9,0)),"")</f>
        <v/>
      </c>
      <c r="J4479" s="81" t="str">
        <f>IFERROR(IF(B4479="","",VLOOKUP(B4479,'Customer Orders Management'!B:AB,10,0)),"")</f>
        <v/>
      </c>
      <c r="K4479" s="81" t="str">
        <f>IFERROR(IF(B4479="","",VLOOKUP(B4479,'Customer Orders Management'!B:AB,11,0)),"")</f>
        <v/>
      </c>
      <c r="L4479" s="81" t="str">
        <f>IFERROR(IF(VLOOKUP(B4479,'DIFOT Raw Data'!B:P,15,0)="","Not Delivered","Delivery"&amp;" "&amp;VLOOKUP(B4479,'DIFOT Raw Data'!B:P,15,0)),"")</f>
        <v/>
      </c>
    </row>
    <row r="4480" spans="5:12" x14ac:dyDescent="0.25">
      <c r="E4480" s="80" t="str">
        <f>IFERROR(IF(B4480="","",VLOOKUP(B4480,'Customer Orders Management'!B:AB,12,0)),"")</f>
        <v/>
      </c>
      <c r="F4480" s="80" t="str">
        <f>IFERROR(IF(B4480="","",VLOOKUP(B4480,'Customer Orders Management'!B:AB,13,0)),"")</f>
        <v/>
      </c>
      <c r="G4480" s="80" t="str">
        <f>IFERROR(IF(B4480="","",VLOOKUP(B4480,'Customer Orders Management'!B:AB,7,0)),"")</f>
        <v/>
      </c>
      <c r="H4480" s="80" t="str">
        <f>IFERROR(IF(B4480="","",VLOOKUP(B4480,'Customer Orders Management'!B:AB,8,0)),"")</f>
        <v/>
      </c>
      <c r="I4480" s="81" t="str">
        <f>IFERROR(IF(B4480="","",VLOOKUP(B4480,'Customer Orders Management'!B:AB,9,0)),"")</f>
        <v/>
      </c>
      <c r="J4480" s="81" t="str">
        <f>IFERROR(IF(B4480="","",VLOOKUP(B4480,'Customer Orders Management'!B:AB,10,0)),"")</f>
        <v/>
      </c>
      <c r="K4480" s="81" t="str">
        <f>IFERROR(IF(B4480="","",VLOOKUP(B4480,'Customer Orders Management'!B:AB,11,0)),"")</f>
        <v/>
      </c>
      <c r="L4480" s="81" t="str">
        <f>IFERROR(IF(VLOOKUP(B4480,'DIFOT Raw Data'!B:P,15,0)="","Not Delivered","Delivery"&amp;" "&amp;VLOOKUP(B4480,'DIFOT Raw Data'!B:P,15,0)),"")</f>
        <v/>
      </c>
    </row>
    <row r="4481" spans="5:12" x14ac:dyDescent="0.25">
      <c r="E4481" s="80" t="str">
        <f>IFERROR(IF(B4481="","",VLOOKUP(B4481,'Customer Orders Management'!B:AB,12,0)),"")</f>
        <v/>
      </c>
      <c r="F4481" s="80" t="str">
        <f>IFERROR(IF(B4481="","",VLOOKUP(B4481,'Customer Orders Management'!B:AB,13,0)),"")</f>
        <v/>
      </c>
      <c r="G4481" s="80" t="str">
        <f>IFERROR(IF(B4481="","",VLOOKUP(B4481,'Customer Orders Management'!B:AB,7,0)),"")</f>
        <v/>
      </c>
      <c r="H4481" s="80" t="str">
        <f>IFERROR(IF(B4481="","",VLOOKUP(B4481,'Customer Orders Management'!B:AB,8,0)),"")</f>
        <v/>
      </c>
      <c r="I4481" s="81" t="str">
        <f>IFERROR(IF(B4481="","",VLOOKUP(B4481,'Customer Orders Management'!B:AB,9,0)),"")</f>
        <v/>
      </c>
      <c r="J4481" s="81" t="str">
        <f>IFERROR(IF(B4481="","",VLOOKUP(B4481,'Customer Orders Management'!B:AB,10,0)),"")</f>
        <v/>
      </c>
      <c r="K4481" s="81" t="str">
        <f>IFERROR(IF(B4481="","",VLOOKUP(B4481,'Customer Orders Management'!B:AB,11,0)),"")</f>
        <v/>
      </c>
      <c r="L4481" s="81" t="str">
        <f>IFERROR(IF(VLOOKUP(B4481,'DIFOT Raw Data'!B:P,15,0)="","Not Delivered","Delivery"&amp;" "&amp;VLOOKUP(B4481,'DIFOT Raw Data'!B:P,15,0)),"")</f>
        <v/>
      </c>
    </row>
    <row r="4482" spans="5:12" x14ac:dyDescent="0.25">
      <c r="E4482" s="80" t="str">
        <f>IFERROR(IF(B4482="","",VLOOKUP(B4482,'Customer Orders Management'!B:AB,12,0)),"")</f>
        <v/>
      </c>
      <c r="F4482" s="80" t="str">
        <f>IFERROR(IF(B4482="","",VLOOKUP(B4482,'Customer Orders Management'!B:AB,13,0)),"")</f>
        <v/>
      </c>
      <c r="G4482" s="80" t="str">
        <f>IFERROR(IF(B4482="","",VLOOKUP(B4482,'Customer Orders Management'!B:AB,7,0)),"")</f>
        <v/>
      </c>
      <c r="H4482" s="80" t="str">
        <f>IFERROR(IF(B4482="","",VLOOKUP(B4482,'Customer Orders Management'!B:AB,8,0)),"")</f>
        <v/>
      </c>
      <c r="I4482" s="81" t="str">
        <f>IFERROR(IF(B4482="","",VLOOKUP(B4482,'Customer Orders Management'!B:AB,9,0)),"")</f>
        <v/>
      </c>
      <c r="J4482" s="81" t="str">
        <f>IFERROR(IF(B4482="","",VLOOKUP(B4482,'Customer Orders Management'!B:AB,10,0)),"")</f>
        <v/>
      </c>
      <c r="K4482" s="81" t="str">
        <f>IFERROR(IF(B4482="","",VLOOKUP(B4482,'Customer Orders Management'!B:AB,11,0)),"")</f>
        <v/>
      </c>
      <c r="L4482" s="81" t="str">
        <f>IFERROR(IF(VLOOKUP(B4482,'DIFOT Raw Data'!B:P,15,0)="","Not Delivered","Delivery"&amp;" "&amp;VLOOKUP(B4482,'DIFOT Raw Data'!B:P,15,0)),"")</f>
        <v/>
      </c>
    </row>
    <row r="4483" spans="5:12" x14ac:dyDescent="0.25">
      <c r="E4483" s="80" t="str">
        <f>IFERROR(IF(B4483="","",VLOOKUP(B4483,'Customer Orders Management'!B:AB,12,0)),"")</f>
        <v/>
      </c>
      <c r="F4483" s="80" t="str">
        <f>IFERROR(IF(B4483="","",VLOOKUP(B4483,'Customer Orders Management'!B:AB,13,0)),"")</f>
        <v/>
      </c>
      <c r="G4483" s="80" t="str">
        <f>IFERROR(IF(B4483="","",VLOOKUP(B4483,'Customer Orders Management'!B:AB,7,0)),"")</f>
        <v/>
      </c>
      <c r="H4483" s="80" t="str">
        <f>IFERROR(IF(B4483="","",VLOOKUP(B4483,'Customer Orders Management'!B:AB,8,0)),"")</f>
        <v/>
      </c>
      <c r="I4483" s="81" t="str">
        <f>IFERROR(IF(B4483="","",VLOOKUP(B4483,'Customer Orders Management'!B:AB,9,0)),"")</f>
        <v/>
      </c>
      <c r="J4483" s="81" t="str">
        <f>IFERROR(IF(B4483="","",VLOOKUP(B4483,'Customer Orders Management'!B:AB,10,0)),"")</f>
        <v/>
      </c>
      <c r="K4483" s="81" t="str">
        <f>IFERROR(IF(B4483="","",VLOOKUP(B4483,'Customer Orders Management'!B:AB,11,0)),"")</f>
        <v/>
      </c>
      <c r="L4483" s="81" t="str">
        <f>IFERROR(IF(VLOOKUP(B4483,'DIFOT Raw Data'!B:P,15,0)="","Not Delivered","Delivery"&amp;" "&amp;VLOOKUP(B4483,'DIFOT Raw Data'!B:P,15,0)),"")</f>
        <v/>
      </c>
    </row>
    <row r="4484" spans="5:12" x14ac:dyDescent="0.25">
      <c r="E4484" s="80" t="str">
        <f>IFERROR(IF(B4484="","",VLOOKUP(B4484,'Customer Orders Management'!B:AB,12,0)),"")</f>
        <v/>
      </c>
      <c r="F4484" s="80" t="str">
        <f>IFERROR(IF(B4484="","",VLOOKUP(B4484,'Customer Orders Management'!B:AB,13,0)),"")</f>
        <v/>
      </c>
      <c r="G4484" s="80" t="str">
        <f>IFERROR(IF(B4484="","",VLOOKUP(B4484,'Customer Orders Management'!B:AB,7,0)),"")</f>
        <v/>
      </c>
      <c r="H4484" s="80" t="str">
        <f>IFERROR(IF(B4484="","",VLOOKUP(B4484,'Customer Orders Management'!B:AB,8,0)),"")</f>
        <v/>
      </c>
      <c r="I4484" s="81" t="str">
        <f>IFERROR(IF(B4484="","",VLOOKUP(B4484,'Customer Orders Management'!B:AB,9,0)),"")</f>
        <v/>
      </c>
      <c r="J4484" s="81" t="str">
        <f>IFERROR(IF(B4484="","",VLOOKUP(B4484,'Customer Orders Management'!B:AB,10,0)),"")</f>
        <v/>
      </c>
      <c r="K4484" s="81" t="str">
        <f>IFERROR(IF(B4484="","",VLOOKUP(B4484,'Customer Orders Management'!B:AB,11,0)),"")</f>
        <v/>
      </c>
      <c r="L4484" s="81" t="str">
        <f>IFERROR(IF(VLOOKUP(B4484,'DIFOT Raw Data'!B:P,15,0)="","Not Delivered","Delivery"&amp;" "&amp;VLOOKUP(B4484,'DIFOT Raw Data'!B:P,15,0)),"")</f>
        <v/>
      </c>
    </row>
    <row r="4485" spans="5:12" x14ac:dyDescent="0.25">
      <c r="E4485" s="80" t="str">
        <f>IFERROR(IF(B4485="","",VLOOKUP(B4485,'Customer Orders Management'!B:AB,12,0)),"")</f>
        <v/>
      </c>
      <c r="F4485" s="80" t="str">
        <f>IFERROR(IF(B4485="","",VLOOKUP(B4485,'Customer Orders Management'!B:AB,13,0)),"")</f>
        <v/>
      </c>
      <c r="G4485" s="80" t="str">
        <f>IFERROR(IF(B4485="","",VLOOKUP(B4485,'Customer Orders Management'!B:AB,7,0)),"")</f>
        <v/>
      </c>
      <c r="H4485" s="80" t="str">
        <f>IFERROR(IF(B4485="","",VLOOKUP(B4485,'Customer Orders Management'!B:AB,8,0)),"")</f>
        <v/>
      </c>
      <c r="I4485" s="81" t="str">
        <f>IFERROR(IF(B4485="","",VLOOKUP(B4485,'Customer Orders Management'!B:AB,9,0)),"")</f>
        <v/>
      </c>
      <c r="J4485" s="81" t="str">
        <f>IFERROR(IF(B4485="","",VLOOKUP(B4485,'Customer Orders Management'!B:AB,10,0)),"")</f>
        <v/>
      </c>
      <c r="K4485" s="81" t="str">
        <f>IFERROR(IF(B4485="","",VLOOKUP(B4485,'Customer Orders Management'!B:AB,11,0)),"")</f>
        <v/>
      </c>
      <c r="L4485" s="81" t="str">
        <f>IFERROR(IF(VLOOKUP(B4485,'DIFOT Raw Data'!B:P,15,0)="","Not Delivered","Delivery"&amp;" "&amp;VLOOKUP(B4485,'DIFOT Raw Data'!B:P,15,0)),"")</f>
        <v/>
      </c>
    </row>
    <row r="4486" spans="5:12" x14ac:dyDescent="0.25">
      <c r="E4486" s="80" t="str">
        <f>IFERROR(IF(B4486="","",VLOOKUP(B4486,'Customer Orders Management'!B:AB,12,0)),"")</f>
        <v/>
      </c>
      <c r="F4486" s="80" t="str">
        <f>IFERROR(IF(B4486="","",VLOOKUP(B4486,'Customer Orders Management'!B:AB,13,0)),"")</f>
        <v/>
      </c>
      <c r="G4486" s="80" t="str">
        <f>IFERROR(IF(B4486="","",VLOOKUP(B4486,'Customer Orders Management'!B:AB,7,0)),"")</f>
        <v/>
      </c>
      <c r="H4486" s="80" t="str">
        <f>IFERROR(IF(B4486="","",VLOOKUP(B4486,'Customer Orders Management'!B:AB,8,0)),"")</f>
        <v/>
      </c>
      <c r="I4486" s="81" t="str">
        <f>IFERROR(IF(B4486="","",VLOOKUP(B4486,'Customer Orders Management'!B:AB,9,0)),"")</f>
        <v/>
      </c>
      <c r="J4486" s="81" t="str">
        <f>IFERROR(IF(B4486="","",VLOOKUP(B4486,'Customer Orders Management'!B:AB,10,0)),"")</f>
        <v/>
      </c>
      <c r="K4486" s="81" t="str">
        <f>IFERROR(IF(B4486="","",VLOOKUP(B4486,'Customer Orders Management'!B:AB,11,0)),"")</f>
        <v/>
      </c>
      <c r="L4486" s="81" t="str">
        <f>IFERROR(IF(VLOOKUP(B4486,'DIFOT Raw Data'!B:P,15,0)="","Not Delivered","Delivery"&amp;" "&amp;VLOOKUP(B4486,'DIFOT Raw Data'!B:P,15,0)),"")</f>
        <v/>
      </c>
    </row>
    <row r="4487" spans="5:12" x14ac:dyDescent="0.25">
      <c r="E4487" s="80" t="str">
        <f>IFERROR(IF(B4487="","",VLOOKUP(B4487,'Customer Orders Management'!B:AB,12,0)),"")</f>
        <v/>
      </c>
      <c r="F4487" s="80" t="str">
        <f>IFERROR(IF(B4487="","",VLOOKUP(B4487,'Customer Orders Management'!B:AB,13,0)),"")</f>
        <v/>
      </c>
      <c r="G4487" s="80" t="str">
        <f>IFERROR(IF(B4487="","",VLOOKUP(B4487,'Customer Orders Management'!B:AB,7,0)),"")</f>
        <v/>
      </c>
      <c r="H4487" s="80" t="str">
        <f>IFERROR(IF(B4487="","",VLOOKUP(B4487,'Customer Orders Management'!B:AB,8,0)),"")</f>
        <v/>
      </c>
      <c r="I4487" s="81" t="str">
        <f>IFERROR(IF(B4487="","",VLOOKUP(B4487,'Customer Orders Management'!B:AB,9,0)),"")</f>
        <v/>
      </c>
      <c r="J4487" s="81" t="str">
        <f>IFERROR(IF(B4487="","",VLOOKUP(B4487,'Customer Orders Management'!B:AB,10,0)),"")</f>
        <v/>
      </c>
      <c r="K4487" s="81" t="str">
        <f>IFERROR(IF(B4487="","",VLOOKUP(B4487,'Customer Orders Management'!B:AB,11,0)),"")</f>
        <v/>
      </c>
      <c r="L4487" s="81" t="str">
        <f>IFERROR(IF(VLOOKUP(B4487,'DIFOT Raw Data'!B:P,15,0)="","Not Delivered","Delivery"&amp;" "&amp;VLOOKUP(B4487,'DIFOT Raw Data'!B:P,15,0)),"")</f>
        <v/>
      </c>
    </row>
    <row r="4488" spans="5:12" x14ac:dyDescent="0.25">
      <c r="E4488" s="80" t="str">
        <f>IFERROR(IF(B4488="","",VLOOKUP(B4488,'Customer Orders Management'!B:AB,12,0)),"")</f>
        <v/>
      </c>
      <c r="F4488" s="80" t="str">
        <f>IFERROR(IF(B4488="","",VLOOKUP(B4488,'Customer Orders Management'!B:AB,13,0)),"")</f>
        <v/>
      </c>
      <c r="G4488" s="80" t="str">
        <f>IFERROR(IF(B4488="","",VLOOKUP(B4488,'Customer Orders Management'!B:AB,7,0)),"")</f>
        <v/>
      </c>
      <c r="H4488" s="80" t="str">
        <f>IFERROR(IF(B4488="","",VLOOKUP(B4488,'Customer Orders Management'!B:AB,8,0)),"")</f>
        <v/>
      </c>
      <c r="I4488" s="81" t="str">
        <f>IFERROR(IF(B4488="","",VLOOKUP(B4488,'Customer Orders Management'!B:AB,9,0)),"")</f>
        <v/>
      </c>
      <c r="J4488" s="81" t="str">
        <f>IFERROR(IF(B4488="","",VLOOKUP(B4488,'Customer Orders Management'!B:AB,10,0)),"")</f>
        <v/>
      </c>
      <c r="K4488" s="81" t="str">
        <f>IFERROR(IF(B4488="","",VLOOKUP(B4488,'Customer Orders Management'!B:AB,11,0)),"")</f>
        <v/>
      </c>
      <c r="L4488" s="81" t="str">
        <f>IFERROR(IF(VLOOKUP(B4488,'DIFOT Raw Data'!B:P,15,0)="","Not Delivered","Delivery"&amp;" "&amp;VLOOKUP(B4488,'DIFOT Raw Data'!B:P,15,0)),"")</f>
        <v/>
      </c>
    </row>
    <row r="4489" spans="5:12" x14ac:dyDescent="0.25">
      <c r="E4489" s="80" t="str">
        <f>IFERROR(IF(B4489="","",VLOOKUP(B4489,'Customer Orders Management'!B:AB,12,0)),"")</f>
        <v/>
      </c>
      <c r="F4489" s="80" t="str">
        <f>IFERROR(IF(B4489="","",VLOOKUP(B4489,'Customer Orders Management'!B:AB,13,0)),"")</f>
        <v/>
      </c>
      <c r="G4489" s="80" t="str">
        <f>IFERROR(IF(B4489="","",VLOOKUP(B4489,'Customer Orders Management'!B:AB,7,0)),"")</f>
        <v/>
      </c>
      <c r="H4489" s="80" t="str">
        <f>IFERROR(IF(B4489="","",VLOOKUP(B4489,'Customer Orders Management'!B:AB,8,0)),"")</f>
        <v/>
      </c>
      <c r="I4489" s="81" t="str">
        <f>IFERROR(IF(B4489="","",VLOOKUP(B4489,'Customer Orders Management'!B:AB,9,0)),"")</f>
        <v/>
      </c>
      <c r="J4489" s="81" t="str">
        <f>IFERROR(IF(B4489="","",VLOOKUP(B4489,'Customer Orders Management'!B:AB,10,0)),"")</f>
        <v/>
      </c>
      <c r="K4489" s="81" t="str">
        <f>IFERROR(IF(B4489="","",VLOOKUP(B4489,'Customer Orders Management'!B:AB,11,0)),"")</f>
        <v/>
      </c>
      <c r="L4489" s="81" t="str">
        <f>IFERROR(IF(VLOOKUP(B4489,'DIFOT Raw Data'!B:P,15,0)="","Not Delivered","Delivery"&amp;" "&amp;VLOOKUP(B4489,'DIFOT Raw Data'!B:P,15,0)),"")</f>
        <v/>
      </c>
    </row>
    <row r="4490" spans="5:12" x14ac:dyDescent="0.25">
      <c r="E4490" s="80" t="str">
        <f>IFERROR(IF(B4490="","",VLOOKUP(B4490,'Customer Orders Management'!B:AB,12,0)),"")</f>
        <v/>
      </c>
      <c r="F4490" s="80" t="str">
        <f>IFERROR(IF(B4490="","",VLOOKUP(B4490,'Customer Orders Management'!B:AB,13,0)),"")</f>
        <v/>
      </c>
      <c r="G4490" s="80" t="str">
        <f>IFERROR(IF(B4490="","",VLOOKUP(B4490,'Customer Orders Management'!B:AB,7,0)),"")</f>
        <v/>
      </c>
      <c r="H4490" s="80" t="str">
        <f>IFERROR(IF(B4490="","",VLOOKUP(B4490,'Customer Orders Management'!B:AB,8,0)),"")</f>
        <v/>
      </c>
      <c r="I4490" s="81" t="str">
        <f>IFERROR(IF(B4490="","",VLOOKUP(B4490,'Customer Orders Management'!B:AB,9,0)),"")</f>
        <v/>
      </c>
      <c r="J4490" s="81" t="str">
        <f>IFERROR(IF(B4490="","",VLOOKUP(B4490,'Customer Orders Management'!B:AB,10,0)),"")</f>
        <v/>
      </c>
      <c r="K4490" s="81" t="str">
        <f>IFERROR(IF(B4490="","",VLOOKUP(B4490,'Customer Orders Management'!B:AB,11,0)),"")</f>
        <v/>
      </c>
      <c r="L4490" s="81" t="str">
        <f>IFERROR(IF(VLOOKUP(B4490,'DIFOT Raw Data'!B:P,15,0)="","Not Delivered","Delivery"&amp;" "&amp;VLOOKUP(B4490,'DIFOT Raw Data'!B:P,15,0)),"")</f>
        <v/>
      </c>
    </row>
    <row r="4491" spans="5:12" x14ac:dyDescent="0.25">
      <c r="E4491" s="80" t="str">
        <f>IFERROR(IF(B4491="","",VLOOKUP(B4491,'Customer Orders Management'!B:AB,12,0)),"")</f>
        <v/>
      </c>
      <c r="F4491" s="80" t="str">
        <f>IFERROR(IF(B4491="","",VLOOKUP(B4491,'Customer Orders Management'!B:AB,13,0)),"")</f>
        <v/>
      </c>
      <c r="G4491" s="80" t="str">
        <f>IFERROR(IF(B4491="","",VLOOKUP(B4491,'Customer Orders Management'!B:AB,7,0)),"")</f>
        <v/>
      </c>
      <c r="H4491" s="80" t="str">
        <f>IFERROR(IF(B4491="","",VLOOKUP(B4491,'Customer Orders Management'!B:AB,8,0)),"")</f>
        <v/>
      </c>
      <c r="I4491" s="81" t="str">
        <f>IFERROR(IF(B4491="","",VLOOKUP(B4491,'Customer Orders Management'!B:AB,9,0)),"")</f>
        <v/>
      </c>
      <c r="J4491" s="81" t="str">
        <f>IFERROR(IF(B4491="","",VLOOKUP(B4491,'Customer Orders Management'!B:AB,10,0)),"")</f>
        <v/>
      </c>
      <c r="K4491" s="81" t="str">
        <f>IFERROR(IF(B4491="","",VLOOKUP(B4491,'Customer Orders Management'!B:AB,11,0)),"")</f>
        <v/>
      </c>
      <c r="L4491" s="81" t="str">
        <f>IFERROR(IF(VLOOKUP(B4491,'DIFOT Raw Data'!B:P,15,0)="","Not Delivered","Delivery"&amp;" "&amp;VLOOKUP(B4491,'DIFOT Raw Data'!B:P,15,0)),"")</f>
        <v/>
      </c>
    </row>
    <row r="4492" spans="5:12" x14ac:dyDescent="0.25">
      <c r="E4492" s="80" t="str">
        <f>IFERROR(IF(B4492="","",VLOOKUP(B4492,'Customer Orders Management'!B:AB,12,0)),"")</f>
        <v/>
      </c>
      <c r="F4492" s="80" t="str">
        <f>IFERROR(IF(B4492="","",VLOOKUP(B4492,'Customer Orders Management'!B:AB,13,0)),"")</f>
        <v/>
      </c>
      <c r="G4492" s="80" t="str">
        <f>IFERROR(IF(B4492="","",VLOOKUP(B4492,'Customer Orders Management'!B:AB,7,0)),"")</f>
        <v/>
      </c>
      <c r="H4492" s="80" t="str">
        <f>IFERROR(IF(B4492="","",VLOOKUP(B4492,'Customer Orders Management'!B:AB,8,0)),"")</f>
        <v/>
      </c>
      <c r="I4492" s="81" t="str">
        <f>IFERROR(IF(B4492="","",VLOOKUP(B4492,'Customer Orders Management'!B:AB,9,0)),"")</f>
        <v/>
      </c>
      <c r="J4492" s="81" t="str">
        <f>IFERROR(IF(B4492="","",VLOOKUP(B4492,'Customer Orders Management'!B:AB,10,0)),"")</f>
        <v/>
      </c>
      <c r="K4492" s="81" t="str">
        <f>IFERROR(IF(B4492="","",VLOOKUP(B4492,'Customer Orders Management'!B:AB,11,0)),"")</f>
        <v/>
      </c>
      <c r="L4492" s="81" t="str">
        <f>IFERROR(IF(VLOOKUP(B4492,'DIFOT Raw Data'!B:P,15,0)="","Not Delivered","Delivery"&amp;" "&amp;VLOOKUP(B4492,'DIFOT Raw Data'!B:P,15,0)),"")</f>
        <v/>
      </c>
    </row>
    <row r="4493" spans="5:12" x14ac:dyDescent="0.25">
      <c r="E4493" s="80" t="str">
        <f>IFERROR(IF(B4493="","",VLOOKUP(B4493,'Customer Orders Management'!B:AB,12,0)),"")</f>
        <v/>
      </c>
      <c r="F4493" s="80" t="str">
        <f>IFERROR(IF(B4493="","",VLOOKUP(B4493,'Customer Orders Management'!B:AB,13,0)),"")</f>
        <v/>
      </c>
      <c r="G4493" s="80" t="str">
        <f>IFERROR(IF(B4493="","",VLOOKUP(B4493,'Customer Orders Management'!B:AB,7,0)),"")</f>
        <v/>
      </c>
      <c r="H4493" s="80" t="str">
        <f>IFERROR(IF(B4493="","",VLOOKUP(B4493,'Customer Orders Management'!B:AB,8,0)),"")</f>
        <v/>
      </c>
      <c r="I4493" s="81" t="str">
        <f>IFERROR(IF(B4493="","",VLOOKUP(B4493,'Customer Orders Management'!B:AB,9,0)),"")</f>
        <v/>
      </c>
      <c r="J4493" s="81" t="str">
        <f>IFERROR(IF(B4493="","",VLOOKUP(B4493,'Customer Orders Management'!B:AB,10,0)),"")</f>
        <v/>
      </c>
      <c r="K4493" s="81" t="str">
        <f>IFERROR(IF(B4493="","",VLOOKUP(B4493,'Customer Orders Management'!B:AB,11,0)),"")</f>
        <v/>
      </c>
      <c r="L4493" s="81" t="str">
        <f>IFERROR(IF(VLOOKUP(B4493,'DIFOT Raw Data'!B:P,15,0)="","Not Delivered","Delivery"&amp;" "&amp;VLOOKUP(B4493,'DIFOT Raw Data'!B:P,15,0)),"")</f>
        <v/>
      </c>
    </row>
    <row r="4494" spans="5:12" x14ac:dyDescent="0.25">
      <c r="E4494" s="80" t="str">
        <f>IFERROR(IF(B4494="","",VLOOKUP(B4494,'Customer Orders Management'!B:AB,12,0)),"")</f>
        <v/>
      </c>
      <c r="F4494" s="80" t="str">
        <f>IFERROR(IF(B4494="","",VLOOKUP(B4494,'Customer Orders Management'!B:AB,13,0)),"")</f>
        <v/>
      </c>
      <c r="G4494" s="80" t="str">
        <f>IFERROR(IF(B4494="","",VLOOKUP(B4494,'Customer Orders Management'!B:AB,7,0)),"")</f>
        <v/>
      </c>
      <c r="H4494" s="80" t="str">
        <f>IFERROR(IF(B4494="","",VLOOKUP(B4494,'Customer Orders Management'!B:AB,8,0)),"")</f>
        <v/>
      </c>
      <c r="I4494" s="81" t="str">
        <f>IFERROR(IF(B4494="","",VLOOKUP(B4494,'Customer Orders Management'!B:AB,9,0)),"")</f>
        <v/>
      </c>
      <c r="J4494" s="81" t="str">
        <f>IFERROR(IF(B4494="","",VLOOKUP(B4494,'Customer Orders Management'!B:AB,10,0)),"")</f>
        <v/>
      </c>
      <c r="K4494" s="81" t="str">
        <f>IFERROR(IF(B4494="","",VLOOKUP(B4494,'Customer Orders Management'!B:AB,11,0)),"")</f>
        <v/>
      </c>
      <c r="L4494" s="81" t="str">
        <f>IFERROR(IF(VLOOKUP(B4494,'DIFOT Raw Data'!B:P,15,0)="","Not Delivered","Delivery"&amp;" "&amp;VLOOKUP(B4494,'DIFOT Raw Data'!B:P,15,0)),"")</f>
        <v/>
      </c>
    </row>
    <row r="4495" spans="5:12" x14ac:dyDescent="0.25">
      <c r="E4495" s="80" t="str">
        <f>IFERROR(IF(B4495="","",VLOOKUP(B4495,'Customer Orders Management'!B:AB,12,0)),"")</f>
        <v/>
      </c>
      <c r="F4495" s="80" t="str">
        <f>IFERROR(IF(B4495="","",VLOOKUP(B4495,'Customer Orders Management'!B:AB,13,0)),"")</f>
        <v/>
      </c>
      <c r="G4495" s="80" t="str">
        <f>IFERROR(IF(B4495="","",VLOOKUP(B4495,'Customer Orders Management'!B:AB,7,0)),"")</f>
        <v/>
      </c>
      <c r="H4495" s="80" t="str">
        <f>IFERROR(IF(B4495="","",VLOOKUP(B4495,'Customer Orders Management'!B:AB,8,0)),"")</f>
        <v/>
      </c>
      <c r="I4495" s="81" t="str">
        <f>IFERROR(IF(B4495="","",VLOOKUP(B4495,'Customer Orders Management'!B:AB,9,0)),"")</f>
        <v/>
      </c>
      <c r="J4495" s="81" t="str">
        <f>IFERROR(IF(B4495="","",VLOOKUP(B4495,'Customer Orders Management'!B:AB,10,0)),"")</f>
        <v/>
      </c>
      <c r="K4495" s="81" t="str">
        <f>IFERROR(IF(B4495="","",VLOOKUP(B4495,'Customer Orders Management'!B:AB,11,0)),"")</f>
        <v/>
      </c>
      <c r="L4495" s="81" t="str">
        <f>IFERROR(IF(VLOOKUP(B4495,'DIFOT Raw Data'!B:P,15,0)="","Not Delivered","Delivery"&amp;" "&amp;VLOOKUP(B4495,'DIFOT Raw Data'!B:P,15,0)),"")</f>
        <v/>
      </c>
    </row>
    <row r="4496" spans="5:12" x14ac:dyDescent="0.25">
      <c r="E4496" s="80" t="str">
        <f>IFERROR(IF(B4496="","",VLOOKUP(B4496,'Customer Orders Management'!B:AB,12,0)),"")</f>
        <v/>
      </c>
      <c r="F4496" s="80" t="str">
        <f>IFERROR(IF(B4496="","",VLOOKUP(B4496,'Customer Orders Management'!B:AB,13,0)),"")</f>
        <v/>
      </c>
      <c r="G4496" s="80" t="str">
        <f>IFERROR(IF(B4496="","",VLOOKUP(B4496,'Customer Orders Management'!B:AB,7,0)),"")</f>
        <v/>
      </c>
      <c r="H4496" s="80" t="str">
        <f>IFERROR(IF(B4496="","",VLOOKUP(B4496,'Customer Orders Management'!B:AB,8,0)),"")</f>
        <v/>
      </c>
      <c r="I4496" s="81" t="str">
        <f>IFERROR(IF(B4496="","",VLOOKUP(B4496,'Customer Orders Management'!B:AB,9,0)),"")</f>
        <v/>
      </c>
      <c r="J4496" s="81" t="str">
        <f>IFERROR(IF(B4496="","",VLOOKUP(B4496,'Customer Orders Management'!B:AB,10,0)),"")</f>
        <v/>
      </c>
      <c r="K4496" s="81" t="str">
        <f>IFERROR(IF(B4496="","",VLOOKUP(B4496,'Customer Orders Management'!B:AB,11,0)),"")</f>
        <v/>
      </c>
      <c r="L4496" s="81" t="str">
        <f>IFERROR(IF(VLOOKUP(B4496,'DIFOT Raw Data'!B:P,15,0)="","Not Delivered","Delivery"&amp;" "&amp;VLOOKUP(B4496,'DIFOT Raw Data'!B:P,15,0)),"")</f>
        <v/>
      </c>
    </row>
    <row r="4497" spans="5:12" x14ac:dyDescent="0.25">
      <c r="E4497" s="80" t="str">
        <f>IFERROR(IF(B4497="","",VLOOKUP(B4497,'Customer Orders Management'!B:AB,12,0)),"")</f>
        <v/>
      </c>
      <c r="F4497" s="80" t="str">
        <f>IFERROR(IF(B4497="","",VLOOKUP(B4497,'Customer Orders Management'!B:AB,13,0)),"")</f>
        <v/>
      </c>
      <c r="G4497" s="80" t="str">
        <f>IFERROR(IF(B4497="","",VLOOKUP(B4497,'Customer Orders Management'!B:AB,7,0)),"")</f>
        <v/>
      </c>
      <c r="H4497" s="80" t="str">
        <f>IFERROR(IF(B4497="","",VLOOKUP(B4497,'Customer Orders Management'!B:AB,8,0)),"")</f>
        <v/>
      </c>
      <c r="I4497" s="81" t="str">
        <f>IFERROR(IF(B4497="","",VLOOKUP(B4497,'Customer Orders Management'!B:AB,9,0)),"")</f>
        <v/>
      </c>
      <c r="J4497" s="81" t="str">
        <f>IFERROR(IF(B4497="","",VLOOKUP(B4497,'Customer Orders Management'!B:AB,10,0)),"")</f>
        <v/>
      </c>
      <c r="K4497" s="81" t="str">
        <f>IFERROR(IF(B4497="","",VLOOKUP(B4497,'Customer Orders Management'!B:AB,11,0)),"")</f>
        <v/>
      </c>
      <c r="L4497" s="81" t="str">
        <f>IFERROR(IF(VLOOKUP(B4497,'DIFOT Raw Data'!B:P,15,0)="","Not Delivered","Delivery"&amp;" "&amp;VLOOKUP(B4497,'DIFOT Raw Data'!B:P,15,0)),"")</f>
        <v/>
      </c>
    </row>
    <row r="4498" spans="5:12" x14ac:dyDescent="0.25">
      <c r="E4498" s="80" t="str">
        <f>IFERROR(IF(B4498="","",VLOOKUP(B4498,'Customer Orders Management'!B:AB,12,0)),"")</f>
        <v/>
      </c>
      <c r="F4498" s="80" t="str">
        <f>IFERROR(IF(B4498="","",VLOOKUP(B4498,'Customer Orders Management'!B:AB,13,0)),"")</f>
        <v/>
      </c>
      <c r="G4498" s="80" t="str">
        <f>IFERROR(IF(B4498="","",VLOOKUP(B4498,'Customer Orders Management'!B:AB,7,0)),"")</f>
        <v/>
      </c>
      <c r="H4498" s="80" t="str">
        <f>IFERROR(IF(B4498="","",VLOOKUP(B4498,'Customer Orders Management'!B:AB,8,0)),"")</f>
        <v/>
      </c>
      <c r="I4498" s="81" t="str">
        <f>IFERROR(IF(B4498="","",VLOOKUP(B4498,'Customer Orders Management'!B:AB,9,0)),"")</f>
        <v/>
      </c>
      <c r="J4498" s="81" t="str">
        <f>IFERROR(IF(B4498="","",VLOOKUP(B4498,'Customer Orders Management'!B:AB,10,0)),"")</f>
        <v/>
      </c>
      <c r="K4498" s="81" t="str">
        <f>IFERROR(IF(B4498="","",VLOOKUP(B4498,'Customer Orders Management'!B:AB,11,0)),"")</f>
        <v/>
      </c>
      <c r="L4498" s="81" t="str">
        <f>IFERROR(IF(VLOOKUP(B4498,'DIFOT Raw Data'!B:P,15,0)="","Not Delivered","Delivery"&amp;" "&amp;VLOOKUP(B4498,'DIFOT Raw Data'!B:P,15,0)),"")</f>
        <v/>
      </c>
    </row>
    <row r="4499" spans="5:12" x14ac:dyDescent="0.25">
      <c r="E4499" s="80" t="str">
        <f>IFERROR(IF(B4499="","",VLOOKUP(B4499,'Customer Orders Management'!B:AB,12,0)),"")</f>
        <v/>
      </c>
      <c r="F4499" s="80" t="str">
        <f>IFERROR(IF(B4499="","",VLOOKUP(B4499,'Customer Orders Management'!B:AB,13,0)),"")</f>
        <v/>
      </c>
      <c r="G4499" s="80" t="str">
        <f>IFERROR(IF(B4499="","",VLOOKUP(B4499,'Customer Orders Management'!B:AB,7,0)),"")</f>
        <v/>
      </c>
      <c r="H4499" s="80" t="str">
        <f>IFERROR(IF(B4499="","",VLOOKUP(B4499,'Customer Orders Management'!B:AB,8,0)),"")</f>
        <v/>
      </c>
      <c r="I4499" s="81" t="str">
        <f>IFERROR(IF(B4499="","",VLOOKUP(B4499,'Customer Orders Management'!B:AB,9,0)),"")</f>
        <v/>
      </c>
      <c r="J4499" s="81" t="str">
        <f>IFERROR(IF(B4499="","",VLOOKUP(B4499,'Customer Orders Management'!B:AB,10,0)),"")</f>
        <v/>
      </c>
      <c r="K4499" s="81" t="str">
        <f>IFERROR(IF(B4499="","",VLOOKUP(B4499,'Customer Orders Management'!B:AB,11,0)),"")</f>
        <v/>
      </c>
      <c r="L4499" s="81" t="str">
        <f>IFERROR(IF(VLOOKUP(B4499,'DIFOT Raw Data'!B:P,15,0)="","Not Delivered","Delivery"&amp;" "&amp;VLOOKUP(B4499,'DIFOT Raw Data'!B:P,15,0)),"")</f>
        <v/>
      </c>
    </row>
    <row r="4500" spans="5:12" x14ac:dyDescent="0.25">
      <c r="E4500" s="80" t="str">
        <f>IFERROR(IF(B4500="","",VLOOKUP(B4500,'Customer Orders Management'!B:AB,12,0)),"")</f>
        <v/>
      </c>
      <c r="F4500" s="80" t="str">
        <f>IFERROR(IF(B4500="","",VLOOKUP(B4500,'Customer Orders Management'!B:AB,13,0)),"")</f>
        <v/>
      </c>
      <c r="G4500" s="80" t="str">
        <f>IFERROR(IF(B4500="","",VLOOKUP(B4500,'Customer Orders Management'!B:AB,7,0)),"")</f>
        <v/>
      </c>
      <c r="H4500" s="80" t="str">
        <f>IFERROR(IF(B4500="","",VLOOKUP(B4500,'Customer Orders Management'!B:AB,8,0)),"")</f>
        <v/>
      </c>
      <c r="I4500" s="81" t="str">
        <f>IFERROR(IF(B4500="","",VLOOKUP(B4500,'Customer Orders Management'!B:AB,9,0)),"")</f>
        <v/>
      </c>
      <c r="J4500" s="81" t="str">
        <f>IFERROR(IF(B4500="","",VLOOKUP(B4500,'Customer Orders Management'!B:AB,10,0)),"")</f>
        <v/>
      </c>
      <c r="K4500" s="81" t="str">
        <f>IFERROR(IF(B4500="","",VLOOKUP(B4500,'Customer Orders Management'!B:AB,11,0)),"")</f>
        <v/>
      </c>
      <c r="L4500" s="81" t="str">
        <f>IFERROR(IF(VLOOKUP(B4500,'DIFOT Raw Data'!B:P,15,0)="","Not Delivered","Delivery"&amp;" "&amp;VLOOKUP(B4500,'DIFOT Raw Data'!B:P,15,0)),"")</f>
        <v/>
      </c>
    </row>
    <row r="4501" spans="5:12" x14ac:dyDescent="0.25">
      <c r="E4501" s="80" t="str">
        <f>IFERROR(IF(B4501="","",VLOOKUP(B4501,'Customer Orders Management'!B:AB,12,0)),"")</f>
        <v/>
      </c>
      <c r="F4501" s="80" t="str">
        <f>IFERROR(IF(B4501="","",VLOOKUP(B4501,'Customer Orders Management'!B:AB,13,0)),"")</f>
        <v/>
      </c>
      <c r="G4501" s="80" t="str">
        <f>IFERROR(IF(B4501="","",VLOOKUP(B4501,'Customer Orders Management'!B:AB,7,0)),"")</f>
        <v/>
      </c>
      <c r="H4501" s="80" t="str">
        <f>IFERROR(IF(B4501="","",VLOOKUP(B4501,'Customer Orders Management'!B:AB,8,0)),"")</f>
        <v/>
      </c>
      <c r="I4501" s="81" t="str">
        <f>IFERROR(IF(B4501="","",VLOOKUP(B4501,'Customer Orders Management'!B:AB,9,0)),"")</f>
        <v/>
      </c>
      <c r="J4501" s="81" t="str">
        <f>IFERROR(IF(B4501="","",VLOOKUP(B4501,'Customer Orders Management'!B:AB,10,0)),"")</f>
        <v/>
      </c>
      <c r="K4501" s="81" t="str">
        <f>IFERROR(IF(B4501="","",VLOOKUP(B4501,'Customer Orders Management'!B:AB,11,0)),"")</f>
        <v/>
      </c>
      <c r="L4501" s="81" t="str">
        <f>IFERROR(IF(VLOOKUP(B4501,'DIFOT Raw Data'!B:P,15,0)="","Not Delivered","Delivery"&amp;" "&amp;VLOOKUP(B4501,'DIFOT Raw Data'!B:P,15,0)),"")</f>
        <v/>
      </c>
    </row>
    <row r="4502" spans="5:12" x14ac:dyDescent="0.25">
      <c r="E4502" s="80" t="str">
        <f>IFERROR(IF(B4502="","",VLOOKUP(B4502,'Customer Orders Management'!B:AB,12,0)),"")</f>
        <v/>
      </c>
      <c r="F4502" s="80" t="str">
        <f>IFERROR(IF(B4502="","",VLOOKUP(B4502,'Customer Orders Management'!B:AB,13,0)),"")</f>
        <v/>
      </c>
      <c r="G4502" s="80" t="str">
        <f>IFERROR(IF(B4502="","",VLOOKUP(B4502,'Customer Orders Management'!B:AB,7,0)),"")</f>
        <v/>
      </c>
      <c r="H4502" s="80" t="str">
        <f>IFERROR(IF(B4502="","",VLOOKUP(B4502,'Customer Orders Management'!B:AB,8,0)),"")</f>
        <v/>
      </c>
      <c r="I4502" s="81" t="str">
        <f>IFERROR(IF(B4502="","",VLOOKUP(B4502,'Customer Orders Management'!B:AB,9,0)),"")</f>
        <v/>
      </c>
      <c r="J4502" s="81" t="str">
        <f>IFERROR(IF(B4502="","",VLOOKUP(B4502,'Customer Orders Management'!B:AB,10,0)),"")</f>
        <v/>
      </c>
      <c r="K4502" s="81" t="str">
        <f>IFERROR(IF(B4502="","",VLOOKUP(B4502,'Customer Orders Management'!B:AB,11,0)),"")</f>
        <v/>
      </c>
      <c r="L4502" s="81" t="str">
        <f>IFERROR(IF(VLOOKUP(B4502,'DIFOT Raw Data'!B:P,15,0)="","Not Delivered","Delivery"&amp;" "&amp;VLOOKUP(B4502,'DIFOT Raw Data'!B:P,15,0)),"")</f>
        <v/>
      </c>
    </row>
    <row r="4503" spans="5:12" x14ac:dyDescent="0.25">
      <c r="E4503" s="80" t="str">
        <f>IFERROR(IF(B4503="","",VLOOKUP(B4503,'Customer Orders Management'!B:AB,12,0)),"")</f>
        <v/>
      </c>
      <c r="F4503" s="80" t="str">
        <f>IFERROR(IF(B4503="","",VLOOKUP(B4503,'Customer Orders Management'!B:AB,13,0)),"")</f>
        <v/>
      </c>
      <c r="G4503" s="80" t="str">
        <f>IFERROR(IF(B4503="","",VLOOKUP(B4503,'Customer Orders Management'!B:AB,7,0)),"")</f>
        <v/>
      </c>
      <c r="H4503" s="80" t="str">
        <f>IFERROR(IF(B4503="","",VLOOKUP(B4503,'Customer Orders Management'!B:AB,8,0)),"")</f>
        <v/>
      </c>
      <c r="I4503" s="81" t="str">
        <f>IFERROR(IF(B4503="","",VLOOKUP(B4503,'Customer Orders Management'!B:AB,9,0)),"")</f>
        <v/>
      </c>
      <c r="J4503" s="81" t="str">
        <f>IFERROR(IF(B4503="","",VLOOKUP(B4503,'Customer Orders Management'!B:AB,10,0)),"")</f>
        <v/>
      </c>
      <c r="K4503" s="81" t="str">
        <f>IFERROR(IF(B4503="","",VLOOKUP(B4503,'Customer Orders Management'!B:AB,11,0)),"")</f>
        <v/>
      </c>
      <c r="L4503" s="81" t="str">
        <f>IFERROR(IF(VLOOKUP(B4503,'DIFOT Raw Data'!B:P,15,0)="","Not Delivered","Delivery"&amp;" "&amp;VLOOKUP(B4503,'DIFOT Raw Data'!B:P,15,0)),"")</f>
        <v/>
      </c>
    </row>
    <row r="4504" spans="5:12" x14ac:dyDescent="0.25">
      <c r="E4504" s="80" t="str">
        <f>IFERROR(IF(B4504="","",VLOOKUP(B4504,'Customer Orders Management'!B:AB,12,0)),"")</f>
        <v/>
      </c>
      <c r="F4504" s="80" t="str">
        <f>IFERROR(IF(B4504="","",VLOOKUP(B4504,'Customer Orders Management'!B:AB,13,0)),"")</f>
        <v/>
      </c>
      <c r="G4504" s="80" t="str">
        <f>IFERROR(IF(B4504="","",VLOOKUP(B4504,'Customer Orders Management'!B:AB,7,0)),"")</f>
        <v/>
      </c>
      <c r="H4504" s="80" t="str">
        <f>IFERROR(IF(B4504="","",VLOOKUP(B4504,'Customer Orders Management'!B:AB,8,0)),"")</f>
        <v/>
      </c>
      <c r="I4504" s="81" t="str">
        <f>IFERROR(IF(B4504="","",VLOOKUP(B4504,'Customer Orders Management'!B:AB,9,0)),"")</f>
        <v/>
      </c>
      <c r="J4504" s="81" t="str">
        <f>IFERROR(IF(B4504="","",VLOOKUP(B4504,'Customer Orders Management'!B:AB,10,0)),"")</f>
        <v/>
      </c>
      <c r="K4504" s="81" t="str">
        <f>IFERROR(IF(B4504="","",VLOOKUP(B4504,'Customer Orders Management'!B:AB,11,0)),"")</f>
        <v/>
      </c>
      <c r="L4504" s="81" t="str">
        <f>IFERROR(IF(VLOOKUP(B4504,'DIFOT Raw Data'!B:P,15,0)="","Not Delivered","Delivery"&amp;" "&amp;VLOOKUP(B4504,'DIFOT Raw Data'!B:P,15,0)),"")</f>
        <v/>
      </c>
    </row>
    <row r="4505" spans="5:12" x14ac:dyDescent="0.25">
      <c r="E4505" s="80" t="str">
        <f>IFERROR(IF(B4505="","",VLOOKUP(B4505,'Customer Orders Management'!B:AB,12,0)),"")</f>
        <v/>
      </c>
      <c r="F4505" s="80" t="str">
        <f>IFERROR(IF(B4505="","",VLOOKUP(B4505,'Customer Orders Management'!B:AB,13,0)),"")</f>
        <v/>
      </c>
      <c r="G4505" s="80" t="str">
        <f>IFERROR(IF(B4505="","",VLOOKUP(B4505,'Customer Orders Management'!B:AB,7,0)),"")</f>
        <v/>
      </c>
      <c r="H4505" s="80" t="str">
        <f>IFERROR(IF(B4505="","",VLOOKUP(B4505,'Customer Orders Management'!B:AB,8,0)),"")</f>
        <v/>
      </c>
      <c r="I4505" s="81" t="str">
        <f>IFERROR(IF(B4505="","",VLOOKUP(B4505,'Customer Orders Management'!B:AB,9,0)),"")</f>
        <v/>
      </c>
      <c r="J4505" s="81" t="str">
        <f>IFERROR(IF(B4505="","",VLOOKUP(B4505,'Customer Orders Management'!B:AB,10,0)),"")</f>
        <v/>
      </c>
      <c r="K4505" s="81" t="str">
        <f>IFERROR(IF(B4505="","",VLOOKUP(B4505,'Customer Orders Management'!B:AB,11,0)),"")</f>
        <v/>
      </c>
      <c r="L4505" s="81" t="str">
        <f>IFERROR(IF(VLOOKUP(B4505,'DIFOT Raw Data'!B:P,15,0)="","Not Delivered","Delivery"&amp;" "&amp;VLOOKUP(B4505,'DIFOT Raw Data'!B:P,15,0)),"")</f>
        <v/>
      </c>
    </row>
    <row r="4506" spans="5:12" x14ac:dyDescent="0.25">
      <c r="E4506" s="80" t="str">
        <f>IFERROR(IF(B4506="","",VLOOKUP(B4506,'Customer Orders Management'!B:AB,12,0)),"")</f>
        <v/>
      </c>
      <c r="F4506" s="80" t="str">
        <f>IFERROR(IF(B4506="","",VLOOKUP(B4506,'Customer Orders Management'!B:AB,13,0)),"")</f>
        <v/>
      </c>
      <c r="G4506" s="80" t="str">
        <f>IFERROR(IF(B4506="","",VLOOKUP(B4506,'Customer Orders Management'!B:AB,7,0)),"")</f>
        <v/>
      </c>
      <c r="H4506" s="80" t="str">
        <f>IFERROR(IF(B4506="","",VLOOKUP(B4506,'Customer Orders Management'!B:AB,8,0)),"")</f>
        <v/>
      </c>
      <c r="I4506" s="81" t="str">
        <f>IFERROR(IF(B4506="","",VLOOKUP(B4506,'Customer Orders Management'!B:AB,9,0)),"")</f>
        <v/>
      </c>
      <c r="J4506" s="81" t="str">
        <f>IFERROR(IF(B4506="","",VLOOKUP(B4506,'Customer Orders Management'!B:AB,10,0)),"")</f>
        <v/>
      </c>
      <c r="K4506" s="81" t="str">
        <f>IFERROR(IF(B4506="","",VLOOKUP(B4506,'Customer Orders Management'!B:AB,11,0)),"")</f>
        <v/>
      </c>
      <c r="L4506" s="81" t="str">
        <f>IFERROR(IF(VLOOKUP(B4506,'DIFOT Raw Data'!B:P,15,0)="","Not Delivered","Delivery"&amp;" "&amp;VLOOKUP(B4506,'DIFOT Raw Data'!B:P,15,0)),"")</f>
        <v/>
      </c>
    </row>
    <row r="4507" spans="5:12" x14ac:dyDescent="0.25">
      <c r="E4507" s="80" t="str">
        <f>IFERROR(IF(B4507="","",VLOOKUP(B4507,'Customer Orders Management'!B:AB,12,0)),"")</f>
        <v/>
      </c>
      <c r="F4507" s="80" t="str">
        <f>IFERROR(IF(B4507="","",VLOOKUP(B4507,'Customer Orders Management'!B:AB,13,0)),"")</f>
        <v/>
      </c>
      <c r="G4507" s="80" t="str">
        <f>IFERROR(IF(B4507="","",VLOOKUP(B4507,'Customer Orders Management'!B:AB,7,0)),"")</f>
        <v/>
      </c>
      <c r="H4507" s="80" t="str">
        <f>IFERROR(IF(B4507="","",VLOOKUP(B4507,'Customer Orders Management'!B:AB,8,0)),"")</f>
        <v/>
      </c>
      <c r="I4507" s="81" t="str">
        <f>IFERROR(IF(B4507="","",VLOOKUP(B4507,'Customer Orders Management'!B:AB,9,0)),"")</f>
        <v/>
      </c>
      <c r="J4507" s="81" t="str">
        <f>IFERROR(IF(B4507="","",VLOOKUP(B4507,'Customer Orders Management'!B:AB,10,0)),"")</f>
        <v/>
      </c>
      <c r="K4507" s="81" t="str">
        <f>IFERROR(IF(B4507="","",VLOOKUP(B4507,'Customer Orders Management'!B:AB,11,0)),"")</f>
        <v/>
      </c>
      <c r="L4507" s="81" t="str">
        <f>IFERROR(IF(VLOOKUP(B4507,'DIFOT Raw Data'!B:P,15,0)="","Not Delivered","Delivery"&amp;" "&amp;VLOOKUP(B4507,'DIFOT Raw Data'!B:P,15,0)),"")</f>
        <v/>
      </c>
    </row>
    <row r="4508" spans="5:12" x14ac:dyDescent="0.25">
      <c r="E4508" s="80" t="str">
        <f>IFERROR(IF(B4508="","",VLOOKUP(B4508,'Customer Orders Management'!B:AB,12,0)),"")</f>
        <v/>
      </c>
      <c r="F4508" s="80" t="str">
        <f>IFERROR(IF(B4508="","",VLOOKUP(B4508,'Customer Orders Management'!B:AB,13,0)),"")</f>
        <v/>
      </c>
      <c r="G4508" s="80" t="str">
        <f>IFERROR(IF(B4508="","",VLOOKUP(B4508,'Customer Orders Management'!B:AB,7,0)),"")</f>
        <v/>
      </c>
      <c r="H4508" s="80" t="str">
        <f>IFERROR(IF(B4508="","",VLOOKUP(B4508,'Customer Orders Management'!B:AB,8,0)),"")</f>
        <v/>
      </c>
      <c r="I4508" s="81" t="str">
        <f>IFERROR(IF(B4508="","",VLOOKUP(B4508,'Customer Orders Management'!B:AB,9,0)),"")</f>
        <v/>
      </c>
      <c r="J4508" s="81" t="str">
        <f>IFERROR(IF(B4508="","",VLOOKUP(B4508,'Customer Orders Management'!B:AB,10,0)),"")</f>
        <v/>
      </c>
      <c r="K4508" s="81" t="str">
        <f>IFERROR(IF(B4508="","",VLOOKUP(B4508,'Customer Orders Management'!B:AB,11,0)),"")</f>
        <v/>
      </c>
      <c r="L4508" s="81" t="str">
        <f>IFERROR(IF(VLOOKUP(B4508,'DIFOT Raw Data'!B:P,15,0)="","Not Delivered","Delivery"&amp;" "&amp;VLOOKUP(B4508,'DIFOT Raw Data'!B:P,15,0)),"")</f>
        <v/>
      </c>
    </row>
    <row r="4509" spans="5:12" x14ac:dyDescent="0.25">
      <c r="E4509" s="80" t="str">
        <f>IFERROR(IF(B4509="","",VLOOKUP(B4509,'Customer Orders Management'!B:AB,12,0)),"")</f>
        <v/>
      </c>
      <c r="F4509" s="80" t="str">
        <f>IFERROR(IF(B4509="","",VLOOKUP(B4509,'Customer Orders Management'!B:AB,13,0)),"")</f>
        <v/>
      </c>
      <c r="G4509" s="80" t="str">
        <f>IFERROR(IF(B4509="","",VLOOKUP(B4509,'Customer Orders Management'!B:AB,7,0)),"")</f>
        <v/>
      </c>
      <c r="H4509" s="80" t="str">
        <f>IFERROR(IF(B4509="","",VLOOKUP(B4509,'Customer Orders Management'!B:AB,8,0)),"")</f>
        <v/>
      </c>
      <c r="I4509" s="81" t="str">
        <f>IFERROR(IF(B4509="","",VLOOKUP(B4509,'Customer Orders Management'!B:AB,9,0)),"")</f>
        <v/>
      </c>
      <c r="J4509" s="81" t="str">
        <f>IFERROR(IF(B4509="","",VLOOKUP(B4509,'Customer Orders Management'!B:AB,10,0)),"")</f>
        <v/>
      </c>
      <c r="K4509" s="81" t="str">
        <f>IFERROR(IF(B4509="","",VLOOKUP(B4509,'Customer Orders Management'!B:AB,11,0)),"")</f>
        <v/>
      </c>
      <c r="L4509" s="81" t="str">
        <f>IFERROR(IF(VLOOKUP(B4509,'DIFOT Raw Data'!B:P,15,0)="","Not Delivered","Delivery"&amp;" "&amp;VLOOKUP(B4509,'DIFOT Raw Data'!B:P,15,0)),"")</f>
        <v/>
      </c>
    </row>
    <row r="4510" spans="5:12" x14ac:dyDescent="0.25">
      <c r="E4510" s="80" t="str">
        <f>IFERROR(IF(B4510="","",VLOOKUP(B4510,'Customer Orders Management'!B:AB,12,0)),"")</f>
        <v/>
      </c>
      <c r="F4510" s="80" t="str">
        <f>IFERROR(IF(B4510="","",VLOOKUP(B4510,'Customer Orders Management'!B:AB,13,0)),"")</f>
        <v/>
      </c>
      <c r="G4510" s="80" t="str">
        <f>IFERROR(IF(B4510="","",VLOOKUP(B4510,'Customer Orders Management'!B:AB,7,0)),"")</f>
        <v/>
      </c>
      <c r="H4510" s="80" t="str">
        <f>IFERROR(IF(B4510="","",VLOOKUP(B4510,'Customer Orders Management'!B:AB,8,0)),"")</f>
        <v/>
      </c>
      <c r="I4510" s="81" t="str">
        <f>IFERROR(IF(B4510="","",VLOOKUP(B4510,'Customer Orders Management'!B:AB,9,0)),"")</f>
        <v/>
      </c>
      <c r="J4510" s="81" t="str">
        <f>IFERROR(IF(B4510="","",VLOOKUP(B4510,'Customer Orders Management'!B:AB,10,0)),"")</f>
        <v/>
      </c>
      <c r="K4510" s="81" t="str">
        <f>IFERROR(IF(B4510="","",VLOOKUP(B4510,'Customer Orders Management'!B:AB,11,0)),"")</f>
        <v/>
      </c>
      <c r="L4510" s="81" t="str">
        <f>IFERROR(IF(VLOOKUP(B4510,'DIFOT Raw Data'!B:P,15,0)="","Not Delivered","Delivery"&amp;" "&amp;VLOOKUP(B4510,'DIFOT Raw Data'!B:P,15,0)),"")</f>
        <v/>
      </c>
    </row>
    <row r="4511" spans="5:12" x14ac:dyDescent="0.25">
      <c r="E4511" s="80" t="str">
        <f>IFERROR(IF(B4511="","",VLOOKUP(B4511,'Customer Orders Management'!B:AB,12,0)),"")</f>
        <v/>
      </c>
      <c r="F4511" s="80" t="str">
        <f>IFERROR(IF(B4511="","",VLOOKUP(B4511,'Customer Orders Management'!B:AB,13,0)),"")</f>
        <v/>
      </c>
      <c r="G4511" s="80" t="str">
        <f>IFERROR(IF(B4511="","",VLOOKUP(B4511,'Customer Orders Management'!B:AB,7,0)),"")</f>
        <v/>
      </c>
      <c r="H4511" s="80" t="str">
        <f>IFERROR(IF(B4511="","",VLOOKUP(B4511,'Customer Orders Management'!B:AB,8,0)),"")</f>
        <v/>
      </c>
      <c r="I4511" s="81" t="str">
        <f>IFERROR(IF(B4511="","",VLOOKUP(B4511,'Customer Orders Management'!B:AB,9,0)),"")</f>
        <v/>
      </c>
      <c r="J4511" s="81" t="str">
        <f>IFERROR(IF(B4511="","",VLOOKUP(B4511,'Customer Orders Management'!B:AB,10,0)),"")</f>
        <v/>
      </c>
      <c r="K4511" s="81" t="str">
        <f>IFERROR(IF(B4511="","",VLOOKUP(B4511,'Customer Orders Management'!B:AB,11,0)),"")</f>
        <v/>
      </c>
      <c r="L4511" s="81" t="str">
        <f>IFERROR(IF(VLOOKUP(B4511,'DIFOT Raw Data'!B:P,15,0)="","Not Delivered","Delivery"&amp;" "&amp;VLOOKUP(B4511,'DIFOT Raw Data'!B:P,15,0)),"")</f>
        <v/>
      </c>
    </row>
    <row r="4512" spans="5:12" x14ac:dyDescent="0.25">
      <c r="E4512" s="80" t="str">
        <f>IFERROR(IF(B4512="","",VLOOKUP(B4512,'Customer Orders Management'!B:AB,12,0)),"")</f>
        <v/>
      </c>
      <c r="F4512" s="80" t="str">
        <f>IFERROR(IF(B4512="","",VLOOKUP(B4512,'Customer Orders Management'!B:AB,13,0)),"")</f>
        <v/>
      </c>
      <c r="G4512" s="80" t="str">
        <f>IFERROR(IF(B4512="","",VLOOKUP(B4512,'Customer Orders Management'!B:AB,7,0)),"")</f>
        <v/>
      </c>
      <c r="H4512" s="80" t="str">
        <f>IFERROR(IF(B4512="","",VLOOKUP(B4512,'Customer Orders Management'!B:AB,8,0)),"")</f>
        <v/>
      </c>
      <c r="I4512" s="81" t="str">
        <f>IFERROR(IF(B4512="","",VLOOKUP(B4512,'Customer Orders Management'!B:AB,9,0)),"")</f>
        <v/>
      </c>
      <c r="J4512" s="81" t="str">
        <f>IFERROR(IF(B4512="","",VLOOKUP(B4512,'Customer Orders Management'!B:AB,10,0)),"")</f>
        <v/>
      </c>
      <c r="K4512" s="81" t="str">
        <f>IFERROR(IF(B4512="","",VLOOKUP(B4512,'Customer Orders Management'!B:AB,11,0)),"")</f>
        <v/>
      </c>
      <c r="L4512" s="81" t="str">
        <f>IFERROR(IF(VLOOKUP(B4512,'DIFOT Raw Data'!B:P,15,0)="","Not Delivered","Delivery"&amp;" "&amp;VLOOKUP(B4512,'DIFOT Raw Data'!B:P,15,0)),"")</f>
        <v/>
      </c>
    </row>
    <row r="4513" spans="5:12" x14ac:dyDescent="0.25">
      <c r="E4513" s="80" t="str">
        <f>IFERROR(IF(B4513="","",VLOOKUP(B4513,'Customer Orders Management'!B:AB,12,0)),"")</f>
        <v/>
      </c>
      <c r="F4513" s="80" t="str">
        <f>IFERROR(IF(B4513="","",VLOOKUP(B4513,'Customer Orders Management'!B:AB,13,0)),"")</f>
        <v/>
      </c>
      <c r="G4513" s="80" t="str">
        <f>IFERROR(IF(B4513="","",VLOOKUP(B4513,'Customer Orders Management'!B:AB,7,0)),"")</f>
        <v/>
      </c>
      <c r="H4513" s="80" t="str">
        <f>IFERROR(IF(B4513="","",VLOOKUP(B4513,'Customer Orders Management'!B:AB,8,0)),"")</f>
        <v/>
      </c>
      <c r="I4513" s="81" t="str">
        <f>IFERROR(IF(B4513="","",VLOOKUP(B4513,'Customer Orders Management'!B:AB,9,0)),"")</f>
        <v/>
      </c>
      <c r="J4513" s="81" t="str">
        <f>IFERROR(IF(B4513="","",VLOOKUP(B4513,'Customer Orders Management'!B:AB,10,0)),"")</f>
        <v/>
      </c>
      <c r="K4513" s="81" t="str">
        <f>IFERROR(IF(B4513="","",VLOOKUP(B4513,'Customer Orders Management'!B:AB,11,0)),"")</f>
        <v/>
      </c>
      <c r="L4513" s="81" t="str">
        <f>IFERROR(IF(VLOOKUP(B4513,'DIFOT Raw Data'!B:P,15,0)="","Not Delivered","Delivery"&amp;" "&amp;VLOOKUP(B4513,'DIFOT Raw Data'!B:P,15,0)),"")</f>
        <v/>
      </c>
    </row>
    <row r="4514" spans="5:12" x14ac:dyDescent="0.25">
      <c r="E4514" s="80" t="str">
        <f>IFERROR(IF(B4514="","",VLOOKUP(B4514,'Customer Orders Management'!B:AB,12,0)),"")</f>
        <v/>
      </c>
      <c r="F4514" s="80" t="str">
        <f>IFERROR(IF(B4514="","",VLOOKUP(B4514,'Customer Orders Management'!B:AB,13,0)),"")</f>
        <v/>
      </c>
      <c r="G4514" s="80" t="str">
        <f>IFERROR(IF(B4514="","",VLOOKUP(B4514,'Customer Orders Management'!B:AB,7,0)),"")</f>
        <v/>
      </c>
      <c r="H4514" s="80" t="str">
        <f>IFERROR(IF(B4514="","",VLOOKUP(B4514,'Customer Orders Management'!B:AB,8,0)),"")</f>
        <v/>
      </c>
      <c r="I4514" s="81" t="str">
        <f>IFERROR(IF(B4514="","",VLOOKUP(B4514,'Customer Orders Management'!B:AB,9,0)),"")</f>
        <v/>
      </c>
      <c r="J4514" s="81" t="str">
        <f>IFERROR(IF(B4514="","",VLOOKUP(B4514,'Customer Orders Management'!B:AB,10,0)),"")</f>
        <v/>
      </c>
      <c r="K4514" s="81" t="str">
        <f>IFERROR(IF(B4514="","",VLOOKUP(B4514,'Customer Orders Management'!B:AB,11,0)),"")</f>
        <v/>
      </c>
      <c r="L4514" s="81" t="str">
        <f>IFERROR(IF(VLOOKUP(B4514,'DIFOT Raw Data'!B:P,15,0)="","Not Delivered","Delivery"&amp;" "&amp;VLOOKUP(B4514,'DIFOT Raw Data'!B:P,15,0)),"")</f>
        <v/>
      </c>
    </row>
    <row r="4515" spans="5:12" x14ac:dyDescent="0.25">
      <c r="E4515" s="80" t="str">
        <f>IFERROR(IF(B4515="","",VLOOKUP(B4515,'Customer Orders Management'!B:AB,12,0)),"")</f>
        <v/>
      </c>
      <c r="F4515" s="80" t="str">
        <f>IFERROR(IF(B4515="","",VLOOKUP(B4515,'Customer Orders Management'!B:AB,13,0)),"")</f>
        <v/>
      </c>
      <c r="G4515" s="80" t="str">
        <f>IFERROR(IF(B4515="","",VLOOKUP(B4515,'Customer Orders Management'!B:AB,7,0)),"")</f>
        <v/>
      </c>
      <c r="H4515" s="80" t="str">
        <f>IFERROR(IF(B4515="","",VLOOKUP(B4515,'Customer Orders Management'!B:AB,8,0)),"")</f>
        <v/>
      </c>
      <c r="I4515" s="81" t="str">
        <f>IFERROR(IF(B4515="","",VLOOKUP(B4515,'Customer Orders Management'!B:AB,9,0)),"")</f>
        <v/>
      </c>
      <c r="J4515" s="81" t="str">
        <f>IFERROR(IF(B4515="","",VLOOKUP(B4515,'Customer Orders Management'!B:AB,10,0)),"")</f>
        <v/>
      </c>
      <c r="K4515" s="81" t="str">
        <f>IFERROR(IF(B4515="","",VLOOKUP(B4515,'Customer Orders Management'!B:AB,11,0)),"")</f>
        <v/>
      </c>
      <c r="L4515" s="81" t="str">
        <f>IFERROR(IF(VLOOKUP(B4515,'DIFOT Raw Data'!B:P,15,0)="","Not Delivered","Delivery"&amp;" "&amp;VLOOKUP(B4515,'DIFOT Raw Data'!B:P,15,0)),"")</f>
        <v/>
      </c>
    </row>
    <row r="4516" spans="5:12" x14ac:dyDescent="0.25">
      <c r="E4516" s="80" t="str">
        <f>IFERROR(IF(B4516="","",VLOOKUP(B4516,'Customer Orders Management'!B:AB,12,0)),"")</f>
        <v/>
      </c>
      <c r="F4516" s="80" t="str">
        <f>IFERROR(IF(B4516="","",VLOOKUP(B4516,'Customer Orders Management'!B:AB,13,0)),"")</f>
        <v/>
      </c>
      <c r="G4516" s="80" t="str">
        <f>IFERROR(IF(B4516="","",VLOOKUP(B4516,'Customer Orders Management'!B:AB,7,0)),"")</f>
        <v/>
      </c>
      <c r="H4516" s="80" t="str">
        <f>IFERROR(IF(B4516="","",VLOOKUP(B4516,'Customer Orders Management'!B:AB,8,0)),"")</f>
        <v/>
      </c>
      <c r="I4516" s="81" t="str">
        <f>IFERROR(IF(B4516="","",VLOOKUP(B4516,'Customer Orders Management'!B:AB,9,0)),"")</f>
        <v/>
      </c>
      <c r="J4516" s="81" t="str">
        <f>IFERROR(IF(B4516="","",VLOOKUP(B4516,'Customer Orders Management'!B:AB,10,0)),"")</f>
        <v/>
      </c>
      <c r="K4516" s="81" t="str">
        <f>IFERROR(IF(B4516="","",VLOOKUP(B4516,'Customer Orders Management'!B:AB,11,0)),"")</f>
        <v/>
      </c>
      <c r="L4516" s="81" t="str">
        <f>IFERROR(IF(VLOOKUP(B4516,'DIFOT Raw Data'!B:P,15,0)="","Not Delivered","Delivery"&amp;" "&amp;VLOOKUP(B4516,'DIFOT Raw Data'!B:P,15,0)),"")</f>
        <v/>
      </c>
    </row>
    <row r="4517" spans="5:12" x14ac:dyDescent="0.25">
      <c r="E4517" s="80" t="str">
        <f>IFERROR(IF(B4517="","",VLOOKUP(B4517,'Customer Orders Management'!B:AB,12,0)),"")</f>
        <v/>
      </c>
      <c r="F4517" s="80" t="str">
        <f>IFERROR(IF(B4517="","",VLOOKUP(B4517,'Customer Orders Management'!B:AB,13,0)),"")</f>
        <v/>
      </c>
      <c r="G4517" s="80" t="str">
        <f>IFERROR(IF(B4517="","",VLOOKUP(B4517,'Customer Orders Management'!B:AB,7,0)),"")</f>
        <v/>
      </c>
      <c r="H4517" s="80" t="str">
        <f>IFERROR(IF(B4517="","",VLOOKUP(B4517,'Customer Orders Management'!B:AB,8,0)),"")</f>
        <v/>
      </c>
      <c r="I4517" s="81" t="str">
        <f>IFERROR(IF(B4517="","",VLOOKUP(B4517,'Customer Orders Management'!B:AB,9,0)),"")</f>
        <v/>
      </c>
      <c r="J4517" s="81" t="str">
        <f>IFERROR(IF(B4517="","",VLOOKUP(B4517,'Customer Orders Management'!B:AB,10,0)),"")</f>
        <v/>
      </c>
      <c r="K4517" s="81" t="str">
        <f>IFERROR(IF(B4517="","",VLOOKUP(B4517,'Customer Orders Management'!B:AB,11,0)),"")</f>
        <v/>
      </c>
      <c r="L4517" s="81" t="str">
        <f>IFERROR(IF(VLOOKUP(B4517,'DIFOT Raw Data'!B:P,15,0)="","Not Delivered","Delivery"&amp;" "&amp;VLOOKUP(B4517,'DIFOT Raw Data'!B:P,15,0)),"")</f>
        <v/>
      </c>
    </row>
    <row r="4518" spans="5:12" x14ac:dyDescent="0.25">
      <c r="E4518" s="80" t="str">
        <f>IFERROR(IF(B4518="","",VLOOKUP(B4518,'Customer Orders Management'!B:AB,12,0)),"")</f>
        <v/>
      </c>
      <c r="F4518" s="80" t="str">
        <f>IFERROR(IF(B4518="","",VLOOKUP(B4518,'Customer Orders Management'!B:AB,13,0)),"")</f>
        <v/>
      </c>
      <c r="G4518" s="80" t="str">
        <f>IFERROR(IF(B4518="","",VLOOKUP(B4518,'Customer Orders Management'!B:AB,7,0)),"")</f>
        <v/>
      </c>
      <c r="H4518" s="80" t="str">
        <f>IFERROR(IF(B4518="","",VLOOKUP(B4518,'Customer Orders Management'!B:AB,8,0)),"")</f>
        <v/>
      </c>
      <c r="I4518" s="81" t="str">
        <f>IFERROR(IF(B4518="","",VLOOKUP(B4518,'Customer Orders Management'!B:AB,9,0)),"")</f>
        <v/>
      </c>
      <c r="J4518" s="81" t="str">
        <f>IFERROR(IF(B4518="","",VLOOKUP(B4518,'Customer Orders Management'!B:AB,10,0)),"")</f>
        <v/>
      </c>
      <c r="K4518" s="81" t="str">
        <f>IFERROR(IF(B4518="","",VLOOKUP(B4518,'Customer Orders Management'!B:AB,11,0)),"")</f>
        <v/>
      </c>
      <c r="L4518" s="81" t="str">
        <f>IFERROR(IF(VLOOKUP(B4518,'DIFOT Raw Data'!B:P,15,0)="","Not Delivered","Delivery"&amp;" "&amp;VLOOKUP(B4518,'DIFOT Raw Data'!B:P,15,0)),"")</f>
        <v/>
      </c>
    </row>
    <row r="4519" spans="5:12" x14ac:dyDescent="0.25">
      <c r="E4519" s="80" t="str">
        <f>IFERROR(IF(B4519="","",VLOOKUP(B4519,'Customer Orders Management'!B:AB,12,0)),"")</f>
        <v/>
      </c>
      <c r="F4519" s="80" t="str">
        <f>IFERROR(IF(B4519="","",VLOOKUP(B4519,'Customer Orders Management'!B:AB,13,0)),"")</f>
        <v/>
      </c>
      <c r="G4519" s="80" t="str">
        <f>IFERROR(IF(B4519="","",VLOOKUP(B4519,'Customer Orders Management'!B:AB,7,0)),"")</f>
        <v/>
      </c>
      <c r="H4519" s="80" t="str">
        <f>IFERROR(IF(B4519="","",VLOOKUP(B4519,'Customer Orders Management'!B:AB,8,0)),"")</f>
        <v/>
      </c>
      <c r="I4519" s="81" t="str">
        <f>IFERROR(IF(B4519="","",VLOOKUP(B4519,'Customer Orders Management'!B:AB,9,0)),"")</f>
        <v/>
      </c>
      <c r="J4519" s="81" t="str">
        <f>IFERROR(IF(B4519="","",VLOOKUP(B4519,'Customer Orders Management'!B:AB,10,0)),"")</f>
        <v/>
      </c>
      <c r="K4519" s="81" t="str">
        <f>IFERROR(IF(B4519="","",VLOOKUP(B4519,'Customer Orders Management'!B:AB,11,0)),"")</f>
        <v/>
      </c>
      <c r="L4519" s="81" t="str">
        <f>IFERROR(IF(VLOOKUP(B4519,'DIFOT Raw Data'!B:P,15,0)="","Not Delivered","Delivery"&amp;" "&amp;VLOOKUP(B4519,'DIFOT Raw Data'!B:P,15,0)),"")</f>
        <v/>
      </c>
    </row>
    <row r="4520" spans="5:12" x14ac:dyDescent="0.25">
      <c r="E4520" s="80" t="str">
        <f>IFERROR(IF(B4520="","",VLOOKUP(B4520,'Customer Orders Management'!B:AB,12,0)),"")</f>
        <v/>
      </c>
      <c r="F4520" s="80" t="str">
        <f>IFERROR(IF(B4520="","",VLOOKUP(B4520,'Customer Orders Management'!B:AB,13,0)),"")</f>
        <v/>
      </c>
      <c r="G4520" s="80" t="str">
        <f>IFERROR(IF(B4520="","",VLOOKUP(B4520,'Customer Orders Management'!B:AB,7,0)),"")</f>
        <v/>
      </c>
      <c r="H4520" s="80" t="str">
        <f>IFERROR(IF(B4520="","",VLOOKUP(B4520,'Customer Orders Management'!B:AB,8,0)),"")</f>
        <v/>
      </c>
      <c r="I4520" s="81" t="str">
        <f>IFERROR(IF(B4520="","",VLOOKUP(B4520,'Customer Orders Management'!B:AB,9,0)),"")</f>
        <v/>
      </c>
      <c r="J4520" s="81" t="str">
        <f>IFERROR(IF(B4520="","",VLOOKUP(B4520,'Customer Orders Management'!B:AB,10,0)),"")</f>
        <v/>
      </c>
      <c r="K4520" s="81" t="str">
        <f>IFERROR(IF(B4520="","",VLOOKUP(B4520,'Customer Orders Management'!B:AB,11,0)),"")</f>
        <v/>
      </c>
      <c r="L4520" s="81" t="str">
        <f>IFERROR(IF(VLOOKUP(B4520,'DIFOT Raw Data'!B:P,15,0)="","Not Delivered","Delivery"&amp;" "&amp;VLOOKUP(B4520,'DIFOT Raw Data'!B:P,15,0)),"")</f>
        <v/>
      </c>
    </row>
    <row r="4521" spans="5:12" x14ac:dyDescent="0.25">
      <c r="E4521" s="80" t="str">
        <f>IFERROR(IF(B4521="","",VLOOKUP(B4521,'Customer Orders Management'!B:AB,12,0)),"")</f>
        <v/>
      </c>
      <c r="F4521" s="80" t="str">
        <f>IFERROR(IF(B4521="","",VLOOKUP(B4521,'Customer Orders Management'!B:AB,13,0)),"")</f>
        <v/>
      </c>
      <c r="G4521" s="80" t="str">
        <f>IFERROR(IF(B4521="","",VLOOKUP(B4521,'Customer Orders Management'!B:AB,7,0)),"")</f>
        <v/>
      </c>
      <c r="H4521" s="80" t="str">
        <f>IFERROR(IF(B4521="","",VLOOKUP(B4521,'Customer Orders Management'!B:AB,8,0)),"")</f>
        <v/>
      </c>
      <c r="I4521" s="81" t="str">
        <f>IFERROR(IF(B4521="","",VLOOKUP(B4521,'Customer Orders Management'!B:AB,9,0)),"")</f>
        <v/>
      </c>
      <c r="J4521" s="81" t="str">
        <f>IFERROR(IF(B4521="","",VLOOKUP(B4521,'Customer Orders Management'!B:AB,10,0)),"")</f>
        <v/>
      </c>
      <c r="K4521" s="81" t="str">
        <f>IFERROR(IF(B4521="","",VLOOKUP(B4521,'Customer Orders Management'!B:AB,11,0)),"")</f>
        <v/>
      </c>
      <c r="L4521" s="81" t="str">
        <f>IFERROR(IF(VLOOKUP(B4521,'DIFOT Raw Data'!B:P,15,0)="","Not Delivered","Delivery"&amp;" "&amp;VLOOKUP(B4521,'DIFOT Raw Data'!B:P,15,0)),"")</f>
        <v/>
      </c>
    </row>
    <row r="4522" spans="5:12" x14ac:dyDescent="0.25">
      <c r="E4522" s="80" t="str">
        <f>IFERROR(IF(B4522="","",VLOOKUP(B4522,'Customer Orders Management'!B:AB,12,0)),"")</f>
        <v/>
      </c>
      <c r="F4522" s="80" t="str">
        <f>IFERROR(IF(B4522="","",VLOOKUP(B4522,'Customer Orders Management'!B:AB,13,0)),"")</f>
        <v/>
      </c>
      <c r="G4522" s="80" t="str">
        <f>IFERROR(IF(B4522="","",VLOOKUP(B4522,'Customer Orders Management'!B:AB,7,0)),"")</f>
        <v/>
      </c>
      <c r="H4522" s="80" t="str">
        <f>IFERROR(IF(B4522="","",VLOOKUP(B4522,'Customer Orders Management'!B:AB,8,0)),"")</f>
        <v/>
      </c>
      <c r="I4522" s="81" t="str">
        <f>IFERROR(IF(B4522="","",VLOOKUP(B4522,'Customer Orders Management'!B:AB,9,0)),"")</f>
        <v/>
      </c>
      <c r="J4522" s="81" t="str">
        <f>IFERROR(IF(B4522="","",VLOOKUP(B4522,'Customer Orders Management'!B:AB,10,0)),"")</f>
        <v/>
      </c>
      <c r="K4522" s="81" t="str">
        <f>IFERROR(IF(B4522="","",VLOOKUP(B4522,'Customer Orders Management'!B:AB,11,0)),"")</f>
        <v/>
      </c>
      <c r="L4522" s="81" t="str">
        <f>IFERROR(IF(VLOOKUP(B4522,'DIFOT Raw Data'!B:P,15,0)="","Not Delivered","Delivery"&amp;" "&amp;VLOOKUP(B4522,'DIFOT Raw Data'!B:P,15,0)),"")</f>
        <v/>
      </c>
    </row>
    <row r="4523" spans="5:12" x14ac:dyDescent="0.25">
      <c r="E4523" s="80" t="str">
        <f>IFERROR(IF(B4523="","",VLOOKUP(B4523,'Customer Orders Management'!B:AB,12,0)),"")</f>
        <v/>
      </c>
      <c r="F4523" s="80" t="str">
        <f>IFERROR(IF(B4523="","",VLOOKUP(B4523,'Customer Orders Management'!B:AB,13,0)),"")</f>
        <v/>
      </c>
      <c r="G4523" s="80" t="str">
        <f>IFERROR(IF(B4523="","",VLOOKUP(B4523,'Customer Orders Management'!B:AB,7,0)),"")</f>
        <v/>
      </c>
      <c r="H4523" s="80" t="str">
        <f>IFERROR(IF(B4523="","",VLOOKUP(B4523,'Customer Orders Management'!B:AB,8,0)),"")</f>
        <v/>
      </c>
      <c r="I4523" s="81" t="str">
        <f>IFERROR(IF(B4523="","",VLOOKUP(B4523,'Customer Orders Management'!B:AB,9,0)),"")</f>
        <v/>
      </c>
      <c r="J4523" s="81" t="str">
        <f>IFERROR(IF(B4523="","",VLOOKUP(B4523,'Customer Orders Management'!B:AB,10,0)),"")</f>
        <v/>
      </c>
      <c r="K4523" s="81" t="str">
        <f>IFERROR(IF(B4523="","",VLOOKUP(B4523,'Customer Orders Management'!B:AB,11,0)),"")</f>
        <v/>
      </c>
      <c r="L4523" s="81" t="str">
        <f>IFERROR(IF(VLOOKUP(B4523,'DIFOT Raw Data'!B:P,15,0)="","Not Delivered","Delivery"&amp;" "&amp;VLOOKUP(B4523,'DIFOT Raw Data'!B:P,15,0)),"")</f>
        <v/>
      </c>
    </row>
    <row r="4524" spans="5:12" x14ac:dyDescent="0.25">
      <c r="E4524" s="80" t="str">
        <f>IFERROR(IF(B4524="","",VLOOKUP(B4524,'Customer Orders Management'!B:AB,12,0)),"")</f>
        <v/>
      </c>
      <c r="F4524" s="80" t="str">
        <f>IFERROR(IF(B4524="","",VLOOKUP(B4524,'Customer Orders Management'!B:AB,13,0)),"")</f>
        <v/>
      </c>
      <c r="G4524" s="80" t="str">
        <f>IFERROR(IF(B4524="","",VLOOKUP(B4524,'Customer Orders Management'!B:AB,7,0)),"")</f>
        <v/>
      </c>
      <c r="H4524" s="80" t="str">
        <f>IFERROR(IF(B4524="","",VLOOKUP(B4524,'Customer Orders Management'!B:AB,8,0)),"")</f>
        <v/>
      </c>
      <c r="I4524" s="81" t="str">
        <f>IFERROR(IF(B4524="","",VLOOKUP(B4524,'Customer Orders Management'!B:AB,9,0)),"")</f>
        <v/>
      </c>
      <c r="J4524" s="81" t="str">
        <f>IFERROR(IF(B4524="","",VLOOKUP(B4524,'Customer Orders Management'!B:AB,10,0)),"")</f>
        <v/>
      </c>
      <c r="K4524" s="81" t="str">
        <f>IFERROR(IF(B4524="","",VLOOKUP(B4524,'Customer Orders Management'!B:AB,11,0)),"")</f>
        <v/>
      </c>
      <c r="L4524" s="81" t="str">
        <f>IFERROR(IF(VLOOKUP(B4524,'DIFOT Raw Data'!B:P,15,0)="","Not Delivered","Delivery"&amp;" "&amp;VLOOKUP(B4524,'DIFOT Raw Data'!B:P,15,0)),"")</f>
        <v/>
      </c>
    </row>
    <row r="4525" spans="5:12" x14ac:dyDescent="0.25">
      <c r="E4525" s="80" t="str">
        <f>IFERROR(IF(B4525="","",VLOOKUP(B4525,'Customer Orders Management'!B:AB,12,0)),"")</f>
        <v/>
      </c>
      <c r="F4525" s="80" t="str">
        <f>IFERROR(IF(B4525="","",VLOOKUP(B4525,'Customer Orders Management'!B:AB,13,0)),"")</f>
        <v/>
      </c>
      <c r="G4525" s="80" t="str">
        <f>IFERROR(IF(B4525="","",VLOOKUP(B4525,'Customer Orders Management'!B:AB,7,0)),"")</f>
        <v/>
      </c>
      <c r="H4525" s="80" t="str">
        <f>IFERROR(IF(B4525="","",VLOOKUP(B4525,'Customer Orders Management'!B:AB,8,0)),"")</f>
        <v/>
      </c>
      <c r="I4525" s="81" t="str">
        <f>IFERROR(IF(B4525="","",VLOOKUP(B4525,'Customer Orders Management'!B:AB,9,0)),"")</f>
        <v/>
      </c>
      <c r="J4525" s="81" t="str">
        <f>IFERROR(IF(B4525="","",VLOOKUP(B4525,'Customer Orders Management'!B:AB,10,0)),"")</f>
        <v/>
      </c>
      <c r="K4525" s="81" t="str">
        <f>IFERROR(IF(B4525="","",VLOOKUP(B4525,'Customer Orders Management'!B:AB,11,0)),"")</f>
        <v/>
      </c>
      <c r="L4525" s="81" t="str">
        <f>IFERROR(IF(VLOOKUP(B4525,'DIFOT Raw Data'!B:P,15,0)="","Not Delivered","Delivery"&amp;" "&amp;VLOOKUP(B4525,'DIFOT Raw Data'!B:P,15,0)),"")</f>
        <v/>
      </c>
    </row>
    <row r="4526" spans="5:12" x14ac:dyDescent="0.25">
      <c r="E4526" s="80" t="str">
        <f>IFERROR(IF(B4526="","",VLOOKUP(B4526,'Customer Orders Management'!B:AB,12,0)),"")</f>
        <v/>
      </c>
      <c r="F4526" s="80" t="str">
        <f>IFERROR(IF(B4526="","",VLOOKUP(B4526,'Customer Orders Management'!B:AB,13,0)),"")</f>
        <v/>
      </c>
      <c r="G4526" s="80" t="str">
        <f>IFERROR(IF(B4526="","",VLOOKUP(B4526,'Customer Orders Management'!B:AB,7,0)),"")</f>
        <v/>
      </c>
      <c r="H4526" s="80" t="str">
        <f>IFERROR(IF(B4526="","",VLOOKUP(B4526,'Customer Orders Management'!B:AB,8,0)),"")</f>
        <v/>
      </c>
      <c r="I4526" s="81" t="str">
        <f>IFERROR(IF(B4526="","",VLOOKUP(B4526,'Customer Orders Management'!B:AB,9,0)),"")</f>
        <v/>
      </c>
      <c r="J4526" s="81" t="str">
        <f>IFERROR(IF(B4526="","",VLOOKUP(B4526,'Customer Orders Management'!B:AB,10,0)),"")</f>
        <v/>
      </c>
      <c r="K4526" s="81" t="str">
        <f>IFERROR(IF(B4526="","",VLOOKUP(B4526,'Customer Orders Management'!B:AB,11,0)),"")</f>
        <v/>
      </c>
      <c r="L4526" s="81" t="str">
        <f>IFERROR(IF(VLOOKUP(B4526,'DIFOT Raw Data'!B:P,15,0)="","Not Delivered","Delivery"&amp;" "&amp;VLOOKUP(B4526,'DIFOT Raw Data'!B:P,15,0)),"")</f>
        <v/>
      </c>
    </row>
    <row r="4527" spans="5:12" x14ac:dyDescent="0.25">
      <c r="E4527" s="80" t="str">
        <f>IFERROR(IF(B4527="","",VLOOKUP(B4527,'Customer Orders Management'!B:AB,12,0)),"")</f>
        <v/>
      </c>
      <c r="F4527" s="80" t="str">
        <f>IFERROR(IF(B4527="","",VLOOKUP(B4527,'Customer Orders Management'!B:AB,13,0)),"")</f>
        <v/>
      </c>
      <c r="G4527" s="80" t="str">
        <f>IFERROR(IF(B4527="","",VLOOKUP(B4527,'Customer Orders Management'!B:AB,7,0)),"")</f>
        <v/>
      </c>
      <c r="H4527" s="80" t="str">
        <f>IFERROR(IF(B4527="","",VLOOKUP(B4527,'Customer Orders Management'!B:AB,8,0)),"")</f>
        <v/>
      </c>
      <c r="I4527" s="81" t="str">
        <f>IFERROR(IF(B4527="","",VLOOKUP(B4527,'Customer Orders Management'!B:AB,9,0)),"")</f>
        <v/>
      </c>
      <c r="J4527" s="81" t="str">
        <f>IFERROR(IF(B4527="","",VLOOKUP(B4527,'Customer Orders Management'!B:AB,10,0)),"")</f>
        <v/>
      </c>
      <c r="K4527" s="81" t="str">
        <f>IFERROR(IF(B4527="","",VLOOKUP(B4527,'Customer Orders Management'!B:AB,11,0)),"")</f>
        <v/>
      </c>
      <c r="L4527" s="81" t="str">
        <f>IFERROR(IF(VLOOKUP(B4527,'DIFOT Raw Data'!B:P,15,0)="","Not Delivered","Delivery"&amp;" "&amp;VLOOKUP(B4527,'DIFOT Raw Data'!B:P,15,0)),"")</f>
        <v/>
      </c>
    </row>
    <row r="4528" spans="5:12" x14ac:dyDescent="0.25">
      <c r="E4528" s="80" t="str">
        <f>IFERROR(IF(B4528="","",VLOOKUP(B4528,'Customer Orders Management'!B:AB,12,0)),"")</f>
        <v/>
      </c>
      <c r="F4528" s="80" t="str">
        <f>IFERROR(IF(B4528="","",VLOOKUP(B4528,'Customer Orders Management'!B:AB,13,0)),"")</f>
        <v/>
      </c>
      <c r="G4528" s="80" t="str">
        <f>IFERROR(IF(B4528="","",VLOOKUP(B4528,'Customer Orders Management'!B:AB,7,0)),"")</f>
        <v/>
      </c>
      <c r="H4528" s="80" t="str">
        <f>IFERROR(IF(B4528="","",VLOOKUP(B4528,'Customer Orders Management'!B:AB,8,0)),"")</f>
        <v/>
      </c>
      <c r="I4528" s="81" t="str">
        <f>IFERROR(IF(B4528="","",VLOOKUP(B4528,'Customer Orders Management'!B:AB,9,0)),"")</f>
        <v/>
      </c>
      <c r="J4528" s="81" t="str">
        <f>IFERROR(IF(B4528="","",VLOOKUP(B4528,'Customer Orders Management'!B:AB,10,0)),"")</f>
        <v/>
      </c>
      <c r="K4528" s="81" t="str">
        <f>IFERROR(IF(B4528="","",VLOOKUP(B4528,'Customer Orders Management'!B:AB,11,0)),"")</f>
        <v/>
      </c>
      <c r="L4528" s="81" t="str">
        <f>IFERROR(IF(VLOOKUP(B4528,'DIFOT Raw Data'!B:P,15,0)="","Not Delivered","Delivery"&amp;" "&amp;VLOOKUP(B4528,'DIFOT Raw Data'!B:P,15,0)),"")</f>
        <v/>
      </c>
    </row>
    <row r="4529" spans="5:12" x14ac:dyDescent="0.25">
      <c r="E4529" s="80" t="str">
        <f>IFERROR(IF(B4529="","",VLOOKUP(B4529,'Customer Orders Management'!B:AB,12,0)),"")</f>
        <v/>
      </c>
      <c r="F4529" s="80" t="str">
        <f>IFERROR(IF(B4529="","",VLOOKUP(B4529,'Customer Orders Management'!B:AB,13,0)),"")</f>
        <v/>
      </c>
      <c r="G4529" s="80" t="str">
        <f>IFERROR(IF(B4529="","",VLOOKUP(B4529,'Customer Orders Management'!B:AB,7,0)),"")</f>
        <v/>
      </c>
      <c r="H4529" s="80" t="str">
        <f>IFERROR(IF(B4529="","",VLOOKUP(B4529,'Customer Orders Management'!B:AB,8,0)),"")</f>
        <v/>
      </c>
      <c r="I4529" s="81" t="str">
        <f>IFERROR(IF(B4529="","",VLOOKUP(B4529,'Customer Orders Management'!B:AB,9,0)),"")</f>
        <v/>
      </c>
      <c r="J4529" s="81" t="str">
        <f>IFERROR(IF(B4529="","",VLOOKUP(B4529,'Customer Orders Management'!B:AB,10,0)),"")</f>
        <v/>
      </c>
      <c r="K4529" s="81" t="str">
        <f>IFERROR(IF(B4529="","",VLOOKUP(B4529,'Customer Orders Management'!B:AB,11,0)),"")</f>
        <v/>
      </c>
      <c r="L4529" s="81" t="str">
        <f>IFERROR(IF(VLOOKUP(B4529,'DIFOT Raw Data'!B:P,15,0)="","Not Delivered","Delivery"&amp;" "&amp;VLOOKUP(B4529,'DIFOT Raw Data'!B:P,15,0)),"")</f>
        <v/>
      </c>
    </row>
    <row r="4530" spans="5:12" x14ac:dyDescent="0.25">
      <c r="E4530" s="80" t="str">
        <f>IFERROR(IF(B4530="","",VLOOKUP(B4530,'Customer Orders Management'!B:AB,12,0)),"")</f>
        <v/>
      </c>
      <c r="F4530" s="80" t="str">
        <f>IFERROR(IF(B4530="","",VLOOKUP(B4530,'Customer Orders Management'!B:AB,13,0)),"")</f>
        <v/>
      </c>
      <c r="G4530" s="80" t="str">
        <f>IFERROR(IF(B4530="","",VLOOKUP(B4530,'Customer Orders Management'!B:AB,7,0)),"")</f>
        <v/>
      </c>
      <c r="H4530" s="80" t="str">
        <f>IFERROR(IF(B4530="","",VLOOKUP(B4530,'Customer Orders Management'!B:AB,8,0)),"")</f>
        <v/>
      </c>
      <c r="I4530" s="81" t="str">
        <f>IFERROR(IF(B4530="","",VLOOKUP(B4530,'Customer Orders Management'!B:AB,9,0)),"")</f>
        <v/>
      </c>
      <c r="J4530" s="81" t="str">
        <f>IFERROR(IF(B4530="","",VLOOKUP(B4530,'Customer Orders Management'!B:AB,10,0)),"")</f>
        <v/>
      </c>
      <c r="K4530" s="81" t="str">
        <f>IFERROR(IF(B4530="","",VLOOKUP(B4530,'Customer Orders Management'!B:AB,11,0)),"")</f>
        <v/>
      </c>
      <c r="L4530" s="81" t="str">
        <f>IFERROR(IF(VLOOKUP(B4530,'DIFOT Raw Data'!B:P,15,0)="","Not Delivered","Delivery"&amp;" "&amp;VLOOKUP(B4530,'DIFOT Raw Data'!B:P,15,0)),"")</f>
        <v/>
      </c>
    </row>
    <row r="4531" spans="5:12" x14ac:dyDescent="0.25">
      <c r="E4531" s="80" t="str">
        <f>IFERROR(IF(B4531="","",VLOOKUP(B4531,'Customer Orders Management'!B:AB,12,0)),"")</f>
        <v/>
      </c>
      <c r="F4531" s="80" t="str">
        <f>IFERROR(IF(B4531="","",VLOOKUP(B4531,'Customer Orders Management'!B:AB,13,0)),"")</f>
        <v/>
      </c>
      <c r="G4531" s="80" t="str">
        <f>IFERROR(IF(B4531="","",VLOOKUP(B4531,'Customer Orders Management'!B:AB,7,0)),"")</f>
        <v/>
      </c>
      <c r="H4531" s="80" t="str">
        <f>IFERROR(IF(B4531="","",VLOOKUP(B4531,'Customer Orders Management'!B:AB,8,0)),"")</f>
        <v/>
      </c>
      <c r="I4531" s="81" t="str">
        <f>IFERROR(IF(B4531="","",VLOOKUP(B4531,'Customer Orders Management'!B:AB,9,0)),"")</f>
        <v/>
      </c>
      <c r="J4531" s="81" t="str">
        <f>IFERROR(IF(B4531="","",VLOOKUP(B4531,'Customer Orders Management'!B:AB,10,0)),"")</f>
        <v/>
      </c>
      <c r="K4531" s="81" t="str">
        <f>IFERROR(IF(B4531="","",VLOOKUP(B4531,'Customer Orders Management'!B:AB,11,0)),"")</f>
        <v/>
      </c>
      <c r="L4531" s="81" t="str">
        <f>IFERROR(IF(VLOOKUP(B4531,'DIFOT Raw Data'!B:P,15,0)="","Not Delivered","Delivery"&amp;" "&amp;VLOOKUP(B4531,'DIFOT Raw Data'!B:P,15,0)),"")</f>
        <v/>
      </c>
    </row>
    <row r="4532" spans="5:12" x14ac:dyDescent="0.25">
      <c r="E4532" s="80" t="str">
        <f>IFERROR(IF(B4532="","",VLOOKUP(B4532,'Customer Orders Management'!B:AB,12,0)),"")</f>
        <v/>
      </c>
      <c r="F4532" s="80" t="str">
        <f>IFERROR(IF(B4532="","",VLOOKUP(B4532,'Customer Orders Management'!B:AB,13,0)),"")</f>
        <v/>
      </c>
      <c r="G4532" s="80" t="str">
        <f>IFERROR(IF(B4532="","",VLOOKUP(B4532,'Customer Orders Management'!B:AB,7,0)),"")</f>
        <v/>
      </c>
      <c r="H4532" s="80" t="str">
        <f>IFERROR(IF(B4532="","",VLOOKUP(B4532,'Customer Orders Management'!B:AB,8,0)),"")</f>
        <v/>
      </c>
      <c r="I4532" s="81" t="str">
        <f>IFERROR(IF(B4532="","",VLOOKUP(B4532,'Customer Orders Management'!B:AB,9,0)),"")</f>
        <v/>
      </c>
      <c r="J4532" s="81" t="str">
        <f>IFERROR(IF(B4532="","",VLOOKUP(B4532,'Customer Orders Management'!B:AB,10,0)),"")</f>
        <v/>
      </c>
      <c r="K4532" s="81" t="str">
        <f>IFERROR(IF(B4532="","",VLOOKUP(B4532,'Customer Orders Management'!B:AB,11,0)),"")</f>
        <v/>
      </c>
      <c r="L4532" s="81" t="str">
        <f>IFERROR(IF(VLOOKUP(B4532,'DIFOT Raw Data'!B:P,15,0)="","Not Delivered","Delivery"&amp;" "&amp;VLOOKUP(B4532,'DIFOT Raw Data'!B:P,15,0)),"")</f>
        <v/>
      </c>
    </row>
    <row r="4533" spans="5:12" x14ac:dyDescent="0.25">
      <c r="E4533" s="80" t="str">
        <f>IFERROR(IF(B4533="","",VLOOKUP(B4533,'Customer Orders Management'!B:AB,12,0)),"")</f>
        <v/>
      </c>
      <c r="F4533" s="80" t="str">
        <f>IFERROR(IF(B4533="","",VLOOKUP(B4533,'Customer Orders Management'!B:AB,13,0)),"")</f>
        <v/>
      </c>
      <c r="G4533" s="80" t="str">
        <f>IFERROR(IF(B4533="","",VLOOKUP(B4533,'Customer Orders Management'!B:AB,7,0)),"")</f>
        <v/>
      </c>
      <c r="H4533" s="80" t="str">
        <f>IFERROR(IF(B4533="","",VLOOKUP(B4533,'Customer Orders Management'!B:AB,8,0)),"")</f>
        <v/>
      </c>
      <c r="I4533" s="81" t="str">
        <f>IFERROR(IF(B4533="","",VLOOKUP(B4533,'Customer Orders Management'!B:AB,9,0)),"")</f>
        <v/>
      </c>
      <c r="J4533" s="81" t="str">
        <f>IFERROR(IF(B4533="","",VLOOKUP(B4533,'Customer Orders Management'!B:AB,10,0)),"")</f>
        <v/>
      </c>
      <c r="K4533" s="81" t="str">
        <f>IFERROR(IF(B4533="","",VLOOKUP(B4533,'Customer Orders Management'!B:AB,11,0)),"")</f>
        <v/>
      </c>
      <c r="L4533" s="81" t="str">
        <f>IFERROR(IF(VLOOKUP(B4533,'DIFOT Raw Data'!B:P,15,0)="","Not Delivered","Delivery"&amp;" "&amp;VLOOKUP(B4533,'DIFOT Raw Data'!B:P,15,0)),"")</f>
        <v/>
      </c>
    </row>
    <row r="4534" spans="5:12" x14ac:dyDescent="0.25">
      <c r="E4534" s="80" t="str">
        <f>IFERROR(IF(B4534="","",VLOOKUP(B4534,'Customer Orders Management'!B:AB,12,0)),"")</f>
        <v/>
      </c>
      <c r="F4534" s="80" t="str">
        <f>IFERROR(IF(B4534="","",VLOOKUP(B4534,'Customer Orders Management'!B:AB,13,0)),"")</f>
        <v/>
      </c>
      <c r="G4534" s="80" t="str">
        <f>IFERROR(IF(B4534="","",VLOOKUP(B4534,'Customer Orders Management'!B:AB,7,0)),"")</f>
        <v/>
      </c>
      <c r="H4534" s="80" t="str">
        <f>IFERROR(IF(B4534="","",VLOOKUP(B4534,'Customer Orders Management'!B:AB,8,0)),"")</f>
        <v/>
      </c>
      <c r="I4534" s="81" t="str">
        <f>IFERROR(IF(B4534="","",VLOOKUP(B4534,'Customer Orders Management'!B:AB,9,0)),"")</f>
        <v/>
      </c>
      <c r="J4534" s="81" t="str">
        <f>IFERROR(IF(B4534="","",VLOOKUP(B4534,'Customer Orders Management'!B:AB,10,0)),"")</f>
        <v/>
      </c>
      <c r="K4534" s="81" t="str">
        <f>IFERROR(IF(B4534="","",VLOOKUP(B4534,'Customer Orders Management'!B:AB,11,0)),"")</f>
        <v/>
      </c>
      <c r="L4534" s="81" t="str">
        <f>IFERROR(IF(VLOOKUP(B4534,'DIFOT Raw Data'!B:P,15,0)="","Not Delivered","Delivery"&amp;" "&amp;VLOOKUP(B4534,'DIFOT Raw Data'!B:P,15,0)),"")</f>
        <v/>
      </c>
    </row>
    <row r="4535" spans="5:12" x14ac:dyDescent="0.25">
      <c r="E4535" s="80" t="str">
        <f>IFERROR(IF(B4535="","",VLOOKUP(B4535,'Customer Orders Management'!B:AB,12,0)),"")</f>
        <v/>
      </c>
      <c r="F4535" s="80" t="str">
        <f>IFERROR(IF(B4535="","",VLOOKUP(B4535,'Customer Orders Management'!B:AB,13,0)),"")</f>
        <v/>
      </c>
      <c r="G4535" s="80" t="str">
        <f>IFERROR(IF(B4535="","",VLOOKUP(B4535,'Customer Orders Management'!B:AB,7,0)),"")</f>
        <v/>
      </c>
      <c r="H4535" s="80" t="str">
        <f>IFERROR(IF(B4535="","",VLOOKUP(B4535,'Customer Orders Management'!B:AB,8,0)),"")</f>
        <v/>
      </c>
      <c r="I4535" s="81" t="str">
        <f>IFERROR(IF(B4535="","",VLOOKUP(B4535,'Customer Orders Management'!B:AB,9,0)),"")</f>
        <v/>
      </c>
      <c r="J4535" s="81" t="str">
        <f>IFERROR(IF(B4535="","",VLOOKUP(B4535,'Customer Orders Management'!B:AB,10,0)),"")</f>
        <v/>
      </c>
      <c r="K4535" s="81" t="str">
        <f>IFERROR(IF(B4535="","",VLOOKUP(B4535,'Customer Orders Management'!B:AB,11,0)),"")</f>
        <v/>
      </c>
      <c r="L4535" s="81" t="str">
        <f>IFERROR(IF(VLOOKUP(B4535,'DIFOT Raw Data'!B:P,15,0)="","Not Delivered","Delivery"&amp;" "&amp;VLOOKUP(B4535,'DIFOT Raw Data'!B:P,15,0)),"")</f>
        <v/>
      </c>
    </row>
    <row r="4536" spans="5:12" x14ac:dyDescent="0.25">
      <c r="E4536" s="80" t="str">
        <f>IFERROR(IF(B4536="","",VLOOKUP(B4536,'Customer Orders Management'!B:AB,12,0)),"")</f>
        <v/>
      </c>
      <c r="F4536" s="80" t="str">
        <f>IFERROR(IF(B4536="","",VLOOKUP(B4536,'Customer Orders Management'!B:AB,13,0)),"")</f>
        <v/>
      </c>
      <c r="G4536" s="80" t="str">
        <f>IFERROR(IF(B4536="","",VLOOKUP(B4536,'Customer Orders Management'!B:AB,7,0)),"")</f>
        <v/>
      </c>
      <c r="H4536" s="80" t="str">
        <f>IFERROR(IF(B4536="","",VLOOKUP(B4536,'Customer Orders Management'!B:AB,8,0)),"")</f>
        <v/>
      </c>
      <c r="I4536" s="81" t="str">
        <f>IFERROR(IF(B4536="","",VLOOKUP(B4536,'Customer Orders Management'!B:AB,9,0)),"")</f>
        <v/>
      </c>
      <c r="J4536" s="81" t="str">
        <f>IFERROR(IF(B4536="","",VLOOKUP(B4536,'Customer Orders Management'!B:AB,10,0)),"")</f>
        <v/>
      </c>
      <c r="K4536" s="81" t="str">
        <f>IFERROR(IF(B4536="","",VLOOKUP(B4536,'Customer Orders Management'!B:AB,11,0)),"")</f>
        <v/>
      </c>
      <c r="L4536" s="81" t="str">
        <f>IFERROR(IF(VLOOKUP(B4536,'DIFOT Raw Data'!B:P,15,0)="","Not Delivered","Delivery"&amp;" "&amp;VLOOKUP(B4536,'DIFOT Raw Data'!B:P,15,0)),"")</f>
        <v/>
      </c>
    </row>
    <row r="4537" spans="5:12" x14ac:dyDescent="0.25">
      <c r="E4537" s="80" t="str">
        <f>IFERROR(IF(B4537="","",VLOOKUP(B4537,'Customer Orders Management'!B:AB,12,0)),"")</f>
        <v/>
      </c>
      <c r="F4537" s="80" t="str">
        <f>IFERROR(IF(B4537="","",VLOOKUP(B4537,'Customer Orders Management'!B:AB,13,0)),"")</f>
        <v/>
      </c>
      <c r="G4537" s="80" t="str">
        <f>IFERROR(IF(B4537="","",VLOOKUP(B4537,'Customer Orders Management'!B:AB,7,0)),"")</f>
        <v/>
      </c>
      <c r="H4537" s="80" t="str">
        <f>IFERROR(IF(B4537="","",VLOOKUP(B4537,'Customer Orders Management'!B:AB,8,0)),"")</f>
        <v/>
      </c>
      <c r="I4537" s="81" t="str">
        <f>IFERROR(IF(B4537="","",VLOOKUP(B4537,'Customer Orders Management'!B:AB,9,0)),"")</f>
        <v/>
      </c>
      <c r="J4537" s="81" t="str">
        <f>IFERROR(IF(B4537="","",VLOOKUP(B4537,'Customer Orders Management'!B:AB,10,0)),"")</f>
        <v/>
      </c>
      <c r="K4537" s="81" t="str">
        <f>IFERROR(IF(B4537="","",VLOOKUP(B4537,'Customer Orders Management'!B:AB,11,0)),"")</f>
        <v/>
      </c>
      <c r="L4537" s="81" t="str">
        <f>IFERROR(IF(VLOOKUP(B4537,'DIFOT Raw Data'!B:P,15,0)="","Not Delivered","Delivery"&amp;" "&amp;VLOOKUP(B4537,'DIFOT Raw Data'!B:P,15,0)),"")</f>
        <v/>
      </c>
    </row>
    <row r="4538" spans="5:12" x14ac:dyDescent="0.25">
      <c r="E4538" s="80" t="str">
        <f>IFERROR(IF(B4538="","",VLOOKUP(B4538,'Customer Orders Management'!B:AB,12,0)),"")</f>
        <v/>
      </c>
      <c r="F4538" s="80" t="str">
        <f>IFERROR(IF(B4538="","",VLOOKUP(B4538,'Customer Orders Management'!B:AB,13,0)),"")</f>
        <v/>
      </c>
      <c r="G4538" s="80" t="str">
        <f>IFERROR(IF(B4538="","",VLOOKUP(B4538,'Customer Orders Management'!B:AB,7,0)),"")</f>
        <v/>
      </c>
      <c r="H4538" s="80" t="str">
        <f>IFERROR(IF(B4538="","",VLOOKUP(B4538,'Customer Orders Management'!B:AB,8,0)),"")</f>
        <v/>
      </c>
      <c r="I4538" s="81" t="str">
        <f>IFERROR(IF(B4538="","",VLOOKUP(B4538,'Customer Orders Management'!B:AB,9,0)),"")</f>
        <v/>
      </c>
      <c r="J4538" s="81" t="str">
        <f>IFERROR(IF(B4538="","",VLOOKUP(B4538,'Customer Orders Management'!B:AB,10,0)),"")</f>
        <v/>
      </c>
      <c r="K4538" s="81" t="str">
        <f>IFERROR(IF(B4538="","",VLOOKUP(B4538,'Customer Orders Management'!B:AB,11,0)),"")</f>
        <v/>
      </c>
      <c r="L4538" s="81" t="str">
        <f>IFERROR(IF(VLOOKUP(B4538,'DIFOT Raw Data'!B:P,15,0)="","Not Delivered","Delivery"&amp;" "&amp;VLOOKUP(B4538,'DIFOT Raw Data'!B:P,15,0)),"")</f>
        <v/>
      </c>
    </row>
    <row r="4539" spans="5:12" x14ac:dyDescent="0.25">
      <c r="E4539" s="80" t="str">
        <f>IFERROR(IF(B4539="","",VLOOKUP(B4539,'Customer Orders Management'!B:AB,12,0)),"")</f>
        <v/>
      </c>
      <c r="F4539" s="80" t="str">
        <f>IFERROR(IF(B4539="","",VLOOKUP(B4539,'Customer Orders Management'!B:AB,13,0)),"")</f>
        <v/>
      </c>
      <c r="G4539" s="80" t="str">
        <f>IFERROR(IF(B4539="","",VLOOKUP(B4539,'Customer Orders Management'!B:AB,7,0)),"")</f>
        <v/>
      </c>
      <c r="H4539" s="80" t="str">
        <f>IFERROR(IF(B4539="","",VLOOKUP(B4539,'Customer Orders Management'!B:AB,8,0)),"")</f>
        <v/>
      </c>
      <c r="I4539" s="81" t="str">
        <f>IFERROR(IF(B4539="","",VLOOKUP(B4539,'Customer Orders Management'!B:AB,9,0)),"")</f>
        <v/>
      </c>
      <c r="J4539" s="81" t="str">
        <f>IFERROR(IF(B4539="","",VLOOKUP(B4539,'Customer Orders Management'!B:AB,10,0)),"")</f>
        <v/>
      </c>
      <c r="K4539" s="81" t="str">
        <f>IFERROR(IF(B4539="","",VLOOKUP(B4539,'Customer Orders Management'!B:AB,11,0)),"")</f>
        <v/>
      </c>
      <c r="L4539" s="81" t="str">
        <f>IFERROR(IF(VLOOKUP(B4539,'DIFOT Raw Data'!B:P,15,0)="","Not Delivered","Delivery"&amp;" "&amp;VLOOKUP(B4539,'DIFOT Raw Data'!B:P,15,0)),"")</f>
        <v/>
      </c>
    </row>
    <row r="4540" spans="5:12" x14ac:dyDescent="0.25">
      <c r="E4540" s="80" t="str">
        <f>IFERROR(IF(B4540="","",VLOOKUP(B4540,'Customer Orders Management'!B:AB,12,0)),"")</f>
        <v/>
      </c>
      <c r="F4540" s="80" t="str">
        <f>IFERROR(IF(B4540="","",VLOOKUP(B4540,'Customer Orders Management'!B:AB,13,0)),"")</f>
        <v/>
      </c>
      <c r="G4540" s="80" t="str">
        <f>IFERROR(IF(B4540="","",VLOOKUP(B4540,'Customer Orders Management'!B:AB,7,0)),"")</f>
        <v/>
      </c>
      <c r="H4540" s="80" t="str">
        <f>IFERROR(IF(B4540="","",VLOOKUP(B4540,'Customer Orders Management'!B:AB,8,0)),"")</f>
        <v/>
      </c>
      <c r="I4540" s="81" t="str">
        <f>IFERROR(IF(B4540="","",VLOOKUP(B4540,'Customer Orders Management'!B:AB,9,0)),"")</f>
        <v/>
      </c>
      <c r="J4540" s="81" t="str">
        <f>IFERROR(IF(B4540="","",VLOOKUP(B4540,'Customer Orders Management'!B:AB,10,0)),"")</f>
        <v/>
      </c>
      <c r="K4540" s="81" t="str">
        <f>IFERROR(IF(B4540="","",VLOOKUP(B4540,'Customer Orders Management'!B:AB,11,0)),"")</f>
        <v/>
      </c>
      <c r="L4540" s="81" t="str">
        <f>IFERROR(IF(VLOOKUP(B4540,'DIFOT Raw Data'!B:P,15,0)="","Not Delivered","Delivery"&amp;" "&amp;VLOOKUP(B4540,'DIFOT Raw Data'!B:P,15,0)),"")</f>
        <v/>
      </c>
    </row>
    <row r="4541" spans="5:12" x14ac:dyDescent="0.25">
      <c r="E4541" s="80" t="str">
        <f>IFERROR(IF(B4541="","",VLOOKUP(B4541,'Customer Orders Management'!B:AB,12,0)),"")</f>
        <v/>
      </c>
      <c r="F4541" s="80" t="str">
        <f>IFERROR(IF(B4541="","",VLOOKUP(B4541,'Customer Orders Management'!B:AB,13,0)),"")</f>
        <v/>
      </c>
      <c r="G4541" s="80" t="str">
        <f>IFERROR(IF(B4541="","",VLOOKUP(B4541,'Customer Orders Management'!B:AB,7,0)),"")</f>
        <v/>
      </c>
      <c r="H4541" s="80" t="str">
        <f>IFERROR(IF(B4541="","",VLOOKUP(B4541,'Customer Orders Management'!B:AB,8,0)),"")</f>
        <v/>
      </c>
      <c r="I4541" s="81" t="str">
        <f>IFERROR(IF(B4541="","",VLOOKUP(B4541,'Customer Orders Management'!B:AB,9,0)),"")</f>
        <v/>
      </c>
      <c r="J4541" s="81" t="str">
        <f>IFERROR(IF(B4541="","",VLOOKUP(B4541,'Customer Orders Management'!B:AB,10,0)),"")</f>
        <v/>
      </c>
      <c r="K4541" s="81" t="str">
        <f>IFERROR(IF(B4541="","",VLOOKUP(B4541,'Customer Orders Management'!B:AB,11,0)),"")</f>
        <v/>
      </c>
      <c r="L4541" s="81" t="str">
        <f>IFERROR(IF(VLOOKUP(B4541,'DIFOT Raw Data'!B:P,15,0)="","Not Delivered","Delivery"&amp;" "&amp;VLOOKUP(B4541,'DIFOT Raw Data'!B:P,15,0)),"")</f>
        <v/>
      </c>
    </row>
    <row r="4542" spans="5:12" x14ac:dyDescent="0.25">
      <c r="E4542" s="80" t="str">
        <f>IFERROR(IF(B4542="","",VLOOKUP(B4542,'Customer Orders Management'!B:AB,12,0)),"")</f>
        <v/>
      </c>
      <c r="F4542" s="80" t="str">
        <f>IFERROR(IF(B4542="","",VLOOKUP(B4542,'Customer Orders Management'!B:AB,13,0)),"")</f>
        <v/>
      </c>
      <c r="G4542" s="80" t="str">
        <f>IFERROR(IF(B4542="","",VLOOKUP(B4542,'Customer Orders Management'!B:AB,7,0)),"")</f>
        <v/>
      </c>
      <c r="H4542" s="80" t="str">
        <f>IFERROR(IF(B4542="","",VLOOKUP(B4542,'Customer Orders Management'!B:AB,8,0)),"")</f>
        <v/>
      </c>
      <c r="I4542" s="81" t="str">
        <f>IFERROR(IF(B4542="","",VLOOKUP(B4542,'Customer Orders Management'!B:AB,9,0)),"")</f>
        <v/>
      </c>
      <c r="J4542" s="81" t="str">
        <f>IFERROR(IF(B4542="","",VLOOKUP(B4542,'Customer Orders Management'!B:AB,10,0)),"")</f>
        <v/>
      </c>
      <c r="K4542" s="81" t="str">
        <f>IFERROR(IF(B4542="","",VLOOKUP(B4542,'Customer Orders Management'!B:AB,11,0)),"")</f>
        <v/>
      </c>
      <c r="L4542" s="81" t="str">
        <f>IFERROR(IF(VLOOKUP(B4542,'DIFOT Raw Data'!B:P,15,0)="","Not Delivered","Delivery"&amp;" "&amp;VLOOKUP(B4542,'DIFOT Raw Data'!B:P,15,0)),"")</f>
        <v/>
      </c>
    </row>
    <row r="4543" spans="5:12" x14ac:dyDescent="0.25">
      <c r="E4543" s="80" t="str">
        <f>IFERROR(IF(B4543="","",VLOOKUP(B4543,'Customer Orders Management'!B:AB,12,0)),"")</f>
        <v/>
      </c>
      <c r="F4543" s="80" t="str">
        <f>IFERROR(IF(B4543="","",VLOOKUP(B4543,'Customer Orders Management'!B:AB,13,0)),"")</f>
        <v/>
      </c>
      <c r="G4543" s="80" t="str">
        <f>IFERROR(IF(B4543="","",VLOOKUP(B4543,'Customer Orders Management'!B:AB,7,0)),"")</f>
        <v/>
      </c>
      <c r="H4543" s="80" t="str">
        <f>IFERROR(IF(B4543="","",VLOOKUP(B4543,'Customer Orders Management'!B:AB,8,0)),"")</f>
        <v/>
      </c>
      <c r="I4543" s="81" t="str">
        <f>IFERROR(IF(B4543="","",VLOOKUP(B4543,'Customer Orders Management'!B:AB,9,0)),"")</f>
        <v/>
      </c>
      <c r="J4543" s="81" t="str">
        <f>IFERROR(IF(B4543="","",VLOOKUP(B4543,'Customer Orders Management'!B:AB,10,0)),"")</f>
        <v/>
      </c>
      <c r="K4543" s="81" t="str">
        <f>IFERROR(IF(B4543="","",VLOOKUP(B4543,'Customer Orders Management'!B:AB,11,0)),"")</f>
        <v/>
      </c>
      <c r="L4543" s="81" t="str">
        <f>IFERROR(IF(VLOOKUP(B4543,'DIFOT Raw Data'!B:P,15,0)="","Not Delivered","Delivery"&amp;" "&amp;VLOOKUP(B4543,'DIFOT Raw Data'!B:P,15,0)),"")</f>
        <v/>
      </c>
    </row>
    <row r="4544" spans="5:12" x14ac:dyDescent="0.25">
      <c r="E4544" s="80" t="str">
        <f>IFERROR(IF(B4544="","",VLOOKUP(B4544,'Customer Orders Management'!B:AB,12,0)),"")</f>
        <v/>
      </c>
      <c r="F4544" s="80" t="str">
        <f>IFERROR(IF(B4544="","",VLOOKUP(B4544,'Customer Orders Management'!B:AB,13,0)),"")</f>
        <v/>
      </c>
      <c r="G4544" s="80" t="str">
        <f>IFERROR(IF(B4544="","",VLOOKUP(B4544,'Customer Orders Management'!B:AB,7,0)),"")</f>
        <v/>
      </c>
      <c r="H4544" s="80" t="str">
        <f>IFERROR(IF(B4544="","",VLOOKUP(B4544,'Customer Orders Management'!B:AB,8,0)),"")</f>
        <v/>
      </c>
      <c r="I4544" s="81" t="str">
        <f>IFERROR(IF(B4544="","",VLOOKUP(B4544,'Customer Orders Management'!B:AB,9,0)),"")</f>
        <v/>
      </c>
      <c r="J4544" s="81" t="str">
        <f>IFERROR(IF(B4544="","",VLOOKUP(B4544,'Customer Orders Management'!B:AB,10,0)),"")</f>
        <v/>
      </c>
      <c r="K4544" s="81" t="str">
        <f>IFERROR(IF(B4544="","",VLOOKUP(B4544,'Customer Orders Management'!B:AB,11,0)),"")</f>
        <v/>
      </c>
      <c r="L4544" s="81" t="str">
        <f>IFERROR(IF(VLOOKUP(B4544,'DIFOT Raw Data'!B:P,15,0)="","Not Delivered","Delivery"&amp;" "&amp;VLOOKUP(B4544,'DIFOT Raw Data'!B:P,15,0)),"")</f>
        <v/>
      </c>
    </row>
    <row r="4545" spans="5:12" x14ac:dyDescent="0.25">
      <c r="E4545" s="80" t="str">
        <f>IFERROR(IF(B4545="","",VLOOKUP(B4545,'Customer Orders Management'!B:AB,12,0)),"")</f>
        <v/>
      </c>
      <c r="F4545" s="80" t="str">
        <f>IFERROR(IF(B4545="","",VLOOKUP(B4545,'Customer Orders Management'!B:AB,13,0)),"")</f>
        <v/>
      </c>
      <c r="G4545" s="80" t="str">
        <f>IFERROR(IF(B4545="","",VLOOKUP(B4545,'Customer Orders Management'!B:AB,7,0)),"")</f>
        <v/>
      </c>
      <c r="H4545" s="80" t="str">
        <f>IFERROR(IF(B4545="","",VLOOKUP(B4545,'Customer Orders Management'!B:AB,8,0)),"")</f>
        <v/>
      </c>
      <c r="I4545" s="81" t="str">
        <f>IFERROR(IF(B4545="","",VLOOKUP(B4545,'Customer Orders Management'!B:AB,9,0)),"")</f>
        <v/>
      </c>
      <c r="J4545" s="81" t="str">
        <f>IFERROR(IF(B4545="","",VLOOKUP(B4545,'Customer Orders Management'!B:AB,10,0)),"")</f>
        <v/>
      </c>
      <c r="K4545" s="81" t="str">
        <f>IFERROR(IF(B4545="","",VLOOKUP(B4545,'Customer Orders Management'!B:AB,11,0)),"")</f>
        <v/>
      </c>
      <c r="L4545" s="81" t="str">
        <f>IFERROR(IF(VLOOKUP(B4545,'DIFOT Raw Data'!B:P,15,0)="","Not Delivered","Delivery"&amp;" "&amp;VLOOKUP(B4545,'DIFOT Raw Data'!B:P,15,0)),"")</f>
        <v/>
      </c>
    </row>
    <row r="4546" spans="5:12" x14ac:dyDescent="0.25">
      <c r="E4546" s="80" t="str">
        <f>IFERROR(IF(B4546="","",VLOOKUP(B4546,'Customer Orders Management'!B:AB,12,0)),"")</f>
        <v/>
      </c>
      <c r="F4546" s="80" t="str">
        <f>IFERROR(IF(B4546="","",VLOOKUP(B4546,'Customer Orders Management'!B:AB,13,0)),"")</f>
        <v/>
      </c>
      <c r="G4546" s="80" t="str">
        <f>IFERROR(IF(B4546="","",VLOOKUP(B4546,'Customer Orders Management'!B:AB,7,0)),"")</f>
        <v/>
      </c>
      <c r="H4546" s="80" t="str">
        <f>IFERROR(IF(B4546="","",VLOOKUP(B4546,'Customer Orders Management'!B:AB,8,0)),"")</f>
        <v/>
      </c>
      <c r="I4546" s="81" t="str">
        <f>IFERROR(IF(B4546="","",VLOOKUP(B4546,'Customer Orders Management'!B:AB,9,0)),"")</f>
        <v/>
      </c>
      <c r="J4546" s="81" t="str">
        <f>IFERROR(IF(B4546="","",VLOOKUP(B4546,'Customer Orders Management'!B:AB,10,0)),"")</f>
        <v/>
      </c>
      <c r="K4546" s="81" t="str">
        <f>IFERROR(IF(B4546="","",VLOOKUP(B4546,'Customer Orders Management'!B:AB,11,0)),"")</f>
        <v/>
      </c>
      <c r="L4546" s="81" t="str">
        <f>IFERROR(IF(VLOOKUP(B4546,'DIFOT Raw Data'!B:P,15,0)="","Not Delivered","Delivery"&amp;" "&amp;VLOOKUP(B4546,'DIFOT Raw Data'!B:P,15,0)),"")</f>
        <v/>
      </c>
    </row>
    <row r="4547" spans="5:12" x14ac:dyDescent="0.25">
      <c r="E4547" s="80" t="str">
        <f>IFERROR(IF(B4547="","",VLOOKUP(B4547,'Customer Orders Management'!B:AB,12,0)),"")</f>
        <v/>
      </c>
      <c r="F4547" s="80" t="str">
        <f>IFERROR(IF(B4547="","",VLOOKUP(B4547,'Customer Orders Management'!B:AB,13,0)),"")</f>
        <v/>
      </c>
      <c r="G4547" s="80" t="str">
        <f>IFERROR(IF(B4547="","",VLOOKUP(B4547,'Customer Orders Management'!B:AB,7,0)),"")</f>
        <v/>
      </c>
      <c r="H4547" s="80" t="str">
        <f>IFERROR(IF(B4547="","",VLOOKUP(B4547,'Customer Orders Management'!B:AB,8,0)),"")</f>
        <v/>
      </c>
      <c r="I4547" s="81" t="str">
        <f>IFERROR(IF(B4547="","",VLOOKUP(B4547,'Customer Orders Management'!B:AB,9,0)),"")</f>
        <v/>
      </c>
      <c r="J4547" s="81" t="str">
        <f>IFERROR(IF(B4547="","",VLOOKUP(B4547,'Customer Orders Management'!B:AB,10,0)),"")</f>
        <v/>
      </c>
      <c r="K4547" s="81" t="str">
        <f>IFERROR(IF(B4547="","",VLOOKUP(B4547,'Customer Orders Management'!B:AB,11,0)),"")</f>
        <v/>
      </c>
      <c r="L4547" s="81" t="str">
        <f>IFERROR(IF(VLOOKUP(B4547,'DIFOT Raw Data'!B:P,15,0)="","Not Delivered","Delivery"&amp;" "&amp;VLOOKUP(B4547,'DIFOT Raw Data'!B:P,15,0)),"")</f>
        <v/>
      </c>
    </row>
    <row r="4548" spans="5:12" x14ac:dyDescent="0.25">
      <c r="E4548" s="80" t="str">
        <f>IFERROR(IF(B4548="","",VLOOKUP(B4548,'Customer Orders Management'!B:AB,12,0)),"")</f>
        <v/>
      </c>
      <c r="F4548" s="80" t="str">
        <f>IFERROR(IF(B4548="","",VLOOKUP(B4548,'Customer Orders Management'!B:AB,13,0)),"")</f>
        <v/>
      </c>
      <c r="G4548" s="80" t="str">
        <f>IFERROR(IF(B4548="","",VLOOKUP(B4548,'Customer Orders Management'!B:AB,7,0)),"")</f>
        <v/>
      </c>
      <c r="H4548" s="80" t="str">
        <f>IFERROR(IF(B4548="","",VLOOKUP(B4548,'Customer Orders Management'!B:AB,8,0)),"")</f>
        <v/>
      </c>
      <c r="I4548" s="81" t="str">
        <f>IFERROR(IF(B4548="","",VLOOKUP(B4548,'Customer Orders Management'!B:AB,9,0)),"")</f>
        <v/>
      </c>
      <c r="J4548" s="81" t="str">
        <f>IFERROR(IF(B4548="","",VLOOKUP(B4548,'Customer Orders Management'!B:AB,10,0)),"")</f>
        <v/>
      </c>
      <c r="K4548" s="81" t="str">
        <f>IFERROR(IF(B4548="","",VLOOKUP(B4548,'Customer Orders Management'!B:AB,11,0)),"")</f>
        <v/>
      </c>
      <c r="L4548" s="81" t="str">
        <f>IFERROR(IF(VLOOKUP(B4548,'DIFOT Raw Data'!B:P,15,0)="","Not Delivered","Delivery"&amp;" "&amp;VLOOKUP(B4548,'DIFOT Raw Data'!B:P,15,0)),"")</f>
        <v/>
      </c>
    </row>
    <row r="4549" spans="5:12" x14ac:dyDescent="0.25">
      <c r="E4549" s="80" t="str">
        <f>IFERROR(IF(B4549="","",VLOOKUP(B4549,'Customer Orders Management'!B:AB,12,0)),"")</f>
        <v/>
      </c>
      <c r="F4549" s="80" t="str">
        <f>IFERROR(IF(B4549="","",VLOOKUP(B4549,'Customer Orders Management'!B:AB,13,0)),"")</f>
        <v/>
      </c>
      <c r="G4549" s="80" t="str">
        <f>IFERROR(IF(B4549="","",VLOOKUP(B4549,'Customer Orders Management'!B:AB,7,0)),"")</f>
        <v/>
      </c>
      <c r="H4549" s="80" t="str">
        <f>IFERROR(IF(B4549="","",VLOOKUP(B4549,'Customer Orders Management'!B:AB,8,0)),"")</f>
        <v/>
      </c>
      <c r="I4549" s="81" t="str">
        <f>IFERROR(IF(B4549="","",VLOOKUP(B4549,'Customer Orders Management'!B:AB,9,0)),"")</f>
        <v/>
      </c>
      <c r="J4549" s="81" t="str">
        <f>IFERROR(IF(B4549="","",VLOOKUP(B4549,'Customer Orders Management'!B:AB,10,0)),"")</f>
        <v/>
      </c>
      <c r="K4549" s="81" t="str">
        <f>IFERROR(IF(B4549="","",VLOOKUP(B4549,'Customer Orders Management'!B:AB,11,0)),"")</f>
        <v/>
      </c>
      <c r="L4549" s="81" t="str">
        <f>IFERROR(IF(VLOOKUP(B4549,'DIFOT Raw Data'!B:P,15,0)="","Not Delivered","Delivery"&amp;" "&amp;VLOOKUP(B4549,'DIFOT Raw Data'!B:P,15,0)),"")</f>
        <v/>
      </c>
    </row>
    <row r="4550" spans="5:12" x14ac:dyDescent="0.25">
      <c r="E4550" s="80" t="str">
        <f>IFERROR(IF(B4550="","",VLOOKUP(B4550,'Customer Orders Management'!B:AB,12,0)),"")</f>
        <v/>
      </c>
      <c r="F4550" s="80" t="str">
        <f>IFERROR(IF(B4550="","",VLOOKUP(B4550,'Customer Orders Management'!B:AB,13,0)),"")</f>
        <v/>
      </c>
      <c r="G4550" s="80" t="str">
        <f>IFERROR(IF(B4550="","",VLOOKUP(B4550,'Customer Orders Management'!B:AB,7,0)),"")</f>
        <v/>
      </c>
      <c r="H4550" s="80" t="str">
        <f>IFERROR(IF(B4550="","",VLOOKUP(B4550,'Customer Orders Management'!B:AB,8,0)),"")</f>
        <v/>
      </c>
      <c r="I4550" s="81" t="str">
        <f>IFERROR(IF(B4550="","",VLOOKUP(B4550,'Customer Orders Management'!B:AB,9,0)),"")</f>
        <v/>
      </c>
      <c r="J4550" s="81" t="str">
        <f>IFERROR(IF(B4550="","",VLOOKUP(B4550,'Customer Orders Management'!B:AB,10,0)),"")</f>
        <v/>
      </c>
      <c r="K4550" s="81" t="str">
        <f>IFERROR(IF(B4550="","",VLOOKUP(B4550,'Customer Orders Management'!B:AB,11,0)),"")</f>
        <v/>
      </c>
      <c r="L4550" s="81" t="str">
        <f>IFERROR(IF(VLOOKUP(B4550,'DIFOT Raw Data'!B:P,15,0)="","Not Delivered","Delivery"&amp;" "&amp;VLOOKUP(B4550,'DIFOT Raw Data'!B:P,15,0)),"")</f>
        <v/>
      </c>
    </row>
    <row r="4551" spans="5:12" x14ac:dyDescent="0.25">
      <c r="E4551" s="80" t="str">
        <f>IFERROR(IF(B4551="","",VLOOKUP(B4551,'Customer Orders Management'!B:AB,12,0)),"")</f>
        <v/>
      </c>
      <c r="F4551" s="80" t="str">
        <f>IFERROR(IF(B4551="","",VLOOKUP(B4551,'Customer Orders Management'!B:AB,13,0)),"")</f>
        <v/>
      </c>
      <c r="G4551" s="80" t="str">
        <f>IFERROR(IF(B4551="","",VLOOKUP(B4551,'Customer Orders Management'!B:AB,7,0)),"")</f>
        <v/>
      </c>
      <c r="H4551" s="80" t="str">
        <f>IFERROR(IF(B4551="","",VLOOKUP(B4551,'Customer Orders Management'!B:AB,8,0)),"")</f>
        <v/>
      </c>
      <c r="I4551" s="81" t="str">
        <f>IFERROR(IF(B4551="","",VLOOKUP(B4551,'Customer Orders Management'!B:AB,9,0)),"")</f>
        <v/>
      </c>
      <c r="J4551" s="81" t="str">
        <f>IFERROR(IF(B4551="","",VLOOKUP(B4551,'Customer Orders Management'!B:AB,10,0)),"")</f>
        <v/>
      </c>
      <c r="K4551" s="81" t="str">
        <f>IFERROR(IF(B4551="","",VLOOKUP(B4551,'Customer Orders Management'!B:AB,11,0)),"")</f>
        <v/>
      </c>
      <c r="L4551" s="81" t="str">
        <f>IFERROR(IF(VLOOKUP(B4551,'DIFOT Raw Data'!B:P,15,0)="","Not Delivered","Delivery"&amp;" "&amp;VLOOKUP(B4551,'DIFOT Raw Data'!B:P,15,0)),"")</f>
        <v/>
      </c>
    </row>
    <row r="4552" spans="5:12" x14ac:dyDescent="0.25">
      <c r="E4552" s="80" t="str">
        <f>IFERROR(IF(B4552="","",VLOOKUP(B4552,'Customer Orders Management'!B:AB,12,0)),"")</f>
        <v/>
      </c>
      <c r="F4552" s="80" t="str">
        <f>IFERROR(IF(B4552="","",VLOOKUP(B4552,'Customer Orders Management'!B:AB,13,0)),"")</f>
        <v/>
      </c>
      <c r="G4552" s="80" t="str">
        <f>IFERROR(IF(B4552="","",VLOOKUP(B4552,'Customer Orders Management'!B:AB,7,0)),"")</f>
        <v/>
      </c>
      <c r="H4552" s="80" t="str">
        <f>IFERROR(IF(B4552="","",VLOOKUP(B4552,'Customer Orders Management'!B:AB,8,0)),"")</f>
        <v/>
      </c>
      <c r="I4552" s="81" t="str">
        <f>IFERROR(IF(B4552="","",VLOOKUP(B4552,'Customer Orders Management'!B:AB,9,0)),"")</f>
        <v/>
      </c>
      <c r="J4552" s="81" t="str">
        <f>IFERROR(IF(B4552="","",VLOOKUP(B4552,'Customer Orders Management'!B:AB,10,0)),"")</f>
        <v/>
      </c>
      <c r="K4552" s="81" t="str">
        <f>IFERROR(IF(B4552="","",VLOOKUP(B4552,'Customer Orders Management'!B:AB,11,0)),"")</f>
        <v/>
      </c>
      <c r="L4552" s="81" t="str">
        <f>IFERROR(IF(VLOOKUP(B4552,'DIFOT Raw Data'!B:P,15,0)="","Not Delivered","Delivery"&amp;" "&amp;VLOOKUP(B4552,'DIFOT Raw Data'!B:P,15,0)),"")</f>
        <v/>
      </c>
    </row>
    <row r="4553" spans="5:12" x14ac:dyDescent="0.25">
      <c r="E4553" s="80" t="str">
        <f>IFERROR(IF(B4553="","",VLOOKUP(B4553,'Customer Orders Management'!B:AB,12,0)),"")</f>
        <v/>
      </c>
      <c r="F4553" s="80" t="str">
        <f>IFERROR(IF(B4553="","",VLOOKUP(B4553,'Customer Orders Management'!B:AB,13,0)),"")</f>
        <v/>
      </c>
      <c r="G4553" s="80" t="str">
        <f>IFERROR(IF(B4553="","",VLOOKUP(B4553,'Customer Orders Management'!B:AB,7,0)),"")</f>
        <v/>
      </c>
      <c r="H4553" s="80" t="str">
        <f>IFERROR(IF(B4553="","",VLOOKUP(B4553,'Customer Orders Management'!B:AB,8,0)),"")</f>
        <v/>
      </c>
      <c r="I4553" s="81" t="str">
        <f>IFERROR(IF(B4553="","",VLOOKUP(B4553,'Customer Orders Management'!B:AB,9,0)),"")</f>
        <v/>
      </c>
      <c r="J4553" s="81" t="str">
        <f>IFERROR(IF(B4553="","",VLOOKUP(B4553,'Customer Orders Management'!B:AB,10,0)),"")</f>
        <v/>
      </c>
      <c r="K4553" s="81" t="str">
        <f>IFERROR(IF(B4553="","",VLOOKUP(B4553,'Customer Orders Management'!B:AB,11,0)),"")</f>
        <v/>
      </c>
      <c r="L4553" s="81" t="str">
        <f>IFERROR(IF(VLOOKUP(B4553,'DIFOT Raw Data'!B:P,15,0)="","Not Delivered","Delivery"&amp;" "&amp;VLOOKUP(B4553,'DIFOT Raw Data'!B:P,15,0)),"")</f>
        <v/>
      </c>
    </row>
    <row r="4554" spans="5:12" x14ac:dyDescent="0.25">
      <c r="E4554" s="80" t="str">
        <f>IFERROR(IF(B4554="","",VLOOKUP(B4554,'Customer Orders Management'!B:AB,12,0)),"")</f>
        <v/>
      </c>
      <c r="F4554" s="80" t="str">
        <f>IFERROR(IF(B4554="","",VLOOKUP(B4554,'Customer Orders Management'!B:AB,13,0)),"")</f>
        <v/>
      </c>
      <c r="G4554" s="80" t="str">
        <f>IFERROR(IF(B4554="","",VLOOKUP(B4554,'Customer Orders Management'!B:AB,7,0)),"")</f>
        <v/>
      </c>
      <c r="H4554" s="80" t="str">
        <f>IFERROR(IF(B4554="","",VLOOKUP(B4554,'Customer Orders Management'!B:AB,8,0)),"")</f>
        <v/>
      </c>
      <c r="I4554" s="81" t="str">
        <f>IFERROR(IF(B4554="","",VLOOKUP(B4554,'Customer Orders Management'!B:AB,9,0)),"")</f>
        <v/>
      </c>
      <c r="J4554" s="81" t="str">
        <f>IFERROR(IF(B4554="","",VLOOKUP(B4554,'Customer Orders Management'!B:AB,10,0)),"")</f>
        <v/>
      </c>
      <c r="K4554" s="81" t="str">
        <f>IFERROR(IF(B4554="","",VLOOKUP(B4554,'Customer Orders Management'!B:AB,11,0)),"")</f>
        <v/>
      </c>
      <c r="L4554" s="81" t="str">
        <f>IFERROR(IF(VLOOKUP(B4554,'DIFOT Raw Data'!B:P,15,0)="","Not Delivered","Delivery"&amp;" "&amp;VLOOKUP(B4554,'DIFOT Raw Data'!B:P,15,0)),"")</f>
        <v/>
      </c>
    </row>
    <row r="4555" spans="5:12" x14ac:dyDescent="0.25">
      <c r="E4555" s="80" t="str">
        <f>IFERROR(IF(B4555="","",VLOOKUP(B4555,'Customer Orders Management'!B:AB,12,0)),"")</f>
        <v/>
      </c>
      <c r="F4555" s="80" t="str">
        <f>IFERROR(IF(B4555="","",VLOOKUP(B4555,'Customer Orders Management'!B:AB,13,0)),"")</f>
        <v/>
      </c>
      <c r="G4555" s="80" t="str">
        <f>IFERROR(IF(B4555="","",VLOOKUP(B4555,'Customer Orders Management'!B:AB,7,0)),"")</f>
        <v/>
      </c>
      <c r="H4555" s="80" t="str">
        <f>IFERROR(IF(B4555="","",VLOOKUP(B4555,'Customer Orders Management'!B:AB,8,0)),"")</f>
        <v/>
      </c>
      <c r="I4555" s="81" t="str">
        <f>IFERROR(IF(B4555="","",VLOOKUP(B4555,'Customer Orders Management'!B:AB,9,0)),"")</f>
        <v/>
      </c>
      <c r="J4555" s="81" t="str">
        <f>IFERROR(IF(B4555="","",VLOOKUP(B4555,'Customer Orders Management'!B:AB,10,0)),"")</f>
        <v/>
      </c>
      <c r="K4555" s="81" t="str">
        <f>IFERROR(IF(B4555="","",VLOOKUP(B4555,'Customer Orders Management'!B:AB,11,0)),"")</f>
        <v/>
      </c>
      <c r="L4555" s="81" t="str">
        <f>IFERROR(IF(VLOOKUP(B4555,'DIFOT Raw Data'!B:P,15,0)="","Not Delivered","Delivery"&amp;" "&amp;VLOOKUP(B4555,'DIFOT Raw Data'!B:P,15,0)),"")</f>
        <v/>
      </c>
    </row>
    <row r="4556" spans="5:12" x14ac:dyDescent="0.25">
      <c r="E4556" s="80" t="str">
        <f>IFERROR(IF(B4556="","",VLOOKUP(B4556,'Customer Orders Management'!B:AB,12,0)),"")</f>
        <v/>
      </c>
      <c r="F4556" s="80" t="str">
        <f>IFERROR(IF(B4556="","",VLOOKUP(B4556,'Customer Orders Management'!B:AB,13,0)),"")</f>
        <v/>
      </c>
      <c r="G4556" s="80" t="str">
        <f>IFERROR(IF(B4556="","",VLOOKUP(B4556,'Customer Orders Management'!B:AB,7,0)),"")</f>
        <v/>
      </c>
      <c r="H4556" s="80" t="str">
        <f>IFERROR(IF(B4556="","",VLOOKUP(B4556,'Customer Orders Management'!B:AB,8,0)),"")</f>
        <v/>
      </c>
      <c r="I4556" s="81" t="str">
        <f>IFERROR(IF(B4556="","",VLOOKUP(B4556,'Customer Orders Management'!B:AB,9,0)),"")</f>
        <v/>
      </c>
      <c r="J4556" s="81" t="str">
        <f>IFERROR(IF(B4556="","",VLOOKUP(B4556,'Customer Orders Management'!B:AB,10,0)),"")</f>
        <v/>
      </c>
      <c r="K4556" s="81" t="str">
        <f>IFERROR(IF(B4556="","",VLOOKUP(B4556,'Customer Orders Management'!B:AB,11,0)),"")</f>
        <v/>
      </c>
      <c r="L4556" s="81" t="str">
        <f>IFERROR(IF(VLOOKUP(B4556,'DIFOT Raw Data'!B:P,15,0)="","Not Delivered","Delivery"&amp;" "&amp;VLOOKUP(B4556,'DIFOT Raw Data'!B:P,15,0)),"")</f>
        <v/>
      </c>
    </row>
    <row r="4557" spans="5:12" x14ac:dyDescent="0.25">
      <c r="E4557" s="80" t="str">
        <f>IFERROR(IF(B4557="","",VLOOKUP(B4557,'Customer Orders Management'!B:AB,12,0)),"")</f>
        <v/>
      </c>
      <c r="F4557" s="80" t="str">
        <f>IFERROR(IF(B4557="","",VLOOKUP(B4557,'Customer Orders Management'!B:AB,13,0)),"")</f>
        <v/>
      </c>
      <c r="G4557" s="80" t="str">
        <f>IFERROR(IF(B4557="","",VLOOKUP(B4557,'Customer Orders Management'!B:AB,7,0)),"")</f>
        <v/>
      </c>
      <c r="H4557" s="80" t="str">
        <f>IFERROR(IF(B4557="","",VLOOKUP(B4557,'Customer Orders Management'!B:AB,8,0)),"")</f>
        <v/>
      </c>
      <c r="I4557" s="81" t="str">
        <f>IFERROR(IF(B4557="","",VLOOKUP(B4557,'Customer Orders Management'!B:AB,9,0)),"")</f>
        <v/>
      </c>
      <c r="J4557" s="81" t="str">
        <f>IFERROR(IF(B4557="","",VLOOKUP(B4557,'Customer Orders Management'!B:AB,10,0)),"")</f>
        <v/>
      </c>
      <c r="K4557" s="81" t="str">
        <f>IFERROR(IF(B4557="","",VLOOKUP(B4557,'Customer Orders Management'!B:AB,11,0)),"")</f>
        <v/>
      </c>
      <c r="L4557" s="81" t="str">
        <f>IFERROR(IF(VLOOKUP(B4557,'DIFOT Raw Data'!B:P,15,0)="","Not Delivered","Delivery"&amp;" "&amp;VLOOKUP(B4557,'DIFOT Raw Data'!B:P,15,0)),"")</f>
        <v/>
      </c>
    </row>
    <row r="4558" spans="5:12" x14ac:dyDescent="0.25">
      <c r="E4558" s="80" t="str">
        <f>IFERROR(IF(B4558="","",VLOOKUP(B4558,'Customer Orders Management'!B:AB,12,0)),"")</f>
        <v/>
      </c>
      <c r="F4558" s="80" t="str">
        <f>IFERROR(IF(B4558="","",VLOOKUP(B4558,'Customer Orders Management'!B:AB,13,0)),"")</f>
        <v/>
      </c>
      <c r="G4558" s="80" t="str">
        <f>IFERROR(IF(B4558="","",VLOOKUP(B4558,'Customer Orders Management'!B:AB,7,0)),"")</f>
        <v/>
      </c>
      <c r="H4558" s="80" t="str">
        <f>IFERROR(IF(B4558="","",VLOOKUP(B4558,'Customer Orders Management'!B:AB,8,0)),"")</f>
        <v/>
      </c>
      <c r="I4558" s="81" t="str">
        <f>IFERROR(IF(B4558="","",VLOOKUP(B4558,'Customer Orders Management'!B:AB,9,0)),"")</f>
        <v/>
      </c>
      <c r="J4558" s="81" t="str">
        <f>IFERROR(IF(B4558="","",VLOOKUP(B4558,'Customer Orders Management'!B:AB,10,0)),"")</f>
        <v/>
      </c>
      <c r="K4558" s="81" t="str">
        <f>IFERROR(IF(B4558="","",VLOOKUP(B4558,'Customer Orders Management'!B:AB,11,0)),"")</f>
        <v/>
      </c>
      <c r="L4558" s="81" t="str">
        <f>IFERROR(IF(VLOOKUP(B4558,'DIFOT Raw Data'!B:P,15,0)="","Not Delivered","Delivery"&amp;" "&amp;VLOOKUP(B4558,'DIFOT Raw Data'!B:P,15,0)),"")</f>
        <v/>
      </c>
    </row>
    <row r="4559" spans="5:12" x14ac:dyDescent="0.25">
      <c r="E4559" s="80" t="str">
        <f>IFERROR(IF(B4559="","",VLOOKUP(B4559,'Customer Orders Management'!B:AB,12,0)),"")</f>
        <v/>
      </c>
      <c r="F4559" s="80" t="str">
        <f>IFERROR(IF(B4559="","",VLOOKUP(B4559,'Customer Orders Management'!B:AB,13,0)),"")</f>
        <v/>
      </c>
      <c r="G4559" s="80" t="str">
        <f>IFERROR(IF(B4559="","",VLOOKUP(B4559,'Customer Orders Management'!B:AB,7,0)),"")</f>
        <v/>
      </c>
      <c r="H4559" s="80" t="str">
        <f>IFERROR(IF(B4559="","",VLOOKUP(B4559,'Customer Orders Management'!B:AB,8,0)),"")</f>
        <v/>
      </c>
      <c r="I4559" s="81" t="str">
        <f>IFERROR(IF(B4559="","",VLOOKUP(B4559,'Customer Orders Management'!B:AB,9,0)),"")</f>
        <v/>
      </c>
      <c r="J4559" s="81" t="str">
        <f>IFERROR(IF(B4559="","",VLOOKUP(B4559,'Customer Orders Management'!B:AB,10,0)),"")</f>
        <v/>
      </c>
      <c r="K4559" s="81" t="str">
        <f>IFERROR(IF(B4559="","",VLOOKUP(B4559,'Customer Orders Management'!B:AB,11,0)),"")</f>
        <v/>
      </c>
      <c r="L4559" s="81" t="str">
        <f>IFERROR(IF(VLOOKUP(B4559,'DIFOT Raw Data'!B:P,15,0)="","Not Delivered","Delivery"&amp;" "&amp;VLOOKUP(B4559,'DIFOT Raw Data'!B:P,15,0)),"")</f>
        <v/>
      </c>
    </row>
    <row r="4560" spans="5:12" x14ac:dyDescent="0.25">
      <c r="E4560" s="80" t="str">
        <f>IFERROR(IF(B4560="","",VLOOKUP(B4560,'Customer Orders Management'!B:AB,12,0)),"")</f>
        <v/>
      </c>
      <c r="F4560" s="80" t="str">
        <f>IFERROR(IF(B4560="","",VLOOKUP(B4560,'Customer Orders Management'!B:AB,13,0)),"")</f>
        <v/>
      </c>
      <c r="G4560" s="80" t="str">
        <f>IFERROR(IF(B4560="","",VLOOKUP(B4560,'Customer Orders Management'!B:AB,7,0)),"")</f>
        <v/>
      </c>
      <c r="H4560" s="80" t="str">
        <f>IFERROR(IF(B4560="","",VLOOKUP(B4560,'Customer Orders Management'!B:AB,8,0)),"")</f>
        <v/>
      </c>
      <c r="I4560" s="81" t="str">
        <f>IFERROR(IF(B4560="","",VLOOKUP(B4560,'Customer Orders Management'!B:AB,9,0)),"")</f>
        <v/>
      </c>
      <c r="J4560" s="81" t="str">
        <f>IFERROR(IF(B4560="","",VLOOKUP(B4560,'Customer Orders Management'!B:AB,10,0)),"")</f>
        <v/>
      </c>
      <c r="K4560" s="81" t="str">
        <f>IFERROR(IF(B4560="","",VLOOKUP(B4560,'Customer Orders Management'!B:AB,11,0)),"")</f>
        <v/>
      </c>
      <c r="L4560" s="81" t="str">
        <f>IFERROR(IF(VLOOKUP(B4560,'DIFOT Raw Data'!B:P,15,0)="","Not Delivered","Delivery"&amp;" "&amp;VLOOKUP(B4560,'DIFOT Raw Data'!B:P,15,0)),"")</f>
        <v/>
      </c>
    </row>
    <row r="4561" spans="5:12" x14ac:dyDescent="0.25">
      <c r="E4561" s="80" t="str">
        <f>IFERROR(IF(B4561="","",VLOOKUP(B4561,'Customer Orders Management'!B:AB,12,0)),"")</f>
        <v/>
      </c>
      <c r="F4561" s="80" t="str">
        <f>IFERROR(IF(B4561="","",VLOOKUP(B4561,'Customer Orders Management'!B:AB,13,0)),"")</f>
        <v/>
      </c>
      <c r="G4561" s="80" t="str">
        <f>IFERROR(IF(B4561="","",VLOOKUP(B4561,'Customer Orders Management'!B:AB,7,0)),"")</f>
        <v/>
      </c>
      <c r="H4561" s="80" t="str">
        <f>IFERROR(IF(B4561="","",VLOOKUP(B4561,'Customer Orders Management'!B:AB,8,0)),"")</f>
        <v/>
      </c>
      <c r="I4561" s="81" t="str">
        <f>IFERROR(IF(B4561="","",VLOOKUP(B4561,'Customer Orders Management'!B:AB,9,0)),"")</f>
        <v/>
      </c>
      <c r="J4561" s="81" t="str">
        <f>IFERROR(IF(B4561="","",VLOOKUP(B4561,'Customer Orders Management'!B:AB,10,0)),"")</f>
        <v/>
      </c>
      <c r="K4561" s="81" t="str">
        <f>IFERROR(IF(B4561="","",VLOOKUP(B4561,'Customer Orders Management'!B:AB,11,0)),"")</f>
        <v/>
      </c>
      <c r="L4561" s="81" t="str">
        <f>IFERROR(IF(VLOOKUP(B4561,'DIFOT Raw Data'!B:P,15,0)="","Not Delivered","Delivery"&amp;" "&amp;VLOOKUP(B4561,'DIFOT Raw Data'!B:P,15,0)),"")</f>
        <v/>
      </c>
    </row>
    <row r="4562" spans="5:12" x14ac:dyDescent="0.25">
      <c r="E4562" s="80" t="str">
        <f>IFERROR(IF(B4562="","",VLOOKUP(B4562,'Customer Orders Management'!B:AB,12,0)),"")</f>
        <v/>
      </c>
      <c r="F4562" s="80" t="str">
        <f>IFERROR(IF(B4562="","",VLOOKUP(B4562,'Customer Orders Management'!B:AB,13,0)),"")</f>
        <v/>
      </c>
      <c r="G4562" s="80" t="str">
        <f>IFERROR(IF(B4562="","",VLOOKUP(B4562,'Customer Orders Management'!B:AB,7,0)),"")</f>
        <v/>
      </c>
      <c r="H4562" s="80" t="str">
        <f>IFERROR(IF(B4562="","",VLOOKUP(B4562,'Customer Orders Management'!B:AB,8,0)),"")</f>
        <v/>
      </c>
      <c r="I4562" s="81" t="str">
        <f>IFERROR(IF(B4562="","",VLOOKUP(B4562,'Customer Orders Management'!B:AB,9,0)),"")</f>
        <v/>
      </c>
      <c r="J4562" s="81" t="str">
        <f>IFERROR(IF(B4562="","",VLOOKUP(B4562,'Customer Orders Management'!B:AB,10,0)),"")</f>
        <v/>
      </c>
      <c r="K4562" s="81" t="str">
        <f>IFERROR(IF(B4562="","",VLOOKUP(B4562,'Customer Orders Management'!B:AB,11,0)),"")</f>
        <v/>
      </c>
      <c r="L4562" s="81" t="str">
        <f>IFERROR(IF(VLOOKUP(B4562,'DIFOT Raw Data'!B:P,15,0)="","Not Delivered","Delivery"&amp;" "&amp;VLOOKUP(B4562,'DIFOT Raw Data'!B:P,15,0)),"")</f>
        <v/>
      </c>
    </row>
    <row r="4563" spans="5:12" x14ac:dyDescent="0.25">
      <c r="E4563" s="80" t="str">
        <f>IFERROR(IF(B4563="","",VLOOKUP(B4563,'Customer Orders Management'!B:AB,12,0)),"")</f>
        <v/>
      </c>
      <c r="F4563" s="80" t="str">
        <f>IFERROR(IF(B4563="","",VLOOKUP(B4563,'Customer Orders Management'!B:AB,13,0)),"")</f>
        <v/>
      </c>
      <c r="G4563" s="80" t="str">
        <f>IFERROR(IF(B4563="","",VLOOKUP(B4563,'Customer Orders Management'!B:AB,7,0)),"")</f>
        <v/>
      </c>
      <c r="H4563" s="80" t="str">
        <f>IFERROR(IF(B4563="","",VLOOKUP(B4563,'Customer Orders Management'!B:AB,8,0)),"")</f>
        <v/>
      </c>
      <c r="I4563" s="81" t="str">
        <f>IFERROR(IF(B4563="","",VLOOKUP(B4563,'Customer Orders Management'!B:AB,9,0)),"")</f>
        <v/>
      </c>
      <c r="J4563" s="81" t="str">
        <f>IFERROR(IF(B4563="","",VLOOKUP(B4563,'Customer Orders Management'!B:AB,10,0)),"")</f>
        <v/>
      </c>
      <c r="K4563" s="81" t="str">
        <f>IFERROR(IF(B4563="","",VLOOKUP(B4563,'Customer Orders Management'!B:AB,11,0)),"")</f>
        <v/>
      </c>
      <c r="L4563" s="81" t="str">
        <f>IFERROR(IF(VLOOKUP(B4563,'DIFOT Raw Data'!B:P,15,0)="","Not Delivered","Delivery"&amp;" "&amp;VLOOKUP(B4563,'DIFOT Raw Data'!B:P,15,0)),"")</f>
        <v/>
      </c>
    </row>
    <row r="4564" spans="5:12" x14ac:dyDescent="0.25">
      <c r="E4564" s="80" t="str">
        <f>IFERROR(IF(B4564="","",VLOOKUP(B4564,'Customer Orders Management'!B:AB,12,0)),"")</f>
        <v/>
      </c>
      <c r="F4564" s="80" t="str">
        <f>IFERROR(IF(B4564="","",VLOOKUP(B4564,'Customer Orders Management'!B:AB,13,0)),"")</f>
        <v/>
      </c>
      <c r="G4564" s="80" t="str">
        <f>IFERROR(IF(B4564="","",VLOOKUP(B4564,'Customer Orders Management'!B:AB,7,0)),"")</f>
        <v/>
      </c>
      <c r="H4564" s="80" t="str">
        <f>IFERROR(IF(B4564="","",VLOOKUP(B4564,'Customer Orders Management'!B:AB,8,0)),"")</f>
        <v/>
      </c>
      <c r="I4564" s="81" t="str">
        <f>IFERROR(IF(B4564="","",VLOOKUP(B4564,'Customer Orders Management'!B:AB,9,0)),"")</f>
        <v/>
      </c>
      <c r="J4564" s="81" t="str">
        <f>IFERROR(IF(B4564="","",VLOOKUP(B4564,'Customer Orders Management'!B:AB,10,0)),"")</f>
        <v/>
      </c>
      <c r="K4564" s="81" t="str">
        <f>IFERROR(IF(B4564="","",VLOOKUP(B4564,'Customer Orders Management'!B:AB,11,0)),"")</f>
        <v/>
      </c>
      <c r="L4564" s="81" t="str">
        <f>IFERROR(IF(VLOOKUP(B4564,'DIFOT Raw Data'!B:P,15,0)="","Not Delivered","Delivery"&amp;" "&amp;VLOOKUP(B4564,'DIFOT Raw Data'!B:P,15,0)),"")</f>
        <v/>
      </c>
    </row>
    <row r="4565" spans="5:12" x14ac:dyDescent="0.25">
      <c r="E4565" s="80" t="str">
        <f>IFERROR(IF(B4565="","",VLOOKUP(B4565,'Customer Orders Management'!B:AB,12,0)),"")</f>
        <v/>
      </c>
      <c r="F4565" s="80" t="str">
        <f>IFERROR(IF(B4565="","",VLOOKUP(B4565,'Customer Orders Management'!B:AB,13,0)),"")</f>
        <v/>
      </c>
      <c r="G4565" s="80" t="str">
        <f>IFERROR(IF(B4565="","",VLOOKUP(B4565,'Customer Orders Management'!B:AB,7,0)),"")</f>
        <v/>
      </c>
      <c r="H4565" s="80" t="str">
        <f>IFERROR(IF(B4565="","",VLOOKUP(B4565,'Customer Orders Management'!B:AB,8,0)),"")</f>
        <v/>
      </c>
      <c r="I4565" s="81" t="str">
        <f>IFERROR(IF(B4565="","",VLOOKUP(B4565,'Customer Orders Management'!B:AB,9,0)),"")</f>
        <v/>
      </c>
      <c r="J4565" s="81" t="str">
        <f>IFERROR(IF(B4565="","",VLOOKUP(B4565,'Customer Orders Management'!B:AB,10,0)),"")</f>
        <v/>
      </c>
      <c r="K4565" s="81" t="str">
        <f>IFERROR(IF(B4565="","",VLOOKUP(B4565,'Customer Orders Management'!B:AB,11,0)),"")</f>
        <v/>
      </c>
      <c r="L4565" s="81" t="str">
        <f>IFERROR(IF(VLOOKUP(B4565,'DIFOT Raw Data'!B:P,15,0)="","Not Delivered","Delivery"&amp;" "&amp;VLOOKUP(B4565,'DIFOT Raw Data'!B:P,15,0)),"")</f>
        <v/>
      </c>
    </row>
    <row r="4566" spans="5:12" x14ac:dyDescent="0.25">
      <c r="E4566" s="80" t="str">
        <f>IFERROR(IF(B4566="","",VLOOKUP(B4566,'Customer Orders Management'!B:AB,12,0)),"")</f>
        <v/>
      </c>
      <c r="F4566" s="80" t="str">
        <f>IFERROR(IF(B4566="","",VLOOKUP(B4566,'Customer Orders Management'!B:AB,13,0)),"")</f>
        <v/>
      </c>
      <c r="G4566" s="80" t="str">
        <f>IFERROR(IF(B4566="","",VLOOKUP(B4566,'Customer Orders Management'!B:AB,7,0)),"")</f>
        <v/>
      </c>
      <c r="H4566" s="80" t="str">
        <f>IFERROR(IF(B4566="","",VLOOKUP(B4566,'Customer Orders Management'!B:AB,8,0)),"")</f>
        <v/>
      </c>
      <c r="I4566" s="81" t="str">
        <f>IFERROR(IF(B4566="","",VLOOKUP(B4566,'Customer Orders Management'!B:AB,9,0)),"")</f>
        <v/>
      </c>
      <c r="J4566" s="81" t="str">
        <f>IFERROR(IF(B4566="","",VLOOKUP(B4566,'Customer Orders Management'!B:AB,10,0)),"")</f>
        <v/>
      </c>
      <c r="K4566" s="81" t="str">
        <f>IFERROR(IF(B4566="","",VLOOKUP(B4566,'Customer Orders Management'!B:AB,11,0)),"")</f>
        <v/>
      </c>
      <c r="L4566" s="81" t="str">
        <f>IFERROR(IF(VLOOKUP(B4566,'DIFOT Raw Data'!B:P,15,0)="","Not Delivered","Delivery"&amp;" "&amp;VLOOKUP(B4566,'DIFOT Raw Data'!B:P,15,0)),"")</f>
        <v/>
      </c>
    </row>
    <row r="4567" spans="5:12" x14ac:dyDescent="0.25">
      <c r="E4567" s="80" t="str">
        <f>IFERROR(IF(B4567="","",VLOOKUP(B4567,'Customer Orders Management'!B:AB,12,0)),"")</f>
        <v/>
      </c>
      <c r="F4567" s="80" t="str">
        <f>IFERROR(IF(B4567="","",VLOOKUP(B4567,'Customer Orders Management'!B:AB,13,0)),"")</f>
        <v/>
      </c>
      <c r="G4567" s="80" t="str">
        <f>IFERROR(IF(B4567="","",VLOOKUP(B4567,'Customer Orders Management'!B:AB,7,0)),"")</f>
        <v/>
      </c>
      <c r="H4567" s="80" t="str">
        <f>IFERROR(IF(B4567="","",VLOOKUP(B4567,'Customer Orders Management'!B:AB,8,0)),"")</f>
        <v/>
      </c>
      <c r="I4567" s="81" t="str">
        <f>IFERROR(IF(B4567="","",VLOOKUP(B4567,'Customer Orders Management'!B:AB,9,0)),"")</f>
        <v/>
      </c>
      <c r="J4567" s="81" t="str">
        <f>IFERROR(IF(B4567="","",VLOOKUP(B4567,'Customer Orders Management'!B:AB,10,0)),"")</f>
        <v/>
      </c>
      <c r="K4567" s="81" t="str">
        <f>IFERROR(IF(B4567="","",VLOOKUP(B4567,'Customer Orders Management'!B:AB,11,0)),"")</f>
        <v/>
      </c>
      <c r="L4567" s="81" t="str">
        <f>IFERROR(IF(VLOOKUP(B4567,'DIFOT Raw Data'!B:P,15,0)="","Not Delivered","Delivery"&amp;" "&amp;VLOOKUP(B4567,'DIFOT Raw Data'!B:P,15,0)),"")</f>
        <v/>
      </c>
    </row>
    <row r="4568" spans="5:12" x14ac:dyDescent="0.25">
      <c r="E4568" s="80" t="str">
        <f>IFERROR(IF(B4568="","",VLOOKUP(B4568,'Customer Orders Management'!B:AB,12,0)),"")</f>
        <v/>
      </c>
      <c r="F4568" s="80" t="str">
        <f>IFERROR(IF(B4568="","",VLOOKUP(B4568,'Customer Orders Management'!B:AB,13,0)),"")</f>
        <v/>
      </c>
      <c r="G4568" s="80" t="str">
        <f>IFERROR(IF(B4568="","",VLOOKUP(B4568,'Customer Orders Management'!B:AB,7,0)),"")</f>
        <v/>
      </c>
      <c r="H4568" s="80" t="str">
        <f>IFERROR(IF(B4568="","",VLOOKUP(B4568,'Customer Orders Management'!B:AB,8,0)),"")</f>
        <v/>
      </c>
      <c r="I4568" s="81" t="str">
        <f>IFERROR(IF(B4568="","",VLOOKUP(B4568,'Customer Orders Management'!B:AB,9,0)),"")</f>
        <v/>
      </c>
      <c r="J4568" s="81" t="str">
        <f>IFERROR(IF(B4568="","",VLOOKUP(B4568,'Customer Orders Management'!B:AB,10,0)),"")</f>
        <v/>
      </c>
      <c r="K4568" s="81" t="str">
        <f>IFERROR(IF(B4568="","",VLOOKUP(B4568,'Customer Orders Management'!B:AB,11,0)),"")</f>
        <v/>
      </c>
      <c r="L4568" s="81" t="str">
        <f>IFERROR(IF(VLOOKUP(B4568,'DIFOT Raw Data'!B:P,15,0)="","Not Delivered","Delivery"&amp;" "&amp;VLOOKUP(B4568,'DIFOT Raw Data'!B:P,15,0)),"")</f>
        <v/>
      </c>
    </row>
    <row r="4569" spans="5:12" x14ac:dyDescent="0.25">
      <c r="E4569" s="80" t="str">
        <f>IFERROR(IF(B4569="","",VLOOKUP(B4569,'Customer Orders Management'!B:AB,12,0)),"")</f>
        <v/>
      </c>
      <c r="F4569" s="80" t="str">
        <f>IFERROR(IF(B4569="","",VLOOKUP(B4569,'Customer Orders Management'!B:AB,13,0)),"")</f>
        <v/>
      </c>
      <c r="G4569" s="80" t="str">
        <f>IFERROR(IF(B4569="","",VLOOKUP(B4569,'Customer Orders Management'!B:AB,7,0)),"")</f>
        <v/>
      </c>
      <c r="H4569" s="80" t="str">
        <f>IFERROR(IF(B4569="","",VLOOKUP(B4569,'Customer Orders Management'!B:AB,8,0)),"")</f>
        <v/>
      </c>
      <c r="I4569" s="81" t="str">
        <f>IFERROR(IF(B4569="","",VLOOKUP(B4569,'Customer Orders Management'!B:AB,9,0)),"")</f>
        <v/>
      </c>
      <c r="J4569" s="81" t="str">
        <f>IFERROR(IF(B4569="","",VLOOKUP(B4569,'Customer Orders Management'!B:AB,10,0)),"")</f>
        <v/>
      </c>
      <c r="K4569" s="81" t="str">
        <f>IFERROR(IF(B4569="","",VLOOKUP(B4569,'Customer Orders Management'!B:AB,11,0)),"")</f>
        <v/>
      </c>
      <c r="L4569" s="81" t="str">
        <f>IFERROR(IF(VLOOKUP(B4569,'DIFOT Raw Data'!B:P,15,0)="","Not Delivered","Delivery"&amp;" "&amp;VLOOKUP(B4569,'DIFOT Raw Data'!B:P,15,0)),"")</f>
        <v/>
      </c>
    </row>
    <row r="4570" spans="5:12" x14ac:dyDescent="0.25">
      <c r="E4570" s="80" t="str">
        <f>IFERROR(IF(B4570="","",VLOOKUP(B4570,'Customer Orders Management'!B:AB,12,0)),"")</f>
        <v/>
      </c>
      <c r="F4570" s="80" t="str">
        <f>IFERROR(IF(B4570="","",VLOOKUP(B4570,'Customer Orders Management'!B:AB,13,0)),"")</f>
        <v/>
      </c>
      <c r="G4570" s="80" t="str">
        <f>IFERROR(IF(B4570="","",VLOOKUP(B4570,'Customer Orders Management'!B:AB,7,0)),"")</f>
        <v/>
      </c>
      <c r="H4570" s="80" t="str">
        <f>IFERROR(IF(B4570="","",VLOOKUP(B4570,'Customer Orders Management'!B:AB,8,0)),"")</f>
        <v/>
      </c>
      <c r="I4570" s="81" t="str">
        <f>IFERROR(IF(B4570="","",VLOOKUP(B4570,'Customer Orders Management'!B:AB,9,0)),"")</f>
        <v/>
      </c>
      <c r="J4570" s="81" t="str">
        <f>IFERROR(IF(B4570="","",VLOOKUP(B4570,'Customer Orders Management'!B:AB,10,0)),"")</f>
        <v/>
      </c>
      <c r="K4570" s="81" t="str">
        <f>IFERROR(IF(B4570="","",VLOOKUP(B4570,'Customer Orders Management'!B:AB,11,0)),"")</f>
        <v/>
      </c>
      <c r="L4570" s="81" t="str">
        <f>IFERROR(IF(VLOOKUP(B4570,'DIFOT Raw Data'!B:P,15,0)="","Not Delivered","Delivery"&amp;" "&amp;VLOOKUP(B4570,'DIFOT Raw Data'!B:P,15,0)),"")</f>
        <v/>
      </c>
    </row>
    <row r="4571" spans="5:12" x14ac:dyDescent="0.25">
      <c r="E4571" s="80" t="str">
        <f>IFERROR(IF(B4571="","",VLOOKUP(B4571,'Customer Orders Management'!B:AB,12,0)),"")</f>
        <v/>
      </c>
      <c r="F4571" s="80" t="str">
        <f>IFERROR(IF(B4571="","",VLOOKUP(B4571,'Customer Orders Management'!B:AB,13,0)),"")</f>
        <v/>
      </c>
      <c r="G4571" s="80" t="str">
        <f>IFERROR(IF(B4571="","",VLOOKUP(B4571,'Customer Orders Management'!B:AB,7,0)),"")</f>
        <v/>
      </c>
      <c r="H4571" s="80" t="str">
        <f>IFERROR(IF(B4571="","",VLOOKUP(B4571,'Customer Orders Management'!B:AB,8,0)),"")</f>
        <v/>
      </c>
      <c r="I4571" s="81" t="str">
        <f>IFERROR(IF(B4571="","",VLOOKUP(B4571,'Customer Orders Management'!B:AB,9,0)),"")</f>
        <v/>
      </c>
      <c r="J4571" s="81" t="str">
        <f>IFERROR(IF(B4571="","",VLOOKUP(B4571,'Customer Orders Management'!B:AB,10,0)),"")</f>
        <v/>
      </c>
      <c r="K4571" s="81" t="str">
        <f>IFERROR(IF(B4571="","",VLOOKUP(B4571,'Customer Orders Management'!B:AB,11,0)),"")</f>
        <v/>
      </c>
      <c r="L4571" s="81" t="str">
        <f>IFERROR(IF(VLOOKUP(B4571,'DIFOT Raw Data'!B:P,15,0)="","Not Delivered","Delivery"&amp;" "&amp;VLOOKUP(B4571,'DIFOT Raw Data'!B:P,15,0)),"")</f>
        <v/>
      </c>
    </row>
    <row r="4572" spans="5:12" x14ac:dyDescent="0.25">
      <c r="E4572" s="80" t="str">
        <f>IFERROR(IF(B4572="","",VLOOKUP(B4572,'Customer Orders Management'!B:AB,12,0)),"")</f>
        <v/>
      </c>
      <c r="F4572" s="80" t="str">
        <f>IFERROR(IF(B4572="","",VLOOKUP(B4572,'Customer Orders Management'!B:AB,13,0)),"")</f>
        <v/>
      </c>
      <c r="G4572" s="80" t="str">
        <f>IFERROR(IF(B4572="","",VLOOKUP(B4572,'Customer Orders Management'!B:AB,7,0)),"")</f>
        <v/>
      </c>
      <c r="H4572" s="80" t="str">
        <f>IFERROR(IF(B4572="","",VLOOKUP(B4572,'Customer Orders Management'!B:AB,8,0)),"")</f>
        <v/>
      </c>
      <c r="I4572" s="81" t="str">
        <f>IFERROR(IF(B4572="","",VLOOKUP(B4572,'Customer Orders Management'!B:AB,9,0)),"")</f>
        <v/>
      </c>
      <c r="J4572" s="81" t="str">
        <f>IFERROR(IF(B4572="","",VLOOKUP(B4572,'Customer Orders Management'!B:AB,10,0)),"")</f>
        <v/>
      </c>
      <c r="K4572" s="81" t="str">
        <f>IFERROR(IF(B4572="","",VLOOKUP(B4572,'Customer Orders Management'!B:AB,11,0)),"")</f>
        <v/>
      </c>
      <c r="L4572" s="81" t="str">
        <f>IFERROR(IF(VLOOKUP(B4572,'DIFOT Raw Data'!B:P,15,0)="","Not Delivered","Delivery"&amp;" "&amp;VLOOKUP(B4572,'DIFOT Raw Data'!B:P,15,0)),"")</f>
        <v/>
      </c>
    </row>
    <row r="4573" spans="5:12" x14ac:dyDescent="0.25">
      <c r="E4573" s="80" t="str">
        <f>IFERROR(IF(B4573="","",VLOOKUP(B4573,'Customer Orders Management'!B:AB,12,0)),"")</f>
        <v/>
      </c>
      <c r="F4573" s="80" t="str">
        <f>IFERROR(IF(B4573="","",VLOOKUP(B4573,'Customer Orders Management'!B:AB,13,0)),"")</f>
        <v/>
      </c>
      <c r="G4573" s="80" t="str">
        <f>IFERROR(IF(B4573="","",VLOOKUP(B4573,'Customer Orders Management'!B:AB,7,0)),"")</f>
        <v/>
      </c>
      <c r="H4573" s="80" t="str">
        <f>IFERROR(IF(B4573="","",VLOOKUP(B4573,'Customer Orders Management'!B:AB,8,0)),"")</f>
        <v/>
      </c>
      <c r="I4573" s="81" t="str">
        <f>IFERROR(IF(B4573="","",VLOOKUP(B4573,'Customer Orders Management'!B:AB,9,0)),"")</f>
        <v/>
      </c>
      <c r="J4573" s="81" t="str">
        <f>IFERROR(IF(B4573="","",VLOOKUP(B4573,'Customer Orders Management'!B:AB,10,0)),"")</f>
        <v/>
      </c>
      <c r="K4573" s="81" t="str">
        <f>IFERROR(IF(B4573="","",VLOOKUP(B4573,'Customer Orders Management'!B:AB,11,0)),"")</f>
        <v/>
      </c>
      <c r="L4573" s="81" t="str">
        <f>IFERROR(IF(VLOOKUP(B4573,'DIFOT Raw Data'!B:P,15,0)="","Not Delivered","Delivery"&amp;" "&amp;VLOOKUP(B4573,'DIFOT Raw Data'!B:P,15,0)),"")</f>
        <v/>
      </c>
    </row>
    <row r="4574" spans="5:12" x14ac:dyDescent="0.25">
      <c r="E4574" s="80" t="str">
        <f>IFERROR(IF(B4574="","",VLOOKUP(B4574,'Customer Orders Management'!B:AB,12,0)),"")</f>
        <v/>
      </c>
      <c r="F4574" s="80" t="str">
        <f>IFERROR(IF(B4574="","",VLOOKUP(B4574,'Customer Orders Management'!B:AB,13,0)),"")</f>
        <v/>
      </c>
      <c r="G4574" s="80" t="str">
        <f>IFERROR(IF(B4574="","",VLOOKUP(B4574,'Customer Orders Management'!B:AB,7,0)),"")</f>
        <v/>
      </c>
      <c r="H4574" s="80" t="str">
        <f>IFERROR(IF(B4574="","",VLOOKUP(B4574,'Customer Orders Management'!B:AB,8,0)),"")</f>
        <v/>
      </c>
      <c r="I4574" s="81" t="str">
        <f>IFERROR(IF(B4574="","",VLOOKUP(B4574,'Customer Orders Management'!B:AB,9,0)),"")</f>
        <v/>
      </c>
      <c r="J4574" s="81" t="str">
        <f>IFERROR(IF(B4574="","",VLOOKUP(B4574,'Customer Orders Management'!B:AB,10,0)),"")</f>
        <v/>
      </c>
      <c r="K4574" s="81" t="str">
        <f>IFERROR(IF(B4574="","",VLOOKUP(B4574,'Customer Orders Management'!B:AB,11,0)),"")</f>
        <v/>
      </c>
      <c r="L4574" s="81" t="str">
        <f>IFERROR(IF(VLOOKUP(B4574,'DIFOT Raw Data'!B:P,15,0)="","Not Delivered","Delivery"&amp;" "&amp;VLOOKUP(B4574,'DIFOT Raw Data'!B:P,15,0)),"")</f>
        <v/>
      </c>
    </row>
    <row r="4575" spans="5:12" x14ac:dyDescent="0.25">
      <c r="E4575" s="80" t="str">
        <f>IFERROR(IF(B4575="","",VLOOKUP(B4575,'Customer Orders Management'!B:AB,12,0)),"")</f>
        <v/>
      </c>
      <c r="F4575" s="80" t="str">
        <f>IFERROR(IF(B4575="","",VLOOKUP(B4575,'Customer Orders Management'!B:AB,13,0)),"")</f>
        <v/>
      </c>
      <c r="G4575" s="80" t="str">
        <f>IFERROR(IF(B4575="","",VLOOKUP(B4575,'Customer Orders Management'!B:AB,7,0)),"")</f>
        <v/>
      </c>
      <c r="H4575" s="80" t="str">
        <f>IFERROR(IF(B4575="","",VLOOKUP(B4575,'Customer Orders Management'!B:AB,8,0)),"")</f>
        <v/>
      </c>
      <c r="I4575" s="81" t="str">
        <f>IFERROR(IF(B4575="","",VLOOKUP(B4575,'Customer Orders Management'!B:AB,9,0)),"")</f>
        <v/>
      </c>
      <c r="J4575" s="81" t="str">
        <f>IFERROR(IF(B4575="","",VLOOKUP(B4575,'Customer Orders Management'!B:AB,10,0)),"")</f>
        <v/>
      </c>
      <c r="K4575" s="81" t="str">
        <f>IFERROR(IF(B4575="","",VLOOKUP(B4575,'Customer Orders Management'!B:AB,11,0)),"")</f>
        <v/>
      </c>
      <c r="L4575" s="81" t="str">
        <f>IFERROR(IF(VLOOKUP(B4575,'DIFOT Raw Data'!B:P,15,0)="","Not Delivered","Delivery"&amp;" "&amp;VLOOKUP(B4575,'DIFOT Raw Data'!B:P,15,0)),"")</f>
        <v/>
      </c>
    </row>
    <row r="4576" spans="5:12" x14ac:dyDescent="0.25">
      <c r="E4576" s="80" t="str">
        <f>IFERROR(IF(B4576="","",VLOOKUP(B4576,'Customer Orders Management'!B:AB,12,0)),"")</f>
        <v/>
      </c>
      <c r="F4576" s="80" t="str">
        <f>IFERROR(IF(B4576="","",VLOOKUP(B4576,'Customer Orders Management'!B:AB,13,0)),"")</f>
        <v/>
      </c>
      <c r="G4576" s="80" t="str">
        <f>IFERROR(IF(B4576="","",VLOOKUP(B4576,'Customer Orders Management'!B:AB,7,0)),"")</f>
        <v/>
      </c>
      <c r="H4576" s="80" t="str">
        <f>IFERROR(IF(B4576="","",VLOOKUP(B4576,'Customer Orders Management'!B:AB,8,0)),"")</f>
        <v/>
      </c>
      <c r="I4576" s="81" t="str">
        <f>IFERROR(IF(B4576="","",VLOOKUP(B4576,'Customer Orders Management'!B:AB,9,0)),"")</f>
        <v/>
      </c>
      <c r="J4576" s="81" t="str">
        <f>IFERROR(IF(B4576="","",VLOOKUP(B4576,'Customer Orders Management'!B:AB,10,0)),"")</f>
        <v/>
      </c>
      <c r="K4576" s="81" t="str">
        <f>IFERROR(IF(B4576="","",VLOOKUP(B4576,'Customer Orders Management'!B:AB,11,0)),"")</f>
        <v/>
      </c>
      <c r="L4576" s="81" t="str">
        <f>IFERROR(IF(VLOOKUP(B4576,'DIFOT Raw Data'!B:P,15,0)="","Not Delivered","Delivery"&amp;" "&amp;VLOOKUP(B4576,'DIFOT Raw Data'!B:P,15,0)),"")</f>
        <v/>
      </c>
    </row>
    <row r="4577" spans="5:12" x14ac:dyDescent="0.25">
      <c r="E4577" s="80" t="str">
        <f>IFERROR(IF(B4577="","",VLOOKUP(B4577,'Customer Orders Management'!B:AB,12,0)),"")</f>
        <v/>
      </c>
      <c r="F4577" s="80" t="str">
        <f>IFERROR(IF(B4577="","",VLOOKUP(B4577,'Customer Orders Management'!B:AB,13,0)),"")</f>
        <v/>
      </c>
      <c r="G4577" s="80" t="str">
        <f>IFERROR(IF(B4577="","",VLOOKUP(B4577,'Customer Orders Management'!B:AB,7,0)),"")</f>
        <v/>
      </c>
      <c r="H4577" s="80" t="str">
        <f>IFERROR(IF(B4577="","",VLOOKUP(B4577,'Customer Orders Management'!B:AB,8,0)),"")</f>
        <v/>
      </c>
      <c r="I4577" s="81" t="str">
        <f>IFERROR(IF(B4577="","",VLOOKUP(B4577,'Customer Orders Management'!B:AB,9,0)),"")</f>
        <v/>
      </c>
      <c r="J4577" s="81" t="str">
        <f>IFERROR(IF(B4577="","",VLOOKUP(B4577,'Customer Orders Management'!B:AB,10,0)),"")</f>
        <v/>
      </c>
      <c r="K4577" s="81" t="str">
        <f>IFERROR(IF(B4577="","",VLOOKUP(B4577,'Customer Orders Management'!B:AB,11,0)),"")</f>
        <v/>
      </c>
      <c r="L4577" s="81" t="str">
        <f>IFERROR(IF(VLOOKUP(B4577,'DIFOT Raw Data'!B:P,15,0)="","Not Delivered","Delivery"&amp;" "&amp;VLOOKUP(B4577,'DIFOT Raw Data'!B:P,15,0)),"")</f>
        <v/>
      </c>
    </row>
    <row r="4578" spans="5:12" x14ac:dyDescent="0.25">
      <c r="E4578" s="80" t="str">
        <f>IFERROR(IF(B4578="","",VLOOKUP(B4578,'Customer Orders Management'!B:AB,12,0)),"")</f>
        <v/>
      </c>
      <c r="F4578" s="80" t="str">
        <f>IFERROR(IF(B4578="","",VLOOKUP(B4578,'Customer Orders Management'!B:AB,13,0)),"")</f>
        <v/>
      </c>
      <c r="G4578" s="80" t="str">
        <f>IFERROR(IF(B4578="","",VLOOKUP(B4578,'Customer Orders Management'!B:AB,7,0)),"")</f>
        <v/>
      </c>
      <c r="H4578" s="80" t="str">
        <f>IFERROR(IF(B4578="","",VLOOKUP(B4578,'Customer Orders Management'!B:AB,8,0)),"")</f>
        <v/>
      </c>
      <c r="I4578" s="81" t="str">
        <f>IFERROR(IF(B4578="","",VLOOKUP(B4578,'Customer Orders Management'!B:AB,9,0)),"")</f>
        <v/>
      </c>
      <c r="J4578" s="81" t="str">
        <f>IFERROR(IF(B4578="","",VLOOKUP(B4578,'Customer Orders Management'!B:AB,10,0)),"")</f>
        <v/>
      </c>
      <c r="K4578" s="81" t="str">
        <f>IFERROR(IF(B4578="","",VLOOKUP(B4578,'Customer Orders Management'!B:AB,11,0)),"")</f>
        <v/>
      </c>
      <c r="L4578" s="81" t="str">
        <f>IFERROR(IF(VLOOKUP(B4578,'DIFOT Raw Data'!B:P,15,0)="","Not Delivered","Delivery"&amp;" "&amp;VLOOKUP(B4578,'DIFOT Raw Data'!B:P,15,0)),"")</f>
        <v/>
      </c>
    </row>
    <row r="4579" spans="5:12" x14ac:dyDescent="0.25">
      <c r="E4579" s="80" t="str">
        <f>IFERROR(IF(B4579="","",VLOOKUP(B4579,'Customer Orders Management'!B:AB,12,0)),"")</f>
        <v/>
      </c>
      <c r="F4579" s="80" t="str">
        <f>IFERROR(IF(B4579="","",VLOOKUP(B4579,'Customer Orders Management'!B:AB,13,0)),"")</f>
        <v/>
      </c>
      <c r="G4579" s="80" t="str">
        <f>IFERROR(IF(B4579="","",VLOOKUP(B4579,'Customer Orders Management'!B:AB,7,0)),"")</f>
        <v/>
      </c>
      <c r="H4579" s="80" t="str">
        <f>IFERROR(IF(B4579="","",VLOOKUP(B4579,'Customer Orders Management'!B:AB,8,0)),"")</f>
        <v/>
      </c>
      <c r="I4579" s="81" t="str">
        <f>IFERROR(IF(B4579="","",VLOOKUP(B4579,'Customer Orders Management'!B:AB,9,0)),"")</f>
        <v/>
      </c>
      <c r="J4579" s="81" t="str">
        <f>IFERROR(IF(B4579="","",VLOOKUP(B4579,'Customer Orders Management'!B:AB,10,0)),"")</f>
        <v/>
      </c>
      <c r="K4579" s="81" t="str">
        <f>IFERROR(IF(B4579="","",VLOOKUP(B4579,'Customer Orders Management'!B:AB,11,0)),"")</f>
        <v/>
      </c>
      <c r="L4579" s="81" t="str">
        <f>IFERROR(IF(VLOOKUP(B4579,'DIFOT Raw Data'!B:P,15,0)="","Not Delivered","Delivery"&amp;" "&amp;VLOOKUP(B4579,'DIFOT Raw Data'!B:P,15,0)),"")</f>
        <v/>
      </c>
    </row>
    <row r="4580" spans="5:12" x14ac:dyDescent="0.25">
      <c r="E4580" s="80" t="str">
        <f>IFERROR(IF(B4580="","",VLOOKUP(B4580,'Customer Orders Management'!B:AB,12,0)),"")</f>
        <v/>
      </c>
      <c r="F4580" s="80" t="str">
        <f>IFERROR(IF(B4580="","",VLOOKUP(B4580,'Customer Orders Management'!B:AB,13,0)),"")</f>
        <v/>
      </c>
      <c r="G4580" s="80" t="str">
        <f>IFERROR(IF(B4580="","",VLOOKUP(B4580,'Customer Orders Management'!B:AB,7,0)),"")</f>
        <v/>
      </c>
      <c r="H4580" s="80" t="str">
        <f>IFERROR(IF(B4580="","",VLOOKUP(B4580,'Customer Orders Management'!B:AB,8,0)),"")</f>
        <v/>
      </c>
      <c r="I4580" s="81" t="str">
        <f>IFERROR(IF(B4580="","",VLOOKUP(B4580,'Customer Orders Management'!B:AB,9,0)),"")</f>
        <v/>
      </c>
      <c r="J4580" s="81" t="str">
        <f>IFERROR(IF(B4580="","",VLOOKUP(B4580,'Customer Orders Management'!B:AB,10,0)),"")</f>
        <v/>
      </c>
      <c r="K4580" s="81" t="str">
        <f>IFERROR(IF(B4580="","",VLOOKUP(B4580,'Customer Orders Management'!B:AB,11,0)),"")</f>
        <v/>
      </c>
      <c r="L4580" s="81" t="str">
        <f>IFERROR(IF(VLOOKUP(B4580,'DIFOT Raw Data'!B:P,15,0)="","Not Delivered","Delivery"&amp;" "&amp;VLOOKUP(B4580,'DIFOT Raw Data'!B:P,15,0)),"")</f>
        <v/>
      </c>
    </row>
    <row r="4581" spans="5:12" x14ac:dyDescent="0.25">
      <c r="E4581" s="80" t="str">
        <f>IFERROR(IF(B4581="","",VLOOKUP(B4581,'Customer Orders Management'!B:AB,12,0)),"")</f>
        <v/>
      </c>
      <c r="F4581" s="80" t="str">
        <f>IFERROR(IF(B4581="","",VLOOKUP(B4581,'Customer Orders Management'!B:AB,13,0)),"")</f>
        <v/>
      </c>
      <c r="G4581" s="80" t="str">
        <f>IFERROR(IF(B4581="","",VLOOKUP(B4581,'Customer Orders Management'!B:AB,7,0)),"")</f>
        <v/>
      </c>
      <c r="H4581" s="80" t="str">
        <f>IFERROR(IF(B4581="","",VLOOKUP(B4581,'Customer Orders Management'!B:AB,8,0)),"")</f>
        <v/>
      </c>
      <c r="I4581" s="81" t="str">
        <f>IFERROR(IF(B4581="","",VLOOKUP(B4581,'Customer Orders Management'!B:AB,9,0)),"")</f>
        <v/>
      </c>
      <c r="J4581" s="81" t="str">
        <f>IFERROR(IF(B4581="","",VLOOKUP(B4581,'Customer Orders Management'!B:AB,10,0)),"")</f>
        <v/>
      </c>
      <c r="K4581" s="81" t="str">
        <f>IFERROR(IF(B4581="","",VLOOKUP(B4581,'Customer Orders Management'!B:AB,11,0)),"")</f>
        <v/>
      </c>
      <c r="L4581" s="81" t="str">
        <f>IFERROR(IF(VLOOKUP(B4581,'DIFOT Raw Data'!B:P,15,0)="","Not Delivered","Delivery"&amp;" "&amp;VLOOKUP(B4581,'DIFOT Raw Data'!B:P,15,0)),"")</f>
        <v/>
      </c>
    </row>
    <row r="4582" spans="5:12" x14ac:dyDescent="0.25">
      <c r="E4582" s="80" t="str">
        <f>IFERROR(IF(B4582="","",VLOOKUP(B4582,'Customer Orders Management'!B:AB,12,0)),"")</f>
        <v/>
      </c>
      <c r="F4582" s="80" t="str">
        <f>IFERROR(IF(B4582="","",VLOOKUP(B4582,'Customer Orders Management'!B:AB,13,0)),"")</f>
        <v/>
      </c>
      <c r="G4582" s="80" t="str">
        <f>IFERROR(IF(B4582="","",VLOOKUP(B4582,'Customer Orders Management'!B:AB,7,0)),"")</f>
        <v/>
      </c>
      <c r="H4582" s="80" t="str">
        <f>IFERROR(IF(B4582="","",VLOOKUP(B4582,'Customer Orders Management'!B:AB,8,0)),"")</f>
        <v/>
      </c>
      <c r="I4582" s="81" t="str">
        <f>IFERROR(IF(B4582="","",VLOOKUP(B4582,'Customer Orders Management'!B:AB,9,0)),"")</f>
        <v/>
      </c>
      <c r="J4582" s="81" t="str">
        <f>IFERROR(IF(B4582="","",VLOOKUP(B4582,'Customer Orders Management'!B:AB,10,0)),"")</f>
        <v/>
      </c>
      <c r="K4582" s="81" t="str">
        <f>IFERROR(IF(B4582="","",VLOOKUP(B4582,'Customer Orders Management'!B:AB,11,0)),"")</f>
        <v/>
      </c>
      <c r="L4582" s="81" t="str">
        <f>IFERROR(IF(VLOOKUP(B4582,'DIFOT Raw Data'!B:P,15,0)="","Not Delivered","Delivery"&amp;" "&amp;VLOOKUP(B4582,'DIFOT Raw Data'!B:P,15,0)),"")</f>
        <v/>
      </c>
    </row>
    <row r="4583" spans="5:12" x14ac:dyDescent="0.25">
      <c r="E4583" s="80" t="str">
        <f>IFERROR(IF(B4583="","",VLOOKUP(B4583,'Customer Orders Management'!B:AB,12,0)),"")</f>
        <v/>
      </c>
      <c r="F4583" s="80" t="str">
        <f>IFERROR(IF(B4583="","",VLOOKUP(B4583,'Customer Orders Management'!B:AB,13,0)),"")</f>
        <v/>
      </c>
      <c r="G4583" s="80" t="str">
        <f>IFERROR(IF(B4583="","",VLOOKUP(B4583,'Customer Orders Management'!B:AB,7,0)),"")</f>
        <v/>
      </c>
      <c r="H4583" s="80" t="str">
        <f>IFERROR(IF(B4583="","",VLOOKUP(B4583,'Customer Orders Management'!B:AB,8,0)),"")</f>
        <v/>
      </c>
      <c r="I4583" s="81" t="str">
        <f>IFERROR(IF(B4583="","",VLOOKUP(B4583,'Customer Orders Management'!B:AB,9,0)),"")</f>
        <v/>
      </c>
      <c r="J4583" s="81" t="str">
        <f>IFERROR(IF(B4583="","",VLOOKUP(B4583,'Customer Orders Management'!B:AB,10,0)),"")</f>
        <v/>
      </c>
      <c r="K4583" s="81" t="str">
        <f>IFERROR(IF(B4583="","",VLOOKUP(B4583,'Customer Orders Management'!B:AB,11,0)),"")</f>
        <v/>
      </c>
      <c r="L4583" s="81" t="str">
        <f>IFERROR(IF(VLOOKUP(B4583,'DIFOT Raw Data'!B:P,15,0)="","Not Delivered","Delivery"&amp;" "&amp;VLOOKUP(B4583,'DIFOT Raw Data'!B:P,15,0)),"")</f>
        <v/>
      </c>
    </row>
    <row r="4584" spans="5:12" x14ac:dyDescent="0.25">
      <c r="E4584" s="80" t="str">
        <f>IFERROR(IF(B4584="","",VLOOKUP(B4584,'Customer Orders Management'!B:AB,12,0)),"")</f>
        <v/>
      </c>
      <c r="F4584" s="80" t="str">
        <f>IFERROR(IF(B4584="","",VLOOKUP(B4584,'Customer Orders Management'!B:AB,13,0)),"")</f>
        <v/>
      </c>
      <c r="G4584" s="80" t="str">
        <f>IFERROR(IF(B4584="","",VLOOKUP(B4584,'Customer Orders Management'!B:AB,7,0)),"")</f>
        <v/>
      </c>
      <c r="H4584" s="80" t="str">
        <f>IFERROR(IF(B4584="","",VLOOKUP(B4584,'Customer Orders Management'!B:AB,8,0)),"")</f>
        <v/>
      </c>
      <c r="I4584" s="81" t="str">
        <f>IFERROR(IF(B4584="","",VLOOKUP(B4584,'Customer Orders Management'!B:AB,9,0)),"")</f>
        <v/>
      </c>
      <c r="J4584" s="81" t="str">
        <f>IFERROR(IF(B4584="","",VLOOKUP(B4584,'Customer Orders Management'!B:AB,10,0)),"")</f>
        <v/>
      </c>
      <c r="K4584" s="81" t="str">
        <f>IFERROR(IF(B4584="","",VLOOKUP(B4584,'Customer Orders Management'!B:AB,11,0)),"")</f>
        <v/>
      </c>
      <c r="L4584" s="81" t="str">
        <f>IFERROR(IF(VLOOKUP(B4584,'DIFOT Raw Data'!B:P,15,0)="","Not Delivered","Delivery"&amp;" "&amp;VLOOKUP(B4584,'DIFOT Raw Data'!B:P,15,0)),"")</f>
        <v/>
      </c>
    </row>
    <row r="4585" spans="5:12" x14ac:dyDescent="0.25">
      <c r="E4585" s="80" t="str">
        <f>IFERROR(IF(B4585="","",VLOOKUP(B4585,'Customer Orders Management'!B:AB,12,0)),"")</f>
        <v/>
      </c>
      <c r="F4585" s="80" t="str">
        <f>IFERROR(IF(B4585="","",VLOOKUP(B4585,'Customer Orders Management'!B:AB,13,0)),"")</f>
        <v/>
      </c>
      <c r="G4585" s="80" t="str">
        <f>IFERROR(IF(B4585="","",VLOOKUP(B4585,'Customer Orders Management'!B:AB,7,0)),"")</f>
        <v/>
      </c>
      <c r="H4585" s="80" t="str">
        <f>IFERROR(IF(B4585="","",VLOOKUP(B4585,'Customer Orders Management'!B:AB,8,0)),"")</f>
        <v/>
      </c>
      <c r="I4585" s="81" t="str">
        <f>IFERROR(IF(B4585="","",VLOOKUP(B4585,'Customer Orders Management'!B:AB,9,0)),"")</f>
        <v/>
      </c>
      <c r="J4585" s="81" t="str">
        <f>IFERROR(IF(B4585="","",VLOOKUP(B4585,'Customer Orders Management'!B:AB,10,0)),"")</f>
        <v/>
      </c>
      <c r="K4585" s="81" t="str">
        <f>IFERROR(IF(B4585="","",VLOOKUP(B4585,'Customer Orders Management'!B:AB,11,0)),"")</f>
        <v/>
      </c>
      <c r="L4585" s="81" t="str">
        <f>IFERROR(IF(VLOOKUP(B4585,'DIFOT Raw Data'!B:P,15,0)="","Not Delivered","Delivery"&amp;" "&amp;VLOOKUP(B4585,'DIFOT Raw Data'!B:P,15,0)),"")</f>
        <v/>
      </c>
    </row>
    <row r="4586" spans="5:12" x14ac:dyDescent="0.25">
      <c r="E4586" s="80" t="str">
        <f>IFERROR(IF(B4586="","",VLOOKUP(B4586,'Customer Orders Management'!B:AB,12,0)),"")</f>
        <v/>
      </c>
      <c r="F4586" s="80" t="str">
        <f>IFERROR(IF(B4586="","",VLOOKUP(B4586,'Customer Orders Management'!B:AB,13,0)),"")</f>
        <v/>
      </c>
      <c r="G4586" s="80" t="str">
        <f>IFERROR(IF(B4586="","",VLOOKUP(B4586,'Customer Orders Management'!B:AB,7,0)),"")</f>
        <v/>
      </c>
      <c r="H4586" s="80" t="str">
        <f>IFERROR(IF(B4586="","",VLOOKUP(B4586,'Customer Orders Management'!B:AB,8,0)),"")</f>
        <v/>
      </c>
      <c r="I4586" s="81" t="str">
        <f>IFERROR(IF(B4586="","",VLOOKUP(B4586,'Customer Orders Management'!B:AB,9,0)),"")</f>
        <v/>
      </c>
      <c r="J4586" s="81" t="str">
        <f>IFERROR(IF(B4586="","",VLOOKUP(B4586,'Customer Orders Management'!B:AB,10,0)),"")</f>
        <v/>
      </c>
      <c r="K4586" s="81" t="str">
        <f>IFERROR(IF(B4586="","",VLOOKUP(B4586,'Customer Orders Management'!B:AB,11,0)),"")</f>
        <v/>
      </c>
      <c r="L4586" s="81" t="str">
        <f>IFERROR(IF(VLOOKUP(B4586,'DIFOT Raw Data'!B:P,15,0)="","Not Delivered","Delivery"&amp;" "&amp;VLOOKUP(B4586,'DIFOT Raw Data'!B:P,15,0)),"")</f>
        <v/>
      </c>
    </row>
    <row r="4587" spans="5:12" x14ac:dyDescent="0.25">
      <c r="E4587" s="80" t="str">
        <f>IFERROR(IF(B4587="","",VLOOKUP(B4587,'Customer Orders Management'!B:AB,12,0)),"")</f>
        <v/>
      </c>
      <c r="F4587" s="80" t="str">
        <f>IFERROR(IF(B4587="","",VLOOKUP(B4587,'Customer Orders Management'!B:AB,13,0)),"")</f>
        <v/>
      </c>
      <c r="G4587" s="80" t="str">
        <f>IFERROR(IF(B4587="","",VLOOKUP(B4587,'Customer Orders Management'!B:AB,7,0)),"")</f>
        <v/>
      </c>
      <c r="H4587" s="80" t="str">
        <f>IFERROR(IF(B4587="","",VLOOKUP(B4587,'Customer Orders Management'!B:AB,8,0)),"")</f>
        <v/>
      </c>
      <c r="I4587" s="81" t="str">
        <f>IFERROR(IF(B4587="","",VLOOKUP(B4587,'Customer Orders Management'!B:AB,9,0)),"")</f>
        <v/>
      </c>
      <c r="J4587" s="81" t="str">
        <f>IFERROR(IF(B4587="","",VLOOKUP(B4587,'Customer Orders Management'!B:AB,10,0)),"")</f>
        <v/>
      </c>
      <c r="K4587" s="81" t="str">
        <f>IFERROR(IF(B4587="","",VLOOKUP(B4587,'Customer Orders Management'!B:AB,11,0)),"")</f>
        <v/>
      </c>
      <c r="L4587" s="81" t="str">
        <f>IFERROR(IF(VLOOKUP(B4587,'DIFOT Raw Data'!B:P,15,0)="","Not Delivered","Delivery"&amp;" "&amp;VLOOKUP(B4587,'DIFOT Raw Data'!B:P,15,0)),"")</f>
        <v/>
      </c>
    </row>
    <row r="4588" spans="5:12" x14ac:dyDescent="0.25">
      <c r="E4588" s="80" t="str">
        <f>IFERROR(IF(B4588="","",VLOOKUP(B4588,'Customer Orders Management'!B:AB,12,0)),"")</f>
        <v/>
      </c>
      <c r="F4588" s="80" t="str">
        <f>IFERROR(IF(B4588="","",VLOOKUP(B4588,'Customer Orders Management'!B:AB,13,0)),"")</f>
        <v/>
      </c>
      <c r="G4588" s="80" t="str">
        <f>IFERROR(IF(B4588="","",VLOOKUP(B4588,'Customer Orders Management'!B:AB,7,0)),"")</f>
        <v/>
      </c>
      <c r="H4588" s="80" t="str">
        <f>IFERROR(IF(B4588="","",VLOOKUP(B4588,'Customer Orders Management'!B:AB,8,0)),"")</f>
        <v/>
      </c>
      <c r="I4588" s="81" t="str">
        <f>IFERROR(IF(B4588="","",VLOOKUP(B4588,'Customer Orders Management'!B:AB,9,0)),"")</f>
        <v/>
      </c>
      <c r="J4588" s="81" t="str">
        <f>IFERROR(IF(B4588="","",VLOOKUP(B4588,'Customer Orders Management'!B:AB,10,0)),"")</f>
        <v/>
      </c>
      <c r="K4588" s="81" t="str">
        <f>IFERROR(IF(B4588="","",VLOOKUP(B4588,'Customer Orders Management'!B:AB,11,0)),"")</f>
        <v/>
      </c>
      <c r="L4588" s="81" t="str">
        <f>IFERROR(IF(VLOOKUP(B4588,'DIFOT Raw Data'!B:P,15,0)="","Not Delivered","Delivery"&amp;" "&amp;VLOOKUP(B4588,'DIFOT Raw Data'!B:P,15,0)),"")</f>
        <v/>
      </c>
    </row>
    <row r="4589" spans="5:12" x14ac:dyDescent="0.25">
      <c r="E4589" s="80" t="str">
        <f>IFERROR(IF(B4589="","",VLOOKUP(B4589,'Customer Orders Management'!B:AB,12,0)),"")</f>
        <v/>
      </c>
      <c r="F4589" s="80" t="str">
        <f>IFERROR(IF(B4589="","",VLOOKUP(B4589,'Customer Orders Management'!B:AB,13,0)),"")</f>
        <v/>
      </c>
      <c r="G4589" s="80" t="str">
        <f>IFERROR(IF(B4589="","",VLOOKUP(B4589,'Customer Orders Management'!B:AB,7,0)),"")</f>
        <v/>
      </c>
      <c r="H4589" s="80" t="str">
        <f>IFERROR(IF(B4589="","",VLOOKUP(B4589,'Customer Orders Management'!B:AB,8,0)),"")</f>
        <v/>
      </c>
      <c r="I4589" s="81" t="str">
        <f>IFERROR(IF(B4589="","",VLOOKUP(B4589,'Customer Orders Management'!B:AB,9,0)),"")</f>
        <v/>
      </c>
      <c r="J4589" s="81" t="str">
        <f>IFERROR(IF(B4589="","",VLOOKUP(B4589,'Customer Orders Management'!B:AB,10,0)),"")</f>
        <v/>
      </c>
      <c r="K4589" s="81" t="str">
        <f>IFERROR(IF(B4589="","",VLOOKUP(B4589,'Customer Orders Management'!B:AB,11,0)),"")</f>
        <v/>
      </c>
      <c r="L4589" s="81" t="str">
        <f>IFERROR(IF(VLOOKUP(B4589,'DIFOT Raw Data'!B:P,15,0)="","Not Delivered","Delivery"&amp;" "&amp;VLOOKUP(B4589,'DIFOT Raw Data'!B:P,15,0)),"")</f>
        <v/>
      </c>
    </row>
    <row r="4590" spans="5:12" x14ac:dyDescent="0.25">
      <c r="E4590" s="80" t="str">
        <f>IFERROR(IF(B4590="","",VLOOKUP(B4590,'Customer Orders Management'!B:AB,12,0)),"")</f>
        <v/>
      </c>
      <c r="F4590" s="80" t="str">
        <f>IFERROR(IF(B4590="","",VLOOKUP(B4590,'Customer Orders Management'!B:AB,13,0)),"")</f>
        <v/>
      </c>
      <c r="G4590" s="80" t="str">
        <f>IFERROR(IF(B4590="","",VLOOKUP(B4590,'Customer Orders Management'!B:AB,7,0)),"")</f>
        <v/>
      </c>
      <c r="H4590" s="80" t="str">
        <f>IFERROR(IF(B4590="","",VLOOKUP(B4590,'Customer Orders Management'!B:AB,8,0)),"")</f>
        <v/>
      </c>
      <c r="I4590" s="81" t="str">
        <f>IFERROR(IF(B4590="","",VLOOKUP(B4590,'Customer Orders Management'!B:AB,9,0)),"")</f>
        <v/>
      </c>
      <c r="J4590" s="81" t="str">
        <f>IFERROR(IF(B4590="","",VLOOKUP(B4590,'Customer Orders Management'!B:AB,10,0)),"")</f>
        <v/>
      </c>
      <c r="K4590" s="81" t="str">
        <f>IFERROR(IF(B4590="","",VLOOKUP(B4590,'Customer Orders Management'!B:AB,11,0)),"")</f>
        <v/>
      </c>
      <c r="L4590" s="81" t="str">
        <f>IFERROR(IF(VLOOKUP(B4590,'DIFOT Raw Data'!B:P,15,0)="","Not Delivered","Delivery"&amp;" "&amp;VLOOKUP(B4590,'DIFOT Raw Data'!B:P,15,0)),"")</f>
        <v/>
      </c>
    </row>
    <row r="4591" spans="5:12" x14ac:dyDescent="0.25">
      <c r="E4591" s="80" t="str">
        <f>IFERROR(IF(B4591="","",VLOOKUP(B4591,'Customer Orders Management'!B:AB,12,0)),"")</f>
        <v/>
      </c>
      <c r="F4591" s="80" t="str">
        <f>IFERROR(IF(B4591="","",VLOOKUP(B4591,'Customer Orders Management'!B:AB,13,0)),"")</f>
        <v/>
      </c>
      <c r="G4591" s="80" t="str">
        <f>IFERROR(IF(B4591="","",VLOOKUP(B4591,'Customer Orders Management'!B:AB,7,0)),"")</f>
        <v/>
      </c>
      <c r="H4591" s="80" t="str">
        <f>IFERROR(IF(B4591="","",VLOOKUP(B4591,'Customer Orders Management'!B:AB,8,0)),"")</f>
        <v/>
      </c>
      <c r="I4591" s="81" t="str">
        <f>IFERROR(IF(B4591="","",VLOOKUP(B4591,'Customer Orders Management'!B:AB,9,0)),"")</f>
        <v/>
      </c>
      <c r="J4591" s="81" t="str">
        <f>IFERROR(IF(B4591="","",VLOOKUP(B4591,'Customer Orders Management'!B:AB,10,0)),"")</f>
        <v/>
      </c>
      <c r="K4591" s="81" t="str">
        <f>IFERROR(IF(B4591="","",VLOOKUP(B4591,'Customer Orders Management'!B:AB,11,0)),"")</f>
        <v/>
      </c>
      <c r="L4591" s="81" t="str">
        <f>IFERROR(IF(VLOOKUP(B4591,'DIFOT Raw Data'!B:P,15,0)="","Not Delivered","Delivery"&amp;" "&amp;VLOOKUP(B4591,'DIFOT Raw Data'!B:P,15,0)),"")</f>
        <v/>
      </c>
    </row>
    <row r="4592" spans="5:12" x14ac:dyDescent="0.25">
      <c r="E4592" s="80" t="str">
        <f>IFERROR(IF(B4592="","",VLOOKUP(B4592,'Customer Orders Management'!B:AB,12,0)),"")</f>
        <v/>
      </c>
      <c r="F4592" s="80" t="str">
        <f>IFERROR(IF(B4592="","",VLOOKUP(B4592,'Customer Orders Management'!B:AB,13,0)),"")</f>
        <v/>
      </c>
      <c r="G4592" s="80" t="str">
        <f>IFERROR(IF(B4592="","",VLOOKUP(B4592,'Customer Orders Management'!B:AB,7,0)),"")</f>
        <v/>
      </c>
      <c r="H4592" s="80" t="str">
        <f>IFERROR(IF(B4592="","",VLOOKUP(B4592,'Customer Orders Management'!B:AB,8,0)),"")</f>
        <v/>
      </c>
      <c r="I4592" s="81" t="str">
        <f>IFERROR(IF(B4592="","",VLOOKUP(B4592,'Customer Orders Management'!B:AB,9,0)),"")</f>
        <v/>
      </c>
      <c r="J4592" s="81" t="str">
        <f>IFERROR(IF(B4592="","",VLOOKUP(B4592,'Customer Orders Management'!B:AB,10,0)),"")</f>
        <v/>
      </c>
      <c r="K4592" s="81" t="str">
        <f>IFERROR(IF(B4592="","",VLOOKUP(B4592,'Customer Orders Management'!B:AB,11,0)),"")</f>
        <v/>
      </c>
      <c r="L4592" s="81" t="str">
        <f>IFERROR(IF(VLOOKUP(B4592,'DIFOT Raw Data'!B:P,15,0)="","Not Delivered","Delivery"&amp;" "&amp;VLOOKUP(B4592,'DIFOT Raw Data'!B:P,15,0)),"")</f>
        <v/>
      </c>
    </row>
    <row r="4593" spans="5:12" x14ac:dyDescent="0.25">
      <c r="E4593" s="80" t="str">
        <f>IFERROR(IF(B4593="","",VLOOKUP(B4593,'Customer Orders Management'!B:AB,12,0)),"")</f>
        <v/>
      </c>
      <c r="F4593" s="80" t="str">
        <f>IFERROR(IF(B4593="","",VLOOKUP(B4593,'Customer Orders Management'!B:AB,13,0)),"")</f>
        <v/>
      </c>
      <c r="G4593" s="80" t="str">
        <f>IFERROR(IF(B4593="","",VLOOKUP(B4593,'Customer Orders Management'!B:AB,7,0)),"")</f>
        <v/>
      </c>
      <c r="H4593" s="80" t="str">
        <f>IFERROR(IF(B4593="","",VLOOKUP(B4593,'Customer Orders Management'!B:AB,8,0)),"")</f>
        <v/>
      </c>
      <c r="I4593" s="81" t="str">
        <f>IFERROR(IF(B4593="","",VLOOKUP(B4593,'Customer Orders Management'!B:AB,9,0)),"")</f>
        <v/>
      </c>
      <c r="J4593" s="81" t="str">
        <f>IFERROR(IF(B4593="","",VLOOKUP(B4593,'Customer Orders Management'!B:AB,10,0)),"")</f>
        <v/>
      </c>
      <c r="K4593" s="81" t="str">
        <f>IFERROR(IF(B4593="","",VLOOKUP(B4593,'Customer Orders Management'!B:AB,11,0)),"")</f>
        <v/>
      </c>
      <c r="L4593" s="81" t="str">
        <f>IFERROR(IF(VLOOKUP(B4593,'DIFOT Raw Data'!B:P,15,0)="","Not Delivered","Delivery"&amp;" "&amp;VLOOKUP(B4593,'DIFOT Raw Data'!B:P,15,0)),"")</f>
        <v/>
      </c>
    </row>
    <row r="4594" spans="5:12" x14ac:dyDescent="0.25">
      <c r="E4594" s="80" t="str">
        <f>IFERROR(IF(B4594="","",VLOOKUP(B4594,'Customer Orders Management'!B:AB,12,0)),"")</f>
        <v/>
      </c>
      <c r="F4594" s="80" t="str">
        <f>IFERROR(IF(B4594="","",VLOOKUP(B4594,'Customer Orders Management'!B:AB,13,0)),"")</f>
        <v/>
      </c>
      <c r="G4594" s="80" t="str">
        <f>IFERROR(IF(B4594="","",VLOOKUP(B4594,'Customer Orders Management'!B:AB,7,0)),"")</f>
        <v/>
      </c>
      <c r="H4594" s="80" t="str">
        <f>IFERROR(IF(B4594="","",VLOOKUP(B4594,'Customer Orders Management'!B:AB,8,0)),"")</f>
        <v/>
      </c>
      <c r="I4594" s="81" t="str">
        <f>IFERROR(IF(B4594="","",VLOOKUP(B4594,'Customer Orders Management'!B:AB,9,0)),"")</f>
        <v/>
      </c>
      <c r="J4594" s="81" t="str">
        <f>IFERROR(IF(B4594="","",VLOOKUP(B4594,'Customer Orders Management'!B:AB,10,0)),"")</f>
        <v/>
      </c>
      <c r="K4594" s="81" t="str">
        <f>IFERROR(IF(B4594="","",VLOOKUP(B4594,'Customer Orders Management'!B:AB,11,0)),"")</f>
        <v/>
      </c>
      <c r="L4594" s="81" t="str">
        <f>IFERROR(IF(VLOOKUP(B4594,'DIFOT Raw Data'!B:P,15,0)="","Not Delivered","Delivery"&amp;" "&amp;VLOOKUP(B4594,'DIFOT Raw Data'!B:P,15,0)),"")</f>
        <v/>
      </c>
    </row>
    <row r="4595" spans="5:12" x14ac:dyDescent="0.25">
      <c r="E4595" s="80" t="str">
        <f>IFERROR(IF(B4595="","",VLOOKUP(B4595,'Customer Orders Management'!B:AB,12,0)),"")</f>
        <v/>
      </c>
      <c r="F4595" s="80" t="str">
        <f>IFERROR(IF(B4595="","",VLOOKUP(B4595,'Customer Orders Management'!B:AB,13,0)),"")</f>
        <v/>
      </c>
      <c r="G4595" s="80" t="str">
        <f>IFERROR(IF(B4595="","",VLOOKUP(B4595,'Customer Orders Management'!B:AB,7,0)),"")</f>
        <v/>
      </c>
      <c r="H4595" s="80" t="str">
        <f>IFERROR(IF(B4595="","",VLOOKUP(B4595,'Customer Orders Management'!B:AB,8,0)),"")</f>
        <v/>
      </c>
      <c r="I4595" s="81" t="str">
        <f>IFERROR(IF(B4595="","",VLOOKUP(B4595,'Customer Orders Management'!B:AB,9,0)),"")</f>
        <v/>
      </c>
      <c r="J4595" s="81" t="str">
        <f>IFERROR(IF(B4595="","",VLOOKUP(B4595,'Customer Orders Management'!B:AB,10,0)),"")</f>
        <v/>
      </c>
      <c r="K4595" s="81" t="str">
        <f>IFERROR(IF(B4595="","",VLOOKUP(B4595,'Customer Orders Management'!B:AB,11,0)),"")</f>
        <v/>
      </c>
      <c r="L4595" s="81" t="str">
        <f>IFERROR(IF(VLOOKUP(B4595,'DIFOT Raw Data'!B:P,15,0)="","Not Delivered","Delivery"&amp;" "&amp;VLOOKUP(B4595,'DIFOT Raw Data'!B:P,15,0)),"")</f>
        <v/>
      </c>
    </row>
    <row r="4596" spans="5:12" x14ac:dyDescent="0.25">
      <c r="E4596" s="80" t="str">
        <f>IFERROR(IF(B4596="","",VLOOKUP(B4596,'Customer Orders Management'!B:AB,12,0)),"")</f>
        <v/>
      </c>
      <c r="F4596" s="80" t="str">
        <f>IFERROR(IF(B4596="","",VLOOKUP(B4596,'Customer Orders Management'!B:AB,13,0)),"")</f>
        <v/>
      </c>
      <c r="G4596" s="80" t="str">
        <f>IFERROR(IF(B4596="","",VLOOKUP(B4596,'Customer Orders Management'!B:AB,7,0)),"")</f>
        <v/>
      </c>
      <c r="H4596" s="80" t="str">
        <f>IFERROR(IF(B4596="","",VLOOKUP(B4596,'Customer Orders Management'!B:AB,8,0)),"")</f>
        <v/>
      </c>
      <c r="I4596" s="81" t="str">
        <f>IFERROR(IF(B4596="","",VLOOKUP(B4596,'Customer Orders Management'!B:AB,9,0)),"")</f>
        <v/>
      </c>
      <c r="J4596" s="81" t="str">
        <f>IFERROR(IF(B4596="","",VLOOKUP(B4596,'Customer Orders Management'!B:AB,10,0)),"")</f>
        <v/>
      </c>
      <c r="K4596" s="81" t="str">
        <f>IFERROR(IF(B4596="","",VLOOKUP(B4596,'Customer Orders Management'!B:AB,11,0)),"")</f>
        <v/>
      </c>
      <c r="L4596" s="81" t="str">
        <f>IFERROR(IF(VLOOKUP(B4596,'DIFOT Raw Data'!B:P,15,0)="","Not Delivered","Delivery"&amp;" "&amp;VLOOKUP(B4596,'DIFOT Raw Data'!B:P,15,0)),"")</f>
        <v/>
      </c>
    </row>
    <row r="4597" spans="5:12" x14ac:dyDescent="0.25">
      <c r="E4597" s="80" t="str">
        <f>IFERROR(IF(B4597="","",VLOOKUP(B4597,'Customer Orders Management'!B:AB,12,0)),"")</f>
        <v/>
      </c>
      <c r="F4597" s="80" t="str">
        <f>IFERROR(IF(B4597="","",VLOOKUP(B4597,'Customer Orders Management'!B:AB,13,0)),"")</f>
        <v/>
      </c>
      <c r="G4597" s="80" t="str">
        <f>IFERROR(IF(B4597="","",VLOOKUP(B4597,'Customer Orders Management'!B:AB,7,0)),"")</f>
        <v/>
      </c>
      <c r="H4597" s="80" t="str">
        <f>IFERROR(IF(B4597="","",VLOOKUP(B4597,'Customer Orders Management'!B:AB,8,0)),"")</f>
        <v/>
      </c>
      <c r="I4597" s="81" t="str">
        <f>IFERROR(IF(B4597="","",VLOOKUP(B4597,'Customer Orders Management'!B:AB,9,0)),"")</f>
        <v/>
      </c>
      <c r="J4597" s="81" t="str">
        <f>IFERROR(IF(B4597="","",VLOOKUP(B4597,'Customer Orders Management'!B:AB,10,0)),"")</f>
        <v/>
      </c>
      <c r="K4597" s="81" t="str">
        <f>IFERROR(IF(B4597="","",VLOOKUP(B4597,'Customer Orders Management'!B:AB,11,0)),"")</f>
        <v/>
      </c>
      <c r="L4597" s="81" t="str">
        <f>IFERROR(IF(VLOOKUP(B4597,'DIFOT Raw Data'!B:P,15,0)="","Not Delivered","Delivery"&amp;" "&amp;VLOOKUP(B4597,'DIFOT Raw Data'!B:P,15,0)),"")</f>
        <v/>
      </c>
    </row>
    <row r="4598" spans="5:12" x14ac:dyDescent="0.25">
      <c r="E4598" s="80" t="str">
        <f>IFERROR(IF(B4598="","",VLOOKUP(B4598,'Customer Orders Management'!B:AB,12,0)),"")</f>
        <v/>
      </c>
      <c r="F4598" s="80" t="str">
        <f>IFERROR(IF(B4598="","",VLOOKUP(B4598,'Customer Orders Management'!B:AB,13,0)),"")</f>
        <v/>
      </c>
      <c r="G4598" s="80" t="str">
        <f>IFERROR(IF(B4598="","",VLOOKUP(B4598,'Customer Orders Management'!B:AB,7,0)),"")</f>
        <v/>
      </c>
      <c r="H4598" s="80" t="str">
        <f>IFERROR(IF(B4598="","",VLOOKUP(B4598,'Customer Orders Management'!B:AB,8,0)),"")</f>
        <v/>
      </c>
      <c r="I4598" s="81" t="str">
        <f>IFERROR(IF(B4598="","",VLOOKUP(B4598,'Customer Orders Management'!B:AB,9,0)),"")</f>
        <v/>
      </c>
      <c r="J4598" s="81" t="str">
        <f>IFERROR(IF(B4598="","",VLOOKUP(B4598,'Customer Orders Management'!B:AB,10,0)),"")</f>
        <v/>
      </c>
      <c r="K4598" s="81" t="str">
        <f>IFERROR(IF(B4598="","",VLOOKUP(B4598,'Customer Orders Management'!B:AB,11,0)),"")</f>
        <v/>
      </c>
      <c r="L4598" s="81" t="str">
        <f>IFERROR(IF(VLOOKUP(B4598,'DIFOT Raw Data'!B:P,15,0)="","Not Delivered","Delivery"&amp;" "&amp;VLOOKUP(B4598,'DIFOT Raw Data'!B:P,15,0)),"")</f>
        <v/>
      </c>
    </row>
    <row r="4599" spans="5:12" x14ac:dyDescent="0.25">
      <c r="E4599" s="80" t="str">
        <f>IFERROR(IF(B4599="","",VLOOKUP(B4599,'Customer Orders Management'!B:AB,12,0)),"")</f>
        <v/>
      </c>
      <c r="F4599" s="80" t="str">
        <f>IFERROR(IF(B4599="","",VLOOKUP(B4599,'Customer Orders Management'!B:AB,13,0)),"")</f>
        <v/>
      </c>
      <c r="G4599" s="80" t="str">
        <f>IFERROR(IF(B4599="","",VLOOKUP(B4599,'Customer Orders Management'!B:AB,7,0)),"")</f>
        <v/>
      </c>
      <c r="H4599" s="80" t="str">
        <f>IFERROR(IF(B4599="","",VLOOKUP(B4599,'Customer Orders Management'!B:AB,8,0)),"")</f>
        <v/>
      </c>
      <c r="I4599" s="81" t="str">
        <f>IFERROR(IF(B4599="","",VLOOKUP(B4599,'Customer Orders Management'!B:AB,9,0)),"")</f>
        <v/>
      </c>
      <c r="J4599" s="81" t="str">
        <f>IFERROR(IF(B4599="","",VLOOKUP(B4599,'Customer Orders Management'!B:AB,10,0)),"")</f>
        <v/>
      </c>
      <c r="K4599" s="81" t="str">
        <f>IFERROR(IF(B4599="","",VLOOKUP(B4599,'Customer Orders Management'!B:AB,11,0)),"")</f>
        <v/>
      </c>
      <c r="L4599" s="81" t="str">
        <f>IFERROR(IF(VLOOKUP(B4599,'DIFOT Raw Data'!B:P,15,0)="","Not Delivered","Delivery"&amp;" "&amp;VLOOKUP(B4599,'DIFOT Raw Data'!B:P,15,0)),"")</f>
        <v/>
      </c>
    </row>
    <row r="4600" spans="5:12" x14ac:dyDescent="0.25">
      <c r="E4600" s="80" t="str">
        <f>IFERROR(IF(B4600="","",VLOOKUP(B4600,'Customer Orders Management'!B:AB,12,0)),"")</f>
        <v/>
      </c>
      <c r="F4600" s="80" t="str">
        <f>IFERROR(IF(B4600="","",VLOOKUP(B4600,'Customer Orders Management'!B:AB,13,0)),"")</f>
        <v/>
      </c>
      <c r="G4600" s="80" t="str">
        <f>IFERROR(IF(B4600="","",VLOOKUP(B4600,'Customer Orders Management'!B:AB,7,0)),"")</f>
        <v/>
      </c>
      <c r="H4600" s="80" t="str">
        <f>IFERROR(IF(B4600="","",VLOOKUP(B4600,'Customer Orders Management'!B:AB,8,0)),"")</f>
        <v/>
      </c>
      <c r="I4600" s="81" t="str">
        <f>IFERROR(IF(B4600="","",VLOOKUP(B4600,'Customer Orders Management'!B:AB,9,0)),"")</f>
        <v/>
      </c>
      <c r="J4600" s="81" t="str">
        <f>IFERROR(IF(B4600="","",VLOOKUP(B4600,'Customer Orders Management'!B:AB,10,0)),"")</f>
        <v/>
      </c>
      <c r="K4600" s="81" t="str">
        <f>IFERROR(IF(B4600="","",VLOOKUP(B4600,'Customer Orders Management'!B:AB,11,0)),"")</f>
        <v/>
      </c>
      <c r="L4600" s="81" t="str">
        <f>IFERROR(IF(VLOOKUP(B4600,'DIFOT Raw Data'!B:P,15,0)="","Not Delivered","Delivery"&amp;" "&amp;VLOOKUP(B4600,'DIFOT Raw Data'!B:P,15,0)),"")</f>
        <v/>
      </c>
    </row>
    <row r="4601" spans="5:12" x14ac:dyDescent="0.25">
      <c r="E4601" s="80" t="str">
        <f>IFERROR(IF(B4601="","",VLOOKUP(B4601,'Customer Orders Management'!B:AB,12,0)),"")</f>
        <v/>
      </c>
      <c r="F4601" s="80" t="str">
        <f>IFERROR(IF(B4601="","",VLOOKUP(B4601,'Customer Orders Management'!B:AB,13,0)),"")</f>
        <v/>
      </c>
      <c r="G4601" s="80" t="str">
        <f>IFERROR(IF(B4601="","",VLOOKUP(B4601,'Customer Orders Management'!B:AB,7,0)),"")</f>
        <v/>
      </c>
      <c r="H4601" s="80" t="str">
        <f>IFERROR(IF(B4601="","",VLOOKUP(B4601,'Customer Orders Management'!B:AB,8,0)),"")</f>
        <v/>
      </c>
      <c r="I4601" s="81" t="str">
        <f>IFERROR(IF(B4601="","",VLOOKUP(B4601,'Customer Orders Management'!B:AB,9,0)),"")</f>
        <v/>
      </c>
      <c r="J4601" s="81" t="str">
        <f>IFERROR(IF(B4601="","",VLOOKUP(B4601,'Customer Orders Management'!B:AB,10,0)),"")</f>
        <v/>
      </c>
      <c r="K4601" s="81" t="str">
        <f>IFERROR(IF(B4601="","",VLOOKUP(B4601,'Customer Orders Management'!B:AB,11,0)),"")</f>
        <v/>
      </c>
      <c r="L4601" s="81" t="str">
        <f>IFERROR(IF(VLOOKUP(B4601,'DIFOT Raw Data'!B:P,15,0)="","Not Delivered","Delivery"&amp;" "&amp;VLOOKUP(B4601,'DIFOT Raw Data'!B:P,15,0)),"")</f>
        <v/>
      </c>
    </row>
    <row r="4602" spans="5:12" x14ac:dyDescent="0.25">
      <c r="E4602" s="80" t="str">
        <f>IFERROR(IF(B4602="","",VLOOKUP(B4602,'Customer Orders Management'!B:AB,12,0)),"")</f>
        <v/>
      </c>
      <c r="F4602" s="80" t="str">
        <f>IFERROR(IF(B4602="","",VLOOKUP(B4602,'Customer Orders Management'!B:AB,13,0)),"")</f>
        <v/>
      </c>
      <c r="G4602" s="80" t="str">
        <f>IFERROR(IF(B4602="","",VLOOKUP(B4602,'Customer Orders Management'!B:AB,7,0)),"")</f>
        <v/>
      </c>
      <c r="H4602" s="80" t="str">
        <f>IFERROR(IF(B4602="","",VLOOKUP(B4602,'Customer Orders Management'!B:AB,8,0)),"")</f>
        <v/>
      </c>
      <c r="I4602" s="81" t="str">
        <f>IFERROR(IF(B4602="","",VLOOKUP(B4602,'Customer Orders Management'!B:AB,9,0)),"")</f>
        <v/>
      </c>
      <c r="J4602" s="81" t="str">
        <f>IFERROR(IF(B4602="","",VLOOKUP(B4602,'Customer Orders Management'!B:AB,10,0)),"")</f>
        <v/>
      </c>
      <c r="K4602" s="81" t="str">
        <f>IFERROR(IF(B4602="","",VLOOKUP(B4602,'Customer Orders Management'!B:AB,11,0)),"")</f>
        <v/>
      </c>
      <c r="L4602" s="81" t="str">
        <f>IFERROR(IF(VLOOKUP(B4602,'DIFOT Raw Data'!B:P,15,0)="","Not Delivered","Delivery"&amp;" "&amp;VLOOKUP(B4602,'DIFOT Raw Data'!B:P,15,0)),"")</f>
        <v/>
      </c>
    </row>
    <row r="4603" spans="5:12" x14ac:dyDescent="0.25">
      <c r="E4603" s="80" t="str">
        <f>IFERROR(IF(B4603="","",VLOOKUP(B4603,'Customer Orders Management'!B:AB,12,0)),"")</f>
        <v/>
      </c>
      <c r="F4603" s="80" t="str">
        <f>IFERROR(IF(B4603="","",VLOOKUP(B4603,'Customer Orders Management'!B:AB,13,0)),"")</f>
        <v/>
      </c>
      <c r="G4603" s="80" t="str">
        <f>IFERROR(IF(B4603="","",VLOOKUP(B4603,'Customer Orders Management'!B:AB,7,0)),"")</f>
        <v/>
      </c>
      <c r="H4603" s="80" t="str">
        <f>IFERROR(IF(B4603="","",VLOOKUP(B4603,'Customer Orders Management'!B:AB,8,0)),"")</f>
        <v/>
      </c>
      <c r="I4603" s="81" t="str">
        <f>IFERROR(IF(B4603="","",VLOOKUP(B4603,'Customer Orders Management'!B:AB,9,0)),"")</f>
        <v/>
      </c>
      <c r="J4603" s="81" t="str">
        <f>IFERROR(IF(B4603="","",VLOOKUP(B4603,'Customer Orders Management'!B:AB,10,0)),"")</f>
        <v/>
      </c>
      <c r="K4603" s="81" t="str">
        <f>IFERROR(IF(B4603="","",VLOOKUP(B4603,'Customer Orders Management'!B:AB,11,0)),"")</f>
        <v/>
      </c>
      <c r="L4603" s="81" t="str">
        <f>IFERROR(IF(VLOOKUP(B4603,'DIFOT Raw Data'!B:P,15,0)="","Not Delivered","Delivery"&amp;" "&amp;VLOOKUP(B4603,'DIFOT Raw Data'!B:P,15,0)),"")</f>
        <v/>
      </c>
    </row>
    <row r="4604" spans="5:12" x14ac:dyDescent="0.25">
      <c r="E4604" s="80" t="str">
        <f>IFERROR(IF(B4604="","",VLOOKUP(B4604,'Customer Orders Management'!B:AB,12,0)),"")</f>
        <v/>
      </c>
      <c r="F4604" s="80" t="str">
        <f>IFERROR(IF(B4604="","",VLOOKUP(B4604,'Customer Orders Management'!B:AB,13,0)),"")</f>
        <v/>
      </c>
      <c r="G4604" s="80" t="str">
        <f>IFERROR(IF(B4604="","",VLOOKUP(B4604,'Customer Orders Management'!B:AB,7,0)),"")</f>
        <v/>
      </c>
      <c r="H4604" s="80" t="str">
        <f>IFERROR(IF(B4604="","",VLOOKUP(B4604,'Customer Orders Management'!B:AB,8,0)),"")</f>
        <v/>
      </c>
      <c r="I4604" s="81" t="str">
        <f>IFERROR(IF(B4604="","",VLOOKUP(B4604,'Customer Orders Management'!B:AB,9,0)),"")</f>
        <v/>
      </c>
      <c r="J4604" s="81" t="str">
        <f>IFERROR(IF(B4604="","",VLOOKUP(B4604,'Customer Orders Management'!B:AB,10,0)),"")</f>
        <v/>
      </c>
      <c r="K4604" s="81" t="str">
        <f>IFERROR(IF(B4604="","",VLOOKUP(B4604,'Customer Orders Management'!B:AB,11,0)),"")</f>
        <v/>
      </c>
      <c r="L4604" s="81" t="str">
        <f>IFERROR(IF(VLOOKUP(B4604,'DIFOT Raw Data'!B:P,15,0)="","Not Delivered","Delivery"&amp;" "&amp;VLOOKUP(B4604,'DIFOT Raw Data'!B:P,15,0)),"")</f>
        <v/>
      </c>
    </row>
    <row r="4605" spans="5:12" x14ac:dyDescent="0.25">
      <c r="E4605" s="80" t="str">
        <f>IFERROR(IF(B4605="","",VLOOKUP(B4605,'Customer Orders Management'!B:AB,12,0)),"")</f>
        <v/>
      </c>
      <c r="F4605" s="80" t="str">
        <f>IFERROR(IF(B4605="","",VLOOKUP(B4605,'Customer Orders Management'!B:AB,13,0)),"")</f>
        <v/>
      </c>
      <c r="G4605" s="80" t="str">
        <f>IFERROR(IF(B4605="","",VLOOKUP(B4605,'Customer Orders Management'!B:AB,7,0)),"")</f>
        <v/>
      </c>
      <c r="H4605" s="80" t="str">
        <f>IFERROR(IF(B4605="","",VLOOKUP(B4605,'Customer Orders Management'!B:AB,8,0)),"")</f>
        <v/>
      </c>
      <c r="I4605" s="81" t="str">
        <f>IFERROR(IF(B4605="","",VLOOKUP(B4605,'Customer Orders Management'!B:AB,9,0)),"")</f>
        <v/>
      </c>
      <c r="J4605" s="81" t="str">
        <f>IFERROR(IF(B4605="","",VLOOKUP(B4605,'Customer Orders Management'!B:AB,10,0)),"")</f>
        <v/>
      </c>
      <c r="K4605" s="81" t="str">
        <f>IFERROR(IF(B4605="","",VLOOKUP(B4605,'Customer Orders Management'!B:AB,11,0)),"")</f>
        <v/>
      </c>
      <c r="L4605" s="81" t="str">
        <f>IFERROR(IF(VLOOKUP(B4605,'DIFOT Raw Data'!B:P,15,0)="","Not Delivered","Delivery"&amp;" "&amp;VLOOKUP(B4605,'DIFOT Raw Data'!B:P,15,0)),"")</f>
        <v/>
      </c>
    </row>
    <row r="4606" spans="5:12" x14ac:dyDescent="0.25">
      <c r="E4606" s="80" t="str">
        <f>IFERROR(IF(B4606="","",VLOOKUP(B4606,'Customer Orders Management'!B:AB,12,0)),"")</f>
        <v/>
      </c>
      <c r="F4606" s="80" t="str">
        <f>IFERROR(IF(B4606="","",VLOOKUP(B4606,'Customer Orders Management'!B:AB,13,0)),"")</f>
        <v/>
      </c>
      <c r="G4606" s="80" t="str">
        <f>IFERROR(IF(B4606="","",VLOOKUP(B4606,'Customer Orders Management'!B:AB,7,0)),"")</f>
        <v/>
      </c>
      <c r="H4606" s="80" t="str">
        <f>IFERROR(IF(B4606="","",VLOOKUP(B4606,'Customer Orders Management'!B:AB,8,0)),"")</f>
        <v/>
      </c>
      <c r="I4606" s="81" t="str">
        <f>IFERROR(IF(B4606="","",VLOOKUP(B4606,'Customer Orders Management'!B:AB,9,0)),"")</f>
        <v/>
      </c>
      <c r="J4606" s="81" t="str">
        <f>IFERROR(IF(B4606="","",VLOOKUP(B4606,'Customer Orders Management'!B:AB,10,0)),"")</f>
        <v/>
      </c>
      <c r="K4606" s="81" t="str">
        <f>IFERROR(IF(B4606="","",VLOOKUP(B4606,'Customer Orders Management'!B:AB,11,0)),"")</f>
        <v/>
      </c>
      <c r="L4606" s="81" t="str">
        <f>IFERROR(IF(VLOOKUP(B4606,'DIFOT Raw Data'!B:P,15,0)="","Not Delivered","Delivery"&amp;" "&amp;VLOOKUP(B4606,'DIFOT Raw Data'!B:P,15,0)),"")</f>
        <v/>
      </c>
    </row>
    <row r="4607" spans="5:12" x14ac:dyDescent="0.25">
      <c r="E4607" s="80" t="str">
        <f>IFERROR(IF(B4607="","",VLOOKUP(B4607,'Customer Orders Management'!B:AB,12,0)),"")</f>
        <v/>
      </c>
      <c r="F4607" s="80" t="str">
        <f>IFERROR(IF(B4607="","",VLOOKUP(B4607,'Customer Orders Management'!B:AB,13,0)),"")</f>
        <v/>
      </c>
      <c r="G4607" s="80" t="str">
        <f>IFERROR(IF(B4607="","",VLOOKUP(B4607,'Customer Orders Management'!B:AB,7,0)),"")</f>
        <v/>
      </c>
      <c r="H4607" s="80" t="str">
        <f>IFERROR(IF(B4607="","",VLOOKUP(B4607,'Customer Orders Management'!B:AB,8,0)),"")</f>
        <v/>
      </c>
      <c r="I4607" s="81" t="str">
        <f>IFERROR(IF(B4607="","",VLOOKUP(B4607,'Customer Orders Management'!B:AB,9,0)),"")</f>
        <v/>
      </c>
      <c r="J4607" s="81" t="str">
        <f>IFERROR(IF(B4607="","",VLOOKUP(B4607,'Customer Orders Management'!B:AB,10,0)),"")</f>
        <v/>
      </c>
      <c r="K4607" s="81" t="str">
        <f>IFERROR(IF(B4607="","",VLOOKUP(B4607,'Customer Orders Management'!B:AB,11,0)),"")</f>
        <v/>
      </c>
      <c r="L4607" s="81" t="str">
        <f>IFERROR(IF(VLOOKUP(B4607,'DIFOT Raw Data'!B:P,15,0)="","Not Delivered","Delivery"&amp;" "&amp;VLOOKUP(B4607,'DIFOT Raw Data'!B:P,15,0)),"")</f>
        <v/>
      </c>
    </row>
    <row r="4608" spans="5:12" x14ac:dyDescent="0.25">
      <c r="E4608" s="80" t="str">
        <f>IFERROR(IF(B4608="","",VLOOKUP(B4608,'Customer Orders Management'!B:AB,12,0)),"")</f>
        <v/>
      </c>
      <c r="F4608" s="80" t="str">
        <f>IFERROR(IF(B4608="","",VLOOKUP(B4608,'Customer Orders Management'!B:AB,13,0)),"")</f>
        <v/>
      </c>
      <c r="G4608" s="80" t="str">
        <f>IFERROR(IF(B4608="","",VLOOKUP(B4608,'Customer Orders Management'!B:AB,7,0)),"")</f>
        <v/>
      </c>
      <c r="H4608" s="80" t="str">
        <f>IFERROR(IF(B4608="","",VLOOKUP(B4608,'Customer Orders Management'!B:AB,8,0)),"")</f>
        <v/>
      </c>
      <c r="I4608" s="81" t="str">
        <f>IFERROR(IF(B4608="","",VLOOKUP(B4608,'Customer Orders Management'!B:AB,9,0)),"")</f>
        <v/>
      </c>
      <c r="J4608" s="81" t="str">
        <f>IFERROR(IF(B4608="","",VLOOKUP(B4608,'Customer Orders Management'!B:AB,10,0)),"")</f>
        <v/>
      </c>
      <c r="K4608" s="81" t="str">
        <f>IFERROR(IF(B4608="","",VLOOKUP(B4608,'Customer Orders Management'!B:AB,11,0)),"")</f>
        <v/>
      </c>
      <c r="L4608" s="81" t="str">
        <f>IFERROR(IF(VLOOKUP(B4608,'DIFOT Raw Data'!B:P,15,0)="","Not Delivered","Delivery"&amp;" "&amp;VLOOKUP(B4608,'DIFOT Raw Data'!B:P,15,0)),"")</f>
        <v/>
      </c>
    </row>
    <row r="4609" spans="5:12" x14ac:dyDescent="0.25">
      <c r="E4609" s="80" t="str">
        <f>IFERROR(IF(B4609="","",VLOOKUP(B4609,'Customer Orders Management'!B:AB,12,0)),"")</f>
        <v/>
      </c>
      <c r="F4609" s="80" t="str">
        <f>IFERROR(IF(B4609="","",VLOOKUP(B4609,'Customer Orders Management'!B:AB,13,0)),"")</f>
        <v/>
      </c>
      <c r="G4609" s="80" t="str">
        <f>IFERROR(IF(B4609="","",VLOOKUP(B4609,'Customer Orders Management'!B:AB,7,0)),"")</f>
        <v/>
      </c>
      <c r="H4609" s="80" t="str">
        <f>IFERROR(IF(B4609="","",VLOOKUP(B4609,'Customer Orders Management'!B:AB,8,0)),"")</f>
        <v/>
      </c>
      <c r="I4609" s="81" t="str">
        <f>IFERROR(IF(B4609="","",VLOOKUP(B4609,'Customer Orders Management'!B:AB,9,0)),"")</f>
        <v/>
      </c>
      <c r="J4609" s="81" t="str">
        <f>IFERROR(IF(B4609="","",VLOOKUP(B4609,'Customer Orders Management'!B:AB,10,0)),"")</f>
        <v/>
      </c>
      <c r="K4609" s="81" t="str">
        <f>IFERROR(IF(B4609="","",VLOOKUP(B4609,'Customer Orders Management'!B:AB,11,0)),"")</f>
        <v/>
      </c>
      <c r="L4609" s="81" t="str">
        <f>IFERROR(IF(VLOOKUP(B4609,'DIFOT Raw Data'!B:P,15,0)="","Not Delivered","Delivery"&amp;" "&amp;VLOOKUP(B4609,'DIFOT Raw Data'!B:P,15,0)),"")</f>
        <v/>
      </c>
    </row>
    <row r="4610" spans="5:12" x14ac:dyDescent="0.25">
      <c r="E4610" s="80" t="str">
        <f>IFERROR(IF(B4610="","",VLOOKUP(B4610,'Customer Orders Management'!B:AB,12,0)),"")</f>
        <v/>
      </c>
      <c r="F4610" s="80" t="str">
        <f>IFERROR(IF(B4610="","",VLOOKUP(B4610,'Customer Orders Management'!B:AB,13,0)),"")</f>
        <v/>
      </c>
      <c r="G4610" s="80" t="str">
        <f>IFERROR(IF(B4610="","",VLOOKUP(B4610,'Customer Orders Management'!B:AB,7,0)),"")</f>
        <v/>
      </c>
      <c r="H4610" s="80" t="str">
        <f>IFERROR(IF(B4610="","",VLOOKUP(B4610,'Customer Orders Management'!B:AB,8,0)),"")</f>
        <v/>
      </c>
      <c r="I4610" s="81" t="str">
        <f>IFERROR(IF(B4610="","",VLOOKUP(B4610,'Customer Orders Management'!B:AB,9,0)),"")</f>
        <v/>
      </c>
      <c r="J4610" s="81" t="str">
        <f>IFERROR(IF(B4610="","",VLOOKUP(B4610,'Customer Orders Management'!B:AB,10,0)),"")</f>
        <v/>
      </c>
      <c r="K4610" s="81" t="str">
        <f>IFERROR(IF(B4610="","",VLOOKUP(B4610,'Customer Orders Management'!B:AB,11,0)),"")</f>
        <v/>
      </c>
      <c r="L4610" s="81" t="str">
        <f>IFERROR(IF(VLOOKUP(B4610,'DIFOT Raw Data'!B:P,15,0)="","Not Delivered","Delivery"&amp;" "&amp;VLOOKUP(B4610,'DIFOT Raw Data'!B:P,15,0)),"")</f>
        <v/>
      </c>
    </row>
    <row r="4611" spans="5:12" x14ac:dyDescent="0.25">
      <c r="E4611" s="80" t="str">
        <f>IFERROR(IF(B4611="","",VLOOKUP(B4611,'Customer Orders Management'!B:AB,12,0)),"")</f>
        <v/>
      </c>
      <c r="F4611" s="80" t="str">
        <f>IFERROR(IF(B4611="","",VLOOKUP(B4611,'Customer Orders Management'!B:AB,13,0)),"")</f>
        <v/>
      </c>
      <c r="G4611" s="80" t="str">
        <f>IFERROR(IF(B4611="","",VLOOKUP(B4611,'Customer Orders Management'!B:AB,7,0)),"")</f>
        <v/>
      </c>
      <c r="H4611" s="80" t="str">
        <f>IFERROR(IF(B4611="","",VLOOKUP(B4611,'Customer Orders Management'!B:AB,8,0)),"")</f>
        <v/>
      </c>
      <c r="I4611" s="81" t="str">
        <f>IFERROR(IF(B4611="","",VLOOKUP(B4611,'Customer Orders Management'!B:AB,9,0)),"")</f>
        <v/>
      </c>
      <c r="J4611" s="81" t="str">
        <f>IFERROR(IF(B4611="","",VLOOKUP(B4611,'Customer Orders Management'!B:AB,10,0)),"")</f>
        <v/>
      </c>
      <c r="K4611" s="81" t="str">
        <f>IFERROR(IF(B4611="","",VLOOKUP(B4611,'Customer Orders Management'!B:AB,11,0)),"")</f>
        <v/>
      </c>
      <c r="L4611" s="81" t="str">
        <f>IFERROR(IF(VLOOKUP(B4611,'DIFOT Raw Data'!B:P,15,0)="","Not Delivered","Delivery"&amp;" "&amp;VLOOKUP(B4611,'DIFOT Raw Data'!B:P,15,0)),"")</f>
        <v/>
      </c>
    </row>
    <row r="4612" spans="5:12" x14ac:dyDescent="0.25">
      <c r="E4612" s="80" t="str">
        <f>IFERROR(IF(B4612="","",VLOOKUP(B4612,'Customer Orders Management'!B:AB,12,0)),"")</f>
        <v/>
      </c>
      <c r="F4612" s="80" t="str">
        <f>IFERROR(IF(B4612="","",VLOOKUP(B4612,'Customer Orders Management'!B:AB,13,0)),"")</f>
        <v/>
      </c>
      <c r="G4612" s="80" t="str">
        <f>IFERROR(IF(B4612="","",VLOOKUP(B4612,'Customer Orders Management'!B:AB,7,0)),"")</f>
        <v/>
      </c>
      <c r="H4612" s="80" t="str">
        <f>IFERROR(IF(B4612="","",VLOOKUP(B4612,'Customer Orders Management'!B:AB,8,0)),"")</f>
        <v/>
      </c>
      <c r="I4612" s="81" t="str">
        <f>IFERROR(IF(B4612="","",VLOOKUP(B4612,'Customer Orders Management'!B:AB,9,0)),"")</f>
        <v/>
      </c>
      <c r="J4612" s="81" t="str">
        <f>IFERROR(IF(B4612="","",VLOOKUP(B4612,'Customer Orders Management'!B:AB,10,0)),"")</f>
        <v/>
      </c>
      <c r="K4612" s="81" t="str">
        <f>IFERROR(IF(B4612="","",VLOOKUP(B4612,'Customer Orders Management'!B:AB,11,0)),"")</f>
        <v/>
      </c>
      <c r="L4612" s="81" t="str">
        <f>IFERROR(IF(VLOOKUP(B4612,'DIFOT Raw Data'!B:P,15,0)="","Not Delivered","Delivery"&amp;" "&amp;VLOOKUP(B4612,'DIFOT Raw Data'!B:P,15,0)),"")</f>
        <v/>
      </c>
    </row>
    <row r="4613" spans="5:12" x14ac:dyDescent="0.25">
      <c r="E4613" s="80" t="str">
        <f>IFERROR(IF(B4613="","",VLOOKUP(B4613,'Customer Orders Management'!B:AB,12,0)),"")</f>
        <v/>
      </c>
      <c r="F4613" s="80" t="str">
        <f>IFERROR(IF(B4613="","",VLOOKUP(B4613,'Customer Orders Management'!B:AB,13,0)),"")</f>
        <v/>
      </c>
      <c r="G4613" s="80" t="str">
        <f>IFERROR(IF(B4613="","",VLOOKUP(B4613,'Customer Orders Management'!B:AB,7,0)),"")</f>
        <v/>
      </c>
      <c r="H4613" s="80" t="str">
        <f>IFERROR(IF(B4613="","",VLOOKUP(B4613,'Customer Orders Management'!B:AB,8,0)),"")</f>
        <v/>
      </c>
      <c r="I4613" s="81" t="str">
        <f>IFERROR(IF(B4613="","",VLOOKUP(B4613,'Customer Orders Management'!B:AB,9,0)),"")</f>
        <v/>
      </c>
      <c r="J4613" s="81" t="str">
        <f>IFERROR(IF(B4613="","",VLOOKUP(B4613,'Customer Orders Management'!B:AB,10,0)),"")</f>
        <v/>
      </c>
      <c r="K4613" s="81" t="str">
        <f>IFERROR(IF(B4613="","",VLOOKUP(B4613,'Customer Orders Management'!B:AB,11,0)),"")</f>
        <v/>
      </c>
      <c r="L4613" s="81" t="str">
        <f>IFERROR(IF(VLOOKUP(B4613,'DIFOT Raw Data'!B:P,15,0)="","Not Delivered","Delivery"&amp;" "&amp;VLOOKUP(B4613,'DIFOT Raw Data'!B:P,15,0)),"")</f>
        <v/>
      </c>
    </row>
    <row r="4614" spans="5:12" x14ac:dyDescent="0.25">
      <c r="E4614" s="80" t="str">
        <f>IFERROR(IF(B4614="","",VLOOKUP(B4614,'Customer Orders Management'!B:AB,12,0)),"")</f>
        <v/>
      </c>
      <c r="F4614" s="80" t="str">
        <f>IFERROR(IF(B4614="","",VLOOKUP(B4614,'Customer Orders Management'!B:AB,13,0)),"")</f>
        <v/>
      </c>
      <c r="G4614" s="80" t="str">
        <f>IFERROR(IF(B4614="","",VLOOKUP(B4614,'Customer Orders Management'!B:AB,7,0)),"")</f>
        <v/>
      </c>
      <c r="H4614" s="80" t="str">
        <f>IFERROR(IF(B4614="","",VLOOKUP(B4614,'Customer Orders Management'!B:AB,8,0)),"")</f>
        <v/>
      </c>
      <c r="I4614" s="81" t="str">
        <f>IFERROR(IF(B4614="","",VLOOKUP(B4614,'Customer Orders Management'!B:AB,9,0)),"")</f>
        <v/>
      </c>
      <c r="J4614" s="81" t="str">
        <f>IFERROR(IF(B4614="","",VLOOKUP(B4614,'Customer Orders Management'!B:AB,10,0)),"")</f>
        <v/>
      </c>
      <c r="K4614" s="81" t="str">
        <f>IFERROR(IF(B4614="","",VLOOKUP(B4614,'Customer Orders Management'!B:AB,11,0)),"")</f>
        <v/>
      </c>
      <c r="L4614" s="81" t="str">
        <f>IFERROR(IF(VLOOKUP(B4614,'DIFOT Raw Data'!B:P,15,0)="","Not Delivered","Delivery"&amp;" "&amp;VLOOKUP(B4614,'DIFOT Raw Data'!B:P,15,0)),"")</f>
        <v/>
      </c>
    </row>
    <row r="4615" spans="5:12" x14ac:dyDescent="0.25">
      <c r="E4615" s="80" t="str">
        <f>IFERROR(IF(B4615="","",VLOOKUP(B4615,'Customer Orders Management'!B:AB,12,0)),"")</f>
        <v/>
      </c>
      <c r="F4615" s="80" t="str">
        <f>IFERROR(IF(B4615="","",VLOOKUP(B4615,'Customer Orders Management'!B:AB,13,0)),"")</f>
        <v/>
      </c>
      <c r="G4615" s="80" t="str">
        <f>IFERROR(IF(B4615="","",VLOOKUP(B4615,'Customer Orders Management'!B:AB,7,0)),"")</f>
        <v/>
      </c>
      <c r="H4615" s="80" t="str">
        <f>IFERROR(IF(B4615="","",VLOOKUP(B4615,'Customer Orders Management'!B:AB,8,0)),"")</f>
        <v/>
      </c>
      <c r="I4615" s="81" t="str">
        <f>IFERROR(IF(B4615="","",VLOOKUP(B4615,'Customer Orders Management'!B:AB,9,0)),"")</f>
        <v/>
      </c>
      <c r="J4615" s="81" t="str">
        <f>IFERROR(IF(B4615="","",VLOOKUP(B4615,'Customer Orders Management'!B:AB,10,0)),"")</f>
        <v/>
      </c>
      <c r="K4615" s="81" t="str">
        <f>IFERROR(IF(B4615="","",VLOOKUP(B4615,'Customer Orders Management'!B:AB,11,0)),"")</f>
        <v/>
      </c>
      <c r="L4615" s="81" t="str">
        <f>IFERROR(IF(VLOOKUP(B4615,'DIFOT Raw Data'!B:P,15,0)="","Not Delivered","Delivery"&amp;" "&amp;VLOOKUP(B4615,'DIFOT Raw Data'!B:P,15,0)),"")</f>
        <v/>
      </c>
    </row>
    <row r="4616" spans="5:12" x14ac:dyDescent="0.25">
      <c r="E4616" s="80" t="str">
        <f>IFERROR(IF(B4616="","",VLOOKUP(B4616,'Customer Orders Management'!B:AB,12,0)),"")</f>
        <v/>
      </c>
      <c r="F4616" s="80" t="str">
        <f>IFERROR(IF(B4616="","",VLOOKUP(B4616,'Customer Orders Management'!B:AB,13,0)),"")</f>
        <v/>
      </c>
      <c r="G4616" s="80" t="str">
        <f>IFERROR(IF(B4616="","",VLOOKUP(B4616,'Customer Orders Management'!B:AB,7,0)),"")</f>
        <v/>
      </c>
      <c r="H4616" s="80" t="str">
        <f>IFERROR(IF(B4616="","",VLOOKUP(B4616,'Customer Orders Management'!B:AB,8,0)),"")</f>
        <v/>
      </c>
      <c r="I4616" s="81" t="str">
        <f>IFERROR(IF(B4616="","",VLOOKUP(B4616,'Customer Orders Management'!B:AB,9,0)),"")</f>
        <v/>
      </c>
      <c r="J4616" s="81" t="str">
        <f>IFERROR(IF(B4616="","",VLOOKUP(B4616,'Customer Orders Management'!B:AB,10,0)),"")</f>
        <v/>
      </c>
      <c r="K4616" s="81" t="str">
        <f>IFERROR(IF(B4616="","",VLOOKUP(B4616,'Customer Orders Management'!B:AB,11,0)),"")</f>
        <v/>
      </c>
      <c r="L4616" s="81" t="str">
        <f>IFERROR(IF(VLOOKUP(B4616,'DIFOT Raw Data'!B:P,15,0)="","Not Delivered","Delivery"&amp;" "&amp;VLOOKUP(B4616,'DIFOT Raw Data'!B:P,15,0)),"")</f>
        <v/>
      </c>
    </row>
    <row r="4617" spans="5:12" x14ac:dyDescent="0.25">
      <c r="E4617" s="80" t="str">
        <f>IFERROR(IF(B4617="","",VLOOKUP(B4617,'Customer Orders Management'!B:AB,12,0)),"")</f>
        <v/>
      </c>
      <c r="F4617" s="80" t="str">
        <f>IFERROR(IF(B4617="","",VLOOKUP(B4617,'Customer Orders Management'!B:AB,13,0)),"")</f>
        <v/>
      </c>
      <c r="G4617" s="80" t="str">
        <f>IFERROR(IF(B4617="","",VLOOKUP(B4617,'Customer Orders Management'!B:AB,7,0)),"")</f>
        <v/>
      </c>
      <c r="H4617" s="80" t="str">
        <f>IFERROR(IF(B4617="","",VLOOKUP(B4617,'Customer Orders Management'!B:AB,8,0)),"")</f>
        <v/>
      </c>
      <c r="I4617" s="81" t="str">
        <f>IFERROR(IF(B4617="","",VLOOKUP(B4617,'Customer Orders Management'!B:AB,9,0)),"")</f>
        <v/>
      </c>
      <c r="J4617" s="81" t="str">
        <f>IFERROR(IF(B4617="","",VLOOKUP(B4617,'Customer Orders Management'!B:AB,10,0)),"")</f>
        <v/>
      </c>
      <c r="K4617" s="81" t="str">
        <f>IFERROR(IF(B4617="","",VLOOKUP(B4617,'Customer Orders Management'!B:AB,11,0)),"")</f>
        <v/>
      </c>
      <c r="L4617" s="81" t="str">
        <f>IFERROR(IF(VLOOKUP(B4617,'DIFOT Raw Data'!B:P,15,0)="","Not Delivered","Delivery"&amp;" "&amp;VLOOKUP(B4617,'DIFOT Raw Data'!B:P,15,0)),"")</f>
        <v/>
      </c>
    </row>
    <row r="4618" spans="5:12" x14ac:dyDescent="0.25">
      <c r="E4618" s="80" t="str">
        <f>IFERROR(IF(B4618="","",VLOOKUP(B4618,'Customer Orders Management'!B:AB,12,0)),"")</f>
        <v/>
      </c>
      <c r="F4618" s="80" t="str">
        <f>IFERROR(IF(B4618="","",VLOOKUP(B4618,'Customer Orders Management'!B:AB,13,0)),"")</f>
        <v/>
      </c>
      <c r="G4618" s="80" t="str">
        <f>IFERROR(IF(B4618="","",VLOOKUP(B4618,'Customer Orders Management'!B:AB,7,0)),"")</f>
        <v/>
      </c>
      <c r="H4618" s="80" t="str">
        <f>IFERROR(IF(B4618="","",VLOOKUP(B4618,'Customer Orders Management'!B:AB,8,0)),"")</f>
        <v/>
      </c>
      <c r="I4618" s="81" t="str">
        <f>IFERROR(IF(B4618="","",VLOOKUP(B4618,'Customer Orders Management'!B:AB,9,0)),"")</f>
        <v/>
      </c>
      <c r="J4618" s="81" t="str">
        <f>IFERROR(IF(B4618="","",VLOOKUP(B4618,'Customer Orders Management'!B:AB,10,0)),"")</f>
        <v/>
      </c>
      <c r="K4618" s="81" t="str">
        <f>IFERROR(IF(B4618="","",VLOOKUP(B4618,'Customer Orders Management'!B:AB,11,0)),"")</f>
        <v/>
      </c>
      <c r="L4618" s="81" t="str">
        <f>IFERROR(IF(VLOOKUP(B4618,'DIFOT Raw Data'!B:P,15,0)="","Not Delivered","Delivery"&amp;" "&amp;VLOOKUP(B4618,'DIFOT Raw Data'!B:P,15,0)),"")</f>
        <v/>
      </c>
    </row>
    <row r="4619" spans="5:12" x14ac:dyDescent="0.25">
      <c r="E4619" s="80" t="str">
        <f>IFERROR(IF(B4619="","",VLOOKUP(B4619,'Customer Orders Management'!B:AB,12,0)),"")</f>
        <v/>
      </c>
      <c r="F4619" s="80" t="str">
        <f>IFERROR(IF(B4619="","",VLOOKUP(B4619,'Customer Orders Management'!B:AB,13,0)),"")</f>
        <v/>
      </c>
      <c r="G4619" s="80" t="str">
        <f>IFERROR(IF(B4619="","",VLOOKUP(B4619,'Customer Orders Management'!B:AB,7,0)),"")</f>
        <v/>
      </c>
      <c r="H4619" s="80" t="str">
        <f>IFERROR(IF(B4619="","",VLOOKUP(B4619,'Customer Orders Management'!B:AB,8,0)),"")</f>
        <v/>
      </c>
      <c r="I4619" s="81" t="str">
        <f>IFERROR(IF(B4619="","",VLOOKUP(B4619,'Customer Orders Management'!B:AB,9,0)),"")</f>
        <v/>
      </c>
      <c r="J4619" s="81" t="str">
        <f>IFERROR(IF(B4619="","",VLOOKUP(B4619,'Customer Orders Management'!B:AB,10,0)),"")</f>
        <v/>
      </c>
      <c r="K4619" s="81" t="str">
        <f>IFERROR(IF(B4619="","",VLOOKUP(B4619,'Customer Orders Management'!B:AB,11,0)),"")</f>
        <v/>
      </c>
      <c r="L4619" s="81" t="str">
        <f>IFERROR(IF(VLOOKUP(B4619,'DIFOT Raw Data'!B:P,15,0)="","Not Delivered","Delivery"&amp;" "&amp;VLOOKUP(B4619,'DIFOT Raw Data'!B:P,15,0)),"")</f>
        <v/>
      </c>
    </row>
    <row r="4620" spans="5:12" x14ac:dyDescent="0.25">
      <c r="E4620" s="80" t="str">
        <f>IFERROR(IF(B4620="","",VLOOKUP(B4620,'Customer Orders Management'!B:AB,12,0)),"")</f>
        <v/>
      </c>
      <c r="F4620" s="80" t="str">
        <f>IFERROR(IF(B4620="","",VLOOKUP(B4620,'Customer Orders Management'!B:AB,13,0)),"")</f>
        <v/>
      </c>
      <c r="G4620" s="80" t="str">
        <f>IFERROR(IF(B4620="","",VLOOKUP(B4620,'Customer Orders Management'!B:AB,7,0)),"")</f>
        <v/>
      </c>
      <c r="H4620" s="80" t="str">
        <f>IFERROR(IF(B4620="","",VLOOKUP(B4620,'Customer Orders Management'!B:AB,8,0)),"")</f>
        <v/>
      </c>
      <c r="I4620" s="81" t="str">
        <f>IFERROR(IF(B4620="","",VLOOKUP(B4620,'Customer Orders Management'!B:AB,9,0)),"")</f>
        <v/>
      </c>
      <c r="J4620" s="81" t="str">
        <f>IFERROR(IF(B4620="","",VLOOKUP(B4620,'Customer Orders Management'!B:AB,10,0)),"")</f>
        <v/>
      </c>
      <c r="K4620" s="81" t="str">
        <f>IFERROR(IF(B4620="","",VLOOKUP(B4620,'Customer Orders Management'!B:AB,11,0)),"")</f>
        <v/>
      </c>
      <c r="L4620" s="81" t="str">
        <f>IFERROR(IF(VLOOKUP(B4620,'DIFOT Raw Data'!B:P,15,0)="","Not Delivered","Delivery"&amp;" "&amp;VLOOKUP(B4620,'DIFOT Raw Data'!B:P,15,0)),"")</f>
        <v/>
      </c>
    </row>
    <row r="4621" spans="5:12" x14ac:dyDescent="0.25">
      <c r="E4621" s="80" t="str">
        <f>IFERROR(IF(B4621="","",VLOOKUP(B4621,'Customer Orders Management'!B:AB,12,0)),"")</f>
        <v/>
      </c>
      <c r="F4621" s="80" t="str">
        <f>IFERROR(IF(B4621="","",VLOOKUP(B4621,'Customer Orders Management'!B:AB,13,0)),"")</f>
        <v/>
      </c>
      <c r="G4621" s="80" t="str">
        <f>IFERROR(IF(B4621="","",VLOOKUP(B4621,'Customer Orders Management'!B:AB,7,0)),"")</f>
        <v/>
      </c>
      <c r="H4621" s="80" t="str">
        <f>IFERROR(IF(B4621="","",VLOOKUP(B4621,'Customer Orders Management'!B:AB,8,0)),"")</f>
        <v/>
      </c>
      <c r="I4621" s="81" t="str">
        <f>IFERROR(IF(B4621="","",VLOOKUP(B4621,'Customer Orders Management'!B:AB,9,0)),"")</f>
        <v/>
      </c>
      <c r="J4621" s="81" t="str">
        <f>IFERROR(IF(B4621="","",VLOOKUP(B4621,'Customer Orders Management'!B:AB,10,0)),"")</f>
        <v/>
      </c>
      <c r="K4621" s="81" t="str">
        <f>IFERROR(IF(B4621="","",VLOOKUP(B4621,'Customer Orders Management'!B:AB,11,0)),"")</f>
        <v/>
      </c>
      <c r="L4621" s="81" t="str">
        <f>IFERROR(IF(VLOOKUP(B4621,'DIFOT Raw Data'!B:P,15,0)="","Not Delivered","Delivery"&amp;" "&amp;VLOOKUP(B4621,'DIFOT Raw Data'!B:P,15,0)),"")</f>
        <v/>
      </c>
    </row>
    <row r="4622" spans="5:12" x14ac:dyDescent="0.25">
      <c r="E4622" s="80" t="str">
        <f>IFERROR(IF(B4622="","",VLOOKUP(B4622,'Customer Orders Management'!B:AB,12,0)),"")</f>
        <v/>
      </c>
      <c r="F4622" s="80" t="str">
        <f>IFERROR(IF(B4622="","",VLOOKUP(B4622,'Customer Orders Management'!B:AB,13,0)),"")</f>
        <v/>
      </c>
      <c r="G4622" s="80" t="str">
        <f>IFERROR(IF(B4622="","",VLOOKUP(B4622,'Customer Orders Management'!B:AB,7,0)),"")</f>
        <v/>
      </c>
      <c r="H4622" s="80" t="str">
        <f>IFERROR(IF(B4622="","",VLOOKUP(B4622,'Customer Orders Management'!B:AB,8,0)),"")</f>
        <v/>
      </c>
      <c r="I4622" s="81" t="str">
        <f>IFERROR(IF(B4622="","",VLOOKUP(B4622,'Customer Orders Management'!B:AB,9,0)),"")</f>
        <v/>
      </c>
      <c r="J4622" s="81" t="str">
        <f>IFERROR(IF(B4622="","",VLOOKUP(B4622,'Customer Orders Management'!B:AB,10,0)),"")</f>
        <v/>
      </c>
      <c r="K4622" s="81" t="str">
        <f>IFERROR(IF(B4622="","",VLOOKUP(B4622,'Customer Orders Management'!B:AB,11,0)),"")</f>
        <v/>
      </c>
      <c r="L4622" s="81" t="str">
        <f>IFERROR(IF(VLOOKUP(B4622,'DIFOT Raw Data'!B:P,15,0)="","Not Delivered","Delivery"&amp;" "&amp;VLOOKUP(B4622,'DIFOT Raw Data'!B:P,15,0)),"")</f>
        <v/>
      </c>
    </row>
    <row r="4623" spans="5:12" x14ac:dyDescent="0.25">
      <c r="E4623" s="80" t="str">
        <f>IFERROR(IF(B4623="","",VLOOKUP(B4623,'Customer Orders Management'!B:AB,12,0)),"")</f>
        <v/>
      </c>
      <c r="F4623" s="80" t="str">
        <f>IFERROR(IF(B4623="","",VLOOKUP(B4623,'Customer Orders Management'!B:AB,13,0)),"")</f>
        <v/>
      </c>
      <c r="G4623" s="80" t="str">
        <f>IFERROR(IF(B4623="","",VLOOKUP(B4623,'Customer Orders Management'!B:AB,7,0)),"")</f>
        <v/>
      </c>
      <c r="H4623" s="80" t="str">
        <f>IFERROR(IF(B4623="","",VLOOKUP(B4623,'Customer Orders Management'!B:AB,8,0)),"")</f>
        <v/>
      </c>
      <c r="I4623" s="81" t="str">
        <f>IFERROR(IF(B4623="","",VLOOKUP(B4623,'Customer Orders Management'!B:AB,9,0)),"")</f>
        <v/>
      </c>
      <c r="J4623" s="81" t="str">
        <f>IFERROR(IF(B4623="","",VLOOKUP(B4623,'Customer Orders Management'!B:AB,10,0)),"")</f>
        <v/>
      </c>
      <c r="K4623" s="81" t="str">
        <f>IFERROR(IF(B4623="","",VLOOKUP(B4623,'Customer Orders Management'!B:AB,11,0)),"")</f>
        <v/>
      </c>
      <c r="L4623" s="81" t="str">
        <f>IFERROR(IF(VLOOKUP(B4623,'DIFOT Raw Data'!B:P,15,0)="","Not Delivered","Delivery"&amp;" "&amp;VLOOKUP(B4623,'DIFOT Raw Data'!B:P,15,0)),"")</f>
        <v/>
      </c>
    </row>
    <row r="4624" spans="5:12" x14ac:dyDescent="0.25">
      <c r="E4624" s="80" t="str">
        <f>IFERROR(IF(B4624="","",VLOOKUP(B4624,'Customer Orders Management'!B:AB,12,0)),"")</f>
        <v/>
      </c>
      <c r="F4624" s="80" t="str">
        <f>IFERROR(IF(B4624="","",VLOOKUP(B4624,'Customer Orders Management'!B:AB,13,0)),"")</f>
        <v/>
      </c>
      <c r="G4624" s="80" t="str">
        <f>IFERROR(IF(B4624="","",VLOOKUP(B4624,'Customer Orders Management'!B:AB,7,0)),"")</f>
        <v/>
      </c>
      <c r="H4624" s="80" t="str">
        <f>IFERROR(IF(B4624="","",VLOOKUP(B4624,'Customer Orders Management'!B:AB,8,0)),"")</f>
        <v/>
      </c>
      <c r="I4624" s="81" t="str">
        <f>IFERROR(IF(B4624="","",VLOOKUP(B4624,'Customer Orders Management'!B:AB,9,0)),"")</f>
        <v/>
      </c>
      <c r="J4624" s="81" t="str">
        <f>IFERROR(IF(B4624="","",VLOOKUP(B4624,'Customer Orders Management'!B:AB,10,0)),"")</f>
        <v/>
      </c>
      <c r="K4624" s="81" t="str">
        <f>IFERROR(IF(B4624="","",VLOOKUP(B4624,'Customer Orders Management'!B:AB,11,0)),"")</f>
        <v/>
      </c>
      <c r="L4624" s="81" t="str">
        <f>IFERROR(IF(VLOOKUP(B4624,'DIFOT Raw Data'!B:P,15,0)="","Not Delivered","Delivery"&amp;" "&amp;VLOOKUP(B4624,'DIFOT Raw Data'!B:P,15,0)),"")</f>
        <v/>
      </c>
    </row>
    <row r="4625" spans="5:12" x14ac:dyDescent="0.25">
      <c r="E4625" s="80" t="str">
        <f>IFERROR(IF(B4625="","",VLOOKUP(B4625,'Customer Orders Management'!B:AB,12,0)),"")</f>
        <v/>
      </c>
      <c r="F4625" s="80" t="str">
        <f>IFERROR(IF(B4625="","",VLOOKUP(B4625,'Customer Orders Management'!B:AB,13,0)),"")</f>
        <v/>
      </c>
      <c r="G4625" s="80" t="str">
        <f>IFERROR(IF(B4625="","",VLOOKUP(B4625,'Customer Orders Management'!B:AB,7,0)),"")</f>
        <v/>
      </c>
      <c r="H4625" s="80" t="str">
        <f>IFERROR(IF(B4625="","",VLOOKUP(B4625,'Customer Orders Management'!B:AB,8,0)),"")</f>
        <v/>
      </c>
      <c r="I4625" s="81" t="str">
        <f>IFERROR(IF(B4625="","",VLOOKUP(B4625,'Customer Orders Management'!B:AB,9,0)),"")</f>
        <v/>
      </c>
      <c r="J4625" s="81" t="str">
        <f>IFERROR(IF(B4625="","",VLOOKUP(B4625,'Customer Orders Management'!B:AB,10,0)),"")</f>
        <v/>
      </c>
      <c r="K4625" s="81" t="str">
        <f>IFERROR(IF(B4625="","",VLOOKUP(B4625,'Customer Orders Management'!B:AB,11,0)),"")</f>
        <v/>
      </c>
      <c r="L4625" s="81" t="str">
        <f>IFERROR(IF(VLOOKUP(B4625,'DIFOT Raw Data'!B:P,15,0)="","Not Delivered","Delivery"&amp;" "&amp;VLOOKUP(B4625,'DIFOT Raw Data'!B:P,15,0)),"")</f>
        <v/>
      </c>
    </row>
    <row r="4626" spans="5:12" x14ac:dyDescent="0.25">
      <c r="E4626" s="80" t="str">
        <f>IFERROR(IF(B4626="","",VLOOKUP(B4626,'Customer Orders Management'!B:AB,12,0)),"")</f>
        <v/>
      </c>
      <c r="F4626" s="80" t="str">
        <f>IFERROR(IF(B4626="","",VLOOKUP(B4626,'Customer Orders Management'!B:AB,13,0)),"")</f>
        <v/>
      </c>
      <c r="G4626" s="80" t="str">
        <f>IFERROR(IF(B4626="","",VLOOKUP(B4626,'Customer Orders Management'!B:AB,7,0)),"")</f>
        <v/>
      </c>
      <c r="H4626" s="80" t="str">
        <f>IFERROR(IF(B4626="","",VLOOKUP(B4626,'Customer Orders Management'!B:AB,8,0)),"")</f>
        <v/>
      </c>
      <c r="I4626" s="81" t="str">
        <f>IFERROR(IF(B4626="","",VLOOKUP(B4626,'Customer Orders Management'!B:AB,9,0)),"")</f>
        <v/>
      </c>
      <c r="J4626" s="81" t="str">
        <f>IFERROR(IF(B4626="","",VLOOKUP(B4626,'Customer Orders Management'!B:AB,10,0)),"")</f>
        <v/>
      </c>
      <c r="K4626" s="81" t="str">
        <f>IFERROR(IF(B4626="","",VLOOKUP(B4626,'Customer Orders Management'!B:AB,11,0)),"")</f>
        <v/>
      </c>
      <c r="L4626" s="81" t="str">
        <f>IFERROR(IF(VLOOKUP(B4626,'DIFOT Raw Data'!B:P,15,0)="","Not Delivered","Delivery"&amp;" "&amp;VLOOKUP(B4626,'DIFOT Raw Data'!B:P,15,0)),"")</f>
        <v/>
      </c>
    </row>
    <row r="4627" spans="5:12" x14ac:dyDescent="0.25">
      <c r="E4627" s="80" t="str">
        <f>IFERROR(IF(B4627="","",VLOOKUP(B4627,'Customer Orders Management'!B:AB,12,0)),"")</f>
        <v/>
      </c>
      <c r="F4627" s="80" t="str">
        <f>IFERROR(IF(B4627="","",VLOOKUP(B4627,'Customer Orders Management'!B:AB,13,0)),"")</f>
        <v/>
      </c>
      <c r="G4627" s="80" t="str">
        <f>IFERROR(IF(B4627="","",VLOOKUP(B4627,'Customer Orders Management'!B:AB,7,0)),"")</f>
        <v/>
      </c>
      <c r="H4627" s="80" t="str">
        <f>IFERROR(IF(B4627="","",VLOOKUP(B4627,'Customer Orders Management'!B:AB,8,0)),"")</f>
        <v/>
      </c>
      <c r="I4627" s="81" t="str">
        <f>IFERROR(IF(B4627="","",VLOOKUP(B4627,'Customer Orders Management'!B:AB,9,0)),"")</f>
        <v/>
      </c>
      <c r="J4627" s="81" t="str">
        <f>IFERROR(IF(B4627="","",VLOOKUP(B4627,'Customer Orders Management'!B:AB,10,0)),"")</f>
        <v/>
      </c>
      <c r="K4627" s="81" t="str">
        <f>IFERROR(IF(B4627="","",VLOOKUP(B4627,'Customer Orders Management'!B:AB,11,0)),"")</f>
        <v/>
      </c>
      <c r="L4627" s="81" t="str">
        <f>IFERROR(IF(VLOOKUP(B4627,'DIFOT Raw Data'!B:P,15,0)="","Not Delivered","Delivery"&amp;" "&amp;VLOOKUP(B4627,'DIFOT Raw Data'!B:P,15,0)),"")</f>
        <v/>
      </c>
    </row>
    <row r="4628" spans="5:12" x14ac:dyDescent="0.25">
      <c r="E4628" s="80" t="str">
        <f>IFERROR(IF(B4628="","",VLOOKUP(B4628,'Customer Orders Management'!B:AB,12,0)),"")</f>
        <v/>
      </c>
      <c r="F4628" s="80" t="str">
        <f>IFERROR(IF(B4628="","",VLOOKUP(B4628,'Customer Orders Management'!B:AB,13,0)),"")</f>
        <v/>
      </c>
      <c r="G4628" s="80" t="str">
        <f>IFERROR(IF(B4628="","",VLOOKUP(B4628,'Customer Orders Management'!B:AB,7,0)),"")</f>
        <v/>
      </c>
      <c r="H4628" s="80" t="str">
        <f>IFERROR(IF(B4628="","",VLOOKUP(B4628,'Customer Orders Management'!B:AB,8,0)),"")</f>
        <v/>
      </c>
      <c r="I4628" s="81" t="str">
        <f>IFERROR(IF(B4628="","",VLOOKUP(B4628,'Customer Orders Management'!B:AB,9,0)),"")</f>
        <v/>
      </c>
      <c r="J4628" s="81" t="str">
        <f>IFERROR(IF(B4628="","",VLOOKUP(B4628,'Customer Orders Management'!B:AB,10,0)),"")</f>
        <v/>
      </c>
      <c r="K4628" s="81" t="str">
        <f>IFERROR(IF(B4628="","",VLOOKUP(B4628,'Customer Orders Management'!B:AB,11,0)),"")</f>
        <v/>
      </c>
      <c r="L4628" s="81" t="str">
        <f>IFERROR(IF(VLOOKUP(B4628,'DIFOT Raw Data'!B:P,15,0)="","Not Delivered","Delivery"&amp;" "&amp;VLOOKUP(B4628,'DIFOT Raw Data'!B:P,15,0)),"")</f>
        <v/>
      </c>
    </row>
    <row r="4629" spans="5:12" x14ac:dyDescent="0.25">
      <c r="E4629" s="80" t="str">
        <f>IFERROR(IF(B4629="","",VLOOKUP(B4629,'Customer Orders Management'!B:AB,12,0)),"")</f>
        <v/>
      </c>
      <c r="F4629" s="80" t="str">
        <f>IFERROR(IF(B4629="","",VLOOKUP(B4629,'Customer Orders Management'!B:AB,13,0)),"")</f>
        <v/>
      </c>
      <c r="G4629" s="80" t="str">
        <f>IFERROR(IF(B4629="","",VLOOKUP(B4629,'Customer Orders Management'!B:AB,7,0)),"")</f>
        <v/>
      </c>
      <c r="H4629" s="80" t="str">
        <f>IFERROR(IF(B4629="","",VLOOKUP(B4629,'Customer Orders Management'!B:AB,8,0)),"")</f>
        <v/>
      </c>
      <c r="I4629" s="81" t="str">
        <f>IFERROR(IF(B4629="","",VLOOKUP(B4629,'Customer Orders Management'!B:AB,9,0)),"")</f>
        <v/>
      </c>
      <c r="J4629" s="81" t="str">
        <f>IFERROR(IF(B4629="","",VLOOKUP(B4629,'Customer Orders Management'!B:AB,10,0)),"")</f>
        <v/>
      </c>
      <c r="K4629" s="81" t="str">
        <f>IFERROR(IF(B4629="","",VLOOKUP(B4629,'Customer Orders Management'!B:AB,11,0)),"")</f>
        <v/>
      </c>
      <c r="L4629" s="81" t="str">
        <f>IFERROR(IF(VLOOKUP(B4629,'DIFOT Raw Data'!B:P,15,0)="","Not Delivered","Delivery"&amp;" "&amp;VLOOKUP(B4629,'DIFOT Raw Data'!B:P,15,0)),"")</f>
        <v/>
      </c>
    </row>
    <row r="4630" spans="5:12" x14ac:dyDescent="0.25">
      <c r="E4630" s="80" t="str">
        <f>IFERROR(IF(B4630="","",VLOOKUP(B4630,'Customer Orders Management'!B:AB,12,0)),"")</f>
        <v/>
      </c>
      <c r="F4630" s="80" t="str">
        <f>IFERROR(IF(B4630="","",VLOOKUP(B4630,'Customer Orders Management'!B:AB,13,0)),"")</f>
        <v/>
      </c>
      <c r="G4630" s="80" t="str">
        <f>IFERROR(IF(B4630="","",VLOOKUP(B4630,'Customer Orders Management'!B:AB,7,0)),"")</f>
        <v/>
      </c>
      <c r="H4630" s="80" t="str">
        <f>IFERROR(IF(B4630="","",VLOOKUP(B4630,'Customer Orders Management'!B:AB,8,0)),"")</f>
        <v/>
      </c>
      <c r="I4630" s="81" t="str">
        <f>IFERROR(IF(B4630="","",VLOOKUP(B4630,'Customer Orders Management'!B:AB,9,0)),"")</f>
        <v/>
      </c>
      <c r="J4630" s="81" t="str">
        <f>IFERROR(IF(B4630="","",VLOOKUP(B4630,'Customer Orders Management'!B:AB,10,0)),"")</f>
        <v/>
      </c>
      <c r="K4630" s="81" t="str">
        <f>IFERROR(IF(B4630="","",VLOOKUP(B4630,'Customer Orders Management'!B:AB,11,0)),"")</f>
        <v/>
      </c>
      <c r="L4630" s="81" t="str">
        <f>IFERROR(IF(VLOOKUP(B4630,'DIFOT Raw Data'!B:P,15,0)="","Not Delivered","Delivery"&amp;" "&amp;VLOOKUP(B4630,'DIFOT Raw Data'!B:P,15,0)),"")</f>
        <v/>
      </c>
    </row>
    <row r="4631" spans="5:12" x14ac:dyDescent="0.25">
      <c r="E4631" s="80" t="str">
        <f>IFERROR(IF(B4631="","",VLOOKUP(B4631,'Customer Orders Management'!B:AB,12,0)),"")</f>
        <v/>
      </c>
      <c r="F4631" s="80" t="str">
        <f>IFERROR(IF(B4631="","",VLOOKUP(B4631,'Customer Orders Management'!B:AB,13,0)),"")</f>
        <v/>
      </c>
      <c r="G4631" s="80" t="str">
        <f>IFERROR(IF(B4631="","",VLOOKUP(B4631,'Customer Orders Management'!B:AB,7,0)),"")</f>
        <v/>
      </c>
      <c r="H4631" s="80" t="str">
        <f>IFERROR(IF(B4631="","",VLOOKUP(B4631,'Customer Orders Management'!B:AB,8,0)),"")</f>
        <v/>
      </c>
      <c r="I4631" s="81" t="str">
        <f>IFERROR(IF(B4631="","",VLOOKUP(B4631,'Customer Orders Management'!B:AB,9,0)),"")</f>
        <v/>
      </c>
      <c r="J4631" s="81" t="str">
        <f>IFERROR(IF(B4631="","",VLOOKUP(B4631,'Customer Orders Management'!B:AB,10,0)),"")</f>
        <v/>
      </c>
      <c r="K4631" s="81" t="str">
        <f>IFERROR(IF(B4631="","",VLOOKUP(B4631,'Customer Orders Management'!B:AB,11,0)),"")</f>
        <v/>
      </c>
      <c r="L4631" s="81" t="str">
        <f>IFERROR(IF(VLOOKUP(B4631,'DIFOT Raw Data'!B:P,15,0)="","Not Delivered","Delivery"&amp;" "&amp;VLOOKUP(B4631,'DIFOT Raw Data'!B:P,15,0)),"")</f>
        <v/>
      </c>
    </row>
    <row r="4632" spans="5:12" x14ac:dyDescent="0.25">
      <c r="E4632" s="80" t="str">
        <f>IFERROR(IF(B4632="","",VLOOKUP(B4632,'Customer Orders Management'!B:AB,12,0)),"")</f>
        <v/>
      </c>
      <c r="F4632" s="80" t="str">
        <f>IFERROR(IF(B4632="","",VLOOKUP(B4632,'Customer Orders Management'!B:AB,13,0)),"")</f>
        <v/>
      </c>
      <c r="G4632" s="80" t="str">
        <f>IFERROR(IF(B4632="","",VLOOKUP(B4632,'Customer Orders Management'!B:AB,7,0)),"")</f>
        <v/>
      </c>
      <c r="H4632" s="80" t="str">
        <f>IFERROR(IF(B4632="","",VLOOKUP(B4632,'Customer Orders Management'!B:AB,8,0)),"")</f>
        <v/>
      </c>
      <c r="I4632" s="81" t="str">
        <f>IFERROR(IF(B4632="","",VLOOKUP(B4632,'Customer Orders Management'!B:AB,9,0)),"")</f>
        <v/>
      </c>
      <c r="J4632" s="81" t="str">
        <f>IFERROR(IF(B4632="","",VLOOKUP(B4632,'Customer Orders Management'!B:AB,10,0)),"")</f>
        <v/>
      </c>
      <c r="K4632" s="81" t="str">
        <f>IFERROR(IF(B4632="","",VLOOKUP(B4632,'Customer Orders Management'!B:AB,11,0)),"")</f>
        <v/>
      </c>
      <c r="L4632" s="81" t="str">
        <f>IFERROR(IF(VLOOKUP(B4632,'DIFOT Raw Data'!B:P,15,0)="","Not Delivered","Delivery"&amp;" "&amp;VLOOKUP(B4632,'DIFOT Raw Data'!B:P,15,0)),"")</f>
        <v/>
      </c>
    </row>
    <row r="4633" spans="5:12" x14ac:dyDescent="0.25">
      <c r="E4633" s="80" t="str">
        <f>IFERROR(IF(B4633="","",VLOOKUP(B4633,'Customer Orders Management'!B:AB,12,0)),"")</f>
        <v/>
      </c>
      <c r="F4633" s="80" t="str">
        <f>IFERROR(IF(B4633="","",VLOOKUP(B4633,'Customer Orders Management'!B:AB,13,0)),"")</f>
        <v/>
      </c>
      <c r="G4633" s="80" t="str">
        <f>IFERROR(IF(B4633="","",VLOOKUP(B4633,'Customer Orders Management'!B:AB,7,0)),"")</f>
        <v/>
      </c>
      <c r="H4633" s="80" t="str">
        <f>IFERROR(IF(B4633="","",VLOOKUP(B4633,'Customer Orders Management'!B:AB,8,0)),"")</f>
        <v/>
      </c>
      <c r="I4633" s="81" t="str">
        <f>IFERROR(IF(B4633="","",VLOOKUP(B4633,'Customer Orders Management'!B:AB,9,0)),"")</f>
        <v/>
      </c>
      <c r="J4633" s="81" t="str">
        <f>IFERROR(IF(B4633="","",VLOOKUP(B4633,'Customer Orders Management'!B:AB,10,0)),"")</f>
        <v/>
      </c>
      <c r="K4633" s="81" t="str">
        <f>IFERROR(IF(B4633="","",VLOOKUP(B4633,'Customer Orders Management'!B:AB,11,0)),"")</f>
        <v/>
      </c>
      <c r="L4633" s="81" t="str">
        <f>IFERROR(IF(VLOOKUP(B4633,'DIFOT Raw Data'!B:P,15,0)="","Not Delivered","Delivery"&amp;" "&amp;VLOOKUP(B4633,'DIFOT Raw Data'!B:P,15,0)),"")</f>
        <v/>
      </c>
    </row>
    <row r="4634" spans="5:12" x14ac:dyDescent="0.25">
      <c r="E4634" s="80" t="str">
        <f>IFERROR(IF(B4634="","",VLOOKUP(B4634,'Customer Orders Management'!B:AB,12,0)),"")</f>
        <v/>
      </c>
      <c r="F4634" s="80" t="str">
        <f>IFERROR(IF(B4634="","",VLOOKUP(B4634,'Customer Orders Management'!B:AB,13,0)),"")</f>
        <v/>
      </c>
      <c r="G4634" s="80" t="str">
        <f>IFERROR(IF(B4634="","",VLOOKUP(B4634,'Customer Orders Management'!B:AB,7,0)),"")</f>
        <v/>
      </c>
      <c r="H4634" s="80" t="str">
        <f>IFERROR(IF(B4634="","",VLOOKUP(B4634,'Customer Orders Management'!B:AB,8,0)),"")</f>
        <v/>
      </c>
      <c r="I4634" s="81" t="str">
        <f>IFERROR(IF(B4634="","",VLOOKUP(B4634,'Customer Orders Management'!B:AB,9,0)),"")</f>
        <v/>
      </c>
      <c r="J4634" s="81" t="str">
        <f>IFERROR(IF(B4634="","",VLOOKUP(B4634,'Customer Orders Management'!B:AB,10,0)),"")</f>
        <v/>
      </c>
      <c r="K4634" s="81" t="str">
        <f>IFERROR(IF(B4634="","",VLOOKUP(B4634,'Customer Orders Management'!B:AB,11,0)),"")</f>
        <v/>
      </c>
      <c r="L4634" s="81" t="str">
        <f>IFERROR(IF(VLOOKUP(B4634,'DIFOT Raw Data'!B:P,15,0)="","Not Delivered","Delivery"&amp;" "&amp;VLOOKUP(B4634,'DIFOT Raw Data'!B:P,15,0)),"")</f>
        <v/>
      </c>
    </row>
    <row r="4635" spans="5:12" x14ac:dyDescent="0.25">
      <c r="E4635" s="80" t="str">
        <f>IFERROR(IF(B4635="","",VLOOKUP(B4635,'Customer Orders Management'!B:AB,12,0)),"")</f>
        <v/>
      </c>
      <c r="F4635" s="80" t="str">
        <f>IFERROR(IF(B4635="","",VLOOKUP(B4635,'Customer Orders Management'!B:AB,13,0)),"")</f>
        <v/>
      </c>
      <c r="G4635" s="80" t="str">
        <f>IFERROR(IF(B4635="","",VLOOKUP(B4635,'Customer Orders Management'!B:AB,7,0)),"")</f>
        <v/>
      </c>
      <c r="H4635" s="80" t="str">
        <f>IFERROR(IF(B4635="","",VLOOKUP(B4635,'Customer Orders Management'!B:AB,8,0)),"")</f>
        <v/>
      </c>
      <c r="I4635" s="81" t="str">
        <f>IFERROR(IF(B4635="","",VLOOKUP(B4635,'Customer Orders Management'!B:AB,9,0)),"")</f>
        <v/>
      </c>
      <c r="J4635" s="81" t="str">
        <f>IFERROR(IF(B4635="","",VLOOKUP(B4635,'Customer Orders Management'!B:AB,10,0)),"")</f>
        <v/>
      </c>
      <c r="K4635" s="81" t="str">
        <f>IFERROR(IF(B4635="","",VLOOKUP(B4635,'Customer Orders Management'!B:AB,11,0)),"")</f>
        <v/>
      </c>
      <c r="L4635" s="81" t="str">
        <f>IFERROR(IF(VLOOKUP(B4635,'DIFOT Raw Data'!B:P,15,0)="","Not Delivered","Delivery"&amp;" "&amp;VLOOKUP(B4635,'DIFOT Raw Data'!B:P,15,0)),"")</f>
        <v/>
      </c>
    </row>
    <row r="4636" spans="5:12" x14ac:dyDescent="0.25">
      <c r="E4636" s="80" t="str">
        <f>IFERROR(IF(B4636="","",VLOOKUP(B4636,'Customer Orders Management'!B:AB,12,0)),"")</f>
        <v/>
      </c>
      <c r="F4636" s="80" t="str">
        <f>IFERROR(IF(B4636="","",VLOOKUP(B4636,'Customer Orders Management'!B:AB,13,0)),"")</f>
        <v/>
      </c>
      <c r="G4636" s="80" t="str">
        <f>IFERROR(IF(B4636="","",VLOOKUP(B4636,'Customer Orders Management'!B:AB,7,0)),"")</f>
        <v/>
      </c>
      <c r="H4636" s="80" t="str">
        <f>IFERROR(IF(B4636="","",VLOOKUP(B4636,'Customer Orders Management'!B:AB,8,0)),"")</f>
        <v/>
      </c>
      <c r="I4636" s="81" t="str">
        <f>IFERROR(IF(B4636="","",VLOOKUP(B4636,'Customer Orders Management'!B:AB,9,0)),"")</f>
        <v/>
      </c>
      <c r="J4636" s="81" t="str">
        <f>IFERROR(IF(B4636="","",VLOOKUP(B4636,'Customer Orders Management'!B:AB,10,0)),"")</f>
        <v/>
      </c>
      <c r="K4636" s="81" t="str">
        <f>IFERROR(IF(B4636="","",VLOOKUP(B4636,'Customer Orders Management'!B:AB,11,0)),"")</f>
        <v/>
      </c>
      <c r="L4636" s="81" t="str">
        <f>IFERROR(IF(VLOOKUP(B4636,'DIFOT Raw Data'!B:P,15,0)="","Not Delivered","Delivery"&amp;" "&amp;VLOOKUP(B4636,'DIFOT Raw Data'!B:P,15,0)),"")</f>
        <v/>
      </c>
    </row>
    <row r="4637" spans="5:12" x14ac:dyDescent="0.25">
      <c r="E4637" s="80" t="str">
        <f>IFERROR(IF(B4637="","",VLOOKUP(B4637,'Customer Orders Management'!B:AB,12,0)),"")</f>
        <v/>
      </c>
      <c r="F4637" s="80" t="str">
        <f>IFERROR(IF(B4637="","",VLOOKUP(B4637,'Customer Orders Management'!B:AB,13,0)),"")</f>
        <v/>
      </c>
      <c r="G4637" s="80" t="str">
        <f>IFERROR(IF(B4637="","",VLOOKUP(B4637,'Customer Orders Management'!B:AB,7,0)),"")</f>
        <v/>
      </c>
      <c r="H4637" s="80" t="str">
        <f>IFERROR(IF(B4637="","",VLOOKUP(B4637,'Customer Orders Management'!B:AB,8,0)),"")</f>
        <v/>
      </c>
      <c r="I4637" s="81" t="str">
        <f>IFERROR(IF(B4637="","",VLOOKUP(B4637,'Customer Orders Management'!B:AB,9,0)),"")</f>
        <v/>
      </c>
      <c r="J4637" s="81" t="str">
        <f>IFERROR(IF(B4637="","",VLOOKUP(B4637,'Customer Orders Management'!B:AB,10,0)),"")</f>
        <v/>
      </c>
      <c r="K4637" s="81" t="str">
        <f>IFERROR(IF(B4637="","",VLOOKUP(B4637,'Customer Orders Management'!B:AB,11,0)),"")</f>
        <v/>
      </c>
      <c r="L4637" s="81" t="str">
        <f>IFERROR(IF(VLOOKUP(B4637,'DIFOT Raw Data'!B:P,15,0)="","Not Delivered","Delivery"&amp;" "&amp;VLOOKUP(B4637,'DIFOT Raw Data'!B:P,15,0)),"")</f>
        <v/>
      </c>
    </row>
    <row r="4638" spans="5:12" x14ac:dyDescent="0.25">
      <c r="E4638" s="80" t="str">
        <f>IFERROR(IF(B4638="","",VLOOKUP(B4638,'Customer Orders Management'!B:AB,12,0)),"")</f>
        <v/>
      </c>
      <c r="F4638" s="80" t="str">
        <f>IFERROR(IF(B4638="","",VLOOKUP(B4638,'Customer Orders Management'!B:AB,13,0)),"")</f>
        <v/>
      </c>
      <c r="G4638" s="80" t="str">
        <f>IFERROR(IF(B4638="","",VLOOKUP(B4638,'Customer Orders Management'!B:AB,7,0)),"")</f>
        <v/>
      </c>
      <c r="H4638" s="80" t="str">
        <f>IFERROR(IF(B4638="","",VLOOKUP(B4638,'Customer Orders Management'!B:AB,8,0)),"")</f>
        <v/>
      </c>
      <c r="I4638" s="81" t="str">
        <f>IFERROR(IF(B4638="","",VLOOKUP(B4638,'Customer Orders Management'!B:AB,9,0)),"")</f>
        <v/>
      </c>
      <c r="J4638" s="81" t="str">
        <f>IFERROR(IF(B4638="","",VLOOKUP(B4638,'Customer Orders Management'!B:AB,10,0)),"")</f>
        <v/>
      </c>
      <c r="K4638" s="81" t="str">
        <f>IFERROR(IF(B4638="","",VLOOKUP(B4638,'Customer Orders Management'!B:AB,11,0)),"")</f>
        <v/>
      </c>
      <c r="L4638" s="81" t="str">
        <f>IFERROR(IF(VLOOKUP(B4638,'DIFOT Raw Data'!B:P,15,0)="","Not Delivered","Delivery"&amp;" "&amp;VLOOKUP(B4638,'DIFOT Raw Data'!B:P,15,0)),"")</f>
        <v/>
      </c>
    </row>
    <row r="4639" spans="5:12" x14ac:dyDescent="0.25">
      <c r="E4639" s="80" t="str">
        <f>IFERROR(IF(B4639="","",VLOOKUP(B4639,'Customer Orders Management'!B:AB,12,0)),"")</f>
        <v/>
      </c>
      <c r="F4639" s="80" t="str">
        <f>IFERROR(IF(B4639="","",VLOOKUP(B4639,'Customer Orders Management'!B:AB,13,0)),"")</f>
        <v/>
      </c>
      <c r="G4639" s="80" t="str">
        <f>IFERROR(IF(B4639="","",VLOOKUP(B4639,'Customer Orders Management'!B:AB,7,0)),"")</f>
        <v/>
      </c>
      <c r="H4639" s="80" t="str">
        <f>IFERROR(IF(B4639="","",VLOOKUP(B4639,'Customer Orders Management'!B:AB,8,0)),"")</f>
        <v/>
      </c>
      <c r="I4639" s="81" t="str">
        <f>IFERROR(IF(B4639="","",VLOOKUP(B4639,'Customer Orders Management'!B:AB,9,0)),"")</f>
        <v/>
      </c>
      <c r="J4639" s="81" t="str">
        <f>IFERROR(IF(B4639="","",VLOOKUP(B4639,'Customer Orders Management'!B:AB,10,0)),"")</f>
        <v/>
      </c>
      <c r="K4639" s="81" t="str">
        <f>IFERROR(IF(B4639="","",VLOOKUP(B4639,'Customer Orders Management'!B:AB,11,0)),"")</f>
        <v/>
      </c>
      <c r="L4639" s="81" t="str">
        <f>IFERROR(IF(VLOOKUP(B4639,'DIFOT Raw Data'!B:P,15,0)="","Not Delivered","Delivery"&amp;" "&amp;VLOOKUP(B4639,'DIFOT Raw Data'!B:P,15,0)),"")</f>
        <v/>
      </c>
    </row>
    <row r="4640" spans="5:12" x14ac:dyDescent="0.25">
      <c r="E4640" s="80" t="str">
        <f>IFERROR(IF(B4640="","",VLOOKUP(B4640,'Customer Orders Management'!B:AB,12,0)),"")</f>
        <v/>
      </c>
      <c r="F4640" s="80" t="str">
        <f>IFERROR(IF(B4640="","",VLOOKUP(B4640,'Customer Orders Management'!B:AB,13,0)),"")</f>
        <v/>
      </c>
      <c r="G4640" s="80" t="str">
        <f>IFERROR(IF(B4640="","",VLOOKUP(B4640,'Customer Orders Management'!B:AB,7,0)),"")</f>
        <v/>
      </c>
      <c r="H4640" s="80" t="str">
        <f>IFERROR(IF(B4640="","",VLOOKUP(B4640,'Customer Orders Management'!B:AB,8,0)),"")</f>
        <v/>
      </c>
      <c r="I4640" s="81" t="str">
        <f>IFERROR(IF(B4640="","",VLOOKUP(B4640,'Customer Orders Management'!B:AB,9,0)),"")</f>
        <v/>
      </c>
      <c r="J4640" s="81" t="str">
        <f>IFERROR(IF(B4640="","",VLOOKUP(B4640,'Customer Orders Management'!B:AB,10,0)),"")</f>
        <v/>
      </c>
      <c r="K4640" s="81" t="str">
        <f>IFERROR(IF(B4640="","",VLOOKUP(B4640,'Customer Orders Management'!B:AB,11,0)),"")</f>
        <v/>
      </c>
      <c r="L4640" s="81" t="str">
        <f>IFERROR(IF(VLOOKUP(B4640,'DIFOT Raw Data'!B:P,15,0)="","Not Delivered","Delivery"&amp;" "&amp;VLOOKUP(B4640,'DIFOT Raw Data'!B:P,15,0)),"")</f>
        <v/>
      </c>
    </row>
    <row r="4641" spans="5:12" x14ac:dyDescent="0.25">
      <c r="E4641" s="80" t="str">
        <f>IFERROR(IF(B4641="","",VLOOKUP(B4641,'Customer Orders Management'!B:AB,12,0)),"")</f>
        <v/>
      </c>
      <c r="F4641" s="80" t="str">
        <f>IFERROR(IF(B4641="","",VLOOKUP(B4641,'Customer Orders Management'!B:AB,13,0)),"")</f>
        <v/>
      </c>
      <c r="G4641" s="80" t="str">
        <f>IFERROR(IF(B4641="","",VLOOKUP(B4641,'Customer Orders Management'!B:AB,7,0)),"")</f>
        <v/>
      </c>
      <c r="H4641" s="80" t="str">
        <f>IFERROR(IF(B4641="","",VLOOKUP(B4641,'Customer Orders Management'!B:AB,8,0)),"")</f>
        <v/>
      </c>
      <c r="I4641" s="81" t="str">
        <f>IFERROR(IF(B4641="","",VLOOKUP(B4641,'Customer Orders Management'!B:AB,9,0)),"")</f>
        <v/>
      </c>
      <c r="J4641" s="81" t="str">
        <f>IFERROR(IF(B4641="","",VLOOKUP(B4641,'Customer Orders Management'!B:AB,10,0)),"")</f>
        <v/>
      </c>
      <c r="K4641" s="81" t="str">
        <f>IFERROR(IF(B4641="","",VLOOKUP(B4641,'Customer Orders Management'!B:AB,11,0)),"")</f>
        <v/>
      </c>
      <c r="L4641" s="81" t="str">
        <f>IFERROR(IF(VLOOKUP(B4641,'DIFOT Raw Data'!B:P,15,0)="","Not Delivered","Delivery"&amp;" "&amp;VLOOKUP(B4641,'DIFOT Raw Data'!B:P,15,0)),"")</f>
        <v/>
      </c>
    </row>
    <row r="4642" spans="5:12" x14ac:dyDescent="0.25">
      <c r="E4642" s="80" t="str">
        <f>IFERROR(IF(B4642="","",VLOOKUP(B4642,'Customer Orders Management'!B:AB,12,0)),"")</f>
        <v/>
      </c>
      <c r="F4642" s="80" t="str">
        <f>IFERROR(IF(B4642="","",VLOOKUP(B4642,'Customer Orders Management'!B:AB,13,0)),"")</f>
        <v/>
      </c>
      <c r="G4642" s="80" t="str">
        <f>IFERROR(IF(B4642="","",VLOOKUP(B4642,'Customer Orders Management'!B:AB,7,0)),"")</f>
        <v/>
      </c>
      <c r="H4642" s="80" t="str">
        <f>IFERROR(IF(B4642="","",VLOOKUP(B4642,'Customer Orders Management'!B:AB,8,0)),"")</f>
        <v/>
      </c>
      <c r="I4642" s="81" t="str">
        <f>IFERROR(IF(B4642="","",VLOOKUP(B4642,'Customer Orders Management'!B:AB,9,0)),"")</f>
        <v/>
      </c>
      <c r="J4642" s="81" t="str">
        <f>IFERROR(IF(B4642="","",VLOOKUP(B4642,'Customer Orders Management'!B:AB,10,0)),"")</f>
        <v/>
      </c>
      <c r="K4642" s="81" t="str">
        <f>IFERROR(IF(B4642="","",VLOOKUP(B4642,'Customer Orders Management'!B:AB,11,0)),"")</f>
        <v/>
      </c>
      <c r="L4642" s="81" t="str">
        <f>IFERROR(IF(VLOOKUP(B4642,'DIFOT Raw Data'!B:P,15,0)="","Not Delivered","Delivery"&amp;" "&amp;VLOOKUP(B4642,'DIFOT Raw Data'!B:P,15,0)),"")</f>
        <v/>
      </c>
    </row>
    <row r="4643" spans="5:12" x14ac:dyDescent="0.25">
      <c r="E4643" s="80" t="str">
        <f>IFERROR(IF(B4643="","",VLOOKUP(B4643,'Customer Orders Management'!B:AB,12,0)),"")</f>
        <v/>
      </c>
      <c r="F4643" s="80" t="str">
        <f>IFERROR(IF(B4643="","",VLOOKUP(B4643,'Customer Orders Management'!B:AB,13,0)),"")</f>
        <v/>
      </c>
      <c r="G4643" s="80" t="str">
        <f>IFERROR(IF(B4643="","",VLOOKUP(B4643,'Customer Orders Management'!B:AB,7,0)),"")</f>
        <v/>
      </c>
      <c r="H4643" s="80" t="str">
        <f>IFERROR(IF(B4643="","",VLOOKUP(B4643,'Customer Orders Management'!B:AB,8,0)),"")</f>
        <v/>
      </c>
      <c r="I4643" s="81" t="str">
        <f>IFERROR(IF(B4643="","",VLOOKUP(B4643,'Customer Orders Management'!B:AB,9,0)),"")</f>
        <v/>
      </c>
      <c r="J4643" s="81" t="str">
        <f>IFERROR(IF(B4643="","",VLOOKUP(B4643,'Customer Orders Management'!B:AB,10,0)),"")</f>
        <v/>
      </c>
      <c r="K4643" s="81" t="str">
        <f>IFERROR(IF(B4643="","",VLOOKUP(B4643,'Customer Orders Management'!B:AB,11,0)),"")</f>
        <v/>
      </c>
      <c r="L4643" s="81" t="str">
        <f>IFERROR(IF(VLOOKUP(B4643,'DIFOT Raw Data'!B:P,15,0)="","Not Delivered","Delivery"&amp;" "&amp;VLOOKUP(B4643,'DIFOT Raw Data'!B:P,15,0)),"")</f>
        <v/>
      </c>
    </row>
    <row r="4644" spans="5:12" x14ac:dyDescent="0.25">
      <c r="E4644" s="80" t="str">
        <f>IFERROR(IF(B4644="","",VLOOKUP(B4644,'Customer Orders Management'!B:AB,12,0)),"")</f>
        <v/>
      </c>
      <c r="F4644" s="80" t="str">
        <f>IFERROR(IF(B4644="","",VLOOKUP(B4644,'Customer Orders Management'!B:AB,13,0)),"")</f>
        <v/>
      </c>
      <c r="G4644" s="80" t="str">
        <f>IFERROR(IF(B4644="","",VLOOKUP(B4644,'Customer Orders Management'!B:AB,7,0)),"")</f>
        <v/>
      </c>
      <c r="H4644" s="80" t="str">
        <f>IFERROR(IF(B4644="","",VLOOKUP(B4644,'Customer Orders Management'!B:AB,8,0)),"")</f>
        <v/>
      </c>
      <c r="I4644" s="81" t="str">
        <f>IFERROR(IF(B4644="","",VLOOKUP(B4644,'Customer Orders Management'!B:AB,9,0)),"")</f>
        <v/>
      </c>
      <c r="J4644" s="81" t="str">
        <f>IFERROR(IF(B4644="","",VLOOKUP(B4644,'Customer Orders Management'!B:AB,10,0)),"")</f>
        <v/>
      </c>
      <c r="K4644" s="81" t="str">
        <f>IFERROR(IF(B4644="","",VLOOKUP(B4644,'Customer Orders Management'!B:AB,11,0)),"")</f>
        <v/>
      </c>
      <c r="L4644" s="81" t="str">
        <f>IFERROR(IF(VLOOKUP(B4644,'DIFOT Raw Data'!B:P,15,0)="","Not Delivered","Delivery"&amp;" "&amp;VLOOKUP(B4644,'DIFOT Raw Data'!B:P,15,0)),"")</f>
        <v/>
      </c>
    </row>
    <row r="4645" spans="5:12" x14ac:dyDescent="0.25">
      <c r="E4645" s="80" t="str">
        <f>IFERROR(IF(B4645="","",VLOOKUP(B4645,'Customer Orders Management'!B:AB,12,0)),"")</f>
        <v/>
      </c>
      <c r="F4645" s="80" t="str">
        <f>IFERROR(IF(B4645="","",VLOOKUP(B4645,'Customer Orders Management'!B:AB,13,0)),"")</f>
        <v/>
      </c>
      <c r="G4645" s="80" t="str">
        <f>IFERROR(IF(B4645="","",VLOOKUP(B4645,'Customer Orders Management'!B:AB,7,0)),"")</f>
        <v/>
      </c>
      <c r="H4645" s="80" t="str">
        <f>IFERROR(IF(B4645="","",VLOOKUP(B4645,'Customer Orders Management'!B:AB,8,0)),"")</f>
        <v/>
      </c>
      <c r="I4645" s="81" t="str">
        <f>IFERROR(IF(B4645="","",VLOOKUP(B4645,'Customer Orders Management'!B:AB,9,0)),"")</f>
        <v/>
      </c>
      <c r="J4645" s="81" t="str">
        <f>IFERROR(IF(B4645="","",VLOOKUP(B4645,'Customer Orders Management'!B:AB,10,0)),"")</f>
        <v/>
      </c>
      <c r="K4645" s="81" t="str">
        <f>IFERROR(IF(B4645="","",VLOOKUP(B4645,'Customer Orders Management'!B:AB,11,0)),"")</f>
        <v/>
      </c>
      <c r="L4645" s="81" t="str">
        <f>IFERROR(IF(VLOOKUP(B4645,'DIFOT Raw Data'!B:P,15,0)="","Not Delivered","Delivery"&amp;" "&amp;VLOOKUP(B4645,'DIFOT Raw Data'!B:P,15,0)),"")</f>
        <v/>
      </c>
    </row>
    <row r="4646" spans="5:12" x14ac:dyDescent="0.25">
      <c r="E4646" s="80" t="str">
        <f>IFERROR(IF(B4646="","",VLOOKUP(B4646,'Customer Orders Management'!B:AB,12,0)),"")</f>
        <v/>
      </c>
      <c r="F4646" s="80" t="str">
        <f>IFERROR(IF(B4646="","",VLOOKUP(B4646,'Customer Orders Management'!B:AB,13,0)),"")</f>
        <v/>
      </c>
      <c r="G4646" s="80" t="str">
        <f>IFERROR(IF(B4646="","",VLOOKUP(B4646,'Customer Orders Management'!B:AB,7,0)),"")</f>
        <v/>
      </c>
      <c r="H4646" s="80" t="str">
        <f>IFERROR(IF(B4646="","",VLOOKUP(B4646,'Customer Orders Management'!B:AB,8,0)),"")</f>
        <v/>
      </c>
      <c r="I4646" s="81" t="str">
        <f>IFERROR(IF(B4646="","",VLOOKUP(B4646,'Customer Orders Management'!B:AB,9,0)),"")</f>
        <v/>
      </c>
      <c r="J4646" s="81" t="str">
        <f>IFERROR(IF(B4646="","",VLOOKUP(B4646,'Customer Orders Management'!B:AB,10,0)),"")</f>
        <v/>
      </c>
      <c r="K4646" s="81" t="str">
        <f>IFERROR(IF(B4646="","",VLOOKUP(B4646,'Customer Orders Management'!B:AB,11,0)),"")</f>
        <v/>
      </c>
      <c r="L4646" s="81" t="str">
        <f>IFERROR(IF(VLOOKUP(B4646,'DIFOT Raw Data'!B:P,15,0)="","Not Delivered","Delivery"&amp;" "&amp;VLOOKUP(B4646,'DIFOT Raw Data'!B:P,15,0)),"")</f>
        <v/>
      </c>
    </row>
    <row r="4647" spans="5:12" x14ac:dyDescent="0.25">
      <c r="E4647" s="80" t="str">
        <f>IFERROR(IF(B4647="","",VLOOKUP(B4647,'Customer Orders Management'!B:AB,12,0)),"")</f>
        <v/>
      </c>
      <c r="F4647" s="80" t="str">
        <f>IFERROR(IF(B4647="","",VLOOKUP(B4647,'Customer Orders Management'!B:AB,13,0)),"")</f>
        <v/>
      </c>
      <c r="G4647" s="80" t="str">
        <f>IFERROR(IF(B4647="","",VLOOKUP(B4647,'Customer Orders Management'!B:AB,7,0)),"")</f>
        <v/>
      </c>
      <c r="H4647" s="80" t="str">
        <f>IFERROR(IF(B4647="","",VLOOKUP(B4647,'Customer Orders Management'!B:AB,8,0)),"")</f>
        <v/>
      </c>
      <c r="I4647" s="81" t="str">
        <f>IFERROR(IF(B4647="","",VLOOKUP(B4647,'Customer Orders Management'!B:AB,9,0)),"")</f>
        <v/>
      </c>
      <c r="J4647" s="81" t="str">
        <f>IFERROR(IF(B4647="","",VLOOKUP(B4647,'Customer Orders Management'!B:AB,10,0)),"")</f>
        <v/>
      </c>
      <c r="K4647" s="81" t="str">
        <f>IFERROR(IF(B4647="","",VLOOKUP(B4647,'Customer Orders Management'!B:AB,11,0)),"")</f>
        <v/>
      </c>
      <c r="L4647" s="81" t="str">
        <f>IFERROR(IF(VLOOKUP(B4647,'DIFOT Raw Data'!B:P,15,0)="","Not Delivered","Delivery"&amp;" "&amp;VLOOKUP(B4647,'DIFOT Raw Data'!B:P,15,0)),"")</f>
        <v/>
      </c>
    </row>
    <row r="4648" spans="5:12" x14ac:dyDescent="0.25">
      <c r="E4648" s="80" t="str">
        <f>IFERROR(IF(B4648="","",VLOOKUP(B4648,'Customer Orders Management'!B:AB,12,0)),"")</f>
        <v/>
      </c>
      <c r="F4648" s="80" t="str">
        <f>IFERROR(IF(B4648="","",VLOOKUP(B4648,'Customer Orders Management'!B:AB,13,0)),"")</f>
        <v/>
      </c>
      <c r="G4648" s="80" t="str">
        <f>IFERROR(IF(B4648="","",VLOOKUP(B4648,'Customer Orders Management'!B:AB,7,0)),"")</f>
        <v/>
      </c>
      <c r="H4648" s="80" t="str">
        <f>IFERROR(IF(B4648="","",VLOOKUP(B4648,'Customer Orders Management'!B:AB,8,0)),"")</f>
        <v/>
      </c>
      <c r="I4648" s="81" t="str">
        <f>IFERROR(IF(B4648="","",VLOOKUP(B4648,'Customer Orders Management'!B:AB,9,0)),"")</f>
        <v/>
      </c>
      <c r="J4648" s="81" t="str">
        <f>IFERROR(IF(B4648="","",VLOOKUP(B4648,'Customer Orders Management'!B:AB,10,0)),"")</f>
        <v/>
      </c>
      <c r="K4648" s="81" t="str">
        <f>IFERROR(IF(B4648="","",VLOOKUP(B4648,'Customer Orders Management'!B:AB,11,0)),"")</f>
        <v/>
      </c>
      <c r="L4648" s="81" t="str">
        <f>IFERROR(IF(VLOOKUP(B4648,'DIFOT Raw Data'!B:P,15,0)="","Not Delivered","Delivery"&amp;" "&amp;VLOOKUP(B4648,'DIFOT Raw Data'!B:P,15,0)),"")</f>
        <v/>
      </c>
    </row>
    <row r="4649" spans="5:12" x14ac:dyDescent="0.25">
      <c r="E4649" s="80" t="str">
        <f>IFERROR(IF(B4649="","",VLOOKUP(B4649,'Customer Orders Management'!B:AB,12,0)),"")</f>
        <v/>
      </c>
      <c r="F4649" s="80" t="str">
        <f>IFERROR(IF(B4649="","",VLOOKUP(B4649,'Customer Orders Management'!B:AB,13,0)),"")</f>
        <v/>
      </c>
      <c r="G4649" s="80" t="str">
        <f>IFERROR(IF(B4649="","",VLOOKUP(B4649,'Customer Orders Management'!B:AB,7,0)),"")</f>
        <v/>
      </c>
      <c r="H4649" s="80" t="str">
        <f>IFERROR(IF(B4649="","",VLOOKUP(B4649,'Customer Orders Management'!B:AB,8,0)),"")</f>
        <v/>
      </c>
      <c r="I4649" s="81" t="str">
        <f>IFERROR(IF(B4649="","",VLOOKUP(B4649,'Customer Orders Management'!B:AB,9,0)),"")</f>
        <v/>
      </c>
      <c r="J4649" s="81" t="str">
        <f>IFERROR(IF(B4649="","",VLOOKUP(B4649,'Customer Orders Management'!B:AB,10,0)),"")</f>
        <v/>
      </c>
      <c r="K4649" s="81" t="str">
        <f>IFERROR(IF(B4649="","",VLOOKUP(B4649,'Customer Orders Management'!B:AB,11,0)),"")</f>
        <v/>
      </c>
      <c r="L4649" s="81" t="str">
        <f>IFERROR(IF(VLOOKUP(B4649,'DIFOT Raw Data'!B:P,15,0)="","Not Delivered","Delivery"&amp;" "&amp;VLOOKUP(B4649,'DIFOT Raw Data'!B:P,15,0)),"")</f>
        <v/>
      </c>
    </row>
    <row r="4650" spans="5:12" x14ac:dyDescent="0.25">
      <c r="E4650" s="80" t="str">
        <f>IFERROR(IF(B4650="","",VLOOKUP(B4650,'Customer Orders Management'!B:AB,12,0)),"")</f>
        <v/>
      </c>
      <c r="F4650" s="80" t="str">
        <f>IFERROR(IF(B4650="","",VLOOKUP(B4650,'Customer Orders Management'!B:AB,13,0)),"")</f>
        <v/>
      </c>
      <c r="G4650" s="80" t="str">
        <f>IFERROR(IF(B4650="","",VLOOKUP(B4650,'Customer Orders Management'!B:AB,7,0)),"")</f>
        <v/>
      </c>
      <c r="H4650" s="80" t="str">
        <f>IFERROR(IF(B4650="","",VLOOKUP(B4650,'Customer Orders Management'!B:AB,8,0)),"")</f>
        <v/>
      </c>
      <c r="I4650" s="81" t="str">
        <f>IFERROR(IF(B4650="","",VLOOKUP(B4650,'Customer Orders Management'!B:AB,9,0)),"")</f>
        <v/>
      </c>
      <c r="J4650" s="81" t="str">
        <f>IFERROR(IF(B4650="","",VLOOKUP(B4650,'Customer Orders Management'!B:AB,10,0)),"")</f>
        <v/>
      </c>
      <c r="K4650" s="81" t="str">
        <f>IFERROR(IF(B4650="","",VLOOKUP(B4650,'Customer Orders Management'!B:AB,11,0)),"")</f>
        <v/>
      </c>
      <c r="L4650" s="81" t="str">
        <f>IFERROR(IF(VLOOKUP(B4650,'DIFOT Raw Data'!B:P,15,0)="","Not Delivered","Delivery"&amp;" "&amp;VLOOKUP(B4650,'DIFOT Raw Data'!B:P,15,0)),"")</f>
        <v/>
      </c>
    </row>
    <row r="4651" spans="5:12" x14ac:dyDescent="0.25">
      <c r="E4651" s="80" t="str">
        <f>IFERROR(IF(B4651="","",VLOOKUP(B4651,'Customer Orders Management'!B:AB,12,0)),"")</f>
        <v/>
      </c>
      <c r="F4651" s="80" t="str">
        <f>IFERROR(IF(B4651="","",VLOOKUP(B4651,'Customer Orders Management'!B:AB,13,0)),"")</f>
        <v/>
      </c>
      <c r="G4651" s="80" t="str">
        <f>IFERROR(IF(B4651="","",VLOOKUP(B4651,'Customer Orders Management'!B:AB,7,0)),"")</f>
        <v/>
      </c>
      <c r="H4651" s="80" t="str">
        <f>IFERROR(IF(B4651="","",VLOOKUP(B4651,'Customer Orders Management'!B:AB,8,0)),"")</f>
        <v/>
      </c>
      <c r="I4651" s="81" t="str">
        <f>IFERROR(IF(B4651="","",VLOOKUP(B4651,'Customer Orders Management'!B:AB,9,0)),"")</f>
        <v/>
      </c>
      <c r="J4651" s="81" t="str">
        <f>IFERROR(IF(B4651="","",VLOOKUP(B4651,'Customer Orders Management'!B:AB,10,0)),"")</f>
        <v/>
      </c>
      <c r="K4651" s="81" t="str">
        <f>IFERROR(IF(B4651="","",VLOOKUP(B4651,'Customer Orders Management'!B:AB,11,0)),"")</f>
        <v/>
      </c>
      <c r="L4651" s="81" t="str">
        <f>IFERROR(IF(VLOOKUP(B4651,'DIFOT Raw Data'!B:P,15,0)="","Not Delivered","Delivery"&amp;" "&amp;VLOOKUP(B4651,'DIFOT Raw Data'!B:P,15,0)),"")</f>
        <v/>
      </c>
    </row>
    <row r="4652" spans="5:12" x14ac:dyDescent="0.25">
      <c r="E4652" s="80" t="str">
        <f>IFERROR(IF(B4652="","",VLOOKUP(B4652,'Customer Orders Management'!B:AB,12,0)),"")</f>
        <v/>
      </c>
      <c r="F4652" s="80" t="str">
        <f>IFERROR(IF(B4652="","",VLOOKUP(B4652,'Customer Orders Management'!B:AB,13,0)),"")</f>
        <v/>
      </c>
      <c r="G4652" s="80" t="str">
        <f>IFERROR(IF(B4652="","",VLOOKUP(B4652,'Customer Orders Management'!B:AB,7,0)),"")</f>
        <v/>
      </c>
      <c r="H4652" s="80" t="str">
        <f>IFERROR(IF(B4652="","",VLOOKUP(B4652,'Customer Orders Management'!B:AB,8,0)),"")</f>
        <v/>
      </c>
      <c r="I4652" s="81" t="str">
        <f>IFERROR(IF(B4652="","",VLOOKUP(B4652,'Customer Orders Management'!B:AB,9,0)),"")</f>
        <v/>
      </c>
      <c r="J4652" s="81" t="str">
        <f>IFERROR(IF(B4652="","",VLOOKUP(B4652,'Customer Orders Management'!B:AB,10,0)),"")</f>
        <v/>
      </c>
      <c r="K4652" s="81" t="str">
        <f>IFERROR(IF(B4652="","",VLOOKUP(B4652,'Customer Orders Management'!B:AB,11,0)),"")</f>
        <v/>
      </c>
      <c r="L4652" s="81" t="str">
        <f>IFERROR(IF(VLOOKUP(B4652,'DIFOT Raw Data'!B:P,15,0)="","Not Delivered","Delivery"&amp;" "&amp;VLOOKUP(B4652,'DIFOT Raw Data'!B:P,15,0)),"")</f>
        <v/>
      </c>
    </row>
    <row r="4653" spans="5:12" x14ac:dyDescent="0.25">
      <c r="E4653" s="80" t="str">
        <f>IFERROR(IF(B4653="","",VLOOKUP(B4653,'Customer Orders Management'!B:AB,12,0)),"")</f>
        <v/>
      </c>
      <c r="F4653" s="80" t="str">
        <f>IFERROR(IF(B4653="","",VLOOKUP(B4653,'Customer Orders Management'!B:AB,13,0)),"")</f>
        <v/>
      </c>
      <c r="G4653" s="80" t="str">
        <f>IFERROR(IF(B4653="","",VLOOKUP(B4653,'Customer Orders Management'!B:AB,7,0)),"")</f>
        <v/>
      </c>
      <c r="H4653" s="80" t="str">
        <f>IFERROR(IF(B4653="","",VLOOKUP(B4653,'Customer Orders Management'!B:AB,8,0)),"")</f>
        <v/>
      </c>
      <c r="I4653" s="81" t="str">
        <f>IFERROR(IF(B4653="","",VLOOKUP(B4653,'Customer Orders Management'!B:AB,9,0)),"")</f>
        <v/>
      </c>
      <c r="J4653" s="81" t="str">
        <f>IFERROR(IF(B4653="","",VLOOKUP(B4653,'Customer Orders Management'!B:AB,10,0)),"")</f>
        <v/>
      </c>
      <c r="K4653" s="81" t="str">
        <f>IFERROR(IF(B4653="","",VLOOKUP(B4653,'Customer Orders Management'!B:AB,11,0)),"")</f>
        <v/>
      </c>
      <c r="L4653" s="81" t="str">
        <f>IFERROR(IF(VLOOKUP(B4653,'DIFOT Raw Data'!B:P,15,0)="","Not Delivered","Delivery"&amp;" "&amp;VLOOKUP(B4653,'DIFOT Raw Data'!B:P,15,0)),"")</f>
        <v/>
      </c>
    </row>
    <row r="4654" spans="5:12" x14ac:dyDescent="0.25">
      <c r="E4654" s="80" t="str">
        <f>IFERROR(IF(B4654="","",VLOOKUP(B4654,'Customer Orders Management'!B:AB,12,0)),"")</f>
        <v/>
      </c>
      <c r="F4654" s="80" t="str">
        <f>IFERROR(IF(B4654="","",VLOOKUP(B4654,'Customer Orders Management'!B:AB,13,0)),"")</f>
        <v/>
      </c>
      <c r="G4654" s="80" t="str">
        <f>IFERROR(IF(B4654="","",VLOOKUP(B4654,'Customer Orders Management'!B:AB,7,0)),"")</f>
        <v/>
      </c>
      <c r="H4654" s="80" t="str">
        <f>IFERROR(IF(B4654="","",VLOOKUP(B4654,'Customer Orders Management'!B:AB,8,0)),"")</f>
        <v/>
      </c>
      <c r="I4654" s="81" t="str">
        <f>IFERROR(IF(B4654="","",VLOOKUP(B4654,'Customer Orders Management'!B:AB,9,0)),"")</f>
        <v/>
      </c>
      <c r="J4654" s="81" t="str">
        <f>IFERROR(IF(B4654="","",VLOOKUP(B4654,'Customer Orders Management'!B:AB,10,0)),"")</f>
        <v/>
      </c>
      <c r="K4654" s="81" t="str">
        <f>IFERROR(IF(B4654="","",VLOOKUP(B4654,'Customer Orders Management'!B:AB,11,0)),"")</f>
        <v/>
      </c>
      <c r="L4654" s="81" t="str">
        <f>IFERROR(IF(VLOOKUP(B4654,'DIFOT Raw Data'!B:P,15,0)="","Not Delivered","Delivery"&amp;" "&amp;VLOOKUP(B4654,'DIFOT Raw Data'!B:P,15,0)),"")</f>
        <v/>
      </c>
    </row>
    <row r="4655" spans="5:12" x14ac:dyDescent="0.25">
      <c r="E4655" s="80" t="str">
        <f>IFERROR(IF(B4655="","",VLOOKUP(B4655,'Customer Orders Management'!B:AB,12,0)),"")</f>
        <v/>
      </c>
      <c r="F4655" s="80" t="str">
        <f>IFERROR(IF(B4655="","",VLOOKUP(B4655,'Customer Orders Management'!B:AB,13,0)),"")</f>
        <v/>
      </c>
      <c r="G4655" s="80" t="str">
        <f>IFERROR(IF(B4655="","",VLOOKUP(B4655,'Customer Orders Management'!B:AB,7,0)),"")</f>
        <v/>
      </c>
      <c r="H4655" s="80" t="str">
        <f>IFERROR(IF(B4655="","",VLOOKUP(B4655,'Customer Orders Management'!B:AB,8,0)),"")</f>
        <v/>
      </c>
      <c r="I4655" s="81" t="str">
        <f>IFERROR(IF(B4655="","",VLOOKUP(B4655,'Customer Orders Management'!B:AB,9,0)),"")</f>
        <v/>
      </c>
      <c r="J4655" s="81" t="str">
        <f>IFERROR(IF(B4655="","",VLOOKUP(B4655,'Customer Orders Management'!B:AB,10,0)),"")</f>
        <v/>
      </c>
      <c r="K4655" s="81" t="str">
        <f>IFERROR(IF(B4655="","",VLOOKUP(B4655,'Customer Orders Management'!B:AB,11,0)),"")</f>
        <v/>
      </c>
      <c r="L4655" s="81" t="str">
        <f>IFERROR(IF(VLOOKUP(B4655,'DIFOT Raw Data'!B:P,15,0)="","Not Delivered","Delivery"&amp;" "&amp;VLOOKUP(B4655,'DIFOT Raw Data'!B:P,15,0)),"")</f>
        <v/>
      </c>
    </row>
    <row r="4656" spans="5:12" x14ac:dyDescent="0.25">
      <c r="E4656" s="80" t="str">
        <f>IFERROR(IF(B4656="","",VLOOKUP(B4656,'Customer Orders Management'!B:AB,12,0)),"")</f>
        <v/>
      </c>
      <c r="F4656" s="80" t="str">
        <f>IFERROR(IF(B4656="","",VLOOKUP(B4656,'Customer Orders Management'!B:AB,13,0)),"")</f>
        <v/>
      </c>
      <c r="G4656" s="80" t="str">
        <f>IFERROR(IF(B4656="","",VLOOKUP(B4656,'Customer Orders Management'!B:AB,7,0)),"")</f>
        <v/>
      </c>
      <c r="H4656" s="80" t="str">
        <f>IFERROR(IF(B4656="","",VLOOKUP(B4656,'Customer Orders Management'!B:AB,8,0)),"")</f>
        <v/>
      </c>
      <c r="I4656" s="81" t="str">
        <f>IFERROR(IF(B4656="","",VLOOKUP(B4656,'Customer Orders Management'!B:AB,9,0)),"")</f>
        <v/>
      </c>
      <c r="J4656" s="81" t="str">
        <f>IFERROR(IF(B4656="","",VLOOKUP(B4656,'Customer Orders Management'!B:AB,10,0)),"")</f>
        <v/>
      </c>
      <c r="K4656" s="81" t="str">
        <f>IFERROR(IF(B4656="","",VLOOKUP(B4656,'Customer Orders Management'!B:AB,11,0)),"")</f>
        <v/>
      </c>
      <c r="L4656" s="81" t="str">
        <f>IFERROR(IF(VLOOKUP(B4656,'DIFOT Raw Data'!B:P,15,0)="","Not Delivered","Delivery"&amp;" "&amp;VLOOKUP(B4656,'DIFOT Raw Data'!B:P,15,0)),"")</f>
        <v/>
      </c>
    </row>
    <row r="4657" spans="5:12" x14ac:dyDescent="0.25">
      <c r="E4657" s="80" t="str">
        <f>IFERROR(IF(B4657="","",VLOOKUP(B4657,'Customer Orders Management'!B:AB,12,0)),"")</f>
        <v/>
      </c>
      <c r="F4657" s="80" t="str">
        <f>IFERROR(IF(B4657="","",VLOOKUP(B4657,'Customer Orders Management'!B:AB,13,0)),"")</f>
        <v/>
      </c>
      <c r="G4657" s="80" t="str">
        <f>IFERROR(IF(B4657="","",VLOOKUP(B4657,'Customer Orders Management'!B:AB,7,0)),"")</f>
        <v/>
      </c>
      <c r="H4657" s="80" t="str">
        <f>IFERROR(IF(B4657="","",VLOOKUP(B4657,'Customer Orders Management'!B:AB,8,0)),"")</f>
        <v/>
      </c>
      <c r="I4657" s="81" t="str">
        <f>IFERROR(IF(B4657="","",VLOOKUP(B4657,'Customer Orders Management'!B:AB,9,0)),"")</f>
        <v/>
      </c>
      <c r="J4657" s="81" t="str">
        <f>IFERROR(IF(B4657="","",VLOOKUP(B4657,'Customer Orders Management'!B:AB,10,0)),"")</f>
        <v/>
      </c>
      <c r="K4657" s="81" t="str">
        <f>IFERROR(IF(B4657="","",VLOOKUP(B4657,'Customer Orders Management'!B:AB,11,0)),"")</f>
        <v/>
      </c>
      <c r="L4657" s="81" t="str">
        <f>IFERROR(IF(VLOOKUP(B4657,'DIFOT Raw Data'!B:P,15,0)="","Not Delivered","Delivery"&amp;" "&amp;VLOOKUP(B4657,'DIFOT Raw Data'!B:P,15,0)),"")</f>
        <v/>
      </c>
    </row>
    <row r="4658" spans="5:12" x14ac:dyDescent="0.25">
      <c r="E4658" s="80" t="str">
        <f>IFERROR(IF(B4658="","",VLOOKUP(B4658,'Customer Orders Management'!B:AB,12,0)),"")</f>
        <v/>
      </c>
      <c r="F4658" s="80" t="str">
        <f>IFERROR(IF(B4658="","",VLOOKUP(B4658,'Customer Orders Management'!B:AB,13,0)),"")</f>
        <v/>
      </c>
      <c r="G4658" s="80" t="str">
        <f>IFERROR(IF(B4658="","",VLOOKUP(B4658,'Customer Orders Management'!B:AB,7,0)),"")</f>
        <v/>
      </c>
      <c r="H4658" s="80" t="str">
        <f>IFERROR(IF(B4658="","",VLOOKUP(B4658,'Customer Orders Management'!B:AB,8,0)),"")</f>
        <v/>
      </c>
      <c r="I4658" s="81" t="str">
        <f>IFERROR(IF(B4658="","",VLOOKUP(B4658,'Customer Orders Management'!B:AB,9,0)),"")</f>
        <v/>
      </c>
      <c r="J4658" s="81" t="str">
        <f>IFERROR(IF(B4658="","",VLOOKUP(B4658,'Customer Orders Management'!B:AB,10,0)),"")</f>
        <v/>
      </c>
      <c r="K4658" s="81" t="str">
        <f>IFERROR(IF(B4658="","",VLOOKUP(B4658,'Customer Orders Management'!B:AB,11,0)),"")</f>
        <v/>
      </c>
      <c r="L4658" s="81" t="str">
        <f>IFERROR(IF(VLOOKUP(B4658,'DIFOT Raw Data'!B:P,15,0)="","Not Delivered","Delivery"&amp;" "&amp;VLOOKUP(B4658,'DIFOT Raw Data'!B:P,15,0)),"")</f>
        <v/>
      </c>
    </row>
    <row r="4659" spans="5:12" x14ac:dyDescent="0.25">
      <c r="E4659" s="80" t="str">
        <f>IFERROR(IF(B4659="","",VLOOKUP(B4659,'Customer Orders Management'!B:AB,12,0)),"")</f>
        <v/>
      </c>
      <c r="F4659" s="80" t="str">
        <f>IFERROR(IF(B4659="","",VLOOKUP(B4659,'Customer Orders Management'!B:AB,13,0)),"")</f>
        <v/>
      </c>
      <c r="G4659" s="80" t="str">
        <f>IFERROR(IF(B4659="","",VLOOKUP(B4659,'Customer Orders Management'!B:AB,7,0)),"")</f>
        <v/>
      </c>
      <c r="H4659" s="80" t="str">
        <f>IFERROR(IF(B4659="","",VLOOKUP(B4659,'Customer Orders Management'!B:AB,8,0)),"")</f>
        <v/>
      </c>
      <c r="I4659" s="81" t="str">
        <f>IFERROR(IF(B4659="","",VLOOKUP(B4659,'Customer Orders Management'!B:AB,9,0)),"")</f>
        <v/>
      </c>
      <c r="J4659" s="81" t="str">
        <f>IFERROR(IF(B4659="","",VLOOKUP(B4659,'Customer Orders Management'!B:AB,10,0)),"")</f>
        <v/>
      </c>
      <c r="K4659" s="81" t="str">
        <f>IFERROR(IF(B4659="","",VLOOKUP(B4659,'Customer Orders Management'!B:AB,11,0)),"")</f>
        <v/>
      </c>
      <c r="L4659" s="81" t="str">
        <f>IFERROR(IF(VLOOKUP(B4659,'DIFOT Raw Data'!B:P,15,0)="","Not Delivered","Delivery"&amp;" "&amp;VLOOKUP(B4659,'DIFOT Raw Data'!B:P,15,0)),"")</f>
        <v/>
      </c>
    </row>
    <row r="4660" spans="5:12" x14ac:dyDescent="0.25">
      <c r="E4660" s="80" t="str">
        <f>IFERROR(IF(B4660="","",VLOOKUP(B4660,'Customer Orders Management'!B:AB,12,0)),"")</f>
        <v/>
      </c>
      <c r="F4660" s="80" t="str">
        <f>IFERROR(IF(B4660="","",VLOOKUP(B4660,'Customer Orders Management'!B:AB,13,0)),"")</f>
        <v/>
      </c>
      <c r="G4660" s="80" t="str">
        <f>IFERROR(IF(B4660="","",VLOOKUP(B4660,'Customer Orders Management'!B:AB,7,0)),"")</f>
        <v/>
      </c>
      <c r="H4660" s="80" t="str">
        <f>IFERROR(IF(B4660="","",VLOOKUP(B4660,'Customer Orders Management'!B:AB,8,0)),"")</f>
        <v/>
      </c>
      <c r="I4660" s="81" t="str">
        <f>IFERROR(IF(B4660="","",VLOOKUP(B4660,'Customer Orders Management'!B:AB,9,0)),"")</f>
        <v/>
      </c>
      <c r="J4660" s="81" t="str">
        <f>IFERROR(IF(B4660="","",VLOOKUP(B4660,'Customer Orders Management'!B:AB,10,0)),"")</f>
        <v/>
      </c>
      <c r="K4660" s="81" t="str">
        <f>IFERROR(IF(B4660="","",VLOOKUP(B4660,'Customer Orders Management'!B:AB,11,0)),"")</f>
        <v/>
      </c>
      <c r="L4660" s="81" t="str">
        <f>IFERROR(IF(VLOOKUP(B4660,'DIFOT Raw Data'!B:P,15,0)="","Not Delivered","Delivery"&amp;" "&amp;VLOOKUP(B4660,'DIFOT Raw Data'!B:P,15,0)),"")</f>
        <v/>
      </c>
    </row>
    <row r="4661" spans="5:12" x14ac:dyDescent="0.25">
      <c r="E4661" s="80" t="str">
        <f>IFERROR(IF(B4661="","",VLOOKUP(B4661,'Customer Orders Management'!B:AB,12,0)),"")</f>
        <v/>
      </c>
      <c r="F4661" s="80" t="str">
        <f>IFERROR(IF(B4661="","",VLOOKUP(B4661,'Customer Orders Management'!B:AB,13,0)),"")</f>
        <v/>
      </c>
      <c r="G4661" s="80" t="str">
        <f>IFERROR(IF(B4661="","",VLOOKUP(B4661,'Customer Orders Management'!B:AB,7,0)),"")</f>
        <v/>
      </c>
      <c r="H4661" s="80" t="str">
        <f>IFERROR(IF(B4661="","",VLOOKUP(B4661,'Customer Orders Management'!B:AB,8,0)),"")</f>
        <v/>
      </c>
      <c r="I4661" s="81" t="str">
        <f>IFERROR(IF(B4661="","",VLOOKUP(B4661,'Customer Orders Management'!B:AB,9,0)),"")</f>
        <v/>
      </c>
      <c r="J4661" s="81" t="str">
        <f>IFERROR(IF(B4661="","",VLOOKUP(B4661,'Customer Orders Management'!B:AB,10,0)),"")</f>
        <v/>
      </c>
      <c r="K4661" s="81" t="str">
        <f>IFERROR(IF(B4661="","",VLOOKUP(B4661,'Customer Orders Management'!B:AB,11,0)),"")</f>
        <v/>
      </c>
      <c r="L4661" s="81" t="str">
        <f>IFERROR(IF(VLOOKUP(B4661,'DIFOT Raw Data'!B:P,15,0)="","Not Delivered","Delivery"&amp;" "&amp;VLOOKUP(B4661,'DIFOT Raw Data'!B:P,15,0)),"")</f>
        <v/>
      </c>
    </row>
    <row r="4662" spans="5:12" x14ac:dyDescent="0.25">
      <c r="E4662" s="80" t="str">
        <f>IFERROR(IF(B4662="","",VLOOKUP(B4662,'Customer Orders Management'!B:AB,12,0)),"")</f>
        <v/>
      </c>
      <c r="F4662" s="80" t="str">
        <f>IFERROR(IF(B4662="","",VLOOKUP(B4662,'Customer Orders Management'!B:AB,13,0)),"")</f>
        <v/>
      </c>
      <c r="G4662" s="80" t="str">
        <f>IFERROR(IF(B4662="","",VLOOKUP(B4662,'Customer Orders Management'!B:AB,7,0)),"")</f>
        <v/>
      </c>
      <c r="H4662" s="80" t="str">
        <f>IFERROR(IF(B4662="","",VLOOKUP(B4662,'Customer Orders Management'!B:AB,8,0)),"")</f>
        <v/>
      </c>
      <c r="I4662" s="81" t="str">
        <f>IFERROR(IF(B4662="","",VLOOKUP(B4662,'Customer Orders Management'!B:AB,9,0)),"")</f>
        <v/>
      </c>
      <c r="J4662" s="81" t="str">
        <f>IFERROR(IF(B4662="","",VLOOKUP(B4662,'Customer Orders Management'!B:AB,10,0)),"")</f>
        <v/>
      </c>
      <c r="K4662" s="81" t="str">
        <f>IFERROR(IF(B4662="","",VLOOKUP(B4662,'Customer Orders Management'!B:AB,11,0)),"")</f>
        <v/>
      </c>
      <c r="L4662" s="81" t="str">
        <f>IFERROR(IF(VLOOKUP(B4662,'DIFOT Raw Data'!B:P,15,0)="","Not Delivered","Delivery"&amp;" "&amp;VLOOKUP(B4662,'DIFOT Raw Data'!B:P,15,0)),"")</f>
        <v/>
      </c>
    </row>
    <row r="4663" spans="5:12" x14ac:dyDescent="0.25">
      <c r="E4663" s="80" t="str">
        <f>IFERROR(IF(B4663="","",VLOOKUP(B4663,'Customer Orders Management'!B:AB,12,0)),"")</f>
        <v/>
      </c>
      <c r="F4663" s="80" t="str">
        <f>IFERROR(IF(B4663="","",VLOOKUP(B4663,'Customer Orders Management'!B:AB,13,0)),"")</f>
        <v/>
      </c>
      <c r="G4663" s="80" t="str">
        <f>IFERROR(IF(B4663="","",VLOOKUP(B4663,'Customer Orders Management'!B:AB,7,0)),"")</f>
        <v/>
      </c>
      <c r="H4663" s="80" t="str">
        <f>IFERROR(IF(B4663="","",VLOOKUP(B4663,'Customer Orders Management'!B:AB,8,0)),"")</f>
        <v/>
      </c>
      <c r="I4663" s="81" t="str">
        <f>IFERROR(IF(B4663="","",VLOOKUP(B4663,'Customer Orders Management'!B:AB,9,0)),"")</f>
        <v/>
      </c>
      <c r="J4663" s="81" t="str">
        <f>IFERROR(IF(B4663="","",VLOOKUP(B4663,'Customer Orders Management'!B:AB,10,0)),"")</f>
        <v/>
      </c>
      <c r="K4663" s="81" t="str">
        <f>IFERROR(IF(B4663="","",VLOOKUP(B4663,'Customer Orders Management'!B:AB,11,0)),"")</f>
        <v/>
      </c>
      <c r="L4663" s="81" t="str">
        <f>IFERROR(IF(VLOOKUP(B4663,'DIFOT Raw Data'!B:P,15,0)="","Not Delivered","Delivery"&amp;" "&amp;VLOOKUP(B4663,'DIFOT Raw Data'!B:P,15,0)),"")</f>
        <v/>
      </c>
    </row>
    <row r="4664" spans="5:12" x14ac:dyDescent="0.25">
      <c r="E4664" s="80" t="str">
        <f>IFERROR(IF(B4664="","",VLOOKUP(B4664,'Customer Orders Management'!B:AB,12,0)),"")</f>
        <v/>
      </c>
      <c r="F4664" s="80" t="str">
        <f>IFERROR(IF(B4664="","",VLOOKUP(B4664,'Customer Orders Management'!B:AB,13,0)),"")</f>
        <v/>
      </c>
      <c r="G4664" s="80" t="str">
        <f>IFERROR(IF(B4664="","",VLOOKUP(B4664,'Customer Orders Management'!B:AB,7,0)),"")</f>
        <v/>
      </c>
      <c r="H4664" s="80" t="str">
        <f>IFERROR(IF(B4664="","",VLOOKUP(B4664,'Customer Orders Management'!B:AB,8,0)),"")</f>
        <v/>
      </c>
      <c r="I4664" s="81" t="str">
        <f>IFERROR(IF(B4664="","",VLOOKUP(B4664,'Customer Orders Management'!B:AB,9,0)),"")</f>
        <v/>
      </c>
      <c r="J4664" s="81" t="str">
        <f>IFERROR(IF(B4664="","",VLOOKUP(B4664,'Customer Orders Management'!B:AB,10,0)),"")</f>
        <v/>
      </c>
      <c r="K4664" s="81" t="str">
        <f>IFERROR(IF(B4664="","",VLOOKUP(B4664,'Customer Orders Management'!B:AB,11,0)),"")</f>
        <v/>
      </c>
      <c r="L4664" s="81" t="str">
        <f>IFERROR(IF(VLOOKUP(B4664,'DIFOT Raw Data'!B:P,15,0)="","Not Delivered","Delivery"&amp;" "&amp;VLOOKUP(B4664,'DIFOT Raw Data'!B:P,15,0)),"")</f>
        <v/>
      </c>
    </row>
    <row r="4665" spans="5:12" x14ac:dyDescent="0.25">
      <c r="E4665" s="80" t="str">
        <f>IFERROR(IF(B4665="","",VLOOKUP(B4665,'Customer Orders Management'!B:AB,12,0)),"")</f>
        <v/>
      </c>
      <c r="F4665" s="80" t="str">
        <f>IFERROR(IF(B4665="","",VLOOKUP(B4665,'Customer Orders Management'!B:AB,13,0)),"")</f>
        <v/>
      </c>
      <c r="G4665" s="80" t="str">
        <f>IFERROR(IF(B4665="","",VLOOKUP(B4665,'Customer Orders Management'!B:AB,7,0)),"")</f>
        <v/>
      </c>
      <c r="H4665" s="80" t="str">
        <f>IFERROR(IF(B4665="","",VLOOKUP(B4665,'Customer Orders Management'!B:AB,8,0)),"")</f>
        <v/>
      </c>
      <c r="I4665" s="81" t="str">
        <f>IFERROR(IF(B4665="","",VLOOKUP(B4665,'Customer Orders Management'!B:AB,9,0)),"")</f>
        <v/>
      </c>
      <c r="J4665" s="81" t="str">
        <f>IFERROR(IF(B4665="","",VLOOKUP(B4665,'Customer Orders Management'!B:AB,10,0)),"")</f>
        <v/>
      </c>
      <c r="K4665" s="81" t="str">
        <f>IFERROR(IF(B4665="","",VLOOKUP(B4665,'Customer Orders Management'!B:AB,11,0)),"")</f>
        <v/>
      </c>
      <c r="L4665" s="81" t="str">
        <f>IFERROR(IF(VLOOKUP(B4665,'DIFOT Raw Data'!B:P,15,0)="","Not Delivered","Delivery"&amp;" "&amp;VLOOKUP(B4665,'DIFOT Raw Data'!B:P,15,0)),"")</f>
        <v/>
      </c>
    </row>
    <row r="4666" spans="5:12" x14ac:dyDescent="0.25">
      <c r="E4666" s="80" t="str">
        <f>IFERROR(IF(B4666="","",VLOOKUP(B4666,'Customer Orders Management'!B:AB,12,0)),"")</f>
        <v/>
      </c>
      <c r="F4666" s="80" t="str">
        <f>IFERROR(IF(B4666="","",VLOOKUP(B4666,'Customer Orders Management'!B:AB,13,0)),"")</f>
        <v/>
      </c>
      <c r="G4666" s="80" t="str">
        <f>IFERROR(IF(B4666="","",VLOOKUP(B4666,'Customer Orders Management'!B:AB,7,0)),"")</f>
        <v/>
      </c>
      <c r="H4666" s="80" t="str">
        <f>IFERROR(IF(B4666="","",VLOOKUP(B4666,'Customer Orders Management'!B:AB,8,0)),"")</f>
        <v/>
      </c>
      <c r="I4666" s="81" t="str">
        <f>IFERROR(IF(B4666="","",VLOOKUP(B4666,'Customer Orders Management'!B:AB,9,0)),"")</f>
        <v/>
      </c>
      <c r="J4666" s="81" t="str">
        <f>IFERROR(IF(B4666="","",VLOOKUP(B4666,'Customer Orders Management'!B:AB,10,0)),"")</f>
        <v/>
      </c>
      <c r="K4666" s="81" t="str">
        <f>IFERROR(IF(B4666="","",VLOOKUP(B4666,'Customer Orders Management'!B:AB,11,0)),"")</f>
        <v/>
      </c>
      <c r="L4666" s="81" t="str">
        <f>IFERROR(IF(VLOOKUP(B4666,'DIFOT Raw Data'!B:P,15,0)="","Not Delivered","Delivery"&amp;" "&amp;VLOOKUP(B4666,'DIFOT Raw Data'!B:P,15,0)),"")</f>
        <v/>
      </c>
    </row>
    <row r="4667" spans="5:12" x14ac:dyDescent="0.25">
      <c r="E4667" s="80" t="str">
        <f>IFERROR(IF(B4667="","",VLOOKUP(B4667,'Customer Orders Management'!B:AB,12,0)),"")</f>
        <v/>
      </c>
      <c r="F4667" s="80" t="str">
        <f>IFERROR(IF(B4667="","",VLOOKUP(B4667,'Customer Orders Management'!B:AB,13,0)),"")</f>
        <v/>
      </c>
      <c r="G4667" s="80" t="str">
        <f>IFERROR(IF(B4667="","",VLOOKUP(B4667,'Customer Orders Management'!B:AB,7,0)),"")</f>
        <v/>
      </c>
      <c r="H4667" s="80" t="str">
        <f>IFERROR(IF(B4667="","",VLOOKUP(B4667,'Customer Orders Management'!B:AB,8,0)),"")</f>
        <v/>
      </c>
      <c r="I4667" s="81" t="str">
        <f>IFERROR(IF(B4667="","",VLOOKUP(B4667,'Customer Orders Management'!B:AB,9,0)),"")</f>
        <v/>
      </c>
      <c r="J4667" s="81" t="str">
        <f>IFERROR(IF(B4667="","",VLOOKUP(B4667,'Customer Orders Management'!B:AB,10,0)),"")</f>
        <v/>
      </c>
      <c r="K4667" s="81" t="str">
        <f>IFERROR(IF(B4667="","",VLOOKUP(B4667,'Customer Orders Management'!B:AB,11,0)),"")</f>
        <v/>
      </c>
      <c r="L4667" s="81" t="str">
        <f>IFERROR(IF(VLOOKUP(B4667,'DIFOT Raw Data'!B:P,15,0)="","Not Delivered","Delivery"&amp;" "&amp;VLOOKUP(B4667,'DIFOT Raw Data'!B:P,15,0)),"")</f>
        <v/>
      </c>
    </row>
    <row r="4668" spans="5:12" x14ac:dyDescent="0.25">
      <c r="E4668" s="80" t="str">
        <f>IFERROR(IF(B4668="","",VLOOKUP(B4668,'Customer Orders Management'!B:AB,12,0)),"")</f>
        <v/>
      </c>
      <c r="F4668" s="80" t="str">
        <f>IFERROR(IF(B4668="","",VLOOKUP(B4668,'Customer Orders Management'!B:AB,13,0)),"")</f>
        <v/>
      </c>
      <c r="G4668" s="80" t="str">
        <f>IFERROR(IF(B4668="","",VLOOKUP(B4668,'Customer Orders Management'!B:AB,7,0)),"")</f>
        <v/>
      </c>
      <c r="H4668" s="80" t="str">
        <f>IFERROR(IF(B4668="","",VLOOKUP(B4668,'Customer Orders Management'!B:AB,8,0)),"")</f>
        <v/>
      </c>
      <c r="I4668" s="81" t="str">
        <f>IFERROR(IF(B4668="","",VLOOKUP(B4668,'Customer Orders Management'!B:AB,9,0)),"")</f>
        <v/>
      </c>
      <c r="J4668" s="81" t="str">
        <f>IFERROR(IF(B4668="","",VLOOKUP(B4668,'Customer Orders Management'!B:AB,10,0)),"")</f>
        <v/>
      </c>
      <c r="K4668" s="81" t="str">
        <f>IFERROR(IF(B4668="","",VLOOKUP(B4668,'Customer Orders Management'!B:AB,11,0)),"")</f>
        <v/>
      </c>
      <c r="L4668" s="81" t="str">
        <f>IFERROR(IF(VLOOKUP(B4668,'DIFOT Raw Data'!B:P,15,0)="","Not Delivered","Delivery"&amp;" "&amp;VLOOKUP(B4668,'DIFOT Raw Data'!B:P,15,0)),"")</f>
        <v/>
      </c>
    </row>
    <row r="4669" spans="5:12" x14ac:dyDescent="0.25">
      <c r="E4669" s="80" t="str">
        <f>IFERROR(IF(B4669="","",VLOOKUP(B4669,'Customer Orders Management'!B:AB,12,0)),"")</f>
        <v/>
      </c>
      <c r="F4669" s="80" t="str">
        <f>IFERROR(IF(B4669="","",VLOOKUP(B4669,'Customer Orders Management'!B:AB,13,0)),"")</f>
        <v/>
      </c>
      <c r="G4669" s="80" t="str">
        <f>IFERROR(IF(B4669="","",VLOOKUP(B4669,'Customer Orders Management'!B:AB,7,0)),"")</f>
        <v/>
      </c>
      <c r="H4669" s="80" t="str">
        <f>IFERROR(IF(B4669="","",VLOOKUP(B4669,'Customer Orders Management'!B:AB,8,0)),"")</f>
        <v/>
      </c>
      <c r="I4669" s="81" t="str">
        <f>IFERROR(IF(B4669="","",VLOOKUP(B4669,'Customer Orders Management'!B:AB,9,0)),"")</f>
        <v/>
      </c>
      <c r="J4669" s="81" t="str">
        <f>IFERROR(IF(B4669="","",VLOOKUP(B4669,'Customer Orders Management'!B:AB,10,0)),"")</f>
        <v/>
      </c>
      <c r="K4669" s="81" t="str">
        <f>IFERROR(IF(B4669="","",VLOOKUP(B4669,'Customer Orders Management'!B:AB,11,0)),"")</f>
        <v/>
      </c>
      <c r="L4669" s="81" t="str">
        <f>IFERROR(IF(VLOOKUP(B4669,'DIFOT Raw Data'!B:P,15,0)="","Not Delivered","Delivery"&amp;" "&amp;VLOOKUP(B4669,'DIFOT Raw Data'!B:P,15,0)),"")</f>
        <v/>
      </c>
    </row>
    <row r="4670" spans="5:12" x14ac:dyDescent="0.25">
      <c r="E4670" s="80" t="str">
        <f>IFERROR(IF(B4670="","",VLOOKUP(B4670,'Customer Orders Management'!B:AB,12,0)),"")</f>
        <v/>
      </c>
      <c r="F4670" s="80" t="str">
        <f>IFERROR(IF(B4670="","",VLOOKUP(B4670,'Customer Orders Management'!B:AB,13,0)),"")</f>
        <v/>
      </c>
      <c r="G4670" s="80" t="str">
        <f>IFERROR(IF(B4670="","",VLOOKUP(B4670,'Customer Orders Management'!B:AB,7,0)),"")</f>
        <v/>
      </c>
      <c r="H4670" s="80" t="str">
        <f>IFERROR(IF(B4670="","",VLOOKUP(B4670,'Customer Orders Management'!B:AB,8,0)),"")</f>
        <v/>
      </c>
      <c r="I4670" s="81" t="str">
        <f>IFERROR(IF(B4670="","",VLOOKUP(B4670,'Customer Orders Management'!B:AB,9,0)),"")</f>
        <v/>
      </c>
      <c r="J4670" s="81" t="str">
        <f>IFERROR(IF(B4670="","",VLOOKUP(B4670,'Customer Orders Management'!B:AB,10,0)),"")</f>
        <v/>
      </c>
      <c r="K4670" s="81" t="str">
        <f>IFERROR(IF(B4670="","",VLOOKUP(B4670,'Customer Orders Management'!B:AB,11,0)),"")</f>
        <v/>
      </c>
      <c r="L4670" s="81" t="str">
        <f>IFERROR(IF(VLOOKUP(B4670,'DIFOT Raw Data'!B:P,15,0)="","Not Delivered","Delivery"&amp;" "&amp;VLOOKUP(B4670,'DIFOT Raw Data'!B:P,15,0)),"")</f>
        <v/>
      </c>
    </row>
    <row r="4671" spans="5:12" x14ac:dyDescent="0.25">
      <c r="E4671" s="80" t="str">
        <f>IFERROR(IF(B4671="","",VLOOKUP(B4671,'Customer Orders Management'!B:AB,12,0)),"")</f>
        <v/>
      </c>
      <c r="F4671" s="80" t="str">
        <f>IFERROR(IF(B4671="","",VLOOKUP(B4671,'Customer Orders Management'!B:AB,13,0)),"")</f>
        <v/>
      </c>
      <c r="G4671" s="80" t="str">
        <f>IFERROR(IF(B4671="","",VLOOKUP(B4671,'Customer Orders Management'!B:AB,7,0)),"")</f>
        <v/>
      </c>
      <c r="H4671" s="80" t="str">
        <f>IFERROR(IF(B4671="","",VLOOKUP(B4671,'Customer Orders Management'!B:AB,8,0)),"")</f>
        <v/>
      </c>
      <c r="I4671" s="81" t="str">
        <f>IFERROR(IF(B4671="","",VLOOKUP(B4671,'Customer Orders Management'!B:AB,9,0)),"")</f>
        <v/>
      </c>
      <c r="J4671" s="81" t="str">
        <f>IFERROR(IF(B4671="","",VLOOKUP(B4671,'Customer Orders Management'!B:AB,10,0)),"")</f>
        <v/>
      </c>
      <c r="K4671" s="81" t="str">
        <f>IFERROR(IF(B4671="","",VLOOKUP(B4671,'Customer Orders Management'!B:AB,11,0)),"")</f>
        <v/>
      </c>
      <c r="L4671" s="81" t="str">
        <f>IFERROR(IF(VLOOKUP(B4671,'DIFOT Raw Data'!B:P,15,0)="","Not Delivered","Delivery"&amp;" "&amp;VLOOKUP(B4671,'DIFOT Raw Data'!B:P,15,0)),"")</f>
        <v/>
      </c>
    </row>
    <row r="4672" spans="5:12" x14ac:dyDescent="0.25">
      <c r="E4672" s="80" t="str">
        <f>IFERROR(IF(B4672="","",VLOOKUP(B4672,'Customer Orders Management'!B:AB,12,0)),"")</f>
        <v/>
      </c>
      <c r="F4672" s="80" t="str">
        <f>IFERROR(IF(B4672="","",VLOOKUP(B4672,'Customer Orders Management'!B:AB,13,0)),"")</f>
        <v/>
      </c>
      <c r="G4672" s="80" t="str">
        <f>IFERROR(IF(B4672="","",VLOOKUP(B4672,'Customer Orders Management'!B:AB,7,0)),"")</f>
        <v/>
      </c>
      <c r="H4672" s="80" t="str">
        <f>IFERROR(IF(B4672="","",VLOOKUP(B4672,'Customer Orders Management'!B:AB,8,0)),"")</f>
        <v/>
      </c>
      <c r="I4672" s="81" t="str">
        <f>IFERROR(IF(B4672="","",VLOOKUP(B4672,'Customer Orders Management'!B:AB,9,0)),"")</f>
        <v/>
      </c>
      <c r="J4672" s="81" t="str">
        <f>IFERROR(IF(B4672="","",VLOOKUP(B4672,'Customer Orders Management'!B:AB,10,0)),"")</f>
        <v/>
      </c>
      <c r="K4672" s="81" t="str">
        <f>IFERROR(IF(B4672="","",VLOOKUP(B4672,'Customer Orders Management'!B:AB,11,0)),"")</f>
        <v/>
      </c>
      <c r="L4672" s="81" t="str">
        <f>IFERROR(IF(VLOOKUP(B4672,'DIFOT Raw Data'!B:P,15,0)="","Not Delivered","Delivery"&amp;" "&amp;VLOOKUP(B4672,'DIFOT Raw Data'!B:P,15,0)),"")</f>
        <v/>
      </c>
    </row>
    <row r="4673" spans="5:12" x14ac:dyDescent="0.25">
      <c r="E4673" s="80" t="str">
        <f>IFERROR(IF(B4673="","",VLOOKUP(B4673,'Customer Orders Management'!B:AB,12,0)),"")</f>
        <v/>
      </c>
      <c r="F4673" s="80" t="str">
        <f>IFERROR(IF(B4673="","",VLOOKUP(B4673,'Customer Orders Management'!B:AB,13,0)),"")</f>
        <v/>
      </c>
      <c r="G4673" s="80" t="str">
        <f>IFERROR(IF(B4673="","",VLOOKUP(B4673,'Customer Orders Management'!B:AB,7,0)),"")</f>
        <v/>
      </c>
      <c r="H4673" s="80" t="str">
        <f>IFERROR(IF(B4673="","",VLOOKUP(B4673,'Customer Orders Management'!B:AB,8,0)),"")</f>
        <v/>
      </c>
      <c r="I4673" s="81" t="str">
        <f>IFERROR(IF(B4673="","",VLOOKUP(B4673,'Customer Orders Management'!B:AB,9,0)),"")</f>
        <v/>
      </c>
      <c r="J4673" s="81" t="str">
        <f>IFERROR(IF(B4673="","",VLOOKUP(B4673,'Customer Orders Management'!B:AB,10,0)),"")</f>
        <v/>
      </c>
      <c r="K4673" s="81" t="str">
        <f>IFERROR(IF(B4673="","",VLOOKUP(B4673,'Customer Orders Management'!B:AB,11,0)),"")</f>
        <v/>
      </c>
      <c r="L4673" s="81" t="str">
        <f>IFERROR(IF(VLOOKUP(B4673,'DIFOT Raw Data'!B:P,15,0)="","Not Delivered","Delivery"&amp;" "&amp;VLOOKUP(B4673,'DIFOT Raw Data'!B:P,15,0)),"")</f>
        <v/>
      </c>
    </row>
    <row r="4674" spans="5:12" x14ac:dyDescent="0.25">
      <c r="E4674" s="80" t="str">
        <f>IFERROR(IF(B4674="","",VLOOKUP(B4674,'Customer Orders Management'!B:AB,12,0)),"")</f>
        <v/>
      </c>
      <c r="F4674" s="80" t="str">
        <f>IFERROR(IF(B4674="","",VLOOKUP(B4674,'Customer Orders Management'!B:AB,13,0)),"")</f>
        <v/>
      </c>
      <c r="G4674" s="80" t="str">
        <f>IFERROR(IF(B4674="","",VLOOKUP(B4674,'Customer Orders Management'!B:AB,7,0)),"")</f>
        <v/>
      </c>
      <c r="H4674" s="80" t="str">
        <f>IFERROR(IF(B4674="","",VLOOKUP(B4674,'Customer Orders Management'!B:AB,8,0)),"")</f>
        <v/>
      </c>
      <c r="I4674" s="81" t="str">
        <f>IFERROR(IF(B4674="","",VLOOKUP(B4674,'Customer Orders Management'!B:AB,9,0)),"")</f>
        <v/>
      </c>
      <c r="J4674" s="81" t="str">
        <f>IFERROR(IF(B4674="","",VLOOKUP(B4674,'Customer Orders Management'!B:AB,10,0)),"")</f>
        <v/>
      </c>
      <c r="K4674" s="81" t="str">
        <f>IFERROR(IF(B4674="","",VLOOKUP(B4674,'Customer Orders Management'!B:AB,11,0)),"")</f>
        <v/>
      </c>
      <c r="L4674" s="81" t="str">
        <f>IFERROR(IF(VLOOKUP(B4674,'DIFOT Raw Data'!B:P,15,0)="","Not Delivered","Delivery"&amp;" "&amp;VLOOKUP(B4674,'DIFOT Raw Data'!B:P,15,0)),"")</f>
        <v/>
      </c>
    </row>
    <row r="4675" spans="5:12" x14ac:dyDescent="0.25">
      <c r="E4675" s="80" t="str">
        <f>IFERROR(IF(B4675="","",VLOOKUP(B4675,'Customer Orders Management'!B:AB,12,0)),"")</f>
        <v/>
      </c>
      <c r="F4675" s="80" t="str">
        <f>IFERROR(IF(B4675="","",VLOOKUP(B4675,'Customer Orders Management'!B:AB,13,0)),"")</f>
        <v/>
      </c>
      <c r="G4675" s="80" t="str">
        <f>IFERROR(IF(B4675="","",VLOOKUP(B4675,'Customer Orders Management'!B:AB,7,0)),"")</f>
        <v/>
      </c>
      <c r="H4675" s="80" t="str">
        <f>IFERROR(IF(B4675="","",VLOOKUP(B4675,'Customer Orders Management'!B:AB,8,0)),"")</f>
        <v/>
      </c>
      <c r="I4675" s="81" t="str">
        <f>IFERROR(IF(B4675="","",VLOOKUP(B4675,'Customer Orders Management'!B:AB,9,0)),"")</f>
        <v/>
      </c>
      <c r="J4675" s="81" t="str">
        <f>IFERROR(IF(B4675="","",VLOOKUP(B4675,'Customer Orders Management'!B:AB,10,0)),"")</f>
        <v/>
      </c>
      <c r="K4675" s="81" t="str">
        <f>IFERROR(IF(B4675="","",VLOOKUP(B4675,'Customer Orders Management'!B:AB,11,0)),"")</f>
        <v/>
      </c>
      <c r="L4675" s="81" t="str">
        <f>IFERROR(IF(VLOOKUP(B4675,'DIFOT Raw Data'!B:P,15,0)="","Not Delivered","Delivery"&amp;" "&amp;VLOOKUP(B4675,'DIFOT Raw Data'!B:P,15,0)),"")</f>
        <v/>
      </c>
    </row>
    <row r="4676" spans="5:12" x14ac:dyDescent="0.25">
      <c r="E4676" s="80" t="str">
        <f>IFERROR(IF(B4676="","",VLOOKUP(B4676,'Customer Orders Management'!B:AB,12,0)),"")</f>
        <v/>
      </c>
      <c r="F4676" s="80" t="str">
        <f>IFERROR(IF(B4676="","",VLOOKUP(B4676,'Customer Orders Management'!B:AB,13,0)),"")</f>
        <v/>
      </c>
      <c r="G4676" s="80" t="str">
        <f>IFERROR(IF(B4676="","",VLOOKUP(B4676,'Customer Orders Management'!B:AB,7,0)),"")</f>
        <v/>
      </c>
      <c r="H4676" s="80" t="str">
        <f>IFERROR(IF(B4676="","",VLOOKUP(B4676,'Customer Orders Management'!B:AB,8,0)),"")</f>
        <v/>
      </c>
      <c r="I4676" s="81" t="str">
        <f>IFERROR(IF(B4676="","",VLOOKUP(B4676,'Customer Orders Management'!B:AB,9,0)),"")</f>
        <v/>
      </c>
      <c r="J4676" s="81" t="str">
        <f>IFERROR(IF(B4676="","",VLOOKUP(B4676,'Customer Orders Management'!B:AB,10,0)),"")</f>
        <v/>
      </c>
      <c r="K4676" s="81" t="str">
        <f>IFERROR(IF(B4676="","",VLOOKUP(B4676,'Customer Orders Management'!B:AB,11,0)),"")</f>
        <v/>
      </c>
      <c r="L4676" s="81" t="str">
        <f>IFERROR(IF(VLOOKUP(B4676,'DIFOT Raw Data'!B:P,15,0)="","Not Delivered","Delivery"&amp;" "&amp;VLOOKUP(B4676,'DIFOT Raw Data'!B:P,15,0)),"")</f>
        <v/>
      </c>
    </row>
    <row r="4677" spans="5:12" x14ac:dyDescent="0.25">
      <c r="E4677" s="80" t="str">
        <f>IFERROR(IF(B4677="","",VLOOKUP(B4677,'Customer Orders Management'!B:AB,12,0)),"")</f>
        <v/>
      </c>
      <c r="F4677" s="80" t="str">
        <f>IFERROR(IF(B4677="","",VLOOKUP(B4677,'Customer Orders Management'!B:AB,13,0)),"")</f>
        <v/>
      </c>
      <c r="G4677" s="80" t="str">
        <f>IFERROR(IF(B4677="","",VLOOKUP(B4677,'Customer Orders Management'!B:AB,7,0)),"")</f>
        <v/>
      </c>
      <c r="H4677" s="80" t="str">
        <f>IFERROR(IF(B4677="","",VLOOKUP(B4677,'Customer Orders Management'!B:AB,8,0)),"")</f>
        <v/>
      </c>
      <c r="I4677" s="81" t="str">
        <f>IFERROR(IF(B4677="","",VLOOKUP(B4677,'Customer Orders Management'!B:AB,9,0)),"")</f>
        <v/>
      </c>
      <c r="J4677" s="81" t="str">
        <f>IFERROR(IF(B4677="","",VLOOKUP(B4677,'Customer Orders Management'!B:AB,10,0)),"")</f>
        <v/>
      </c>
      <c r="K4677" s="81" t="str">
        <f>IFERROR(IF(B4677="","",VLOOKUP(B4677,'Customer Orders Management'!B:AB,11,0)),"")</f>
        <v/>
      </c>
      <c r="L4677" s="81" t="str">
        <f>IFERROR(IF(VLOOKUP(B4677,'DIFOT Raw Data'!B:P,15,0)="","Not Delivered","Delivery"&amp;" "&amp;VLOOKUP(B4677,'DIFOT Raw Data'!B:P,15,0)),"")</f>
        <v/>
      </c>
    </row>
    <row r="4678" spans="5:12" x14ac:dyDescent="0.25">
      <c r="E4678" s="80" t="str">
        <f>IFERROR(IF(B4678="","",VLOOKUP(B4678,'Customer Orders Management'!B:AB,12,0)),"")</f>
        <v/>
      </c>
      <c r="F4678" s="80" t="str">
        <f>IFERROR(IF(B4678="","",VLOOKUP(B4678,'Customer Orders Management'!B:AB,13,0)),"")</f>
        <v/>
      </c>
      <c r="G4678" s="80" t="str">
        <f>IFERROR(IF(B4678="","",VLOOKUP(B4678,'Customer Orders Management'!B:AB,7,0)),"")</f>
        <v/>
      </c>
      <c r="H4678" s="80" t="str">
        <f>IFERROR(IF(B4678="","",VLOOKUP(B4678,'Customer Orders Management'!B:AB,8,0)),"")</f>
        <v/>
      </c>
      <c r="I4678" s="81" t="str">
        <f>IFERROR(IF(B4678="","",VLOOKUP(B4678,'Customer Orders Management'!B:AB,9,0)),"")</f>
        <v/>
      </c>
      <c r="J4678" s="81" t="str">
        <f>IFERROR(IF(B4678="","",VLOOKUP(B4678,'Customer Orders Management'!B:AB,10,0)),"")</f>
        <v/>
      </c>
      <c r="K4678" s="81" t="str">
        <f>IFERROR(IF(B4678="","",VLOOKUP(B4678,'Customer Orders Management'!B:AB,11,0)),"")</f>
        <v/>
      </c>
      <c r="L4678" s="81" t="str">
        <f>IFERROR(IF(VLOOKUP(B4678,'DIFOT Raw Data'!B:P,15,0)="","Not Delivered","Delivery"&amp;" "&amp;VLOOKUP(B4678,'DIFOT Raw Data'!B:P,15,0)),"")</f>
        <v/>
      </c>
    </row>
    <row r="4679" spans="5:12" x14ac:dyDescent="0.25">
      <c r="E4679" s="80" t="str">
        <f>IFERROR(IF(B4679="","",VLOOKUP(B4679,'Customer Orders Management'!B:AB,12,0)),"")</f>
        <v/>
      </c>
      <c r="F4679" s="80" t="str">
        <f>IFERROR(IF(B4679="","",VLOOKUP(B4679,'Customer Orders Management'!B:AB,13,0)),"")</f>
        <v/>
      </c>
      <c r="G4679" s="80" t="str">
        <f>IFERROR(IF(B4679="","",VLOOKUP(B4679,'Customer Orders Management'!B:AB,7,0)),"")</f>
        <v/>
      </c>
      <c r="H4679" s="80" t="str">
        <f>IFERROR(IF(B4679="","",VLOOKUP(B4679,'Customer Orders Management'!B:AB,8,0)),"")</f>
        <v/>
      </c>
      <c r="I4679" s="81" t="str">
        <f>IFERROR(IF(B4679="","",VLOOKUP(B4679,'Customer Orders Management'!B:AB,9,0)),"")</f>
        <v/>
      </c>
      <c r="J4679" s="81" t="str">
        <f>IFERROR(IF(B4679="","",VLOOKUP(B4679,'Customer Orders Management'!B:AB,10,0)),"")</f>
        <v/>
      </c>
      <c r="K4679" s="81" t="str">
        <f>IFERROR(IF(B4679="","",VLOOKUP(B4679,'Customer Orders Management'!B:AB,11,0)),"")</f>
        <v/>
      </c>
      <c r="L4679" s="81" t="str">
        <f>IFERROR(IF(VLOOKUP(B4679,'DIFOT Raw Data'!B:P,15,0)="","Not Delivered","Delivery"&amp;" "&amp;VLOOKUP(B4679,'DIFOT Raw Data'!B:P,15,0)),"")</f>
        <v/>
      </c>
    </row>
    <row r="4680" spans="5:12" x14ac:dyDescent="0.25">
      <c r="E4680" s="80" t="str">
        <f>IFERROR(IF(B4680="","",VLOOKUP(B4680,'Customer Orders Management'!B:AB,12,0)),"")</f>
        <v/>
      </c>
      <c r="F4680" s="80" t="str">
        <f>IFERROR(IF(B4680="","",VLOOKUP(B4680,'Customer Orders Management'!B:AB,13,0)),"")</f>
        <v/>
      </c>
      <c r="G4680" s="80" t="str">
        <f>IFERROR(IF(B4680="","",VLOOKUP(B4680,'Customer Orders Management'!B:AB,7,0)),"")</f>
        <v/>
      </c>
      <c r="H4680" s="80" t="str">
        <f>IFERROR(IF(B4680="","",VLOOKUP(B4680,'Customer Orders Management'!B:AB,8,0)),"")</f>
        <v/>
      </c>
      <c r="I4680" s="81" t="str">
        <f>IFERROR(IF(B4680="","",VLOOKUP(B4680,'Customer Orders Management'!B:AB,9,0)),"")</f>
        <v/>
      </c>
      <c r="J4680" s="81" t="str">
        <f>IFERROR(IF(B4680="","",VLOOKUP(B4680,'Customer Orders Management'!B:AB,10,0)),"")</f>
        <v/>
      </c>
      <c r="K4680" s="81" t="str">
        <f>IFERROR(IF(B4680="","",VLOOKUP(B4680,'Customer Orders Management'!B:AB,11,0)),"")</f>
        <v/>
      </c>
      <c r="L4680" s="81" t="str">
        <f>IFERROR(IF(VLOOKUP(B4680,'DIFOT Raw Data'!B:P,15,0)="","Not Delivered","Delivery"&amp;" "&amp;VLOOKUP(B4680,'DIFOT Raw Data'!B:P,15,0)),"")</f>
        <v/>
      </c>
    </row>
    <row r="4681" spans="5:12" x14ac:dyDescent="0.25">
      <c r="E4681" s="80" t="str">
        <f>IFERROR(IF(B4681="","",VLOOKUP(B4681,'Customer Orders Management'!B:AB,12,0)),"")</f>
        <v/>
      </c>
      <c r="F4681" s="80" t="str">
        <f>IFERROR(IF(B4681="","",VLOOKUP(B4681,'Customer Orders Management'!B:AB,13,0)),"")</f>
        <v/>
      </c>
      <c r="G4681" s="80" t="str">
        <f>IFERROR(IF(B4681="","",VLOOKUP(B4681,'Customer Orders Management'!B:AB,7,0)),"")</f>
        <v/>
      </c>
      <c r="H4681" s="80" t="str">
        <f>IFERROR(IF(B4681="","",VLOOKUP(B4681,'Customer Orders Management'!B:AB,8,0)),"")</f>
        <v/>
      </c>
      <c r="I4681" s="81" t="str">
        <f>IFERROR(IF(B4681="","",VLOOKUP(B4681,'Customer Orders Management'!B:AB,9,0)),"")</f>
        <v/>
      </c>
      <c r="J4681" s="81" t="str">
        <f>IFERROR(IF(B4681="","",VLOOKUP(B4681,'Customer Orders Management'!B:AB,10,0)),"")</f>
        <v/>
      </c>
      <c r="K4681" s="81" t="str">
        <f>IFERROR(IF(B4681="","",VLOOKUP(B4681,'Customer Orders Management'!B:AB,11,0)),"")</f>
        <v/>
      </c>
      <c r="L4681" s="81" t="str">
        <f>IFERROR(IF(VLOOKUP(B4681,'DIFOT Raw Data'!B:P,15,0)="","Not Delivered","Delivery"&amp;" "&amp;VLOOKUP(B4681,'DIFOT Raw Data'!B:P,15,0)),"")</f>
        <v/>
      </c>
    </row>
    <row r="4682" spans="5:12" x14ac:dyDescent="0.25">
      <c r="E4682" s="80" t="str">
        <f>IFERROR(IF(B4682="","",VLOOKUP(B4682,'Customer Orders Management'!B:AB,12,0)),"")</f>
        <v/>
      </c>
      <c r="F4682" s="80" t="str">
        <f>IFERROR(IF(B4682="","",VLOOKUP(B4682,'Customer Orders Management'!B:AB,13,0)),"")</f>
        <v/>
      </c>
      <c r="G4682" s="80" t="str">
        <f>IFERROR(IF(B4682="","",VLOOKUP(B4682,'Customer Orders Management'!B:AB,7,0)),"")</f>
        <v/>
      </c>
      <c r="H4682" s="80" t="str">
        <f>IFERROR(IF(B4682="","",VLOOKUP(B4682,'Customer Orders Management'!B:AB,8,0)),"")</f>
        <v/>
      </c>
      <c r="I4682" s="81" t="str">
        <f>IFERROR(IF(B4682="","",VLOOKUP(B4682,'Customer Orders Management'!B:AB,9,0)),"")</f>
        <v/>
      </c>
      <c r="J4682" s="81" t="str">
        <f>IFERROR(IF(B4682="","",VLOOKUP(B4682,'Customer Orders Management'!B:AB,10,0)),"")</f>
        <v/>
      </c>
      <c r="K4682" s="81" t="str">
        <f>IFERROR(IF(B4682="","",VLOOKUP(B4682,'Customer Orders Management'!B:AB,11,0)),"")</f>
        <v/>
      </c>
      <c r="L4682" s="81" t="str">
        <f>IFERROR(IF(VLOOKUP(B4682,'DIFOT Raw Data'!B:P,15,0)="","Not Delivered","Delivery"&amp;" "&amp;VLOOKUP(B4682,'DIFOT Raw Data'!B:P,15,0)),"")</f>
        <v/>
      </c>
    </row>
    <row r="4683" spans="5:12" x14ac:dyDescent="0.25">
      <c r="E4683" s="80" t="str">
        <f>IFERROR(IF(B4683="","",VLOOKUP(B4683,'Customer Orders Management'!B:AB,12,0)),"")</f>
        <v/>
      </c>
      <c r="F4683" s="80" t="str">
        <f>IFERROR(IF(B4683="","",VLOOKUP(B4683,'Customer Orders Management'!B:AB,13,0)),"")</f>
        <v/>
      </c>
      <c r="G4683" s="80" t="str">
        <f>IFERROR(IF(B4683="","",VLOOKUP(B4683,'Customer Orders Management'!B:AB,7,0)),"")</f>
        <v/>
      </c>
      <c r="H4683" s="80" t="str">
        <f>IFERROR(IF(B4683="","",VLOOKUP(B4683,'Customer Orders Management'!B:AB,8,0)),"")</f>
        <v/>
      </c>
      <c r="I4683" s="81" t="str">
        <f>IFERROR(IF(B4683="","",VLOOKUP(B4683,'Customer Orders Management'!B:AB,9,0)),"")</f>
        <v/>
      </c>
      <c r="J4683" s="81" t="str">
        <f>IFERROR(IF(B4683="","",VLOOKUP(B4683,'Customer Orders Management'!B:AB,10,0)),"")</f>
        <v/>
      </c>
      <c r="K4683" s="81" t="str">
        <f>IFERROR(IF(B4683="","",VLOOKUP(B4683,'Customer Orders Management'!B:AB,11,0)),"")</f>
        <v/>
      </c>
      <c r="L4683" s="81" t="str">
        <f>IFERROR(IF(VLOOKUP(B4683,'DIFOT Raw Data'!B:P,15,0)="","Not Delivered","Delivery"&amp;" "&amp;VLOOKUP(B4683,'DIFOT Raw Data'!B:P,15,0)),"")</f>
        <v/>
      </c>
    </row>
    <row r="4684" spans="5:12" x14ac:dyDescent="0.25">
      <c r="E4684" s="80" t="str">
        <f>IFERROR(IF(B4684="","",VLOOKUP(B4684,'Customer Orders Management'!B:AB,12,0)),"")</f>
        <v/>
      </c>
      <c r="F4684" s="80" t="str">
        <f>IFERROR(IF(B4684="","",VLOOKUP(B4684,'Customer Orders Management'!B:AB,13,0)),"")</f>
        <v/>
      </c>
      <c r="G4684" s="80" t="str">
        <f>IFERROR(IF(B4684="","",VLOOKUP(B4684,'Customer Orders Management'!B:AB,7,0)),"")</f>
        <v/>
      </c>
      <c r="H4684" s="80" t="str">
        <f>IFERROR(IF(B4684="","",VLOOKUP(B4684,'Customer Orders Management'!B:AB,8,0)),"")</f>
        <v/>
      </c>
      <c r="I4684" s="81" t="str">
        <f>IFERROR(IF(B4684="","",VLOOKUP(B4684,'Customer Orders Management'!B:AB,9,0)),"")</f>
        <v/>
      </c>
      <c r="J4684" s="81" t="str">
        <f>IFERROR(IF(B4684="","",VLOOKUP(B4684,'Customer Orders Management'!B:AB,10,0)),"")</f>
        <v/>
      </c>
      <c r="K4684" s="81" t="str">
        <f>IFERROR(IF(B4684="","",VLOOKUP(B4684,'Customer Orders Management'!B:AB,11,0)),"")</f>
        <v/>
      </c>
      <c r="L4684" s="81" t="str">
        <f>IFERROR(IF(VLOOKUP(B4684,'DIFOT Raw Data'!B:P,15,0)="","Not Delivered","Delivery"&amp;" "&amp;VLOOKUP(B4684,'DIFOT Raw Data'!B:P,15,0)),"")</f>
        <v/>
      </c>
    </row>
    <row r="4685" spans="5:12" x14ac:dyDescent="0.25">
      <c r="E4685" s="80" t="str">
        <f>IFERROR(IF(B4685="","",VLOOKUP(B4685,'Customer Orders Management'!B:AB,12,0)),"")</f>
        <v/>
      </c>
      <c r="F4685" s="80" t="str">
        <f>IFERROR(IF(B4685="","",VLOOKUP(B4685,'Customer Orders Management'!B:AB,13,0)),"")</f>
        <v/>
      </c>
      <c r="G4685" s="80" t="str">
        <f>IFERROR(IF(B4685="","",VLOOKUP(B4685,'Customer Orders Management'!B:AB,7,0)),"")</f>
        <v/>
      </c>
      <c r="H4685" s="80" t="str">
        <f>IFERROR(IF(B4685="","",VLOOKUP(B4685,'Customer Orders Management'!B:AB,8,0)),"")</f>
        <v/>
      </c>
      <c r="I4685" s="81" t="str">
        <f>IFERROR(IF(B4685="","",VLOOKUP(B4685,'Customer Orders Management'!B:AB,9,0)),"")</f>
        <v/>
      </c>
      <c r="J4685" s="81" t="str">
        <f>IFERROR(IF(B4685="","",VLOOKUP(B4685,'Customer Orders Management'!B:AB,10,0)),"")</f>
        <v/>
      </c>
      <c r="K4685" s="81" t="str">
        <f>IFERROR(IF(B4685="","",VLOOKUP(B4685,'Customer Orders Management'!B:AB,11,0)),"")</f>
        <v/>
      </c>
      <c r="L4685" s="81" t="str">
        <f>IFERROR(IF(VLOOKUP(B4685,'DIFOT Raw Data'!B:P,15,0)="","Not Delivered","Delivery"&amp;" "&amp;VLOOKUP(B4685,'DIFOT Raw Data'!B:P,15,0)),"")</f>
        <v/>
      </c>
    </row>
    <row r="4686" spans="5:12" x14ac:dyDescent="0.25">
      <c r="E4686" s="80" t="str">
        <f>IFERROR(IF(B4686="","",VLOOKUP(B4686,'Customer Orders Management'!B:AB,12,0)),"")</f>
        <v/>
      </c>
      <c r="F4686" s="80" t="str">
        <f>IFERROR(IF(B4686="","",VLOOKUP(B4686,'Customer Orders Management'!B:AB,13,0)),"")</f>
        <v/>
      </c>
      <c r="G4686" s="80" t="str">
        <f>IFERROR(IF(B4686="","",VLOOKUP(B4686,'Customer Orders Management'!B:AB,7,0)),"")</f>
        <v/>
      </c>
      <c r="H4686" s="80" t="str">
        <f>IFERROR(IF(B4686="","",VLOOKUP(B4686,'Customer Orders Management'!B:AB,8,0)),"")</f>
        <v/>
      </c>
      <c r="I4686" s="81" t="str">
        <f>IFERROR(IF(B4686="","",VLOOKUP(B4686,'Customer Orders Management'!B:AB,9,0)),"")</f>
        <v/>
      </c>
      <c r="J4686" s="81" t="str">
        <f>IFERROR(IF(B4686="","",VLOOKUP(B4686,'Customer Orders Management'!B:AB,10,0)),"")</f>
        <v/>
      </c>
      <c r="K4686" s="81" t="str">
        <f>IFERROR(IF(B4686="","",VLOOKUP(B4686,'Customer Orders Management'!B:AB,11,0)),"")</f>
        <v/>
      </c>
      <c r="L4686" s="81" t="str">
        <f>IFERROR(IF(VLOOKUP(B4686,'DIFOT Raw Data'!B:P,15,0)="","Not Delivered","Delivery"&amp;" "&amp;VLOOKUP(B4686,'DIFOT Raw Data'!B:P,15,0)),"")</f>
        <v/>
      </c>
    </row>
    <row r="4687" spans="5:12" x14ac:dyDescent="0.25">
      <c r="E4687" s="80" t="str">
        <f>IFERROR(IF(B4687="","",VLOOKUP(B4687,'Customer Orders Management'!B:AB,12,0)),"")</f>
        <v/>
      </c>
      <c r="F4687" s="80" t="str">
        <f>IFERROR(IF(B4687="","",VLOOKUP(B4687,'Customer Orders Management'!B:AB,13,0)),"")</f>
        <v/>
      </c>
      <c r="G4687" s="80" t="str">
        <f>IFERROR(IF(B4687="","",VLOOKUP(B4687,'Customer Orders Management'!B:AB,7,0)),"")</f>
        <v/>
      </c>
      <c r="H4687" s="80" t="str">
        <f>IFERROR(IF(B4687="","",VLOOKUP(B4687,'Customer Orders Management'!B:AB,8,0)),"")</f>
        <v/>
      </c>
      <c r="I4687" s="81" t="str">
        <f>IFERROR(IF(B4687="","",VLOOKUP(B4687,'Customer Orders Management'!B:AB,9,0)),"")</f>
        <v/>
      </c>
      <c r="J4687" s="81" t="str">
        <f>IFERROR(IF(B4687="","",VLOOKUP(B4687,'Customer Orders Management'!B:AB,10,0)),"")</f>
        <v/>
      </c>
      <c r="K4687" s="81" t="str">
        <f>IFERROR(IF(B4687="","",VLOOKUP(B4687,'Customer Orders Management'!B:AB,11,0)),"")</f>
        <v/>
      </c>
      <c r="L4687" s="81" t="str">
        <f>IFERROR(IF(VLOOKUP(B4687,'DIFOT Raw Data'!B:P,15,0)="","Not Delivered","Delivery"&amp;" "&amp;VLOOKUP(B4687,'DIFOT Raw Data'!B:P,15,0)),"")</f>
        <v/>
      </c>
    </row>
    <row r="4688" spans="5:12" x14ac:dyDescent="0.25">
      <c r="E4688" s="80" t="str">
        <f>IFERROR(IF(B4688="","",VLOOKUP(B4688,'Customer Orders Management'!B:AB,12,0)),"")</f>
        <v/>
      </c>
      <c r="F4688" s="80" t="str">
        <f>IFERROR(IF(B4688="","",VLOOKUP(B4688,'Customer Orders Management'!B:AB,13,0)),"")</f>
        <v/>
      </c>
      <c r="G4688" s="80" t="str">
        <f>IFERROR(IF(B4688="","",VLOOKUP(B4688,'Customer Orders Management'!B:AB,7,0)),"")</f>
        <v/>
      </c>
      <c r="H4688" s="80" t="str">
        <f>IFERROR(IF(B4688="","",VLOOKUP(B4688,'Customer Orders Management'!B:AB,8,0)),"")</f>
        <v/>
      </c>
      <c r="I4688" s="81" t="str">
        <f>IFERROR(IF(B4688="","",VLOOKUP(B4688,'Customer Orders Management'!B:AB,9,0)),"")</f>
        <v/>
      </c>
      <c r="J4688" s="81" t="str">
        <f>IFERROR(IF(B4688="","",VLOOKUP(B4688,'Customer Orders Management'!B:AB,10,0)),"")</f>
        <v/>
      </c>
      <c r="K4688" s="81" t="str">
        <f>IFERROR(IF(B4688="","",VLOOKUP(B4688,'Customer Orders Management'!B:AB,11,0)),"")</f>
        <v/>
      </c>
      <c r="L4688" s="81" t="str">
        <f>IFERROR(IF(VLOOKUP(B4688,'DIFOT Raw Data'!B:P,15,0)="","Not Delivered","Delivery"&amp;" "&amp;VLOOKUP(B4688,'DIFOT Raw Data'!B:P,15,0)),"")</f>
        <v/>
      </c>
    </row>
    <row r="4689" spans="5:12" x14ac:dyDescent="0.25">
      <c r="E4689" s="80" t="str">
        <f>IFERROR(IF(B4689="","",VLOOKUP(B4689,'Customer Orders Management'!B:AB,12,0)),"")</f>
        <v/>
      </c>
      <c r="F4689" s="80" t="str">
        <f>IFERROR(IF(B4689="","",VLOOKUP(B4689,'Customer Orders Management'!B:AB,13,0)),"")</f>
        <v/>
      </c>
      <c r="G4689" s="80" t="str">
        <f>IFERROR(IF(B4689="","",VLOOKUP(B4689,'Customer Orders Management'!B:AB,7,0)),"")</f>
        <v/>
      </c>
      <c r="H4689" s="80" t="str">
        <f>IFERROR(IF(B4689="","",VLOOKUP(B4689,'Customer Orders Management'!B:AB,8,0)),"")</f>
        <v/>
      </c>
      <c r="I4689" s="81" t="str">
        <f>IFERROR(IF(B4689="","",VLOOKUP(B4689,'Customer Orders Management'!B:AB,9,0)),"")</f>
        <v/>
      </c>
      <c r="J4689" s="81" t="str">
        <f>IFERROR(IF(B4689="","",VLOOKUP(B4689,'Customer Orders Management'!B:AB,10,0)),"")</f>
        <v/>
      </c>
      <c r="K4689" s="81" t="str">
        <f>IFERROR(IF(B4689="","",VLOOKUP(B4689,'Customer Orders Management'!B:AB,11,0)),"")</f>
        <v/>
      </c>
      <c r="L4689" s="81" t="str">
        <f>IFERROR(IF(VLOOKUP(B4689,'DIFOT Raw Data'!B:P,15,0)="","Not Delivered","Delivery"&amp;" "&amp;VLOOKUP(B4689,'DIFOT Raw Data'!B:P,15,0)),"")</f>
        <v/>
      </c>
    </row>
    <row r="4690" spans="5:12" x14ac:dyDescent="0.25">
      <c r="E4690" s="80" t="str">
        <f>IFERROR(IF(B4690="","",VLOOKUP(B4690,'Customer Orders Management'!B:AB,12,0)),"")</f>
        <v/>
      </c>
      <c r="F4690" s="80" t="str">
        <f>IFERROR(IF(B4690="","",VLOOKUP(B4690,'Customer Orders Management'!B:AB,13,0)),"")</f>
        <v/>
      </c>
      <c r="G4690" s="80" t="str">
        <f>IFERROR(IF(B4690="","",VLOOKUP(B4690,'Customer Orders Management'!B:AB,7,0)),"")</f>
        <v/>
      </c>
      <c r="H4690" s="80" t="str">
        <f>IFERROR(IF(B4690="","",VLOOKUP(B4690,'Customer Orders Management'!B:AB,8,0)),"")</f>
        <v/>
      </c>
      <c r="I4690" s="81" t="str">
        <f>IFERROR(IF(B4690="","",VLOOKUP(B4690,'Customer Orders Management'!B:AB,9,0)),"")</f>
        <v/>
      </c>
      <c r="J4690" s="81" t="str">
        <f>IFERROR(IF(B4690="","",VLOOKUP(B4690,'Customer Orders Management'!B:AB,10,0)),"")</f>
        <v/>
      </c>
      <c r="K4690" s="81" t="str">
        <f>IFERROR(IF(B4690="","",VLOOKUP(B4690,'Customer Orders Management'!B:AB,11,0)),"")</f>
        <v/>
      </c>
      <c r="L4690" s="81" t="str">
        <f>IFERROR(IF(VLOOKUP(B4690,'DIFOT Raw Data'!B:P,15,0)="","Not Delivered","Delivery"&amp;" "&amp;VLOOKUP(B4690,'DIFOT Raw Data'!B:P,15,0)),"")</f>
        <v/>
      </c>
    </row>
    <row r="4691" spans="5:12" x14ac:dyDescent="0.25">
      <c r="E4691" s="80" t="str">
        <f>IFERROR(IF(B4691="","",VLOOKUP(B4691,'Customer Orders Management'!B:AB,12,0)),"")</f>
        <v/>
      </c>
      <c r="F4691" s="80" t="str">
        <f>IFERROR(IF(B4691="","",VLOOKUP(B4691,'Customer Orders Management'!B:AB,13,0)),"")</f>
        <v/>
      </c>
      <c r="G4691" s="80" t="str">
        <f>IFERROR(IF(B4691="","",VLOOKUP(B4691,'Customer Orders Management'!B:AB,7,0)),"")</f>
        <v/>
      </c>
      <c r="H4691" s="80" t="str">
        <f>IFERROR(IF(B4691="","",VLOOKUP(B4691,'Customer Orders Management'!B:AB,8,0)),"")</f>
        <v/>
      </c>
      <c r="I4691" s="81" t="str">
        <f>IFERROR(IF(B4691="","",VLOOKUP(B4691,'Customer Orders Management'!B:AB,9,0)),"")</f>
        <v/>
      </c>
      <c r="J4691" s="81" t="str">
        <f>IFERROR(IF(B4691="","",VLOOKUP(B4691,'Customer Orders Management'!B:AB,10,0)),"")</f>
        <v/>
      </c>
      <c r="K4691" s="81" t="str">
        <f>IFERROR(IF(B4691="","",VLOOKUP(B4691,'Customer Orders Management'!B:AB,11,0)),"")</f>
        <v/>
      </c>
      <c r="L4691" s="81" t="str">
        <f>IFERROR(IF(VLOOKUP(B4691,'DIFOT Raw Data'!B:P,15,0)="","Not Delivered","Delivery"&amp;" "&amp;VLOOKUP(B4691,'DIFOT Raw Data'!B:P,15,0)),"")</f>
        <v/>
      </c>
    </row>
    <row r="4692" spans="5:12" x14ac:dyDescent="0.25">
      <c r="E4692" s="80" t="str">
        <f>IFERROR(IF(B4692="","",VLOOKUP(B4692,'Customer Orders Management'!B:AB,12,0)),"")</f>
        <v/>
      </c>
      <c r="F4692" s="80" t="str">
        <f>IFERROR(IF(B4692="","",VLOOKUP(B4692,'Customer Orders Management'!B:AB,13,0)),"")</f>
        <v/>
      </c>
      <c r="G4692" s="80" t="str">
        <f>IFERROR(IF(B4692="","",VLOOKUP(B4692,'Customer Orders Management'!B:AB,7,0)),"")</f>
        <v/>
      </c>
      <c r="H4692" s="80" t="str">
        <f>IFERROR(IF(B4692="","",VLOOKUP(B4692,'Customer Orders Management'!B:AB,8,0)),"")</f>
        <v/>
      </c>
      <c r="I4692" s="81" t="str">
        <f>IFERROR(IF(B4692="","",VLOOKUP(B4692,'Customer Orders Management'!B:AB,9,0)),"")</f>
        <v/>
      </c>
      <c r="J4692" s="81" t="str">
        <f>IFERROR(IF(B4692="","",VLOOKUP(B4692,'Customer Orders Management'!B:AB,10,0)),"")</f>
        <v/>
      </c>
      <c r="K4692" s="81" t="str">
        <f>IFERROR(IF(B4692="","",VLOOKUP(B4692,'Customer Orders Management'!B:AB,11,0)),"")</f>
        <v/>
      </c>
      <c r="L4692" s="81" t="str">
        <f>IFERROR(IF(VLOOKUP(B4692,'DIFOT Raw Data'!B:P,15,0)="","Not Delivered","Delivery"&amp;" "&amp;VLOOKUP(B4692,'DIFOT Raw Data'!B:P,15,0)),"")</f>
        <v/>
      </c>
    </row>
    <row r="4693" spans="5:12" x14ac:dyDescent="0.25">
      <c r="E4693" s="80" t="str">
        <f>IFERROR(IF(B4693="","",VLOOKUP(B4693,'Customer Orders Management'!B:AB,12,0)),"")</f>
        <v/>
      </c>
      <c r="F4693" s="80" t="str">
        <f>IFERROR(IF(B4693="","",VLOOKUP(B4693,'Customer Orders Management'!B:AB,13,0)),"")</f>
        <v/>
      </c>
      <c r="G4693" s="80" t="str">
        <f>IFERROR(IF(B4693="","",VLOOKUP(B4693,'Customer Orders Management'!B:AB,7,0)),"")</f>
        <v/>
      </c>
      <c r="H4693" s="80" t="str">
        <f>IFERROR(IF(B4693="","",VLOOKUP(B4693,'Customer Orders Management'!B:AB,8,0)),"")</f>
        <v/>
      </c>
      <c r="I4693" s="81" t="str">
        <f>IFERROR(IF(B4693="","",VLOOKUP(B4693,'Customer Orders Management'!B:AB,9,0)),"")</f>
        <v/>
      </c>
      <c r="J4693" s="81" t="str">
        <f>IFERROR(IF(B4693="","",VLOOKUP(B4693,'Customer Orders Management'!B:AB,10,0)),"")</f>
        <v/>
      </c>
      <c r="K4693" s="81" t="str">
        <f>IFERROR(IF(B4693="","",VLOOKUP(B4693,'Customer Orders Management'!B:AB,11,0)),"")</f>
        <v/>
      </c>
      <c r="L4693" s="81" t="str">
        <f>IFERROR(IF(VLOOKUP(B4693,'DIFOT Raw Data'!B:P,15,0)="","Not Delivered","Delivery"&amp;" "&amp;VLOOKUP(B4693,'DIFOT Raw Data'!B:P,15,0)),"")</f>
        <v/>
      </c>
    </row>
    <row r="4694" spans="5:12" x14ac:dyDescent="0.25">
      <c r="E4694" s="80" t="str">
        <f>IFERROR(IF(B4694="","",VLOOKUP(B4694,'Customer Orders Management'!B:AB,12,0)),"")</f>
        <v/>
      </c>
      <c r="F4694" s="80" t="str">
        <f>IFERROR(IF(B4694="","",VLOOKUP(B4694,'Customer Orders Management'!B:AB,13,0)),"")</f>
        <v/>
      </c>
      <c r="G4694" s="80" t="str">
        <f>IFERROR(IF(B4694="","",VLOOKUP(B4694,'Customer Orders Management'!B:AB,7,0)),"")</f>
        <v/>
      </c>
      <c r="H4694" s="80" t="str">
        <f>IFERROR(IF(B4694="","",VLOOKUP(B4694,'Customer Orders Management'!B:AB,8,0)),"")</f>
        <v/>
      </c>
      <c r="I4694" s="81" t="str">
        <f>IFERROR(IF(B4694="","",VLOOKUP(B4694,'Customer Orders Management'!B:AB,9,0)),"")</f>
        <v/>
      </c>
      <c r="J4694" s="81" t="str">
        <f>IFERROR(IF(B4694="","",VLOOKUP(B4694,'Customer Orders Management'!B:AB,10,0)),"")</f>
        <v/>
      </c>
      <c r="K4694" s="81" t="str">
        <f>IFERROR(IF(B4694="","",VLOOKUP(B4694,'Customer Orders Management'!B:AB,11,0)),"")</f>
        <v/>
      </c>
      <c r="L4694" s="81" t="str">
        <f>IFERROR(IF(VLOOKUP(B4694,'DIFOT Raw Data'!B:P,15,0)="","Not Delivered","Delivery"&amp;" "&amp;VLOOKUP(B4694,'DIFOT Raw Data'!B:P,15,0)),"")</f>
        <v/>
      </c>
    </row>
    <row r="4695" spans="5:12" x14ac:dyDescent="0.25">
      <c r="E4695" s="80" t="str">
        <f>IFERROR(IF(B4695="","",VLOOKUP(B4695,'Customer Orders Management'!B:AB,12,0)),"")</f>
        <v/>
      </c>
      <c r="F4695" s="80" t="str">
        <f>IFERROR(IF(B4695="","",VLOOKUP(B4695,'Customer Orders Management'!B:AB,13,0)),"")</f>
        <v/>
      </c>
      <c r="G4695" s="80" t="str">
        <f>IFERROR(IF(B4695="","",VLOOKUP(B4695,'Customer Orders Management'!B:AB,7,0)),"")</f>
        <v/>
      </c>
      <c r="H4695" s="80" t="str">
        <f>IFERROR(IF(B4695="","",VLOOKUP(B4695,'Customer Orders Management'!B:AB,8,0)),"")</f>
        <v/>
      </c>
      <c r="I4695" s="81" t="str">
        <f>IFERROR(IF(B4695="","",VLOOKUP(B4695,'Customer Orders Management'!B:AB,9,0)),"")</f>
        <v/>
      </c>
      <c r="J4695" s="81" t="str">
        <f>IFERROR(IF(B4695="","",VLOOKUP(B4695,'Customer Orders Management'!B:AB,10,0)),"")</f>
        <v/>
      </c>
      <c r="K4695" s="81" t="str">
        <f>IFERROR(IF(B4695="","",VLOOKUP(B4695,'Customer Orders Management'!B:AB,11,0)),"")</f>
        <v/>
      </c>
      <c r="L4695" s="81" t="str">
        <f>IFERROR(IF(VLOOKUP(B4695,'DIFOT Raw Data'!B:P,15,0)="","Not Delivered","Delivery"&amp;" "&amp;VLOOKUP(B4695,'DIFOT Raw Data'!B:P,15,0)),"")</f>
        <v/>
      </c>
    </row>
    <row r="4696" spans="5:12" x14ac:dyDescent="0.25">
      <c r="E4696" s="80" t="str">
        <f>IFERROR(IF(B4696="","",VLOOKUP(B4696,'Customer Orders Management'!B:AB,12,0)),"")</f>
        <v/>
      </c>
      <c r="F4696" s="80" t="str">
        <f>IFERROR(IF(B4696="","",VLOOKUP(B4696,'Customer Orders Management'!B:AB,13,0)),"")</f>
        <v/>
      </c>
      <c r="G4696" s="80" t="str">
        <f>IFERROR(IF(B4696="","",VLOOKUP(B4696,'Customer Orders Management'!B:AB,7,0)),"")</f>
        <v/>
      </c>
      <c r="H4696" s="80" t="str">
        <f>IFERROR(IF(B4696="","",VLOOKUP(B4696,'Customer Orders Management'!B:AB,8,0)),"")</f>
        <v/>
      </c>
      <c r="I4696" s="81" t="str">
        <f>IFERROR(IF(B4696="","",VLOOKUP(B4696,'Customer Orders Management'!B:AB,9,0)),"")</f>
        <v/>
      </c>
      <c r="J4696" s="81" t="str">
        <f>IFERROR(IF(B4696="","",VLOOKUP(B4696,'Customer Orders Management'!B:AB,10,0)),"")</f>
        <v/>
      </c>
      <c r="K4696" s="81" t="str">
        <f>IFERROR(IF(B4696="","",VLOOKUP(B4696,'Customer Orders Management'!B:AB,11,0)),"")</f>
        <v/>
      </c>
      <c r="L4696" s="81" t="str">
        <f>IFERROR(IF(VLOOKUP(B4696,'DIFOT Raw Data'!B:P,15,0)="","Not Delivered","Delivery"&amp;" "&amp;VLOOKUP(B4696,'DIFOT Raw Data'!B:P,15,0)),"")</f>
        <v/>
      </c>
    </row>
    <row r="4697" spans="5:12" x14ac:dyDescent="0.25">
      <c r="E4697" s="80" t="str">
        <f>IFERROR(IF(B4697="","",VLOOKUP(B4697,'Customer Orders Management'!B:AB,12,0)),"")</f>
        <v/>
      </c>
      <c r="F4697" s="80" t="str">
        <f>IFERROR(IF(B4697="","",VLOOKUP(B4697,'Customer Orders Management'!B:AB,13,0)),"")</f>
        <v/>
      </c>
      <c r="G4697" s="80" t="str">
        <f>IFERROR(IF(B4697="","",VLOOKUP(B4697,'Customer Orders Management'!B:AB,7,0)),"")</f>
        <v/>
      </c>
      <c r="H4697" s="80" t="str">
        <f>IFERROR(IF(B4697="","",VLOOKUP(B4697,'Customer Orders Management'!B:AB,8,0)),"")</f>
        <v/>
      </c>
      <c r="I4697" s="81" t="str">
        <f>IFERROR(IF(B4697="","",VLOOKUP(B4697,'Customer Orders Management'!B:AB,9,0)),"")</f>
        <v/>
      </c>
      <c r="J4697" s="81" t="str">
        <f>IFERROR(IF(B4697="","",VLOOKUP(B4697,'Customer Orders Management'!B:AB,10,0)),"")</f>
        <v/>
      </c>
      <c r="K4697" s="81" t="str">
        <f>IFERROR(IF(B4697="","",VLOOKUP(B4697,'Customer Orders Management'!B:AB,11,0)),"")</f>
        <v/>
      </c>
      <c r="L4697" s="81" t="str">
        <f>IFERROR(IF(VLOOKUP(B4697,'DIFOT Raw Data'!B:P,15,0)="","Not Delivered","Delivery"&amp;" "&amp;VLOOKUP(B4697,'DIFOT Raw Data'!B:P,15,0)),"")</f>
        <v/>
      </c>
    </row>
    <row r="4698" spans="5:12" x14ac:dyDescent="0.25">
      <c r="E4698" s="80" t="str">
        <f>IFERROR(IF(B4698="","",VLOOKUP(B4698,'Customer Orders Management'!B:AB,12,0)),"")</f>
        <v/>
      </c>
      <c r="F4698" s="80" t="str">
        <f>IFERROR(IF(B4698="","",VLOOKUP(B4698,'Customer Orders Management'!B:AB,13,0)),"")</f>
        <v/>
      </c>
      <c r="G4698" s="80" t="str">
        <f>IFERROR(IF(B4698="","",VLOOKUP(B4698,'Customer Orders Management'!B:AB,7,0)),"")</f>
        <v/>
      </c>
      <c r="H4698" s="80" t="str">
        <f>IFERROR(IF(B4698="","",VLOOKUP(B4698,'Customer Orders Management'!B:AB,8,0)),"")</f>
        <v/>
      </c>
      <c r="I4698" s="81" t="str">
        <f>IFERROR(IF(B4698="","",VLOOKUP(B4698,'Customer Orders Management'!B:AB,9,0)),"")</f>
        <v/>
      </c>
      <c r="J4698" s="81" t="str">
        <f>IFERROR(IF(B4698="","",VLOOKUP(B4698,'Customer Orders Management'!B:AB,10,0)),"")</f>
        <v/>
      </c>
      <c r="K4698" s="81" t="str">
        <f>IFERROR(IF(B4698="","",VLOOKUP(B4698,'Customer Orders Management'!B:AB,11,0)),"")</f>
        <v/>
      </c>
      <c r="L4698" s="81" t="str">
        <f>IFERROR(IF(VLOOKUP(B4698,'DIFOT Raw Data'!B:P,15,0)="","Not Delivered","Delivery"&amp;" "&amp;VLOOKUP(B4698,'DIFOT Raw Data'!B:P,15,0)),"")</f>
        <v/>
      </c>
    </row>
    <row r="4699" spans="5:12" x14ac:dyDescent="0.25">
      <c r="E4699" s="80" t="str">
        <f>IFERROR(IF(B4699="","",VLOOKUP(B4699,'Customer Orders Management'!B:AB,12,0)),"")</f>
        <v/>
      </c>
      <c r="F4699" s="80" t="str">
        <f>IFERROR(IF(B4699="","",VLOOKUP(B4699,'Customer Orders Management'!B:AB,13,0)),"")</f>
        <v/>
      </c>
      <c r="G4699" s="80" t="str">
        <f>IFERROR(IF(B4699="","",VLOOKUP(B4699,'Customer Orders Management'!B:AB,7,0)),"")</f>
        <v/>
      </c>
      <c r="H4699" s="80" t="str">
        <f>IFERROR(IF(B4699="","",VLOOKUP(B4699,'Customer Orders Management'!B:AB,8,0)),"")</f>
        <v/>
      </c>
      <c r="I4699" s="81" t="str">
        <f>IFERROR(IF(B4699="","",VLOOKUP(B4699,'Customer Orders Management'!B:AB,9,0)),"")</f>
        <v/>
      </c>
      <c r="J4699" s="81" t="str">
        <f>IFERROR(IF(B4699="","",VLOOKUP(B4699,'Customer Orders Management'!B:AB,10,0)),"")</f>
        <v/>
      </c>
      <c r="K4699" s="81" t="str">
        <f>IFERROR(IF(B4699="","",VLOOKUP(B4699,'Customer Orders Management'!B:AB,11,0)),"")</f>
        <v/>
      </c>
      <c r="L4699" s="81" t="str">
        <f>IFERROR(IF(VLOOKUP(B4699,'DIFOT Raw Data'!B:P,15,0)="","Not Delivered","Delivery"&amp;" "&amp;VLOOKUP(B4699,'DIFOT Raw Data'!B:P,15,0)),"")</f>
        <v/>
      </c>
    </row>
    <row r="4700" spans="5:12" x14ac:dyDescent="0.25">
      <c r="E4700" s="80" t="str">
        <f>IFERROR(IF(B4700="","",VLOOKUP(B4700,'Customer Orders Management'!B:AB,12,0)),"")</f>
        <v/>
      </c>
      <c r="F4700" s="80" t="str">
        <f>IFERROR(IF(B4700="","",VLOOKUP(B4700,'Customer Orders Management'!B:AB,13,0)),"")</f>
        <v/>
      </c>
      <c r="G4700" s="80" t="str">
        <f>IFERROR(IF(B4700="","",VLOOKUP(B4700,'Customer Orders Management'!B:AB,7,0)),"")</f>
        <v/>
      </c>
      <c r="H4700" s="80" t="str">
        <f>IFERROR(IF(B4700="","",VLOOKUP(B4700,'Customer Orders Management'!B:AB,8,0)),"")</f>
        <v/>
      </c>
      <c r="I4700" s="81" t="str">
        <f>IFERROR(IF(B4700="","",VLOOKUP(B4700,'Customer Orders Management'!B:AB,9,0)),"")</f>
        <v/>
      </c>
      <c r="J4700" s="81" t="str">
        <f>IFERROR(IF(B4700="","",VLOOKUP(B4700,'Customer Orders Management'!B:AB,10,0)),"")</f>
        <v/>
      </c>
      <c r="K4700" s="81" t="str">
        <f>IFERROR(IF(B4700="","",VLOOKUP(B4700,'Customer Orders Management'!B:AB,11,0)),"")</f>
        <v/>
      </c>
      <c r="L4700" s="81" t="str">
        <f>IFERROR(IF(VLOOKUP(B4700,'DIFOT Raw Data'!B:P,15,0)="","Not Delivered","Delivery"&amp;" "&amp;VLOOKUP(B4700,'DIFOT Raw Data'!B:P,15,0)),"")</f>
        <v/>
      </c>
    </row>
    <row r="4701" spans="5:12" x14ac:dyDescent="0.25">
      <c r="E4701" s="80" t="str">
        <f>IFERROR(IF(B4701="","",VLOOKUP(B4701,'Customer Orders Management'!B:AB,12,0)),"")</f>
        <v/>
      </c>
      <c r="F4701" s="80" t="str">
        <f>IFERROR(IF(B4701="","",VLOOKUP(B4701,'Customer Orders Management'!B:AB,13,0)),"")</f>
        <v/>
      </c>
      <c r="G4701" s="80" t="str">
        <f>IFERROR(IF(B4701="","",VLOOKUP(B4701,'Customer Orders Management'!B:AB,7,0)),"")</f>
        <v/>
      </c>
      <c r="H4701" s="80" t="str">
        <f>IFERROR(IF(B4701="","",VLOOKUP(B4701,'Customer Orders Management'!B:AB,8,0)),"")</f>
        <v/>
      </c>
      <c r="I4701" s="81" t="str">
        <f>IFERROR(IF(B4701="","",VLOOKUP(B4701,'Customer Orders Management'!B:AB,9,0)),"")</f>
        <v/>
      </c>
      <c r="J4701" s="81" t="str">
        <f>IFERROR(IF(B4701="","",VLOOKUP(B4701,'Customer Orders Management'!B:AB,10,0)),"")</f>
        <v/>
      </c>
      <c r="K4701" s="81" t="str">
        <f>IFERROR(IF(B4701="","",VLOOKUP(B4701,'Customer Orders Management'!B:AB,11,0)),"")</f>
        <v/>
      </c>
      <c r="L4701" s="81" t="str">
        <f>IFERROR(IF(VLOOKUP(B4701,'DIFOT Raw Data'!B:P,15,0)="","Not Delivered","Delivery"&amp;" "&amp;VLOOKUP(B4701,'DIFOT Raw Data'!B:P,15,0)),"")</f>
        <v/>
      </c>
    </row>
    <row r="4702" spans="5:12" x14ac:dyDescent="0.25">
      <c r="E4702" s="80" t="str">
        <f>IFERROR(IF(B4702="","",VLOOKUP(B4702,'Customer Orders Management'!B:AB,12,0)),"")</f>
        <v/>
      </c>
      <c r="F4702" s="80" t="str">
        <f>IFERROR(IF(B4702="","",VLOOKUP(B4702,'Customer Orders Management'!B:AB,13,0)),"")</f>
        <v/>
      </c>
      <c r="G4702" s="80" t="str">
        <f>IFERROR(IF(B4702="","",VLOOKUP(B4702,'Customer Orders Management'!B:AB,7,0)),"")</f>
        <v/>
      </c>
      <c r="H4702" s="80" t="str">
        <f>IFERROR(IF(B4702="","",VLOOKUP(B4702,'Customer Orders Management'!B:AB,8,0)),"")</f>
        <v/>
      </c>
      <c r="I4702" s="81" t="str">
        <f>IFERROR(IF(B4702="","",VLOOKUP(B4702,'Customer Orders Management'!B:AB,9,0)),"")</f>
        <v/>
      </c>
      <c r="J4702" s="81" t="str">
        <f>IFERROR(IF(B4702="","",VLOOKUP(B4702,'Customer Orders Management'!B:AB,10,0)),"")</f>
        <v/>
      </c>
      <c r="K4702" s="81" t="str">
        <f>IFERROR(IF(B4702="","",VLOOKUP(B4702,'Customer Orders Management'!B:AB,11,0)),"")</f>
        <v/>
      </c>
      <c r="L4702" s="81" t="str">
        <f>IFERROR(IF(VLOOKUP(B4702,'DIFOT Raw Data'!B:P,15,0)="","Not Delivered","Delivery"&amp;" "&amp;VLOOKUP(B4702,'DIFOT Raw Data'!B:P,15,0)),"")</f>
        <v/>
      </c>
    </row>
    <row r="4703" spans="5:12" x14ac:dyDescent="0.25">
      <c r="E4703" s="80" t="str">
        <f>IFERROR(IF(B4703="","",VLOOKUP(B4703,'Customer Orders Management'!B:AB,12,0)),"")</f>
        <v/>
      </c>
      <c r="F4703" s="80" t="str">
        <f>IFERROR(IF(B4703="","",VLOOKUP(B4703,'Customer Orders Management'!B:AB,13,0)),"")</f>
        <v/>
      </c>
      <c r="G4703" s="80" t="str">
        <f>IFERROR(IF(B4703="","",VLOOKUP(B4703,'Customer Orders Management'!B:AB,7,0)),"")</f>
        <v/>
      </c>
      <c r="H4703" s="80" t="str">
        <f>IFERROR(IF(B4703="","",VLOOKUP(B4703,'Customer Orders Management'!B:AB,8,0)),"")</f>
        <v/>
      </c>
      <c r="I4703" s="81" t="str">
        <f>IFERROR(IF(B4703="","",VLOOKUP(B4703,'Customer Orders Management'!B:AB,9,0)),"")</f>
        <v/>
      </c>
      <c r="J4703" s="81" t="str">
        <f>IFERROR(IF(B4703="","",VLOOKUP(B4703,'Customer Orders Management'!B:AB,10,0)),"")</f>
        <v/>
      </c>
      <c r="K4703" s="81" t="str">
        <f>IFERROR(IF(B4703="","",VLOOKUP(B4703,'Customer Orders Management'!B:AB,11,0)),"")</f>
        <v/>
      </c>
      <c r="L4703" s="81" t="str">
        <f>IFERROR(IF(VLOOKUP(B4703,'DIFOT Raw Data'!B:P,15,0)="","Not Delivered","Delivery"&amp;" "&amp;VLOOKUP(B4703,'DIFOT Raw Data'!B:P,15,0)),"")</f>
        <v/>
      </c>
    </row>
    <row r="4704" spans="5:12" x14ac:dyDescent="0.25">
      <c r="E4704" s="80" t="str">
        <f>IFERROR(IF(B4704="","",VLOOKUP(B4704,'Customer Orders Management'!B:AB,12,0)),"")</f>
        <v/>
      </c>
      <c r="F4704" s="80" t="str">
        <f>IFERROR(IF(B4704="","",VLOOKUP(B4704,'Customer Orders Management'!B:AB,13,0)),"")</f>
        <v/>
      </c>
      <c r="G4704" s="80" t="str">
        <f>IFERROR(IF(B4704="","",VLOOKUP(B4704,'Customer Orders Management'!B:AB,7,0)),"")</f>
        <v/>
      </c>
      <c r="H4704" s="80" t="str">
        <f>IFERROR(IF(B4704="","",VLOOKUP(B4704,'Customer Orders Management'!B:AB,8,0)),"")</f>
        <v/>
      </c>
      <c r="I4704" s="81" t="str">
        <f>IFERROR(IF(B4704="","",VLOOKUP(B4704,'Customer Orders Management'!B:AB,9,0)),"")</f>
        <v/>
      </c>
      <c r="J4704" s="81" t="str">
        <f>IFERROR(IF(B4704="","",VLOOKUP(B4704,'Customer Orders Management'!B:AB,10,0)),"")</f>
        <v/>
      </c>
      <c r="K4704" s="81" t="str">
        <f>IFERROR(IF(B4704="","",VLOOKUP(B4704,'Customer Orders Management'!B:AB,11,0)),"")</f>
        <v/>
      </c>
      <c r="L4704" s="81" t="str">
        <f>IFERROR(IF(VLOOKUP(B4704,'DIFOT Raw Data'!B:P,15,0)="","Not Delivered","Delivery"&amp;" "&amp;VLOOKUP(B4704,'DIFOT Raw Data'!B:P,15,0)),"")</f>
        <v/>
      </c>
    </row>
    <row r="4705" spans="5:12" x14ac:dyDescent="0.25">
      <c r="E4705" s="80" t="str">
        <f>IFERROR(IF(B4705="","",VLOOKUP(B4705,'Customer Orders Management'!B:AB,12,0)),"")</f>
        <v/>
      </c>
      <c r="F4705" s="80" t="str">
        <f>IFERROR(IF(B4705="","",VLOOKUP(B4705,'Customer Orders Management'!B:AB,13,0)),"")</f>
        <v/>
      </c>
      <c r="G4705" s="80" t="str">
        <f>IFERROR(IF(B4705="","",VLOOKUP(B4705,'Customer Orders Management'!B:AB,7,0)),"")</f>
        <v/>
      </c>
      <c r="H4705" s="80" t="str">
        <f>IFERROR(IF(B4705="","",VLOOKUP(B4705,'Customer Orders Management'!B:AB,8,0)),"")</f>
        <v/>
      </c>
      <c r="I4705" s="81" t="str">
        <f>IFERROR(IF(B4705="","",VLOOKUP(B4705,'Customer Orders Management'!B:AB,9,0)),"")</f>
        <v/>
      </c>
      <c r="J4705" s="81" t="str">
        <f>IFERROR(IF(B4705="","",VLOOKUP(B4705,'Customer Orders Management'!B:AB,10,0)),"")</f>
        <v/>
      </c>
      <c r="K4705" s="81" t="str">
        <f>IFERROR(IF(B4705="","",VLOOKUP(B4705,'Customer Orders Management'!B:AB,11,0)),"")</f>
        <v/>
      </c>
      <c r="L4705" s="81" t="str">
        <f>IFERROR(IF(VLOOKUP(B4705,'DIFOT Raw Data'!B:P,15,0)="","Not Delivered","Delivery"&amp;" "&amp;VLOOKUP(B4705,'DIFOT Raw Data'!B:P,15,0)),"")</f>
        <v/>
      </c>
    </row>
    <row r="4706" spans="5:12" x14ac:dyDescent="0.25">
      <c r="E4706" s="80" t="str">
        <f>IFERROR(IF(B4706="","",VLOOKUP(B4706,'Customer Orders Management'!B:AB,12,0)),"")</f>
        <v/>
      </c>
      <c r="F4706" s="80" t="str">
        <f>IFERROR(IF(B4706="","",VLOOKUP(B4706,'Customer Orders Management'!B:AB,13,0)),"")</f>
        <v/>
      </c>
      <c r="G4706" s="80" t="str">
        <f>IFERROR(IF(B4706="","",VLOOKUP(B4706,'Customer Orders Management'!B:AB,7,0)),"")</f>
        <v/>
      </c>
      <c r="H4706" s="80" t="str">
        <f>IFERROR(IF(B4706="","",VLOOKUP(B4706,'Customer Orders Management'!B:AB,8,0)),"")</f>
        <v/>
      </c>
      <c r="I4706" s="81" t="str">
        <f>IFERROR(IF(B4706="","",VLOOKUP(B4706,'Customer Orders Management'!B:AB,9,0)),"")</f>
        <v/>
      </c>
      <c r="J4706" s="81" t="str">
        <f>IFERROR(IF(B4706="","",VLOOKUP(B4706,'Customer Orders Management'!B:AB,10,0)),"")</f>
        <v/>
      </c>
      <c r="K4706" s="81" t="str">
        <f>IFERROR(IF(B4706="","",VLOOKUP(B4706,'Customer Orders Management'!B:AB,11,0)),"")</f>
        <v/>
      </c>
      <c r="L4706" s="81" t="str">
        <f>IFERROR(IF(VLOOKUP(B4706,'DIFOT Raw Data'!B:P,15,0)="","Not Delivered","Delivery"&amp;" "&amp;VLOOKUP(B4706,'DIFOT Raw Data'!B:P,15,0)),"")</f>
        <v/>
      </c>
    </row>
    <row r="4707" spans="5:12" x14ac:dyDescent="0.25">
      <c r="E4707" s="80" t="str">
        <f>IFERROR(IF(B4707="","",VLOOKUP(B4707,'Customer Orders Management'!B:AB,12,0)),"")</f>
        <v/>
      </c>
      <c r="F4707" s="80" t="str">
        <f>IFERROR(IF(B4707="","",VLOOKUP(B4707,'Customer Orders Management'!B:AB,13,0)),"")</f>
        <v/>
      </c>
      <c r="G4707" s="80" t="str">
        <f>IFERROR(IF(B4707="","",VLOOKUP(B4707,'Customer Orders Management'!B:AB,7,0)),"")</f>
        <v/>
      </c>
      <c r="H4707" s="80" t="str">
        <f>IFERROR(IF(B4707="","",VLOOKUP(B4707,'Customer Orders Management'!B:AB,8,0)),"")</f>
        <v/>
      </c>
      <c r="I4707" s="81" t="str">
        <f>IFERROR(IF(B4707="","",VLOOKUP(B4707,'Customer Orders Management'!B:AB,9,0)),"")</f>
        <v/>
      </c>
      <c r="J4707" s="81" t="str">
        <f>IFERROR(IF(B4707="","",VLOOKUP(B4707,'Customer Orders Management'!B:AB,10,0)),"")</f>
        <v/>
      </c>
      <c r="K4707" s="81" t="str">
        <f>IFERROR(IF(B4707="","",VLOOKUP(B4707,'Customer Orders Management'!B:AB,11,0)),"")</f>
        <v/>
      </c>
      <c r="L4707" s="81" t="str">
        <f>IFERROR(IF(VLOOKUP(B4707,'DIFOT Raw Data'!B:P,15,0)="","Not Delivered","Delivery"&amp;" "&amp;VLOOKUP(B4707,'DIFOT Raw Data'!B:P,15,0)),"")</f>
        <v/>
      </c>
    </row>
    <row r="4708" spans="5:12" x14ac:dyDescent="0.25">
      <c r="E4708" s="80" t="str">
        <f>IFERROR(IF(B4708="","",VLOOKUP(B4708,'Customer Orders Management'!B:AB,12,0)),"")</f>
        <v/>
      </c>
      <c r="F4708" s="80" t="str">
        <f>IFERROR(IF(B4708="","",VLOOKUP(B4708,'Customer Orders Management'!B:AB,13,0)),"")</f>
        <v/>
      </c>
      <c r="G4708" s="80" t="str">
        <f>IFERROR(IF(B4708="","",VLOOKUP(B4708,'Customer Orders Management'!B:AB,7,0)),"")</f>
        <v/>
      </c>
      <c r="H4708" s="80" t="str">
        <f>IFERROR(IF(B4708="","",VLOOKUP(B4708,'Customer Orders Management'!B:AB,8,0)),"")</f>
        <v/>
      </c>
      <c r="I4708" s="81" t="str">
        <f>IFERROR(IF(B4708="","",VLOOKUP(B4708,'Customer Orders Management'!B:AB,9,0)),"")</f>
        <v/>
      </c>
      <c r="J4708" s="81" t="str">
        <f>IFERROR(IF(B4708="","",VLOOKUP(B4708,'Customer Orders Management'!B:AB,10,0)),"")</f>
        <v/>
      </c>
      <c r="K4708" s="81" t="str">
        <f>IFERROR(IF(B4708="","",VLOOKUP(B4708,'Customer Orders Management'!B:AB,11,0)),"")</f>
        <v/>
      </c>
      <c r="L4708" s="81" t="str">
        <f>IFERROR(IF(VLOOKUP(B4708,'DIFOT Raw Data'!B:P,15,0)="","Not Delivered","Delivery"&amp;" "&amp;VLOOKUP(B4708,'DIFOT Raw Data'!B:P,15,0)),"")</f>
        <v/>
      </c>
    </row>
    <row r="4709" spans="5:12" x14ac:dyDescent="0.25">
      <c r="E4709" s="80" t="str">
        <f>IFERROR(IF(B4709="","",VLOOKUP(B4709,'Customer Orders Management'!B:AB,12,0)),"")</f>
        <v/>
      </c>
      <c r="F4709" s="80" t="str">
        <f>IFERROR(IF(B4709="","",VLOOKUP(B4709,'Customer Orders Management'!B:AB,13,0)),"")</f>
        <v/>
      </c>
      <c r="G4709" s="80" t="str">
        <f>IFERROR(IF(B4709="","",VLOOKUP(B4709,'Customer Orders Management'!B:AB,7,0)),"")</f>
        <v/>
      </c>
      <c r="H4709" s="80" t="str">
        <f>IFERROR(IF(B4709="","",VLOOKUP(B4709,'Customer Orders Management'!B:AB,8,0)),"")</f>
        <v/>
      </c>
      <c r="I4709" s="81" t="str">
        <f>IFERROR(IF(B4709="","",VLOOKUP(B4709,'Customer Orders Management'!B:AB,9,0)),"")</f>
        <v/>
      </c>
      <c r="J4709" s="81" t="str">
        <f>IFERROR(IF(B4709="","",VLOOKUP(B4709,'Customer Orders Management'!B:AB,10,0)),"")</f>
        <v/>
      </c>
      <c r="K4709" s="81" t="str">
        <f>IFERROR(IF(B4709="","",VLOOKUP(B4709,'Customer Orders Management'!B:AB,11,0)),"")</f>
        <v/>
      </c>
      <c r="L4709" s="81" t="str">
        <f>IFERROR(IF(VLOOKUP(B4709,'DIFOT Raw Data'!B:P,15,0)="","Not Delivered","Delivery"&amp;" "&amp;VLOOKUP(B4709,'DIFOT Raw Data'!B:P,15,0)),"")</f>
        <v/>
      </c>
    </row>
    <row r="4710" spans="5:12" x14ac:dyDescent="0.25">
      <c r="E4710" s="80" t="str">
        <f>IFERROR(IF(B4710="","",VLOOKUP(B4710,'Customer Orders Management'!B:AB,12,0)),"")</f>
        <v/>
      </c>
      <c r="F4710" s="80" t="str">
        <f>IFERROR(IF(B4710="","",VLOOKUP(B4710,'Customer Orders Management'!B:AB,13,0)),"")</f>
        <v/>
      </c>
      <c r="G4710" s="80" t="str">
        <f>IFERROR(IF(B4710="","",VLOOKUP(B4710,'Customer Orders Management'!B:AB,7,0)),"")</f>
        <v/>
      </c>
      <c r="H4710" s="80" t="str">
        <f>IFERROR(IF(B4710="","",VLOOKUP(B4710,'Customer Orders Management'!B:AB,8,0)),"")</f>
        <v/>
      </c>
      <c r="I4710" s="81" t="str">
        <f>IFERROR(IF(B4710="","",VLOOKUP(B4710,'Customer Orders Management'!B:AB,9,0)),"")</f>
        <v/>
      </c>
      <c r="J4710" s="81" t="str">
        <f>IFERROR(IF(B4710="","",VLOOKUP(B4710,'Customer Orders Management'!B:AB,10,0)),"")</f>
        <v/>
      </c>
      <c r="K4710" s="81" t="str">
        <f>IFERROR(IF(B4710="","",VLOOKUP(B4710,'Customer Orders Management'!B:AB,11,0)),"")</f>
        <v/>
      </c>
      <c r="L4710" s="81" t="str">
        <f>IFERROR(IF(VLOOKUP(B4710,'DIFOT Raw Data'!B:P,15,0)="","Not Delivered","Delivery"&amp;" "&amp;VLOOKUP(B4710,'DIFOT Raw Data'!B:P,15,0)),"")</f>
        <v/>
      </c>
    </row>
    <row r="4711" spans="5:12" x14ac:dyDescent="0.25">
      <c r="E4711" s="80" t="str">
        <f>IFERROR(IF(B4711="","",VLOOKUP(B4711,'Customer Orders Management'!B:AB,12,0)),"")</f>
        <v/>
      </c>
      <c r="F4711" s="80" t="str">
        <f>IFERROR(IF(B4711="","",VLOOKUP(B4711,'Customer Orders Management'!B:AB,13,0)),"")</f>
        <v/>
      </c>
      <c r="G4711" s="80" t="str">
        <f>IFERROR(IF(B4711="","",VLOOKUP(B4711,'Customer Orders Management'!B:AB,7,0)),"")</f>
        <v/>
      </c>
      <c r="H4711" s="80" t="str">
        <f>IFERROR(IF(B4711="","",VLOOKUP(B4711,'Customer Orders Management'!B:AB,8,0)),"")</f>
        <v/>
      </c>
      <c r="I4711" s="81" t="str">
        <f>IFERROR(IF(B4711="","",VLOOKUP(B4711,'Customer Orders Management'!B:AB,9,0)),"")</f>
        <v/>
      </c>
      <c r="J4711" s="81" t="str">
        <f>IFERROR(IF(B4711="","",VLOOKUP(B4711,'Customer Orders Management'!B:AB,10,0)),"")</f>
        <v/>
      </c>
      <c r="K4711" s="81" t="str">
        <f>IFERROR(IF(B4711="","",VLOOKUP(B4711,'Customer Orders Management'!B:AB,11,0)),"")</f>
        <v/>
      </c>
      <c r="L4711" s="81" t="str">
        <f>IFERROR(IF(VLOOKUP(B4711,'DIFOT Raw Data'!B:P,15,0)="","Not Delivered","Delivery"&amp;" "&amp;VLOOKUP(B4711,'DIFOT Raw Data'!B:P,15,0)),"")</f>
        <v/>
      </c>
    </row>
    <row r="4712" spans="5:12" x14ac:dyDescent="0.25">
      <c r="E4712" s="80" t="str">
        <f>IFERROR(IF(B4712="","",VLOOKUP(B4712,'Customer Orders Management'!B:AB,12,0)),"")</f>
        <v/>
      </c>
      <c r="F4712" s="80" t="str">
        <f>IFERROR(IF(B4712="","",VLOOKUP(B4712,'Customer Orders Management'!B:AB,13,0)),"")</f>
        <v/>
      </c>
      <c r="G4712" s="80" t="str">
        <f>IFERROR(IF(B4712="","",VLOOKUP(B4712,'Customer Orders Management'!B:AB,7,0)),"")</f>
        <v/>
      </c>
      <c r="H4712" s="80" t="str">
        <f>IFERROR(IF(B4712="","",VLOOKUP(B4712,'Customer Orders Management'!B:AB,8,0)),"")</f>
        <v/>
      </c>
      <c r="I4712" s="81" t="str">
        <f>IFERROR(IF(B4712="","",VLOOKUP(B4712,'Customer Orders Management'!B:AB,9,0)),"")</f>
        <v/>
      </c>
      <c r="J4712" s="81" t="str">
        <f>IFERROR(IF(B4712="","",VLOOKUP(B4712,'Customer Orders Management'!B:AB,10,0)),"")</f>
        <v/>
      </c>
      <c r="K4712" s="81" t="str">
        <f>IFERROR(IF(B4712="","",VLOOKUP(B4712,'Customer Orders Management'!B:AB,11,0)),"")</f>
        <v/>
      </c>
      <c r="L4712" s="81" t="str">
        <f>IFERROR(IF(VLOOKUP(B4712,'DIFOT Raw Data'!B:P,15,0)="","Not Delivered","Delivery"&amp;" "&amp;VLOOKUP(B4712,'DIFOT Raw Data'!B:P,15,0)),"")</f>
        <v/>
      </c>
    </row>
    <row r="4713" spans="5:12" x14ac:dyDescent="0.25">
      <c r="E4713" s="80" t="str">
        <f>IFERROR(IF(B4713="","",VLOOKUP(B4713,'Customer Orders Management'!B:AB,12,0)),"")</f>
        <v/>
      </c>
      <c r="F4713" s="80" t="str">
        <f>IFERROR(IF(B4713="","",VLOOKUP(B4713,'Customer Orders Management'!B:AB,13,0)),"")</f>
        <v/>
      </c>
      <c r="G4713" s="80" t="str">
        <f>IFERROR(IF(B4713="","",VLOOKUP(B4713,'Customer Orders Management'!B:AB,7,0)),"")</f>
        <v/>
      </c>
      <c r="H4713" s="80" t="str">
        <f>IFERROR(IF(B4713="","",VLOOKUP(B4713,'Customer Orders Management'!B:AB,8,0)),"")</f>
        <v/>
      </c>
      <c r="I4713" s="81" t="str">
        <f>IFERROR(IF(B4713="","",VLOOKUP(B4713,'Customer Orders Management'!B:AB,9,0)),"")</f>
        <v/>
      </c>
      <c r="J4713" s="81" t="str">
        <f>IFERROR(IF(B4713="","",VLOOKUP(B4713,'Customer Orders Management'!B:AB,10,0)),"")</f>
        <v/>
      </c>
      <c r="K4713" s="81" t="str">
        <f>IFERROR(IF(B4713="","",VLOOKUP(B4713,'Customer Orders Management'!B:AB,11,0)),"")</f>
        <v/>
      </c>
      <c r="L4713" s="81" t="str">
        <f>IFERROR(IF(VLOOKUP(B4713,'DIFOT Raw Data'!B:P,15,0)="","Not Delivered","Delivery"&amp;" "&amp;VLOOKUP(B4713,'DIFOT Raw Data'!B:P,15,0)),"")</f>
        <v/>
      </c>
    </row>
    <row r="4714" spans="5:12" x14ac:dyDescent="0.25">
      <c r="E4714" s="80" t="str">
        <f>IFERROR(IF(B4714="","",VLOOKUP(B4714,'Customer Orders Management'!B:AB,12,0)),"")</f>
        <v/>
      </c>
      <c r="F4714" s="80" t="str">
        <f>IFERROR(IF(B4714="","",VLOOKUP(B4714,'Customer Orders Management'!B:AB,13,0)),"")</f>
        <v/>
      </c>
      <c r="G4714" s="80" t="str">
        <f>IFERROR(IF(B4714="","",VLOOKUP(B4714,'Customer Orders Management'!B:AB,7,0)),"")</f>
        <v/>
      </c>
      <c r="H4714" s="80" t="str">
        <f>IFERROR(IF(B4714="","",VLOOKUP(B4714,'Customer Orders Management'!B:AB,8,0)),"")</f>
        <v/>
      </c>
      <c r="I4714" s="81" t="str">
        <f>IFERROR(IF(B4714="","",VLOOKUP(B4714,'Customer Orders Management'!B:AB,9,0)),"")</f>
        <v/>
      </c>
      <c r="J4714" s="81" t="str">
        <f>IFERROR(IF(B4714="","",VLOOKUP(B4714,'Customer Orders Management'!B:AB,10,0)),"")</f>
        <v/>
      </c>
      <c r="K4714" s="81" t="str">
        <f>IFERROR(IF(B4714="","",VLOOKUP(B4714,'Customer Orders Management'!B:AB,11,0)),"")</f>
        <v/>
      </c>
      <c r="L4714" s="81" t="str">
        <f>IFERROR(IF(VLOOKUP(B4714,'DIFOT Raw Data'!B:P,15,0)="","Not Delivered","Delivery"&amp;" "&amp;VLOOKUP(B4714,'DIFOT Raw Data'!B:P,15,0)),"")</f>
        <v/>
      </c>
    </row>
    <row r="4715" spans="5:12" x14ac:dyDescent="0.25">
      <c r="E4715" s="80" t="str">
        <f>IFERROR(IF(B4715="","",VLOOKUP(B4715,'Customer Orders Management'!B:AB,12,0)),"")</f>
        <v/>
      </c>
      <c r="F4715" s="80" t="str">
        <f>IFERROR(IF(B4715="","",VLOOKUP(B4715,'Customer Orders Management'!B:AB,13,0)),"")</f>
        <v/>
      </c>
      <c r="G4715" s="80" t="str">
        <f>IFERROR(IF(B4715="","",VLOOKUP(B4715,'Customer Orders Management'!B:AB,7,0)),"")</f>
        <v/>
      </c>
      <c r="H4715" s="80" t="str">
        <f>IFERROR(IF(B4715="","",VLOOKUP(B4715,'Customer Orders Management'!B:AB,8,0)),"")</f>
        <v/>
      </c>
      <c r="I4715" s="81" t="str">
        <f>IFERROR(IF(B4715="","",VLOOKUP(B4715,'Customer Orders Management'!B:AB,9,0)),"")</f>
        <v/>
      </c>
      <c r="J4715" s="81" t="str">
        <f>IFERROR(IF(B4715="","",VLOOKUP(B4715,'Customer Orders Management'!B:AB,10,0)),"")</f>
        <v/>
      </c>
      <c r="K4715" s="81" t="str">
        <f>IFERROR(IF(B4715="","",VLOOKUP(B4715,'Customer Orders Management'!B:AB,11,0)),"")</f>
        <v/>
      </c>
      <c r="L4715" s="81" t="str">
        <f>IFERROR(IF(VLOOKUP(B4715,'DIFOT Raw Data'!B:P,15,0)="","Not Delivered","Delivery"&amp;" "&amp;VLOOKUP(B4715,'DIFOT Raw Data'!B:P,15,0)),"")</f>
        <v/>
      </c>
    </row>
    <row r="4716" spans="5:12" x14ac:dyDescent="0.25">
      <c r="E4716" s="80" t="str">
        <f>IFERROR(IF(B4716="","",VLOOKUP(B4716,'Customer Orders Management'!B:AB,12,0)),"")</f>
        <v/>
      </c>
      <c r="F4716" s="80" t="str">
        <f>IFERROR(IF(B4716="","",VLOOKUP(B4716,'Customer Orders Management'!B:AB,13,0)),"")</f>
        <v/>
      </c>
      <c r="G4716" s="80" t="str">
        <f>IFERROR(IF(B4716="","",VLOOKUP(B4716,'Customer Orders Management'!B:AB,7,0)),"")</f>
        <v/>
      </c>
      <c r="H4716" s="80" t="str">
        <f>IFERROR(IF(B4716="","",VLOOKUP(B4716,'Customer Orders Management'!B:AB,8,0)),"")</f>
        <v/>
      </c>
      <c r="I4716" s="81" t="str">
        <f>IFERROR(IF(B4716="","",VLOOKUP(B4716,'Customer Orders Management'!B:AB,9,0)),"")</f>
        <v/>
      </c>
      <c r="J4716" s="81" t="str">
        <f>IFERROR(IF(B4716="","",VLOOKUP(B4716,'Customer Orders Management'!B:AB,10,0)),"")</f>
        <v/>
      </c>
      <c r="K4716" s="81" t="str">
        <f>IFERROR(IF(B4716="","",VLOOKUP(B4716,'Customer Orders Management'!B:AB,11,0)),"")</f>
        <v/>
      </c>
      <c r="L4716" s="81" t="str">
        <f>IFERROR(IF(VLOOKUP(B4716,'DIFOT Raw Data'!B:P,15,0)="","Not Delivered","Delivery"&amp;" "&amp;VLOOKUP(B4716,'DIFOT Raw Data'!B:P,15,0)),"")</f>
        <v/>
      </c>
    </row>
    <row r="4717" spans="5:12" x14ac:dyDescent="0.25">
      <c r="E4717" s="80" t="str">
        <f>IFERROR(IF(B4717="","",VLOOKUP(B4717,'Customer Orders Management'!B:AB,12,0)),"")</f>
        <v/>
      </c>
      <c r="F4717" s="80" t="str">
        <f>IFERROR(IF(B4717="","",VLOOKUP(B4717,'Customer Orders Management'!B:AB,13,0)),"")</f>
        <v/>
      </c>
      <c r="G4717" s="80" t="str">
        <f>IFERROR(IF(B4717="","",VLOOKUP(B4717,'Customer Orders Management'!B:AB,7,0)),"")</f>
        <v/>
      </c>
      <c r="H4717" s="80" t="str">
        <f>IFERROR(IF(B4717="","",VLOOKUP(B4717,'Customer Orders Management'!B:AB,8,0)),"")</f>
        <v/>
      </c>
      <c r="I4717" s="81" t="str">
        <f>IFERROR(IF(B4717="","",VLOOKUP(B4717,'Customer Orders Management'!B:AB,9,0)),"")</f>
        <v/>
      </c>
      <c r="J4717" s="81" t="str">
        <f>IFERROR(IF(B4717="","",VLOOKUP(B4717,'Customer Orders Management'!B:AB,10,0)),"")</f>
        <v/>
      </c>
      <c r="K4717" s="81" t="str">
        <f>IFERROR(IF(B4717="","",VLOOKUP(B4717,'Customer Orders Management'!B:AB,11,0)),"")</f>
        <v/>
      </c>
      <c r="L4717" s="81" t="str">
        <f>IFERROR(IF(VLOOKUP(B4717,'DIFOT Raw Data'!B:P,15,0)="","Not Delivered","Delivery"&amp;" "&amp;VLOOKUP(B4717,'DIFOT Raw Data'!B:P,15,0)),"")</f>
        <v/>
      </c>
    </row>
    <row r="4718" spans="5:12" x14ac:dyDescent="0.25">
      <c r="E4718" s="80" t="str">
        <f>IFERROR(IF(B4718="","",VLOOKUP(B4718,'Customer Orders Management'!B:AB,12,0)),"")</f>
        <v/>
      </c>
      <c r="F4718" s="80" t="str">
        <f>IFERROR(IF(B4718="","",VLOOKUP(B4718,'Customer Orders Management'!B:AB,13,0)),"")</f>
        <v/>
      </c>
      <c r="G4718" s="80" t="str">
        <f>IFERROR(IF(B4718="","",VLOOKUP(B4718,'Customer Orders Management'!B:AB,7,0)),"")</f>
        <v/>
      </c>
      <c r="H4718" s="80" t="str">
        <f>IFERROR(IF(B4718="","",VLOOKUP(B4718,'Customer Orders Management'!B:AB,8,0)),"")</f>
        <v/>
      </c>
      <c r="I4718" s="81" t="str">
        <f>IFERROR(IF(B4718="","",VLOOKUP(B4718,'Customer Orders Management'!B:AB,9,0)),"")</f>
        <v/>
      </c>
      <c r="J4718" s="81" t="str">
        <f>IFERROR(IF(B4718="","",VLOOKUP(B4718,'Customer Orders Management'!B:AB,10,0)),"")</f>
        <v/>
      </c>
      <c r="K4718" s="81" t="str">
        <f>IFERROR(IF(B4718="","",VLOOKUP(B4718,'Customer Orders Management'!B:AB,11,0)),"")</f>
        <v/>
      </c>
      <c r="L4718" s="81" t="str">
        <f>IFERROR(IF(VLOOKUP(B4718,'DIFOT Raw Data'!B:P,15,0)="","Not Delivered","Delivery"&amp;" "&amp;VLOOKUP(B4718,'DIFOT Raw Data'!B:P,15,0)),"")</f>
        <v/>
      </c>
    </row>
    <row r="4719" spans="5:12" x14ac:dyDescent="0.25">
      <c r="E4719" s="80" t="str">
        <f>IFERROR(IF(B4719="","",VLOOKUP(B4719,'Customer Orders Management'!B:AB,12,0)),"")</f>
        <v/>
      </c>
      <c r="F4719" s="80" t="str">
        <f>IFERROR(IF(B4719="","",VLOOKUP(B4719,'Customer Orders Management'!B:AB,13,0)),"")</f>
        <v/>
      </c>
      <c r="G4719" s="80" t="str">
        <f>IFERROR(IF(B4719="","",VLOOKUP(B4719,'Customer Orders Management'!B:AB,7,0)),"")</f>
        <v/>
      </c>
      <c r="H4719" s="80" t="str">
        <f>IFERROR(IF(B4719="","",VLOOKUP(B4719,'Customer Orders Management'!B:AB,8,0)),"")</f>
        <v/>
      </c>
      <c r="I4719" s="81" t="str">
        <f>IFERROR(IF(B4719="","",VLOOKUP(B4719,'Customer Orders Management'!B:AB,9,0)),"")</f>
        <v/>
      </c>
      <c r="J4719" s="81" t="str">
        <f>IFERROR(IF(B4719="","",VLOOKUP(B4719,'Customer Orders Management'!B:AB,10,0)),"")</f>
        <v/>
      </c>
      <c r="K4719" s="81" t="str">
        <f>IFERROR(IF(B4719="","",VLOOKUP(B4719,'Customer Orders Management'!B:AB,11,0)),"")</f>
        <v/>
      </c>
      <c r="L4719" s="81" t="str">
        <f>IFERROR(IF(VLOOKUP(B4719,'DIFOT Raw Data'!B:P,15,0)="","Not Delivered","Delivery"&amp;" "&amp;VLOOKUP(B4719,'DIFOT Raw Data'!B:P,15,0)),"")</f>
        <v/>
      </c>
    </row>
    <row r="4720" spans="5:12" x14ac:dyDescent="0.25">
      <c r="E4720" s="80" t="str">
        <f>IFERROR(IF(B4720="","",VLOOKUP(B4720,'Customer Orders Management'!B:AB,12,0)),"")</f>
        <v/>
      </c>
      <c r="F4720" s="80" t="str">
        <f>IFERROR(IF(B4720="","",VLOOKUP(B4720,'Customer Orders Management'!B:AB,13,0)),"")</f>
        <v/>
      </c>
      <c r="G4720" s="80" t="str">
        <f>IFERROR(IF(B4720="","",VLOOKUP(B4720,'Customer Orders Management'!B:AB,7,0)),"")</f>
        <v/>
      </c>
      <c r="H4720" s="80" t="str">
        <f>IFERROR(IF(B4720="","",VLOOKUP(B4720,'Customer Orders Management'!B:AB,8,0)),"")</f>
        <v/>
      </c>
      <c r="I4720" s="81" t="str">
        <f>IFERROR(IF(B4720="","",VLOOKUP(B4720,'Customer Orders Management'!B:AB,9,0)),"")</f>
        <v/>
      </c>
      <c r="J4720" s="81" t="str">
        <f>IFERROR(IF(B4720="","",VLOOKUP(B4720,'Customer Orders Management'!B:AB,10,0)),"")</f>
        <v/>
      </c>
      <c r="K4720" s="81" t="str">
        <f>IFERROR(IF(B4720="","",VLOOKUP(B4720,'Customer Orders Management'!B:AB,11,0)),"")</f>
        <v/>
      </c>
      <c r="L4720" s="81" t="str">
        <f>IFERROR(IF(VLOOKUP(B4720,'DIFOT Raw Data'!B:P,15,0)="","Not Delivered","Delivery"&amp;" "&amp;VLOOKUP(B4720,'DIFOT Raw Data'!B:P,15,0)),"")</f>
        <v/>
      </c>
    </row>
    <row r="4721" spans="5:12" x14ac:dyDescent="0.25">
      <c r="E4721" s="80" t="str">
        <f>IFERROR(IF(B4721="","",VLOOKUP(B4721,'Customer Orders Management'!B:AB,12,0)),"")</f>
        <v/>
      </c>
      <c r="F4721" s="80" t="str">
        <f>IFERROR(IF(B4721="","",VLOOKUP(B4721,'Customer Orders Management'!B:AB,13,0)),"")</f>
        <v/>
      </c>
      <c r="G4721" s="80" t="str">
        <f>IFERROR(IF(B4721="","",VLOOKUP(B4721,'Customer Orders Management'!B:AB,7,0)),"")</f>
        <v/>
      </c>
      <c r="H4721" s="80" t="str">
        <f>IFERROR(IF(B4721="","",VLOOKUP(B4721,'Customer Orders Management'!B:AB,8,0)),"")</f>
        <v/>
      </c>
      <c r="I4721" s="81" t="str">
        <f>IFERROR(IF(B4721="","",VLOOKUP(B4721,'Customer Orders Management'!B:AB,9,0)),"")</f>
        <v/>
      </c>
      <c r="J4721" s="81" t="str">
        <f>IFERROR(IF(B4721="","",VLOOKUP(B4721,'Customer Orders Management'!B:AB,10,0)),"")</f>
        <v/>
      </c>
      <c r="K4721" s="81" t="str">
        <f>IFERROR(IF(B4721="","",VLOOKUP(B4721,'Customer Orders Management'!B:AB,11,0)),"")</f>
        <v/>
      </c>
      <c r="L4721" s="81" t="str">
        <f>IFERROR(IF(VLOOKUP(B4721,'DIFOT Raw Data'!B:P,15,0)="","Not Delivered","Delivery"&amp;" "&amp;VLOOKUP(B4721,'DIFOT Raw Data'!B:P,15,0)),"")</f>
        <v/>
      </c>
    </row>
    <row r="4722" spans="5:12" x14ac:dyDescent="0.25">
      <c r="E4722" s="80" t="str">
        <f>IFERROR(IF(B4722="","",VLOOKUP(B4722,'Customer Orders Management'!B:AB,12,0)),"")</f>
        <v/>
      </c>
      <c r="F4722" s="80" t="str">
        <f>IFERROR(IF(B4722="","",VLOOKUP(B4722,'Customer Orders Management'!B:AB,13,0)),"")</f>
        <v/>
      </c>
      <c r="G4722" s="80" t="str">
        <f>IFERROR(IF(B4722="","",VLOOKUP(B4722,'Customer Orders Management'!B:AB,7,0)),"")</f>
        <v/>
      </c>
      <c r="H4722" s="80" t="str">
        <f>IFERROR(IF(B4722="","",VLOOKUP(B4722,'Customer Orders Management'!B:AB,8,0)),"")</f>
        <v/>
      </c>
      <c r="I4722" s="81" t="str">
        <f>IFERROR(IF(B4722="","",VLOOKUP(B4722,'Customer Orders Management'!B:AB,9,0)),"")</f>
        <v/>
      </c>
      <c r="J4722" s="81" t="str">
        <f>IFERROR(IF(B4722="","",VLOOKUP(B4722,'Customer Orders Management'!B:AB,10,0)),"")</f>
        <v/>
      </c>
      <c r="K4722" s="81" t="str">
        <f>IFERROR(IF(B4722="","",VLOOKUP(B4722,'Customer Orders Management'!B:AB,11,0)),"")</f>
        <v/>
      </c>
      <c r="L4722" s="81" t="str">
        <f>IFERROR(IF(VLOOKUP(B4722,'DIFOT Raw Data'!B:P,15,0)="","Not Delivered","Delivery"&amp;" "&amp;VLOOKUP(B4722,'DIFOT Raw Data'!B:P,15,0)),"")</f>
        <v/>
      </c>
    </row>
    <row r="4723" spans="5:12" x14ac:dyDescent="0.25">
      <c r="E4723" s="80" t="str">
        <f>IFERROR(IF(B4723="","",VLOOKUP(B4723,'Customer Orders Management'!B:AB,12,0)),"")</f>
        <v/>
      </c>
      <c r="F4723" s="80" t="str">
        <f>IFERROR(IF(B4723="","",VLOOKUP(B4723,'Customer Orders Management'!B:AB,13,0)),"")</f>
        <v/>
      </c>
      <c r="G4723" s="80" t="str">
        <f>IFERROR(IF(B4723="","",VLOOKUP(B4723,'Customer Orders Management'!B:AB,7,0)),"")</f>
        <v/>
      </c>
      <c r="H4723" s="80" t="str">
        <f>IFERROR(IF(B4723="","",VLOOKUP(B4723,'Customer Orders Management'!B:AB,8,0)),"")</f>
        <v/>
      </c>
      <c r="I4723" s="81" t="str">
        <f>IFERROR(IF(B4723="","",VLOOKUP(B4723,'Customer Orders Management'!B:AB,9,0)),"")</f>
        <v/>
      </c>
      <c r="J4723" s="81" t="str">
        <f>IFERROR(IF(B4723="","",VLOOKUP(B4723,'Customer Orders Management'!B:AB,10,0)),"")</f>
        <v/>
      </c>
      <c r="K4723" s="81" t="str">
        <f>IFERROR(IF(B4723="","",VLOOKUP(B4723,'Customer Orders Management'!B:AB,11,0)),"")</f>
        <v/>
      </c>
      <c r="L4723" s="81" t="str">
        <f>IFERROR(IF(VLOOKUP(B4723,'DIFOT Raw Data'!B:P,15,0)="","Not Delivered","Delivery"&amp;" "&amp;VLOOKUP(B4723,'DIFOT Raw Data'!B:P,15,0)),"")</f>
        <v/>
      </c>
    </row>
    <row r="4724" spans="5:12" x14ac:dyDescent="0.25">
      <c r="E4724" s="80" t="str">
        <f>IFERROR(IF(B4724="","",VLOOKUP(B4724,'Customer Orders Management'!B:AB,12,0)),"")</f>
        <v/>
      </c>
      <c r="F4724" s="80" t="str">
        <f>IFERROR(IF(B4724="","",VLOOKUP(B4724,'Customer Orders Management'!B:AB,13,0)),"")</f>
        <v/>
      </c>
      <c r="G4724" s="80" t="str">
        <f>IFERROR(IF(B4724="","",VLOOKUP(B4724,'Customer Orders Management'!B:AB,7,0)),"")</f>
        <v/>
      </c>
      <c r="H4724" s="80" t="str">
        <f>IFERROR(IF(B4724="","",VLOOKUP(B4724,'Customer Orders Management'!B:AB,8,0)),"")</f>
        <v/>
      </c>
      <c r="I4724" s="81" t="str">
        <f>IFERROR(IF(B4724="","",VLOOKUP(B4724,'Customer Orders Management'!B:AB,9,0)),"")</f>
        <v/>
      </c>
      <c r="J4724" s="81" t="str">
        <f>IFERROR(IF(B4724="","",VLOOKUP(B4724,'Customer Orders Management'!B:AB,10,0)),"")</f>
        <v/>
      </c>
      <c r="K4724" s="81" t="str">
        <f>IFERROR(IF(B4724="","",VLOOKUP(B4724,'Customer Orders Management'!B:AB,11,0)),"")</f>
        <v/>
      </c>
      <c r="L4724" s="81" t="str">
        <f>IFERROR(IF(VLOOKUP(B4724,'DIFOT Raw Data'!B:P,15,0)="","Not Delivered","Delivery"&amp;" "&amp;VLOOKUP(B4724,'DIFOT Raw Data'!B:P,15,0)),"")</f>
        <v/>
      </c>
    </row>
    <row r="4725" spans="5:12" x14ac:dyDescent="0.25">
      <c r="E4725" s="80" t="str">
        <f>IFERROR(IF(B4725="","",VLOOKUP(B4725,'Customer Orders Management'!B:AB,12,0)),"")</f>
        <v/>
      </c>
      <c r="F4725" s="80" t="str">
        <f>IFERROR(IF(B4725="","",VLOOKUP(B4725,'Customer Orders Management'!B:AB,13,0)),"")</f>
        <v/>
      </c>
      <c r="G4725" s="80" t="str">
        <f>IFERROR(IF(B4725="","",VLOOKUP(B4725,'Customer Orders Management'!B:AB,7,0)),"")</f>
        <v/>
      </c>
      <c r="H4725" s="80" t="str">
        <f>IFERROR(IF(B4725="","",VLOOKUP(B4725,'Customer Orders Management'!B:AB,8,0)),"")</f>
        <v/>
      </c>
      <c r="I4725" s="81" t="str">
        <f>IFERROR(IF(B4725="","",VLOOKUP(B4725,'Customer Orders Management'!B:AB,9,0)),"")</f>
        <v/>
      </c>
      <c r="J4725" s="81" t="str">
        <f>IFERROR(IF(B4725="","",VLOOKUP(B4725,'Customer Orders Management'!B:AB,10,0)),"")</f>
        <v/>
      </c>
      <c r="K4725" s="81" t="str">
        <f>IFERROR(IF(B4725="","",VLOOKUP(B4725,'Customer Orders Management'!B:AB,11,0)),"")</f>
        <v/>
      </c>
      <c r="L4725" s="81" t="str">
        <f>IFERROR(IF(VLOOKUP(B4725,'DIFOT Raw Data'!B:P,15,0)="","Not Delivered","Delivery"&amp;" "&amp;VLOOKUP(B4725,'DIFOT Raw Data'!B:P,15,0)),"")</f>
        <v/>
      </c>
    </row>
    <row r="4726" spans="5:12" x14ac:dyDescent="0.25">
      <c r="E4726" s="80" t="str">
        <f>IFERROR(IF(B4726="","",VLOOKUP(B4726,'Customer Orders Management'!B:AB,12,0)),"")</f>
        <v/>
      </c>
      <c r="F4726" s="80" t="str">
        <f>IFERROR(IF(B4726="","",VLOOKUP(B4726,'Customer Orders Management'!B:AB,13,0)),"")</f>
        <v/>
      </c>
      <c r="G4726" s="80" t="str">
        <f>IFERROR(IF(B4726="","",VLOOKUP(B4726,'Customer Orders Management'!B:AB,7,0)),"")</f>
        <v/>
      </c>
      <c r="H4726" s="80" t="str">
        <f>IFERROR(IF(B4726="","",VLOOKUP(B4726,'Customer Orders Management'!B:AB,8,0)),"")</f>
        <v/>
      </c>
      <c r="I4726" s="81" t="str">
        <f>IFERROR(IF(B4726="","",VLOOKUP(B4726,'Customer Orders Management'!B:AB,9,0)),"")</f>
        <v/>
      </c>
      <c r="J4726" s="81" t="str">
        <f>IFERROR(IF(B4726="","",VLOOKUP(B4726,'Customer Orders Management'!B:AB,10,0)),"")</f>
        <v/>
      </c>
      <c r="K4726" s="81" t="str">
        <f>IFERROR(IF(B4726="","",VLOOKUP(B4726,'Customer Orders Management'!B:AB,11,0)),"")</f>
        <v/>
      </c>
      <c r="L4726" s="81" t="str">
        <f>IFERROR(IF(VLOOKUP(B4726,'DIFOT Raw Data'!B:P,15,0)="","Not Delivered","Delivery"&amp;" "&amp;VLOOKUP(B4726,'DIFOT Raw Data'!B:P,15,0)),"")</f>
        <v/>
      </c>
    </row>
    <row r="4727" spans="5:12" x14ac:dyDescent="0.25">
      <c r="E4727" s="80" t="str">
        <f>IFERROR(IF(B4727="","",VLOOKUP(B4727,'Customer Orders Management'!B:AB,12,0)),"")</f>
        <v/>
      </c>
      <c r="F4727" s="80" t="str">
        <f>IFERROR(IF(B4727="","",VLOOKUP(B4727,'Customer Orders Management'!B:AB,13,0)),"")</f>
        <v/>
      </c>
      <c r="G4727" s="80" t="str">
        <f>IFERROR(IF(B4727="","",VLOOKUP(B4727,'Customer Orders Management'!B:AB,7,0)),"")</f>
        <v/>
      </c>
      <c r="H4727" s="80" t="str">
        <f>IFERROR(IF(B4727="","",VLOOKUP(B4727,'Customer Orders Management'!B:AB,8,0)),"")</f>
        <v/>
      </c>
      <c r="I4727" s="81" t="str">
        <f>IFERROR(IF(B4727="","",VLOOKUP(B4727,'Customer Orders Management'!B:AB,9,0)),"")</f>
        <v/>
      </c>
      <c r="J4727" s="81" t="str">
        <f>IFERROR(IF(B4727="","",VLOOKUP(B4727,'Customer Orders Management'!B:AB,10,0)),"")</f>
        <v/>
      </c>
      <c r="K4727" s="81" t="str">
        <f>IFERROR(IF(B4727="","",VLOOKUP(B4727,'Customer Orders Management'!B:AB,11,0)),"")</f>
        <v/>
      </c>
      <c r="L4727" s="81" t="str">
        <f>IFERROR(IF(VLOOKUP(B4727,'DIFOT Raw Data'!B:P,15,0)="","Not Delivered","Delivery"&amp;" "&amp;VLOOKUP(B4727,'DIFOT Raw Data'!B:P,15,0)),"")</f>
        <v/>
      </c>
    </row>
    <row r="4728" spans="5:12" x14ac:dyDescent="0.25">
      <c r="E4728" s="80" t="str">
        <f>IFERROR(IF(B4728="","",VLOOKUP(B4728,'Customer Orders Management'!B:AB,12,0)),"")</f>
        <v/>
      </c>
      <c r="F4728" s="80" t="str">
        <f>IFERROR(IF(B4728="","",VLOOKUP(B4728,'Customer Orders Management'!B:AB,13,0)),"")</f>
        <v/>
      </c>
      <c r="G4728" s="80" t="str">
        <f>IFERROR(IF(B4728="","",VLOOKUP(B4728,'Customer Orders Management'!B:AB,7,0)),"")</f>
        <v/>
      </c>
      <c r="H4728" s="80" t="str">
        <f>IFERROR(IF(B4728="","",VLOOKUP(B4728,'Customer Orders Management'!B:AB,8,0)),"")</f>
        <v/>
      </c>
      <c r="I4728" s="81" t="str">
        <f>IFERROR(IF(B4728="","",VLOOKUP(B4728,'Customer Orders Management'!B:AB,9,0)),"")</f>
        <v/>
      </c>
      <c r="J4728" s="81" t="str">
        <f>IFERROR(IF(B4728="","",VLOOKUP(B4728,'Customer Orders Management'!B:AB,10,0)),"")</f>
        <v/>
      </c>
      <c r="K4728" s="81" t="str">
        <f>IFERROR(IF(B4728="","",VLOOKUP(B4728,'Customer Orders Management'!B:AB,11,0)),"")</f>
        <v/>
      </c>
      <c r="L4728" s="81" t="str">
        <f>IFERROR(IF(VLOOKUP(B4728,'DIFOT Raw Data'!B:P,15,0)="","Not Delivered","Delivery"&amp;" "&amp;VLOOKUP(B4728,'DIFOT Raw Data'!B:P,15,0)),"")</f>
        <v/>
      </c>
    </row>
    <row r="4729" spans="5:12" x14ac:dyDescent="0.25">
      <c r="E4729" s="80" t="str">
        <f>IFERROR(IF(B4729="","",VLOOKUP(B4729,'Customer Orders Management'!B:AB,12,0)),"")</f>
        <v/>
      </c>
      <c r="F4729" s="80" t="str">
        <f>IFERROR(IF(B4729="","",VLOOKUP(B4729,'Customer Orders Management'!B:AB,13,0)),"")</f>
        <v/>
      </c>
      <c r="G4729" s="80" t="str">
        <f>IFERROR(IF(B4729="","",VLOOKUP(B4729,'Customer Orders Management'!B:AB,7,0)),"")</f>
        <v/>
      </c>
      <c r="H4729" s="80" t="str">
        <f>IFERROR(IF(B4729="","",VLOOKUP(B4729,'Customer Orders Management'!B:AB,8,0)),"")</f>
        <v/>
      </c>
      <c r="I4729" s="81" t="str">
        <f>IFERROR(IF(B4729="","",VLOOKUP(B4729,'Customer Orders Management'!B:AB,9,0)),"")</f>
        <v/>
      </c>
      <c r="J4729" s="81" t="str">
        <f>IFERROR(IF(B4729="","",VLOOKUP(B4729,'Customer Orders Management'!B:AB,10,0)),"")</f>
        <v/>
      </c>
      <c r="K4729" s="81" t="str">
        <f>IFERROR(IF(B4729="","",VLOOKUP(B4729,'Customer Orders Management'!B:AB,11,0)),"")</f>
        <v/>
      </c>
      <c r="L4729" s="81" t="str">
        <f>IFERROR(IF(VLOOKUP(B4729,'DIFOT Raw Data'!B:P,15,0)="","Not Delivered","Delivery"&amp;" "&amp;VLOOKUP(B4729,'DIFOT Raw Data'!B:P,15,0)),"")</f>
        <v/>
      </c>
    </row>
    <row r="4730" spans="5:12" x14ac:dyDescent="0.25">
      <c r="E4730" s="80" t="str">
        <f>IFERROR(IF(B4730="","",VLOOKUP(B4730,'Customer Orders Management'!B:AB,12,0)),"")</f>
        <v/>
      </c>
      <c r="F4730" s="80" t="str">
        <f>IFERROR(IF(B4730="","",VLOOKUP(B4730,'Customer Orders Management'!B:AB,13,0)),"")</f>
        <v/>
      </c>
      <c r="G4730" s="80" t="str">
        <f>IFERROR(IF(B4730="","",VLOOKUP(B4730,'Customer Orders Management'!B:AB,7,0)),"")</f>
        <v/>
      </c>
      <c r="H4730" s="80" t="str">
        <f>IFERROR(IF(B4730="","",VLOOKUP(B4730,'Customer Orders Management'!B:AB,8,0)),"")</f>
        <v/>
      </c>
      <c r="I4730" s="81" t="str">
        <f>IFERROR(IF(B4730="","",VLOOKUP(B4730,'Customer Orders Management'!B:AB,9,0)),"")</f>
        <v/>
      </c>
      <c r="J4730" s="81" t="str">
        <f>IFERROR(IF(B4730="","",VLOOKUP(B4730,'Customer Orders Management'!B:AB,10,0)),"")</f>
        <v/>
      </c>
      <c r="K4730" s="81" t="str">
        <f>IFERROR(IF(B4730="","",VLOOKUP(B4730,'Customer Orders Management'!B:AB,11,0)),"")</f>
        <v/>
      </c>
      <c r="L4730" s="81" t="str">
        <f>IFERROR(IF(VLOOKUP(B4730,'DIFOT Raw Data'!B:P,15,0)="","Not Delivered","Delivery"&amp;" "&amp;VLOOKUP(B4730,'DIFOT Raw Data'!B:P,15,0)),"")</f>
        <v/>
      </c>
    </row>
    <row r="4731" spans="5:12" x14ac:dyDescent="0.25">
      <c r="E4731" s="80" t="str">
        <f>IFERROR(IF(B4731="","",VLOOKUP(B4731,'Customer Orders Management'!B:AB,12,0)),"")</f>
        <v/>
      </c>
      <c r="F4731" s="80" t="str">
        <f>IFERROR(IF(B4731="","",VLOOKUP(B4731,'Customer Orders Management'!B:AB,13,0)),"")</f>
        <v/>
      </c>
      <c r="G4731" s="80" t="str">
        <f>IFERROR(IF(B4731="","",VLOOKUP(B4731,'Customer Orders Management'!B:AB,7,0)),"")</f>
        <v/>
      </c>
      <c r="H4731" s="80" t="str">
        <f>IFERROR(IF(B4731="","",VLOOKUP(B4731,'Customer Orders Management'!B:AB,8,0)),"")</f>
        <v/>
      </c>
      <c r="I4731" s="81" t="str">
        <f>IFERROR(IF(B4731="","",VLOOKUP(B4731,'Customer Orders Management'!B:AB,9,0)),"")</f>
        <v/>
      </c>
      <c r="J4731" s="81" t="str">
        <f>IFERROR(IF(B4731="","",VLOOKUP(B4731,'Customer Orders Management'!B:AB,10,0)),"")</f>
        <v/>
      </c>
      <c r="K4731" s="81" t="str">
        <f>IFERROR(IF(B4731="","",VLOOKUP(B4731,'Customer Orders Management'!B:AB,11,0)),"")</f>
        <v/>
      </c>
      <c r="L4731" s="81" t="str">
        <f>IFERROR(IF(VLOOKUP(B4731,'DIFOT Raw Data'!B:P,15,0)="","Not Delivered","Delivery"&amp;" "&amp;VLOOKUP(B4731,'DIFOT Raw Data'!B:P,15,0)),"")</f>
        <v/>
      </c>
    </row>
    <row r="4732" spans="5:12" x14ac:dyDescent="0.25">
      <c r="E4732" s="80" t="str">
        <f>IFERROR(IF(B4732="","",VLOOKUP(B4732,'Customer Orders Management'!B:AB,12,0)),"")</f>
        <v/>
      </c>
      <c r="F4732" s="80" t="str">
        <f>IFERROR(IF(B4732="","",VLOOKUP(B4732,'Customer Orders Management'!B:AB,13,0)),"")</f>
        <v/>
      </c>
      <c r="G4732" s="80" t="str">
        <f>IFERROR(IF(B4732="","",VLOOKUP(B4732,'Customer Orders Management'!B:AB,7,0)),"")</f>
        <v/>
      </c>
      <c r="H4732" s="80" t="str">
        <f>IFERROR(IF(B4732="","",VLOOKUP(B4732,'Customer Orders Management'!B:AB,8,0)),"")</f>
        <v/>
      </c>
      <c r="I4732" s="81" t="str">
        <f>IFERROR(IF(B4732="","",VLOOKUP(B4732,'Customer Orders Management'!B:AB,9,0)),"")</f>
        <v/>
      </c>
      <c r="J4732" s="81" t="str">
        <f>IFERROR(IF(B4732="","",VLOOKUP(B4732,'Customer Orders Management'!B:AB,10,0)),"")</f>
        <v/>
      </c>
      <c r="K4732" s="81" t="str">
        <f>IFERROR(IF(B4732="","",VLOOKUP(B4732,'Customer Orders Management'!B:AB,11,0)),"")</f>
        <v/>
      </c>
      <c r="L4732" s="81" t="str">
        <f>IFERROR(IF(VLOOKUP(B4732,'DIFOT Raw Data'!B:P,15,0)="","Not Delivered","Delivery"&amp;" "&amp;VLOOKUP(B4732,'DIFOT Raw Data'!B:P,15,0)),"")</f>
        <v/>
      </c>
    </row>
    <row r="4733" spans="5:12" x14ac:dyDescent="0.25">
      <c r="E4733" s="80" t="str">
        <f>IFERROR(IF(B4733="","",VLOOKUP(B4733,'Customer Orders Management'!B:AB,12,0)),"")</f>
        <v/>
      </c>
      <c r="F4733" s="80" t="str">
        <f>IFERROR(IF(B4733="","",VLOOKUP(B4733,'Customer Orders Management'!B:AB,13,0)),"")</f>
        <v/>
      </c>
      <c r="G4733" s="80" t="str">
        <f>IFERROR(IF(B4733="","",VLOOKUP(B4733,'Customer Orders Management'!B:AB,7,0)),"")</f>
        <v/>
      </c>
      <c r="H4733" s="80" t="str">
        <f>IFERROR(IF(B4733="","",VLOOKUP(B4733,'Customer Orders Management'!B:AB,8,0)),"")</f>
        <v/>
      </c>
      <c r="I4733" s="81" t="str">
        <f>IFERROR(IF(B4733="","",VLOOKUP(B4733,'Customer Orders Management'!B:AB,9,0)),"")</f>
        <v/>
      </c>
      <c r="J4733" s="81" t="str">
        <f>IFERROR(IF(B4733="","",VLOOKUP(B4733,'Customer Orders Management'!B:AB,10,0)),"")</f>
        <v/>
      </c>
      <c r="K4733" s="81" t="str">
        <f>IFERROR(IF(B4733="","",VLOOKUP(B4733,'Customer Orders Management'!B:AB,11,0)),"")</f>
        <v/>
      </c>
      <c r="L4733" s="81" t="str">
        <f>IFERROR(IF(VLOOKUP(B4733,'DIFOT Raw Data'!B:P,15,0)="","Not Delivered","Delivery"&amp;" "&amp;VLOOKUP(B4733,'DIFOT Raw Data'!B:P,15,0)),"")</f>
        <v/>
      </c>
    </row>
    <row r="4734" spans="5:12" x14ac:dyDescent="0.25">
      <c r="E4734" s="80" t="str">
        <f>IFERROR(IF(B4734="","",VLOOKUP(B4734,'Customer Orders Management'!B:AB,12,0)),"")</f>
        <v/>
      </c>
      <c r="F4734" s="80" t="str">
        <f>IFERROR(IF(B4734="","",VLOOKUP(B4734,'Customer Orders Management'!B:AB,13,0)),"")</f>
        <v/>
      </c>
      <c r="G4734" s="80" t="str">
        <f>IFERROR(IF(B4734="","",VLOOKUP(B4734,'Customer Orders Management'!B:AB,7,0)),"")</f>
        <v/>
      </c>
      <c r="H4734" s="80" t="str">
        <f>IFERROR(IF(B4734="","",VLOOKUP(B4734,'Customer Orders Management'!B:AB,8,0)),"")</f>
        <v/>
      </c>
      <c r="I4734" s="81" t="str">
        <f>IFERROR(IF(B4734="","",VLOOKUP(B4734,'Customer Orders Management'!B:AB,9,0)),"")</f>
        <v/>
      </c>
      <c r="J4734" s="81" t="str">
        <f>IFERROR(IF(B4734="","",VLOOKUP(B4734,'Customer Orders Management'!B:AB,10,0)),"")</f>
        <v/>
      </c>
      <c r="K4734" s="81" t="str">
        <f>IFERROR(IF(B4734="","",VLOOKUP(B4734,'Customer Orders Management'!B:AB,11,0)),"")</f>
        <v/>
      </c>
      <c r="L4734" s="81" t="str">
        <f>IFERROR(IF(VLOOKUP(B4734,'DIFOT Raw Data'!B:P,15,0)="","Not Delivered","Delivery"&amp;" "&amp;VLOOKUP(B4734,'DIFOT Raw Data'!B:P,15,0)),"")</f>
        <v/>
      </c>
    </row>
    <row r="4735" spans="5:12" x14ac:dyDescent="0.25">
      <c r="E4735" s="80" t="str">
        <f>IFERROR(IF(B4735="","",VLOOKUP(B4735,'Customer Orders Management'!B:AB,12,0)),"")</f>
        <v/>
      </c>
      <c r="F4735" s="80" t="str">
        <f>IFERROR(IF(B4735="","",VLOOKUP(B4735,'Customer Orders Management'!B:AB,13,0)),"")</f>
        <v/>
      </c>
      <c r="G4735" s="80" t="str">
        <f>IFERROR(IF(B4735="","",VLOOKUP(B4735,'Customer Orders Management'!B:AB,7,0)),"")</f>
        <v/>
      </c>
      <c r="H4735" s="80" t="str">
        <f>IFERROR(IF(B4735="","",VLOOKUP(B4735,'Customer Orders Management'!B:AB,8,0)),"")</f>
        <v/>
      </c>
      <c r="I4735" s="81" t="str">
        <f>IFERROR(IF(B4735="","",VLOOKUP(B4735,'Customer Orders Management'!B:AB,9,0)),"")</f>
        <v/>
      </c>
      <c r="J4735" s="81" t="str">
        <f>IFERROR(IF(B4735="","",VLOOKUP(B4735,'Customer Orders Management'!B:AB,10,0)),"")</f>
        <v/>
      </c>
      <c r="K4735" s="81" t="str">
        <f>IFERROR(IF(B4735="","",VLOOKUP(B4735,'Customer Orders Management'!B:AB,11,0)),"")</f>
        <v/>
      </c>
      <c r="L4735" s="81" t="str">
        <f>IFERROR(IF(VLOOKUP(B4735,'DIFOT Raw Data'!B:P,15,0)="","Not Delivered","Delivery"&amp;" "&amp;VLOOKUP(B4735,'DIFOT Raw Data'!B:P,15,0)),"")</f>
        <v/>
      </c>
    </row>
    <row r="4736" spans="5:12" x14ac:dyDescent="0.25">
      <c r="E4736" s="80" t="str">
        <f>IFERROR(IF(B4736="","",VLOOKUP(B4736,'Customer Orders Management'!B:AB,12,0)),"")</f>
        <v/>
      </c>
      <c r="F4736" s="80" t="str">
        <f>IFERROR(IF(B4736="","",VLOOKUP(B4736,'Customer Orders Management'!B:AB,13,0)),"")</f>
        <v/>
      </c>
      <c r="G4736" s="80" t="str">
        <f>IFERROR(IF(B4736="","",VLOOKUP(B4736,'Customer Orders Management'!B:AB,7,0)),"")</f>
        <v/>
      </c>
      <c r="H4736" s="80" t="str">
        <f>IFERROR(IF(B4736="","",VLOOKUP(B4736,'Customer Orders Management'!B:AB,8,0)),"")</f>
        <v/>
      </c>
      <c r="I4736" s="81" t="str">
        <f>IFERROR(IF(B4736="","",VLOOKUP(B4736,'Customer Orders Management'!B:AB,9,0)),"")</f>
        <v/>
      </c>
      <c r="J4736" s="81" t="str">
        <f>IFERROR(IF(B4736="","",VLOOKUP(B4736,'Customer Orders Management'!B:AB,10,0)),"")</f>
        <v/>
      </c>
      <c r="K4736" s="81" t="str">
        <f>IFERROR(IF(B4736="","",VLOOKUP(B4736,'Customer Orders Management'!B:AB,11,0)),"")</f>
        <v/>
      </c>
      <c r="L4736" s="81" t="str">
        <f>IFERROR(IF(VLOOKUP(B4736,'DIFOT Raw Data'!B:P,15,0)="","Not Delivered","Delivery"&amp;" "&amp;VLOOKUP(B4736,'DIFOT Raw Data'!B:P,15,0)),"")</f>
        <v/>
      </c>
    </row>
    <row r="4737" spans="5:12" x14ac:dyDescent="0.25">
      <c r="E4737" s="80" t="str">
        <f>IFERROR(IF(B4737="","",VLOOKUP(B4737,'Customer Orders Management'!B:AB,12,0)),"")</f>
        <v/>
      </c>
      <c r="F4737" s="80" t="str">
        <f>IFERROR(IF(B4737="","",VLOOKUP(B4737,'Customer Orders Management'!B:AB,13,0)),"")</f>
        <v/>
      </c>
      <c r="G4737" s="80" t="str">
        <f>IFERROR(IF(B4737="","",VLOOKUP(B4737,'Customer Orders Management'!B:AB,7,0)),"")</f>
        <v/>
      </c>
      <c r="H4737" s="80" t="str">
        <f>IFERROR(IF(B4737="","",VLOOKUP(B4737,'Customer Orders Management'!B:AB,8,0)),"")</f>
        <v/>
      </c>
      <c r="I4737" s="81" t="str">
        <f>IFERROR(IF(B4737="","",VLOOKUP(B4737,'Customer Orders Management'!B:AB,9,0)),"")</f>
        <v/>
      </c>
      <c r="J4737" s="81" t="str">
        <f>IFERROR(IF(B4737="","",VLOOKUP(B4737,'Customer Orders Management'!B:AB,10,0)),"")</f>
        <v/>
      </c>
      <c r="K4737" s="81" t="str">
        <f>IFERROR(IF(B4737="","",VLOOKUP(B4737,'Customer Orders Management'!B:AB,11,0)),"")</f>
        <v/>
      </c>
      <c r="L4737" s="81" t="str">
        <f>IFERROR(IF(VLOOKUP(B4737,'DIFOT Raw Data'!B:P,15,0)="","Not Delivered","Delivery"&amp;" "&amp;VLOOKUP(B4737,'DIFOT Raw Data'!B:P,15,0)),"")</f>
        <v/>
      </c>
    </row>
    <row r="4738" spans="5:12" x14ac:dyDescent="0.25">
      <c r="E4738" s="80" t="str">
        <f>IFERROR(IF(B4738="","",VLOOKUP(B4738,'Customer Orders Management'!B:AB,12,0)),"")</f>
        <v/>
      </c>
      <c r="F4738" s="80" t="str">
        <f>IFERROR(IF(B4738="","",VLOOKUP(B4738,'Customer Orders Management'!B:AB,13,0)),"")</f>
        <v/>
      </c>
      <c r="G4738" s="80" t="str">
        <f>IFERROR(IF(B4738="","",VLOOKUP(B4738,'Customer Orders Management'!B:AB,7,0)),"")</f>
        <v/>
      </c>
      <c r="H4738" s="80" t="str">
        <f>IFERROR(IF(B4738="","",VLOOKUP(B4738,'Customer Orders Management'!B:AB,8,0)),"")</f>
        <v/>
      </c>
      <c r="I4738" s="81" t="str">
        <f>IFERROR(IF(B4738="","",VLOOKUP(B4738,'Customer Orders Management'!B:AB,9,0)),"")</f>
        <v/>
      </c>
      <c r="J4738" s="81" t="str">
        <f>IFERROR(IF(B4738="","",VLOOKUP(B4738,'Customer Orders Management'!B:AB,10,0)),"")</f>
        <v/>
      </c>
      <c r="K4738" s="81" t="str">
        <f>IFERROR(IF(B4738="","",VLOOKUP(B4738,'Customer Orders Management'!B:AB,11,0)),"")</f>
        <v/>
      </c>
      <c r="L4738" s="81" t="str">
        <f>IFERROR(IF(VLOOKUP(B4738,'DIFOT Raw Data'!B:P,15,0)="","Not Delivered","Delivery"&amp;" "&amp;VLOOKUP(B4738,'DIFOT Raw Data'!B:P,15,0)),"")</f>
        <v/>
      </c>
    </row>
    <row r="4739" spans="5:12" x14ac:dyDescent="0.25">
      <c r="E4739" s="80" t="str">
        <f>IFERROR(IF(B4739="","",VLOOKUP(B4739,'Customer Orders Management'!B:AB,12,0)),"")</f>
        <v/>
      </c>
      <c r="F4739" s="80" t="str">
        <f>IFERROR(IF(B4739="","",VLOOKUP(B4739,'Customer Orders Management'!B:AB,13,0)),"")</f>
        <v/>
      </c>
      <c r="G4739" s="80" t="str">
        <f>IFERROR(IF(B4739="","",VLOOKUP(B4739,'Customer Orders Management'!B:AB,7,0)),"")</f>
        <v/>
      </c>
      <c r="H4739" s="80" t="str">
        <f>IFERROR(IF(B4739="","",VLOOKUP(B4739,'Customer Orders Management'!B:AB,8,0)),"")</f>
        <v/>
      </c>
      <c r="I4739" s="81" t="str">
        <f>IFERROR(IF(B4739="","",VLOOKUP(B4739,'Customer Orders Management'!B:AB,9,0)),"")</f>
        <v/>
      </c>
      <c r="J4739" s="81" t="str">
        <f>IFERROR(IF(B4739="","",VLOOKUP(B4739,'Customer Orders Management'!B:AB,10,0)),"")</f>
        <v/>
      </c>
      <c r="K4739" s="81" t="str">
        <f>IFERROR(IF(B4739="","",VLOOKUP(B4739,'Customer Orders Management'!B:AB,11,0)),"")</f>
        <v/>
      </c>
      <c r="L4739" s="81" t="str">
        <f>IFERROR(IF(VLOOKUP(B4739,'DIFOT Raw Data'!B:P,15,0)="","Not Delivered","Delivery"&amp;" "&amp;VLOOKUP(B4739,'DIFOT Raw Data'!B:P,15,0)),"")</f>
        <v/>
      </c>
    </row>
    <row r="4740" spans="5:12" x14ac:dyDescent="0.25">
      <c r="E4740" s="80" t="str">
        <f>IFERROR(IF(B4740="","",VLOOKUP(B4740,'Customer Orders Management'!B:AB,12,0)),"")</f>
        <v/>
      </c>
      <c r="F4740" s="80" t="str">
        <f>IFERROR(IF(B4740="","",VLOOKUP(B4740,'Customer Orders Management'!B:AB,13,0)),"")</f>
        <v/>
      </c>
      <c r="G4740" s="80" t="str">
        <f>IFERROR(IF(B4740="","",VLOOKUP(B4740,'Customer Orders Management'!B:AB,7,0)),"")</f>
        <v/>
      </c>
      <c r="H4740" s="80" t="str">
        <f>IFERROR(IF(B4740="","",VLOOKUP(B4740,'Customer Orders Management'!B:AB,8,0)),"")</f>
        <v/>
      </c>
      <c r="I4740" s="81" t="str">
        <f>IFERROR(IF(B4740="","",VLOOKUP(B4740,'Customer Orders Management'!B:AB,9,0)),"")</f>
        <v/>
      </c>
      <c r="J4740" s="81" t="str">
        <f>IFERROR(IF(B4740="","",VLOOKUP(B4740,'Customer Orders Management'!B:AB,10,0)),"")</f>
        <v/>
      </c>
      <c r="K4740" s="81" t="str">
        <f>IFERROR(IF(B4740="","",VLOOKUP(B4740,'Customer Orders Management'!B:AB,11,0)),"")</f>
        <v/>
      </c>
      <c r="L4740" s="81" t="str">
        <f>IFERROR(IF(VLOOKUP(B4740,'DIFOT Raw Data'!B:P,15,0)="","Not Delivered","Delivery"&amp;" "&amp;VLOOKUP(B4740,'DIFOT Raw Data'!B:P,15,0)),"")</f>
        <v/>
      </c>
    </row>
    <row r="4741" spans="5:12" x14ac:dyDescent="0.25">
      <c r="E4741" s="80" t="str">
        <f>IFERROR(IF(B4741="","",VLOOKUP(B4741,'Customer Orders Management'!B:AB,12,0)),"")</f>
        <v/>
      </c>
      <c r="F4741" s="80" t="str">
        <f>IFERROR(IF(B4741="","",VLOOKUP(B4741,'Customer Orders Management'!B:AB,13,0)),"")</f>
        <v/>
      </c>
      <c r="G4741" s="80" t="str">
        <f>IFERROR(IF(B4741="","",VLOOKUP(B4741,'Customer Orders Management'!B:AB,7,0)),"")</f>
        <v/>
      </c>
      <c r="H4741" s="80" t="str">
        <f>IFERROR(IF(B4741="","",VLOOKUP(B4741,'Customer Orders Management'!B:AB,8,0)),"")</f>
        <v/>
      </c>
      <c r="I4741" s="81" t="str">
        <f>IFERROR(IF(B4741="","",VLOOKUP(B4741,'Customer Orders Management'!B:AB,9,0)),"")</f>
        <v/>
      </c>
      <c r="J4741" s="81" t="str">
        <f>IFERROR(IF(B4741="","",VLOOKUP(B4741,'Customer Orders Management'!B:AB,10,0)),"")</f>
        <v/>
      </c>
      <c r="K4741" s="81" t="str">
        <f>IFERROR(IF(B4741="","",VLOOKUP(B4741,'Customer Orders Management'!B:AB,11,0)),"")</f>
        <v/>
      </c>
      <c r="L4741" s="81" t="str">
        <f>IFERROR(IF(VLOOKUP(B4741,'DIFOT Raw Data'!B:P,15,0)="","Not Delivered","Delivery"&amp;" "&amp;VLOOKUP(B4741,'DIFOT Raw Data'!B:P,15,0)),"")</f>
        <v/>
      </c>
    </row>
    <row r="4742" spans="5:12" x14ac:dyDescent="0.25">
      <c r="E4742" s="80" t="str">
        <f>IFERROR(IF(B4742="","",VLOOKUP(B4742,'Customer Orders Management'!B:AB,12,0)),"")</f>
        <v/>
      </c>
      <c r="F4742" s="80" t="str">
        <f>IFERROR(IF(B4742="","",VLOOKUP(B4742,'Customer Orders Management'!B:AB,13,0)),"")</f>
        <v/>
      </c>
      <c r="G4742" s="80" t="str">
        <f>IFERROR(IF(B4742="","",VLOOKUP(B4742,'Customer Orders Management'!B:AB,7,0)),"")</f>
        <v/>
      </c>
      <c r="H4742" s="80" t="str">
        <f>IFERROR(IF(B4742="","",VLOOKUP(B4742,'Customer Orders Management'!B:AB,8,0)),"")</f>
        <v/>
      </c>
      <c r="I4742" s="81" t="str">
        <f>IFERROR(IF(B4742="","",VLOOKUP(B4742,'Customer Orders Management'!B:AB,9,0)),"")</f>
        <v/>
      </c>
      <c r="J4742" s="81" t="str">
        <f>IFERROR(IF(B4742="","",VLOOKUP(B4742,'Customer Orders Management'!B:AB,10,0)),"")</f>
        <v/>
      </c>
      <c r="K4742" s="81" t="str">
        <f>IFERROR(IF(B4742="","",VLOOKUP(B4742,'Customer Orders Management'!B:AB,11,0)),"")</f>
        <v/>
      </c>
      <c r="L4742" s="81" t="str">
        <f>IFERROR(IF(VLOOKUP(B4742,'DIFOT Raw Data'!B:P,15,0)="","Not Delivered","Delivery"&amp;" "&amp;VLOOKUP(B4742,'DIFOT Raw Data'!B:P,15,0)),"")</f>
        <v/>
      </c>
    </row>
    <row r="4743" spans="5:12" x14ac:dyDescent="0.25">
      <c r="E4743" s="80" t="str">
        <f>IFERROR(IF(B4743="","",VLOOKUP(B4743,'Customer Orders Management'!B:AB,12,0)),"")</f>
        <v/>
      </c>
      <c r="F4743" s="80" t="str">
        <f>IFERROR(IF(B4743="","",VLOOKUP(B4743,'Customer Orders Management'!B:AB,13,0)),"")</f>
        <v/>
      </c>
      <c r="G4743" s="80" t="str">
        <f>IFERROR(IF(B4743="","",VLOOKUP(B4743,'Customer Orders Management'!B:AB,7,0)),"")</f>
        <v/>
      </c>
      <c r="H4743" s="80" t="str">
        <f>IFERROR(IF(B4743="","",VLOOKUP(B4743,'Customer Orders Management'!B:AB,8,0)),"")</f>
        <v/>
      </c>
      <c r="I4743" s="81" t="str">
        <f>IFERROR(IF(B4743="","",VLOOKUP(B4743,'Customer Orders Management'!B:AB,9,0)),"")</f>
        <v/>
      </c>
      <c r="J4743" s="81" t="str">
        <f>IFERROR(IF(B4743="","",VLOOKUP(B4743,'Customer Orders Management'!B:AB,10,0)),"")</f>
        <v/>
      </c>
      <c r="K4743" s="81" t="str">
        <f>IFERROR(IF(B4743="","",VLOOKUP(B4743,'Customer Orders Management'!B:AB,11,0)),"")</f>
        <v/>
      </c>
      <c r="L4743" s="81" t="str">
        <f>IFERROR(IF(VLOOKUP(B4743,'DIFOT Raw Data'!B:P,15,0)="","Not Delivered","Delivery"&amp;" "&amp;VLOOKUP(B4743,'DIFOT Raw Data'!B:P,15,0)),"")</f>
        <v/>
      </c>
    </row>
    <row r="4744" spans="5:12" x14ac:dyDescent="0.25">
      <c r="E4744" s="80" t="str">
        <f>IFERROR(IF(B4744="","",VLOOKUP(B4744,'Customer Orders Management'!B:AB,12,0)),"")</f>
        <v/>
      </c>
      <c r="F4744" s="80" t="str">
        <f>IFERROR(IF(B4744="","",VLOOKUP(B4744,'Customer Orders Management'!B:AB,13,0)),"")</f>
        <v/>
      </c>
      <c r="G4744" s="80" t="str">
        <f>IFERROR(IF(B4744="","",VLOOKUP(B4744,'Customer Orders Management'!B:AB,7,0)),"")</f>
        <v/>
      </c>
      <c r="H4744" s="80" t="str">
        <f>IFERROR(IF(B4744="","",VLOOKUP(B4744,'Customer Orders Management'!B:AB,8,0)),"")</f>
        <v/>
      </c>
      <c r="I4744" s="81" t="str">
        <f>IFERROR(IF(B4744="","",VLOOKUP(B4744,'Customer Orders Management'!B:AB,9,0)),"")</f>
        <v/>
      </c>
      <c r="J4744" s="81" t="str">
        <f>IFERROR(IF(B4744="","",VLOOKUP(B4744,'Customer Orders Management'!B:AB,10,0)),"")</f>
        <v/>
      </c>
      <c r="K4744" s="81" t="str">
        <f>IFERROR(IF(B4744="","",VLOOKUP(B4744,'Customer Orders Management'!B:AB,11,0)),"")</f>
        <v/>
      </c>
      <c r="L4744" s="81" t="str">
        <f>IFERROR(IF(VLOOKUP(B4744,'DIFOT Raw Data'!B:P,15,0)="","Not Delivered","Delivery"&amp;" "&amp;VLOOKUP(B4744,'DIFOT Raw Data'!B:P,15,0)),"")</f>
        <v/>
      </c>
    </row>
    <row r="4745" spans="5:12" x14ac:dyDescent="0.25">
      <c r="E4745" s="80" t="str">
        <f>IFERROR(IF(B4745="","",VLOOKUP(B4745,'Customer Orders Management'!B:AB,12,0)),"")</f>
        <v/>
      </c>
      <c r="F4745" s="80" t="str">
        <f>IFERROR(IF(B4745="","",VLOOKUP(B4745,'Customer Orders Management'!B:AB,13,0)),"")</f>
        <v/>
      </c>
      <c r="G4745" s="80" t="str">
        <f>IFERROR(IF(B4745="","",VLOOKUP(B4745,'Customer Orders Management'!B:AB,7,0)),"")</f>
        <v/>
      </c>
      <c r="H4745" s="80" t="str">
        <f>IFERROR(IF(B4745="","",VLOOKUP(B4745,'Customer Orders Management'!B:AB,8,0)),"")</f>
        <v/>
      </c>
      <c r="I4745" s="81" t="str">
        <f>IFERROR(IF(B4745="","",VLOOKUP(B4745,'Customer Orders Management'!B:AB,9,0)),"")</f>
        <v/>
      </c>
      <c r="J4745" s="81" t="str">
        <f>IFERROR(IF(B4745="","",VLOOKUP(B4745,'Customer Orders Management'!B:AB,10,0)),"")</f>
        <v/>
      </c>
      <c r="K4745" s="81" t="str">
        <f>IFERROR(IF(B4745="","",VLOOKUP(B4745,'Customer Orders Management'!B:AB,11,0)),"")</f>
        <v/>
      </c>
      <c r="L4745" s="81" t="str">
        <f>IFERROR(IF(VLOOKUP(B4745,'DIFOT Raw Data'!B:P,15,0)="","Not Delivered","Delivery"&amp;" "&amp;VLOOKUP(B4745,'DIFOT Raw Data'!B:P,15,0)),"")</f>
        <v/>
      </c>
    </row>
    <row r="4746" spans="5:12" x14ac:dyDescent="0.25">
      <c r="E4746" s="80" t="str">
        <f>IFERROR(IF(B4746="","",VLOOKUP(B4746,'Customer Orders Management'!B:AB,12,0)),"")</f>
        <v/>
      </c>
      <c r="F4746" s="80" t="str">
        <f>IFERROR(IF(B4746="","",VLOOKUP(B4746,'Customer Orders Management'!B:AB,13,0)),"")</f>
        <v/>
      </c>
      <c r="G4746" s="80" t="str">
        <f>IFERROR(IF(B4746="","",VLOOKUP(B4746,'Customer Orders Management'!B:AB,7,0)),"")</f>
        <v/>
      </c>
      <c r="H4746" s="80" t="str">
        <f>IFERROR(IF(B4746="","",VLOOKUP(B4746,'Customer Orders Management'!B:AB,8,0)),"")</f>
        <v/>
      </c>
      <c r="I4746" s="81" t="str">
        <f>IFERROR(IF(B4746="","",VLOOKUP(B4746,'Customer Orders Management'!B:AB,9,0)),"")</f>
        <v/>
      </c>
      <c r="J4746" s="81" t="str">
        <f>IFERROR(IF(B4746="","",VLOOKUP(B4746,'Customer Orders Management'!B:AB,10,0)),"")</f>
        <v/>
      </c>
      <c r="K4746" s="81" t="str">
        <f>IFERROR(IF(B4746="","",VLOOKUP(B4746,'Customer Orders Management'!B:AB,11,0)),"")</f>
        <v/>
      </c>
      <c r="L4746" s="81" t="str">
        <f>IFERROR(IF(VLOOKUP(B4746,'DIFOT Raw Data'!B:P,15,0)="","Not Delivered","Delivery"&amp;" "&amp;VLOOKUP(B4746,'DIFOT Raw Data'!B:P,15,0)),"")</f>
        <v/>
      </c>
    </row>
    <row r="4747" spans="5:12" x14ac:dyDescent="0.25">
      <c r="E4747" s="80" t="str">
        <f>IFERROR(IF(B4747="","",VLOOKUP(B4747,'Customer Orders Management'!B:AB,12,0)),"")</f>
        <v/>
      </c>
      <c r="F4747" s="80" t="str">
        <f>IFERROR(IF(B4747="","",VLOOKUP(B4747,'Customer Orders Management'!B:AB,13,0)),"")</f>
        <v/>
      </c>
      <c r="G4747" s="80" t="str">
        <f>IFERROR(IF(B4747="","",VLOOKUP(B4747,'Customer Orders Management'!B:AB,7,0)),"")</f>
        <v/>
      </c>
      <c r="H4747" s="80" t="str">
        <f>IFERROR(IF(B4747="","",VLOOKUP(B4747,'Customer Orders Management'!B:AB,8,0)),"")</f>
        <v/>
      </c>
      <c r="I4747" s="81" t="str">
        <f>IFERROR(IF(B4747="","",VLOOKUP(B4747,'Customer Orders Management'!B:AB,9,0)),"")</f>
        <v/>
      </c>
      <c r="J4747" s="81" t="str">
        <f>IFERROR(IF(B4747="","",VLOOKUP(B4747,'Customer Orders Management'!B:AB,10,0)),"")</f>
        <v/>
      </c>
      <c r="K4747" s="81" t="str">
        <f>IFERROR(IF(B4747="","",VLOOKUP(B4747,'Customer Orders Management'!B:AB,11,0)),"")</f>
        <v/>
      </c>
      <c r="L4747" s="81" t="str">
        <f>IFERROR(IF(VLOOKUP(B4747,'DIFOT Raw Data'!B:P,15,0)="","Not Delivered","Delivery"&amp;" "&amp;VLOOKUP(B4747,'DIFOT Raw Data'!B:P,15,0)),"")</f>
        <v/>
      </c>
    </row>
    <row r="4748" spans="5:12" x14ac:dyDescent="0.25">
      <c r="E4748" s="80" t="str">
        <f>IFERROR(IF(B4748="","",VLOOKUP(B4748,'Customer Orders Management'!B:AB,12,0)),"")</f>
        <v/>
      </c>
      <c r="F4748" s="80" t="str">
        <f>IFERROR(IF(B4748="","",VLOOKUP(B4748,'Customer Orders Management'!B:AB,13,0)),"")</f>
        <v/>
      </c>
      <c r="G4748" s="80" t="str">
        <f>IFERROR(IF(B4748="","",VLOOKUP(B4748,'Customer Orders Management'!B:AB,7,0)),"")</f>
        <v/>
      </c>
      <c r="H4748" s="80" t="str">
        <f>IFERROR(IF(B4748="","",VLOOKUP(B4748,'Customer Orders Management'!B:AB,8,0)),"")</f>
        <v/>
      </c>
      <c r="I4748" s="81" t="str">
        <f>IFERROR(IF(B4748="","",VLOOKUP(B4748,'Customer Orders Management'!B:AB,9,0)),"")</f>
        <v/>
      </c>
      <c r="J4748" s="81" t="str">
        <f>IFERROR(IF(B4748="","",VLOOKUP(B4748,'Customer Orders Management'!B:AB,10,0)),"")</f>
        <v/>
      </c>
      <c r="K4748" s="81" t="str">
        <f>IFERROR(IF(B4748="","",VLOOKUP(B4748,'Customer Orders Management'!B:AB,11,0)),"")</f>
        <v/>
      </c>
      <c r="L4748" s="81" t="str">
        <f>IFERROR(IF(VLOOKUP(B4748,'DIFOT Raw Data'!B:P,15,0)="","Not Delivered","Delivery"&amp;" "&amp;VLOOKUP(B4748,'DIFOT Raw Data'!B:P,15,0)),"")</f>
        <v/>
      </c>
    </row>
    <row r="4749" spans="5:12" x14ac:dyDescent="0.25">
      <c r="E4749" s="80" t="str">
        <f>IFERROR(IF(B4749="","",VLOOKUP(B4749,'Customer Orders Management'!B:AB,12,0)),"")</f>
        <v/>
      </c>
      <c r="F4749" s="80" t="str">
        <f>IFERROR(IF(B4749="","",VLOOKUP(B4749,'Customer Orders Management'!B:AB,13,0)),"")</f>
        <v/>
      </c>
      <c r="G4749" s="80" t="str">
        <f>IFERROR(IF(B4749="","",VLOOKUP(B4749,'Customer Orders Management'!B:AB,7,0)),"")</f>
        <v/>
      </c>
      <c r="H4749" s="80" t="str">
        <f>IFERROR(IF(B4749="","",VLOOKUP(B4749,'Customer Orders Management'!B:AB,8,0)),"")</f>
        <v/>
      </c>
      <c r="I4749" s="81" t="str">
        <f>IFERROR(IF(B4749="","",VLOOKUP(B4749,'Customer Orders Management'!B:AB,9,0)),"")</f>
        <v/>
      </c>
      <c r="J4749" s="81" t="str">
        <f>IFERROR(IF(B4749="","",VLOOKUP(B4749,'Customer Orders Management'!B:AB,10,0)),"")</f>
        <v/>
      </c>
      <c r="K4749" s="81" t="str">
        <f>IFERROR(IF(B4749="","",VLOOKUP(B4749,'Customer Orders Management'!B:AB,11,0)),"")</f>
        <v/>
      </c>
      <c r="L4749" s="81" t="str">
        <f>IFERROR(IF(VLOOKUP(B4749,'DIFOT Raw Data'!B:P,15,0)="","Not Delivered","Delivery"&amp;" "&amp;VLOOKUP(B4749,'DIFOT Raw Data'!B:P,15,0)),"")</f>
        <v/>
      </c>
    </row>
    <row r="4750" spans="5:12" x14ac:dyDescent="0.25">
      <c r="E4750" s="80" t="str">
        <f>IFERROR(IF(B4750="","",VLOOKUP(B4750,'Customer Orders Management'!B:AB,12,0)),"")</f>
        <v/>
      </c>
      <c r="F4750" s="80" t="str">
        <f>IFERROR(IF(B4750="","",VLOOKUP(B4750,'Customer Orders Management'!B:AB,13,0)),"")</f>
        <v/>
      </c>
      <c r="G4750" s="80" t="str">
        <f>IFERROR(IF(B4750="","",VLOOKUP(B4750,'Customer Orders Management'!B:AB,7,0)),"")</f>
        <v/>
      </c>
      <c r="H4750" s="80" t="str">
        <f>IFERROR(IF(B4750="","",VLOOKUP(B4750,'Customer Orders Management'!B:AB,8,0)),"")</f>
        <v/>
      </c>
      <c r="I4750" s="81" t="str">
        <f>IFERROR(IF(B4750="","",VLOOKUP(B4750,'Customer Orders Management'!B:AB,9,0)),"")</f>
        <v/>
      </c>
      <c r="J4750" s="81" t="str">
        <f>IFERROR(IF(B4750="","",VLOOKUP(B4750,'Customer Orders Management'!B:AB,10,0)),"")</f>
        <v/>
      </c>
      <c r="K4750" s="81" t="str">
        <f>IFERROR(IF(B4750="","",VLOOKUP(B4750,'Customer Orders Management'!B:AB,11,0)),"")</f>
        <v/>
      </c>
      <c r="L4750" s="81" t="str">
        <f>IFERROR(IF(VLOOKUP(B4750,'DIFOT Raw Data'!B:P,15,0)="","Not Delivered","Delivery"&amp;" "&amp;VLOOKUP(B4750,'DIFOT Raw Data'!B:P,15,0)),"")</f>
        <v/>
      </c>
    </row>
    <row r="4751" spans="5:12" x14ac:dyDescent="0.25">
      <c r="E4751" s="80" t="str">
        <f>IFERROR(IF(B4751="","",VLOOKUP(B4751,'Customer Orders Management'!B:AB,12,0)),"")</f>
        <v/>
      </c>
      <c r="F4751" s="80" t="str">
        <f>IFERROR(IF(B4751="","",VLOOKUP(B4751,'Customer Orders Management'!B:AB,13,0)),"")</f>
        <v/>
      </c>
      <c r="G4751" s="80" t="str">
        <f>IFERROR(IF(B4751="","",VLOOKUP(B4751,'Customer Orders Management'!B:AB,7,0)),"")</f>
        <v/>
      </c>
      <c r="H4751" s="80" t="str">
        <f>IFERROR(IF(B4751="","",VLOOKUP(B4751,'Customer Orders Management'!B:AB,8,0)),"")</f>
        <v/>
      </c>
      <c r="I4751" s="81" t="str">
        <f>IFERROR(IF(B4751="","",VLOOKUP(B4751,'Customer Orders Management'!B:AB,9,0)),"")</f>
        <v/>
      </c>
      <c r="J4751" s="81" t="str">
        <f>IFERROR(IF(B4751="","",VLOOKUP(B4751,'Customer Orders Management'!B:AB,10,0)),"")</f>
        <v/>
      </c>
      <c r="K4751" s="81" t="str">
        <f>IFERROR(IF(B4751="","",VLOOKUP(B4751,'Customer Orders Management'!B:AB,11,0)),"")</f>
        <v/>
      </c>
      <c r="L4751" s="81" t="str">
        <f>IFERROR(IF(VLOOKUP(B4751,'DIFOT Raw Data'!B:P,15,0)="","Not Delivered","Delivery"&amp;" "&amp;VLOOKUP(B4751,'DIFOT Raw Data'!B:P,15,0)),"")</f>
        <v/>
      </c>
    </row>
    <row r="4752" spans="5:12" x14ac:dyDescent="0.25">
      <c r="E4752" s="80" t="str">
        <f>IFERROR(IF(B4752="","",VLOOKUP(B4752,'Customer Orders Management'!B:AB,12,0)),"")</f>
        <v/>
      </c>
      <c r="F4752" s="80" t="str">
        <f>IFERROR(IF(B4752="","",VLOOKUP(B4752,'Customer Orders Management'!B:AB,13,0)),"")</f>
        <v/>
      </c>
      <c r="G4752" s="80" t="str">
        <f>IFERROR(IF(B4752="","",VLOOKUP(B4752,'Customer Orders Management'!B:AB,7,0)),"")</f>
        <v/>
      </c>
      <c r="H4752" s="80" t="str">
        <f>IFERROR(IF(B4752="","",VLOOKUP(B4752,'Customer Orders Management'!B:AB,8,0)),"")</f>
        <v/>
      </c>
      <c r="I4752" s="81" t="str">
        <f>IFERROR(IF(B4752="","",VLOOKUP(B4752,'Customer Orders Management'!B:AB,9,0)),"")</f>
        <v/>
      </c>
      <c r="J4752" s="81" t="str">
        <f>IFERROR(IF(B4752="","",VLOOKUP(B4752,'Customer Orders Management'!B:AB,10,0)),"")</f>
        <v/>
      </c>
      <c r="K4752" s="81" t="str">
        <f>IFERROR(IF(B4752="","",VLOOKUP(B4752,'Customer Orders Management'!B:AB,11,0)),"")</f>
        <v/>
      </c>
      <c r="L4752" s="81" t="str">
        <f>IFERROR(IF(VLOOKUP(B4752,'DIFOT Raw Data'!B:P,15,0)="","Not Delivered","Delivery"&amp;" "&amp;VLOOKUP(B4752,'DIFOT Raw Data'!B:P,15,0)),"")</f>
        <v/>
      </c>
    </row>
    <row r="4753" spans="5:12" x14ac:dyDescent="0.25">
      <c r="E4753" s="80" t="str">
        <f>IFERROR(IF(B4753="","",VLOOKUP(B4753,'Customer Orders Management'!B:AB,12,0)),"")</f>
        <v/>
      </c>
      <c r="F4753" s="80" t="str">
        <f>IFERROR(IF(B4753="","",VLOOKUP(B4753,'Customer Orders Management'!B:AB,13,0)),"")</f>
        <v/>
      </c>
      <c r="G4753" s="80" t="str">
        <f>IFERROR(IF(B4753="","",VLOOKUP(B4753,'Customer Orders Management'!B:AB,7,0)),"")</f>
        <v/>
      </c>
      <c r="H4753" s="80" t="str">
        <f>IFERROR(IF(B4753="","",VLOOKUP(B4753,'Customer Orders Management'!B:AB,8,0)),"")</f>
        <v/>
      </c>
      <c r="I4753" s="81" t="str">
        <f>IFERROR(IF(B4753="","",VLOOKUP(B4753,'Customer Orders Management'!B:AB,9,0)),"")</f>
        <v/>
      </c>
      <c r="J4753" s="81" t="str">
        <f>IFERROR(IF(B4753="","",VLOOKUP(B4753,'Customer Orders Management'!B:AB,10,0)),"")</f>
        <v/>
      </c>
      <c r="K4753" s="81" t="str">
        <f>IFERROR(IF(B4753="","",VLOOKUP(B4753,'Customer Orders Management'!B:AB,11,0)),"")</f>
        <v/>
      </c>
      <c r="L4753" s="81" t="str">
        <f>IFERROR(IF(VLOOKUP(B4753,'DIFOT Raw Data'!B:P,15,0)="","Not Delivered","Delivery"&amp;" "&amp;VLOOKUP(B4753,'DIFOT Raw Data'!B:P,15,0)),"")</f>
        <v/>
      </c>
    </row>
    <row r="4754" spans="5:12" x14ac:dyDescent="0.25">
      <c r="E4754" s="80" t="str">
        <f>IFERROR(IF(B4754="","",VLOOKUP(B4754,'Customer Orders Management'!B:AB,12,0)),"")</f>
        <v/>
      </c>
      <c r="F4754" s="80" t="str">
        <f>IFERROR(IF(B4754="","",VLOOKUP(B4754,'Customer Orders Management'!B:AB,13,0)),"")</f>
        <v/>
      </c>
      <c r="G4754" s="80" t="str">
        <f>IFERROR(IF(B4754="","",VLOOKUP(B4754,'Customer Orders Management'!B:AB,7,0)),"")</f>
        <v/>
      </c>
      <c r="H4754" s="80" t="str">
        <f>IFERROR(IF(B4754="","",VLOOKUP(B4754,'Customer Orders Management'!B:AB,8,0)),"")</f>
        <v/>
      </c>
      <c r="I4754" s="81" t="str">
        <f>IFERROR(IF(B4754="","",VLOOKUP(B4754,'Customer Orders Management'!B:AB,9,0)),"")</f>
        <v/>
      </c>
      <c r="J4754" s="81" t="str">
        <f>IFERROR(IF(B4754="","",VLOOKUP(B4754,'Customer Orders Management'!B:AB,10,0)),"")</f>
        <v/>
      </c>
      <c r="K4754" s="81" t="str">
        <f>IFERROR(IF(B4754="","",VLOOKUP(B4754,'Customer Orders Management'!B:AB,11,0)),"")</f>
        <v/>
      </c>
      <c r="L4754" s="81" t="str">
        <f>IFERROR(IF(VLOOKUP(B4754,'DIFOT Raw Data'!B:P,15,0)="","Not Delivered","Delivery"&amp;" "&amp;VLOOKUP(B4754,'DIFOT Raw Data'!B:P,15,0)),"")</f>
        <v/>
      </c>
    </row>
    <row r="4755" spans="5:12" x14ac:dyDescent="0.25">
      <c r="E4755" s="80" t="str">
        <f>IFERROR(IF(B4755="","",VLOOKUP(B4755,'Customer Orders Management'!B:AB,12,0)),"")</f>
        <v/>
      </c>
      <c r="F4755" s="80" t="str">
        <f>IFERROR(IF(B4755="","",VLOOKUP(B4755,'Customer Orders Management'!B:AB,13,0)),"")</f>
        <v/>
      </c>
      <c r="G4755" s="80" t="str">
        <f>IFERROR(IF(B4755="","",VLOOKUP(B4755,'Customer Orders Management'!B:AB,7,0)),"")</f>
        <v/>
      </c>
      <c r="H4755" s="80" t="str">
        <f>IFERROR(IF(B4755="","",VLOOKUP(B4755,'Customer Orders Management'!B:AB,8,0)),"")</f>
        <v/>
      </c>
      <c r="I4755" s="81" t="str">
        <f>IFERROR(IF(B4755="","",VLOOKUP(B4755,'Customer Orders Management'!B:AB,9,0)),"")</f>
        <v/>
      </c>
      <c r="J4755" s="81" t="str">
        <f>IFERROR(IF(B4755="","",VLOOKUP(B4755,'Customer Orders Management'!B:AB,10,0)),"")</f>
        <v/>
      </c>
      <c r="K4755" s="81" t="str">
        <f>IFERROR(IF(B4755="","",VLOOKUP(B4755,'Customer Orders Management'!B:AB,11,0)),"")</f>
        <v/>
      </c>
      <c r="L4755" s="81" t="str">
        <f>IFERROR(IF(VLOOKUP(B4755,'DIFOT Raw Data'!B:P,15,0)="","Not Delivered","Delivery"&amp;" "&amp;VLOOKUP(B4755,'DIFOT Raw Data'!B:P,15,0)),"")</f>
        <v/>
      </c>
    </row>
    <row r="4756" spans="5:12" x14ac:dyDescent="0.25">
      <c r="E4756" s="80" t="str">
        <f>IFERROR(IF(B4756="","",VLOOKUP(B4756,'Customer Orders Management'!B:AB,12,0)),"")</f>
        <v/>
      </c>
      <c r="F4756" s="80" t="str">
        <f>IFERROR(IF(B4756="","",VLOOKUP(B4756,'Customer Orders Management'!B:AB,13,0)),"")</f>
        <v/>
      </c>
      <c r="G4756" s="80" t="str">
        <f>IFERROR(IF(B4756="","",VLOOKUP(B4756,'Customer Orders Management'!B:AB,7,0)),"")</f>
        <v/>
      </c>
      <c r="H4756" s="80" t="str">
        <f>IFERROR(IF(B4756="","",VLOOKUP(B4756,'Customer Orders Management'!B:AB,8,0)),"")</f>
        <v/>
      </c>
      <c r="I4756" s="81" t="str">
        <f>IFERROR(IF(B4756="","",VLOOKUP(B4756,'Customer Orders Management'!B:AB,9,0)),"")</f>
        <v/>
      </c>
      <c r="J4756" s="81" t="str">
        <f>IFERROR(IF(B4756="","",VLOOKUP(B4756,'Customer Orders Management'!B:AB,10,0)),"")</f>
        <v/>
      </c>
      <c r="K4756" s="81" t="str">
        <f>IFERROR(IF(B4756="","",VLOOKUP(B4756,'Customer Orders Management'!B:AB,11,0)),"")</f>
        <v/>
      </c>
      <c r="L4756" s="81" t="str">
        <f>IFERROR(IF(VLOOKUP(B4756,'DIFOT Raw Data'!B:P,15,0)="","Not Delivered","Delivery"&amp;" "&amp;VLOOKUP(B4756,'DIFOT Raw Data'!B:P,15,0)),"")</f>
        <v/>
      </c>
    </row>
    <row r="4757" spans="5:12" x14ac:dyDescent="0.25">
      <c r="E4757" s="80" t="str">
        <f>IFERROR(IF(B4757="","",VLOOKUP(B4757,'Customer Orders Management'!B:AB,12,0)),"")</f>
        <v/>
      </c>
      <c r="F4757" s="80" t="str">
        <f>IFERROR(IF(B4757="","",VLOOKUP(B4757,'Customer Orders Management'!B:AB,13,0)),"")</f>
        <v/>
      </c>
      <c r="G4757" s="80" t="str">
        <f>IFERROR(IF(B4757="","",VLOOKUP(B4757,'Customer Orders Management'!B:AB,7,0)),"")</f>
        <v/>
      </c>
      <c r="H4757" s="80" t="str">
        <f>IFERROR(IF(B4757="","",VLOOKUP(B4757,'Customer Orders Management'!B:AB,8,0)),"")</f>
        <v/>
      </c>
      <c r="I4757" s="81" t="str">
        <f>IFERROR(IF(B4757="","",VLOOKUP(B4757,'Customer Orders Management'!B:AB,9,0)),"")</f>
        <v/>
      </c>
      <c r="J4757" s="81" t="str">
        <f>IFERROR(IF(B4757="","",VLOOKUP(B4757,'Customer Orders Management'!B:AB,10,0)),"")</f>
        <v/>
      </c>
      <c r="K4757" s="81" t="str">
        <f>IFERROR(IF(B4757="","",VLOOKUP(B4757,'Customer Orders Management'!B:AB,11,0)),"")</f>
        <v/>
      </c>
      <c r="L4757" s="81" t="str">
        <f>IFERROR(IF(VLOOKUP(B4757,'DIFOT Raw Data'!B:P,15,0)="","Not Delivered","Delivery"&amp;" "&amp;VLOOKUP(B4757,'DIFOT Raw Data'!B:P,15,0)),"")</f>
        <v/>
      </c>
    </row>
    <row r="4758" spans="5:12" x14ac:dyDescent="0.25">
      <c r="E4758" s="80" t="str">
        <f>IFERROR(IF(B4758="","",VLOOKUP(B4758,'Customer Orders Management'!B:AB,12,0)),"")</f>
        <v/>
      </c>
      <c r="F4758" s="80" t="str">
        <f>IFERROR(IF(B4758="","",VLOOKUP(B4758,'Customer Orders Management'!B:AB,13,0)),"")</f>
        <v/>
      </c>
      <c r="G4758" s="80" t="str">
        <f>IFERROR(IF(B4758="","",VLOOKUP(B4758,'Customer Orders Management'!B:AB,7,0)),"")</f>
        <v/>
      </c>
      <c r="H4758" s="80" t="str">
        <f>IFERROR(IF(B4758="","",VLOOKUP(B4758,'Customer Orders Management'!B:AB,8,0)),"")</f>
        <v/>
      </c>
      <c r="I4758" s="81" t="str">
        <f>IFERROR(IF(B4758="","",VLOOKUP(B4758,'Customer Orders Management'!B:AB,9,0)),"")</f>
        <v/>
      </c>
      <c r="J4758" s="81" t="str">
        <f>IFERROR(IF(B4758="","",VLOOKUP(B4758,'Customer Orders Management'!B:AB,10,0)),"")</f>
        <v/>
      </c>
      <c r="K4758" s="81" t="str">
        <f>IFERROR(IF(B4758="","",VLOOKUP(B4758,'Customer Orders Management'!B:AB,11,0)),"")</f>
        <v/>
      </c>
      <c r="L4758" s="81" t="str">
        <f>IFERROR(IF(VLOOKUP(B4758,'DIFOT Raw Data'!B:P,15,0)="","Not Delivered","Delivery"&amp;" "&amp;VLOOKUP(B4758,'DIFOT Raw Data'!B:P,15,0)),"")</f>
        <v/>
      </c>
    </row>
    <row r="4759" spans="5:12" x14ac:dyDescent="0.25">
      <c r="E4759" s="80" t="str">
        <f>IFERROR(IF(B4759="","",VLOOKUP(B4759,'Customer Orders Management'!B:AB,12,0)),"")</f>
        <v/>
      </c>
      <c r="F4759" s="80" t="str">
        <f>IFERROR(IF(B4759="","",VLOOKUP(B4759,'Customer Orders Management'!B:AB,13,0)),"")</f>
        <v/>
      </c>
      <c r="G4759" s="80" t="str">
        <f>IFERROR(IF(B4759="","",VLOOKUP(B4759,'Customer Orders Management'!B:AB,7,0)),"")</f>
        <v/>
      </c>
      <c r="H4759" s="80" t="str">
        <f>IFERROR(IF(B4759="","",VLOOKUP(B4759,'Customer Orders Management'!B:AB,8,0)),"")</f>
        <v/>
      </c>
      <c r="I4759" s="81" t="str">
        <f>IFERROR(IF(B4759="","",VLOOKUP(B4759,'Customer Orders Management'!B:AB,9,0)),"")</f>
        <v/>
      </c>
      <c r="J4759" s="81" t="str">
        <f>IFERROR(IF(B4759="","",VLOOKUP(B4759,'Customer Orders Management'!B:AB,10,0)),"")</f>
        <v/>
      </c>
      <c r="K4759" s="81" t="str">
        <f>IFERROR(IF(B4759="","",VLOOKUP(B4759,'Customer Orders Management'!B:AB,11,0)),"")</f>
        <v/>
      </c>
      <c r="L4759" s="81" t="str">
        <f>IFERROR(IF(VLOOKUP(B4759,'DIFOT Raw Data'!B:P,15,0)="","Not Delivered","Delivery"&amp;" "&amp;VLOOKUP(B4759,'DIFOT Raw Data'!B:P,15,0)),"")</f>
        <v/>
      </c>
    </row>
    <row r="4760" spans="5:12" x14ac:dyDescent="0.25">
      <c r="E4760" s="80" t="str">
        <f>IFERROR(IF(B4760="","",VLOOKUP(B4760,'Customer Orders Management'!B:AB,12,0)),"")</f>
        <v/>
      </c>
      <c r="F4760" s="80" t="str">
        <f>IFERROR(IF(B4760="","",VLOOKUP(B4760,'Customer Orders Management'!B:AB,13,0)),"")</f>
        <v/>
      </c>
      <c r="G4760" s="80" t="str">
        <f>IFERROR(IF(B4760="","",VLOOKUP(B4760,'Customer Orders Management'!B:AB,7,0)),"")</f>
        <v/>
      </c>
      <c r="H4760" s="80" t="str">
        <f>IFERROR(IF(B4760="","",VLOOKUP(B4760,'Customer Orders Management'!B:AB,8,0)),"")</f>
        <v/>
      </c>
      <c r="I4760" s="81" t="str">
        <f>IFERROR(IF(B4760="","",VLOOKUP(B4760,'Customer Orders Management'!B:AB,9,0)),"")</f>
        <v/>
      </c>
      <c r="J4760" s="81" t="str">
        <f>IFERROR(IF(B4760="","",VLOOKUP(B4760,'Customer Orders Management'!B:AB,10,0)),"")</f>
        <v/>
      </c>
      <c r="K4760" s="81" t="str">
        <f>IFERROR(IF(B4760="","",VLOOKUP(B4760,'Customer Orders Management'!B:AB,11,0)),"")</f>
        <v/>
      </c>
      <c r="L4760" s="81" t="str">
        <f>IFERROR(IF(VLOOKUP(B4760,'DIFOT Raw Data'!B:P,15,0)="","Not Delivered","Delivery"&amp;" "&amp;VLOOKUP(B4760,'DIFOT Raw Data'!B:P,15,0)),"")</f>
        <v/>
      </c>
    </row>
    <row r="4761" spans="5:12" x14ac:dyDescent="0.25">
      <c r="E4761" s="80" t="str">
        <f>IFERROR(IF(B4761="","",VLOOKUP(B4761,'Customer Orders Management'!B:AB,12,0)),"")</f>
        <v/>
      </c>
      <c r="F4761" s="80" t="str">
        <f>IFERROR(IF(B4761="","",VLOOKUP(B4761,'Customer Orders Management'!B:AB,13,0)),"")</f>
        <v/>
      </c>
      <c r="G4761" s="80" t="str">
        <f>IFERROR(IF(B4761="","",VLOOKUP(B4761,'Customer Orders Management'!B:AB,7,0)),"")</f>
        <v/>
      </c>
      <c r="H4761" s="80" t="str">
        <f>IFERROR(IF(B4761="","",VLOOKUP(B4761,'Customer Orders Management'!B:AB,8,0)),"")</f>
        <v/>
      </c>
      <c r="I4761" s="81" t="str">
        <f>IFERROR(IF(B4761="","",VLOOKUP(B4761,'Customer Orders Management'!B:AB,9,0)),"")</f>
        <v/>
      </c>
      <c r="J4761" s="81" t="str">
        <f>IFERROR(IF(B4761="","",VLOOKUP(B4761,'Customer Orders Management'!B:AB,10,0)),"")</f>
        <v/>
      </c>
      <c r="K4761" s="81" t="str">
        <f>IFERROR(IF(B4761="","",VLOOKUP(B4761,'Customer Orders Management'!B:AB,11,0)),"")</f>
        <v/>
      </c>
      <c r="L4761" s="81" t="str">
        <f>IFERROR(IF(VLOOKUP(B4761,'DIFOT Raw Data'!B:P,15,0)="","Not Delivered","Delivery"&amp;" "&amp;VLOOKUP(B4761,'DIFOT Raw Data'!B:P,15,0)),"")</f>
        <v/>
      </c>
    </row>
    <row r="4762" spans="5:12" x14ac:dyDescent="0.25">
      <c r="E4762" s="80" t="str">
        <f>IFERROR(IF(B4762="","",VLOOKUP(B4762,'Customer Orders Management'!B:AB,12,0)),"")</f>
        <v/>
      </c>
      <c r="F4762" s="80" t="str">
        <f>IFERROR(IF(B4762="","",VLOOKUP(B4762,'Customer Orders Management'!B:AB,13,0)),"")</f>
        <v/>
      </c>
      <c r="G4762" s="80" t="str">
        <f>IFERROR(IF(B4762="","",VLOOKUP(B4762,'Customer Orders Management'!B:AB,7,0)),"")</f>
        <v/>
      </c>
      <c r="H4762" s="80" t="str">
        <f>IFERROR(IF(B4762="","",VLOOKUP(B4762,'Customer Orders Management'!B:AB,8,0)),"")</f>
        <v/>
      </c>
      <c r="I4762" s="81" t="str">
        <f>IFERROR(IF(B4762="","",VLOOKUP(B4762,'Customer Orders Management'!B:AB,9,0)),"")</f>
        <v/>
      </c>
      <c r="J4762" s="81" t="str">
        <f>IFERROR(IF(B4762="","",VLOOKUP(B4762,'Customer Orders Management'!B:AB,10,0)),"")</f>
        <v/>
      </c>
      <c r="K4762" s="81" t="str">
        <f>IFERROR(IF(B4762="","",VLOOKUP(B4762,'Customer Orders Management'!B:AB,11,0)),"")</f>
        <v/>
      </c>
      <c r="L4762" s="81" t="str">
        <f>IFERROR(IF(VLOOKUP(B4762,'DIFOT Raw Data'!B:P,15,0)="","Not Delivered","Delivery"&amp;" "&amp;VLOOKUP(B4762,'DIFOT Raw Data'!B:P,15,0)),"")</f>
        <v/>
      </c>
    </row>
    <row r="4763" spans="5:12" x14ac:dyDescent="0.25">
      <c r="E4763" s="80" t="str">
        <f>IFERROR(IF(B4763="","",VLOOKUP(B4763,'Customer Orders Management'!B:AB,12,0)),"")</f>
        <v/>
      </c>
      <c r="F4763" s="80" t="str">
        <f>IFERROR(IF(B4763="","",VLOOKUP(B4763,'Customer Orders Management'!B:AB,13,0)),"")</f>
        <v/>
      </c>
      <c r="G4763" s="80" t="str">
        <f>IFERROR(IF(B4763="","",VLOOKUP(B4763,'Customer Orders Management'!B:AB,7,0)),"")</f>
        <v/>
      </c>
      <c r="H4763" s="80" t="str">
        <f>IFERROR(IF(B4763="","",VLOOKUP(B4763,'Customer Orders Management'!B:AB,8,0)),"")</f>
        <v/>
      </c>
      <c r="I4763" s="81" t="str">
        <f>IFERROR(IF(B4763="","",VLOOKUP(B4763,'Customer Orders Management'!B:AB,9,0)),"")</f>
        <v/>
      </c>
      <c r="J4763" s="81" t="str">
        <f>IFERROR(IF(B4763="","",VLOOKUP(B4763,'Customer Orders Management'!B:AB,10,0)),"")</f>
        <v/>
      </c>
      <c r="K4763" s="81" t="str">
        <f>IFERROR(IF(B4763="","",VLOOKUP(B4763,'Customer Orders Management'!B:AB,11,0)),"")</f>
        <v/>
      </c>
      <c r="L4763" s="81" t="str">
        <f>IFERROR(IF(VLOOKUP(B4763,'DIFOT Raw Data'!B:P,15,0)="","Not Delivered","Delivery"&amp;" "&amp;VLOOKUP(B4763,'DIFOT Raw Data'!B:P,15,0)),"")</f>
        <v/>
      </c>
    </row>
    <row r="4764" spans="5:12" x14ac:dyDescent="0.25">
      <c r="E4764" s="80" t="str">
        <f>IFERROR(IF(B4764="","",VLOOKUP(B4764,'Customer Orders Management'!B:AB,12,0)),"")</f>
        <v/>
      </c>
      <c r="F4764" s="80" t="str">
        <f>IFERROR(IF(B4764="","",VLOOKUP(B4764,'Customer Orders Management'!B:AB,13,0)),"")</f>
        <v/>
      </c>
      <c r="G4764" s="80" t="str">
        <f>IFERROR(IF(B4764="","",VLOOKUP(B4764,'Customer Orders Management'!B:AB,7,0)),"")</f>
        <v/>
      </c>
      <c r="H4764" s="80" t="str">
        <f>IFERROR(IF(B4764="","",VLOOKUP(B4764,'Customer Orders Management'!B:AB,8,0)),"")</f>
        <v/>
      </c>
      <c r="I4764" s="81" t="str">
        <f>IFERROR(IF(B4764="","",VLOOKUP(B4764,'Customer Orders Management'!B:AB,9,0)),"")</f>
        <v/>
      </c>
      <c r="J4764" s="81" t="str">
        <f>IFERROR(IF(B4764="","",VLOOKUP(B4764,'Customer Orders Management'!B:AB,10,0)),"")</f>
        <v/>
      </c>
      <c r="K4764" s="81" t="str">
        <f>IFERROR(IF(B4764="","",VLOOKUP(B4764,'Customer Orders Management'!B:AB,11,0)),"")</f>
        <v/>
      </c>
      <c r="L4764" s="81" t="str">
        <f>IFERROR(IF(VLOOKUP(B4764,'DIFOT Raw Data'!B:P,15,0)="","Not Delivered","Delivery"&amp;" "&amp;VLOOKUP(B4764,'DIFOT Raw Data'!B:P,15,0)),"")</f>
        <v/>
      </c>
    </row>
    <row r="4765" spans="5:12" x14ac:dyDescent="0.25">
      <c r="E4765" s="80" t="str">
        <f>IFERROR(IF(B4765="","",VLOOKUP(B4765,'Customer Orders Management'!B:AB,12,0)),"")</f>
        <v/>
      </c>
      <c r="F4765" s="80" t="str">
        <f>IFERROR(IF(B4765="","",VLOOKUP(B4765,'Customer Orders Management'!B:AB,13,0)),"")</f>
        <v/>
      </c>
      <c r="G4765" s="80" t="str">
        <f>IFERROR(IF(B4765="","",VLOOKUP(B4765,'Customer Orders Management'!B:AB,7,0)),"")</f>
        <v/>
      </c>
      <c r="H4765" s="80" t="str">
        <f>IFERROR(IF(B4765="","",VLOOKUP(B4765,'Customer Orders Management'!B:AB,8,0)),"")</f>
        <v/>
      </c>
      <c r="I4765" s="81" t="str">
        <f>IFERROR(IF(B4765="","",VLOOKUP(B4765,'Customer Orders Management'!B:AB,9,0)),"")</f>
        <v/>
      </c>
      <c r="J4765" s="81" t="str">
        <f>IFERROR(IF(B4765="","",VLOOKUP(B4765,'Customer Orders Management'!B:AB,10,0)),"")</f>
        <v/>
      </c>
      <c r="K4765" s="81" t="str">
        <f>IFERROR(IF(B4765="","",VLOOKUP(B4765,'Customer Orders Management'!B:AB,11,0)),"")</f>
        <v/>
      </c>
      <c r="L4765" s="81" t="str">
        <f>IFERROR(IF(VLOOKUP(B4765,'DIFOT Raw Data'!B:P,15,0)="","Not Delivered","Delivery"&amp;" "&amp;VLOOKUP(B4765,'DIFOT Raw Data'!B:P,15,0)),"")</f>
        <v/>
      </c>
    </row>
    <row r="4766" spans="5:12" x14ac:dyDescent="0.25">
      <c r="E4766" s="80" t="str">
        <f>IFERROR(IF(B4766="","",VLOOKUP(B4766,'Customer Orders Management'!B:AB,12,0)),"")</f>
        <v/>
      </c>
      <c r="F4766" s="80" t="str">
        <f>IFERROR(IF(B4766="","",VLOOKUP(B4766,'Customer Orders Management'!B:AB,13,0)),"")</f>
        <v/>
      </c>
      <c r="G4766" s="80" t="str">
        <f>IFERROR(IF(B4766="","",VLOOKUP(B4766,'Customer Orders Management'!B:AB,7,0)),"")</f>
        <v/>
      </c>
      <c r="H4766" s="80" t="str">
        <f>IFERROR(IF(B4766="","",VLOOKUP(B4766,'Customer Orders Management'!B:AB,8,0)),"")</f>
        <v/>
      </c>
      <c r="I4766" s="81" t="str">
        <f>IFERROR(IF(B4766="","",VLOOKUP(B4766,'Customer Orders Management'!B:AB,9,0)),"")</f>
        <v/>
      </c>
      <c r="J4766" s="81" t="str">
        <f>IFERROR(IF(B4766="","",VLOOKUP(B4766,'Customer Orders Management'!B:AB,10,0)),"")</f>
        <v/>
      </c>
      <c r="K4766" s="81" t="str">
        <f>IFERROR(IF(B4766="","",VLOOKUP(B4766,'Customer Orders Management'!B:AB,11,0)),"")</f>
        <v/>
      </c>
      <c r="L4766" s="81" t="str">
        <f>IFERROR(IF(VLOOKUP(B4766,'DIFOT Raw Data'!B:P,15,0)="","Not Delivered","Delivery"&amp;" "&amp;VLOOKUP(B4766,'DIFOT Raw Data'!B:P,15,0)),"")</f>
        <v/>
      </c>
    </row>
    <row r="4767" spans="5:12" x14ac:dyDescent="0.25">
      <c r="E4767" s="80" t="str">
        <f>IFERROR(IF(B4767="","",VLOOKUP(B4767,'Customer Orders Management'!B:AB,12,0)),"")</f>
        <v/>
      </c>
      <c r="F4767" s="80" t="str">
        <f>IFERROR(IF(B4767="","",VLOOKUP(B4767,'Customer Orders Management'!B:AB,13,0)),"")</f>
        <v/>
      </c>
      <c r="G4767" s="80" t="str">
        <f>IFERROR(IF(B4767="","",VLOOKUP(B4767,'Customer Orders Management'!B:AB,7,0)),"")</f>
        <v/>
      </c>
      <c r="H4767" s="80" t="str">
        <f>IFERROR(IF(B4767="","",VLOOKUP(B4767,'Customer Orders Management'!B:AB,8,0)),"")</f>
        <v/>
      </c>
      <c r="I4767" s="81" t="str">
        <f>IFERROR(IF(B4767="","",VLOOKUP(B4767,'Customer Orders Management'!B:AB,9,0)),"")</f>
        <v/>
      </c>
      <c r="J4767" s="81" t="str">
        <f>IFERROR(IF(B4767="","",VLOOKUP(B4767,'Customer Orders Management'!B:AB,10,0)),"")</f>
        <v/>
      </c>
      <c r="K4767" s="81" t="str">
        <f>IFERROR(IF(B4767="","",VLOOKUP(B4767,'Customer Orders Management'!B:AB,11,0)),"")</f>
        <v/>
      </c>
      <c r="L4767" s="81" t="str">
        <f>IFERROR(IF(VLOOKUP(B4767,'DIFOT Raw Data'!B:P,15,0)="","Not Delivered","Delivery"&amp;" "&amp;VLOOKUP(B4767,'DIFOT Raw Data'!B:P,15,0)),"")</f>
        <v/>
      </c>
    </row>
    <row r="4768" spans="5:12" x14ac:dyDescent="0.25">
      <c r="E4768" s="80" t="str">
        <f>IFERROR(IF(B4768="","",VLOOKUP(B4768,'Customer Orders Management'!B:AB,12,0)),"")</f>
        <v/>
      </c>
      <c r="F4768" s="80" t="str">
        <f>IFERROR(IF(B4768="","",VLOOKUP(B4768,'Customer Orders Management'!B:AB,13,0)),"")</f>
        <v/>
      </c>
      <c r="G4768" s="80" t="str">
        <f>IFERROR(IF(B4768="","",VLOOKUP(B4768,'Customer Orders Management'!B:AB,7,0)),"")</f>
        <v/>
      </c>
      <c r="H4768" s="80" t="str">
        <f>IFERROR(IF(B4768="","",VLOOKUP(B4768,'Customer Orders Management'!B:AB,8,0)),"")</f>
        <v/>
      </c>
      <c r="I4768" s="81" t="str">
        <f>IFERROR(IF(B4768="","",VLOOKUP(B4768,'Customer Orders Management'!B:AB,9,0)),"")</f>
        <v/>
      </c>
      <c r="J4768" s="81" t="str">
        <f>IFERROR(IF(B4768="","",VLOOKUP(B4768,'Customer Orders Management'!B:AB,10,0)),"")</f>
        <v/>
      </c>
      <c r="K4768" s="81" t="str">
        <f>IFERROR(IF(B4768="","",VLOOKUP(B4768,'Customer Orders Management'!B:AB,11,0)),"")</f>
        <v/>
      </c>
      <c r="L4768" s="81" t="str">
        <f>IFERROR(IF(VLOOKUP(B4768,'DIFOT Raw Data'!B:P,15,0)="","Not Delivered","Delivery"&amp;" "&amp;VLOOKUP(B4768,'DIFOT Raw Data'!B:P,15,0)),"")</f>
        <v/>
      </c>
    </row>
    <row r="4769" spans="5:12" x14ac:dyDescent="0.25">
      <c r="E4769" s="80" t="str">
        <f>IFERROR(IF(B4769="","",VLOOKUP(B4769,'Customer Orders Management'!B:AB,12,0)),"")</f>
        <v/>
      </c>
      <c r="F4769" s="80" t="str">
        <f>IFERROR(IF(B4769="","",VLOOKUP(B4769,'Customer Orders Management'!B:AB,13,0)),"")</f>
        <v/>
      </c>
      <c r="G4769" s="80" t="str">
        <f>IFERROR(IF(B4769="","",VLOOKUP(B4769,'Customer Orders Management'!B:AB,7,0)),"")</f>
        <v/>
      </c>
      <c r="H4769" s="80" t="str">
        <f>IFERROR(IF(B4769="","",VLOOKUP(B4769,'Customer Orders Management'!B:AB,8,0)),"")</f>
        <v/>
      </c>
      <c r="I4769" s="81" t="str">
        <f>IFERROR(IF(B4769="","",VLOOKUP(B4769,'Customer Orders Management'!B:AB,9,0)),"")</f>
        <v/>
      </c>
      <c r="J4769" s="81" t="str">
        <f>IFERROR(IF(B4769="","",VLOOKUP(B4769,'Customer Orders Management'!B:AB,10,0)),"")</f>
        <v/>
      </c>
      <c r="K4769" s="81" t="str">
        <f>IFERROR(IF(B4769="","",VLOOKUP(B4769,'Customer Orders Management'!B:AB,11,0)),"")</f>
        <v/>
      </c>
      <c r="L4769" s="81" t="str">
        <f>IFERROR(IF(VLOOKUP(B4769,'DIFOT Raw Data'!B:P,15,0)="","Not Delivered","Delivery"&amp;" "&amp;VLOOKUP(B4769,'DIFOT Raw Data'!B:P,15,0)),"")</f>
        <v/>
      </c>
    </row>
    <row r="4770" spans="5:12" x14ac:dyDescent="0.25">
      <c r="E4770" s="80" t="str">
        <f>IFERROR(IF(B4770="","",VLOOKUP(B4770,'Customer Orders Management'!B:AB,12,0)),"")</f>
        <v/>
      </c>
      <c r="F4770" s="80" t="str">
        <f>IFERROR(IF(B4770="","",VLOOKUP(B4770,'Customer Orders Management'!B:AB,13,0)),"")</f>
        <v/>
      </c>
      <c r="G4770" s="80" t="str">
        <f>IFERROR(IF(B4770="","",VLOOKUP(B4770,'Customer Orders Management'!B:AB,7,0)),"")</f>
        <v/>
      </c>
      <c r="H4770" s="80" t="str">
        <f>IFERROR(IF(B4770="","",VLOOKUP(B4770,'Customer Orders Management'!B:AB,8,0)),"")</f>
        <v/>
      </c>
      <c r="I4770" s="81" t="str">
        <f>IFERROR(IF(B4770="","",VLOOKUP(B4770,'Customer Orders Management'!B:AB,9,0)),"")</f>
        <v/>
      </c>
      <c r="J4770" s="81" t="str">
        <f>IFERROR(IF(B4770="","",VLOOKUP(B4770,'Customer Orders Management'!B:AB,10,0)),"")</f>
        <v/>
      </c>
      <c r="K4770" s="81" t="str">
        <f>IFERROR(IF(B4770="","",VLOOKUP(B4770,'Customer Orders Management'!B:AB,11,0)),"")</f>
        <v/>
      </c>
      <c r="L4770" s="81" t="str">
        <f>IFERROR(IF(VLOOKUP(B4770,'DIFOT Raw Data'!B:P,15,0)="","Not Delivered","Delivery"&amp;" "&amp;VLOOKUP(B4770,'DIFOT Raw Data'!B:P,15,0)),"")</f>
        <v/>
      </c>
    </row>
    <row r="4771" spans="5:12" x14ac:dyDescent="0.25">
      <c r="E4771" s="80" t="str">
        <f>IFERROR(IF(B4771="","",VLOOKUP(B4771,'Customer Orders Management'!B:AB,12,0)),"")</f>
        <v/>
      </c>
      <c r="F4771" s="80" t="str">
        <f>IFERROR(IF(B4771="","",VLOOKUP(B4771,'Customer Orders Management'!B:AB,13,0)),"")</f>
        <v/>
      </c>
      <c r="G4771" s="80" t="str">
        <f>IFERROR(IF(B4771="","",VLOOKUP(B4771,'Customer Orders Management'!B:AB,7,0)),"")</f>
        <v/>
      </c>
      <c r="H4771" s="80" t="str">
        <f>IFERROR(IF(B4771="","",VLOOKUP(B4771,'Customer Orders Management'!B:AB,8,0)),"")</f>
        <v/>
      </c>
      <c r="I4771" s="81" t="str">
        <f>IFERROR(IF(B4771="","",VLOOKUP(B4771,'Customer Orders Management'!B:AB,9,0)),"")</f>
        <v/>
      </c>
      <c r="J4771" s="81" t="str">
        <f>IFERROR(IF(B4771="","",VLOOKUP(B4771,'Customer Orders Management'!B:AB,10,0)),"")</f>
        <v/>
      </c>
      <c r="K4771" s="81" t="str">
        <f>IFERROR(IF(B4771="","",VLOOKUP(B4771,'Customer Orders Management'!B:AB,11,0)),"")</f>
        <v/>
      </c>
      <c r="L4771" s="81" t="str">
        <f>IFERROR(IF(VLOOKUP(B4771,'DIFOT Raw Data'!B:P,15,0)="","Not Delivered","Delivery"&amp;" "&amp;VLOOKUP(B4771,'DIFOT Raw Data'!B:P,15,0)),"")</f>
        <v/>
      </c>
    </row>
    <row r="4772" spans="5:12" x14ac:dyDescent="0.25">
      <c r="E4772" s="80" t="str">
        <f>IFERROR(IF(B4772="","",VLOOKUP(B4772,'Customer Orders Management'!B:AB,12,0)),"")</f>
        <v/>
      </c>
      <c r="F4772" s="80" t="str">
        <f>IFERROR(IF(B4772="","",VLOOKUP(B4772,'Customer Orders Management'!B:AB,13,0)),"")</f>
        <v/>
      </c>
      <c r="G4772" s="80" t="str">
        <f>IFERROR(IF(B4772="","",VLOOKUP(B4772,'Customer Orders Management'!B:AB,7,0)),"")</f>
        <v/>
      </c>
      <c r="H4772" s="80" t="str">
        <f>IFERROR(IF(B4772="","",VLOOKUP(B4772,'Customer Orders Management'!B:AB,8,0)),"")</f>
        <v/>
      </c>
      <c r="I4772" s="81" t="str">
        <f>IFERROR(IF(B4772="","",VLOOKUP(B4772,'Customer Orders Management'!B:AB,9,0)),"")</f>
        <v/>
      </c>
      <c r="J4772" s="81" t="str">
        <f>IFERROR(IF(B4772="","",VLOOKUP(B4772,'Customer Orders Management'!B:AB,10,0)),"")</f>
        <v/>
      </c>
      <c r="K4772" s="81" t="str">
        <f>IFERROR(IF(B4772="","",VLOOKUP(B4772,'Customer Orders Management'!B:AB,11,0)),"")</f>
        <v/>
      </c>
      <c r="L4772" s="81" t="str">
        <f>IFERROR(IF(VLOOKUP(B4772,'DIFOT Raw Data'!B:P,15,0)="","Not Delivered","Delivery"&amp;" "&amp;VLOOKUP(B4772,'DIFOT Raw Data'!B:P,15,0)),"")</f>
        <v/>
      </c>
    </row>
    <row r="4773" spans="5:12" x14ac:dyDescent="0.25">
      <c r="E4773" s="80" t="str">
        <f>IFERROR(IF(B4773="","",VLOOKUP(B4773,'Customer Orders Management'!B:AB,12,0)),"")</f>
        <v/>
      </c>
      <c r="F4773" s="80" t="str">
        <f>IFERROR(IF(B4773="","",VLOOKUP(B4773,'Customer Orders Management'!B:AB,13,0)),"")</f>
        <v/>
      </c>
      <c r="G4773" s="80" t="str">
        <f>IFERROR(IF(B4773="","",VLOOKUP(B4773,'Customer Orders Management'!B:AB,7,0)),"")</f>
        <v/>
      </c>
      <c r="H4773" s="80" t="str">
        <f>IFERROR(IF(B4773="","",VLOOKUP(B4773,'Customer Orders Management'!B:AB,8,0)),"")</f>
        <v/>
      </c>
      <c r="I4773" s="81" t="str">
        <f>IFERROR(IF(B4773="","",VLOOKUP(B4773,'Customer Orders Management'!B:AB,9,0)),"")</f>
        <v/>
      </c>
      <c r="J4773" s="81" t="str">
        <f>IFERROR(IF(B4773="","",VLOOKUP(B4773,'Customer Orders Management'!B:AB,10,0)),"")</f>
        <v/>
      </c>
      <c r="K4773" s="81" t="str">
        <f>IFERROR(IF(B4773="","",VLOOKUP(B4773,'Customer Orders Management'!B:AB,11,0)),"")</f>
        <v/>
      </c>
      <c r="L4773" s="81" t="str">
        <f>IFERROR(IF(VLOOKUP(B4773,'DIFOT Raw Data'!B:P,15,0)="","Not Delivered","Delivery"&amp;" "&amp;VLOOKUP(B4773,'DIFOT Raw Data'!B:P,15,0)),"")</f>
        <v/>
      </c>
    </row>
    <row r="4774" spans="5:12" x14ac:dyDescent="0.25">
      <c r="E4774" s="80" t="str">
        <f>IFERROR(IF(B4774="","",VLOOKUP(B4774,'Customer Orders Management'!B:AB,12,0)),"")</f>
        <v/>
      </c>
      <c r="F4774" s="80" t="str">
        <f>IFERROR(IF(B4774="","",VLOOKUP(B4774,'Customer Orders Management'!B:AB,13,0)),"")</f>
        <v/>
      </c>
      <c r="G4774" s="80" t="str">
        <f>IFERROR(IF(B4774="","",VLOOKUP(B4774,'Customer Orders Management'!B:AB,7,0)),"")</f>
        <v/>
      </c>
      <c r="H4774" s="80" t="str">
        <f>IFERROR(IF(B4774="","",VLOOKUP(B4774,'Customer Orders Management'!B:AB,8,0)),"")</f>
        <v/>
      </c>
      <c r="I4774" s="81" t="str">
        <f>IFERROR(IF(B4774="","",VLOOKUP(B4774,'Customer Orders Management'!B:AB,9,0)),"")</f>
        <v/>
      </c>
      <c r="J4774" s="81" t="str">
        <f>IFERROR(IF(B4774="","",VLOOKUP(B4774,'Customer Orders Management'!B:AB,10,0)),"")</f>
        <v/>
      </c>
      <c r="K4774" s="81" t="str">
        <f>IFERROR(IF(B4774="","",VLOOKUP(B4774,'Customer Orders Management'!B:AB,11,0)),"")</f>
        <v/>
      </c>
      <c r="L4774" s="81" t="str">
        <f>IFERROR(IF(VLOOKUP(B4774,'DIFOT Raw Data'!B:P,15,0)="","Not Delivered","Delivery"&amp;" "&amp;VLOOKUP(B4774,'DIFOT Raw Data'!B:P,15,0)),"")</f>
        <v/>
      </c>
    </row>
    <row r="4775" spans="5:12" x14ac:dyDescent="0.25">
      <c r="E4775" s="80" t="str">
        <f>IFERROR(IF(B4775="","",VLOOKUP(B4775,'Customer Orders Management'!B:AB,12,0)),"")</f>
        <v/>
      </c>
      <c r="F4775" s="80" t="str">
        <f>IFERROR(IF(B4775="","",VLOOKUP(B4775,'Customer Orders Management'!B:AB,13,0)),"")</f>
        <v/>
      </c>
      <c r="G4775" s="80" t="str">
        <f>IFERROR(IF(B4775="","",VLOOKUP(B4775,'Customer Orders Management'!B:AB,7,0)),"")</f>
        <v/>
      </c>
      <c r="H4775" s="80" t="str">
        <f>IFERROR(IF(B4775="","",VLOOKUP(B4775,'Customer Orders Management'!B:AB,8,0)),"")</f>
        <v/>
      </c>
      <c r="I4775" s="81" t="str">
        <f>IFERROR(IF(B4775="","",VLOOKUP(B4775,'Customer Orders Management'!B:AB,9,0)),"")</f>
        <v/>
      </c>
      <c r="J4775" s="81" t="str">
        <f>IFERROR(IF(B4775="","",VLOOKUP(B4775,'Customer Orders Management'!B:AB,10,0)),"")</f>
        <v/>
      </c>
      <c r="K4775" s="81" t="str">
        <f>IFERROR(IF(B4775="","",VLOOKUP(B4775,'Customer Orders Management'!B:AB,11,0)),"")</f>
        <v/>
      </c>
      <c r="L4775" s="81" t="str">
        <f>IFERROR(IF(VLOOKUP(B4775,'DIFOT Raw Data'!B:P,15,0)="","Not Delivered","Delivery"&amp;" "&amp;VLOOKUP(B4775,'DIFOT Raw Data'!B:P,15,0)),"")</f>
        <v/>
      </c>
    </row>
    <row r="4776" spans="5:12" x14ac:dyDescent="0.25">
      <c r="E4776" s="80" t="str">
        <f>IFERROR(IF(B4776="","",VLOOKUP(B4776,'Customer Orders Management'!B:AB,12,0)),"")</f>
        <v/>
      </c>
      <c r="F4776" s="80" t="str">
        <f>IFERROR(IF(B4776="","",VLOOKUP(B4776,'Customer Orders Management'!B:AB,13,0)),"")</f>
        <v/>
      </c>
      <c r="G4776" s="80" t="str">
        <f>IFERROR(IF(B4776="","",VLOOKUP(B4776,'Customer Orders Management'!B:AB,7,0)),"")</f>
        <v/>
      </c>
      <c r="H4776" s="80" t="str">
        <f>IFERROR(IF(B4776="","",VLOOKUP(B4776,'Customer Orders Management'!B:AB,8,0)),"")</f>
        <v/>
      </c>
      <c r="I4776" s="81" t="str">
        <f>IFERROR(IF(B4776="","",VLOOKUP(B4776,'Customer Orders Management'!B:AB,9,0)),"")</f>
        <v/>
      </c>
      <c r="J4776" s="81" t="str">
        <f>IFERROR(IF(B4776="","",VLOOKUP(B4776,'Customer Orders Management'!B:AB,10,0)),"")</f>
        <v/>
      </c>
      <c r="K4776" s="81" t="str">
        <f>IFERROR(IF(B4776="","",VLOOKUP(B4776,'Customer Orders Management'!B:AB,11,0)),"")</f>
        <v/>
      </c>
      <c r="L4776" s="81" t="str">
        <f>IFERROR(IF(VLOOKUP(B4776,'DIFOT Raw Data'!B:P,15,0)="","Not Delivered","Delivery"&amp;" "&amp;VLOOKUP(B4776,'DIFOT Raw Data'!B:P,15,0)),"")</f>
        <v/>
      </c>
    </row>
    <row r="4777" spans="5:12" x14ac:dyDescent="0.25">
      <c r="E4777" s="80" t="str">
        <f>IFERROR(IF(B4777="","",VLOOKUP(B4777,'Customer Orders Management'!B:AB,12,0)),"")</f>
        <v/>
      </c>
      <c r="F4777" s="80" t="str">
        <f>IFERROR(IF(B4777="","",VLOOKUP(B4777,'Customer Orders Management'!B:AB,13,0)),"")</f>
        <v/>
      </c>
      <c r="G4777" s="80" t="str">
        <f>IFERROR(IF(B4777="","",VLOOKUP(B4777,'Customer Orders Management'!B:AB,7,0)),"")</f>
        <v/>
      </c>
      <c r="H4777" s="80" t="str">
        <f>IFERROR(IF(B4777="","",VLOOKUP(B4777,'Customer Orders Management'!B:AB,8,0)),"")</f>
        <v/>
      </c>
      <c r="I4777" s="81" t="str">
        <f>IFERROR(IF(B4777="","",VLOOKUP(B4777,'Customer Orders Management'!B:AB,9,0)),"")</f>
        <v/>
      </c>
      <c r="J4777" s="81" t="str">
        <f>IFERROR(IF(B4777="","",VLOOKUP(B4777,'Customer Orders Management'!B:AB,10,0)),"")</f>
        <v/>
      </c>
      <c r="K4777" s="81" t="str">
        <f>IFERROR(IF(B4777="","",VLOOKUP(B4777,'Customer Orders Management'!B:AB,11,0)),"")</f>
        <v/>
      </c>
      <c r="L4777" s="81" t="str">
        <f>IFERROR(IF(VLOOKUP(B4777,'DIFOT Raw Data'!B:P,15,0)="","Not Delivered","Delivery"&amp;" "&amp;VLOOKUP(B4777,'DIFOT Raw Data'!B:P,15,0)),"")</f>
        <v/>
      </c>
    </row>
    <row r="4778" spans="5:12" x14ac:dyDescent="0.25">
      <c r="E4778" s="80" t="str">
        <f>IFERROR(IF(B4778="","",VLOOKUP(B4778,'Customer Orders Management'!B:AB,12,0)),"")</f>
        <v/>
      </c>
      <c r="F4778" s="80" t="str">
        <f>IFERROR(IF(B4778="","",VLOOKUP(B4778,'Customer Orders Management'!B:AB,13,0)),"")</f>
        <v/>
      </c>
      <c r="G4778" s="80" t="str">
        <f>IFERROR(IF(B4778="","",VLOOKUP(B4778,'Customer Orders Management'!B:AB,7,0)),"")</f>
        <v/>
      </c>
      <c r="H4778" s="80" t="str">
        <f>IFERROR(IF(B4778="","",VLOOKUP(B4778,'Customer Orders Management'!B:AB,8,0)),"")</f>
        <v/>
      </c>
      <c r="I4778" s="81" t="str">
        <f>IFERROR(IF(B4778="","",VLOOKUP(B4778,'Customer Orders Management'!B:AB,9,0)),"")</f>
        <v/>
      </c>
      <c r="J4778" s="81" t="str">
        <f>IFERROR(IF(B4778="","",VLOOKUP(B4778,'Customer Orders Management'!B:AB,10,0)),"")</f>
        <v/>
      </c>
      <c r="K4778" s="81" t="str">
        <f>IFERROR(IF(B4778="","",VLOOKUP(B4778,'Customer Orders Management'!B:AB,11,0)),"")</f>
        <v/>
      </c>
      <c r="L4778" s="81" t="str">
        <f>IFERROR(IF(VLOOKUP(B4778,'DIFOT Raw Data'!B:P,15,0)="","Not Delivered","Delivery"&amp;" "&amp;VLOOKUP(B4778,'DIFOT Raw Data'!B:P,15,0)),"")</f>
        <v/>
      </c>
    </row>
    <row r="4779" spans="5:12" x14ac:dyDescent="0.25">
      <c r="E4779" s="80" t="str">
        <f>IFERROR(IF(B4779="","",VLOOKUP(B4779,'Customer Orders Management'!B:AB,12,0)),"")</f>
        <v/>
      </c>
      <c r="F4779" s="80" t="str">
        <f>IFERROR(IF(B4779="","",VLOOKUP(B4779,'Customer Orders Management'!B:AB,13,0)),"")</f>
        <v/>
      </c>
      <c r="G4779" s="80" t="str">
        <f>IFERROR(IF(B4779="","",VLOOKUP(B4779,'Customer Orders Management'!B:AB,7,0)),"")</f>
        <v/>
      </c>
      <c r="H4779" s="80" t="str">
        <f>IFERROR(IF(B4779="","",VLOOKUP(B4779,'Customer Orders Management'!B:AB,8,0)),"")</f>
        <v/>
      </c>
      <c r="I4779" s="81" t="str">
        <f>IFERROR(IF(B4779="","",VLOOKUP(B4779,'Customer Orders Management'!B:AB,9,0)),"")</f>
        <v/>
      </c>
      <c r="J4779" s="81" t="str">
        <f>IFERROR(IF(B4779="","",VLOOKUP(B4779,'Customer Orders Management'!B:AB,10,0)),"")</f>
        <v/>
      </c>
      <c r="K4779" s="81" t="str">
        <f>IFERROR(IF(B4779="","",VLOOKUP(B4779,'Customer Orders Management'!B:AB,11,0)),"")</f>
        <v/>
      </c>
      <c r="L4779" s="81" t="str">
        <f>IFERROR(IF(VLOOKUP(B4779,'DIFOT Raw Data'!B:P,15,0)="","Not Delivered","Delivery"&amp;" "&amp;VLOOKUP(B4779,'DIFOT Raw Data'!B:P,15,0)),"")</f>
        <v/>
      </c>
    </row>
    <row r="4780" spans="5:12" x14ac:dyDescent="0.25">
      <c r="E4780" s="80" t="str">
        <f>IFERROR(IF(B4780="","",VLOOKUP(B4780,'Customer Orders Management'!B:AB,12,0)),"")</f>
        <v/>
      </c>
      <c r="F4780" s="80" t="str">
        <f>IFERROR(IF(B4780="","",VLOOKUP(B4780,'Customer Orders Management'!B:AB,13,0)),"")</f>
        <v/>
      </c>
      <c r="G4780" s="80" t="str">
        <f>IFERROR(IF(B4780="","",VLOOKUP(B4780,'Customer Orders Management'!B:AB,7,0)),"")</f>
        <v/>
      </c>
      <c r="H4780" s="80" t="str">
        <f>IFERROR(IF(B4780="","",VLOOKUP(B4780,'Customer Orders Management'!B:AB,8,0)),"")</f>
        <v/>
      </c>
      <c r="I4780" s="81" t="str">
        <f>IFERROR(IF(B4780="","",VLOOKUP(B4780,'Customer Orders Management'!B:AB,9,0)),"")</f>
        <v/>
      </c>
      <c r="J4780" s="81" t="str">
        <f>IFERROR(IF(B4780="","",VLOOKUP(B4780,'Customer Orders Management'!B:AB,10,0)),"")</f>
        <v/>
      </c>
      <c r="K4780" s="81" t="str">
        <f>IFERROR(IF(B4780="","",VLOOKUP(B4780,'Customer Orders Management'!B:AB,11,0)),"")</f>
        <v/>
      </c>
      <c r="L4780" s="81" t="str">
        <f>IFERROR(IF(VLOOKUP(B4780,'DIFOT Raw Data'!B:P,15,0)="","Not Delivered","Delivery"&amp;" "&amp;VLOOKUP(B4780,'DIFOT Raw Data'!B:P,15,0)),"")</f>
        <v/>
      </c>
    </row>
    <row r="4781" spans="5:12" x14ac:dyDescent="0.25">
      <c r="E4781" s="80" t="str">
        <f>IFERROR(IF(B4781="","",VLOOKUP(B4781,'Customer Orders Management'!B:AB,12,0)),"")</f>
        <v/>
      </c>
      <c r="F4781" s="80" t="str">
        <f>IFERROR(IF(B4781="","",VLOOKUP(B4781,'Customer Orders Management'!B:AB,13,0)),"")</f>
        <v/>
      </c>
      <c r="G4781" s="80" t="str">
        <f>IFERROR(IF(B4781="","",VLOOKUP(B4781,'Customer Orders Management'!B:AB,7,0)),"")</f>
        <v/>
      </c>
      <c r="H4781" s="80" t="str">
        <f>IFERROR(IF(B4781="","",VLOOKUP(B4781,'Customer Orders Management'!B:AB,8,0)),"")</f>
        <v/>
      </c>
      <c r="I4781" s="81" t="str">
        <f>IFERROR(IF(B4781="","",VLOOKUP(B4781,'Customer Orders Management'!B:AB,9,0)),"")</f>
        <v/>
      </c>
      <c r="J4781" s="81" t="str">
        <f>IFERROR(IF(B4781="","",VLOOKUP(B4781,'Customer Orders Management'!B:AB,10,0)),"")</f>
        <v/>
      </c>
      <c r="K4781" s="81" t="str">
        <f>IFERROR(IF(B4781="","",VLOOKUP(B4781,'Customer Orders Management'!B:AB,11,0)),"")</f>
        <v/>
      </c>
      <c r="L4781" s="81" t="str">
        <f>IFERROR(IF(VLOOKUP(B4781,'DIFOT Raw Data'!B:P,15,0)="","Not Delivered","Delivery"&amp;" "&amp;VLOOKUP(B4781,'DIFOT Raw Data'!B:P,15,0)),"")</f>
        <v/>
      </c>
    </row>
    <row r="4782" spans="5:12" x14ac:dyDescent="0.25">
      <c r="E4782" s="80" t="str">
        <f>IFERROR(IF(B4782="","",VLOOKUP(B4782,'Customer Orders Management'!B:AB,12,0)),"")</f>
        <v/>
      </c>
      <c r="F4782" s="80" t="str">
        <f>IFERROR(IF(B4782="","",VLOOKUP(B4782,'Customer Orders Management'!B:AB,13,0)),"")</f>
        <v/>
      </c>
      <c r="G4782" s="80" t="str">
        <f>IFERROR(IF(B4782="","",VLOOKUP(B4782,'Customer Orders Management'!B:AB,7,0)),"")</f>
        <v/>
      </c>
      <c r="H4782" s="80" t="str">
        <f>IFERROR(IF(B4782="","",VLOOKUP(B4782,'Customer Orders Management'!B:AB,8,0)),"")</f>
        <v/>
      </c>
      <c r="I4782" s="81" t="str">
        <f>IFERROR(IF(B4782="","",VLOOKUP(B4782,'Customer Orders Management'!B:AB,9,0)),"")</f>
        <v/>
      </c>
      <c r="J4782" s="81" t="str">
        <f>IFERROR(IF(B4782="","",VLOOKUP(B4782,'Customer Orders Management'!B:AB,10,0)),"")</f>
        <v/>
      </c>
      <c r="K4782" s="81" t="str">
        <f>IFERROR(IF(B4782="","",VLOOKUP(B4782,'Customer Orders Management'!B:AB,11,0)),"")</f>
        <v/>
      </c>
      <c r="L4782" s="81" t="str">
        <f>IFERROR(IF(VLOOKUP(B4782,'DIFOT Raw Data'!B:P,15,0)="","Not Delivered","Delivery"&amp;" "&amp;VLOOKUP(B4782,'DIFOT Raw Data'!B:P,15,0)),"")</f>
        <v/>
      </c>
    </row>
    <row r="4783" spans="5:12" x14ac:dyDescent="0.25">
      <c r="E4783" s="80" t="str">
        <f>IFERROR(IF(B4783="","",VLOOKUP(B4783,'Customer Orders Management'!B:AB,12,0)),"")</f>
        <v/>
      </c>
      <c r="F4783" s="80" t="str">
        <f>IFERROR(IF(B4783="","",VLOOKUP(B4783,'Customer Orders Management'!B:AB,13,0)),"")</f>
        <v/>
      </c>
      <c r="G4783" s="80" t="str">
        <f>IFERROR(IF(B4783="","",VLOOKUP(B4783,'Customer Orders Management'!B:AB,7,0)),"")</f>
        <v/>
      </c>
      <c r="H4783" s="80" t="str">
        <f>IFERROR(IF(B4783="","",VLOOKUP(B4783,'Customer Orders Management'!B:AB,8,0)),"")</f>
        <v/>
      </c>
      <c r="I4783" s="81" t="str">
        <f>IFERROR(IF(B4783="","",VLOOKUP(B4783,'Customer Orders Management'!B:AB,9,0)),"")</f>
        <v/>
      </c>
      <c r="J4783" s="81" t="str">
        <f>IFERROR(IF(B4783="","",VLOOKUP(B4783,'Customer Orders Management'!B:AB,10,0)),"")</f>
        <v/>
      </c>
      <c r="K4783" s="81" t="str">
        <f>IFERROR(IF(B4783="","",VLOOKUP(B4783,'Customer Orders Management'!B:AB,11,0)),"")</f>
        <v/>
      </c>
      <c r="L4783" s="81" t="str">
        <f>IFERROR(IF(VLOOKUP(B4783,'DIFOT Raw Data'!B:P,15,0)="","Not Delivered","Delivery"&amp;" "&amp;VLOOKUP(B4783,'DIFOT Raw Data'!B:P,15,0)),"")</f>
        <v/>
      </c>
    </row>
    <row r="4784" spans="5:12" x14ac:dyDescent="0.25">
      <c r="E4784" s="80" t="str">
        <f>IFERROR(IF(B4784="","",VLOOKUP(B4784,'Customer Orders Management'!B:AB,12,0)),"")</f>
        <v/>
      </c>
      <c r="F4784" s="80" t="str">
        <f>IFERROR(IF(B4784="","",VLOOKUP(B4784,'Customer Orders Management'!B:AB,13,0)),"")</f>
        <v/>
      </c>
      <c r="G4784" s="80" t="str">
        <f>IFERROR(IF(B4784="","",VLOOKUP(B4784,'Customer Orders Management'!B:AB,7,0)),"")</f>
        <v/>
      </c>
      <c r="H4784" s="80" t="str">
        <f>IFERROR(IF(B4784="","",VLOOKUP(B4784,'Customer Orders Management'!B:AB,8,0)),"")</f>
        <v/>
      </c>
      <c r="I4784" s="81" t="str">
        <f>IFERROR(IF(B4784="","",VLOOKUP(B4784,'Customer Orders Management'!B:AB,9,0)),"")</f>
        <v/>
      </c>
      <c r="J4784" s="81" t="str">
        <f>IFERROR(IF(B4784="","",VLOOKUP(B4784,'Customer Orders Management'!B:AB,10,0)),"")</f>
        <v/>
      </c>
      <c r="K4784" s="81" t="str">
        <f>IFERROR(IF(B4784="","",VLOOKUP(B4784,'Customer Orders Management'!B:AB,11,0)),"")</f>
        <v/>
      </c>
      <c r="L4784" s="81" t="str">
        <f>IFERROR(IF(VLOOKUP(B4784,'DIFOT Raw Data'!B:P,15,0)="","Not Delivered","Delivery"&amp;" "&amp;VLOOKUP(B4784,'DIFOT Raw Data'!B:P,15,0)),"")</f>
        <v/>
      </c>
    </row>
    <row r="4785" spans="5:12" x14ac:dyDescent="0.25">
      <c r="E4785" s="80" t="str">
        <f>IFERROR(IF(B4785="","",VLOOKUP(B4785,'Customer Orders Management'!B:AB,12,0)),"")</f>
        <v/>
      </c>
      <c r="F4785" s="80" t="str">
        <f>IFERROR(IF(B4785="","",VLOOKUP(B4785,'Customer Orders Management'!B:AB,13,0)),"")</f>
        <v/>
      </c>
      <c r="G4785" s="80" t="str">
        <f>IFERROR(IF(B4785="","",VLOOKUP(B4785,'Customer Orders Management'!B:AB,7,0)),"")</f>
        <v/>
      </c>
      <c r="H4785" s="80" t="str">
        <f>IFERROR(IF(B4785="","",VLOOKUP(B4785,'Customer Orders Management'!B:AB,8,0)),"")</f>
        <v/>
      </c>
      <c r="I4785" s="81" t="str">
        <f>IFERROR(IF(B4785="","",VLOOKUP(B4785,'Customer Orders Management'!B:AB,9,0)),"")</f>
        <v/>
      </c>
      <c r="J4785" s="81" t="str">
        <f>IFERROR(IF(B4785="","",VLOOKUP(B4785,'Customer Orders Management'!B:AB,10,0)),"")</f>
        <v/>
      </c>
      <c r="K4785" s="81" t="str">
        <f>IFERROR(IF(B4785="","",VLOOKUP(B4785,'Customer Orders Management'!B:AB,11,0)),"")</f>
        <v/>
      </c>
      <c r="L4785" s="81" t="str">
        <f>IFERROR(IF(VLOOKUP(B4785,'DIFOT Raw Data'!B:P,15,0)="","Not Delivered","Delivery"&amp;" "&amp;VLOOKUP(B4785,'DIFOT Raw Data'!B:P,15,0)),"")</f>
        <v/>
      </c>
    </row>
    <row r="4786" spans="5:12" x14ac:dyDescent="0.25">
      <c r="E4786" s="80" t="str">
        <f>IFERROR(IF(B4786="","",VLOOKUP(B4786,'Customer Orders Management'!B:AB,12,0)),"")</f>
        <v/>
      </c>
      <c r="F4786" s="80" t="str">
        <f>IFERROR(IF(B4786="","",VLOOKUP(B4786,'Customer Orders Management'!B:AB,13,0)),"")</f>
        <v/>
      </c>
      <c r="G4786" s="80" t="str">
        <f>IFERROR(IF(B4786="","",VLOOKUP(B4786,'Customer Orders Management'!B:AB,7,0)),"")</f>
        <v/>
      </c>
      <c r="H4786" s="80" t="str">
        <f>IFERROR(IF(B4786="","",VLOOKUP(B4786,'Customer Orders Management'!B:AB,8,0)),"")</f>
        <v/>
      </c>
      <c r="I4786" s="81" t="str">
        <f>IFERROR(IF(B4786="","",VLOOKUP(B4786,'Customer Orders Management'!B:AB,9,0)),"")</f>
        <v/>
      </c>
      <c r="J4786" s="81" t="str">
        <f>IFERROR(IF(B4786="","",VLOOKUP(B4786,'Customer Orders Management'!B:AB,10,0)),"")</f>
        <v/>
      </c>
      <c r="K4786" s="81" t="str">
        <f>IFERROR(IF(B4786="","",VLOOKUP(B4786,'Customer Orders Management'!B:AB,11,0)),"")</f>
        <v/>
      </c>
      <c r="L4786" s="81" t="str">
        <f>IFERROR(IF(VLOOKUP(B4786,'DIFOT Raw Data'!B:P,15,0)="","Not Delivered","Delivery"&amp;" "&amp;VLOOKUP(B4786,'DIFOT Raw Data'!B:P,15,0)),"")</f>
        <v/>
      </c>
    </row>
    <row r="4787" spans="5:12" x14ac:dyDescent="0.25">
      <c r="E4787" s="80" t="str">
        <f>IFERROR(IF(B4787="","",VLOOKUP(B4787,'Customer Orders Management'!B:AB,12,0)),"")</f>
        <v/>
      </c>
      <c r="F4787" s="80" t="str">
        <f>IFERROR(IF(B4787="","",VLOOKUP(B4787,'Customer Orders Management'!B:AB,13,0)),"")</f>
        <v/>
      </c>
      <c r="G4787" s="80" t="str">
        <f>IFERROR(IF(B4787="","",VLOOKUP(B4787,'Customer Orders Management'!B:AB,7,0)),"")</f>
        <v/>
      </c>
      <c r="H4787" s="80" t="str">
        <f>IFERROR(IF(B4787="","",VLOOKUP(B4787,'Customer Orders Management'!B:AB,8,0)),"")</f>
        <v/>
      </c>
      <c r="I4787" s="81" t="str">
        <f>IFERROR(IF(B4787="","",VLOOKUP(B4787,'Customer Orders Management'!B:AB,9,0)),"")</f>
        <v/>
      </c>
      <c r="J4787" s="81" t="str">
        <f>IFERROR(IF(B4787="","",VLOOKUP(B4787,'Customer Orders Management'!B:AB,10,0)),"")</f>
        <v/>
      </c>
      <c r="K4787" s="81" t="str">
        <f>IFERROR(IF(B4787="","",VLOOKUP(B4787,'Customer Orders Management'!B:AB,11,0)),"")</f>
        <v/>
      </c>
      <c r="L4787" s="81" t="str">
        <f>IFERROR(IF(VLOOKUP(B4787,'DIFOT Raw Data'!B:P,15,0)="","Not Delivered","Delivery"&amp;" "&amp;VLOOKUP(B4787,'DIFOT Raw Data'!B:P,15,0)),"")</f>
        <v/>
      </c>
    </row>
    <row r="4788" spans="5:12" x14ac:dyDescent="0.25">
      <c r="E4788" s="80" t="str">
        <f>IFERROR(IF(B4788="","",VLOOKUP(B4788,'Customer Orders Management'!B:AB,12,0)),"")</f>
        <v/>
      </c>
      <c r="F4788" s="80" t="str">
        <f>IFERROR(IF(B4788="","",VLOOKUP(B4788,'Customer Orders Management'!B:AB,13,0)),"")</f>
        <v/>
      </c>
      <c r="G4788" s="80" t="str">
        <f>IFERROR(IF(B4788="","",VLOOKUP(B4788,'Customer Orders Management'!B:AB,7,0)),"")</f>
        <v/>
      </c>
      <c r="H4788" s="80" t="str">
        <f>IFERROR(IF(B4788="","",VLOOKUP(B4788,'Customer Orders Management'!B:AB,8,0)),"")</f>
        <v/>
      </c>
      <c r="I4788" s="81" t="str">
        <f>IFERROR(IF(B4788="","",VLOOKUP(B4788,'Customer Orders Management'!B:AB,9,0)),"")</f>
        <v/>
      </c>
      <c r="J4788" s="81" t="str">
        <f>IFERROR(IF(B4788="","",VLOOKUP(B4788,'Customer Orders Management'!B:AB,10,0)),"")</f>
        <v/>
      </c>
      <c r="K4788" s="81" t="str">
        <f>IFERROR(IF(B4788="","",VLOOKUP(B4788,'Customer Orders Management'!B:AB,11,0)),"")</f>
        <v/>
      </c>
      <c r="L4788" s="81" t="str">
        <f>IFERROR(IF(VLOOKUP(B4788,'DIFOT Raw Data'!B:P,15,0)="","Not Delivered","Delivery"&amp;" "&amp;VLOOKUP(B4788,'DIFOT Raw Data'!B:P,15,0)),"")</f>
        <v/>
      </c>
    </row>
    <row r="4789" spans="5:12" x14ac:dyDescent="0.25">
      <c r="E4789" s="80" t="str">
        <f>IFERROR(IF(B4789="","",VLOOKUP(B4789,'Customer Orders Management'!B:AB,12,0)),"")</f>
        <v/>
      </c>
      <c r="F4789" s="80" t="str">
        <f>IFERROR(IF(B4789="","",VLOOKUP(B4789,'Customer Orders Management'!B:AB,13,0)),"")</f>
        <v/>
      </c>
      <c r="G4789" s="80" t="str">
        <f>IFERROR(IF(B4789="","",VLOOKUP(B4789,'Customer Orders Management'!B:AB,7,0)),"")</f>
        <v/>
      </c>
      <c r="H4789" s="80" t="str">
        <f>IFERROR(IF(B4789="","",VLOOKUP(B4789,'Customer Orders Management'!B:AB,8,0)),"")</f>
        <v/>
      </c>
      <c r="I4789" s="81" t="str">
        <f>IFERROR(IF(B4789="","",VLOOKUP(B4789,'Customer Orders Management'!B:AB,9,0)),"")</f>
        <v/>
      </c>
      <c r="J4789" s="81" t="str">
        <f>IFERROR(IF(B4789="","",VLOOKUP(B4789,'Customer Orders Management'!B:AB,10,0)),"")</f>
        <v/>
      </c>
      <c r="K4789" s="81" t="str">
        <f>IFERROR(IF(B4789="","",VLOOKUP(B4789,'Customer Orders Management'!B:AB,11,0)),"")</f>
        <v/>
      </c>
      <c r="L4789" s="81" t="str">
        <f>IFERROR(IF(VLOOKUP(B4789,'DIFOT Raw Data'!B:P,15,0)="","Not Delivered","Delivery"&amp;" "&amp;VLOOKUP(B4789,'DIFOT Raw Data'!B:P,15,0)),"")</f>
        <v/>
      </c>
    </row>
    <row r="4790" spans="5:12" x14ac:dyDescent="0.25">
      <c r="E4790" s="80" t="str">
        <f>IFERROR(IF(B4790="","",VLOOKUP(B4790,'Customer Orders Management'!B:AB,12,0)),"")</f>
        <v/>
      </c>
      <c r="F4790" s="80" t="str">
        <f>IFERROR(IF(B4790="","",VLOOKUP(B4790,'Customer Orders Management'!B:AB,13,0)),"")</f>
        <v/>
      </c>
      <c r="G4790" s="80" t="str">
        <f>IFERROR(IF(B4790="","",VLOOKUP(B4790,'Customer Orders Management'!B:AB,7,0)),"")</f>
        <v/>
      </c>
      <c r="H4790" s="80" t="str">
        <f>IFERROR(IF(B4790="","",VLOOKUP(B4790,'Customer Orders Management'!B:AB,8,0)),"")</f>
        <v/>
      </c>
      <c r="I4790" s="81" t="str">
        <f>IFERROR(IF(B4790="","",VLOOKUP(B4790,'Customer Orders Management'!B:AB,9,0)),"")</f>
        <v/>
      </c>
      <c r="J4790" s="81" t="str">
        <f>IFERROR(IF(B4790="","",VLOOKUP(B4790,'Customer Orders Management'!B:AB,10,0)),"")</f>
        <v/>
      </c>
      <c r="K4790" s="81" t="str">
        <f>IFERROR(IF(B4790="","",VLOOKUP(B4790,'Customer Orders Management'!B:AB,11,0)),"")</f>
        <v/>
      </c>
      <c r="L4790" s="81" t="str">
        <f>IFERROR(IF(VLOOKUP(B4790,'DIFOT Raw Data'!B:P,15,0)="","Not Delivered","Delivery"&amp;" "&amp;VLOOKUP(B4790,'DIFOT Raw Data'!B:P,15,0)),"")</f>
        <v/>
      </c>
    </row>
    <row r="4791" spans="5:12" x14ac:dyDescent="0.25">
      <c r="E4791" s="80" t="str">
        <f>IFERROR(IF(B4791="","",VLOOKUP(B4791,'Customer Orders Management'!B:AB,12,0)),"")</f>
        <v/>
      </c>
      <c r="F4791" s="80" t="str">
        <f>IFERROR(IF(B4791="","",VLOOKUP(B4791,'Customer Orders Management'!B:AB,13,0)),"")</f>
        <v/>
      </c>
      <c r="G4791" s="80" t="str">
        <f>IFERROR(IF(B4791="","",VLOOKUP(B4791,'Customer Orders Management'!B:AB,7,0)),"")</f>
        <v/>
      </c>
      <c r="H4791" s="80" t="str">
        <f>IFERROR(IF(B4791="","",VLOOKUP(B4791,'Customer Orders Management'!B:AB,8,0)),"")</f>
        <v/>
      </c>
      <c r="I4791" s="81" t="str">
        <f>IFERROR(IF(B4791="","",VLOOKUP(B4791,'Customer Orders Management'!B:AB,9,0)),"")</f>
        <v/>
      </c>
      <c r="J4791" s="81" t="str">
        <f>IFERROR(IF(B4791="","",VLOOKUP(B4791,'Customer Orders Management'!B:AB,10,0)),"")</f>
        <v/>
      </c>
      <c r="K4791" s="81" t="str">
        <f>IFERROR(IF(B4791="","",VLOOKUP(B4791,'Customer Orders Management'!B:AB,11,0)),"")</f>
        <v/>
      </c>
      <c r="L4791" s="81" t="str">
        <f>IFERROR(IF(VLOOKUP(B4791,'DIFOT Raw Data'!B:P,15,0)="","Not Delivered","Delivery"&amp;" "&amp;VLOOKUP(B4791,'DIFOT Raw Data'!B:P,15,0)),"")</f>
        <v/>
      </c>
    </row>
    <row r="4792" spans="5:12" x14ac:dyDescent="0.25">
      <c r="E4792" s="80" t="str">
        <f>IFERROR(IF(B4792="","",VLOOKUP(B4792,'Customer Orders Management'!B:AB,12,0)),"")</f>
        <v/>
      </c>
      <c r="F4792" s="80" t="str">
        <f>IFERROR(IF(B4792="","",VLOOKUP(B4792,'Customer Orders Management'!B:AB,13,0)),"")</f>
        <v/>
      </c>
      <c r="G4792" s="80" t="str">
        <f>IFERROR(IF(B4792="","",VLOOKUP(B4792,'Customer Orders Management'!B:AB,7,0)),"")</f>
        <v/>
      </c>
      <c r="H4792" s="80" t="str">
        <f>IFERROR(IF(B4792="","",VLOOKUP(B4792,'Customer Orders Management'!B:AB,8,0)),"")</f>
        <v/>
      </c>
      <c r="I4792" s="81" t="str">
        <f>IFERROR(IF(B4792="","",VLOOKUP(B4792,'Customer Orders Management'!B:AB,9,0)),"")</f>
        <v/>
      </c>
      <c r="J4792" s="81" t="str">
        <f>IFERROR(IF(B4792="","",VLOOKUP(B4792,'Customer Orders Management'!B:AB,10,0)),"")</f>
        <v/>
      </c>
      <c r="K4792" s="81" t="str">
        <f>IFERROR(IF(B4792="","",VLOOKUP(B4792,'Customer Orders Management'!B:AB,11,0)),"")</f>
        <v/>
      </c>
      <c r="L4792" s="81" t="str">
        <f>IFERROR(IF(VLOOKUP(B4792,'DIFOT Raw Data'!B:P,15,0)="","Not Delivered","Delivery"&amp;" "&amp;VLOOKUP(B4792,'DIFOT Raw Data'!B:P,15,0)),"")</f>
        <v/>
      </c>
    </row>
    <row r="4793" spans="5:12" x14ac:dyDescent="0.25">
      <c r="E4793" s="80" t="str">
        <f>IFERROR(IF(B4793="","",VLOOKUP(B4793,'Customer Orders Management'!B:AB,12,0)),"")</f>
        <v/>
      </c>
      <c r="F4793" s="80" t="str">
        <f>IFERROR(IF(B4793="","",VLOOKUP(B4793,'Customer Orders Management'!B:AB,13,0)),"")</f>
        <v/>
      </c>
      <c r="G4793" s="80" t="str">
        <f>IFERROR(IF(B4793="","",VLOOKUP(B4793,'Customer Orders Management'!B:AB,7,0)),"")</f>
        <v/>
      </c>
      <c r="H4793" s="80" t="str">
        <f>IFERROR(IF(B4793="","",VLOOKUP(B4793,'Customer Orders Management'!B:AB,8,0)),"")</f>
        <v/>
      </c>
      <c r="I4793" s="81" t="str">
        <f>IFERROR(IF(B4793="","",VLOOKUP(B4793,'Customer Orders Management'!B:AB,9,0)),"")</f>
        <v/>
      </c>
      <c r="J4793" s="81" t="str">
        <f>IFERROR(IF(B4793="","",VLOOKUP(B4793,'Customer Orders Management'!B:AB,10,0)),"")</f>
        <v/>
      </c>
      <c r="K4793" s="81" t="str">
        <f>IFERROR(IF(B4793="","",VLOOKUP(B4793,'Customer Orders Management'!B:AB,11,0)),"")</f>
        <v/>
      </c>
      <c r="L4793" s="81" t="str">
        <f>IFERROR(IF(VLOOKUP(B4793,'DIFOT Raw Data'!B:P,15,0)="","Not Delivered","Delivery"&amp;" "&amp;VLOOKUP(B4793,'DIFOT Raw Data'!B:P,15,0)),"")</f>
        <v/>
      </c>
    </row>
    <row r="4794" spans="5:12" x14ac:dyDescent="0.25">
      <c r="E4794" s="80" t="str">
        <f>IFERROR(IF(B4794="","",VLOOKUP(B4794,'Customer Orders Management'!B:AB,12,0)),"")</f>
        <v/>
      </c>
      <c r="F4794" s="80" t="str">
        <f>IFERROR(IF(B4794="","",VLOOKUP(B4794,'Customer Orders Management'!B:AB,13,0)),"")</f>
        <v/>
      </c>
      <c r="G4794" s="80" t="str">
        <f>IFERROR(IF(B4794="","",VLOOKUP(B4794,'Customer Orders Management'!B:AB,7,0)),"")</f>
        <v/>
      </c>
      <c r="H4794" s="80" t="str">
        <f>IFERROR(IF(B4794="","",VLOOKUP(B4794,'Customer Orders Management'!B:AB,8,0)),"")</f>
        <v/>
      </c>
      <c r="I4794" s="81" t="str">
        <f>IFERROR(IF(B4794="","",VLOOKUP(B4794,'Customer Orders Management'!B:AB,9,0)),"")</f>
        <v/>
      </c>
      <c r="J4794" s="81" t="str">
        <f>IFERROR(IF(B4794="","",VLOOKUP(B4794,'Customer Orders Management'!B:AB,10,0)),"")</f>
        <v/>
      </c>
      <c r="K4794" s="81" t="str">
        <f>IFERROR(IF(B4794="","",VLOOKUP(B4794,'Customer Orders Management'!B:AB,11,0)),"")</f>
        <v/>
      </c>
      <c r="L4794" s="81" t="str">
        <f>IFERROR(IF(VLOOKUP(B4794,'DIFOT Raw Data'!B:P,15,0)="","Not Delivered","Delivery"&amp;" "&amp;VLOOKUP(B4794,'DIFOT Raw Data'!B:P,15,0)),"")</f>
        <v/>
      </c>
    </row>
    <row r="4795" spans="5:12" x14ac:dyDescent="0.25">
      <c r="E4795" s="80" t="str">
        <f>IFERROR(IF(B4795="","",VLOOKUP(B4795,'Customer Orders Management'!B:AB,12,0)),"")</f>
        <v/>
      </c>
      <c r="F4795" s="80" t="str">
        <f>IFERROR(IF(B4795="","",VLOOKUP(B4795,'Customer Orders Management'!B:AB,13,0)),"")</f>
        <v/>
      </c>
      <c r="G4795" s="80" t="str">
        <f>IFERROR(IF(B4795="","",VLOOKUP(B4795,'Customer Orders Management'!B:AB,7,0)),"")</f>
        <v/>
      </c>
      <c r="H4795" s="80" t="str">
        <f>IFERROR(IF(B4795="","",VLOOKUP(B4795,'Customer Orders Management'!B:AB,8,0)),"")</f>
        <v/>
      </c>
      <c r="I4795" s="81" t="str">
        <f>IFERROR(IF(B4795="","",VLOOKUP(B4795,'Customer Orders Management'!B:AB,9,0)),"")</f>
        <v/>
      </c>
      <c r="J4795" s="81" t="str">
        <f>IFERROR(IF(B4795="","",VLOOKUP(B4795,'Customer Orders Management'!B:AB,10,0)),"")</f>
        <v/>
      </c>
      <c r="K4795" s="81" t="str">
        <f>IFERROR(IF(B4795="","",VLOOKUP(B4795,'Customer Orders Management'!B:AB,11,0)),"")</f>
        <v/>
      </c>
      <c r="L4795" s="81" t="str">
        <f>IFERROR(IF(VLOOKUP(B4795,'DIFOT Raw Data'!B:P,15,0)="","Not Delivered","Delivery"&amp;" "&amp;VLOOKUP(B4795,'DIFOT Raw Data'!B:P,15,0)),"")</f>
        <v/>
      </c>
    </row>
    <row r="4796" spans="5:12" x14ac:dyDescent="0.25">
      <c r="E4796" s="80" t="str">
        <f>IFERROR(IF(B4796="","",VLOOKUP(B4796,'Customer Orders Management'!B:AB,12,0)),"")</f>
        <v/>
      </c>
      <c r="F4796" s="80" t="str">
        <f>IFERROR(IF(B4796="","",VLOOKUP(B4796,'Customer Orders Management'!B:AB,13,0)),"")</f>
        <v/>
      </c>
      <c r="G4796" s="80" t="str">
        <f>IFERROR(IF(B4796="","",VLOOKUP(B4796,'Customer Orders Management'!B:AB,7,0)),"")</f>
        <v/>
      </c>
      <c r="H4796" s="80" t="str">
        <f>IFERROR(IF(B4796="","",VLOOKUP(B4796,'Customer Orders Management'!B:AB,8,0)),"")</f>
        <v/>
      </c>
      <c r="I4796" s="81" t="str">
        <f>IFERROR(IF(B4796="","",VLOOKUP(B4796,'Customer Orders Management'!B:AB,9,0)),"")</f>
        <v/>
      </c>
      <c r="J4796" s="81" t="str">
        <f>IFERROR(IF(B4796="","",VLOOKUP(B4796,'Customer Orders Management'!B:AB,10,0)),"")</f>
        <v/>
      </c>
      <c r="K4796" s="81" t="str">
        <f>IFERROR(IF(B4796="","",VLOOKUP(B4796,'Customer Orders Management'!B:AB,11,0)),"")</f>
        <v/>
      </c>
      <c r="L4796" s="81" t="str">
        <f>IFERROR(IF(VLOOKUP(B4796,'DIFOT Raw Data'!B:P,15,0)="","Not Delivered","Delivery"&amp;" "&amp;VLOOKUP(B4796,'DIFOT Raw Data'!B:P,15,0)),"")</f>
        <v/>
      </c>
    </row>
    <row r="4797" spans="5:12" x14ac:dyDescent="0.25">
      <c r="E4797" s="80" t="str">
        <f>IFERROR(IF(B4797="","",VLOOKUP(B4797,'Customer Orders Management'!B:AB,12,0)),"")</f>
        <v/>
      </c>
      <c r="F4797" s="80" t="str">
        <f>IFERROR(IF(B4797="","",VLOOKUP(B4797,'Customer Orders Management'!B:AB,13,0)),"")</f>
        <v/>
      </c>
      <c r="G4797" s="80" t="str">
        <f>IFERROR(IF(B4797="","",VLOOKUP(B4797,'Customer Orders Management'!B:AB,7,0)),"")</f>
        <v/>
      </c>
      <c r="H4797" s="80" t="str">
        <f>IFERROR(IF(B4797="","",VLOOKUP(B4797,'Customer Orders Management'!B:AB,8,0)),"")</f>
        <v/>
      </c>
      <c r="I4797" s="81" t="str">
        <f>IFERROR(IF(B4797="","",VLOOKUP(B4797,'Customer Orders Management'!B:AB,9,0)),"")</f>
        <v/>
      </c>
      <c r="J4797" s="81" t="str">
        <f>IFERROR(IF(B4797="","",VLOOKUP(B4797,'Customer Orders Management'!B:AB,10,0)),"")</f>
        <v/>
      </c>
      <c r="K4797" s="81" t="str">
        <f>IFERROR(IF(B4797="","",VLOOKUP(B4797,'Customer Orders Management'!B:AB,11,0)),"")</f>
        <v/>
      </c>
      <c r="L4797" s="81" t="str">
        <f>IFERROR(IF(VLOOKUP(B4797,'DIFOT Raw Data'!B:P,15,0)="","Not Delivered","Delivery"&amp;" "&amp;VLOOKUP(B4797,'DIFOT Raw Data'!B:P,15,0)),"")</f>
        <v/>
      </c>
    </row>
    <row r="4798" spans="5:12" x14ac:dyDescent="0.25">
      <c r="E4798" s="80" t="str">
        <f>IFERROR(IF(B4798="","",VLOOKUP(B4798,'Customer Orders Management'!B:AB,12,0)),"")</f>
        <v/>
      </c>
      <c r="F4798" s="80" t="str">
        <f>IFERROR(IF(B4798="","",VLOOKUP(B4798,'Customer Orders Management'!B:AB,13,0)),"")</f>
        <v/>
      </c>
      <c r="G4798" s="80" t="str">
        <f>IFERROR(IF(B4798="","",VLOOKUP(B4798,'Customer Orders Management'!B:AB,7,0)),"")</f>
        <v/>
      </c>
      <c r="H4798" s="80" t="str">
        <f>IFERROR(IF(B4798="","",VLOOKUP(B4798,'Customer Orders Management'!B:AB,8,0)),"")</f>
        <v/>
      </c>
      <c r="I4798" s="81" t="str">
        <f>IFERROR(IF(B4798="","",VLOOKUP(B4798,'Customer Orders Management'!B:AB,9,0)),"")</f>
        <v/>
      </c>
      <c r="J4798" s="81" t="str">
        <f>IFERROR(IF(B4798="","",VLOOKUP(B4798,'Customer Orders Management'!B:AB,10,0)),"")</f>
        <v/>
      </c>
      <c r="K4798" s="81" t="str">
        <f>IFERROR(IF(B4798="","",VLOOKUP(B4798,'Customer Orders Management'!B:AB,11,0)),"")</f>
        <v/>
      </c>
      <c r="L4798" s="81" t="str">
        <f>IFERROR(IF(VLOOKUP(B4798,'DIFOT Raw Data'!B:P,15,0)="","Not Delivered","Delivery"&amp;" "&amp;VLOOKUP(B4798,'DIFOT Raw Data'!B:P,15,0)),"")</f>
        <v/>
      </c>
    </row>
    <row r="4799" spans="5:12" x14ac:dyDescent="0.25">
      <c r="E4799" s="80" t="str">
        <f>IFERROR(IF(B4799="","",VLOOKUP(B4799,'Customer Orders Management'!B:AB,12,0)),"")</f>
        <v/>
      </c>
      <c r="F4799" s="80" t="str">
        <f>IFERROR(IF(B4799="","",VLOOKUP(B4799,'Customer Orders Management'!B:AB,13,0)),"")</f>
        <v/>
      </c>
      <c r="G4799" s="80" t="str">
        <f>IFERROR(IF(B4799="","",VLOOKUP(B4799,'Customer Orders Management'!B:AB,7,0)),"")</f>
        <v/>
      </c>
      <c r="H4799" s="80" t="str">
        <f>IFERROR(IF(B4799="","",VLOOKUP(B4799,'Customer Orders Management'!B:AB,8,0)),"")</f>
        <v/>
      </c>
      <c r="I4799" s="81" t="str">
        <f>IFERROR(IF(B4799="","",VLOOKUP(B4799,'Customer Orders Management'!B:AB,9,0)),"")</f>
        <v/>
      </c>
      <c r="J4799" s="81" t="str">
        <f>IFERROR(IF(B4799="","",VLOOKUP(B4799,'Customer Orders Management'!B:AB,10,0)),"")</f>
        <v/>
      </c>
      <c r="K4799" s="81" t="str">
        <f>IFERROR(IF(B4799="","",VLOOKUP(B4799,'Customer Orders Management'!B:AB,11,0)),"")</f>
        <v/>
      </c>
      <c r="L4799" s="81" t="str">
        <f>IFERROR(IF(VLOOKUP(B4799,'DIFOT Raw Data'!B:P,15,0)="","Not Delivered","Delivery"&amp;" "&amp;VLOOKUP(B4799,'DIFOT Raw Data'!B:P,15,0)),"")</f>
        <v/>
      </c>
    </row>
    <row r="4800" spans="5:12" x14ac:dyDescent="0.25">
      <c r="E4800" s="80" t="str">
        <f>IFERROR(IF(B4800="","",VLOOKUP(B4800,'Customer Orders Management'!B:AB,12,0)),"")</f>
        <v/>
      </c>
      <c r="F4800" s="80" t="str">
        <f>IFERROR(IF(B4800="","",VLOOKUP(B4800,'Customer Orders Management'!B:AB,13,0)),"")</f>
        <v/>
      </c>
      <c r="G4800" s="80" t="str">
        <f>IFERROR(IF(B4800="","",VLOOKUP(B4800,'Customer Orders Management'!B:AB,7,0)),"")</f>
        <v/>
      </c>
      <c r="H4800" s="80" t="str">
        <f>IFERROR(IF(B4800="","",VLOOKUP(B4800,'Customer Orders Management'!B:AB,8,0)),"")</f>
        <v/>
      </c>
      <c r="I4800" s="81" t="str">
        <f>IFERROR(IF(B4800="","",VLOOKUP(B4800,'Customer Orders Management'!B:AB,9,0)),"")</f>
        <v/>
      </c>
      <c r="J4800" s="81" t="str">
        <f>IFERROR(IF(B4800="","",VLOOKUP(B4800,'Customer Orders Management'!B:AB,10,0)),"")</f>
        <v/>
      </c>
      <c r="K4800" s="81" t="str">
        <f>IFERROR(IF(B4800="","",VLOOKUP(B4800,'Customer Orders Management'!B:AB,11,0)),"")</f>
        <v/>
      </c>
      <c r="L4800" s="81" t="str">
        <f>IFERROR(IF(VLOOKUP(B4800,'DIFOT Raw Data'!B:P,15,0)="","Not Delivered","Delivery"&amp;" "&amp;VLOOKUP(B4800,'DIFOT Raw Data'!B:P,15,0)),"")</f>
        <v/>
      </c>
    </row>
    <row r="4801" spans="5:12" x14ac:dyDescent="0.25">
      <c r="E4801" s="80" t="str">
        <f>IFERROR(IF(B4801="","",VLOOKUP(B4801,'Customer Orders Management'!B:AB,12,0)),"")</f>
        <v/>
      </c>
      <c r="F4801" s="80" t="str">
        <f>IFERROR(IF(B4801="","",VLOOKUP(B4801,'Customer Orders Management'!B:AB,13,0)),"")</f>
        <v/>
      </c>
      <c r="G4801" s="80" t="str">
        <f>IFERROR(IF(B4801="","",VLOOKUP(B4801,'Customer Orders Management'!B:AB,7,0)),"")</f>
        <v/>
      </c>
      <c r="H4801" s="80" t="str">
        <f>IFERROR(IF(B4801="","",VLOOKUP(B4801,'Customer Orders Management'!B:AB,8,0)),"")</f>
        <v/>
      </c>
      <c r="I4801" s="81" t="str">
        <f>IFERROR(IF(B4801="","",VLOOKUP(B4801,'Customer Orders Management'!B:AB,9,0)),"")</f>
        <v/>
      </c>
      <c r="J4801" s="81" t="str">
        <f>IFERROR(IF(B4801="","",VLOOKUP(B4801,'Customer Orders Management'!B:AB,10,0)),"")</f>
        <v/>
      </c>
      <c r="K4801" s="81" t="str">
        <f>IFERROR(IF(B4801="","",VLOOKUP(B4801,'Customer Orders Management'!B:AB,11,0)),"")</f>
        <v/>
      </c>
      <c r="L4801" s="81" t="str">
        <f>IFERROR(IF(VLOOKUP(B4801,'DIFOT Raw Data'!B:P,15,0)="","Not Delivered","Delivery"&amp;" "&amp;VLOOKUP(B4801,'DIFOT Raw Data'!B:P,15,0)),"")</f>
        <v/>
      </c>
    </row>
    <row r="4802" spans="5:12" x14ac:dyDescent="0.25">
      <c r="E4802" s="80" t="str">
        <f>IFERROR(IF(B4802="","",VLOOKUP(B4802,'Customer Orders Management'!B:AB,12,0)),"")</f>
        <v/>
      </c>
      <c r="F4802" s="80" t="str">
        <f>IFERROR(IF(B4802="","",VLOOKUP(B4802,'Customer Orders Management'!B:AB,13,0)),"")</f>
        <v/>
      </c>
      <c r="G4802" s="80" t="str">
        <f>IFERROR(IF(B4802="","",VLOOKUP(B4802,'Customer Orders Management'!B:AB,7,0)),"")</f>
        <v/>
      </c>
      <c r="H4802" s="80" t="str">
        <f>IFERROR(IF(B4802="","",VLOOKUP(B4802,'Customer Orders Management'!B:AB,8,0)),"")</f>
        <v/>
      </c>
      <c r="I4802" s="81" t="str">
        <f>IFERROR(IF(B4802="","",VLOOKUP(B4802,'Customer Orders Management'!B:AB,9,0)),"")</f>
        <v/>
      </c>
      <c r="J4802" s="81" t="str">
        <f>IFERROR(IF(B4802="","",VLOOKUP(B4802,'Customer Orders Management'!B:AB,10,0)),"")</f>
        <v/>
      </c>
      <c r="K4802" s="81" t="str">
        <f>IFERROR(IF(B4802="","",VLOOKUP(B4802,'Customer Orders Management'!B:AB,11,0)),"")</f>
        <v/>
      </c>
      <c r="L4802" s="81" t="str">
        <f>IFERROR(IF(VLOOKUP(B4802,'DIFOT Raw Data'!B:P,15,0)="","Not Delivered","Delivery"&amp;" "&amp;VLOOKUP(B4802,'DIFOT Raw Data'!B:P,15,0)),"")</f>
        <v/>
      </c>
    </row>
    <row r="4803" spans="5:12" x14ac:dyDescent="0.25">
      <c r="E4803" s="80" t="str">
        <f>IFERROR(IF(B4803="","",VLOOKUP(B4803,'Customer Orders Management'!B:AB,12,0)),"")</f>
        <v/>
      </c>
      <c r="F4803" s="80" t="str">
        <f>IFERROR(IF(B4803="","",VLOOKUP(B4803,'Customer Orders Management'!B:AB,13,0)),"")</f>
        <v/>
      </c>
      <c r="G4803" s="80" t="str">
        <f>IFERROR(IF(B4803="","",VLOOKUP(B4803,'Customer Orders Management'!B:AB,7,0)),"")</f>
        <v/>
      </c>
      <c r="H4803" s="80" t="str">
        <f>IFERROR(IF(B4803="","",VLOOKUP(B4803,'Customer Orders Management'!B:AB,8,0)),"")</f>
        <v/>
      </c>
      <c r="I4803" s="81" t="str">
        <f>IFERROR(IF(B4803="","",VLOOKUP(B4803,'Customer Orders Management'!B:AB,9,0)),"")</f>
        <v/>
      </c>
      <c r="J4803" s="81" t="str">
        <f>IFERROR(IF(B4803="","",VLOOKUP(B4803,'Customer Orders Management'!B:AB,10,0)),"")</f>
        <v/>
      </c>
      <c r="K4803" s="81" t="str">
        <f>IFERROR(IF(B4803="","",VLOOKUP(B4803,'Customer Orders Management'!B:AB,11,0)),"")</f>
        <v/>
      </c>
      <c r="L4803" s="81" t="str">
        <f>IFERROR(IF(VLOOKUP(B4803,'DIFOT Raw Data'!B:P,15,0)="","Not Delivered","Delivery"&amp;" "&amp;VLOOKUP(B4803,'DIFOT Raw Data'!B:P,15,0)),"")</f>
        <v/>
      </c>
    </row>
    <row r="4804" spans="5:12" x14ac:dyDescent="0.25">
      <c r="E4804" s="80" t="str">
        <f>IFERROR(IF(B4804="","",VLOOKUP(B4804,'Customer Orders Management'!B:AB,12,0)),"")</f>
        <v/>
      </c>
      <c r="F4804" s="80" t="str">
        <f>IFERROR(IF(B4804="","",VLOOKUP(B4804,'Customer Orders Management'!B:AB,13,0)),"")</f>
        <v/>
      </c>
      <c r="G4804" s="80" t="str">
        <f>IFERROR(IF(B4804="","",VLOOKUP(B4804,'Customer Orders Management'!B:AB,7,0)),"")</f>
        <v/>
      </c>
      <c r="H4804" s="80" t="str">
        <f>IFERROR(IF(B4804="","",VLOOKUP(B4804,'Customer Orders Management'!B:AB,8,0)),"")</f>
        <v/>
      </c>
      <c r="I4804" s="81" t="str">
        <f>IFERROR(IF(B4804="","",VLOOKUP(B4804,'Customer Orders Management'!B:AB,9,0)),"")</f>
        <v/>
      </c>
      <c r="J4804" s="81" t="str">
        <f>IFERROR(IF(B4804="","",VLOOKUP(B4804,'Customer Orders Management'!B:AB,10,0)),"")</f>
        <v/>
      </c>
      <c r="K4804" s="81" t="str">
        <f>IFERROR(IF(B4804="","",VLOOKUP(B4804,'Customer Orders Management'!B:AB,11,0)),"")</f>
        <v/>
      </c>
      <c r="L4804" s="81" t="str">
        <f>IFERROR(IF(VLOOKUP(B4804,'DIFOT Raw Data'!B:P,15,0)="","Not Delivered","Delivery"&amp;" "&amp;VLOOKUP(B4804,'DIFOT Raw Data'!B:P,15,0)),"")</f>
        <v/>
      </c>
    </row>
    <row r="4805" spans="5:12" x14ac:dyDescent="0.25">
      <c r="E4805" s="80" t="str">
        <f>IFERROR(IF(B4805="","",VLOOKUP(B4805,'Customer Orders Management'!B:AB,12,0)),"")</f>
        <v/>
      </c>
      <c r="F4805" s="80" t="str">
        <f>IFERROR(IF(B4805="","",VLOOKUP(B4805,'Customer Orders Management'!B:AB,13,0)),"")</f>
        <v/>
      </c>
      <c r="G4805" s="80" t="str">
        <f>IFERROR(IF(B4805="","",VLOOKUP(B4805,'Customer Orders Management'!B:AB,7,0)),"")</f>
        <v/>
      </c>
      <c r="H4805" s="80" t="str">
        <f>IFERROR(IF(B4805="","",VLOOKUP(B4805,'Customer Orders Management'!B:AB,8,0)),"")</f>
        <v/>
      </c>
      <c r="I4805" s="81" t="str">
        <f>IFERROR(IF(B4805="","",VLOOKUP(B4805,'Customer Orders Management'!B:AB,9,0)),"")</f>
        <v/>
      </c>
      <c r="J4805" s="81" t="str">
        <f>IFERROR(IF(B4805="","",VLOOKUP(B4805,'Customer Orders Management'!B:AB,10,0)),"")</f>
        <v/>
      </c>
      <c r="K4805" s="81" t="str">
        <f>IFERROR(IF(B4805="","",VLOOKUP(B4805,'Customer Orders Management'!B:AB,11,0)),"")</f>
        <v/>
      </c>
      <c r="L4805" s="81" t="str">
        <f>IFERROR(IF(VLOOKUP(B4805,'DIFOT Raw Data'!B:P,15,0)="","Not Delivered","Delivery"&amp;" "&amp;VLOOKUP(B4805,'DIFOT Raw Data'!B:P,15,0)),"")</f>
        <v/>
      </c>
    </row>
    <row r="4806" spans="5:12" x14ac:dyDescent="0.25">
      <c r="E4806" s="80" t="str">
        <f>IFERROR(IF(B4806="","",VLOOKUP(B4806,'Customer Orders Management'!B:AB,12,0)),"")</f>
        <v/>
      </c>
      <c r="F4806" s="80" t="str">
        <f>IFERROR(IF(B4806="","",VLOOKUP(B4806,'Customer Orders Management'!B:AB,13,0)),"")</f>
        <v/>
      </c>
      <c r="G4806" s="80" t="str">
        <f>IFERROR(IF(B4806="","",VLOOKUP(B4806,'Customer Orders Management'!B:AB,7,0)),"")</f>
        <v/>
      </c>
      <c r="H4806" s="80" t="str">
        <f>IFERROR(IF(B4806="","",VLOOKUP(B4806,'Customer Orders Management'!B:AB,8,0)),"")</f>
        <v/>
      </c>
      <c r="I4806" s="81" t="str">
        <f>IFERROR(IF(B4806="","",VLOOKUP(B4806,'Customer Orders Management'!B:AB,9,0)),"")</f>
        <v/>
      </c>
      <c r="J4806" s="81" t="str">
        <f>IFERROR(IF(B4806="","",VLOOKUP(B4806,'Customer Orders Management'!B:AB,10,0)),"")</f>
        <v/>
      </c>
      <c r="K4806" s="81" t="str">
        <f>IFERROR(IF(B4806="","",VLOOKUP(B4806,'Customer Orders Management'!B:AB,11,0)),"")</f>
        <v/>
      </c>
      <c r="L4806" s="81" t="str">
        <f>IFERROR(IF(VLOOKUP(B4806,'DIFOT Raw Data'!B:P,15,0)="","Not Delivered","Delivery"&amp;" "&amp;VLOOKUP(B4806,'DIFOT Raw Data'!B:P,15,0)),"")</f>
        <v/>
      </c>
    </row>
    <row r="4807" spans="5:12" x14ac:dyDescent="0.25">
      <c r="E4807" s="80" t="str">
        <f>IFERROR(IF(B4807="","",VLOOKUP(B4807,'Customer Orders Management'!B:AB,12,0)),"")</f>
        <v/>
      </c>
      <c r="F4807" s="80" t="str">
        <f>IFERROR(IF(B4807="","",VLOOKUP(B4807,'Customer Orders Management'!B:AB,13,0)),"")</f>
        <v/>
      </c>
      <c r="G4807" s="80" t="str">
        <f>IFERROR(IF(B4807="","",VLOOKUP(B4807,'Customer Orders Management'!B:AB,7,0)),"")</f>
        <v/>
      </c>
      <c r="H4807" s="80" t="str">
        <f>IFERROR(IF(B4807="","",VLOOKUP(B4807,'Customer Orders Management'!B:AB,8,0)),"")</f>
        <v/>
      </c>
      <c r="I4807" s="81" t="str">
        <f>IFERROR(IF(B4807="","",VLOOKUP(B4807,'Customer Orders Management'!B:AB,9,0)),"")</f>
        <v/>
      </c>
      <c r="J4807" s="81" t="str">
        <f>IFERROR(IF(B4807="","",VLOOKUP(B4807,'Customer Orders Management'!B:AB,10,0)),"")</f>
        <v/>
      </c>
      <c r="K4807" s="81" t="str">
        <f>IFERROR(IF(B4807="","",VLOOKUP(B4807,'Customer Orders Management'!B:AB,11,0)),"")</f>
        <v/>
      </c>
      <c r="L4807" s="81" t="str">
        <f>IFERROR(IF(VLOOKUP(B4807,'DIFOT Raw Data'!B:P,15,0)="","Not Delivered","Delivery"&amp;" "&amp;VLOOKUP(B4807,'DIFOT Raw Data'!B:P,15,0)),"")</f>
        <v/>
      </c>
    </row>
    <row r="4808" spans="5:12" x14ac:dyDescent="0.25">
      <c r="E4808" s="80" t="str">
        <f>IFERROR(IF(B4808="","",VLOOKUP(B4808,'Customer Orders Management'!B:AB,12,0)),"")</f>
        <v/>
      </c>
      <c r="F4808" s="80" t="str">
        <f>IFERROR(IF(B4808="","",VLOOKUP(B4808,'Customer Orders Management'!B:AB,13,0)),"")</f>
        <v/>
      </c>
      <c r="G4808" s="80" t="str">
        <f>IFERROR(IF(B4808="","",VLOOKUP(B4808,'Customer Orders Management'!B:AB,7,0)),"")</f>
        <v/>
      </c>
      <c r="H4808" s="80" t="str">
        <f>IFERROR(IF(B4808="","",VLOOKUP(B4808,'Customer Orders Management'!B:AB,8,0)),"")</f>
        <v/>
      </c>
      <c r="I4808" s="81" t="str">
        <f>IFERROR(IF(B4808="","",VLOOKUP(B4808,'Customer Orders Management'!B:AB,9,0)),"")</f>
        <v/>
      </c>
      <c r="J4808" s="81" t="str">
        <f>IFERROR(IF(B4808="","",VLOOKUP(B4808,'Customer Orders Management'!B:AB,10,0)),"")</f>
        <v/>
      </c>
      <c r="K4808" s="81" t="str">
        <f>IFERROR(IF(B4808="","",VLOOKUP(B4808,'Customer Orders Management'!B:AB,11,0)),"")</f>
        <v/>
      </c>
      <c r="L4808" s="81" t="str">
        <f>IFERROR(IF(VLOOKUP(B4808,'DIFOT Raw Data'!B:P,15,0)="","Not Delivered","Delivery"&amp;" "&amp;VLOOKUP(B4808,'DIFOT Raw Data'!B:P,15,0)),"")</f>
        <v/>
      </c>
    </row>
    <row r="4809" spans="5:12" x14ac:dyDescent="0.25">
      <c r="E4809" s="80" t="str">
        <f>IFERROR(IF(B4809="","",VLOOKUP(B4809,'Customer Orders Management'!B:AB,12,0)),"")</f>
        <v/>
      </c>
      <c r="F4809" s="80" t="str">
        <f>IFERROR(IF(B4809="","",VLOOKUP(B4809,'Customer Orders Management'!B:AB,13,0)),"")</f>
        <v/>
      </c>
      <c r="G4809" s="80" t="str">
        <f>IFERROR(IF(B4809="","",VLOOKUP(B4809,'Customer Orders Management'!B:AB,7,0)),"")</f>
        <v/>
      </c>
      <c r="H4809" s="80" t="str">
        <f>IFERROR(IF(B4809="","",VLOOKUP(B4809,'Customer Orders Management'!B:AB,8,0)),"")</f>
        <v/>
      </c>
      <c r="I4809" s="81" t="str">
        <f>IFERROR(IF(B4809="","",VLOOKUP(B4809,'Customer Orders Management'!B:AB,9,0)),"")</f>
        <v/>
      </c>
      <c r="J4809" s="81" t="str">
        <f>IFERROR(IF(B4809="","",VLOOKUP(B4809,'Customer Orders Management'!B:AB,10,0)),"")</f>
        <v/>
      </c>
      <c r="K4809" s="81" t="str">
        <f>IFERROR(IF(B4809="","",VLOOKUP(B4809,'Customer Orders Management'!B:AB,11,0)),"")</f>
        <v/>
      </c>
      <c r="L4809" s="81" t="str">
        <f>IFERROR(IF(VLOOKUP(B4809,'DIFOT Raw Data'!B:P,15,0)="","Not Delivered","Delivery"&amp;" "&amp;VLOOKUP(B4809,'DIFOT Raw Data'!B:P,15,0)),"")</f>
        <v/>
      </c>
    </row>
    <row r="4810" spans="5:12" x14ac:dyDescent="0.25">
      <c r="E4810" s="80" t="str">
        <f>IFERROR(IF(B4810="","",VLOOKUP(B4810,'Customer Orders Management'!B:AB,12,0)),"")</f>
        <v/>
      </c>
      <c r="F4810" s="80" t="str">
        <f>IFERROR(IF(B4810="","",VLOOKUP(B4810,'Customer Orders Management'!B:AB,13,0)),"")</f>
        <v/>
      </c>
      <c r="G4810" s="80" t="str">
        <f>IFERROR(IF(B4810="","",VLOOKUP(B4810,'Customer Orders Management'!B:AB,7,0)),"")</f>
        <v/>
      </c>
      <c r="H4810" s="80" t="str">
        <f>IFERROR(IF(B4810="","",VLOOKUP(B4810,'Customer Orders Management'!B:AB,8,0)),"")</f>
        <v/>
      </c>
      <c r="I4810" s="81" t="str">
        <f>IFERROR(IF(B4810="","",VLOOKUP(B4810,'Customer Orders Management'!B:AB,9,0)),"")</f>
        <v/>
      </c>
      <c r="J4810" s="81" t="str">
        <f>IFERROR(IF(B4810="","",VLOOKUP(B4810,'Customer Orders Management'!B:AB,10,0)),"")</f>
        <v/>
      </c>
      <c r="K4810" s="81" t="str">
        <f>IFERROR(IF(B4810="","",VLOOKUP(B4810,'Customer Orders Management'!B:AB,11,0)),"")</f>
        <v/>
      </c>
      <c r="L4810" s="81" t="str">
        <f>IFERROR(IF(VLOOKUP(B4810,'DIFOT Raw Data'!B:P,15,0)="","Not Delivered","Delivery"&amp;" "&amp;VLOOKUP(B4810,'DIFOT Raw Data'!B:P,15,0)),"")</f>
        <v/>
      </c>
    </row>
    <row r="4811" spans="5:12" x14ac:dyDescent="0.25">
      <c r="E4811" s="80" t="str">
        <f>IFERROR(IF(B4811="","",VLOOKUP(B4811,'Customer Orders Management'!B:AB,12,0)),"")</f>
        <v/>
      </c>
      <c r="F4811" s="80" t="str">
        <f>IFERROR(IF(B4811="","",VLOOKUP(B4811,'Customer Orders Management'!B:AB,13,0)),"")</f>
        <v/>
      </c>
      <c r="G4811" s="80" t="str">
        <f>IFERROR(IF(B4811="","",VLOOKUP(B4811,'Customer Orders Management'!B:AB,7,0)),"")</f>
        <v/>
      </c>
      <c r="H4811" s="80" t="str">
        <f>IFERROR(IF(B4811="","",VLOOKUP(B4811,'Customer Orders Management'!B:AB,8,0)),"")</f>
        <v/>
      </c>
      <c r="I4811" s="81" t="str">
        <f>IFERROR(IF(B4811="","",VLOOKUP(B4811,'Customer Orders Management'!B:AB,9,0)),"")</f>
        <v/>
      </c>
      <c r="J4811" s="81" t="str">
        <f>IFERROR(IF(B4811="","",VLOOKUP(B4811,'Customer Orders Management'!B:AB,10,0)),"")</f>
        <v/>
      </c>
      <c r="K4811" s="81" t="str">
        <f>IFERROR(IF(B4811="","",VLOOKUP(B4811,'Customer Orders Management'!B:AB,11,0)),"")</f>
        <v/>
      </c>
      <c r="L4811" s="81" t="str">
        <f>IFERROR(IF(VLOOKUP(B4811,'DIFOT Raw Data'!B:P,15,0)="","Not Delivered","Delivery"&amp;" "&amp;VLOOKUP(B4811,'DIFOT Raw Data'!B:P,15,0)),"")</f>
        <v/>
      </c>
    </row>
    <row r="4812" spans="5:12" x14ac:dyDescent="0.25">
      <c r="E4812" s="80" t="str">
        <f>IFERROR(IF(B4812="","",VLOOKUP(B4812,'Customer Orders Management'!B:AB,12,0)),"")</f>
        <v/>
      </c>
      <c r="F4812" s="80" t="str">
        <f>IFERROR(IF(B4812="","",VLOOKUP(B4812,'Customer Orders Management'!B:AB,13,0)),"")</f>
        <v/>
      </c>
      <c r="G4812" s="80" t="str">
        <f>IFERROR(IF(B4812="","",VLOOKUP(B4812,'Customer Orders Management'!B:AB,7,0)),"")</f>
        <v/>
      </c>
      <c r="H4812" s="80" t="str">
        <f>IFERROR(IF(B4812="","",VLOOKUP(B4812,'Customer Orders Management'!B:AB,8,0)),"")</f>
        <v/>
      </c>
      <c r="I4812" s="81" t="str">
        <f>IFERROR(IF(B4812="","",VLOOKUP(B4812,'Customer Orders Management'!B:AB,9,0)),"")</f>
        <v/>
      </c>
      <c r="J4812" s="81" t="str">
        <f>IFERROR(IF(B4812="","",VLOOKUP(B4812,'Customer Orders Management'!B:AB,10,0)),"")</f>
        <v/>
      </c>
      <c r="K4812" s="81" t="str">
        <f>IFERROR(IF(B4812="","",VLOOKUP(B4812,'Customer Orders Management'!B:AB,11,0)),"")</f>
        <v/>
      </c>
      <c r="L4812" s="81" t="str">
        <f>IFERROR(IF(VLOOKUP(B4812,'DIFOT Raw Data'!B:P,15,0)="","Not Delivered","Delivery"&amp;" "&amp;VLOOKUP(B4812,'DIFOT Raw Data'!B:P,15,0)),"")</f>
        <v/>
      </c>
    </row>
    <row r="4813" spans="5:12" x14ac:dyDescent="0.25">
      <c r="E4813" s="80" t="str">
        <f>IFERROR(IF(B4813="","",VLOOKUP(B4813,'Customer Orders Management'!B:AB,12,0)),"")</f>
        <v/>
      </c>
      <c r="F4813" s="80" t="str">
        <f>IFERROR(IF(B4813="","",VLOOKUP(B4813,'Customer Orders Management'!B:AB,13,0)),"")</f>
        <v/>
      </c>
      <c r="G4813" s="80" t="str">
        <f>IFERROR(IF(B4813="","",VLOOKUP(B4813,'Customer Orders Management'!B:AB,7,0)),"")</f>
        <v/>
      </c>
      <c r="H4813" s="80" t="str">
        <f>IFERROR(IF(B4813="","",VLOOKUP(B4813,'Customer Orders Management'!B:AB,8,0)),"")</f>
        <v/>
      </c>
      <c r="I4813" s="81" t="str">
        <f>IFERROR(IF(B4813="","",VLOOKUP(B4813,'Customer Orders Management'!B:AB,9,0)),"")</f>
        <v/>
      </c>
      <c r="J4813" s="81" t="str">
        <f>IFERROR(IF(B4813="","",VLOOKUP(B4813,'Customer Orders Management'!B:AB,10,0)),"")</f>
        <v/>
      </c>
      <c r="K4813" s="81" t="str">
        <f>IFERROR(IF(B4813="","",VLOOKUP(B4813,'Customer Orders Management'!B:AB,11,0)),"")</f>
        <v/>
      </c>
      <c r="L4813" s="81" t="str">
        <f>IFERROR(IF(VLOOKUP(B4813,'DIFOT Raw Data'!B:P,15,0)="","Not Delivered","Delivery"&amp;" "&amp;VLOOKUP(B4813,'DIFOT Raw Data'!B:P,15,0)),"")</f>
        <v/>
      </c>
    </row>
    <row r="4814" spans="5:12" x14ac:dyDescent="0.25">
      <c r="E4814" s="80" t="str">
        <f>IFERROR(IF(B4814="","",VLOOKUP(B4814,'Customer Orders Management'!B:AB,12,0)),"")</f>
        <v/>
      </c>
      <c r="F4814" s="80" t="str">
        <f>IFERROR(IF(B4814="","",VLOOKUP(B4814,'Customer Orders Management'!B:AB,13,0)),"")</f>
        <v/>
      </c>
      <c r="G4814" s="80" t="str">
        <f>IFERROR(IF(B4814="","",VLOOKUP(B4814,'Customer Orders Management'!B:AB,7,0)),"")</f>
        <v/>
      </c>
      <c r="H4814" s="80" t="str">
        <f>IFERROR(IF(B4814="","",VLOOKUP(B4814,'Customer Orders Management'!B:AB,8,0)),"")</f>
        <v/>
      </c>
      <c r="I4814" s="81" t="str">
        <f>IFERROR(IF(B4814="","",VLOOKUP(B4814,'Customer Orders Management'!B:AB,9,0)),"")</f>
        <v/>
      </c>
      <c r="J4814" s="81" t="str">
        <f>IFERROR(IF(B4814="","",VLOOKUP(B4814,'Customer Orders Management'!B:AB,10,0)),"")</f>
        <v/>
      </c>
      <c r="K4814" s="81" t="str">
        <f>IFERROR(IF(B4814="","",VLOOKUP(B4814,'Customer Orders Management'!B:AB,11,0)),"")</f>
        <v/>
      </c>
      <c r="L4814" s="81" t="str">
        <f>IFERROR(IF(VLOOKUP(B4814,'DIFOT Raw Data'!B:P,15,0)="","Not Delivered","Delivery"&amp;" "&amp;VLOOKUP(B4814,'DIFOT Raw Data'!B:P,15,0)),"")</f>
        <v/>
      </c>
    </row>
    <row r="4815" spans="5:12" x14ac:dyDescent="0.25">
      <c r="E4815" s="80" t="str">
        <f>IFERROR(IF(B4815="","",VLOOKUP(B4815,'Customer Orders Management'!B:AB,12,0)),"")</f>
        <v/>
      </c>
      <c r="F4815" s="80" t="str">
        <f>IFERROR(IF(B4815="","",VLOOKUP(B4815,'Customer Orders Management'!B:AB,13,0)),"")</f>
        <v/>
      </c>
      <c r="G4815" s="80" t="str">
        <f>IFERROR(IF(B4815="","",VLOOKUP(B4815,'Customer Orders Management'!B:AB,7,0)),"")</f>
        <v/>
      </c>
      <c r="H4815" s="80" t="str">
        <f>IFERROR(IF(B4815="","",VLOOKUP(B4815,'Customer Orders Management'!B:AB,8,0)),"")</f>
        <v/>
      </c>
      <c r="I4815" s="81" t="str">
        <f>IFERROR(IF(B4815="","",VLOOKUP(B4815,'Customer Orders Management'!B:AB,9,0)),"")</f>
        <v/>
      </c>
      <c r="J4815" s="81" t="str">
        <f>IFERROR(IF(B4815="","",VLOOKUP(B4815,'Customer Orders Management'!B:AB,10,0)),"")</f>
        <v/>
      </c>
      <c r="K4815" s="81" t="str">
        <f>IFERROR(IF(B4815="","",VLOOKUP(B4815,'Customer Orders Management'!B:AB,11,0)),"")</f>
        <v/>
      </c>
      <c r="L4815" s="81" t="str">
        <f>IFERROR(IF(VLOOKUP(B4815,'DIFOT Raw Data'!B:P,15,0)="","Not Delivered","Delivery"&amp;" "&amp;VLOOKUP(B4815,'DIFOT Raw Data'!B:P,15,0)),"")</f>
        <v/>
      </c>
    </row>
    <row r="4816" spans="5:12" x14ac:dyDescent="0.25">
      <c r="E4816" s="80" t="str">
        <f>IFERROR(IF(B4816="","",VLOOKUP(B4816,'Customer Orders Management'!B:AB,12,0)),"")</f>
        <v/>
      </c>
      <c r="F4816" s="80" t="str">
        <f>IFERROR(IF(B4816="","",VLOOKUP(B4816,'Customer Orders Management'!B:AB,13,0)),"")</f>
        <v/>
      </c>
      <c r="G4816" s="80" t="str">
        <f>IFERROR(IF(B4816="","",VLOOKUP(B4816,'Customer Orders Management'!B:AB,7,0)),"")</f>
        <v/>
      </c>
      <c r="H4816" s="80" t="str">
        <f>IFERROR(IF(B4816="","",VLOOKUP(B4816,'Customer Orders Management'!B:AB,8,0)),"")</f>
        <v/>
      </c>
      <c r="I4816" s="81" t="str">
        <f>IFERROR(IF(B4816="","",VLOOKUP(B4816,'Customer Orders Management'!B:AB,9,0)),"")</f>
        <v/>
      </c>
      <c r="J4816" s="81" t="str">
        <f>IFERROR(IF(B4816="","",VLOOKUP(B4816,'Customer Orders Management'!B:AB,10,0)),"")</f>
        <v/>
      </c>
      <c r="K4816" s="81" t="str">
        <f>IFERROR(IF(B4816="","",VLOOKUP(B4816,'Customer Orders Management'!B:AB,11,0)),"")</f>
        <v/>
      </c>
      <c r="L4816" s="81" t="str">
        <f>IFERROR(IF(VLOOKUP(B4816,'DIFOT Raw Data'!B:P,15,0)="","Not Delivered","Delivery"&amp;" "&amp;VLOOKUP(B4816,'DIFOT Raw Data'!B:P,15,0)),"")</f>
        <v/>
      </c>
    </row>
    <row r="4817" spans="5:12" x14ac:dyDescent="0.25">
      <c r="E4817" s="80" t="str">
        <f>IFERROR(IF(B4817="","",VLOOKUP(B4817,'Customer Orders Management'!B:AB,12,0)),"")</f>
        <v/>
      </c>
      <c r="F4817" s="80" t="str">
        <f>IFERROR(IF(B4817="","",VLOOKUP(B4817,'Customer Orders Management'!B:AB,13,0)),"")</f>
        <v/>
      </c>
      <c r="G4817" s="80" t="str">
        <f>IFERROR(IF(B4817="","",VLOOKUP(B4817,'Customer Orders Management'!B:AB,7,0)),"")</f>
        <v/>
      </c>
      <c r="H4817" s="80" t="str">
        <f>IFERROR(IF(B4817="","",VLOOKUP(B4817,'Customer Orders Management'!B:AB,8,0)),"")</f>
        <v/>
      </c>
      <c r="I4817" s="81" t="str">
        <f>IFERROR(IF(B4817="","",VLOOKUP(B4817,'Customer Orders Management'!B:AB,9,0)),"")</f>
        <v/>
      </c>
      <c r="J4817" s="81" t="str">
        <f>IFERROR(IF(B4817="","",VLOOKUP(B4817,'Customer Orders Management'!B:AB,10,0)),"")</f>
        <v/>
      </c>
      <c r="K4817" s="81" t="str">
        <f>IFERROR(IF(B4817="","",VLOOKUP(B4817,'Customer Orders Management'!B:AB,11,0)),"")</f>
        <v/>
      </c>
      <c r="L4817" s="81" t="str">
        <f>IFERROR(IF(VLOOKUP(B4817,'DIFOT Raw Data'!B:P,15,0)="","Not Delivered","Delivery"&amp;" "&amp;VLOOKUP(B4817,'DIFOT Raw Data'!B:P,15,0)),"")</f>
        <v/>
      </c>
    </row>
    <row r="4818" spans="5:12" x14ac:dyDescent="0.25">
      <c r="E4818" s="80" t="str">
        <f>IFERROR(IF(B4818="","",VLOOKUP(B4818,'Customer Orders Management'!B:AB,12,0)),"")</f>
        <v/>
      </c>
      <c r="F4818" s="80" t="str">
        <f>IFERROR(IF(B4818="","",VLOOKUP(B4818,'Customer Orders Management'!B:AB,13,0)),"")</f>
        <v/>
      </c>
      <c r="G4818" s="80" t="str">
        <f>IFERROR(IF(B4818="","",VLOOKUP(B4818,'Customer Orders Management'!B:AB,7,0)),"")</f>
        <v/>
      </c>
      <c r="H4818" s="80" t="str">
        <f>IFERROR(IF(B4818="","",VLOOKUP(B4818,'Customer Orders Management'!B:AB,8,0)),"")</f>
        <v/>
      </c>
      <c r="I4818" s="81" t="str">
        <f>IFERROR(IF(B4818="","",VLOOKUP(B4818,'Customer Orders Management'!B:AB,9,0)),"")</f>
        <v/>
      </c>
      <c r="J4818" s="81" t="str">
        <f>IFERROR(IF(B4818="","",VLOOKUP(B4818,'Customer Orders Management'!B:AB,10,0)),"")</f>
        <v/>
      </c>
      <c r="K4818" s="81" t="str">
        <f>IFERROR(IF(B4818="","",VLOOKUP(B4818,'Customer Orders Management'!B:AB,11,0)),"")</f>
        <v/>
      </c>
      <c r="L4818" s="81" t="str">
        <f>IFERROR(IF(VLOOKUP(B4818,'DIFOT Raw Data'!B:P,15,0)="","Not Delivered","Delivery"&amp;" "&amp;VLOOKUP(B4818,'DIFOT Raw Data'!B:P,15,0)),"")</f>
        <v/>
      </c>
    </row>
    <row r="4819" spans="5:12" x14ac:dyDescent="0.25">
      <c r="E4819" s="80" t="str">
        <f>IFERROR(IF(B4819="","",VLOOKUP(B4819,'Customer Orders Management'!B:AB,12,0)),"")</f>
        <v/>
      </c>
      <c r="F4819" s="80" t="str">
        <f>IFERROR(IF(B4819="","",VLOOKUP(B4819,'Customer Orders Management'!B:AB,13,0)),"")</f>
        <v/>
      </c>
      <c r="G4819" s="80" t="str">
        <f>IFERROR(IF(B4819="","",VLOOKUP(B4819,'Customer Orders Management'!B:AB,7,0)),"")</f>
        <v/>
      </c>
      <c r="H4819" s="80" t="str">
        <f>IFERROR(IF(B4819="","",VLOOKUP(B4819,'Customer Orders Management'!B:AB,8,0)),"")</f>
        <v/>
      </c>
      <c r="I4819" s="81" t="str">
        <f>IFERROR(IF(B4819="","",VLOOKUP(B4819,'Customer Orders Management'!B:AB,9,0)),"")</f>
        <v/>
      </c>
      <c r="J4819" s="81" t="str">
        <f>IFERROR(IF(B4819="","",VLOOKUP(B4819,'Customer Orders Management'!B:AB,10,0)),"")</f>
        <v/>
      </c>
      <c r="K4819" s="81" t="str">
        <f>IFERROR(IF(B4819="","",VLOOKUP(B4819,'Customer Orders Management'!B:AB,11,0)),"")</f>
        <v/>
      </c>
      <c r="L4819" s="81" t="str">
        <f>IFERROR(IF(VLOOKUP(B4819,'DIFOT Raw Data'!B:P,15,0)="","Not Delivered","Delivery"&amp;" "&amp;VLOOKUP(B4819,'DIFOT Raw Data'!B:P,15,0)),"")</f>
        <v/>
      </c>
    </row>
    <row r="4820" spans="5:12" x14ac:dyDescent="0.25">
      <c r="E4820" s="80" t="str">
        <f>IFERROR(IF(B4820="","",VLOOKUP(B4820,'Customer Orders Management'!B:AB,12,0)),"")</f>
        <v/>
      </c>
      <c r="F4820" s="80" t="str">
        <f>IFERROR(IF(B4820="","",VLOOKUP(B4820,'Customer Orders Management'!B:AB,13,0)),"")</f>
        <v/>
      </c>
      <c r="G4820" s="80" t="str">
        <f>IFERROR(IF(B4820="","",VLOOKUP(B4820,'Customer Orders Management'!B:AB,7,0)),"")</f>
        <v/>
      </c>
      <c r="H4820" s="80" t="str">
        <f>IFERROR(IF(B4820="","",VLOOKUP(B4820,'Customer Orders Management'!B:AB,8,0)),"")</f>
        <v/>
      </c>
      <c r="I4820" s="81" t="str">
        <f>IFERROR(IF(B4820="","",VLOOKUP(B4820,'Customer Orders Management'!B:AB,9,0)),"")</f>
        <v/>
      </c>
      <c r="J4820" s="81" t="str">
        <f>IFERROR(IF(B4820="","",VLOOKUP(B4820,'Customer Orders Management'!B:AB,10,0)),"")</f>
        <v/>
      </c>
      <c r="K4820" s="81" t="str">
        <f>IFERROR(IF(B4820="","",VLOOKUP(B4820,'Customer Orders Management'!B:AB,11,0)),"")</f>
        <v/>
      </c>
      <c r="L4820" s="81" t="str">
        <f>IFERROR(IF(VLOOKUP(B4820,'DIFOT Raw Data'!B:P,15,0)="","Not Delivered","Delivery"&amp;" "&amp;VLOOKUP(B4820,'DIFOT Raw Data'!B:P,15,0)),"")</f>
        <v/>
      </c>
    </row>
    <row r="4821" spans="5:12" x14ac:dyDescent="0.25">
      <c r="E4821" s="80" t="str">
        <f>IFERROR(IF(B4821="","",VLOOKUP(B4821,'Customer Orders Management'!B:AB,12,0)),"")</f>
        <v/>
      </c>
      <c r="F4821" s="80" t="str">
        <f>IFERROR(IF(B4821="","",VLOOKUP(B4821,'Customer Orders Management'!B:AB,13,0)),"")</f>
        <v/>
      </c>
      <c r="G4821" s="80" t="str">
        <f>IFERROR(IF(B4821="","",VLOOKUP(B4821,'Customer Orders Management'!B:AB,7,0)),"")</f>
        <v/>
      </c>
      <c r="H4821" s="80" t="str">
        <f>IFERROR(IF(B4821="","",VLOOKUP(B4821,'Customer Orders Management'!B:AB,8,0)),"")</f>
        <v/>
      </c>
      <c r="I4821" s="81" t="str">
        <f>IFERROR(IF(B4821="","",VLOOKUP(B4821,'Customer Orders Management'!B:AB,9,0)),"")</f>
        <v/>
      </c>
      <c r="J4821" s="81" t="str">
        <f>IFERROR(IF(B4821="","",VLOOKUP(B4821,'Customer Orders Management'!B:AB,10,0)),"")</f>
        <v/>
      </c>
      <c r="K4821" s="81" t="str">
        <f>IFERROR(IF(B4821="","",VLOOKUP(B4821,'Customer Orders Management'!B:AB,11,0)),"")</f>
        <v/>
      </c>
      <c r="L4821" s="81" t="str">
        <f>IFERROR(IF(VLOOKUP(B4821,'DIFOT Raw Data'!B:P,15,0)="","Not Delivered","Delivery"&amp;" "&amp;VLOOKUP(B4821,'DIFOT Raw Data'!B:P,15,0)),"")</f>
        <v/>
      </c>
    </row>
    <row r="4822" spans="5:12" x14ac:dyDescent="0.25">
      <c r="E4822" s="80" t="str">
        <f>IFERROR(IF(B4822="","",VLOOKUP(B4822,'Customer Orders Management'!B:AB,12,0)),"")</f>
        <v/>
      </c>
      <c r="F4822" s="80" t="str">
        <f>IFERROR(IF(B4822="","",VLOOKUP(B4822,'Customer Orders Management'!B:AB,13,0)),"")</f>
        <v/>
      </c>
      <c r="G4822" s="80" t="str">
        <f>IFERROR(IF(B4822="","",VLOOKUP(B4822,'Customer Orders Management'!B:AB,7,0)),"")</f>
        <v/>
      </c>
      <c r="H4822" s="80" t="str">
        <f>IFERROR(IF(B4822="","",VLOOKUP(B4822,'Customer Orders Management'!B:AB,8,0)),"")</f>
        <v/>
      </c>
      <c r="I4822" s="81" t="str">
        <f>IFERROR(IF(B4822="","",VLOOKUP(B4822,'Customer Orders Management'!B:AB,9,0)),"")</f>
        <v/>
      </c>
      <c r="J4822" s="81" t="str">
        <f>IFERROR(IF(B4822="","",VLOOKUP(B4822,'Customer Orders Management'!B:AB,10,0)),"")</f>
        <v/>
      </c>
      <c r="K4822" s="81" t="str">
        <f>IFERROR(IF(B4822="","",VLOOKUP(B4822,'Customer Orders Management'!B:AB,11,0)),"")</f>
        <v/>
      </c>
      <c r="L4822" s="81" t="str">
        <f>IFERROR(IF(VLOOKUP(B4822,'DIFOT Raw Data'!B:P,15,0)="","Not Delivered","Delivery"&amp;" "&amp;VLOOKUP(B4822,'DIFOT Raw Data'!B:P,15,0)),"")</f>
        <v/>
      </c>
    </row>
    <row r="4823" spans="5:12" x14ac:dyDescent="0.25">
      <c r="E4823" s="80" t="str">
        <f>IFERROR(IF(B4823="","",VLOOKUP(B4823,'Customer Orders Management'!B:AB,12,0)),"")</f>
        <v/>
      </c>
      <c r="F4823" s="80" t="str">
        <f>IFERROR(IF(B4823="","",VLOOKUP(B4823,'Customer Orders Management'!B:AB,13,0)),"")</f>
        <v/>
      </c>
      <c r="G4823" s="80" t="str">
        <f>IFERROR(IF(B4823="","",VLOOKUP(B4823,'Customer Orders Management'!B:AB,7,0)),"")</f>
        <v/>
      </c>
      <c r="H4823" s="80" t="str">
        <f>IFERROR(IF(B4823="","",VLOOKUP(B4823,'Customer Orders Management'!B:AB,8,0)),"")</f>
        <v/>
      </c>
      <c r="I4823" s="81" t="str">
        <f>IFERROR(IF(B4823="","",VLOOKUP(B4823,'Customer Orders Management'!B:AB,9,0)),"")</f>
        <v/>
      </c>
      <c r="J4823" s="81" t="str">
        <f>IFERROR(IF(B4823="","",VLOOKUP(B4823,'Customer Orders Management'!B:AB,10,0)),"")</f>
        <v/>
      </c>
      <c r="K4823" s="81" t="str">
        <f>IFERROR(IF(B4823="","",VLOOKUP(B4823,'Customer Orders Management'!B:AB,11,0)),"")</f>
        <v/>
      </c>
      <c r="L4823" s="81" t="str">
        <f>IFERROR(IF(VLOOKUP(B4823,'DIFOT Raw Data'!B:P,15,0)="","Not Delivered","Delivery"&amp;" "&amp;VLOOKUP(B4823,'DIFOT Raw Data'!B:P,15,0)),"")</f>
        <v/>
      </c>
    </row>
    <row r="4824" spans="5:12" x14ac:dyDescent="0.25">
      <c r="E4824" s="80" t="str">
        <f>IFERROR(IF(B4824="","",VLOOKUP(B4824,'Customer Orders Management'!B:AB,12,0)),"")</f>
        <v/>
      </c>
      <c r="F4824" s="80" t="str">
        <f>IFERROR(IF(B4824="","",VLOOKUP(B4824,'Customer Orders Management'!B:AB,13,0)),"")</f>
        <v/>
      </c>
      <c r="G4824" s="80" t="str">
        <f>IFERROR(IF(B4824="","",VLOOKUP(B4824,'Customer Orders Management'!B:AB,7,0)),"")</f>
        <v/>
      </c>
      <c r="H4824" s="80" t="str">
        <f>IFERROR(IF(B4824="","",VLOOKUP(B4824,'Customer Orders Management'!B:AB,8,0)),"")</f>
        <v/>
      </c>
      <c r="I4824" s="81" t="str">
        <f>IFERROR(IF(B4824="","",VLOOKUP(B4824,'Customer Orders Management'!B:AB,9,0)),"")</f>
        <v/>
      </c>
      <c r="J4824" s="81" t="str">
        <f>IFERROR(IF(B4824="","",VLOOKUP(B4824,'Customer Orders Management'!B:AB,10,0)),"")</f>
        <v/>
      </c>
      <c r="K4824" s="81" t="str">
        <f>IFERROR(IF(B4824="","",VLOOKUP(B4824,'Customer Orders Management'!B:AB,11,0)),"")</f>
        <v/>
      </c>
      <c r="L4824" s="81" t="str">
        <f>IFERROR(IF(VLOOKUP(B4824,'DIFOT Raw Data'!B:P,15,0)="","Not Delivered","Delivery"&amp;" "&amp;VLOOKUP(B4824,'DIFOT Raw Data'!B:P,15,0)),"")</f>
        <v/>
      </c>
    </row>
    <row r="4825" spans="5:12" x14ac:dyDescent="0.25">
      <c r="E4825" s="80" t="str">
        <f>IFERROR(IF(B4825="","",VLOOKUP(B4825,'Customer Orders Management'!B:AB,12,0)),"")</f>
        <v/>
      </c>
      <c r="F4825" s="80" t="str">
        <f>IFERROR(IF(B4825="","",VLOOKUP(B4825,'Customer Orders Management'!B:AB,13,0)),"")</f>
        <v/>
      </c>
      <c r="G4825" s="80" t="str">
        <f>IFERROR(IF(B4825="","",VLOOKUP(B4825,'Customer Orders Management'!B:AB,7,0)),"")</f>
        <v/>
      </c>
      <c r="H4825" s="80" t="str">
        <f>IFERROR(IF(B4825="","",VLOOKUP(B4825,'Customer Orders Management'!B:AB,8,0)),"")</f>
        <v/>
      </c>
      <c r="I4825" s="81" t="str">
        <f>IFERROR(IF(B4825="","",VLOOKUP(B4825,'Customer Orders Management'!B:AB,9,0)),"")</f>
        <v/>
      </c>
      <c r="J4825" s="81" t="str">
        <f>IFERROR(IF(B4825="","",VLOOKUP(B4825,'Customer Orders Management'!B:AB,10,0)),"")</f>
        <v/>
      </c>
      <c r="K4825" s="81" t="str">
        <f>IFERROR(IF(B4825="","",VLOOKUP(B4825,'Customer Orders Management'!B:AB,11,0)),"")</f>
        <v/>
      </c>
      <c r="L4825" s="81" t="str">
        <f>IFERROR(IF(VLOOKUP(B4825,'DIFOT Raw Data'!B:P,15,0)="","Not Delivered","Delivery"&amp;" "&amp;VLOOKUP(B4825,'DIFOT Raw Data'!B:P,15,0)),"")</f>
        <v/>
      </c>
    </row>
    <row r="4826" spans="5:12" x14ac:dyDescent="0.25">
      <c r="E4826" s="80" t="str">
        <f>IFERROR(IF(B4826="","",VLOOKUP(B4826,'Customer Orders Management'!B:AB,12,0)),"")</f>
        <v/>
      </c>
      <c r="F4826" s="80" t="str">
        <f>IFERROR(IF(B4826="","",VLOOKUP(B4826,'Customer Orders Management'!B:AB,13,0)),"")</f>
        <v/>
      </c>
      <c r="G4826" s="80" t="str">
        <f>IFERROR(IF(B4826="","",VLOOKUP(B4826,'Customer Orders Management'!B:AB,7,0)),"")</f>
        <v/>
      </c>
      <c r="H4826" s="80" t="str">
        <f>IFERROR(IF(B4826="","",VLOOKUP(B4826,'Customer Orders Management'!B:AB,8,0)),"")</f>
        <v/>
      </c>
      <c r="I4826" s="81" t="str">
        <f>IFERROR(IF(B4826="","",VLOOKUP(B4826,'Customer Orders Management'!B:AB,9,0)),"")</f>
        <v/>
      </c>
      <c r="J4826" s="81" t="str">
        <f>IFERROR(IF(B4826="","",VLOOKUP(B4826,'Customer Orders Management'!B:AB,10,0)),"")</f>
        <v/>
      </c>
      <c r="K4826" s="81" t="str">
        <f>IFERROR(IF(B4826="","",VLOOKUP(B4826,'Customer Orders Management'!B:AB,11,0)),"")</f>
        <v/>
      </c>
      <c r="L4826" s="81" t="str">
        <f>IFERROR(IF(VLOOKUP(B4826,'DIFOT Raw Data'!B:P,15,0)="","Not Delivered","Delivery"&amp;" "&amp;VLOOKUP(B4826,'DIFOT Raw Data'!B:P,15,0)),"")</f>
        <v/>
      </c>
    </row>
    <row r="4827" spans="5:12" x14ac:dyDescent="0.25">
      <c r="E4827" s="80" t="str">
        <f>IFERROR(IF(B4827="","",VLOOKUP(B4827,'Customer Orders Management'!B:AB,12,0)),"")</f>
        <v/>
      </c>
      <c r="F4827" s="80" t="str">
        <f>IFERROR(IF(B4827="","",VLOOKUP(B4827,'Customer Orders Management'!B:AB,13,0)),"")</f>
        <v/>
      </c>
      <c r="G4827" s="80" t="str">
        <f>IFERROR(IF(B4827="","",VLOOKUP(B4827,'Customer Orders Management'!B:AB,7,0)),"")</f>
        <v/>
      </c>
      <c r="H4827" s="80" t="str">
        <f>IFERROR(IF(B4827="","",VLOOKUP(B4827,'Customer Orders Management'!B:AB,8,0)),"")</f>
        <v/>
      </c>
      <c r="I4827" s="81" t="str">
        <f>IFERROR(IF(B4827="","",VLOOKUP(B4827,'Customer Orders Management'!B:AB,9,0)),"")</f>
        <v/>
      </c>
      <c r="J4827" s="81" t="str">
        <f>IFERROR(IF(B4827="","",VLOOKUP(B4827,'Customer Orders Management'!B:AB,10,0)),"")</f>
        <v/>
      </c>
      <c r="K4827" s="81" t="str">
        <f>IFERROR(IF(B4827="","",VLOOKUP(B4827,'Customer Orders Management'!B:AB,11,0)),"")</f>
        <v/>
      </c>
      <c r="L4827" s="81" t="str">
        <f>IFERROR(IF(VLOOKUP(B4827,'DIFOT Raw Data'!B:P,15,0)="","Not Delivered","Delivery"&amp;" "&amp;VLOOKUP(B4827,'DIFOT Raw Data'!B:P,15,0)),"")</f>
        <v/>
      </c>
    </row>
    <row r="4828" spans="5:12" x14ac:dyDescent="0.25">
      <c r="E4828" s="80" t="str">
        <f>IFERROR(IF(B4828="","",VLOOKUP(B4828,'Customer Orders Management'!B:AB,12,0)),"")</f>
        <v/>
      </c>
      <c r="F4828" s="80" t="str">
        <f>IFERROR(IF(B4828="","",VLOOKUP(B4828,'Customer Orders Management'!B:AB,13,0)),"")</f>
        <v/>
      </c>
      <c r="G4828" s="80" t="str">
        <f>IFERROR(IF(B4828="","",VLOOKUP(B4828,'Customer Orders Management'!B:AB,7,0)),"")</f>
        <v/>
      </c>
      <c r="H4828" s="80" t="str">
        <f>IFERROR(IF(B4828="","",VLOOKUP(B4828,'Customer Orders Management'!B:AB,8,0)),"")</f>
        <v/>
      </c>
      <c r="I4828" s="81" t="str">
        <f>IFERROR(IF(B4828="","",VLOOKUP(B4828,'Customer Orders Management'!B:AB,9,0)),"")</f>
        <v/>
      </c>
      <c r="J4828" s="81" t="str">
        <f>IFERROR(IF(B4828="","",VLOOKUP(B4828,'Customer Orders Management'!B:AB,10,0)),"")</f>
        <v/>
      </c>
      <c r="K4828" s="81" t="str">
        <f>IFERROR(IF(B4828="","",VLOOKUP(B4828,'Customer Orders Management'!B:AB,11,0)),"")</f>
        <v/>
      </c>
      <c r="L4828" s="81" t="str">
        <f>IFERROR(IF(VLOOKUP(B4828,'DIFOT Raw Data'!B:P,15,0)="","Not Delivered","Delivery"&amp;" "&amp;VLOOKUP(B4828,'DIFOT Raw Data'!B:P,15,0)),"")</f>
        <v/>
      </c>
    </row>
    <row r="4829" spans="5:12" x14ac:dyDescent="0.25">
      <c r="E4829" s="80" t="str">
        <f>IFERROR(IF(B4829="","",VLOOKUP(B4829,'Customer Orders Management'!B:AB,12,0)),"")</f>
        <v/>
      </c>
      <c r="F4829" s="80" t="str">
        <f>IFERROR(IF(B4829="","",VLOOKUP(B4829,'Customer Orders Management'!B:AB,13,0)),"")</f>
        <v/>
      </c>
      <c r="G4829" s="80" t="str">
        <f>IFERROR(IF(B4829="","",VLOOKUP(B4829,'Customer Orders Management'!B:AB,7,0)),"")</f>
        <v/>
      </c>
      <c r="H4829" s="80" t="str">
        <f>IFERROR(IF(B4829="","",VLOOKUP(B4829,'Customer Orders Management'!B:AB,8,0)),"")</f>
        <v/>
      </c>
      <c r="I4829" s="81" t="str">
        <f>IFERROR(IF(B4829="","",VLOOKUP(B4829,'Customer Orders Management'!B:AB,9,0)),"")</f>
        <v/>
      </c>
      <c r="J4829" s="81" t="str">
        <f>IFERROR(IF(B4829="","",VLOOKUP(B4829,'Customer Orders Management'!B:AB,10,0)),"")</f>
        <v/>
      </c>
      <c r="K4829" s="81" t="str">
        <f>IFERROR(IF(B4829="","",VLOOKUP(B4829,'Customer Orders Management'!B:AB,11,0)),"")</f>
        <v/>
      </c>
      <c r="L4829" s="81" t="str">
        <f>IFERROR(IF(VLOOKUP(B4829,'DIFOT Raw Data'!B:P,15,0)="","Not Delivered","Delivery"&amp;" "&amp;VLOOKUP(B4829,'DIFOT Raw Data'!B:P,15,0)),"")</f>
        <v/>
      </c>
    </row>
    <row r="4830" spans="5:12" x14ac:dyDescent="0.25">
      <c r="E4830" s="80" t="str">
        <f>IFERROR(IF(B4830="","",VLOOKUP(B4830,'Customer Orders Management'!B:AB,12,0)),"")</f>
        <v/>
      </c>
      <c r="F4830" s="80" t="str">
        <f>IFERROR(IF(B4830="","",VLOOKUP(B4830,'Customer Orders Management'!B:AB,13,0)),"")</f>
        <v/>
      </c>
      <c r="G4830" s="80" t="str">
        <f>IFERROR(IF(B4830="","",VLOOKUP(B4830,'Customer Orders Management'!B:AB,7,0)),"")</f>
        <v/>
      </c>
      <c r="H4830" s="80" t="str">
        <f>IFERROR(IF(B4830="","",VLOOKUP(B4830,'Customer Orders Management'!B:AB,8,0)),"")</f>
        <v/>
      </c>
      <c r="I4830" s="81" t="str">
        <f>IFERROR(IF(B4830="","",VLOOKUP(B4830,'Customer Orders Management'!B:AB,9,0)),"")</f>
        <v/>
      </c>
      <c r="J4830" s="81" t="str">
        <f>IFERROR(IF(B4830="","",VLOOKUP(B4830,'Customer Orders Management'!B:AB,10,0)),"")</f>
        <v/>
      </c>
      <c r="K4830" s="81" t="str">
        <f>IFERROR(IF(B4830="","",VLOOKUP(B4830,'Customer Orders Management'!B:AB,11,0)),"")</f>
        <v/>
      </c>
      <c r="L4830" s="81" t="str">
        <f>IFERROR(IF(VLOOKUP(B4830,'DIFOT Raw Data'!B:P,15,0)="","Not Delivered","Delivery"&amp;" "&amp;VLOOKUP(B4830,'DIFOT Raw Data'!B:P,15,0)),"")</f>
        <v/>
      </c>
    </row>
    <row r="4831" spans="5:12" x14ac:dyDescent="0.25">
      <c r="E4831" s="80" t="str">
        <f>IFERROR(IF(B4831="","",VLOOKUP(B4831,'Customer Orders Management'!B:AB,12,0)),"")</f>
        <v/>
      </c>
      <c r="F4831" s="80" t="str">
        <f>IFERROR(IF(B4831="","",VLOOKUP(B4831,'Customer Orders Management'!B:AB,13,0)),"")</f>
        <v/>
      </c>
      <c r="G4831" s="80" t="str">
        <f>IFERROR(IF(B4831="","",VLOOKUP(B4831,'Customer Orders Management'!B:AB,7,0)),"")</f>
        <v/>
      </c>
      <c r="H4831" s="80" t="str">
        <f>IFERROR(IF(B4831="","",VLOOKUP(B4831,'Customer Orders Management'!B:AB,8,0)),"")</f>
        <v/>
      </c>
      <c r="I4831" s="81" t="str">
        <f>IFERROR(IF(B4831="","",VLOOKUP(B4831,'Customer Orders Management'!B:AB,9,0)),"")</f>
        <v/>
      </c>
      <c r="J4831" s="81" t="str">
        <f>IFERROR(IF(B4831="","",VLOOKUP(B4831,'Customer Orders Management'!B:AB,10,0)),"")</f>
        <v/>
      </c>
      <c r="K4831" s="81" t="str">
        <f>IFERROR(IF(B4831="","",VLOOKUP(B4831,'Customer Orders Management'!B:AB,11,0)),"")</f>
        <v/>
      </c>
      <c r="L4831" s="81" t="str">
        <f>IFERROR(IF(VLOOKUP(B4831,'DIFOT Raw Data'!B:P,15,0)="","Not Delivered","Delivery"&amp;" "&amp;VLOOKUP(B4831,'DIFOT Raw Data'!B:P,15,0)),"")</f>
        <v/>
      </c>
    </row>
    <row r="4832" spans="5:12" x14ac:dyDescent="0.25">
      <c r="E4832" s="80" t="str">
        <f>IFERROR(IF(B4832="","",VLOOKUP(B4832,'Customer Orders Management'!B:AB,12,0)),"")</f>
        <v/>
      </c>
      <c r="F4832" s="80" t="str">
        <f>IFERROR(IF(B4832="","",VLOOKUP(B4832,'Customer Orders Management'!B:AB,13,0)),"")</f>
        <v/>
      </c>
      <c r="G4832" s="80" t="str">
        <f>IFERROR(IF(B4832="","",VLOOKUP(B4832,'Customer Orders Management'!B:AB,7,0)),"")</f>
        <v/>
      </c>
      <c r="H4832" s="80" t="str">
        <f>IFERROR(IF(B4832="","",VLOOKUP(B4832,'Customer Orders Management'!B:AB,8,0)),"")</f>
        <v/>
      </c>
      <c r="I4832" s="81" t="str">
        <f>IFERROR(IF(B4832="","",VLOOKUP(B4832,'Customer Orders Management'!B:AB,9,0)),"")</f>
        <v/>
      </c>
      <c r="J4832" s="81" t="str">
        <f>IFERROR(IF(B4832="","",VLOOKUP(B4832,'Customer Orders Management'!B:AB,10,0)),"")</f>
        <v/>
      </c>
      <c r="K4832" s="81" t="str">
        <f>IFERROR(IF(B4832="","",VLOOKUP(B4832,'Customer Orders Management'!B:AB,11,0)),"")</f>
        <v/>
      </c>
      <c r="L4832" s="81" t="str">
        <f>IFERROR(IF(VLOOKUP(B4832,'DIFOT Raw Data'!B:P,15,0)="","Not Delivered","Delivery"&amp;" "&amp;VLOOKUP(B4832,'DIFOT Raw Data'!B:P,15,0)),"")</f>
        <v/>
      </c>
    </row>
    <row r="4833" spans="5:12" x14ac:dyDescent="0.25">
      <c r="E4833" s="80" t="str">
        <f>IFERROR(IF(B4833="","",VLOOKUP(B4833,'Customer Orders Management'!B:AB,12,0)),"")</f>
        <v/>
      </c>
      <c r="F4833" s="80" t="str">
        <f>IFERROR(IF(B4833="","",VLOOKUP(B4833,'Customer Orders Management'!B:AB,13,0)),"")</f>
        <v/>
      </c>
      <c r="G4833" s="80" t="str">
        <f>IFERROR(IF(B4833="","",VLOOKUP(B4833,'Customer Orders Management'!B:AB,7,0)),"")</f>
        <v/>
      </c>
      <c r="H4833" s="80" t="str">
        <f>IFERROR(IF(B4833="","",VLOOKUP(B4833,'Customer Orders Management'!B:AB,8,0)),"")</f>
        <v/>
      </c>
      <c r="I4833" s="81" t="str">
        <f>IFERROR(IF(B4833="","",VLOOKUP(B4833,'Customer Orders Management'!B:AB,9,0)),"")</f>
        <v/>
      </c>
      <c r="J4833" s="81" t="str">
        <f>IFERROR(IF(B4833="","",VLOOKUP(B4833,'Customer Orders Management'!B:AB,10,0)),"")</f>
        <v/>
      </c>
      <c r="K4833" s="81" t="str">
        <f>IFERROR(IF(B4833="","",VLOOKUP(B4833,'Customer Orders Management'!B:AB,11,0)),"")</f>
        <v/>
      </c>
      <c r="L4833" s="81" t="str">
        <f>IFERROR(IF(VLOOKUP(B4833,'DIFOT Raw Data'!B:P,15,0)="","Not Delivered","Delivery"&amp;" "&amp;VLOOKUP(B4833,'DIFOT Raw Data'!B:P,15,0)),"")</f>
        <v/>
      </c>
    </row>
    <row r="4834" spans="5:12" x14ac:dyDescent="0.25">
      <c r="E4834" s="80" t="str">
        <f>IFERROR(IF(B4834="","",VLOOKUP(B4834,'Customer Orders Management'!B:AB,12,0)),"")</f>
        <v/>
      </c>
      <c r="F4834" s="80" t="str">
        <f>IFERROR(IF(B4834="","",VLOOKUP(B4834,'Customer Orders Management'!B:AB,13,0)),"")</f>
        <v/>
      </c>
      <c r="G4834" s="80" t="str">
        <f>IFERROR(IF(B4834="","",VLOOKUP(B4834,'Customer Orders Management'!B:AB,7,0)),"")</f>
        <v/>
      </c>
      <c r="H4834" s="80" t="str">
        <f>IFERROR(IF(B4834="","",VLOOKUP(B4834,'Customer Orders Management'!B:AB,8,0)),"")</f>
        <v/>
      </c>
      <c r="I4834" s="81" t="str">
        <f>IFERROR(IF(B4834="","",VLOOKUP(B4834,'Customer Orders Management'!B:AB,9,0)),"")</f>
        <v/>
      </c>
      <c r="J4834" s="81" t="str">
        <f>IFERROR(IF(B4834="","",VLOOKUP(B4834,'Customer Orders Management'!B:AB,10,0)),"")</f>
        <v/>
      </c>
      <c r="K4834" s="81" t="str">
        <f>IFERROR(IF(B4834="","",VLOOKUP(B4834,'Customer Orders Management'!B:AB,11,0)),"")</f>
        <v/>
      </c>
      <c r="L4834" s="81" t="str">
        <f>IFERROR(IF(VLOOKUP(B4834,'DIFOT Raw Data'!B:P,15,0)="","Not Delivered","Delivery"&amp;" "&amp;VLOOKUP(B4834,'DIFOT Raw Data'!B:P,15,0)),"")</f>
        <v/>
      </c>
    </row>
    <row r="4835" spans="5:12" x14ac:dyDescent="0.25">
      <c r="E4835" s="80" t="str">
        <f>IFERROR(IF(B4835="","",VLOOKUP(B4835,'Customer Orders Management'!B:AB,12,0)),"")</f>
        <v/>
      </c>
      <c r="F4835" s="80" t="str">
        <f>IFERROR(IF(B4835="","",VLOOKUP(B4835,'Customer Orders Management'!B:AB,13,0)),"")</f>
        <v/>
      </c>
      <c r="G4835" s="80" t="str">
        <f>IFERROR(IF(B4835="","",VLOOKUP(B4835,'Customer Orders Management'!B:AB,7,0)),"")</f>
        <v/>
      </c>
      <c r="H4835" s="80" t="str">
        <f>IFERROR(IF(B4835="","",VLOOKUP(B4835,'Customer Orders Management'!B:AB,8,0)),"")</f>
        <v/>
      </c>
      <c r="I4835" s="81" t="str">
        <f>IFERROR(IF(B4835="","",VLOOKUP(B4835,'Customer Orders Management'!B:AB,9,0)),"")</f>
        <v/>
      </c>
      <c r="J4835" s="81" t="str">
        <f>IFERROR(IF(B4835="","",VLOOKUP(B4835,'Customer Orders Management'!B:AB,10,0)),"")</f>
        <v/>
      </c>
      <c r="K4835" s="81" t="str">
        <f>IFERROR(IF(B4835="","",VLOOKUP(B4835,'Customer Orders Management'!B:AB,11,0)),"")</f>
        <v/>
      </c>
      <c r="L4835" s="81" t="str">
        <f>IFERROR(IF(VLOOKUP(B4835,'DIFOT Raw Data'!B:P,15,0)="","Not Delivered","Delivery"&amp;" "&amp;VLOOKUP(B4835,'DIFOT Raw Data'!B:P,15,0)),"")</f>
        <v/>
      </c>
    </row>
    <row r="4836" spans="5:12" x14ac:dyDescent="0.25">
      <c r="E4836" s="80" t="str">
        <f>IFERROR(IF(B4836="","",VLOOKUP(B4836,'Customer Orders Management'!B:AB,12,0)),"")</f>
        <v/>
      </c>
      <c r="F4836" s="80" t="str">
        <f>IFERROR(IF(B4836="","",VLOOKUP(B4836,'Customer Orders Management'!B:AB,13,0)),"")</f>
        <v/>
      </c>
      <c r="G4836" s="80" t="str">
        <f>IFERROR(IF(B4836="","",VLOOKUP(B4836,'Customer Orders Management'!B:AB,7,0)),"")</f>
        <v/>
      </c>
      <c r="H4836" s="80" t="str">
        <f>IFERROR(IF(B4836="","",VLOOKUP(B4836,'Customer Orders Management'!B:AB,8,0)),"")</f>
        <v/>
      </c>
      <c r="I4836" s="81" t="str">
        <f>IFERROR(IF(B4836="","",VLOOKUP(B4836,'Customer Orders Management'!B:AB,9,0)),"")</f>
        <v/>
      </c>
      <c r="J4836" s="81" t="str">
        <f>IFERROR(IF(B4836="","",VLOOKUP(B4836,'Customer Orders Management'!B:AB,10,0)),"")</f>
        <v/>
      </c>
      <c r="K4836" s="81" t="str">
        <f>IFERROR(IF(B4836="","",VLOOKUP(B4836,'Customer Orders Management'!B:AB,11,0)),"")</f>
        <v/>
      </c>
      <c r="L4836" s="81" t="str">
        <f>IFERROR(IF(VLOOKUP(B4836,'DIFOT Raw Data'!B:P,15,0)="","Not Delivered","Delivery"&amp;" "&amp;VLOOKUP(B4836,'DIFOT Raw Data'!B:P,15,0)),"")</f>
        <v/>
      </c>
    </row>
    <row r="4837" spans="5:12" x14ac:dyDescent="0.25">
      <c r="E4837" s="80" t="str">
        <f>IFERROR(IF(B4837="","",VLOOKUP(B4837,'Customer Orders Management'!B:AB,12,0)),"")</f>
        <v/>
      </c>
      <c r="F4837" s="80" t="str">
        <f>IFERROR(IF(B4837="","",VLOOKUP(B4837,'Customer Orders Management'!B:AB,13,0)),"")</f>
        <v/>
      </c>
      <c r="G4837" s="80" t="str">
        <f>IFERROR(IF(B4837="","",VLOOKUP(B4837,'Customer Orders Management'!B:AB,7,0)),"")</f>
        <v/>
      </c>
      <c r="H4837" s="80" t="str">
        <f>IFERROR(IF(B4837="","",VLOOKUP(B4837,'Customer Orders Management'!B:AB,8,0)),"")</f>
        <v/>
      </c>
      <c r="I4837" s="81" t="str">
        <f>IFERROR(IF(B4837="","",VLOOKUP(B4837,'Customer Orders Management'!B:AB,9,0)),"")</f>
        <v/>
      </c>
      <c r="J4837" s="81" t="str">
        <f>IFERROR(IF(B4837="","",VLOOKUP(B4837,'Customer Orders Management'!B:AB,10,0)),"")</f>
        <v/>
      </c>
      <c r="K4837" s="81" t="str">
        <f>IFERROR(IF(B4837="","",VLOOKUP(B4837,'Customer Orders Management'!B:AB,11,0)),"")</f>
        <v/>
      </c>
      <c r="L4837" s="81" t="str">
        <f>IFERROR(IF(VLOOKUP(B4837,'DIFOT Raw Data'!B:P,15,0)="","Not Delivered","Delivery"&amp;" "&amp;VLOOKUP(B4837,'DIFOT Raw Data'!B:P,15,0)),"")</f>
        <v/>
      </c>
    </row>
    <row r="4838" spans="5:12" x14ac:dyDescent="0.25">
      <c r="E4838" s="80" t="str">
        <f>IFERROR(IF(B4838="","",VLOOKUP(B4838,'Customer Orders Management'!B:AB,12,0)),"")</f>
        <v/>
      </c>
      <c r="F4838" s="80" t="str">
        <f>IFERROR(IF(B4838="","",VLOOKUP(B4838,'Customer Orders Management'!B:AB,13,0)),"")</f>
        <v/>
      </c>
      <c r="G4838" s="80" t="str">
        <f>IFERROR(IF(B4838="","",VLOOKUP(B4838,'Customer Orders Management'!B:AB,7,0)),"")</f>
        <v/>
      </c>
      <c r="H4838" s="80" t="str">
        <f>IFERROR(IF(B4838="","",VLOOKUP(B4838,'Customer Orders Management'!B:AB,8,0)),"")</f>
        <v/>
      </c>
      <c r="I4838" s="81" t="str">
        <f>IFERROR(IF(B4838="","",VLOOKUP(B4838,'Customer Orders Management'!B:AB,9,0)),"")</f>
        <v/>
      </c>
      <c r="J4838" s="81" t="str">
        <f>IFERROR(IF(B4838="","",VLOOKUP(B4838,'Customer Orders Management'!B:AB,10,0)),"")</f>
        <v/>
      </c>
      <c r="K4838" s="81" t="str">
        <f>IFERROR(IF(B4838="","",VLOOKUP(B4838,'Customer Orders Management'!B:AB,11,0)),"")</f>
        <v/>
      </c>
      <c r="L4838" s="81" t="str">
        <f>IFERROR(IF(VLOOKUP(B4838,'DIFOT Raw Data'!B:P,15,0)="","Not Delivered","Delivery"&amp;" "&amp;VLOOKUP(B4838,'DIFOT Raw Data'!B:P,15,0)),"")</f>
        <v/>
      </c>
    </row>
    <row r="4839" spans="5:12" x14ac:dyDescent="0.25">
      <c r="E4839" s="80" t="str">
        <f>IFERROR(IF(B4839="","",VLOOKUP(B4839,'Customer Orders Management'!B:AB,12,0)),"")</f>
        <v/>
      </c>
      <c r="F4839" s="80" t="str">
        <f>IFERROR(IF(B4839="","",VLOOKUP(B4839,'Customer Orders Management'!B:AB,13,0)),"")</f>
        <v/>
      </c>
      <c r="G4839" s="80" t="str">
        <f>IFERROR(IF(B4839="","",VLOOKUP(B4839,'Customer Orders Management'!B:AB,7,0)),"")</f>
        <v/>
      </c>
      <c r="H4839" s="80" t="str">
        <f>IFERROR(IF(B4839="","",VLOOKUP(B4839,'Customer Orders Management'!B:AB,8,0)),"")</f>
        <v/>
      </c>
      <c r="I4839" s="81" t="str">
        <f>IFERROR(IF(B4839="","",VLOOKUP(B4839,'Customer Orders Management'!B:AB,9,0)),"")</f>
        <v/>
      </c>
      <c r="J4839" s="81" t="str">
        <f>IFERROR(IF(B4839="","",VLOOKUP(B4839,'Customer Orders Management'!B:AB,10,0)),"")</f>
        <v/>
      </c>
      <c r="K4839" s="81" t="str">
        <f>IFERROR(IF(B4839="","",VLOOKUP(B4839,'Customer Orders Management'!B:AB,11,0)),"")</f>
        <v/>
      </c>
      <c r="L4839" s="81" t="str">
        <f>IFERROR(IF(VLOOKUP(B4839,'DIFOT Raw Data'!B:P,15,0)="","Not Delivered","Delivery"&amp;" "&amp;VLOOKUP(B4839,'DIFOT Raw Data'!B:P,15,0)),"")</f>
        <v/>
      </c>
    </row>
    <row r="4840" spans="5:12" x14ac:dyDescent="0.25">
      <c r="E4840" s="80" t="str">
        <f>IFERROR(IF(B4840="","",VLOOKUP(B4840,'Customer Orders Management'!B:AB,12,0)),"")</f>
        <v/>
      </c>
      <c r="F4840" s="80" t="str">
        <f>IFERROR(IF(B4840="","",VLOOKUP(B4840,'Customer Orders Management'!B:AB,13,0)),"")</f>
        <v/>
      </c>
      <c r="G4840" s="80" t="str">
        <f>IFERROR(IF(B4840="","",VLOOKUP(B4840,'Customer Orders Management'!B:AB,7,0)),"")</f>
        <v/>
      </c>
      <c r="H4840" s="80" t="str">
        <f>IFERROR(IF(B4840="","",VLOOKUP(B4840,'Customer Orders Management'!B:AB,8,0)),"")</f>
        <v/>
      </c>
      <c r="I4840" s="81" t="str">
        <f>IFERROR(IF(B4840="","",VLOOKUP(B4840,'Customer Orders Management'!B:AB,9,0)),"")</f>
        <v/>
      </c>
      <c r="J4840" s="81" t="str">
        <f>IFERROR(IF(B4840="","",VLOOKUP(B4840,'Customer Orders Management'!B:AB,10,0)),"")</f>
        <v/>
      </c>
      <c r="K4840" s="81" t="str">
        <f>IFERROR(IF(B4840="","",VLOOKUP(B4840,'Customer Orders Management'!B:AB,11,0)),"")</f>
        <v/>
      </c>
      <c r="L4840" s="81" t="str">
        <f>IFERROR(IF(VLOOKUP(B4840,'DIFOT Raw Data'!B:P,15,0)="","Not Delivered","Delivery"&amp;" "&amp;VLOOKUP(B4840,'DIFOT Raw Data'!B:P,15,0)),"")</f>
        <v/>
      </c>
    </row>
    <row r="4841" spans="5:12" x14ac:dyDescent="0.25">
      <c r="E4841" s="80" t="str">
        <f>IFERROR(IF(B4841="","",VLOOKUP(B4841,'Customer Orders Management'!B:AB,12,0)),"")</f>
        <v/>
      </c>
      <c r="F4841" s="80" t="str">
        <f>IFERROR(IF(B4841="","",VLOOKUP(B4841,'Customer Orders Management'!B:AB,13,0)),"")</f>
        <v/>
      </c>
      <c r="G4841" s="80" t="str">
        <f>IFERROR(IF(B4841="","",VLOOKUP(B4841,'Customer Orders Management'!B:AB,7,0)),"")</f>
        <v/>
      </c>
      <c r="H4841" s="80" t="str">
        <f>IFERROR(IF(B4841="","",VLOOKUP(B4841,'Customer Orders Management'!B:AB,8,0)),"")</f>
        <v/>
      </c>
      <c r="I4841" s="81" t="str">
        <f>IFERROR(IF(B4841="","",VLOOKUP(B4841,'Customer Orders Management'!B:AB,9,0)),"")</f>
        <v/>
      </c>
      <c r="J4841" s="81" t="str">
        <f>IFERROR(IF(B4841="","",VLOOKUP(B4841,'Customer Orders Management'!B:AB,10,0)),"")</f>
        <v/>
      </c>
      <c r="K4841" s="81" t="str">
        <f>IFERROR(IF(B4841="","",VLOOKUP(B4841,'Customer Orders Management'!B:AB,11,0)),"")</f>
        <v/>
      </c>
      <c r="L4841" s="81" t="str">
        <f>IFERROR(IF(VLOOKUP(B4841,'DIFOT Raw Data'!B:P,15,0)="","Not Delivered","Delivery"&amp;" "&amp;VLOOKUP(B4841,'DIFOT Raw Data'!B:P,15,0)),"")</f>
        <v/>
      </c>
    </row>
    <row r="4842" spans="5:12" x14ac:dyDescent="0.25">
      <c r="E4842" s="80" t="str">
        <f>IFERROR(IF(B4842="","",VLOOKUP(B4842,'Customer Orders Management'!B:AB,12,0)),"")</f>
        <v/>
      </c>
      <c r="F4842" s="80" t="str">
        <f>IFERROR(IF(B4842="","",VLOOKUP(B4842,'Customer Orders Management'!B:AB,13,0)),"")</f>
        <v/>
      </c>
      <c r="G4842" s="80" t="str">
        <f>IFERROR(IF(B4842="","",VLOOKUP(B4842,'Customer Orders Management'!B:AB,7,0)),"")</f>
        <v/>
      </c>
      <c r="H4842" s="80" t="str">
        <f>IFERROR(IF(B4842="","",VLOOKUP(B4842,'Customer Orders Management'!B:AB,8,0)),"")</f>
        <v/>
      </c>
      <c r="I4842" s="81" t="str">
        <f>IFERROR(IF(B4842="","",VLOOKUP(B4842,'Customer Orders Management'!B:AB,9,0)),"")</f>
        <v/>
      </c>
      <c r="J4842" s="81" t="str">
        <f>IFERROR(IF(B4842="","",VLOOKUP(B4842,'Customer Orders Management'!B:AB,10,0)),"")</f>
        <v/>
      </c>
      <c r="K4842" s="81" t="str">
        <f>IFERROR(IF(B4842="","",VLOOKUP(B4842,'Customer Orders Management'!B:AB,11,0)),"")</f>
        <v/>
      </c>
      <c r="L4842" s="81" t="str">
        <f>IFERROR(IF(VLOOKUP(B4842,'DIFOT Raw Data'!B:P,15,0)="","Not Delivered","Delivery"&amp;" "&amp;VLOOKUP(B4842,'DIFOT Raw Data'!B:P,15,0)),"")</f>
        <v/>
      </c>
    </row>
    <row r="4843" spans="5:12" x14ac:dyDescent="0.25">
      <c r="E4843" s="80" t="str">
        <f>IFERROR(IF(B4843="","",VLOOKUP(B4843,'Customer Orders Management'!B:AB,12,0)),"")</f>
        <v/>
      </c>
      <c r="F4843" s="80" t="str">
        <f>IFERROR(IF(B4843="","",VLOOKUP(B4843,'Customer Orders Management'!B:AB,13,0)),"")</f>
        <v/>
      </c>
      <c r="G4843" s="80" t="str">
        <f>IFERROR(IF(B4843="","",VLOOKUP(B4843,'Customer Orders Management'!B:AB,7,0)),"")</f>
        <v/>
      </c>
      <c r="H4843" s="80" t="str">
        <f>IFERROR(IF(B4843="","",VLOOKUP(B4843,'Customer Orders Management'!B:AB,8,0)),"")</f>
        <v/>
      </c>
      <c r="I4843" s="81" t="str">
        <f>IFERROR(IF(B4843="","",VLOOKUP(B4843,'Customer Orders Management'!B:AB,9,0)),"")</f>
        <v/>
      </c>
      <c r="J4843" s="81" t="str">
        <f>IFERROR(IF(B4843="","",VLOOKUP(B4843,'Customer Orders Management'!B:AB,10,0)),"")</f>
        <v/>
      </c>
      <c r="K4843" s="81" t="str">
        <f>IFERROR(IF(B4843="","",VLOOKUP(B4843,'Customer Orders Management'!B:AB,11,0)),"")</f>
        <v/>
      </c>
      <c r="L4843" s="81" t="str">
        <f>IFERROR(IF(VLOOKUP(B4843,'DIFOT Raw Data'!B:P,15,0)="","Not Delivered","Delivery"&amp;" "&amp;VLOOKUP(B4843,'DIFOT Raw Data'!B:P,15,0)),"")</f>
        <v/>
      </c>
    </row>
    <row r="4844" spans="5:12" x14ac:dyDescent="0.25">
      <c r="E4844" s="80" t="str">
        <f>IFERROR(IF(B4844="","",VLOOKUP(B4844,'Customer Orders Management'!B:AB,12,0)),"")</f>
        <v/>
      </c>
      <c r="F4844" s="80" t="str">
        <f>IFERROR(IF(B4844="","",VLOOKUP(B4844,'Customer Orders Management'!B:AB,13,0)),"")</f>
        <v/>
      </c>
      <c r="G4844" s="80" t="str">
        <f>IFERROR(IF(B4844="","",VLOOKUP(B4844,'Customer Orders Management'!B:AB,7,0)),"")</f>
        <v/>
      </c>
      <c r="H4844" s="80" t="str">
        <f>IFERROR(IF(B4844="","",VLOOKUP(B4844,'Customer Orders Management'!B:AB,8,0)),"")</f>
        <v/>
      </c>
      <c r="I4844" s="81" t="str">
        <f>IFERROR(IF(B4844="","",VLOOKUP(B4844,'Customer Orders Management'!B:AB,9,0)),"")</f>
        <v/>
      </c>
      <c r="J4844" s="81" t="str">
        <f>IFERROR(IF(B4844="","",VLOOKUP(B4844,'Customer Orders Management'!B:AB,10,0)),"")</f>
        <v/>
      </c>
      <c r="K4844" s="81" t="str">
        <f>IFERROR(IF(B4844="","",VLOOKUP(B4844,'Customer Orders Management'!B:AB,11,0)),"")</f>
        <v/>
      </c>
      <c r="L4844" s="81" t="str">
        <f>IFERROR(IF(VLOOKUP(B4844,'DIFOT Raw Data'!B:P,15,0)="","Not Delivered","Delivery"&amp;" "&amp;VLOOKUP(B4844,'DIFOT Raw Data'!B:P,15,0)),"")</f>
        <v/>
      </c>
    </row>
    <row r="4845" spans="5:12" x14ac:dyDescent="0.25">
      <c r="E4845" s="80" t="str">
        <f>IFERROR(IF(B4845="","",VLOOKUP(B4845,'Customer Orders Management'!B:AB,12,0)),"")</f>
        <v/>
      </c>
      <c r="F4845" s="80" t="str">
        <f>IFERROR(IF(B4845="","",VLOOKUP(B4845,'Customer Orders Management'!B:AB,13,0)),"")</f>
        <v/>
      </c>
      <c r="G4845" s="80" t="str">
        <f>IFERROR(IF(B4845="","",VLOOKUP(B4845,'Customer Orders Management'!B:AB,7,0)),"")</f>
        <v/>
      </c>
      <c r="H4845" s="80" t="str">
        <f>IFERROR(IF(B4845="","",VLOOKUP(B4845,'Customer Orders Management'!B:AB,8,0)),"")</f>
        <v/>
      </c>
      <c r="I4845" s="81" t="str">
        <f>IFERROR(IF(B4845="","",VLOOKUP(B4845,'Customer Orders Management'!B:AB,9,0)),"")</f>
        <v/>
      </c>
      <c r="J4845" s="81" t="str">
        <f>IFERROR(IF(B4845="","",VLOOKUP(B4845,'Customer Orders Management'!B:AB,10,0)),"")</f>
        <v/>
      </c>
      <c r="K4845" s="81" t="str">
        <f>IFERROR(IF(B4845="","",VLOOKUP(B4845,'Customer Orders Management'!B:AB,11,0)),"")</f>
        <v/>
      </c>
      <c r="L4845" s="81" t="str">
        <f>IFERROR(IF(VLOOKUP(B4845,'DIFOT Raw Data'!B:P,15,0)="","Not Delivered","Delivery"&amp;" "&amp;VLOOKUP(B4845,'DIFOT Raw Data'!B:P,15,0)),"")</f>
        <v/>
      </c>
    </row>
    <row r="4846" spans="5:12" x14ac:dyDescent="0.25">
      <c r="E4846" s="80" t="str">
        <f>IFERROR(IF(B4846="","",VLOOKUP(B4846,'Customer Orders Management'!B:AB,12,0)),"")</f>
        <v/>
      </c>
      <c r="F4846" s="80" t="str">
        <f>IFERROR(IF(B4846="","",VLOOKUP(B4846,'Customer Orders Management'!B:AB,13,0)),"")</f>
        <v/>
      </c>
      <c r="G4846" s="80" t="str">
        <f>IFERROR(IF(B4846="","",VLOOKUP(B4846,'Customer Orders Management'!B:AB,7,0)),"")</f>
        <v/>
      </c>
      <c r="H4846" s="80" t="str">
        <f>IFERROR(IF(B4846="","",VLOOKUP(B4846,'Customer Orders Management'!B:AB,8,0)),"")</f>
        <v/>
      </c>
      <c r="I4846" s="81" t="str">
        <f>IFERROR(IF(B4846="","",VLOOKUP(B4846,'Customer Orders Management'!B:AB,9,0)),"")</f>
        <v/>
      </c>
      <c r="J4846" s="81" t="str">
        <f>IFERROR(IF(B4846="","",VLOOKUP(B4846,'Customer Orders Management'!B:AB,10,0)),"")</f>
        <v/>
      </c>
      <c r="K4846" s="81" t="str">
        <f>IFERROR(IF(B4846="","",VLOOKUP(B4846,'Customer Orders Management'!B:AB,11,0)),"")</f>
        <v/>
      </c>
      <c r="L4846" s="81" t="str">
        <f>IFERROR(IF(VLOOKUP(B4846,'DIFOT Raw Data'!B:P,15,0)="","Not Delivered","Delivery"&amp;" "&amp;VLOOKUP(B4846,'DIFOT Raw Data'!B:P,15,0)),"")</f>
        <v/>
      </c>
    </row>
    <row r="4847" spans="5:12" x14ac:dyDescent="0.25">
      <c r="E4847" s="80" t="str">
        <f>IFERROR(IF(B4847="","",VLOOKUP(B4847,'Customer Orders Management'!B:AB,12,0)),"")</f>
        <v/>
      </c>
      <c r="F4847" s="80" t="str">
        <f>IFERROR(IF(B4847="","",VLOOKUP(B4847,'Customer Orders Management'!B:AB,13,0)),"")</f>
        <v/>
      </c>
      <c r="G4847" s="80" t="str">
        <f>IFERROR(IF(B4847="","",VLOOKUP(B4847,'Customer Orders Management'!B:AB,7,0)),"")</f>
        <v/>
      </c>
      <c r="H4847" s="80" t="str">
        <f>IFERROR(IF(B4847="","",VLOOKUP(B4847,'Customer Orders Management'!B:AB,8,0)),"")</f>
        <v/>
      </c>
      <c r="I4847" s="81" t="str">
        <f>IFERROR(IF(B4847="","",VLOOKUP(B4847,'Customer Orders Management'!B:AB,9,0)),"")</f>
        <v/>
      </c>
      <c r="J4847" s="81" t="str">
        <f>IFERROR(IF(B4847="","",VLOOKUP(B4847,'Customer Orders Management'!B:AB,10,0)),"")</f>
        <v/>
      </c>
      <c r="K4847" s="81" t="str">
        <f>IFERROR(IF(B4847="","",VLOOKUP(B4847,'Customer Orders Management'!B:AB,11,0)),"")</f>
        <v/>
      </c>
      <c r="L4847" s="81" t="str">
        <f>IFERROR(IF(VLOOKUP(B4847,'DIFOT Raw Data'!B:P,15,0)="","Not Delivered","Delivery"&amp;" "&amp;VLOOKUP(B4847,'DIFOT Raw Data'!B:P,15,0)),"")</f>
        <v/>
      </c>
    </row>
    <row r="4848" spans="5:12" x14ac:dyDescent="0.25">
      <c r="E4848" s="80" t="str">
        <f>IFERROR(IF(B4848="","",VLOOKUP(B4848,'Customer Orders Management'!B:AB,12,0)),"")</f>
        <v/>
      </c>
      <c r="F4848" s="80" t="str">
        <f>IFERROR(IF(B4848="","",VLOOKUP(B4848,'Customer Orders Management'!B:AB,13,0)),"")</f>
        <v/>
      </c>
      <c r="G4848" s="80" t="str">
        <f>IFERROR(IF(B4848="","",VLOOKUP(B4848,'Customer Orders Management'!B:AB,7,0)),"")</f>
        <v/>
      </c>
      <c r="H4848" s="80" t="str">
        <f>IFERROR(IF(B4848="","",VLOOKUP(B4848,'Customer Orders Management'!B:AB,8,0)),"")</f>
        <v/>
      </c>
      <c r="I4848" s="81" t="str">
        <f>IFERROR(IF(B4848="","",VLOOKUP(B4848,'Customer Orders Management'!B:AB,9,0)),"")</f>
        <v/>
      </c>
      <c r="J4848" s="81" t="str">
        <f>IFERROR(IF(B4848="","",VLOOKUP(B4848,'Customer Orders Management'!B:AB,10,0)),"")</f>
        <v/>
      </c>
      <c r="K4848" s="81" t="str">
        <f>IFERROR(IF(B4848="","",VLOOKUP(B4848,'Customer Orders Management'!B:AB,11,0)),"")</f>
        <v/>
      </c>
      <c r="L4848" s="81" t="str">
        <f>IFERROR(IF(VLOOKUP(B4848,'DIFOT Raw Data'!B:P,15,0)="","Not Delivered","Delivery"&amp;" "&amp;VLOOKUP(B4848,'DIFOT Raw Data'!B:P,15,0)),"")</f>
        <v/>
      </c>
    </row>
    <row r="4849" spans="5:12" x14ac:dyDescent="0.25">
      <c r="E4849" s="80" t="str">
        <f>IFERROR(IF(B4849="","",VLOOKUP(B4849,'Customer Orders Management'!B:AB,12,0)),"")</f>
        <v/>
      </c>
      <c r="F4849" s="80" t="str">
        <f>IFERROR(IF(B4849="","",VLOOKUP(B4849,'Customer Orders Management'!B:AB,13,0)),"")</f>
        <v/>
      </c>
      <c r="G4849" s="80" t="str">
        <f>IFERROR(IF(B4849="","",VLOOKUP(B4849,'Customer Orders Management'!B:AB,7,0)),"")</f>
        <v/>
      </c>
      <c r="H4849" s="80" t="str">
        <f>IFERROR(IF(B4849="","",VLOOKUP(B4849,'Customer Orders Management'!B:AB,8,0)),"")</f>
        <v/>
      </c>
      <c r="I4849" s="81" t="str">
        <f>IFERROR(IF(B4849="","",VLOOKUP(B4849,'Customer Orders Management'!B:AB,9,0)),"")</f>
        <v/>
      </c>
      <c r="J4849" s="81" t="str">
        <f>IFERROR(IF(B4849="","",VLOOKUP(B4849,'Customer Orders Management'!B:AB,10,0)),"")</f>
        <v/>
      </c>
      <c r="K4849" s="81" t="str">
        <f>IFERROR(IF(B4849="","",VLOOKUP(B4849,'Customer Orders Management'!B:AB,11,0)),"")</f>
        <v/>
      </c>
      <c r="L4849" s="81" t="str">
        <f>IFERROR(IF(VLOOKUP(B4849,'DIFOT Raw Data'!B:P,15,0)="","Not Delivered","Delivery"&amp;" "&amp;VLOOKUP(B4849,'DIFOT Raw Data'!B:P,15,0)),"")</f>
        <v/>
      </c>
    </row>
    <row r="4850" spans="5:12" x14ac:dyDescent="0.25">
      <c r="E4850" s="80" t="str">
        <f>IFERROR(IF(B4850="","",VLOOKUP(B4850,'Customer Orders Management'!B:AB,12,0)),"")</f>
        <v/>
      </c>
      <c r="F4850" s="80" t="str">
        <f>IFERROR(IF(B4850="","",VLOOKUP(B4850,'Customer Orders Management'!B:AB,13,0)),"")</f>
        <v/>
      </c>
      <c r="G4850" s="80" t="str">
        <f>IFERROR(IF(B4850="","",VLOOKUP(B4850,'Customer Orders Management'!B:AB,7,0)),"")</f>
        <v/>
      </c>
      <c r="H4850" s="80" t="str">
        <f>IFERROR(IF(B4850="","",VLOOKUP(B4850,'Customer Orders Management'!B:AB,8,0)),"")</f>
        <v/>
      </c>
      <c r="I4850" s="81" t="str">
        <f>IFERROR(IF(B4850="","",VLOOKUP(B4850,'Customer Orders Management'!B:AB,9,0)),"")</f>
        <v/>
      </c>
      <c r="J4850" s="81" t="str">
        <f>IFERROR(IF(B4850="","",VLOOKUP(B4850,'Customer Orders Management'!B:AB,10,0)),"")</f>
        <v/>
      </c>
      <c r="K4850" s="81" t="str">
        <f>IFERROR(IF(B4850="","",VLOOKUP(B4850,'Customer Orders Management'!B:AB,11,0)),"")</f>
        <v/>
      </c>
      <c r="L4850" s="81" t="str">
        <f>IFERROR(IF(VLOOKUP(B4850,'DIFOT Raw Data'!B:P,15,0)="","Not Delivered","Delivery"&amp;" "&amp;VLOOKUP(B4850,'DIFOT Raw Data'!B:P,15,0)),"")</f>
        <v/>
      </c>
    </row>
    <row r="4851" spans="5:12" x14ac:dyDescent="0.25">
      <c r="E4851" s="80" t="str">
        <f>IFERROR(IF(B4851="","",VLOOKUP(B4851,'Customer Orders Management'!B:AB,12,0)),"")</f>
        <v/>
      </c>
      <c r="F4851" s="80" t="str">
        <f>IFERROR(IF(B4851="","",VLOOKUP(B4851,'Customer Orders Management'!B:AB,13,0)),"")</f>
        <v/>
      </c>
      <c r="G4851" s="80" t="str">
        <f>IFERROR(IF(B4851="","",VLOOKUP(B4851,'Customer Orders Management'!B:AB,7,0)),"")</f>
        <v/>
      </c>
      <c r="H4851" s="80" t="str">
        <f>IFERROR(IF(B4851="","",VLOOKUP(B4851,'Customer Orders Management'!B:AB,8,0)),"")</f>
        <v/>
      </c>
      <c r="I4851" s="81" t="str">
        <f>IFERROR(IF(B4851="","",VLOOKUP(B4851,'Customer Orders Management'!B:AB,9,0)),"")</f>
        <v/>
      </c>
      <c r="J4851" s="81" t="str">
        <f>IFERROR(IF(B4851="","",VLOOKUP(B4851,'Customer Orders Management'!B:AB,10,0)),"")</f>
        <v/>
      </c>
      <c r="K4851" s="81" t="str">
        <f>IFERROR(IF(B4851="","",VLOOKUP(B4851,'Customer Orders Management'!B:AB,11,0)),"")</f>
        <v/>
      </c>
      <c r="L4851" s="81" t="str">
        <f>IFERROR(IF(VLOOKUP(B4851,'DIFOT Raw Data'!B:P,15,0)="","Not Delivered","Delivery"&amp;" "&amp;VLOOKUP(B4851,'DIFOT Raw Data'!B:P,15,0)),"")</f>
        <v/>
      </c>
    </row>
    <row r="4852" spans="5:12" x14ac:dyDescent="0.25">
      <c r="E4852" s="80" t="str">
        <f>IFERROR(IF(B4852="","",VLOOKUP(B4852,'Customer Orders Management'!B:AB,12,0)),"")</f>
        <v/>
      </c>
      <c r="F4852" s="80" t="str">
        <f>IFERROR(IF(B4852="","",VLOOKUP(B4852,'Customer Orders Management'!B:AB,13,0)),"")</f>
        <v/>
      </c>
      <c r="G4852" s="80" t="str">
        <f>IFERROR(IF(B4852="","",VLOOKUP(B4852,'Customer Orders Management'!B:AB,7,0)),"")</f>
        <v/>
      </c>
      <c r="H4852" s="80" t="str">
        <f>IFERROR(IF(B4852="","",VLOOKUP(B4852,'Customer Orders Management'!B:AB,8,0)),"")</f>
        <v/>
      </c>
      <c r="I4852" s="81" t="str">
        <f>IFERROR(IF(B4852="","",VLOOKUP(B4852,'Customer Orders Management'!B:AB,9,0)),"")</f>
        <v/>
      </c>
      <c r="J4852" s="81" t="str">
        <f>IFERROR(IF(B4852="","",VLOOKUP(B4852,'Customer Orders Management'!B:AB,10,0)),"")</f>
        <v/>
      </c>
      <c r="K4852" s="81" t="str">
        <f>IFERROR(IF(B4852="","",VLOOKUP(B4852,'Customer Orders Management'!B:AB,11,0)),"")</f>
        <v/>
      </c>
      <c r="L4852" s="81" t="str">
        <f>IFERROR(IF(VLOOKUP(B4852,'DIFOT Raw Data'!B:P,15,0)="","Not Delivered","Delivery"&amp;" "&amp;VLOOKUP(B4852,'DIFOT Raw Data'!B:P,15,0)),"")</f>
        <v/>
      </c>
    </row>
    <row r="4853" spans="5:12" x14ac:dyDescent="0.25">
      <c r="E4853" s="80" t="str">
        <f>IFERROR(IF(B4853="","",VLOOKUP(B4853,'Customer Orders Management'!B:AB,12,0)),"")</f>
        <v/>
      </c>
      <c r="F4853" s="80" t="str">
        <f>IFERROR(IF(B4853="","",VLOOKUP(B4853,'Customer Orders Management'!B:AB,13,0)),"")</f>
        <v/>
      </c>
      <c r="G4853" s="80" t="str">
        <f>IFERROR(IF(B4853="","",VLOOKUP(B4853,'Customer Orders Management'!B:AB,7,0)),"")</f>
        <v/>
      </c>
      <c r="H4853" s="80" t="str">
        <f>IFERROR(IF(B4853="","",VLOOKUP(B4853,'Customer Orders Management'!B:AB,8,0)),"")</f>
        <v/>
      </c>
      <c r="I4853" s="81" t="str">
        <f>IFERROR(IF(B4853="","",VLOOKUP(B4853,'Customer Orders Management'!B:AB,9,0)),"")</f>
        <v/>
      </c>
      <c r="J4853" s="81" t="str">
        <f>IFERROR(IF(B4853="","",VLOOKUP(B4853,'Customer Orders Management'!B:AB,10,0)),"")</f>
        <v/>
      </c>
      <c r="K4853" s="81" t="str">
        <f>IFERROR(IF(B4853="","",VLOOKUP(B4853,'Customer Orders Management'!B:AB,11,0)),"")</f>
        <v/>
      </c>
      <c r="L4853" s="81" t="str">
        <f>IFERROR(IF(VLOOKUP(B4853,'DIFOT Raw Data'!B:P,15,0)="","Not Delivered","Delivery"&amp;" "&amp;VLOOKUP(B4853,'DIFOT Raw Data'!B:P,15,0)),"")</f>
        <v/>
      </c>
    </row>
    <row r="4854" spans="5:12" x14ac:dyDescent="0.25">
      <c r="E4854" s="80" t="str">
        <f>IFERROR(IF(B4854="","",VLOOKUP(B4854,'Customer Orders Management'!B:AB,12,0)),"")</f>
        <v/>
      </c>
      <c r="F4854" s="80" t="str">
        <f>IFERROR(IF(B4854="","",VLOOKUP(B4854,'Customer Orders Management'!B:AB,13,0)),"")</f>
        <v/>
      </c>
      <c r="G4854" s="80" t="str">
        <f>IFERROR(IF(B4854="","",VLOOKUP(B4854,'Customer Orders Management'!B:AB,7,0)),"")</f>
        <v/>
      </c>
      <c r="H4854" s="80" t="str">
        <f>IFERROR(IF(B4854="","",VLOOKUP(B4854,'Customer Orders Management'!B:AB,8,0)),"")</f>
        <v/>
      </c>
      <c r="I4854" s="81" t="str">
        <f>IFERROR(IF(B4854="","",VLOOKUP(B4854,'Customer Orders Management'!B:AB,9,0)),"")</f>
        <v/>
      </c>
      <c r="J4854" s="81" t="str">
        <f>IFERROR(IF(B4854="","",VLOOKUP(B4854,'Customer Orders Management'!B:AB,10,0)),"")</f>
        <v/>
      </c>
      <c r="K4854" s="81" t="str">
        <f>IFERROR(IF(B4854="","",VLOOKUP(B4854,'Customer Orders Management'!B:AB,11,0)),"")</f>
        <v/>
      </c>
      <c r="L4854" s="81" t="str">
        <f>IFERROR(IF(VLOOKUP(B4854,'DIFOT Raw Data'!B:P,15,0)="","Not Delivered","Delivery"&amp;" "&amp;VLOOKUP(B4854,'DIFOT Raw Data'!B:P,15,0)),"")</f>
        <v/>
      </c>
    </row>
    <row r="4855" spans="5:12" x14ac:dyDescent="0.25">
      <c r="E4855" s="80" t="str">
        <f>IFERROR(IF(B4855="","",VLOOKUP(B4855,'Customer Orders Management'!B:AB,12,0)),"")</f>
        <v/>
      </c>
      <c r="F4855" s="80" t="str">
        <f>IFERROR(IF(B4855="","",VLOOKUP(B4855,'Customer Orders Management'!B:AB,13,0)),"")</f>
        <v/>
      </c>
      <c r="G4855" s="80" t="str">
        <f>IFERROR(IF(B4855="","",VLOOKUP(B4855,'Customer Orders Management'!B:AB,7,0)),"")</f>
        <v/>
      </c>
      <c r="H4855" s="80" t="str">
        <f>IFERROR(IF(B4855="","",VLOOKUP(B4855,'Customer Orders Management'!B:AB,8,0)),"")</f>
        <v/>
      </c>
      <c r="I4855" s="81" t="str">
        <f>IFERROR(IF(B4855="","",VLOOKUP(B4855,'Customer Orders Management'!B:AB,9,0)),"")</f>
        <v/>
      </c>
      <c r="J4855" s="81" t="str">
        <f>IFERROR(IF(B4855="","",VLOOKUP(B4855,'Customer Orders Management'!B:AB,10,0)),"")</f>
        <v/>
      </c>
      <c r="K4855" s="81" t="str">
        <f>IFERROR(IF(B4855="","",VLOOKUP(B4855,'Customer Orders Management'!B:AB,11,0)),"")</f>
        <v/>
      </c>
      <c r="L4855" s="81" t="str">
        <f>IFERROR(IF(VLOOKUP(B4855,'DIFOT Raw Data'!B:P,15,0)="","Not Delivered","Delivery"&amp;" "&amp;VLOOKUP(B4855,'DIFOT Raw Data'!B:P,15,0)),"")</f>
        <v/>
      </c>
    </row>
    <row r="4856" spans="5:12" x14ac:dyDescent="0.25">
      <c r="E4856" s="80" t="str">
        <f>IFERROR(IF(B4856="","",VLOOKUP(B4856,'Customer Orders Management'!B:AB,12,0)),"")</f>
        <v/>
      </c>
      <c r="F4856" s="80" t="str">
        <f>IFERROR(IF(B4856="","",VLOOKUP(B4856,'Customer Orders Management'!B:AB,13,0)),"")</f>
        <v/>
      </c>
      <c r="G4856" s="80" t="str">
        <f>IFERROR(IF(B4856="","",VLOOKUP(B4856,'Customer Orders Management'!B:AB,7,0)),"")</f>
        <v/>
      </c>
      <c r="H4856" s="80" t="str">
        <f>IFERROR(IF(B4856="","",VLOOKUP(B4856,'Customer Orders Management'!B:AB,8,0)),"")</f>
        <v/>
      </c>
      <c r="I4856" s="81" t="str">
        <f>IFERROR(IF(B4856="","",VLOOKUP(B4856,'Customer Orders Management'!B:AB,9,0)),"")</f>
        <v/>
      </c>
      <c r="J4856" s="81" t="str">
        <f>IFERROR(IF(B4856="","",VLOOKUP(B4856,'Customer Orders Management'!B:AB,10,0)),"")</f>
        <v/>
      </c>
      <c r="K4856" s="81" t="str">
        <f>IFERROR(IF(B4856="","",VLOOKUP(B4856,'Customer Orders Management'!B:AB,11,0)),"")</f>
        <v/>
      </c>
      <c r="L4856" s="81" t="str">
        <f>IFERROR(IF(VLOOKUP(B4856,'DIFOT Raw Data'!B:P,15,0)="","Not Delivered","Delivery"&amp;" "&amp;VLOOKUP(B4856,'DIFOT Raw Data'!B:P,15,0)),"")</f>
        <v/>
      </c>
    </row>
    <row r="4857" spans="5:12" x14ac:dyDescent="0.25">
      <c r="E4857" s="80" t="str">
        <f>IFERROR(IF(B4857="","",VLOOKUP(B4857,'Customer Orders Management'!B:AB,12,0)),"")</f>
        <v/>
      </c>
      <c r="F4857" s="80" t="str">
        <f>IFERROR(IF(B4857="","",VLOOKUP(B4857,'Customer Orders Management'!B:AB,13,0)),"")</f>
        <v/>
      </c>
      <c r="G4857" s="80" t="str">
        <f>IFERROR(IF(B4857="","",VLOOKUP(B4857,'Customer Orders Management'!B:AB,7,0)),"")</f>
        <v/>
      </c>
      <c r="H4857" s="80" t="str">
        <f>IFERROR(IF(B4857="","",VLOOKUP(B4857,'Customer Orders Management'!B:AB,8,0)),"")</f>
        <v/>
      </c>
      <c r="I4857" s="81" t="str">
        <f>IFERROR(IF(B4857="","",VLOOKUP(B4857,'Customer Orders Management'!B:AB,9,0)),"")</f>
        <v/>
      </c>
      <c r="J4857" s="81" t="str">
        <f>IFERROR(IF(B4857="","",VLOOKUP(B4857,'Customer Orders Management'!B:AB,10,0)),"")</f>
        <v/>
      </c>
      <c r="K4857" s="81" t="str">
        <f>IFERROR(IF(B4857="","",VLOOKUP(B4857,'Customer Orders Management'!B:AB,11,0)),"")</f>
        <v/>
      </c>
      <c r="L4857" s="81" t="str">
        <f>IFERROR(IF(VLOOKUP(B4857,'DIFOT Raw Data'!B:P,15,0)="","Not Delivered","Delivery"&amp;" "&amp;VLOOKUP(B4857,'DIFOT Raw Data'!B:P,15,0)),"")</f>
        <v/>
      </c>
    </row>
    <row r="4858" spans="5:12" x14ac:dyDescent="0.25">
      <c r="E4858" s="80" t="str">
        <f>IFERROR(IF(B4858="","",VLOOKUP(B4858,'Customer Orders Management'!B:AB,12,0)),"")</f>
        <v/>
      </c>
      <c r="F4858" s="80" t="str">
        <f>IFERROR(IF(B4858="","",VLOOKUP(B4858,'Customer Orders Management'!B:AB,13,0)),"")</f>
        <v/>
      </c>
      <c r="G4858" s="80" t="str">
        <f>IFERROR(IF(B4858="","",VLOOKUP(B4858,'Customer Orders Management'!B:AB,7,0)),"")</f>
        <v/>
      </c>
      <c r="H4858" s="80" t="str">
        <f>IFERROR(IF(B4858="","",VLOOKUP(B4858,'Customer Orders Management'!B:AB,8,0)),"")</f>
        <v/>
      </c>
      <c r="I4858" s="81" t="str">
        <f>IFERROR(IF(B4858="","",VLOOKUP(B4858,'Customer Orders Management'!B:AB,9,0)),"")</f>
        <v/>
      </c>
      <c r="J4858" s="81" t="str">
        <f>IFERROR(IF(B4858="","",VLOOKUP(B4858,'Customer Orders Management'!B:AB,10,0)),"")</f>
        <v/>
      </c>
      <c r="K4858" s="81" t="str">
        <f>IFERROR(IF(B4858="","",VLOOKUP(B4858,'Customer Orders Management'!B:AB,11,0)),"")</f>
        <v/>
      </c>
      <c r="L4858" s="81" t="str">
        <f>IFERROR(IF(VLOOKUP(B4858,'DIFOT Raw Data'!B:P,15,0)="","Not Delivered","Delivery"&amp;" "&amp;VLOOKUP(B4858,'DIFOT Raw Data'!B:P,15,0)),"")</f>
        <v/>
      </c>
    </row>
    <row r="4859" spans="5:12" x14ac:dyDescent="0.25">
      <c r="E4859" s="80" t="str">
        <f>IFERROR(IF(B4859="","",VLOOKUP(B4859,'Customer Orders Management'!B:AB,12,0)),"")</f>
        <v/>
      </c>
      <c r="F4859" s="80" t="str">
        <f>IFERROR(IF(B4859="","",VLOOKUP(B4859,'Customer Orders Management'!B:AB,13,0)),"")</f>
        <v/>
      </c>
      <c r="G4859" s="80" t="str">
        <f>IFERROR(IF(B4859="","",VLOOKUP(B4859,'Customer Orders Management'!B:AB,7,0)),"")</f>
        <v/>
      </c>
      <c r="H4859" s="80" t="str">
        <f>IFERROR(IF(B4859="","",VLOOKUP(B4859,'Customer Orders Management'!B:AB,8,0)),"")</f>
        <v/>
      </c>
      <c r="I4859" s="81" t="str">
        <f>IFERROR(IF(B4859="","",VLOOKUP(B4859,'Customer Orders Management'!B:AB,9,0)),"")</f>
        <v/>
      </c>
      <c r="J4859" s="81" t="str">
        <f>IFERROR(IF(B4859="","",VLOOKUP(B4859,'Customer Orders Management'!B:AB,10,0)),"")</f>
        <v/>
      </c>
      <c r="K4859" s="81" t="str">
        <f>IFERROR(IF(B4859="","",VLOOKUP(B4859,'Customer Orders Management'!B:AB,11,0)),"")</f>
        <v/>
      </c>
      <c r="L4859" s="81" t="str">
        <f>IFERROR(IF(VLOOKUP(B4859,'DIFOT Raw Data'!B:P,15,0)="","Not Delivered","Delivery"&amp;" "&amp;VLOOKUP(B4859,'DIFOT Raw Data'!B:P,15,0)),"")</f>
        <v/>
      </c>
    </row>
    <row r="4860" spans="5:12" x14ac:dyDescent="0.25">
      <c r="E4860" s="80" t="str">
        <f>IFERROR(IF(B4860="","",VLOOKUP(B4860,'Customer Orders Management'!B:AB,12,0)),"")</f>
        <v/>
      </c>
      <c r="F4860" s="80" t="str">
        <f>IFERROR(IF(B4860="","",VLOOKUP(B4860,'Customer Orders Management'!B:AB,13,0)),"")</f>
        <v/>
      </c>
      <c r="G4860" s="80" t="str">
        <f>IFERROR(IF(B4860="","",VLOOKUP(B4860,'Customer Orders Management'!B:AB,7,0)),"")</f>
        <v/>
      </c>
      <c r="H4860" s="80" t="str">
        <f>IFERROR(IF(B4860="","",VLOOKUP(B4860,'Customer Orders Management'!B:AB,8,0)),"")</f>
        <v/>
      </c>
      <c r="I4860" s="81" t="str">
        <f>IFERROR(IF(B4860="","",VLOOKUP(B4860,'Customer Orders Management'!B:AB,9,0)),"")</f>
        <v/>
      </c>
      <c r="J4860" s="81" t="str">
        <f>IFERROR(IF(B4860="","",VLOOKUP(B4860,'Customer Orders Management'!B:AB,10,0)),"")</f>
        <v/>
      </c>
      <c r="K4860" s="81" t="str">
        <f>IFERROR(IF(B4860="","",VLOOKUP(B4860,'Customer Orders Management'!B:AB,11,0)),"")</f>
        <v/>
      </c>
      <c r="L4860" s="81" t="str">
        <f>IFERROR(IF(VLOOKUP(B4860,'DIFOT Raw Data'!B:P,15,0)="","Not Delivered","Delivery"&amp;" "&amp;VLOOKUP(B4860,'DIFOT Raw Data'!B:P,15,0)),"")</f>
        <v/>
      </c>
    </row>
    <row r="4861" spans="5:12" x14ac:dyDescent="0.25">
      <c r="E4861" s="80" t="str">
        <f>IFERROR(IF(B4861="","",VLOOKUP(B4861,'Customer Orders Management'!B:AB,12,0)),"")</f>
        <v/>
      </c>
      <c r="F4861" s="80" t="str">
        <f>IFERROR(IF(B4861="","",VLOOKUP(B4861,'Customer Orders Management'!B:AB,13,0)),"")</f>
        <v/>
      </c>
      <c r="G4861" s="80" t="str">
        <f>IFERROR(IF(B4861="","",VLOOKUP(B4861,'Customer Orders Management'!B:AB,7,0)),"")</f>
        <v/>
      </c>
      <c r="H4861" s="80" t="str">
        <f>IFERROR(IF(B4861="","",VLOOKUP(B4861,'Customer Orders Management'!B:AB,8,0)),"")</f>
        <v/>
      </c>
      <c r="I4861" s="81" t="str">
        <f>IFERROR(IF(B4861="","",VLOOKUP(B4861,'Customer Orders Management'!B:AB,9,0)),"")</f>
        <v/>
      </c>
      <c r="J4861" s="81" t="str">
        <f>IFERROR(IF(B4861="","",VLOOKUP(B4861,'Customer Orders Management'!B:AB,10,0)),"")</f>
        <v/>
      </c>
      <c r="K4861" s="81" t="str">
        <f>IFERROR(IF(B4861="","",VLOOKUP(B4861,'Customer Orders Management'!B:AB,11,0)),"")</f>
        <v/>
      </c>
      <c r="L4861" s="81" t="str">
        <f>IFERROR(IF(VLOOKUP(B4861,'DIFOT Raw Data'!B:P,15,0)="","Not Delivered","Delivery"&amp;" "&amp;VLOOKUP(B4861,'DIFOT Raw Data'!B:P,15,0)),"")</f>
        <v/>
      </c>
    </row>
    <row r="4862" spans="5:12" x14ac:dyDescent="0.25">
      <c r="E4862" s="80" t="str">
        <f>IFERROR(IF(B4862="","",VLOOKUP(B4862,'Customer Orders Management'!B:AB,12,0)),"")</f>
        <v/>
      </c>
      <c r="F4862" s="80" t="str">
        <f>IFERROR(IF(B4862="","",VLOOKUP(B4862,'Customer Orders Management'!B:AB,13,0)),"")</f>
        <v/>
      </c>
      <c r="G4862" s="80" t="str">
        <f>IFERROR(IF(B4862="","",VLOOKUP(B4862,'Customer Orders Management'!B:AB,7,0)),"")</f>
        <v/>
      </c>
      <c r="H4862" s="80" t="str">
        <f>IFERROR(IF(B4862="","",VLOOKUP(B4862,'Customer Orders Management'!B:AB,8,0)),"")</f>
        <v/>
      </c>
      <c r="I4862" s="81" t="str">
        <f>IFERROR(IF(B4862="","",VLOOKUP(B4862,'Customer Orders Management'!B:AB,9,0)),"")</f>
        <v/>
      </c>
      <c r="J4862" s="81" t="str">
        <f>IFERROR(IF(B4862="","",VLOOKUP(B4862,'Customer Orders Management'!B:AB,10,0)),"")</f>
        <v/>
      </c>
      <c r="K4862" s="81" t="str">
        <f>IFERROR(IF(B4862="","",VLOOKUP(B4862,'Customer Orders Management'!B:AB,11,0)),"")</f>
        <v/>
      </c>
      <c r="L4862" s="81" t="str">
        <f>IFERROR(IF(VLOOKUP(B4862,'DIFOT Raw Data'!B:P,15,0)="","Not Delivered","Delivery"&amp;" "&amp;VLOOKUP(B4862,'DIFOT Raw Data'!B:P,15,0)),"")</f>
        <v/>
      </c>
    </row>
    <row r="4863" spans="5:12" x14ac:dyDescent="0.25">
      <c r="E4863" s="80" t="str">
        <f>IFERROR(IF(B4863="","",VLOOKUP(B4863,'Customer Orders Management'!B:AB,12,0)),"")</f>
        <v/>
      </c>
      <c r="F4863" s="80" t="str">
        <f>IFERROR(IF(B4863="","",VLOOKUP(B4863,'Customer Orders Management'!B:AB,13,0)),"")</f>
        <v/>
      </c>
      <c r="G4863" s="80" t="str">
        <f>IFERROR(IF(B4863="","",VLOOKUP(B4863,'Customer Orders Management'!B:AB,7,0)),"")</f>
        <v/>
      </c>
      <c r="H4863" s="80" t="str">
        <f>IFERROR(IF(B4863="","",VLOOKUP(B4863,'Customer Orders Management'!B:AB,8,0)),"")</f>
        <v/>
      </c>
      <c r="I4863" s="81" t="str">
        <f>IFERROR(IF(B4863="","",VLOOKUP(B4863,'Customer Orders Management'!B:AB,9,0)),"")</f>
        <v/>
      </c>
      <c r="J4863" s="81" t="str">
        <f>IFERROR(IF(B4863="","",VLOOKUP(B4863,'Customer Orders Management'!B:AB,10,0)),"")</f>
        <v/>
      </c>
      <c r="K4863" s="81" t="str">
        <f>IFERROR(IF(B4863="","",VLOOKUP(B4863,'Customer Orders Management'!B:AB,11,0)),"")</f>
        <v/>
      </c>
      <c r="L4863" s="81" t="str">
        <f>IFERROR(IF(VLOOKUP(B4863,'DIFOT Raw Data'!B:P,15,0)="","Not Delivered","Delivery"&amp;" "&amp;VLOOKUP(B4863,'DIFOT Raw Data'!B:P,15,0)),"")</f>
        <v/>
      </c>
    </row>
    <row r="4864" spans="5:12" x14ac:dyDescent="0.25">
      <c r="E4864" s="80" t="str">
        <f>IFERROR(IF(B4864="","",VLOOKUP(B4864,'Customer Orders Management'!B:AB,12,0)),"")</f>
        <v/>
      </c>
      <c r="F4864" s="80" t="str">
        <f>IFERROR(IF(B4864="","",VLOOKUP(B4864,'Customer Orders Management'!B:AB,13,0)),"")</f>
        <v/>
      </c>
      <c r="G4864" s="80" t="str">
        <f>IFERROR(IF(B4864="","",VLOOKUP(B4864,'Customer Orders Management'!B:AB,7,0)),"")</f>
        <v/>
      </c>
      <c r="H4864" s="80" t="str">
        <f>IFERROR(IF(B4864="","",VLOOKUP(B4864,'Customer Orders Management'!B:AB,8,0)),"")</f>
        <v/>
      </c>
      <c r="I4864" s="81" t="str">
        <f>IFERROR(IF(B4864="","",VLOOKUP(B4864,'Customer Orders Management'!B:AB,9,0)),"")</f>
        <v/>
      </c>
      <c r="J4864" s="81" t="str">
        <f>IFERROR(IF(B4864="","",VLOOKUP(B4864,'Customer Orders Management'!B:AB,10,0)),"")</f>
        <v/>
      </c>
      <c r="K4864" s="81" t="str">
        <f>IFERROR(IF(B4864="","",VLOOKUP(B4864,'Customer Orders Management'!B:AB,11,0)),"")</f>
        <v/>
      </c>
      <c r="L4864" s="81" t="str">
        <f>IFERROR(IF(VLOOKUP(B4864,'DIFOT Raw Data'!B:P,15,0)="","Not Delivered","Delivery"&amp;" "&amp;VLOOKUP(B4864,'DIFOT Raw Data'!B:P,15,0)),"")</f>
        <v/>
      </c>
    </row>
    <row r="4865" spans="5:12" x14ac:dyDescent="0.25">
      <c r="E4865" s="80" t="str">
        <f>IFERROR(IF(B4865="","",VLOOKUP(B4865,'Customer Orders Management'!B:AB,12,0)),"")</f>
        <v/>
      </c>
      <c r="F4865" s="80" t="str">
        <f>IFERROR(IF(B4865="","",VLOOKUP(B4865,'Customer Orders Management'!B:AB,13,0)),"")</f>
        <v/>
      </c>
      <c r="G4865" s="80" t="str">
        <f>IFERROR(IF(B4865="","",VLOOKUP(B4865,'Customer Orders Management'!B:AB,7,0)),"")</f>
        <v/>
      </c>
      <c r="H4865" s="80" t="str">
        <f>IFERROR(IF(B4865="","",VLOOKUP(B4865,'Customer Orders Management'!B:AB,8,0)),"")</f>
        <v/>
      </c>
      <c r="I4865" s="81" t="str">
        <f>IFERROR(IF(B4865="","",VLOOKUP(B4865,'Customer Orders Management'!B:AB,9,0)),"")</f>
        <v/>
      </c>
      <c r="J4865" s="81" t="str">
        <f>IFERROR(IF(B4865="","",VLOOKUP(B4865,'Customer Orders Management'!B:AB,10,0)),"")</f>
        <v/>
      </c>
      <c r="K4865" s="81" t="str">
        <f>IFERROR(IF(B4865="","",VLOOKUP(B4865,'Customer Orders Management'!B:AB,11,0)),"")</f>
        <v/>
      </c>
      <c r="L4865" s="81" t="str">
        <f>IFERROR(IF(VLOOKUP(B4865,'DIFOT Raw Data'!B:P,15,0)="","Not Delivered","Delivery"&amp;" "&amp;VLOOKUP(B4865,'DIFOT Raw Data'!B:P,15,0)),"")</f>
        <v/>
      </c>
    </row>
    <row r="4866" spans="5:12" x14ac:dyDescent="0.25">
      <c r="E4866" s="80" t="str">
        <f>IFERROR(IF(B4866="","",VLOOKUP(B4866,'Customer Orders Management'!B:AB,12,0)),"")</f>
        <v/>
      </c>
      <c r="F4866" s="80" t="str">
        <f>IFERROR(IF(B4866="","",VLOOKUP(B4866,'Customer Orders Management'!B:AB,13,0)),"")</f>
        <v/>
      </c>
      <c r="G4866" s="80" t="str">
        <f>IFERROR(IF(B4866="","",VLOOKUP(B4866,'Customer Orders Management'!B:AB,7,0)),"")</f>
        <v/>
      </c>
      <c r="H4866" s="80" t="str">
        <f>IFERROR(IF(B4866="","",VLOOKUP(B4866,'Customer Orders Management'!B:AB,8,0)),"")</f>
        <v/>
      </c>
      <c r="I4866" s="81" t="str">
        <f>IFERROR(IF(B4866="","",VLOOKUP(B4866,'Customer Orders Management'!B:AB,9,0)),"")</f>
        <v/>
      </c>
      <c r="J4866" s="81" t="str">
        <f>IFERROR(IF(B4866="","",VLOOKUP(B4866,'Customer Orders Management'!B:AB,10,0)),"")</f>
        <v/>
      </c>
      <c r="K4866" s="81" t="str">
        <f>IFERROR(IF(B4866="","",VLOOKUP(B4866,'Customer Orders Management'!B:AB,11,0)),"")</f>
        <v/>
      </c>
      <c r="L4866" s="81" t="str">
        <f>IFERROR(IF(VLOOKUP(B4866,'DIFOT Raw Data'!B:P,15,0)="","Not Delivered","Delivery"&amp;" "&amp;VLOOKUP(B4866,'DIFOT Raw Data'!B:P,15,0)),"")</f>
        <v/>
      </c>
    </row>
    <row r="4867" spans="5:12" x14ac:dyDescent="0.25">
      <c r="E4867" s="80" t="str">
        <f>IFERROR(IF(B4867="","",VLOOKUP(B4867,'Customer Orders Management'!B:AB,12,0)),"")</f>
        <v/>
      </c>
      <c r="F4867" s="80" t="str">
        <f>IFERROR(IF(B4867="","",VLOOKUP(B4867,'Customer Orders Management'!B:AB,13,0)),"")</f>
        <v/>
      </c>
      <c r="G4867" s="80" t="str">
        <f>IFERROR(IF(B4867="","",VLOOKUP(B4867,'Customer Orders Management'!B:AB,7,0)),"")</f>
        <v/>
      </c>
      <c r="H4867" s="80" t="str">
        <f>IFERROR(IF(B4867="","",VLOOKUP(B4867,'Customer Orders Management'!B:AB,8,0)),"")</f>
        <v/>
      </c>
      <c r="I4867" s="81" t="str">
        <f>IFERROR(IF(B4867="","",VLOOKUP(B4867,'Customer Orders Management'!B:AB,9,0)),"")</f>
        <v/>
      </c>
      <c r="J4867" s="81" t="str">
        <f>IFERROR(IF(B4867="","",VLOOKUP(B4867,'Customer Orders Management'!B:AB,10,0)),"")</f>
        <v/>
      </c>
      <c r="K4867" s="81" t="str">
        <f>IFERROR(IF(B4867="","",VLOOKUP(B4867,'Customer Orders Management'!B:AB,11,0)),"")</f>
        <v/>
      </c>
      <c r="L4867" s="81" t="str">
        <f>IFERROR(IF(VLOOKUP(B4867,'DIFOT Raw Data'!B:P,15,0)="","Not Delivered","Delivery"&amp;" "&amp;VLOOKUP(B4867,'DIFOT Raw Data'!B:P,15,0)),"")</f>
        <v/>
      </c>
    </row>
    <row r="4868" spans="5:12" x14ac:dyDescent="0.25">
      <c r="E4868" s="80" t="str">
        <f>IFERROR(IF(B4868="","",VLOOKUP(B4868,'Customer Orders Management'!B:AB,12,0)),"")</f>
        <v/>
      </c>
      <c r="F4868" s="80" t="str">
        <f>IFERROR(IF(B4868="","",VLOOKUP(B4868,'Customer Orders Management'!B:AB,13,0)),"")</f>
        <v/>
      </c>
      <c r="G4868" s="80" t="str">
        <f>IFERROR(IF(B4868="","",VLOOKUP(B4868,'Customer Orders Management'!B:AB,7,0)),"")</f>
        <v/>
      </c>
      <c r="H4868" s="80" t="str">
        <f>IFERROR(IF(B4868="","",VLOOKUP(B4868,'Customer Orders Management'!B:AB,8,0)),"")</f>
        <v/>
      </c>
      <c r="I4868" s="81" t="str">
        <f>IFERROR(IF(B4868="","",VLOOKUP(B4868,'Customer Orders Management'!B:AB,9,0)),"")</f>
        <v/>
      </c>
      <c r="J4868" s="81" t="str">
        <f>IFERROR(IF(B4868="","",VLOOKUP(B4868,'Customer Orders Management'!B:AB,10,0)),"")</f>
        <v/>
      </c>
      <c r="K4868" s="81" t="str">
        <f>IFERROR(IF(B4868="","",VLOOKUP(B4868,'Customer Orders Management'!B:AB,11,0)),"")</f>
        <v/>
      </c>
      <c r="L4868" s="81" t="str">
        <f>IFERROR(IF(VLOOKUP(B4868,'DIFOT Raw Data'!B:P,15,0)="","Not Delivered","Delivery"&amp;" "&amp;VLOOKUP(B4868,'DIFOT Raw Data'!B:P,15,0)),"")</f>
        <v/>
      </c>
    </row>
    <row r="4869" spans="5:12" x14ac:dyDescent="0.25">
      <c r="E4869" s="80" t="str">
        <f>IFERROR(IF(B4869="","",VLOOKUP(B4869,'Customer Orders Management'!B:AB,12,0)),"")</f>
        <v/>
      </c>
      <c r="F4869" s="80" t="str">
        <f>IFERROR(IF(B4869="","",VLOOKUP(B4869,'Customer Orders Management'!B:AB,13,0)),"")</f>
        <v/>
      </c>
      <c r="G4869" s="80" t="str">
        <f>IFERROR(IF(B4869="","",VLOOKUP(B4869,'Customer Orders Management'!B:AB,7,0)),"")</f>
        <v/>
      </c>
      <c r="H4869" s="80" t="str">
        <f>IFERROR(IF(B4869="","",VLOOKUP(B4869,'Customer Orders Management'!B:AB,8,0)),"")</f>
        <v/>
      </c>
      <c r="I4869" s="81" t="str">
        <f>IFERROR(IF(B4869="","",VLOOKUP(B4869,'Customer Orders Management'!B:AB,9,0)),"")</f>
        <v/>
      </c>
      <c r="J4869" s="81" t="str">
        <f>IFERROR(IF(B4869="","",VLOOKUP(B4869,'Customer Orders Management'!B:AB,10,0)),"")</f>
        <v/>
      </c>
      <c r="K4869" s="81" t="str">
        <f>IFERROR(IF(B4869="","",VLOOKUP(B4869,'Customer Orders Management'!B:AB,11,0)),"")</f>
        <v/>
      </c>
      <c r="L4869" s="81" t="str">
        <f>IFERROR(IF(VLOOKUP(B4869,'DIFOT Raw Data'!B:P,15,0)="","Not Delivered","Delivery"&amp;" "&amp;VLOOKUP(B4869,'DIFOT Raw Data'!B:P,15,0)),"")</f>
        <v/>
      </c>
    </row>
    <row r="4870" spans="5:12" x14ac:dyDescent="0.25">
      <c r="E4870" s="80" t="str">
        <f>IFERROR(IF(B4870="","",VLOOKUP(B4870,'Customer Orders Management'!B:AB,12,0)),"")</f>
        <v/>
      </c>
      <c r="F4870" s="80" t="str">
        <f>IFERROR(IF(B4870="","",VLOOKUP(B4870,'Customer Orders Management'!B:AB,13,0)),"")</f>
        <v/>
      </c>
      <c r="G4870" s="80" t="str">
        <f>IFERROR(IF(B4870="","",VLOOKUP(B4870,'Customer Orders Management'!B:AB,7,0)),"")</f>
        <v/>
      </c>
      <c r="H4870" s="80" t="str">
        <f>IFERROR(IF(B4870="","",VLOOKUP(B4870,'Customer Orders Management'!B:AB,8,0)),"")</f>
        <v/>
      </c>
      <c r="I4870" s="81" t="str">
        <f>IFERROR(IF(B4870="","",VLOOKUP(B4870,'Customer Orders Management'!B:AB,9,0)),"")</f>
        <v/>
      </c>
      <c r="J4870" s="81" t="str">
        <f>IFERROR(IF(B4870="","",VLOOKUP(B4870,'Customer Orders Management'!B:AB,10,0)),"")</f>
        <v/>
      </c>
      <c r="K4870" s="81" t="str">
        <f>IFERROR(IF(B4870="","",VLOOKUP(B4870,'Customer Orders Management'!B:AB,11,0)),"")</f>
        <v/>
      </c>
      <c r="L4870" s="81" t="str">
        <f>IFERROR(IF(VLOOKUP(B4870,'DIFOT Raw Data'!B:P,15,0)="","Not Delivered","Delivery"&amp;" "&amp;VLOOKUP(B4870,'DIFOT Raw Data'!B:P,15,0)),"")</f>
        <v/>
      </c>
    </row>
    <row r="4871" spans="5:12" x14ac:dyDescent="0.25">
      <c r="E4871" s="80" t="str">
        <f>IFERROR(IF(B4871="","",VLOOKUP(B4871,'Customer Orders Management'!B:AB,12,0)),"")</f>
        <v/>
      </c>
      <c r="F4871" s="80" t="str">
        <f>IFERROR(IF(B4871="","",VLOOKUP(B4871,'Customer Orders Management'!B:AB,13,0)),"")</f>
        <v/>
      </c>
      <c r="G4871" s="80" t="str">
        <f>IFERROR(IF(B4871="","",VLOOKUP(B4871,'Customer Orders Management'!B:AB,7,0)),"")</f>
        <v/>
      </c>
      <c r="H4871" s="80" t="str">
        <f>IFERROR(IF(B4871="","",VLOOKUP(B4871,'Customer Orders Management'!B:AB,8,0)),"")</f>
        <v/>
      </c>
      <c r="I4871" s="81" t="str">
        <f>IFERROR(IF(B4871="","",VLOOKUP(B4871,'Customer Orders Management'!B:AB,9,0)),"")</f>
        <v/>
      </c>
      <c r="J4871" s="81" t="str">
        <f>IFERROR(IF(B4871="","",VLOOKUP(B4871,'Customer Orders Management'!B:AB,10,0)),"")</f>
        <v/>
      </c>
      <c r="K4871" s="81" t="str">
        <f>IFERROR(IF(B4871="","",VLOOKUP(B4871,'Customer Orders Management'!B:AB,11,0)),"")</f>
        <v/>
      </c>
      <c r="L4871" s="81" t="str">
        <f>IFERROR(IF(VLOOKUP(B4871,'DIFOT Raw Data'!B:P,15,0)="","Not Delivered","Delivery"&amp;" "&amp;VLOOKUP(B4871,'DIFOT Raw Data'!B:P,15,0)),"")</f>
        <v/>
      </c>
    </row>
    <row r="4872" spans="5:12" x14ac:dyDescent="0.25">
      <c r="E4872" s="80" t="str">
        <f>IFERROR(IF(B4872="","",VLOOKUP(B4872,'Customer Orders Management'!B:AB,12,0)),"")</f>
        <v/>
      </c>
      <c r="F4872" s="80" t="str">
        <f>IFERROR(IF(B4872="","",VLOOKUP(B4872,'Customer Orders Management'!B:AB,13,0)),"")</f>
        <v/>
      </c>
      <c r="G4872" s="80" t="str">
        <f>IFERROR(IF(B4872="","",VLOOKUP(B4872,'Customer Orders Management'!B:AB,7,0)),"")</f>
        <v/>
      </c>
      <c r="H4872" s="80" t="str">
        <f>IFERROR(IF(B4872="","",VLOOKUP(B4872,'Customer Orders Management'!B:AB,8,0)),"")</f>
        <v/>
      </c>
      <c r="I4872" s="81" t="str">
        <f>IFERROR(IF(B4872="","",VLOOKUP(B4872,'Customer Orders Management'!B:AB,9,0)),"")</f>
        <v/>
      </c>
      <c r="J4872" s="81" t="str">
        <f>IFERROR(IF(B4872="","",VLOOKUP(B4872,'Customer Orders Management'!B:AB,10,0)),"")</f>
        <v/>
      </c>
      <c r="K4872" s="81" t="str">
        <f>IFERROR(IF(B4872="","",VLOOKUP(B4872,'Customer Orders Management'!B:AB,11,0)),"")</f>
        <v/>
      </c>
      <c r="L4872" s="81" t="str">
        <f>IFERROR(IF(VLOOKUP(B4872,'DIFOT Raw Data'!B:P,15,0)="","Not Delivered","Delivery"&amp;" "&amp;VLOOKUP(B4872,'DIFOT Raw Data'!B:P,15,0)),"")</f>
        <v/>
      </c>
    </row>
    <row r="4873" spans="5:12" x14ac:dyDescent="0.25">
      <c r="E4873" s="80" t="str">
        <f>IFERROR(IF(B4873="","",VLOOKUP(B4873,'Customer Orders Management'!B:AB,12,0)),"")</f>
        <v/>
      </c>
      <c r="F4873" s="80" t="str">
        <f>IFERROR(IF(B4873="","",VLOOKUP(B4873,'Customer Orders Management'!B:AB,13,0)),"")</f>
        <v/>
      </c>
      <c r="G4873" s="80" t="str">
        <f>IFERROR(IF(B4873="","",VLOOKUP(B4873,'Customer Orders Management'!B:AB,7,0)),"")</f>
        <v/>
      </c>
      <c r="H4873" s="80" t="str">
        <f>IFERROR(IF(B4873="","",VLOOKUP(B4873,'Customer Orders Management'!B:AB,8,0)),"")</f>
        <v/>
      </c>
      <c r="I4873" s="81" t="str">
        <f>IFERROR(IF(B4873="","",VLOOKUP(B4873,'Customer Orders Management'!B:AB,9,0)),"")</f>
        <v/>
      </c>
      <c r="J4873" s="81" t="str">
        <f>IFERROR(IF(B4873="","",VLOOKUP(B4873,'Customer Orders Management'!B:AB,10,0)),"")</f>
        <v/>
      </c>
      <c r="K4873" s="81" t="str">
        <f>IFERROR(IF(B4873="","",VLOOKUP(B4873,'Customer Orders Management'!B:AB,11,0)),"")</f>
        <v/>
      </c>
      <c r="L4873" s="81" t="str">
        <f>IFERROR(IF(VLOOKUP(B4873,'DIFOT Raw Data'!B:P,15,0)="","Not Delivered","Delivery"&amp;" "&amp;VLOOKUP(B4873,'DIFOT Raw Data'!B:P,15,0)),"")</f>
        <v/>
      </c>
    </row>
    <row r="4874" spans="5:12" x14ac:dyDescent="0.25">
      <c r="E4874" s="80" t="str">
        <f>IFERROR(IF(B4874="","",VLOOKUP(B4874,'Customer Orders Management'!B:AB,12,0)),"")</f>
        <v/>
      </c>
      <c r="F4874" s="80" t="str">
        <f>IFERROR(IF(B4874="","",VLOOKUP(B4874,'Customer Orders Management'!B:AB,13,0)),"")</f>
        <v/>
      </c>
      <c r="G4874" s="80" t="str">
        <f>IFERROR(IF(B4874="","",VLOOKUP(B4874,'Customer Orders Management'!B:AB,7,0)),"")</f>
        <v/>
      </c>
      <c r="H4874" s="80" t="str">
        <f>IFERROR(IF(B4874="","",VLOOKUP(B4874,'Customer Orders Management'!B:AB,8,0)),"")</f>
        <v/>
      </c>
      <c r="I4874" s="81" t="str">
        <f>IFERROR(IF(B4874="","",VLOOKUP(B4874,'Customer Orders Management'!B:AB,9,0)),"")</f>
        <v/>
      </c>
      <c r="J4874" s="81" t="str">
        <f>IFERROR(IF(B4874="","",VLOOKUP(B4874,'Customer Orders Management'!B:AB,10,0)),"")</f>
        <v/>
      </c>
      <c r="K4874" s="81" t="str">
        <f>IFERROR(IF(B4874="","",VLOOKUP(B4874,'Customer Orders Management'!B:AB,11,0)),"")</f>
        <v/>
      </c>
      <c r="L4874" s="81" t="str">
        <f>IFERROR(IF(VLOOKUP(B4874,'DIFOT Raw Data'!B:P,15,0)="","Not Delivered","Delivery"&amp;" "&amp;VLOOKUP(B4874,'DIFOT Raw Data'!B:P,15,0)),"")</f>
        <v/>
      </c>
    </row>
    <row r="4875" spans="5:12" x14ac:dyDescent="0.25">
      <c r="E4875" s="80" t="str">
        <f>IFERROR(IF(B4875="","",VLOOKUP(B4875,'Customer Orders Management'!B:AB,12,0)),"")</f>
        <v/>
      </c>
      <c r="F4875" s="80" t="str">
        <f>IFERROR(IF(B4875="","",VLOOKUP(B4875,'Customer Orders Management'!B:AB,13,0)),"")</f>
        <v/>
      </c>
      <c r="G4875" s="80" t="str">
        <f>IFERROR(IF(B4875="","",VLOOKUP(B4875,'Customer Orders Management'!B:AB,7,0)),"")</f>
        <v/>
      </c>
      <c r="H4875" s="80" t="str">
        <f>IFERROR(IF(B4875="","",VLOOKUP(B4875,'Customer Orders Management'!B:AB,8,0)),"")</f>
        <v/>
      </c>
      <c r="I4875" s="81" t="str">
        <f>IFERROR(IF(B4875="","",VLOOKUP(B4875,'Customer Orders Management'!B:AB,9,0)),"")</f>
        <v/>
      </c>
      <c r="J4875" s="81" t="str">
        <f>IFERROR(IF(B4875="","",VLOOKUP(B4875,'Customer Orders Management'!B:AB,10,0)),"")</f>
        <v/>
      </c>
      <c r="K4875" s="81" t="str">
        <f>IFERROR(IF(B4875="","",VLOOKUP(B4875,'Customer Orders Management'!B:AB,11,0)),"")</f>
        <v/>
      </c>
      <c r="L4875" s="81" t="str">
        <f>IFERROR(IF(VLOOKUP(B4875,'DIFOT Raw Data'!B:P,15,0)="","Not Delivered","Delivery"&amp;" "&amp;VLOOKUP(B4875,'DIFOT Raw Data'!B:P,15,0)),"")</f>
        <v/>
      </c>
    </row>
    <row r="4876" spans="5:12" x14ac:dyDescent="0.25">
      <c r="E4876" s="80" t="str">
        <f>IFERROR(IF(B4876="","",VLOOKUP(B4876,'Customer Orders Management'!B:AB,12,0)),"")</f>
        <v/>
      </c>
      <c r="F4876" s="80" t="str">
        <f>IFERROR(IF(B4876="","",VLOOKUP(B4876,'Customer Orders Management'!B:AB,13,0)),"")</f>
        <v/>
      </c>
      <c r="G4876" s="80" t="str">
        <f>IFERROR(IF(B4876="","",VLOOKUP(B4876,'Customer Orders Management'!B:AB,7,0)),"")</f>
        <v/>
      </c>
      <c r="H4876" s="80" t="str">
        <f>IFERROR(IF(B4876="","",VLOOKUP(B4876,'Customer Orders Management'!B:AB,8,0)),"")</f>
        <v/>
      </c>
      <c r="I4876" s="81" t="str">
        <f>IFERROR(IF(B4876="","",VLOOKUP(B4876,'Customer Orders Management'!B:AB,9,0)),"")</f>
        <v/>
      </c>
      <c r="J4876" s="81" t="str">
        <f>IFERROR(IF(B4876="","",VLOOKUP(B4876,'Customer Orders Management'!B:AB,10,0)),"")</f>
        <v/>
      </c>
      <c r="K4876" s="81" t="str">
        <f>IFERROR(IF(B4876="","",VLOOKUP(B4876,'Customer Orders Management'!B:AB,11,0)),"")</f>
        <v/>
      </c>
      <c r="L4876" s="81" t="str">
        <f>IFERROR(IF(VLOOKUP(B4876,'DIFOT Raw Data'!B:P,15,0)="","Not Delivered","Delivery"&amp;" "&amp;VLOOKUP(B4876,'DIFOT Raw Data'!B:P,15,0)),"")</f>
        <v/>
      </c>
    </row>
    <row r="4877" spans="5:12" x14ac:dyDescent="0.25">
      <c r="E4877" s="80" t="str">
        <f>IFERROR(IF(B4877="","",VLOOKUP(B4877,'Customer Orders Management'!B:AB,12,0)),"")</f>
        <v/>
      </c>
      <c r="F4877" s="80" t="str">
        <f>IFERROR(IF(B4877="","",VLOOKUP(B4877,'Customer Orders Management'!B:AB,13,0)),"")</f>
        <v/>
      </c>
      <c r="G4877" s="80" t="str">
        <f>IFERROR(IF(B4877="","",VLOOKUP(B4877,'Customer Orders Management'!B:AB,7,0)),"")</f>
        <v/>
      </c>
      <c r="H4877" s="80" t="str">
        <f>IFERROR(IF(B4877="","",VLOOKUP(B4877,'Customer Orders Management'!B:AB,8,0)),"")</f>
        <v/>
      </c>
      <c r="I4877" s="81" t="str">
        <f>IFERROR(IF(B4877="","",VLOOKUP(B4877,'Customer Orders Management'!B:AB,9,0)),"")</f>
        <v/>
      </c>
      <c r="J4877" s="81" t="str">
        <f>IFERROR(IF(B4877="","",VLOOKUP(B4877,'Customer Orders Management'!B:AB,10,0)),"")</f>
        <v/>
      </c>
      <c r="K4877" s="81" t="str">
        <f>IFERROR(IF(B4877="","",VLOOKUP(B4877,'Customer Orders Management'!B:AB,11,0)),"")</f>
        <v/>
      </c>
      <c r="L4877" s="81" t="str">
        <f>IFERROR(IF(VLOOKUP(B4877,'DIFOT Raw Data'!B:P,15,0)="","Not Delivered","Delivery"&amp;" "&amp;VLOOKUP(B4877,'DIFOT Raw Data'!B:P,15,0)),"")</f>
        <v/>
      </c>
    </row>
    <row r="4878" spans="5:12" x14ac:dyDescent="0.25">
      <c r="E4878" s="80" t="str">
        <f>IFERROR(IF(B4878="","",VLOOKUP(B4878,'Customer Orders Management'!B:AB,12,0)),"")</f>
        <v/>
      </c>
      <c r="F4878" s="80" t="str">
        <f>IFERROR(IF(B4878="","",VLOOKUP(B4878,'Customer Orders Management'!B:AB,13,0)),"")</f>
        <v/>
      </c>
      <c r="G4878" s="80" t="str">
        <f>IFERROR(IF(B4878="","",VLOOKUP(B4878,'Customer Orders Management'!B:AB,7,0)),"")</f>
        <v/>
      </c>
      <c r="H4878" s="80" t="str">
        <f>IFERROR(IF(B4878="","",VLOOKUP(B4878,'Customer Orders Management'!B:AB,8,0)),"")</f>
        <v/>
      </c>
      <c r="I4878" s="81" t="str">
        <f>IFERROR(IF(B4878="","",VLOOKUP(B4878,'Customer Orders Management'!B:AB,9,0)),"")</f>
        <v/>
      </c>
      <c r="J4878" s="81" t="str">
        <f>IFERROR(IF(B4878="","",VLOOKUP(B4878,'Customer Orders Management'!B:AB,10,0)),"")</f>
        <v/>
      </c>
      <c r="K4878" s="81" t="str">
        <f>IFERROR(IF(B4878="","",VLOOKUP(B4878,'Customer Orders Management'!B:AB,11,0)),"")</f>
        <v/>
      </c>
      <c r="L4878" s="81" t="str">
        <f>IFERROR(IF(VLOOKUP(B4878,'DIFOT Raw Data'!B:P,15,0)="","Not Delivered","Delivery"&amp;" "&amp;VLOOKUP(B4878,'DIFOT Raw Data'!B:P,15,0)),"")</f>
        <v/>
      </c>
    </row>
    <row r="4879" spans="5:12" x14ac:dyDescent="0.25">
      <c r="E4879" s="80" t="str">
        <f>IFERROR(IF(B4879="","",VLOOKUP(B4879,'Customer Orders Management'!B:AB,12,0)),"")</f>
        <v/>
      </c>
      <c r="F4879" s="80" t="str">
        <f>IFERROR(IF(B4879="","",VLOOKUP(B4879,'Customer Orders Management'!B:AB,13,0)),"")</f>
        <v/>
      </c>
      <c r="G4879" s="80" t="str">
        <f>IFERROR(IF(B4879="","",VLOOKUP(B4879,'Customer Orders Management'!B:AB,7,0)),"")</f>
        <v/>
      </c>
      <c r="H4879" s="80" t="str">
        <f>IFERROR(IF(B4879="","",VLOOKUP(B4879,'Customer Orders Management'!B:AB,8,0)),"")</f>
        <v/>
      </c>
      <c r="I4879" s="81" t="str">
        <f>IFERROR(IF(B4879="","",VLOOKUP(B4879,'Customer Orders Management'!B:AB,9,0)),"")</f>
        <v/>
      </c>
      <c r="J4879" s="81" t="str">
        <f>IFERROR(IF(B4879="","",VLOOKUP(B4879,'Customer Orders Management'!B:AB,10,0)),"")</f>
        <v/>
      </c>
      <c r="K4879" s="81" t="str">
        <f>IFERROR(IF(B4879="","",VLOOKUP(B4879,'Customer Orders Management'!B:AB,11,0)),"")</f>
        <v/>
      </c>
      <c r="L4879" s="81" t="str">
        <f>IFERROR(IF(VLOOKUP(B4879,'DIFOT Raw Data'!B:P,15,0)="","Not Delivered","Delivery"&amp;" "&amp;VLOOKUP(B4879,'DIFOT Raw Data'!B:P,15,0)),"")</f>
        <v/>
      </c>
    </row>
    <row r="4880" spans="5:12" x14ac:dyDescent="0.25">
      <c r="E4880" s="80" t="str">
        <f>IFERROR(IF(B4880="","",VLOOKUP(B4880,'Customer Orders Management'!B:AB,12,0)),"")</f>
        <v/>
      </c>
      <c r="F4880" s="80" t="str">
        <f>IFERROR(IF(B4880="","",VLOOKUP(B4880,'Customer Orders Management'!B:AB,13,0)),"")</f>
        <v/>
      </c>
      <c r="G4880" s="80" t="str">
        <f>IFERROR(IF(B4880="","",VLOOKUP(B4880,'Customer Orders Management'!B:AB,7,0)),"")</f>
        <v/>
      </c>
      <c r="H4880" s="80" t="str">
        <f>IFERROR(IF(B4880="","",VLOOKUP(B4880,'Customer Orders Management'!B:AB,8,0)),"")</f>
        <v/>
      </c>
      <c r="I4880" s="81" t="str">
        <f>IFERROR(IF(B4880="","",VLOOKUP(B4880,'Customer Orders Management'!B:AB,9,0)),"")</f>
        <v/>
      </c>
      <c r="J4880" s="81" t="str">
        <f>IFERROR(IF(B4880="","",VLOOKUP(B4880,'Customer Orders Management'!B:AB,10,0)),"")</f>
        <v/>
      </c>
      <c r="K4880" s="81" t="str">
        <f>IFERROR(IF(B4880="","",VLOOKUP(B4880,'Customer Orders Management'!B:AB,11,0)),"")</f>
        <v/>
      </c>
      <c r="L4880" s="81" t="str">
        <f>IFERROR(IF(VLOOKUP(B4880,'DIFOT Raw Data'!B:P,15,0)="","Not Delivered","Delivery"&amp;" "&amp;VLOOKUP(B4880,'DIFOT Raw Data'!B:P,15,0)),"")</f>
        <v/>
      </c>
    </row>
    <row r="4881" spans="5:12" x14ac:dyDescent="0.25">
      <c r="E4881" s="80" t="str">
        <f>IFERROR(IF(B4881="","",VLOOKUP(B4881,'Customer Orders Management'!B:AB,12,0)),"")</f>
        <v/>
      </c>
      <c r="F4881" s="80" t="str">
        <f>IFERROR(IF(B4881="","",VLOOKUP(B4881,'Customer Orders Management'!B:AB,13,0)),"")</f>
        <v/>
      </c>
      <c r="G4881" s="80" t="str">
        <f>IFERROR(IF(B4881="","",VLOOKUP(B4881,'Customer Orders Management'!B:AB,7,0)),"")</f>
        <v/>
      </c>
      <c r="H4881" s="80" t="str">
        <f>IFERROR(IF(B4881="","",VLOOKUP(B4881,'Customer Orders Management'!B:AB,8,0)),"")</f>
        <v/>
      </c>
      <c r="I4881" s="81" t="str">
        <f>IFERROR(IF(B4881="","",VLOOKUP(B4881,'Customer Orders Management'!B:AB,9,0)),"")</f>
        <v/>
      </c>
      <c r="J4881" s="81" t="str">
        <f>IFERROR(IF(B4881="","",VLOOKUP(B4881,'Customer Orders Management'!B:AB,10,0)),"")</f>
        <v/>
      </c>
      <c r="K4881" s="81" t="str">
        <f>IFERROR(IF(B4881="","",VLOOKUP(B4881,'Customer Orders Management'!B:AB,11,0)),"")</f>
        <v/>
      </c>
      <c r="L4881" s="81" t="str">
        <f>IFERROR(IF(VLOOKUP(B4881,'DIFOT Raw Data'!B:P,15,0)="","Not Delivered","Delivery"&amp;" "&amp;VLOOKUP(B4881,'DIFOT Raw Data'!B:P,15,0)),"")</f>
        <v/>
      </c>
    </row>
    <row r="4882" spans="5:12" x14ac:dyDescent="0.25">
      <c r="E4882" s="80" t="str">
        <f>IFERROR(IF(B4882="","",VLOOKUP(B4882,'Customer Orders Management'!B:AB,12,0)),"")</f>
        <v/>
      </c>
      <c r="F4882" s="80" t="str">
        <f>IFERROR(IF(B4882="","",VLOOKUP(B4882,'Customer Orders Management'!B:AB,13,0)),"")</f>
        <v/>
      </c>
      <c r="G4882" s="80" t="str">
        <f>IFERROR(IF(B4882="","",VLOOKUP(B4882,'Customer Orders Management'!B:AB,7,0)),"")</f>
        <v/>
      </c>
      <c r="H4882" s="80" t="str">
        <f>IFERROR(IF(B4882="","",VLOOKUP(B4882,'Customer Orders Management'!B:AB,8,0)),"")</f>
        <v/>
      </c>
      <c r="I4882" s="81" t="str">
        <f>IFERROR(IF(B4882="","",VLOOKUP(B4882,'Customer Orders Management'!B:AB,9,0)),"")</f>
        <v/>
      </c>
      <c r="J4882" s="81" t="str">
        <f>IFERROR(IF(B4882="","",VLOOKUP(B4882,'Customer Orders Management'!B:AB,10,0)),"")</f>
        <v/>
      </c>
      <c r="K4882" s="81" t="str">
        <f>IFERROR(IF(B4882="","",VLOOKUP(B4882,'Customer Orders Management'!B:AB,11,0)),"")</f>
        <v/>
      </c>
      <c r="L4882" s="81" t="str">
        <f>IFERROR(IF(VLOOKUP(B4882,'DIFOT Raw Data'!B:P,15,0)="","Not Delivered","Delivery"&amp;" "&amp;VLOOKUP(B4882,'DIFOT Raw Data'!B:P,15,0)),"")</f>
        <v/>
      </c>
    </row>
    <row r="4883" spans="5:12" x14ac:dyDescent="0.25">
      <c r="E4883" s="80" t="str">
        <f>IFERROR(IF(B4883="","",VLOOKUP(B4883,'Customer Orders Management'!B:AB,12,0)),"")</f>
        <v/>
      </c>
      <c r="F4883" s="80" t="str">
        <f>IFERROR(IF(B4883="","",VLOOKUP(B4883,'Customer Orders Management'!B:AB,13,0)),"")</f>
        <v/>
      </c>
      <c r="G4883" s="80" t="str">
        <f>IFERROR(IF(B4883="","",VLOOKUP(B4883,'Customer Orders Management'!B:AB,7,0)),"")</f>
        <v/>
      </c>
      <c r="H4883" s="80" t="str">
        <f>IFERROR(IF(B4883="","",VLOOKUP(B4883,'Customer Orders Management'!B:AB,8,0)),"")</f>
        <v/>
      </c>
      <c r="I4883" s="81" t="str">
        <f>IFERROR(IF(B4883="","",VLOOKUP(B4883,'Customer Orders Management'!B:AB,9,0)),"")</f>
        <v/>
      </c>
      <c r="J4883" s="81" t="str">
        <f>IFERROR(IF(B4883="","",VLOOKUP(B4883,'Customer Orders Management'!B:AB,10,0)),"")</f>
        <v/>
      </c>
      <c r="K4883" s="81" t="str">
        <f>IFERROR(IF(B4883="","",VLOOKUP(B4883,'Customer Orders Management'!B:AB,11,0)),"")</f>
        <v/>
      </c>
      <c r="L4883" s="81" t="str">
        <f>IFERROR(IF(VLOOKUP(B4883,'DIFOT Raw Data'!B:P,15,0)="","Not Delivered","Delivery"&amp;" "&amp;VLOOKUP(B4883,'DIFOT Raw Data'!B:P,15,0)),"")</f>
        <v/>
      </c>
    </row>
    <row r="4884" spans="5:12" x14ac:dyDescent="0.25">
      <c r="E4884" s="80" t="str">
        <f>IFERROR(IF(B4884="","",VLOOKUP(B4884,'Customer Orders Management'!B:AB,12,0)),"")</f>
        <v/>
      </c>
      <c r="F4884" s="80" t="str">
        <f>IFERROR(IF(B4884="","",VLOOKUP(B4884,'Customer Orders Management'!B:AB,13,0)),"")</f>
        <v/>
      </c>
      <c r="G4884" s="80" t="str">
        <f>IFERROR(IF(B4884="","",VLOOKUP(B4884,'Customer Orders Management'!B:AB,7,0)),"")</f>
        <v/>
      </c>
      <c r="H4884" s="80" t="str">
        <f>IFERROR(IF(B4884="","",VLOOKUP(B4884,'Customer Orders Management'!B:AB,8,0)),"")</f>
        <v/>
      </c>
      <c r="I4884" s="81" t="str">
        <f>IFERROR(IF(B4884="","",VLOOKUP(B4884,'Customer Orders Management'!B:AB,9,0)),"")</f>
        <v/>
      </c>
      <c r="J4884" s="81" t="str">
        <f>IFERROR(IF(B4884="","",VLOOKUP(B4884,'Customer Orders Management'!B:AB,10,0)),"")</f>
        <v/>
      </c>
      <c r="K4884" s="81" t="str">
        <f>IFERROR(IF(B4884="","",VLOOKUP(B4884,'Customer Orders Management'!B:AB,11,0)),"")</f>
        <v/>
      </c>
      <c r="L4884" s="81" t="str">
        <f>IFERROR(IF(VLOOKUP(B4884,'DIFOT Raw Data'!B:P,15,0)="","Not Delivered","Delivery"&amp;" "&amp;VLOOKUP(B4884,'DIFOT Raw Data'!B:P,15,0)),"")</f>
        <v/>
      </c>
    </row>
    <row r="4885" spans="5:12" x14ac:dyDescent="0.25">
      <c r="E4885" s="80" t="str">
        <f>IFERROR(IF(B4885="","",VLOOKUP(B4885,'Customer Orders Management'!B:AB,12,0)),"")</f>
        <v/>
      </c>
      <c r="F4885" s="80" t="str">
        <f>IFERROR(IF(B4885="","",VLOOKUP(B4885,'Customer Orders Management'!B:AB,13,0)),"")</f>
        <v/>
      </c>
      <c r="G4885" s="80" t="str">
        <f>IFERROR(IF(B4885="","",VLOOKUP(B4885,'Customer Orders Management'!B:AB,7,0)),"")</f>
        <v/>
      </c>
      <c r="H4885" s="80" t="str">
        <f>IFERROR(IF(B4885="","",VLOOKUP(B4885,'Customer Orders Management'!B:AB,8,0)),"")</f>
        <v/>
      </c>
      <c r="I4885" s="81" t="str">
        <f>IFERROR(IF(B4885="","",VLOOKUP(B4885,'Customer Orders Management'!B:AB,9,0)),"")</f>
        <v/>
      </c>
      <c r="J4885" s="81" t="str">
        <f>IFERROR(IF(B4885="","",VLOOKUP(B4885,'Customer Orders Management'!B:AB,10,0)),"")</f>
        <v/>
      </c>
      <c r="K4885" s="81" t="str">
        <f>IFERROR(IF(B4885="","",VLOOKUP(B4885,'Customer Orders Management'!B:AB,11,0)),"")</f>
        <v/>
      </c>
      <c r="L4885" s="81" t="str">
        <f>IFERROR(IF(VLOOKUP(B4885,'DIFOT Raw Data'!B:P,15,0)="","Not Delivered","Delivery"&amp;" "&amp;VLOOKUP(B4885,'DIFOT Raw Data'!B:P,15,0)),"")</f>
        <v/>
      </c>
    </row>
    <row r="4886" spans="5:12" x14ac:dyDescent="0.25">
      <c r="E4886" s="80" t="str">
        <f>IFERROR(IF(B4886="","",VLOOKUP(B4886,'Customer Orders Management'!B:AB,12,0)),"")</f>
        <v/>
      </c>
      <c r="F4886" s="80" t="str">
        <f>IFERROR(IF(B4886="","",VLOOKUP(B4886,'Customer Orders Management'!B:AB,13,0)),"")</f>
        <v/>
      </c>
      <c r="G4886" s="80" t="str">
        <f>IFERROR(IF(B4886="","",VLOOKUP(B4886,'Customer Orders Management'!B:AB,7,0)),"")</f>
        <v/>
      </c>
      <c r="H4886" s="80" t="str">
        <f>IFERROR(IF(B4886="","",VLOOKUP(B4886,'Customer Orders Management'!B:AB,8,0)),"")</f>
        <v/>
      </c>
      <c r="I4886" s="81" t="str">
        <f>IFERROR(IF(B4886="","",VLOOKUP(B4886,'Customer Orders Management'!B:AB,9,0)),"")</f>
        <v/>
      </c>
      <c r="J4886" s="81" t="str">
        <f>IFERROR(IF(B4886="","",VLOOKUP(B4886,'Customer Orders Management'!B:AB,10,0)),"")</f>
        <v/>
      </c>
      <c r="K4886" s="81" t="str">
        <f>IFERROR(IF(B4886="","",VLOOKUP(B4886,'Customer Orders Management'!B:AB,11,0)),"")</f>
        <v/>
      </c>
      <c r="L4886" s="81" t="str">
        <f>IFERROR(IF(VLOOKUP(B4886,'DIFOT Raw Data'!B:P,15,0)="","Not Delivered","Delivery"&amp;" "&amp;VLOOKUP(B4886,'DIFOT Raw Data'!B:P,15,0)),"")</f>
        <v/>
      </c>
    </row>
    <row r="4887" spans="5:12" x14ac:dyDescent="0.25">
      <c r="E4887" s="80" t="str">
        <f>IFERROR(IF(B4887="","",VLOOKUP(B4887,'Customer Orders Management'!B:AB,12,0)),"")</f>
        <v/>
      </c>
      <c r="F4887" s="80" t="str">
        <f>IFERROR(IF(B4887="","",VLOOKUP(B4887,'Customer Orders Management'!B:AB,13,0)),"")</f>
        <v/>
      </c>
      <c r="G4887" s="80" t="str">
        <f>IFERROR(IF(B4887="","",VLOOKUP(B4887,'Customer Orders Management'!B:AB,7,0)),"")</f>
        <v/>
      </c>
      <c r="H4887" s="80" t="str">
        <f>IFERROR(IF(B4887="","",VLOOKUP(B4887,'Customer Orders Management'!B:AB,8,0)),"")</f>
        <v/>
      </c>
      <c r="I4887" s="81" t="str">
        <f>IFERROR(IF(B4887="","",VLOOKUP(B4887,'Customer Orders Management'!B:AB,9,0)),"")</f>
        <v/>
      </c>
      <c r="J4887" s="81" t="str">
        <f>IFERROR(IF(B4887="","",VLOOKUP(B4887,'Customer Orders Management'!B:AB,10,0)),"")</f>
        <v/>
      </c>
      <c r="K4887" s="81" t="str">
        <f>IFERROR(IF(B4887="","",VLOOKUP(B4887,'Customer Orders Management'!B:AB,11,0)),"")</f>
        <v/>
      </c>
      <c r="L4887" s="81" t="str">
        <f>IFERROR(IF(VLOOKUP(B4887,'DIFOT Raw Data'!B:P,15,0)="","Not Delivered","Delivery"&amp;" "&amp;VLOOKUP(B4887,'DIFOT Raw Data'!B:P,15,0)),"")</f>
        <v/>
      </c>
    </row>
    <row r="4888" spans="5:12" x14ac:dyDescent="0.25">
      <c r="E4888" s="80" t="str">
        <f>IFERROR(IF(B4888="","",VLOOKUP(B4888,'Customer Orders Management'!B:AB,12,0)),"")</f>
        <v/>
      </c>
      <c r="F4888" s="80" t="str">
        <f>IFERROR(IF(B4888="","",VLOOKUP(B4888,'Customer Orders Management'!B:AB,13,0)),"")</f>
        <v/>
      </c>
      <c r="G4888" s="80" t="str">
        <f>IFERROR(IF(B4888="","",VLOOKUP(B4888,'Customer Orders Management'!B:AB,7,0)),"")</f>
        <v/>
      </c>
      <c r="H4888" s="80" t="str">
        <f>IFERROR(IF(B4888="","",VLOOKUP(B4888,'Customer Orders Management'!B:AB,8,0)),"")</f>
        <v/>
      </c>
      <c r="I4888" s="81" t="str">
        <f>IFERROR(IF(B4888="","",VLOOKUP(B4888,'Customer Orders Management'!B:AB,9,0)),"")</f>
        <v/>
      </c>
      <c r="J4888" s="81" t="str">
        <f>IFERROR(IF(B4888="","",VLOOKUP(B4888,'Customer Orders Management'!B:AB,10,0)),"")</f>
        <v/>
      </c>
      <c r="K4888" s="81" t="str">
        <f>IFERROR(IF(B4888="","",VLOOKUP(B4888,'Customer Orders Management'!B:AB,11,0)),"")</f>
        <v/>
      </c>
      <c r="L4888" s="81" t="str">
        <f>IFERROR(IF(VLOOKUP(B4888,'DIFOT Raw Data'!B:P,15,0)="","Not Delivered","Delivery"&amp;" "&amp;VLOOKUP(B4888,'DIFOT Raw Data'!B:P,15,0)),"")</f>
        <v/>
      </c>
    </row>
    <row r="4889" spans="5:12" x14ac:dyDescent="0.25">
      <c r="E4889" s="80" t="str">
        <f>IFERROR(IF(B4889="","",VLOOKUP(B4889,'Customer Orders Management'!B:AB,12,0)),"")</f>
        <v/>
      </c>
      <c r="F4889" s="80" t="str">
        <f>IFERROR(IF(B4889="","",VLOOKUP(B4889,'Customer Orders Management'!B:AB,13,0)),"")</f>
        <v/>
      </c>
      <c r="G4889" s="80" t="str">
        <f>IFERROR(IF(B4889="","",VLOOKUP(B4889,'Customer Orders Management'!B:AB,7,0)),"")</f>
        <v/>
      </c>
      <c r="H4889" s="80" t="str">
        <f>IFERROR(IF(B4889="","",VLOOKUP(B4889,'Customer Orders Management'!B:AB,8,0)),"")</f>
        <v/>
      </c>
      <c r="I4889" s="81" t="str">
        <f>IFERROR(IF(B4889="","",VLOOKUP(B4889,'Customer Orders Management'!B:AB,9,0)),"")</f>
        <v/>
      </c>
      <c r="J4889" s="81" t="str">
        <f>IFERROR(IF(B4889="","",VLOOKUP(B4889,'Customer Orders Management'!B:AB,10,0)),"")</f>
        <v/>
      </c>
      <c r="K4889" s="81" t="str">
        <f>IFERROR(IF(B4889="","",VLOOKUP(B4889,'Customer Orders Management'!B:AB,11,0)),"")</f>
        <v/>
      </c>
      <c r="L4889" s="81" t="str">
        <f>IFERROR(IF(VLOOKUP(B4889,'DIFOT Raw Data'!B:P,15,0)="","Not Delivered","Delivery"&amp;" "&amp;VLOOKUP(B4889,'DIFOT Raw Data'!B:P,15,0)),"")</f>
        <v/>
      </c>
    </row>
    <row r="4890" spans="5:12" x14ac:dyDescent="0.25">
      <c r="E4890" s="80" t="str">
        <f>IFERROR(IF(B4890="","",VLOOKUP(B4890,'Customer Orders Management'!B:AB,12,0)),"")</f>
        <v/>
      </c>
      <c r="F4890" s="80" t="str">
        <f>IFERROR(IF(B4890="","",VLOOKUP(B4890,'Customer Orders Management'!B:AB,13,0)),"")</f>
        <v/>
      </c>
      <c r="G4890" s="80" t="str">
        <f>IFERROR(IF(B4890="","",VLOOKUP(B4890,'Customer Orders Management'!B:AB,7,0)),"")</f>
        <v/>
      </c>
      <c r="H4890" s="80" t="str">
        <f>IFERROR(IF(B4890="","",VLOOKUP(B4890,'Customer Orders Management'!B:AB,8,0)),"")</f>
        <v/>
      </c>
      <c r="I4890" s="81" t="str">
        <f>IFERROR(IF(B4890="","",VLOOKUP(B4890,'Customer Orders Management'!B:AB,9,0)),"")</f>
        <v/>
      </c>
      <c r="J4890" s="81" t="str">
        <f>IFERROR(IF(B4890="","",VLOOKUP(B4890,'Customer Orders Management'!B:AB,10,0)),"")</f>
        <v/>
      </c>
      <c r="K4890" s="81" t="str">
        <f>IFERROR(IF(B4890="","",VLOOKUP(B4890,'Customer Orders Management'!B:AB,11,0)),"")</f>
        <v/>
      </c>
      <c r="L4890" s="81" t="str">
        <f>IFERROR(IF(VLOOKUP(B4890,'DIFOT Raw Data'!B:P,15,0)="","Not Delivered","Delivery"&amp;" "&amp;VLOOKUP(B4890,'DIFOT Raw Data'!B:P,15,0)),"")</f>
        <v/>
      </c>
    </row>
    <row r="4891" spans="5:12" x14ac:dyDescent="0.25">
      <c r="E4891" s="80" t="str">
        <f>IFERROR(IF(B4891="","",VLOOKUP(B4891,'Customer Orders Management'!B:AB,12,0)),"")</f>
        <v/>
      </c>
      <c r="F4891" s="80" t="str">
        <f>IFERROR(IF(B4891="","",VLOOKUP(B4891,'Customer Orders Management'!B:AB,13,0)),"")</f>
        <v/>
      </c>
      <c r="G4891" s="80" t="str">
        <f>IFERROR(IF(B4891="","",VLOOKUP(B4891,'Customer Orders Management'!B:AB,7,0)),"")</f>
        <v/>
      </c>
      <c r="H4891" s="80" t="str">
        <f>IFERROR(IF(B4891="","",VLOOKUP(B4891,'Customer Orders Management'!B:AB,8,0)),"")</f>
        <v/>
      </c>
      <c r="I4891" s="81" t="str">
        <f>IFERROR(IF(B4891="","",VLOOKUP(B4891,'Customer Orders Management'!B:AB,9,0)),"")</f>
        <v/>
      </c>
      <c r="J4891" s="81" t="str">
        <f>IFERROR(IF(B4891="","",VLOOKUP(B4891,'Customer Orders Management'!B:AB,10,0)),"")</f>
        <v/>
      </c>
      <c r="K4891" s="81" t="str">
        <f>IFERROR(IF(B4891="","",VLOOKUP(B4891,'Customer Orders Management'!B:AB,11,0)),"")</f>
        <v/>
      </c>
      <c r="L4891" s="81" t="str">
        <f>IFERROR(IF(VLOOKUP(B4891,'DIFOT Raw Data'!B:P,15,0)="","Not Delivered","Delivery"&amp;" "&amp;VLOOKUP(B4891,'DIFOT Raw Data'!B:P,15,0)),"")</f>
        <v/>
      </c>
    </row>
    <row r="4892" spans="5:12" x14ac:dyDescent="0.25">
      <c r="E4892" s="80" t="str">
        <f>IFERROR(IF(B4892="","",VLOOKUP(B4892,'Customer Orders Management'!B:AB,12,0)),"")</f>
        <v/>
      </c>
      <c r="F4892" s="80" t="str">
        <f>IFERROR(IF(B4892="","",VLOOKUP(B4892,'Customer Orders Management'!B:AB,13,0)),"")</f>
        <v/>
      </c>
      <c r="G4892" s="80" t="str">
        <f>IFERROR(IF(B4892="","",VLOOKUP(B4892,'Customer Orders Management'!B:AB,7,0)),"")</f>
        <v/>
      </c>
      <c r="H4892" s="80" t="str">
        <f>IFERROR(IF(B4892="","",VLOOKUP(B4892,'Customer Orders Management'!B:AB,8,0)),"")</f>
        <v/>
      </c>
      <c r="I4892" s="81" t="str">
        <f>IFERROR(IF(B4892="","",VLOOKUP(B4892,'Customer Orders Management'!B:AB,9,0)),"")</f>
        <v/>
      </c>
      <c r="J4892" s="81" t="str">
        <f>IFERROR(IF(B4892="","",VLOOKUP(B4892,'Customer Orders Management'!B:AB,10,0)),"")</f>
        <v/>
      </c>
      <c r="K4892" s="81" t="str">
        <f>IFERROR(IF(B4892="","",VLOOKUP(B4892,'Customer Orders Management'!B:AB,11,0)),"")</f>
        <v/>
      </c>
      <c r="L4892" s="81" t="str">
        <f>IFERROR(IF(VLOOKUP(B4892,'DIFOT Raw Data'!B:P,15,0)="","Not Delivered","Delivery"&amp;" "&amp;VLOOKUP(B4892,'DIFOT Raw Data'!B:P,15,0)),"")</f>
        <v/>
      </c>
    </row>
    <row r="4893" spans="5:12" x14ac:dyDescent="0.25">
      <c r="E4893" s="80" t="str">
        <f>IFERROR(IF(B4893="","",VLOOKUP(B4893,'Customer Orders Management'!B:AB,12,0)),"")</f>
        <v/>
      </c>
      <c r="F4893" s="80" t="str">
        <f>IFERROR(IF(B4893="","",VLOOKUP(B4893,'Customer Orders Management'!B:AB,13,0)),"")</f>
        <v/>
      </c>
      <c r="G4893" s="80" t="str">
        <f>IFERROR(IF(B4893="","",VLOOKUP(B4893,'Customer Orders Management'!B:AB,7,0)),"")</f>
        <v/>
      </c>
      <c r="H4893" s="80" t="str">
        <f>IFERROR(IF(B4893="","",VLOOKUP(B4893,'Customer Orders Management'!B:AB,8,0)),"")</f>
        <v/>
      </c>
      <c r="I4893" s="81" t="str">
        <f>IFERROR(IF(B4893="","",VLOOKUP(B4893,'Customer Orders Management'!B:AB,9,0)),"")</f>
        <v/>
      </c>
      <c r="J4893" s="81" t="str">
        <f>IFERROR(IF(B4893="","",VLOOKUP(B4893,'Customer Orders Management'!B:AB,10,0)),"")</f>
        <v/>
      </c>
      <c r="K4893" s="81" t="str">
        <f>IFERROR(IF(B4893="","",VLOOKUP(B4893,'Customer Orders Management'!B:AB,11,0)),"")</f>
        <v/>
      </c>
      <c r="L4893" s="81" t="str">
        <f>IFERROR(IF(VLOOKUP(B4893,'DIFOT Raw Data'!B:P,15,0)="","Not Delivered","Delivery"&amp;" "&amp;VLOOKUP(B4893,'DIFOT Raw Data'!B:P,15,0)),"")</f>
        <v/>
      </c>
    </row>
    <row r="4894" spans="5:12" x14ac:dyDescent="0.25">
      <c r="E4894" s="80" t="str">
        <f>IFERROR(IF(B4894="","",VLOOKUP(B4894,'Customer Orders Management'!B:AB,12,0)),"")</f>
        <v/>
      </c>
      <c r="F4894" s="80" t="str">
        <f>IFERROR(IF(B4894="","",VLOOKUP(B4894,'Customer Orders Management'!B:AB,13,0)),"")</f>
        <v/>
      </c>
      <c r="G4894" s="80" t="str">
        <f>IFERROR(IF(B4894="","",VLOOKUP(B4894,'Customer Orders Management'!B:AB,7,0)),"")</f>
        <v/>
      </c>
      <c r="H4894" s="80" t="str">
        <f>IFERROR(IF(B4894="","",VLOOKUP(B4894,'Customer Orders Management'!B:AB,8,0)),"")</f>
        <v/>
      </c>
      <c r="I4894" s="81" t="str">
        <f>IFERROR(IF(B4894="","",VLOOKUP(B4894,'Customer Orders Management'!B:AB,9,0)),"")</f>
        <v/>
      </c>
      <c r="J4894" s="81" t="str">
        <f>IFERROR(IF(B4894="","",VLOOKUP(B4894,'Customer Orders Management'!B:AB,10,0)),"")</f>
        <v/>
      </c>
      <c r="K4894" s="81" t="str">
        <f>IFERROR(IF(B4894="","",VLOOKUP(B4894,'Customer Orders Management'!B:AB,11,0)),"")</f>
        <v/>
      </c>
      <c r="L4894" s="81" t="str">
        <f>IFERROR(IF(VLOOKUP(B4894,'DIFOT Raw Data'!B:P,15,0)="","Not Delivered","Delivery"&amp;" "&amp;VLOOKUP(B4894,'DIFOT Raw Data'!B:P,15,0)),"")</f>
        <v/>
      </c>
    </row>
    <row r="4895" spans="5:12" x14ac:dyDescent="0.25">
      <c r="E4895" s="80" t="str">
        <f>IFERROR(IF(B4895="","",VLOOKUP(B4895,'Customer Orders Management'!B:AB,12,0)),"")</f>
        <v/>
      </c>
      <c r="F4895" s="80" t="str">
        <f>IFERROR(IF(B4895="","",VLOOKUP(B4895,'Customer Orders Management'!B:AB,13,0)),"")</f>
        <v/>
      </c>
      <c r="G4895" s="80" t="str">
        <f>IFERROR(IF(B4895="","",VLOOKUP(B4895,'Customer Orders Management'!B:AB,7,0)),"")</f>
        <v/>
      </c>
      <c r="H4895" s="80" t="str">
        <f>IFERROR(IF(B4895="","",VLOOKUP(B4895,'Customer Orders Management'!B:AB,8,0)),"")</f>
        <v/>
      </c>
      <c r="I4895" s="81" t="str">
        <f>IFERROR(IF(B4895="","",VLOOKUP(B4895,'Customer Orders Management'!B:AB,9,0)),"")</f>
        <v/>
      </c>
      <c r="J4895" s="81" t="str">
        <f>IFERROR(IF(B4895="","",VLOOKUP(B4895,'Customer Orders Management'!B:AB,10,0)),"")</f>
        <v/>
      </c>
      <c r="K4895" s="81" t="str">
        <f>IFERROR(IF(B4895="","",VLOOKUP(B4895,'Customer Orders Management'!B:AB,11,0)),"")</f>
        <v/>
      </c>
      <c r="L4895" s="81" t="str">
        <f>IFERROR(IF(VLOOKUP(B4895,'DIFOT Raw Data'!B:P,15,0)="","Not Delivered","Delivery"&amp;" "&amp;VLOOKUP(B4895,'DIFOT Raw Data'!B:P,15,0)),"")</f>
        <v/>
      </c>
    </row>
    <row r="4896" spans="5:12" x14ac:dyDescent="0.25">
      <c r="E4896" s="80" t="str">
        <f>IFERROR(IF(B4896="","",VLOOKUP(B4896,'Customer Orders Management'!B:AB,12,0)),"")</f>
        <v/>
      </c>
      <c r="F4896" s="80" t="str">
        <f>IFERROR(IF(B4896="","",VLOOKUP(B4896,'Customer Orders Management'!B:AB,13,0)),"")</f>
        <v/>
      </c>
      <c r="G4896" s="80" t="str">
        <f>IFERROR(IF(B4896="","",VLOOKUP(B4896,'Customer Orders Management'!B:AB,7,0)),"")</f>
        <v/>
      </c>
      <c r="H4896" s="80" t="str">
        <f>IFERROR(IF(B4896="","",VLOOKUP(B4896,'Customer Orders Management'!B:AB,8,0)),"")</f>
        <v/>
      </c>
      <c r="I4896" s="81" t="str">
        <f>IFERROR(IF(B4896="","",VLOOKUP(B4896,'Customer Orders Management'!B:AB,9,0)),"")</f>
        <v/>
      </c>
      <c r="J4896" s="81" t="str">
        <f>IFERROR(IF(B4896="","",VLOOKUP(B4896,'Customer Orders Management'!B:AB,10,0)),"")</f>
        <v/>
      </c>
      <c r="K4896" s="81" t="str">
        <f>IFERROR(IF(B4896="","",VLOOKUP(B4896,'Customer Orders Management'!B:AB,11,0)),"")</f>
        <v/>
      </c>
      <c r="L4896" s="81" t="str">
        <f>IFERROR(IF(VLOOKUP(B4896,'DIFOT Raw Data'!B:P,15,0)="","Not Delivered","Delivery"&amp;" "&amp;VLOOKUP(B4896,'DIFOT Raw Data'!B:P,15,0)),"")</f>
        <v/>
      </c>
    </row>
    <row r="4897" spans="5:12" x14ac:dyDescent="0.25">
      <c r="E4897" s="80" t="str">
        <f>IFERROR(IF(B4897="","",VLOOKUP(B4897,'Customer Orders Management'!B:AB,12,0)),"")</f>
        <v/>
      </c>
      <c r="F4897" s="80" t="str">
        <f>IFERROR(IF(B4897="","",VLOOKUP(B4897,'Customer Orders Management'!B:AB,13,0)),"")</f>
        <v/>
      </c>
      <c r="G4897" s="80" t="str">
        <f>IFERROR(IF(B4897="","",VLOOKUP(B4897,'Customer Orders Management'!B:AB,7,0)),"")</f>
        <v/>
      </c>
      <c r="H4897" s="80" t="str">
        <f>IFERROR(IF(B4897="","",VLOOKUP(B4897,'Customer Orders Management'!B:AB,8,0)),"")</f>
        <v/>
      </c>
      <c r="I4897" s="81" t="str">
        <f>IFERROR(IF(B4897="","",VLOOKUP(B4897,'Customer Orders Management'!B:AB,9,0)),"")</f>
        <v/>
      </c>
      <c r="J4897" s="81" t="str">
        <f>IFERROR(IF(B4897="","",VLOOKUP(B4897,'Customer Orders Management'!B:AB,10,0)),"")</f>
        <v/>
      </c>
      <c r="K4897" s="81" t="str">
        <f>IFERROR(IF(B4897="","",VLOOKUP(B4897,'Customer Orders Management'!B:AB,11,0)),"")</f>
        <v/>
      </c>
      <c r="L4897" s="81" t="str">
        <f>IFERROR(IF(VLOOKUP(B4897,'DIFOT Raw Data'!B:P,15,0)="","Not Delivered","Delivery"&amp;" "&amp;VLOOKUP(B4897,'DIFOT Raw Data'!B:P,15,0)),"")</f>
        <v/>
      </c>
    </row>
    <row r="4898" spans="5:12" x14ac:dyDescent="0.25">
      <c r="E4898" s="80" t="str">
        <f>IFERROR(IF(B4898="","",VLOOKUP(B4898,'Customer Orders Management'!B:AB,12,0)),"")</f>
        <v/>
      </c>
      <c r="F4898" s="80" t="str">
        <f>IFERROR(IF(B4898="","",VLOOKUP(B4898,'Customer Orders Management'!B:AB,13,0)),"")</f>
        <v/>
      </c>
      <c r="G4898" s="80" t="str">
        <f>IFERROR(IF(B4898="","",VLOOKUP(B4898,'Customer Orders Management'!B:AB,7,0)),"")</f>
        <v/>
      </c>
      <c r="H4898" s="80" t="str">
        <f>IFERROR(IF(B4898="","",VLOOKUP(B4898,'Customer Orders Management'!B:AB,8,0)),"")</f>
        <v/>
      </c>
      <c r="I4898" s="81" t="str">
        <f>IFERROR(IF(B4898="","",VLOOKUP(B4898,'Customer Orders Management'!B:AB,9,0)),"")</f>
        <v/>
      </c>
      <c r="J4898" s="81" t="str">
        <f>IFERROR(IF(B4898="","",VLOOKUP(B4898,'Customer Orders Management'!B:AB,10,0)),"")</f>
        <v/>
      </c>
      <c r="K4898" s="81" t="str">
        <f>IFERROR(IF(B4898="","",VLOOKUP(B4898,'Customer Orders Management'!B:AB,11,0)),"")</f>
        <v/>
      </c>
      <c r="L4898" s="81" t="str">
        <f>IFERROR(IF(VLOOKUP(B4898,'DIFOT Raw Data'!B:P,15,0)="","Not Delivered","Delivery"&amp;" "&amp;VLOOKUP(B4898,'DIFOT Raw Data'!B:P,15,0)),"")</f>
        <v/>
      </c>
    </row>
    <row r="4899" spans="5:12" x14ac:dyDescent="0.25">
      <c r="E4899" s="80" t="str">
        <f>IFERROR(IF(B4899="","",VLOOKUP(B4899,'Customer Orders Management'!B:AB,12,0)),"")</f>
        <v/>
      </c>
      <c r="F4899" s="80" t="str">
        <f>IFERROR(IF(B4899="","",VLOOKUP(B4899,'Customer Orders Management'!B:AB,13,0)),"")</f>
        <v/>
      </c>
      <c r="G4899" s="80" t="str">
        <f>IFERROR(IF(B4899="","",VLOOKUP(B4899,'Customer Orders Management'!B:AB,7,0)),"")</f>
        <v/>
      </c>
      <c r="H4899" s="80" t="str">
        <f>IFERROR(IF(B4899="","",VLOOKUP(B4899,'Customer Orders Management'!B:AB,8,0)),"")</f>
        <v/>
      </c>
      <c r="I4899" s="81" t="str">
        <f>IFERROR(IF(B4899="","",VLOOKUP(B4899,'Customer Orders Management'!B:AB,9,0)),"")</f>
        <v/>
      </c>
      <c r="J4899" s="81" t="str">
        <f>IFERROR(IF(B4899="","",VLOOKUP(B4899,'Customer Orders Management'!B:AB,10,0)),"")</f>
        <v/>
      </c>
      <c r="K4899" s="81" t="str">
        <f>IFERROR(IF(B4899="","",VLOOKUP(B4899,'Customer Orders Management'!B:AB,11,0)),"")</f>
        <v/>
      </c>
      <c r="L4899" s="81" t="str">
        <f>IFERROR(IF(VLOOKUP(B4899,'DIFOT Raw Data'!B:P,15,0)="","Not Delivered","Delivery"&amp;" "&amp;VLOOKUP(B4899,'DIFOT Raw Data'!B:P,15,0)),"")</f>
        <v/>
      </c>
    </row>
    <row r="4900" spans="5:12" x14ac:dyDescent="0.25">
      <c r="E4900" s="80" t="str">
        <f>IFERROR(IF(B4900="","",VLOOKUP(B4900,'Customer Orders Management'!B:AB,12,0)),"")</f>
        <v/>
      </c>
      <c r="F4900" s="80" t="str">
        <f>IFERROR(IF(B4900="","",VLOOKUP(B4900,'Customer Orders Management'!B:AB,13,0)),"")</f>
        <v/>
      </c>
      <c r="G4900" s="80" t="str">
        <f>IFERROR(IF(B4900="","",VLOOKUP(B4900,'Customer Orders Management'!B:AB,7,0)),"")</f>
        <v/>
      </c>
      <c r="H4900" s="80" t="str">
        <f>IFERROR(IF(B4900="","",VLOOKUP(B4900,'Customer Orders Management'!B:AB,8,0)),"")</f>
        <v/>
      </c>
      <c r="I4900" s="81" t="str">
        <f>IFERROR(IF(B4900="","",VLOOKUP(B4900,'Customer Orders Management'!B:AB,9,0)),"")</f>
        <v/>
      </c>
      <c r="J4900" s="81" t="str">
        <f>IFERROR(IF(B4900="","",VLOOKUP(B4900,'Customer Orders Management'!B:AB,10,0)),"")</f>
        <v/>
      </c>
      <c r="K4900" s="81" t="str">
        <f>IFERROR(IF(B4900="","",VLOOKUP(B4900,'Customer Orders Management'!B:AB,11,0)),"")</f>
        <v/>
      </c>
      <c r="L4900" s="81" t="str">
        <f>IFERROR(IF(VLOOKUP(B4900,'DIFOT Raw Data'!B:P,15,0)="","Not Delivered","Delivery"&amp;" "&amp;VLOOKUP(B4900,'DIFOT Raw Data'!B:P,15,0)),"")</f>
        <v/>
      </c>
    </row>
    <row r="4901" spans="5:12" x14ac:dyDescent="0.25">
      <c r="E4901" s="80" t="str">
        <f>IFERROR(IF(B4901="","",VLOOKUP(B4901,'Customer Orders Management'!B:AB,12,0)),"")</f>
        <v/>
      </c>
      <c r="F4901" s="80" t="str">
        <f>IFERROR(IF(B4901="","",VLOOKUP(B4901,'Customer Orders Management'!B:AB,13,0)),"")</f>
        <v/>
      </c>
      <c r="G4901" s="80" t="str">
        <f>IFERROR(IF(B4901="","",VLOOKUP(B4901,'Customer Orders Management'!B:AB,7,0)),"")</f>
        <v/>
      </c>
      <c r="H4901" s="80" t="str">
        <f>IFERROR(IF(B4901="","",VLOOKUP(B4901,'Customer Orders Management'!B:AB,8,0)),"")</f>
        <v/>
      </c>
      <c r="I4901" s="81" t="str">
        <f>IFERROR(IF(B4901="","",VLOOKUP(B4901,'Customer Orders Management'!B:AB,9,0)),"")</f>
        <v/>
      </c>
      <c r="J4901" s="81" t="str">
        <f>IFERROR(IF(B4901="","",VLOOKUP(B4901,'Customer Orders Management'!B:AB,10,0)),"")</f>
        <v/>
      </c>
      <c r="K4901" s="81" t="str">
        <f>IFERROR(IF(B4901="","",VLOOKUP(B4901,'Customer Orders Management'!B:AB,11,0)),"")</f>
        <v/>
      </c>
      <c r="L4901" s="81" t="str">
        <f>IFERROR(IF(VLOOKUP(B4901,'DIFOT Raw Data'!B:P,15,0)="","Not Delivered","Delivery"&amp;" "&amp;VLOOKUP(B4901,'DIFOT Raw Data'!B:P,15,0)),"")</f>
        <v/>
      </c>
    </row>
    <row r="4902" spans="5:12" x14ac:dyDescent="0.25">
      <c r="E4902" s="80" t="str">
        <f>IFERROR(IF(B4902="","",VLOOKUP(B4902,'Customer Orders Management'!B:AB,12,0)),"")</f>
        <v/>
      </c>
      <c r="F4902" s="80" t="str">
        <f>IFERROR(IF(B4902="","",VLOOKUP(B4902,'Customer Orders Management'!B:AB,13,0)),"")</f>
        <v/>
      </c>
      <c r="G4902" s="80" t="str">
        <f>IFERROR(IF(B4902="","",VLOOKUP(B4902,'Customer Orders Management'!B:AB,7,0)),"")</f>
        <v/>
      </c>
      <c r="H4902" s="80" t="str">
        <f>IFERROR(IF(B4902="","",VLOOKUP(B4902,'Customer Orders Management'!B:AB,8,0)),"")</f>
        <v/>
      </c>
      <c r="I4902" s="81" t="str">
        <f>IFERROR(IF(B4902="","",VLOOKUP(B4902,'Customer Orders Management'!B:AB,9,0)),"")</f>
        <v/>
      </c>
      <c r="J4902" s="81" t="str">
        <f>IFERROR(IF(B4902="","",VLOOKUP(B4902,'Customer Orders Management'!B:AB,10,0)),"")</f>
        <v/>
      </c>
      <c r="K4902" s="81" t="str">
        <f>IFERROR(IF(B4902="","",VLOOKUP(B4902,'Customer Orders Management'!B:AB,11,0)),"")</f>
        <v/>
      </c>
      <c r="L4902" s="81" t="str">
        <f>IFERROR(IF(VLOOKUP(B4902,'DIFOT Raw Data'!B:P,15,0)="","Not Delivered","Delivery"&amp;" "&amp;VLOOKUP(B4902,'DIFOT Raw Data'!B:P,15,0)),"")</f>
        <v/>
      </c>
    </row>
    <row r="4903" spans="5:12" x14ac:dyDescent="0.25">
      <c r="E4903" s="80" t="str">
        <f>IFERROR(IF(B4903="","",VLOOKUP(B4903,'Customer Orders Management'!B:AB,12,0)),"")</f>
        <v/>
      </c>
      <c r="F4903" s="80" t="str">
        <f>IFERROR(IF(B4903="","",VLOOKUP(B4903,'Customer Orders Management'!B:AB,13,0)),"")</f>
        <v/>
      </c>
      <c r="G4903" s="80" t="str">
        <f>IFERROR(IF(B4903="","",VLOOKUP(B4903,'Customer Orders Management'!B:AB,7,0)),"")</f>
        <v/>
      </c>
      <c r="H4903" s="80" t="str">
        <f>IFERROR(IF(B4903="","",VLOOKUP(B4903,'Customer Orders Management'!B:AB,8,0)),"")</f>
        <v/>
      </c>
      <c r="I4903" s="81" t="str">
        <f>IFERROR(IF(B4903="","",VLOOKUP(B4903,'Customer Orders Management'!B:AB,9,0)),"")</f>
        <v/>
      </c>
      <c r="J4903" s="81" t="str">
        <f>IFERROR(IF(B4903="","",VLOOKUP(B4903,'Customer Orders Management'!B:AB,10,0)),"")</f>
        <v/>
      </c>
      <c r="K4903" s="81" t="str">
        <f>IFERROR(IF(B4903="","",VLOOKUP(B4903,'Customer Orders Management'!B:AB,11,0)),"")</f>
        <v/>
      </c>
      <c r="L4903" s="81" t="str">
        <f>IFERROR(IF(VLOOKUP(B4903,'DIFOT Raw Data'!B:P,15,0)="","Not Delivered","Delivery"&amp;" "&amp;VLOOKUP(B4903,'DIFOT Raw Data'!B:P,15,0)),"")</f>
        <v/>
      </c>
    </row>
    <row r="4904" spans="5:12" x14ac:dyDescent="0.25">
      <c r="E4904" s="80" t="str">
        <f>IFERROR(IF(B4904="","",VLOOKUP(B4904,'Customer Orders Management'!B:AB,12,0)),"")</f>
        <v/>
      </c>
      <c r="F4904" s="80" t="str">
        <f>IFERROR(IF(B4904="","",VLOOKUP(B4904,'Customer Orders Management'!B:AB,13,0)),"")</f>
        <v/>
      </c>
      <c r="G4904" s="80" t="str">
        <f>IFERROR(IF(B4904="","",VLOOKUP(B4904,'Customer Orders Management'!B:AB,7,0)),"")</f>
        <v/>
      </c>
      <c r="H4904" s="80" t="str">
        <f>IFERROR(IF(B4904="","",VLOOKUP(B4904,'Customer Orders Management'!B:AB,8,0)),"")</f>
        <v/>
      </c>
      <c r="I4904" s="81" t="str">
        <f>IFERROR(IF(B4904="","",VLOOKUP(B4904,'Customer Orders Management'!B:AB,9,0)),"")</f>
        <v/>
      </c>
      <c r="J4904" s="81" t="str">
        <f>IFERROR(IF(B4904="","",VLOOKUP(B4904,'Customer Orders Management'!B:AB,10,0)),"")</f>
        <v/>
      </c>
      <c r="K4904" s="81" t="str">
        <f>IFERROR(IF(B4904="","",VLOOKUP(B4904,'Customer Orders Management'!B:AB,11,0)),"")</f>
        <v/>
      </c>
      <c r="L4904" s="81" t="str">
        <f>IFERROR(IF(VLOOKUP(B4904,'DIFOT Raw Data'!B:P,15,0)="","Not Delivered","Delivery"&amp;" "&amp;VLOOKUP(B4904,'DIFOT Raw Data'!B:P,15,0)),"")</f>
        <v/>
      </c>
    </row>
    <row r="4905" spans="5:12" x14ac:dyDescent="0.25">
      <c r="E4905" s="80" t="str">
        <f>IFERROR(IF(B4905="","",VLOOKUP(B4905,'Customer Orders Management'!B:AB,12,0)),"")</f>
        <v/>
      </c>
      <c r="F4905" s="80" t="str">
        <f>IFERROR(IF(B4905="","",VLOOKUP(B4905,'Customer Orders Management'!B:AB,13,0)),"")</f>
        <v/>
      </c>
      <c r="G4905" s="80" t="str">
        <f>IFERROR(IF(B4905="","",VLOOKUP(B4905,'Customer Orders Management'!B:AB,7,0)),"")</f>
        <v/>
      </c>
      <c r="H4905" s="80" t="str">
        <f>IFERROR(IF(B4905="","",VLOOKUP(B4905,'Customer Orders Management'!B:AB,8,0)),"")</f>
        <v/>
      </c>
      <c r="I4905" s="81" t="str">
        <f>IFERROR(IF(B4905="","",VLOOKUP(B4905,'Customer Orders Management'!B:AB,9,0)),"")</f>
        <v/>
      </c>
      <c r="J4905" s="81" t="str">
        <f>IFERROR(IF(B4905="","",VLOOKUP(B4905,'Customer Orders Management'!B:AB,10,0)),"")</f>
        <v/>
      </c>
      <c r="K4905" s="81" t="str">
        <f>IFERROR(IF(B4905="","",VLOOKUP(B4905,'Customer Orders Management'!B:AB,11,0)),"")</f>
        <v/>
      </c>
      <c r="L4905" s="81" t="str">
        <f>IFERROR(IF(VLOOKUP(B4905,'DIFOT Raw Data'!B:P,15,0)="","Not Delivered","Delivery"&amp;" "&amp;VLOOKUP(B4905,'DIFOT Raw Data'!B:P,15,0)),"")</f>
        <v/>
      </c>
    </row>
    <row r="4906" spans="5:12" x14ac:dyDescent="0.25">
      <c r="E4906" s="80" t="str">
        <f>IFERROR(IF(B4906="","",VLOOKUP(B4906,'Customer Orders Management'!B:AB,12,0)),"")</f>
        <v/>
      </c>
      <c r="F4906" s="80" t="str">
        <f>IFERROR(IF(B4906="","",VLOOKUP(B4906,'Customer Orders Management'!B:AB,13,0)),"")</f>
        <v/>
      </c>
      <c r="G4906" s="80" t="str">
        <f>IFERROR(IF(B4906="","",VLOOKUP(B4906,'Customer Orders Management'!B:AB,7,0)),"")</f>
        <v/>
      </c>
      <c r="H4906" s="80" t="str">
        <f>IFERROR(IF(B4906="","",VLOOKUP(B4906,'Customer Orders Management'!B:AB,8,0)),"")</f>
        <v/>
      </c>
      <c r="I4906" s="81" t="str">
        <f>IFERROR(IF(B4906="","",VLOOKUP(B4906,'Customer Orders Management'!B:AB,9,0)),"")</f>
        <v/>
      </c>
      <c r="J4906" s="81" t="str">
        <f>IFERROR(IF(B4906="","",VLOOKUP(B4906,'Customer Orders Management'!B:AB,10,0)),"")</f>
        <v/>
      </c>
      <c r="K4906" s="81" t="str">
        <f>IFERROR(IF(B4906="","",VLOOKUP(B4906,'Customer Orders Management'!B:AB,11,0)),"")</f>
        <v/>
      </c>
      <c r="L4906" s="81" t="str">
        <f>IFERROR(IF(VLOOKUP(B4906,'DIFOT Raw Data'!B:P,15,0)="","Not Delivered","Delivery"&amp;" "&amp;VLOOKUP(B4906,'DIFOT Raw Data'!B:P,15,0)),"")</f>
        <v/>
      </c>
    </row>
    <row r="4907" spans="5:12" x14ac:dyDescent="0.25">
      <c r="E4907" s="80" t="str">
        <f>IFERROR(IF(B4907="","",VLOOKUP(B4907,'Customer Orders Management'!B:AB,12,0)),"")</f>
        <v/>
      </c>
      <c r="F4907" s="80" t="str">
        <f>IFERROR(IF(B4907="","",VLOOKUP(B4907,'Customer Orders Management'!B:AB,13,0)),"")</f>
        <v/>
      </c>
      <c r="G4907" s="80" t="str">
        <f>IFERROR(IF(B4907="","",VLOOKUP(B4907,'Customer Orders Management'!B:AB,7,0)),"")</f>
        <v/>
      </c>
      <c r="H4907" s="80" t="str">
        <f>IFERROR(IF(B4907="","",VLOOKUP(B4907,'Customer Orders Management'!B:AB,8,0)),"")</f>
        <v/>
      </c>
      <c r="I4907" s="81" t="str">
        <f>IFERROR(IF(B4907="","",VLOOKUP(B4907,'Customer Orders Management'!B:AB,9,0)),"")</f>
        <v/>
      </c>
      <c r="J4907" s="81" t="str">
        <f>IFERROR(IF(B4907="","",VLOOKUP(B4907,'Customer Orders Management'!B:AB,10,0)),"")</f>
        <v/>
      </c>
      <c r="K4907" s="81" t="str">
        <f>IFERROR(IF(B4907="","",VLOOKUP(B4907,'Customer Orders Management'!B:AB,11,0)),"")</f>
        <v/>
      </c>
      <c r="L4907" s="81" t="str">
        <f>IFERROR(IF(VLOOKUP(B4907,'DIFOT Raw Data'!B:P,15,0)="","Not Delivered","Delivery"&amp;" "&amp;VLOOKUP(B4907,'DIFOT Raw Data'!B:P,15,0)),"")</f>
        <v/>
      </c>
    </row>
    <row r="4908" spans="5:12" x14ac:dyDescent="0.25">
      <c r="E4908" s="80" t="str">
        <f>IFERROR(IF(B4908="","",VLOOKUP(B4908,'Customer Orders Management'!B:AB,12,0)),"")</f>
        <v/>
      </c>
      <c r="F4908" s="80" t="str">
        <f>IFERROR(IF(B4908="","",VLOOKUP(B4908,'Customer Orders Management'!B:AB,13,0)),"")</f>
        <v/>
      </c>
      <c r="G4908" s="80" t="str">
        <f>IFERROR(IF(B4908="","",VLOOKUP(B4908,'Customer Orders Management'!B:AB,7,0)),"")</f>
        <v/>
      </c>
      <c r="H4908" s="80" t="str">
        <f>IFERROR(IF(B4908="","",VLOOKUP(B4908,'Customer Orders Management'!B:AB,8,0)),"")</f>
        <v/>
      </c>
      <c r="I4908" s="81" t="str">
        <f>IFERROR(IF(B4908="","",VLOOKUP(B4908,'Customer Orders Management'!B:AB,9,0)),"")</f>
        <v/>
      </c>
      <c r="J4908" s="81" t="str">
        <f>IFERROR(IF(B4908="","",VLOOKUP(B4908,'Customer Orders Management'!B:AB,10,0)),"")</f>
        <v/>
      </c>
      <c r="K4908" s="81" t="str">
        <f>IFERROR(IF(B4908="","",VLOOKUP(B4908,'Customer Orders Management'!B:AB,11,0)),"")</f>
        <v/>
      </c>
      <c r="L4908" s="81" t="str">
        <f>IFERROR(IF(VLOOKUP(B4908,'DIFOT Raw Data'!B:P,15,0)="","Not Delivered","Delivery"&amp;" "&amp;VLOOKUP(B4908,'DIFOT Raw Data'!B:P,15,0)),"")</f>
        <v/>
      </c>
    </row>
    <row r="4909" spans="5:12" x14ac:dyDescent="0.25">
      <c r="E4909" s="80" t="str">
        <f>IFERROR(IF(B4909="","",VLOOKUP(B4909,'Customer Orders Management'!B:AB,12,0)),"")</f>
        <v/>
      </c>
      <c r="F4909" s="80" t="str">
        <f>IFERROR(IF(B4909="","",VLOOKUP(B4909,'Customer Orders Management'!B:AB,13,0)),"")</f>
        <v/>
      </c>
      <c r="G4909" s="80" t="str">
        <f>IFERROR(IF(B4909="","",VLOOKUP(B4909,'Customer Orders Management'!B:AB,7,0)),"")</f>
        <v/>
      </c>
      <c r="H4909" s="80" t="str">
        <f>IFERROR(IF(B4909="","",VLOOKUP(B4909,'Customer Orders Management'!B:AB,8,0)),"")</f>
        <v/>
      </c>
      <c r="I4909" s="81" t="str">
        <f>IFERROR(IF(B4909="","",VLOOKUP(B4909,'Customer Orders Management'!B:AB,9,0)),"")</f>
        <v/>
      </c>
      <c r="J4909" s="81" t="str">
        <f>IFERROR(IF(B4909="","",VLOOKUP(B4909,'Customer Orders Management'!B:AB,10,0)),"")</f>
        <v/>
      </c>
      <c r="K4909" s="81" t="str">
        <f>IFERROR(IF(B4909="","",VLOOKUP(B4909,'Customer Orders Management'!B:AB,11,0)),"")</f>
        <v/>
      </c>
      <c r="L4909" s="81" t="str">
        <f>IFERROR(IF(VLOOKUP(B4909,'DIFOT Raw Data'!B:P,15,0)="","Not Delivered","Delivery"&amp;" "&amp;VLOOKUP(B4909,'DIFOT Raw Data'!B:P,15,0)),"")</f>
        <v/>
      </c>
    </row>
    <row r="4910" spans="5:12" x14ac:dyDescent="0.25">
      <c r="E4910" s="80" t="str">
        <f>IFERROR(IF(B4910="","",VLOOKUP(B4910,'Customer Orders Management'!B:AB,12,0)),"")</f>
        <v/>
      </c>
      <c r="F4910" s="80" t="str">
        <f>IFERROR(IF(B4910="","",VLOOKUP(B4910,'Customer Orders Management'!B:AB,13,0)),"")</f>
        <v/>
      </c>
      <c r="G4910" s="80" t="str">
        <f>IFERROR(IF(B4910="","",VLOOKUP(B4910,'Customer Orders Management'!B:AB,7,0)),"")</f>
        <v/>
      </c>
      <c r="H4910" s="80" t="str">
        <f>IFERROR(IF(B4910="","",VLOOKUP(B4910,'Customer Orders Management'!B:AB,8,0)),"")</f>
        <v/>
      </c>
      <c r="I4910" s="81" t="str">
        <f>IFERROR(IF(B4910="","",VLOOKUP(B4910,'Customer Orders Management'!B:AB,9,0)),"")</f>
        <v/>
      </c>
      <c r="J4910" s="81" t="str">
        <f>IFERROR(IF(B4910="","",VLOOKUP(B4910,'Customer Orders Management'!B:AB,10,0)),"")</f>
        <v/>
      </c>
      <c r="K4910" s="81" t="str">
        <f>IFERROR(IF(B4910="","",VLOOKUP(B4910,'Customer Orders Management'!B:AB,11,0)),"")</f>
        <v/>
      </c>
      <c r="L4910" s="81" t="str">
        <f>IFERROR(IF(VLOOKUP(B4910,'DIFOT Raw Data'!B:P,15,0)="","Not Delivered","Delivery"&amp;" "&amp;VLOOKUP(B4910,'DIFOT Raw Data'!B:P,15,0)),"")</f>
        <v/>
      </c>
    </row>
    <row r="4911" spans="5:12" x14ac:dyDescent="0.25">
      <c r="E4911" s="80" t="str">
        <f>IFERROR(IF(B4911="","",VLOOKUP(B4911,'Customer Orders Management'!B:AB,12,0)),"")</f>
        <v/>
      </c>
      <c r="F4911" s="80" t="str">
        <f>IFERROR(IF(B4911="","",VLOOKUP(B4911,'Customer Orders Management'!B:AB,13,0)),"")</f>
        <v/>
      </c>
      <c r="G4911" s="80" t="str">
        <f>IFERROR(IF(B4911="","",VLOOKUP(B4911,'Customer Orders Management'!B:AB,7,0)),"")</f>
        <v/>
      </c>
      <c r="H4911" s="80" t="str">
        <f>IFERROR(IF(B4911="","",VLOOKUP(B4911,'Customer Orders Management'!B:AB,8,0)),"")</f>
        <v/>
      </c>
      <c r="I4911" s="81" t="str">
        <f>IFERROR(IF(B4911="","",VLOOKUP(B4911,'Customer Orders Management'!B:AB,9,0)),"")</f>
        <v/>
      </c>
      <c r="J4911" s="81" t="str">
        <f>IFERROR(IF(B4911="","",VLOOKUP(B4911,'Customer Orders Management'!B:AB,10,0)),"")</f>
        <v/>
      </c>
      <c r="K4911" s="81" t="str">
        <f>IFERROR(IF(B4911="","",VLOOKUP(B4911,'Customer Orders Management'!B:AB,11,0)),"")</f>
        <v/>
      </c>
      <c r="L4911" s="81" t="str">
        <f>IFERROR(IF(VLOOKUP(B4911,'DIFOT Raw Data'!B:P,15,0)="","Not Delivered","Delivery"&amp;" "&amp;VLOOKUP(B4911,'DIFOT Raw Data'!B:P,15,0)),"")</f>
        <v/>
      </c>
    </row>
    <row r="4912" spans="5:12" x14ac:dyDescent="0.25">
      <c r="E4912" s="80" t="str">
        <f>IFERROR(IF(B4912="","",VLOOKUP(B4912,'Customer Orders Management'!B:AB,12,0)),"")</f>
        <v/>
      </c>
      <c r="F4912" s="80" t="str">
        <f>IFERROR(IF(B4912="","",VLOOKUP(B4912,'Customer Orders Management'!B:AB,13,0)),"")</f>
        <v/>
      </c>
      <c r="G4912" s="80" t="str">
        <f>IFERROR(IF(B4912="","",VLOOKUP(B4912,'Customer Orders Management'!B:AB,7,0)),"")</f>
        <v/>
      </c>
      <c r="H4912" s="80" t="str">
        <f>IFERROR(IF(B4912="","",VLOOKUP(B4912,'Customer Orders Management'!B:AB,8,0)),"")</f>
        <v/>
      </c>
      <c r="I4912" s="81" t="str">
        <f>IFERROR(IF(B4912="","",VLOOKUP(B4912,'Customer Orders Management'!B:AB,9,0)),"")</f>
        <v/>
      </c>
      <c r="J4912" s="81" t="str">
        <f>IFERROR(IF(B4912="","",VLOOKUP(B4912,'Customer Orders Management'!B:AB,10,0)),"")</f>
        <v/>
      </c>
      <c r="K4912" s="81" t="str">
        <f>IFERROR(IF(B4912="","",VLOOKUP(B4912,'Customer Orders Management'!B:AB,11,0)),"")</f>
        <v/>
      </c>
      <c r="L4912" s="81" t="str">
        <f>IFERROR(IF(VLOOKUP(B4912,'DIFOT Raw Data'!B:P,15,0)="","Not Delivered","Delivery"&amp;" "&amp;VLOOKUP(B4912,'DIFOT Raw Data'!B:P,15,0)),"")</f>
        <v/>
      </c>
    </row>
    <row r="4913" spans="5:12" x14ac:dyDescent="0.25">
      <c r="E4913" s="80" t="str">
        <f>IFERROR(IF(B4913="","",VLOOKUP(B4913,'Customer Orders Management'!B:AB,12,0)),"")</f>
        <v/>
      </c>
      <c r="F4913" s="80" t="str">
        <f>IFERROR(IF(B4913="","",VLOOKUP(B4913,'Customer Orders Management'!B:AB,13,0)),"")</f>
        <v/>
      </c>
      <c r="G4913" s="80" t="str">
        <f>IFERROR(IF(B4913="","",VLOOKUP(B4913,'Customer Orders Management'!B:AB,7,0)),"")</f>
        <v/>
      </c>
      <c r="H4913" s="80" t="str">
        <f>IFERROR(IF(B4913="","",VLOOKUP(B4913,'Customer Orders Management'!B:AB,8,0)),"")</f>
        <v/>
      </c>
      <c r="I4913" s="81" t="str">
        <f>IFERROR(IF(B4913="","",VLOOKUP(B4913,'Customer Orders Management'!B:AB,9,0)),"")</f>
        <v/>
      </c>
      <c r="J4913" s="81" t="str">
        <f>IFERROR(IF(B4913="","",VLOOKUP(B4913,'Customer Orders Management'!B:AB,10,0)),"")</f>
        <v/>
      </c>
      <c r="K4913" s="81" t="str">
        <f>IFERROR(IF(B4913="","",VLOOKUP(B4913,'Customer Orders Management'!B:AB,11,0)),"")</f>
        <v/>
      </c>
      <c r="L4913" s="81" t="str">
        <f>IFERROR(IF(VLOOKUP(B4913,'DIFOT Raw Data'!B:P,15,0)="","Not Delivered","Delivery"&amp;" "&amp;VLOOKUP(B4913,'DIFOT Raw Data'!B:P,15,0)),"")</f>
        <v/>
      </c>
    </row>
    <row r="4914" spans="5:12" x14ac:dyDescent="0.25">
      <c r="E4914" s="80" t="str">
        <f>IFERROR(IF(B4914="","",VLOOKUP(B4914,'Customer Orders Management'!B:AB,12,0)),"")</f>
        <v/>
      </c>
      <c r="F4914" s="80" t="str">
        <f>IFERROR(IF(B4914="","",VLOOKUP(B4914,'Customer Orders Management'!B:AB,13,0)),"")</f>
        <v/>
      </c>
      <c r="G4914" s="80" t="str">
        <f>IFERROR(IF(B4914="","",VLOOKUP(B4914,'Customer Orders Management'!B:AB,7,0)),"")</f>
        <v/>
      </c>
      <c r="H4914" s="80" t="str">
        <f>IFERROR(IF(B4914="","",VLOOKUP(B4914,'Customer Orders Management'!B:AB,8,0)),"")</f>
        <v/>
      </c>
      <c r="I4914" s="81" t="str">
        <f>IFERROR(IF(B4914="","",VLOOKUP(B4914,'Customer Orders Management'!B:AB,9,0)),"")</f>
        <v/>
      </c>
      <c r="J4914" s="81" t="str">
        <f>IFERROR(IF(B4914="","",VLOOKUP(B4914,'Customer Orders Management'!B:AB,10,0)),"")</f>
        <v/>
      </c>
      <c r="K4914" s="81" t="str">
        <f>IFERROR(IF(B4914="","",VLOOKUP(B4914,'Customer Orders Management'!B:AB,11,0)),"")</f>
        <v/>
      </c>
      <c r="L4914" s="81" t="str">
        <f>IFERROR(IF(VLOOKUP(B4914,'DIFOT Raw Data'!B:P,15,0)="","Not Delivered","Delivery"&amp;" "&amp;VLOOKUP(B4914,'DIFOT Raw Data'!B:P,15,0)),"")</f>
        <v/>
      </c>
    </row>
    <row r="4915" spans="5:12" x14ac:dyDescent="0.25">
      <c r="E4915" s="80" t="str">
        <f>IFERROR(IF(B4915="","",VLOOKUP(B4915,'Customer Orders Management'!B:AB,12,0)),"")</f>
        <v/>
      </c>
      <c r="F4915" s="80" t="str">
        <f>IFERROR(IF(B4915="","",VLOOKUP(B4915,'Customer Orders Management'!B:AB,13,0)),"")</f>
        <v/>
      </c>
      <c r="G4915" s="80" t="str">
        <f>IFERROR(IF(B4915="","",VLOOKUP(B4915,'Customer Orders Management'!B:AB,7,0)),"")</f>
        <v/>
      </c>
      <c r="H4915" s="80" t="str">
        <f>IFERROR(IF(B4915="","",VLOOKUP(B4915,'Customer Orders Management'!B:AB,8,0)),"")</f>
        <v/>
      </c>
      <c r="I4915" s="81" t="str">
        <f>IFERROR(IF(B4915="","",VLOOKUP(B4915,'Customer Orders Management'!B:AB,9,0)),"")</f>
        <v/>
      </c>
      <c r="J4915" s="81" t="str">
        <f>IFERROR(IF(B4915="","",VLOOKUP(B4915,'Customer Orders Management'!B:AB,10,0)),"")</f>
        <v/>
      </c>
      <c r="K4915" s="81" t="str">
        <f>IFERROR(IF(B4915="","",VLOOKUP(B4915,'Customer Orders Management'!B:AB,11,0)),"")</f>
        <v/>
      </c>
      <c r="L4915" s="81" t="str">
        <f>IFERROR(IF(VLOOKUP(B4915,'DIFOT Raw Data'!B:P,15,0)="","Not Delivered","Delivery"&amp;" "&amp;VLOOKUP(B4915,'DIFOT Raw Data'!B:P,15,0)),"")</f>
        <v/>
      </c>
    </row>
    <row r="4916" spans="5:12" x14ac:dyDescent="0.25">
      <c r="E4916" s="80" t="str">
        <f>IFERROR(IF(B4916="","",VLOOKUP(B4916,'Customer Orders Management'!B:AB,12,0)),"")</f>
        <v/>
      </c>
      <c r="F4916" s="80" t="str">
        <f>IFERROR(IF(B4916="","",VLOOKUP(B4916,'Customer Orders Management'!B:AB,13,0)),"")</f>
        <v/>
      </c>
      <c r="G4916" s="80" t="str">
        <f>IFERROR(IF(B4916="","",VLOOKUP(B4916,'Customer Orders Management'!B:AB,7,0)),"")</f>
        <v/>
      </c>
      <c r="H4916" s="80" t="str">
        <f>IFERROR(IF(B4916="","",VLOOKUP(B4916,'Customer Orders Management'!B:AB,8,0)),"")</f>
        <v/>
      </c>
      <c r="I4916" s="81" t="str">
        <f>IFERROR(IF(B4916="","",VLOOKUP(B4916,'Customer Orders Management'!B:AB,9,0)),"")</f>
        <v/>
      </c>
      <c r="J4916" s="81" t="str">
        <f>IFERROR(IF(B4916="","",VLOOKUP(B4916,'Customer Orders Management'!B:AB,10,0)),"")</f>
        <v/>
      </c>
      <c r="K4916" s="81" t="str">
        <f>IFERROR(IF(B4916="","",VLOOKUP(B4916,'Customer Orders Management'!B:AB,11,0)),"")</f>
        <v/>
      </c>
      <c r="L4916" s="81" t="str">
        <f>IFERROR(IF(VLOOKUP(B4916,'DIFOT Raw Data'!B:P,15,0)="","Not Delivered","Delivery"&amp;" "&amp;VLOOKUP(B4916,'DIFOT Raw Data'!B:P,15,0)),"")</f>
        <v/>
      </c>
    </row>
    <row r="4917" spans="5:12" x14ac:dyDescent="0.25">
      <c r="E4917" s="80" t="str">
        <f>IFERROR(IF(B4917="","",VLOOKUP(B4917,'Customer Orders Management'!B:AB,12,0)),"")</f>
        <v/>
      </c>
      <c r="F4917" s="80" t="str">
        <f>IFERROR(IF(B4917="","",VLOOKUP(B4917,'Customer Orders Management'!B:AB,13,0)),"")</f>
        <v/>
      </c>
      <c r="G4917" s="80" t="str">
        <f>IFERROR(IF(B4917="","",VLOOKUP(B4917,'Customer Orders Management'!B:AB,7,0)),"")</f>
        <v/>
      </c>
      <c r="H4917" s="80" t="str">
        <f>IFERROR(IF(B4917="","",VLOOKUP(B4917,'Customer Orders Management'!B:AB,8,0)),"")</f>
        <v/>
      </c>
      <c r="I4917" s="81" t="str">
        <f>IFERROR(IF(B4917="","",VLOOKUP(B4917,'Customer Orders Management'!B:AB,9,0)),"")</f>
        <v/>
      </c>
      <c r="J4917" s="81" t="str">
        <f>IFERROR(IF(B4917="","",VLOOKUP(B4917,'Customer Orders Management'!B:AB,10,0)),"")</f>
        <v/>
      </c>
      <c r="K4917" s="81" t="str">
        <f>IFERROR(IF(B4917="","",VLOOKUP(B4917,'Customer Orders Management'!B:AB,11,0)),"")</f>
        <v/>
      </c>
      <c r="L4917" s="81" t="str">
        <f>IFERROR(IF(VLOOKUP(B4917,'DIFOT Raw Data'!B:P,15,0)="","Not Delivered","Delivery"&amp;" "&amp;VLOOKUP(B4917,'DIFOT Raw Data'!B:P,15,0)),"")</f>
        <v/>
      </c>
    </row>
    <row r="4918" spans="5:12" x14ac:dyDescent="0.25">
      <c r="E4918" s="80" t="str">
        <f>IFERROR(IF(B4918="","",VLOOKUP(B4918,'Customer Orders Management'!B:AB,12,0)),"")</f>
        <v/>
      </c>
      <c r="F4918" s="80" t="str">
        <f>IFERROR(IF(B4918="","",VLOOKUP(B4918,'Customer Orders Management'!B:AB,13,0)),"")</f>
        <v/>
      </c>
      <c r="G4918" s="80" t="str">
        <f>IFERROR(IF(B4918="","",VLOOKUP(B4918,'Customer Orders Management'!B:AB,7,0)),"")</f>
        <v/>
      </c>
      <c r="H4918" s="80" t="str">
        <f>IFERROR(IF(B4918="","",VLOOKUP(B4918,'Customer Orders Management'!B:AB,8,0)),"")</f>
        <v/>
      </c>
      <c r="I4918" s="81" t="str">
        <f>IFERROR(IF(B4918="","",VLOOKUP(B4918,'Customer Orders Management'!B:AB,9,0)),"")</f>
        <v/>
      </c>
      <c r="J4918" s="81" t="str">
        <f>IFERROR(IF(B4918="","",VLOOKUP(B4918,'Customer Orders Management'!B:AB,10,0)),"")</f>
        <v/>
      </c>
      <c r="K4918" s="81" t="str">
        <f>IFERROR(IF(B4918="","",VLOOKUP(B4918,'Customer Orders Management'!B:AB,11,0)),"")</f>
        <v/>
      </c>
      <c r="L4918" s="81" t="str">
        <f>IFERROR(IF(VLOOKUP(B4918,'DIFOT Raw Data'!B:P,15,0)="","Not Delivered","Delivery"&amp;" "&amp;VLOOKUP(B4918,'DIFOT Raw Data'!B:P,15,0)),"")</f>
        <v/>
      </c>
    </row>
    <row r="4919" spans="5:12" x14ac:dyDescent="0.25">
      <c r="E4919" s="80" t="str">
        <f>IFERROR(IF(B4919="","",VLOOKUP(B4919,'Customer Orders Management'!B:AB,12,0)),"")</f>
        <v/>
      </c>
      <c r="F4919" s="80" t="str">
        <f>IFERROR(IF(B4919="","",VLOOKUP(B4919,'Customer Orders Management'!B:AB,13,0)),"")</f>
        <v/>
      </c>
      <c r="G4919" s="80" t="str">
        <f>IFERROR(IF(B4919="","",VLOOKUP(B4919,'Customer Orders Management'!B:AB,7,0)),"")</f>
        <v/>
      </c>
      <c r="H4919" s="80" t="str">
        <f>IFERROR(IF(B4919="","",VLOOKUP(B4919,'Customer Orders Management'!B:AB,8,0)),"")</f>
        <v/>
      </c>
      <c r="I4919" s="81" t="str">
        <f>IFERROR(IF(B4919="","",VLOOKUP(B4919,'Customer Orders Management'!B:AB,9,0)),"")</f>
        <v/>
      </c>
      <c r="J4919" s="81" t="str">
        <f>IFERROR(IF(B4919="","",VLOOKUP(B4919,'Customer Orders Management'!B:AB,10,0)),"")</f>
        <v/>
      </c>
      <c r="K4919" s="81" t="str">
        <f>IFERROR(IF(B4919="","",VLOOKUP(B4919,'Customer Orders Management'!B:AB,11,0)),"")</f>
        <v/>
      </c>
      <c r="L4919" s="81" t="str">
        <f>IFERROR(IF(VLOOKUP(B4919,'DIFOT Raw Data'!B:P,15,0)="","Not Delivered","Delivery"&amp;" "&amp;VLOOKUP(B4919,'DIFOT Raw Data'!B:P,15,0)),"")</f>
        <v/>
      </c>
    </row>
    <row r="4920" spans="5:12" x14ac:dyDescent="0.25">
      <c r="E4920" s="80" t="str">
        <f>IFERROR(IF(B4920="","",VLOOKUP(B4920,'Customer Orders Management'!B:AB,12,0)),"")</f>
        <v/>
      </c>
      <c r="F4920" s="80" t="str">
        <f>IFERROR(IF(B4920="","",VLOOKUP(B4920,'Customer Orders Management'!B:AB,13,0)),"")</f>
        <v/>
      </c>
      <c r="G4920" s="80" t="str">
        <f>IFERROR(IF(B4920="","",VLOOKUP(B4920,'Customer Orders Management'!B:AB,7,0)),"")</f>
        <v/>
      </c>
      <c r="H4920" s="80" t="str">
        <f>IFERROR(IF(B4920="","",VLOOKUP(B4920,'Customer Orders Management'!B:AB,8,0)),"")</f>
        <v/>
      </c>
      <c r="I4920" s="81" t="str">
        <f>IFERROR(IF(B4920="","",VLOOKUP(B4920,'Customer Orders Management'!B:AB,9,0)),"")</f>
        <v/>
      </c>
      <c r="J4920" s="81" t="str">
        <f>IFERROR(IF(B4920="","",VLOOKUP(B4920,'Customer Orders Management'!B:AB,10,0)),"")</f>
        <v/>
      </c>
      <c r="K4920" s="81" t="str">
        <f>IFERROR(IF(B4920="","",VLOOKUP(B4920,'Customer Orders Management'!B:AB,11,0)),"")</f>
        <v/>
      </c>
      <c r="L4920" s="81" t="str">
        <f>IFERROR(IF(VLOOKUP(B4920,'DIFOT Raw Data'!B:P,15,0)="","Not Delivered","Delivery"&amp;" "&amp;VLOOKUP(B4920,'DIFOT Raw Data'!B:P,15,0)),"")</f>
        <v/>
      </c>
    </row>
    <row r="4921" spans="5:12" x14ac:dyDescent="0.25">
      <c r="E4921" s="80" t="str">
        <f>IFERROR(IF(B4921="","",VLOOKUP(B4921,'Customer Orders Management'!B:AB,12,0)),"")</f>
        <v/>
      </c>
      <c r="F4921" s="80" t="str">
        <f>IFERROR(IF(B4921="","",VLOOKUP(B4921,'Customer Orders Management'!B:AB,13,0)),"")</f>
        <v/>
      </c>
      <c r="G4921" s="80" t="str">
        <f>IFERROR(IF(B4921="","",VLOOKUP(B4921,'Customer Orders Management'!B:AB,7,0)),"")</f>
        <v/>
      </c>
      <c r="H4921" s="80" t="str">
        <f>IFERROR(IF(B4921="","",VLOOKUP(B4921,'Customer Orders Management'!B:AB,8,0)),"")</f>
        <v/>
      </c>
      <c r="I4921" s="81" t="str">
        <f>IFERROR(IF(B4921="","",VLOOKUP(B4921,'Customer Orders Management'!B:AB,9,0)),"")</f>
        <v/>
      </c>
      <c r="J4921" s="81" t="str">
        <f>IFERROR(IF(B4921="","",VLOOKUP(B4921,'Customer Orders Management'!B:AB,10,0)),"")</f>
        <v/>
      </c>
      <c r="K4921" s="81" t="str">
        <f>IFERROR(IF(B4921="","",VLOOKUP(B4921,'Customer Orders Management'!B:AB,11,0)),"")</f>
        <v/>
      </c>
      <c r="L4921" s="81" t="str">
        <f>IFERROR(IF(VLOOKUP(B4921,'DIFOT Raw Data'!B:P,15,0)="","Not Delivered","Delivery"&amp;" "&amp;VLOOKUP(B4921,'DIFOT Raw Data'!B:P,15,0)),"")</f>
        <v/>
      </c>
    </row>
    <row r="4922" spans="5:12" x14ac:dyDescent="0.25">
      <c r="E4922" s="80" t="str">
        <f>IFERROR(IF(B4922="","",VLOOKUP(B4922,'Customer Orders Management'!B:AB,12,0)),"")</f>
        <v/>
      </c>
      <c r="F4922" s="80" t="str">
        <f>IFERROR(IF(B4922="","",VLOOKUP(B4922,'Customer Orders Management'!B:AB,13,0)),"")</f>
        <v/>
      </c>
      <c r="G4922" s="80" t="str">
        <f>IFERROR(IF(B4922="","",VLOOKUP(B4922,'Customer Orders Management'!B:AB,7,0)),"")</f>
        <v/>
      </c>
      <c r="H4922" s="80" t="str">
        <f>IFERROR(IF(B4922="","",VLOOKUP(B4922,'Customer Orders Management'!B:AB,8,0)),"")</f>
        <v/>
      </c>
      <c r="I4922" s="81" t="str">
        <f>IFERROR(IF(B4922="","",VLOOKUP(B4922,'Customer Orders Management'!B:AB,9,0)),"")</f>
        <v/>
      </c>
      <c r="J4922" s="81" t="str">
        <f>IFERROR(IF(B4922="","",VLOOKUP(B4922,'Customer Orders Management'!B:AB,10,0)),"")</f>
        <v/>
      </c>
      <c r="K4922" s="81" t="str">
        <f>IFERROR(IF(B4922="","",VLOOKUP(B4922,'Customer Orders Management'!B:AB,11,0)),"")</f>
        <v/>
      </c>
      <c r="L4922" s="81" t="str">
        <f>IFERROR(IF(VLOOKUP(B4922,'DIFOT Raw Data'!B:P,15,0)="","Not Delivered","Delivery"&amp;" "&amp;VLOOKUP(B4922,'DIFOT Raw Data'!B:P,15,0)),"")</f>
        <v/>
      </c>
    </row>
    <row r="4923" spans="5:12" x14ac:dyDescent="0.25">
      <c r="E4923" s="80" t="str">
        <f>IFERROR(IF(B4923="","",VLOOKUP(B4923,'Customer Orders Management'!B:AB,12,0)),"")</f>
        <v/>
      </c>
      <c r="F4923" s="80" t="str">
        <f>IFERROR(IF(B4923="","",VLOOKUP(B4923,'Customer Orders Management'!B:AB,13,0)),"")</f>
        <v/>
      </c>
      <c r="G4923" s="80" t="str">
        <f>IFERROR(IF(B4923="","",VLOOKUP(B4923,'Customer Orders Management'!B:AB,7,0)),"")</f>
        <v/>
      </c>
      <c r="H4923" s="80" t="str">
        <f>IFERROR(IF(B4923="","",VLOOKUP(B4923,'Customer Orders Management'!B:AB,8,0)),"")</f>
        <v/>
      </c>
      <c r="I4923" s="81" t="str">
        <f>IFERROR(IF(B4923="","",VLOOKUP(B4923,'Customer Orders Management'!B:AB,9,0)),"")</f>
        <v/>
      </c>
      <c r="J4923" s="81" t="str">
        <f>IFERROR(IF(B4923="","",VLOOKUP(B4923,'Customer Orders Management'!B:AB,10,0)),"")</f>
        <v/>
      </c>
      <c r="K4923" s="81" t="str">
        <f>IFERROR(IF(B4923="","",VLOOKUP(B4923,'Customer Orders Management'!B:AB,11,0)),"")</f>
        <v/>
      </c>
      <c r="L4923" s="81" t="str">
        <f>IFERROR(IF(VLOOKUP(B4923,'DIFOT Raw Data'!B:P,15,0)="","Not Delivered","Delivery"&amp;" "&amp;VLOOKUP(B4923,'DIFOT Raw Data'!B:P,15,0)),"")</f>
        <v/>
      </c>
    </row>
    <row r="4924" spans="5:12" x14ac:dyDescent="0.25">
      <c r="E4924" s="80" t="str">
        <f>IFERROR(IF(B4924="","",VLOOKUP(B4924,'Customer Orders Management'!B:AB,12,0)),"")</f>
        <v/>
      </c>
      <c r="F4924" s="80" t="str">
        <f>IFERROR(IF(B4924="","",VLOOKUP(B4924,'Customer Orders Management'!B:AB,13,0)),"")</f>
        <v/>
      </c>
      <c r="G4924" s="80" t="str">
        <f>IFERROR(IF(B4924="","",VLOOKUP(B4924,'Customer Orders Management'!B:AB,7,0)),"")</f>
        <v/>
      </c>
      <c r="H4924" s="80" t="str">
        <f>IFERROR(IF(B4924="","",VLOOKUP(B4924,'Customer Orders Management'!B:AB,8,0)),"")</f>
        <v/>
      </c>
      <c r="I4924" s="81" t="str">
        <f>IFERROR(IF(B4924="","",VLOOKUP(B4924,'Customer Orders Management'!B:AB,9,0)),"")</f>
        <v/>
      </c>
      <c r="J4924" s="81" t="str">
        <f>IFERROR(IF(B4924="","",VLOOKUP(B4924,'Customer Orders Management'!B:AB,10,0)),"")</f>
        <v/>
      </c>
      <c r="K4924" s="81" t="str">
        <f>IFERROR(IF(B4924="","",VLOOKUP(B4924,'Customer Orders Management'!B:AB,11,0)),"")</f>
        <v/>
      </c>
      <c r="L4924" s="81" t="str">
        <f>IFERROR(IF(VLOOKUP(B4924,'DIFOT Raw Data'!B:P,15,0)="","Not Delivered","Delivery"&amp;" "&amp;VLOOKUP(B4924,'DIFOT Raw Data'!B:P,15,0)),"")</f>
        <v/>
      </c>
    </row>
    <row r="4925" spans="5:12" x14ac:dyDescent="0.25">
      <c r="E4925" s="80" t="str">
        <f>IFERROR(IF(B4925="","",VLOOKUP(B4925,'Customer Orders Management'!B:AB,12,0)),"")</f>
        <v/>
      </c>
      <c r="F4925" s="80" t="str">
        <f>IFERROR(IF(B4925="","",VLOOKUP(B4925,'Customer Orders Management'!B:AB,13,0)),"")</f>
        <v/>
      </c>
      <c r="G4925" s="80" t="str">
        <f>IFERROR(IF(B4925="","",VLOOKUP(B4925,'Customer Orders Management'!B:AB,7,0)),"")</f>
        <v/>
      </c>
      <c r="H4925" s="80" t="str">
        <f>IFERROR(IF(B4925="","",VLOOKUP(B4925,'Customer Orders Management'!B:AB,8,0)),"")</f>
        <v/>
      </c>
      <c r="I4925" s="81" t="str">
        <f>IFERROR(IF(B4925="","",VLOOKUP(B4925,'Customer Orders Management'!B:AB,9,0)),"")</f>
        <v/>
      </c>
      <c r="J4925" s="81" t="str">
        <f>IFERROR(IF(B4925="","",VLOOKUP(B4925,'Customer Orders Management'!B:AB,10,0)),"")</f>
        <v/>
      </c>
      <c r="K4925" s="81" t="str">
        <f>IFERROR(IF(B4925="","",VLOOKUP(B4925,'Customer Orders Management'!B:AB,11,0)),"")</f>
        <v/>
      </c>
      <c r="L4925" s="81" t="str">
        <f>IFERROR(IF(VLOOKUP(B4925,'DIFOT Raw Data'!B:P,15,0)="","Not Delivered","Delivery"&amp;" "&amp;VLOOKUP(B4925,'DIFOT Raw Data'!B:P,15,0)),"")</f>
        <v/>
      </c>
    </row>
    <row r="4926" spans="5:12" x14ac:dyDescent="0.25">
      <c r="E4926" s="80" t="str">
        <f>IFERROR(IF(B4926="","",VLOOKUP(B4926,'Customer Orders Management'!B:AB,12,0)),"")</f>
        <v/>
      </c>
      <c r="F4926" s="80" t="str">
        <f>IFERROR(IF(B4926="","",VLOOKUP(B4926,'Customer Orders Management'!B:AB,13,0)),"")</f>
        <v/>
      </c>
      <c r="G4926" s="80" t="str">
        <f>IFERROR(IF(B4926="","",VLOOKUP(B4926,'Customer Orders Management'!B:AB,7,0)),"")</f>
        <v/>
      </c>
      <c r="H4926" s="80" t="str">
        <f>IFERROR(IF(B4926="","",VLOOKUP(B4926,'Customer Orders Management'!B:AB,8,0)),"")</f>
        <v/>
      </c>
      <c r="I4926" s="81" t="str">
        <f>IFERROR(IF(B4926="","",VLOOKUP(B4926,'Customer Orders Management'!B:AB,9,0)),"")</f>
        <v/>
      </c>
      <c r="J4926" s="81" t="str">
        <f>IFERROR(IF(B4926="","",VLOOKUP(B4926,'Customer Orders Management'!B:AB,10,0)),"")</f>
        <v/>
      </c>
      <c r="K4926" s="81" t="str">
        <f>IFERROR(IF(B4926="","",VLOOKUP(B4926,'Customer Orders Management'!B:AB,11,0)),"")</f>
        <v/>
      </c>
      <c r="L4926" s="81" t="str">
        <f>IFERROR(IF(VLOOKUP(B4926,'DIFOT Raw Data'!B:P,15,0)="","Not Delivered","Delivery"&amp;" "&amp;VLOOKUP(B4926,'DIFOT Raw Data'!B:P,15,0)),"")</f>
        <v/>
      </c>
    </row>
    <row r="4927" spans="5:12" x14ac:dyDescent="0.25">
      <c r="E4927" s="80" t="str">
        <f>IFERROR(IF(B4927="","",VLOOKUP(B4927,'Customer Orders Management'!B:AB,12,0)),"")</f>
        <v/>
      </c>
      <c r="F4927" s="80" t="str">
        <f>IFERROR(IF(B4927="","",VLOOKUP(B4927,'Customer Orders Management'!B:AB,13,0)),"")</f>
        <v/>
      </c>
      <c r="G4927" s="80" t="str">
        <f>IFERROR(IF(B4927="","",VLOOKUP(B4927,'Customer Orders Management'!B:AB,7,0)),"")</f>
        <v/>
      </c>
      <c r="H4927" s="80" t="str">
        <f>IFERROR(IF(B4927="","",VLOOKUP(B4927,'Customer Orders Management'!B:AB,8,0)),"")</f>
        <v/>
      </c>
      <c r="I4927" s="81" t="str">
        <f>IFERROR(IF(B4927="","",VLOOKUP(B4927,'Customer Orders Management'!B:AB,9,0)),"")</f>
        <v/>
      </c>
      <c r="J4927" s="81" t="str">
        <f>IFERROR(IF(B4927="","",VLOOKUP(B4927,'Customer Orders Management'!B:AB,10,0)),"")</f>
        <v/>
      </c>
      <c r="K4927" s="81" t="str">
        <f>IFERROR(IF(B4927="","",VLOOKUP(B4927,'Customer Orders Management'!B:AB,11,0)),"")</f>
        <v/>
      </c>
      <c r="L4927" s="81" t="str">
        <f>IFERROR(IF(VLOOKUP(B4927,'DIFOT Raw Data'!B:P,15,0)="","Not Delivered","Delivery"&amp;" "&amp;VLOOKUP(B4927,'DIFOT Raw Data'!B:P,15,0)),"")</f>
        <v/>
      </c>
    </row>
    <row r="4928" spans="5:12" x14ac:dyDescent="0.25">
      <c r="E4928" s="80" t="str">
        <f>IFERROR(IF(B4928="","",VLOOKUP(B4928,'Customer Orders Management'!B:AB,12,0)),"")</f>
        <v/>
      </c>
      <c r="F4928" s="80" t="str">
        <f>IFERROR(IF(B4928="","",VLOOKUP(B4928,'Customer Orders Management'!B:AB,13,0)),"")</f>
        <v/>
      </c>
      <c r="G4928" s="80" t="str">
        <f>IFERROR(IF(B4928="","",VLOOKUP(B4928,'Customer Orders Management'!B:AB,7,0)),"")</f>
        <v/>
      </c>
      <c r="H4928" s="80" t="str">
        <f>IFERROR(IF(B4928="","",VLOOKUP(B4928,'Customer Orders Management'!B:AB,8,0)),"")</f>
        <v/>
      </c>
      <c r="I4928" s="81" t="str">
        <f>IFERROR(IF(B4928="","",VLOOKUP(B4928,'Customer Orders Management'!B:AB,9,0)),"")</f>
        <v/>
      </c>
      <c r="J4928" s="81" t="str">
        <f>IFERROR(IF(B4928="","",VLOOKUP(B4928,'Customer Orders Management'!B:AB,10,0)),"")</f>
        <v/>
      </c>
      <c r="K4928" s="81" t="str">
        <f>IFERROR(IF(B4928="","",VLOOKUP(B4928,'Customer Orders Management'!B:AB,11,0)),"")</f>
        <v/>
      </c>
      <c r="L4928" s="81" t="str">
        <f>IFERROR(IF(VLOOKUP(B4928,'DIFOT Raw Data'!B:P,15,0)="","Not Delivered","Delivery"&amp;" "&amp;VLOOKUP(B4928,'DIFOT Raw Data'!B:P,15,0)),"")</f>
        <v/>
      </c>
    </row>
    <row r="4929" spans="5:12" x14ac:dyDescent="0.25">
      <c r="E4929" s="80" t="str">
        <f>IFERROR(IF(B4929="","",VLOOKUP(B4929,'Customer Orders Management'!B:AB,12,0)),"")</f>
        <v/>
      </c>
      <c r="F4929" s="80" t="str">
        <f>IFERROR(IF(B4929="","",VLOOKUP(B4929,'Customer Orders Management'!B:AB,13,0)),"")</f>
        <v/>
      </c>
      <c r="G4929" s="80" t="str">
        <f>IFERROR(IF(B4929="","",VLOOKUP(B4929,'Customer Orders Management'!B:AB,7,0)),"")</f>
        <v/>
      </c>
      <c r="H4929" s="80" t="str">
        <f>IFERROR(IF(B4929="","",VLOOKUP(B4929,'Customer Orders Management'!B:AB,8,0)),"")</f>
        <v/>
      </c>
      <c r="I4929" s="81" t="str">
        <f>IFERROR(IF(B4929="","",VLOOKUP(B4929,'Customer Orders Management'!B:AB,9,0)),"")</f>
        <v/>
      </c>
      <c r="J4929" s="81" t="str">
        <f>IFERROR(IF(B4929="","",VLOOKUP(B4929,'Customer Orders Management'!B:AB,10,0)),"")</f>
        <v/>
      </c>
      <c r="K4929" s="81" t="str">
        <f>IFERROR(IF(B4929="","",VLOOKUP(B4929,'Customer Orders Management'!B:AB,11,0)),"")</f>
        <v/>
      </c>
      <c r="L4929" s="81" t="str">
        <f>IFERROR(IF(VLOOKUP(B4929,'DIFOT Raw Data'!B:P,15,0)="","Not Delivered","Delivery"&amp;" "&amp;VLOOKUP(B4929,'DIFOT Raw Data'!B:P,15,0)),"")</f>
        <v/>
      </c>
    </row>
    <row r="4930" spans="5:12" x14ac:dyDescent="0.25">
      <c r="E4930" s="80" t="str">
        <f>IFERROR(IF(B4930="","",VLOOKUP(B4930,'Customer Orders Management'!B:AB,12,0)),"")</f>
        <v/>
      </c>
      <c r="F4930" s="80" t="str">
        <f>IFERROR(IF(B4930="","",VLOOKUP(B4930,'Customer Orders Management'!B:AB,13,0)),"")</f>
        <v/>
      </c>
      <c r="G4930" s="80" t="str">
        <f>IFERROR(IF(B4930="","",VLOOKUP(B4930,'Customer Orders Management'!B:AB,7,0)),"")</f>
        <v/>
      </c>
      <c r="H4930" s="80" t="str">
        <f>IFERROR(IF(B4930="","",VLOOKUP(B4930,'Customer Orders Management'!B:AB,8,0)),"")</f>
        <v/>
      </c>
      <c r="I4930" s="81" t="str">
        <f>IFERROR(IF(B4930="","",VLOOKUP(B4930,'Customer Orders Management'!B:AB,9,0)),"")</f>
        <v/>
      </c>
      <c r="J4930" s="81" t="str">
        <f>IFERROR(IF(B4930="","",VLOOKUP(B4930,'Customer Orders Management'!B:AB,10,0)),"")</f>
        <v/>
      </c>
      <c r="K4930" s="81" t="str">
        <f>IFERROR(IF(B4930="","",VLOOKUP(B4930,'Customer Orders Management'!B:AB,11,0)),"")</f>
        <v/>
      </c>
      <c r="L4930" s="81" t="str">
        <f>IFERROR(IF(VLOOKUP(B4930,'DIFOT Raw Data'!B:P,15,0)="","Not Delivered","Delivery"&amp;" "&amp;VLOOKUP(B4930,'DIFOT Raw Data'!B:P,15,0)),"")</f>
        <v/>
      </c>
    </row>
    <row r="4931" spans="5:12" x14ac:dyDescent="0.25">
      <c r="E4931" s="80" t="str">
        <f>IFERROR(IF(B4931="","",VLOOKUP(B4931,'Customer Orders Management'!B:AB,12,0)),"")</f>
        <v/>
      </c>
      <c r="F4931" s="80" t="str">
        <f>IFERROR(IF(B4931="","",VLOOKUP(B4931,'Customer Orders Management'!B:AB,13,0)),"")</f>
        <v/>
      </c>
      <c r="G4931" s="80" t="str">
        <f>IFERROR(IF(B4931="","",VLOOKUP(B4931,'Customer Orders Management'!B:AB,7,0)),"")</f>
        <v/>
      </c>
      <c r="H4931" s="80" t="str">
        <f>IFERROR(IF(B4931="","",VLOOKUP(B4931,'Customer Orders Management'!B:AB,8,0)),"")</f>
        <v/>
      </c>
      <c r="I4931" s="81" t="str">
        <f>IFERROR(IF(B4931="","",VLOOKUP(B4931,'Customer Orders Management'!B:AB,9,0)),"")</f>
        <v/>
      </c>
      <c r="J4931" s="81" t="str">
        <f>IFERROR(IF(B4931="","",VLOOKUP(B4931,'Customer Orders Management'!B:AB,10,0)),"")</f>
        <v/>
      </c>
      <c r="K4931" s="81" t="str">
        <f>IFERROR(IF(B4931="","",VLOOKUP(B4931,'Customer Orders Management'!B:AB,11,0)),"")</f>
        <v/>
      </c>
      <c r="L4931" s="81" t="str">
        <f>IFERROR(IF(VLOOKUP(B4931,'DIFOT Raw Data'!B:P,15,0)="","Not Delivered","Delivery"&amp;" "&amp;VLOOKUP(B4931,'DIFOT Raw Data'!B:P,15,0)),"")</f>
        <v/>
      </c>
    </row>
    <row r="4932" spans="5:12" x14ac:dyDescent="0.25">
      <c r="E4932" s="80" t="str">
        <f>IFERROR(IF(B4932="","",VLOOKUP(B4932,'Customer Orders Management'!B:AB,12,0)),"")</f>
        <v/>
      </c>
      <c r="F4932" s="80" t="str">
        <f>IFERROR(IF(B4932="","",VLOOKUP(B4932,'Customer Orders Management'!B:AB,13,0)),"")</f>
        <v/>
      </c>
      <c r="G4932" s="80" t="str">
        <f>IFERROR(IF(B4932="","",VLOOKUP(B4932,'Customer Orders Management'!B:AB,7,0)),"")</f>
        <v/>
      </c>
      <c r="H4932" s="80" t="str">
        <f>IFERROR(IF(B4932="","",VLOOKUP(B4932,'Customer Orders Management'!B:AB,8,0)),"")</f>
        <v/>
      </c>
      <c r="I4932" s="81" t="str">
        <f>IFERROR(IF(B4932="","",VLOOKUP(B4932,'Customer Orders Management'!B:AB,9,0)),"")</f>
        <v/>
      </c>
      <c r="J4932" s="81" t="str">
        <f>IFERROR(IF(B4932="","",VLOOKUP(B4932,'Customer Orders Management'!B:AB,10,0)),"")</f>
        <v/>
      </c>
      <c r="K4932" s="81" t="str">
        <f>IFERROR(IF(B4932="","",VLOOKUP(B4932,'Customer Orders Management'!B:AB,11,0)),"")</f>
        <v/>
      </c>
      <c r="L4932" s="81" t="str">
        <f>IFERROR(IF(VLOOKUP(B4932,'DIFOT Raw Data'!B:P,15,0)="","Not Delivered","Delivery"&amp;" "&amp;VLOOKUP(B4932,'DIFOT Raw Data'!B:P,15,0)),"")</f>
        <v/>
      </c>
    </row>
    <row r="4933" spans="5:12" x14ac:dyDescent="0.25">
      <c r="E4933" s="80" t="str">
        <f>IFERROR(IF(B4933="","",VLOOKUP(B4933,'Customer Orders Management'!B:AB,12,0)),"")</f>
        <v/>
      </c>
      <c r="F4933" s="80" t="str">
        <f>IFERROR(IF(B4933="","",VLOOKUP(B4933,'Customer Orders Management'!B:AB,13,0)),"")</f>
        <v/>
      </c>
      <c r="G4933" s="80" t="str">
        <f>IFERROR(IF(B4933="","",VLOOKUP(B4933,'Customer Orders Management'!B:AB,7,0)),"")</f>
        <v/>
      </c>
      <c r="H4933" s="80" t="str">
        <f>IFERROR(IF(B4933="","",VLOOKUP(B4933,'Customer Orders Management'!B:AB,8,0)),"")</f>
        <v/>
      </c>
      <c r="I4933" s="81" t="str">
        <f>IFERROR(IF(B4933="","",VLOOKUP(B4933,'Customer Orders Management'!B:AB,9,0)),"")</f>
        <v/>
      </c>
      <c r="J4933" s="81" t="str">
        <f>IFERROR(IF(B4933="","",VLOOKUP(B4933,'Customer Orders Management'!B:AB,10,0)),"")</f>
        <v/>
      </c>
      <c r="K4933" s="81" t="str">
        <f>IFERROR(IF(B4933="","",VLOOKUP(B4933,'Customer Orders Management'!B:AB,11,0)),"")</f>
        <v/>
      </c>
      <c r="L4933" s="81" t="str">
        <f>IFERROR(IF(VLOOKUP(B4933,'DIFOT Raw Data'!B:P,15,0)="","Not Delivered","Delivery"&amp;" "&amp;VLOOKUP(B4933,'DIFOT Raw Data'!B:P,15,0)),"")</f>
        <v/>
      </c>
    </row>
    <row r="4934" spans="5:12" x14ac:dyDescent="0.25">
      <c r="E4934" s="80" t="str">
        <f>IFERROR(IF(B4934="","",VLOOKUP(B4934,'Customer Orders Management'!B:AB,12,0)),"")</f>
        <v/>
      </c>
      <c r="F4934" s="80" t="str">
        <f>IFERROR(IF(B4934="","",VLOOKUP(B4934,'Customer Orders Management'!B:AB,13,0)),"")</f>
        <v/>
      </c>
      <c r="G4934" s="80" t="str">
        <f>IFERROR(IF(B4934="","",VLOOKUP(B4934,'Customer Orders Management'!B:AB,7,0)),"")</f>
        <v/>
      </c>
      <c r="H4934" s="80" t="str">
        <f>IFERROR(IF(B4934="","",VLOOKUP(B4934,'Customer Orders Management'!B:AB,8,0)),"")</f>
        <v/>
      </c>
      <c r="I4934" s="81" t="str">
        <f>IFERROR(IF(B4934="","",VLOOKUP(B4934,'Customer Orders Management'!B:AB,9,0)),"")</f>
        <v/>
      </c>
      <c r="J4934" s="81" t="str">
        <f>IFERROR(IF(B4934="","",VLOOKUP(B4934,'Customer Orders Management'!B:AB,10,0)),"")</f>
        <v/>
      </c>
      <c r="K4934" s="81" t="str">
        <f>IFERROR(IF(B4934="","",VLOOKUP(B4934,'Customer Orders Management'!B:AB,11,0)),"")</f>
        <v/>
      </c>
      <c r="L4934" s="81" t="str">
        <f>IFERROR(IF(VLOOKUP(B4934,'DIFOT Raw Data'!B:P,15,0)="","Not Delivered","Delivery"&amp;" "&amp;VLOOKUP(B4934,'DIFOT Raw Data'!B:P,15,0)),"")</f>
        <v/>
      </c>
    </row>
    <row r="4935" spans="5:12" x14ac:dyDescent="0.25">
      <c r="E4935" s="80" t="str">
        <f>IFERROR(IF(B4935="","",VLOOKUP(B4935,'Customer Orders Management'!B:AB,12,0)),"")</f>
        <v/>
      </c>
      <c r="F4935" s="80" t="str">
        <f>IFERROR(IF(B4935="","",VLOOKUP(B4935,'Customer Orders Management'!B:AB,13,0)),"")</f>
        <v/>
      </c>
      <c r="G4935" s="80" t="str">
        <f>IFERROR(IF(B4935="","",VLOOKUP(B4935,'Customer Orders Management'!B:AB,7,0)),"")</f>
        <v/>
      </c>
      <c r="H4935" s="80" t="str">
        <f>IFERROR(IF(B4935="","",VLOOKUP(B4935,'Customer Orders Management'!B:AB,8,0)),"")</f>
        <v/>
      </c>
      <c r="I4935" s="81" t="str">
        <f>IFERROR(IF(B4935="","",VLOOKUP(B4935,'Customer Orders Management'!B:AB,9,0)),"")</f>
        <v/>
      </c>
      <c r="J4935" s="81" t="str">
        <f>IFERROR(IF(B4935="","",VLOOKUP(B4935,'Customer Orders Management'!B:AB,10,0)),"")</f>
        <v/>
      </c>
      <c r="K4935" s="81" t="str">
        <f>IFERROR(IF(B4935="","",VLOOKUP(B4935,'Customer Orders Management'!B:AB,11,0)),"")</f>
        <v/>
      </c>
      <c r="L4935" s="81" t="str">
        <f>IFERROR(IF(VLOOKUP(B4935,'DIFOT Raw Data'!B:P,15,0)="","Not Delivered","Delivery"&amp;" "&amp;VLOOKUP(B4935,'DIFOT Raw Data'!B:P,15,0)),"")</f>
        <v/>
      </c>
    </row>
    <row r="4936" spans="5:12" x14ac:dyDescent="0.25">
      <c r="E4936" s="80" t="str">
        <f>IFERROR(IF(B4936="","",VLOOKUP(B4936,'Customer Orders Management'!B:AB,12,0)),"")</f>
        <v/>
      </c>
      <c r="F4936" s="80" t="str">
        <f>IFERROR(IF(B4936="","",VLOOKUP(B4936,'Customer Orders Management'!B:AB,13,0)),"")</f>
        <v/>
      </c>
      <c r="G4936" s="80" t="str">
        <f>IFERROR(IF(B4936="","",VLOOKUP(B4936,'Customer Orders Management'!B:AB,7,0)),"")</f>
        <v/>
      </c>
      <c r="H4936" s="80" t="str">
        <f>IFERROR(IF(B4936="","",VLOOKUP(B4936,'Customer Orders Management'!B:AB,8,0)),"")</f>
        <v/>
      </c>
      <c r="I4936" s="81" t="str">
        <f>IFERROR(IF(B4936="","",VLOOKUP(B4936,'Customer Orders Management'!B:AB,9,0)),"")</f>
        <v/>
      </c>
      <c r="J4936" s="81" t="str">
        <f>IFERROR(IF(B4936="","",VLOOKUP(B4936,'Customer Orders Management'!B:AB,10,0)),"")</f>
        <v/>
      </c>
      <c r="K4936" s="81" t="str">
        <f>IFERROR(IF(B4936="","",VLOOKUP(B4936,'Customer Orders Management'!B:AB,11,0)),"")</f>
        <v/>
      </c>
      <c r="L4936" s="81" t="str">
        <f>IFERROR(IF(VLOOKUP(B4936,'DIFOT Raw Data'!B:P,15,0)="","Not Delivered","Delivery"&amp;" "&amp;VLOOKUP(B4936,'DIFOT Raw Data'!B:P,15,0)),"")</f>
        <v/>
      </c>
    </row>
    <row r="4937" spans="5:12" x14ac:dyDescent="0.25">
      <c r="E4937" s="80" t="str">
        <f>IFERROR(IF(B4937="","",VLOOKUP(B4937,'Customer Orders Management'!B:AB,12,0)),"")</f>
        <v/>
      </c>
      <c r="F4937" s="80" t="str">
        <f>IFERROR(IF(B4937="","",VLOOKUP(B4937,'Customer Orders Management'!B:AB,13,0)),"")</f>
        <v/>
      </c>
      <c r="G4937" s="80" t="str">
        <f>IFERROR(IF(B4937="","",VLOOKUP(B4937,'Customer Orders Management'!B:AB,7,0)),"")</f>
        <v/>
      </c>
      <c r="H4937" s="80" t="str">
        <f>IFERROR(IF(B4937="","",VLOOKUP(B4937,'Customer Orders Management'!B:AB,8,0)),"")</f>
        <v/>
      </c>
      <c r="I4937" s="81" t="str">
        <f>IFERROR(IF(B4937="","",VLOOKUP(B4937,'Customer Orders Management'!B:AB,9,0)),"")</f>
        <v/>
      </c>
      <c r="J4937" s="81" t="str">
        <f>IFERROR(IF(B4937="","",VLOOKUP(B4937,'Customer Orders Management'!B:AB,10,0)),"")</f>
        <v/>
      </c>
      <c r="K4937" s="81" t="str">
        <f>IFERROR(IF(B4937="","",VLOOKUP(B4937,'Customer Orders Management'!B:AB,11,0)),"")</f>
        <v/>
      </c>
      <c r="L4937" s="81" t="str">
        <f>IFERROR(IF(VLOOKUP(B4937,'DIFOT Raw Data'!B:P,15,0)="","Not Delivered","Delivery"&amp;" "&amp;VLOOKUP(B4937,'DIFOT Raw Data'!B:P,15,0)),"")</f>
        <v/>
      </c>
    </row>
    <row r="4938" spans="5:12" x14ac:dyDescent="0.25">
      <c r="E4938" s="80" t="str">
        <f>IFERROR(IF(B4938="","",VLOOKUP(B4938,'Customer Orders Management'!B:AB,12,0)),"")</f>
        <v/>
      </c>
      <c r="F4938" s="80" t="str">
        <f>IFERROR(IF(B4938="","",VLOOKUP(B4938,'Customer Orders Management'!B:AB,13,0)),"")</f>
        <v/>
      </c>
      <c r="G4938" s="80" t="str">
        <f>IFERROR(IF(B4938="","",VLOOKUP(B4938,'Customer Orders Management'!B:AB,7,0)),"")</f>
        <v/>
      </c>
      <c r="H4938" s="80" t="str">
        <f>IFERROR(IF(B4938="","",VLOOKUP(B4938,'Customer Orders Management'!B:AB,8,0)),"")</f>
        <v/>
      </c>
      <c r="I4938" s="81" t="str">
        <f>IFERROR(IF(B4938="","",VLOOKUP(B4938,'Customer Orders Management'!B:AB,9,0)),"")</f>
        <v/>
      </c>
      <c r="J4938" s="81" t="str">
        <f>IFERROR(IF(B4938="","",VLOOKUP(B4938,'Customer Orders Management'!B:AB,10,0)),"")</f>
        <v/>
      </c>
      <c r="K4938" s="81" t="str">
        <f>IFERROR(IF(B4938="","",VLOOKUP(B4938,'Customer Orders Management'!B:AB,11,0)),"")</f>
        <v/>
      </c>
      <c r="L4938" s="81" t="str">
        <f>IFERROR(IF(VLOOKUP(B4938,'DIFOT Raw Data'!B:P,15,0)="","Not Delivered","Delivery"&amp;" "&amp;VLOOKUP(B4938,'DIFOT Raw Data'!B:P,15,0)),"")</f>
        <v/>
      </c>
    </row>
    <row r="4939" spans="5:12" x14ac:dyDescent="0.25">
      <c r="E4939" s="80" t="str">
        <f>IFERROR(IF(B4939="","",VLOOKUP(B4939,'Customer Orders Management'!B:AB,12,0)),"")</f>
        <v/>
      </c>
      <c r="F4939" s="80" t="str">
        <f>IFERROR(IF(B4939="","",VLOOKUP(B4939,'Customer Orders Management'!B:AB,13,0)),"")</f>
        <v/>
      </c>
      <c r="G4939" s="80" t="str">
        <f>IFERROR(IF(B4939="","",VLOOKUP(B4939,'Customer Orders Management'!B:AB,7,0)),"")</f>
        <v/>
      </c>
      <c r="H4939" s="80" t="str">
        <f>IFERROR(IF(B4939="","",VLOOKUP(B4939,'Customer Orders Management'!B:AB,8,0)),"")</f>
        <v/>
      </c>
      <c r="I4939" s="81" t="str">
        <f>IFERROR(IF(B4939="","",VLOOKUP(B4939,'Customer Orders Management'!B:AB,9,0)),"")</f>
        <v/>
      </c>
      <c r="J4939" s="81" t="str">
        <f>IFERROR(IF(B4939="","",VLOOKUP(B4939,'Customer Orders Management'!B:AB,10,0)),"")</f>
        <v/>
      </c>
      <c r="K4939" s="81" t="str">
        <f>IFERROR(IF(B4939="","",VLOOKUP(B4939,'Customer Orders Management'!B:AB,11,0)),"")</f>
        <v/>
      </c>
      <c r="L4939" s="81" t="str">
        <f>IFERROR(IF(VLOOKUP(B4939,'DIFOT Raw Data'!B:P,15,0)="","Not Delivered","Delivery"&amp;" "&amp;VLOOKUP(B4939,'DIFOT Raw Data'!B:P,15,0)),"")</f>
        <v/>
      </c>
    </row>
    <row r="4940" spans="5:12" x14ac:dyDescent="0.25">
      <c r="E4940" s="80" t="str">
        <f>IFERROR(IF(B4940="","",VLOOKUP(B4940,'Customer Orders Management'!B:AB,12,0)),"")</f>
        <v/>
      </c>
      <c r="F4940" s="80" t="str">
        <f>IFERROR(IF(B4940="","",VLOOKUP(B4940,'Customer Orders Management'!B:AB,13,0)),"")</f>
        <v/>
      </c>
      <c r="G4940" s="80" t="str">
        <f>IFERROR(IF(B4940="","",VLOOKUP(B4940,'Customer Orders Management'!B:AB,7,0)),"")</f>
        <v/>
      </c>
      <c r="H4940" s="80" t="str">
        <f>IFERROR(IF(B4940="","",VLOOKUP(B4940,'Customer Orders Management'!B:AB,8,0)),"")</f>
        <v/>
      </c>
      <c r="I4940" s="81" t="str">
        <f>IFERROR(IF(B4940="","",VLOOKUP(B4940,'Customer Orders Management'!B:AB,9,0)),"")</f>
        <v/>
      </c>
      <c r="J4940" s="81" t="str">
        <f>IFERROR(IF(B4940="","",VLOOKUP(B4940,'Customer Orders Management'!B:AB,10,0)),"")</f>
        <v/>
      </c>
      <c r="K4940" s="81" t="str">
        <f>IFERROR(IF(B4940="","",VLOOKUP(B4940,'Customer Orders Management'!B:AB,11,0)),"")</f>
        <v/>
      </c>
      <c r="L4940" s="81" t="str">
        <f>IFERROR(IF(VLOOKUP(B4940,'DIFOT Raw Data'!B:P,15,0)="","Not Delivered","Delivery"&amp;" "&amp;VLOOKUP(B4940,'DIFOT Raw Data'!B:P,15,0)),"")</f>
        <v/>
      </c>
    </row>
    <row r="4941" spans="5:12" x14ac:dyDescent="0.25">
      <c r="E4941" s="80" t="str">
        <f>IFERROR(IF(B4941="","",VLOOKUP(B4941,'Customer Orders Management'!B:AB,12,0)),"")</f>
        <v/>
      </c>
      <c r="F4941" s="80" t="str">
        <f>IFERROR(IF(B4941="","",VLOOKUP(B4941,'Customer Orders Management'!B:AB,13,0)),"")</f>
        <v/>
      </c>
      <c r="G4941" s="80" t="str">
        <f>IFERROR(IF(B4941="","",VLOOKUP(B4941,'Customer Orders Management'!B:AB,7,0)),"")</f>
        <v/>
      </c>
      <c r="H4941" s="80" t="str">
        <f>IFERROR(IF(B4941="","",VLOOKUP(B4941,'Customer Orders Management'!B:AB,8,0)),"")</f>
        <v/>
      </c>
      <c r="I4941" s="81" t="str">
        <f>IFERROR(IF(B4941="","",VLOOKUP(B4941,'Customer Orders Management'!B:AB,9,0)),"")</f>
        <v/>
      </c>
      <c r="J4941" s="81" t="str">
        <f>IFERROR(IF(B4941="","",VLOOKUP(B4941,'Customer Orders Management'!B:AB,10,0)),"")</f>
        <v/>
      </c>
      <c r="K4941" s="81" t="str">
        <f>IFERROR(IF(B4941="","",VLOOKUP(B4941,'Customer Orders Management'!B:AB,11,0)),"")</f>
        <v/>
      </c>
      <c r="L4941" s="81" t="str">
        <f>IFERROR(IF(VLOOKUP(B4941,'DIFOT Raw Data'!B:P,15,0)="","Not Delivered","Delivery"&amp;" "&amp;VLOOKUP(B4941,'DIFOT Raw Data'!B:P,15,0)),"")</f>
        <v/>
      </c>
    </row>
    <row r="4942" spans="5:12" x14ac:dyDescent="0.25">
      <c r="E4942" s="80" t="str">
        <f>IFERROR(IF(B4942="","",VLOOKUP(B4942,'Customer Orders Management'!B:AB,12,0)),"")</f>
        <v/>
      </c>
      <c r="F4942" s="80" t="str">
        <f>IFERROR(IF(B4942="","",VLOOKUP(B4942,'Customer Orders Management'!B:AB,13,0)),"")</f>
        <v/>
      </c>
      <c r="G4942" s="80" t="str">
        <f>IFERROR(IF(B4942="","",VLOOKUP(B4942,'Customer Orders Management'!B:AB,7,0)),"")</f>
        <v/>
      </c>
      <c r="H4942" s="80" t="str">
        <f>IFERROR(IF(B4942="","",VLOOKUP(B4942,'Customer Orders Management'!B:AB,8,0)),"")</f>
        <v/>
      </c>
      <c r="I4942" s="81" t="str">
        <f>IFERROR(IF(B4942="","",VLOOKUP(B4942,'Customer Orders Management'!B:AB,9,0)),"")</f>
        <v/>
      </c>
      <c r="J4942" s="81" t="str">
        <f>IFERROR(IF(B4942="","",VLOOKUP(B4942,'Customer Orders Management'!B:AB,10,0)),"")</f>
        <v/>
      </c>
      <c r="K4942" s="81" t="str">
        <f>IFERROR(IF(B4942="","",VLOOKUP(B4942,'Customer Orders Management'!B:AB,11,0)),"")</f>
        <v/>
      </c>
      <c r="L4942" s="81" t="str">
        <f>IFERROR(IF(VLOOKUP(B4942,'DIFOT Raw Data'!B:P,15,0)="","Not Delivered","Delivery"&amp;" "&amp;VLOOKUP(B4942,'DIFOT Raw Data'!B:P,15,0)),"")</f>
        <v/>
      </c>
    </row>
    <row r="4943" spans="5:12" x14ac:dyDescent="0.25">
      <c r="E4943" s="80" t="str">
        <f>IFERROR(IF(B4943="","",VLOOKUP(B4943,'Customer Orders Management'!B:AB,12,0)),"")</f>
        <v/>
      </c>
      <c r="F4943" s="80" t="str">
        <f>IFERROR(IF(B4943="","",VLOOKUP(B4943,'Customer Orders Management'!B:AB,13,0)),"")</f>
        <v/>
      </c>
      <c r="G4943" s="80" t="str">
        <f>IFERROR(IF(B4943="","",VLOOKUP(B4943,'Customer Orders Management'!B:AB,7,0)),"")</f>
        <v/>
      </c>
      <c r="H4943" s="80" t="str">
        <f>IFERROR(IF(B4943="","",VLOOKUP(B4943,'Customer Orders Management'!B:AB,8,0)),"")</f>
        <v/>
      </c>
      <c r="I4943" s="81" t="str">
        <f>IFERROR(IF(B4943="","",VLOOKUP(B4943,'Customer Orders Management'!B:AB,9,0)),"")</f>
        <v/>
      </c>
      <c r="J4943" s="81" t="str">
        <f>IFERROR(IF(B4943="","",VLOOKUP(B4943,'Customer Orders Management'!B:AB,10,0)),"")</f>
        <v/>
      </c>
      <c r="K4943" s="81" t="str">
        <f>IFERROR(IF(B4943="","",VLOOKUP(B4943,'Customer Orders Management'!B:AB,11,0)),"")</f>
        <v/>
      </c>
      <c r="L4943" s="81" t="str">
        <f>IFERROR(IF(VLOOKUP(B4943,'DIFOT Raw Data'!B:P,15,0)="","Not Delivered","Delivery"&amp;" "&amp;VLOOKUP(B4943,'DIFOT Raw Data'!B:P,15,0)),"")</f>
        <v/>
      </c>
    </row>
    <row r="4944" spans="5:12" x14ac:dyDescent="0.25">
      <c r="E4944" s="80" t="str">
        <f>IFERROR(IF(B4944="","",VLOOKUP(B4944,'Customer Orders Management'!B:AB,12,0)),"")</f>
        <v/>
      </c>
      <c r="F4944" s="80" t="str">
        <f>IFERROR(IF(B4944="","",VLOOKUP(B4944,'Customer Orders Management'!B:AB,13,0)),"")</f>
        <v/>
      </c>
      <c r="G4944" s="80" t="str">
        <f>IFERROR(IF(B4944="","",VLOOKUP(B4944,'Customer Orders Management'!B:AB,7,0)),"")</f>
        <v/>
      </c>
      <c r="H4944" s="80" t="str">
        <f>IFERROR(IF(B4944="","",VLOOKUP(B4944,'Customer Orders Management'!B:AB,8,0)),"")</f>
        <v/>
      </c>
      <c r="I4944" s="81" t="str">
        <f>IFERROR(IF(B4944="","",VLOOKUP(B4944,'Customer Orders Management'!B:AB,9,0)),"")</f>
        <v/>
      </c>
      <c r="J4944" s="81" t="str">
        <f>IFERROR(IF(B4944="","",VLOOKUP(B4944,'Customer Orders Management'!B:AB,10,0)),"")</f>
        <v/>
      </c>
      <c r="K4944" s="81" t="str">
        <f>IFERROR(IF(B4944="","",VLOOKUP(B4944,'Customer Orders Management'!B:AB,11,0)),"")</f>
        <v/>
      </c>
      <c r="L4944" s="81" t="str">
        <f>IFERROR(IF(VLOOKUP(B4944,'DIFOT Raw Data'!B:P,15,0)="","Not Delivered","Delivery"&amp;" "&amp;VLOOKUP(B4944,'DIFOT Raw Data'!B:P,15,0)),"")</f>
        <v/>
      </c>
    </row>
    <row r="4945" spans="5:12" x14ac:dyDescent="0.25">
      <c r="E4945" s="80" t="str">
        <f>IFERROR(IF(B4945="","",VLOOKUP(B4945,'Customer Orders Management'!B:AB,12,0)),"")</f>
        <v/>
      </c>
      <c r="F4945" s="80" t="str">
        <f>IFERROR(IF(B4945="","",VLOOKUP(B4945,'Customer Orders Management'!B:AB,13,0)),"")</f>
        <v/>
      </c>
      <c r="G4945" s="80" t="str">
        <f>IFERROR(IF(B4945="","",VLOOKUP(B4945,'Customer Orders Management'!B:AB,7,0)),"")</f>
        <v/>
      </c>
      <c r="H4945" s="80" t="str">
        <f>IFERROR(IF(B4945="","",VLOOKUP(B4945,'Customer Orders Management'!B:AB,8,0)),"")</f>
        <v/>
      </c>
      <c r="I4945" s="81" t="str">
        <f>IFERROR(IF(B4945="","",VLOOKUP(B4945,'Customer Orders Management'!B:AB,9,0)),"")</f>
        <v/>
      </c>
      <c r="J4945" s="81" t="str">
        <f>IFERROR(IF(B4945="","",VLOOKUP(B4945,'Customer Orders Management'!B:AB,10,0)),"")</f>
        <v/>
      </c>
      <c r="K4945" s="81" t="str">
        <f>IFERROR(IF(B4945="","",VLOOKUP(B4945,'Customer Orders Management'!B:AB,11,0)),"")</f>
        <v/>
      </c>
      <c r="L4945" s="81" t="str">
        <f>IFERROR(IF(VLOOKUP(B4945,'DIFOT Raw Data'!B:P,15,0)="","Not Delivered","Delivery"&amp;" "&amp;VLOOKUP(B4945,'DIFOT Raw Data'!B:P,15,0)),"")</f>
        <v/>
      </c>
    </row>
    <row r="4946" spans="5:12" x14ac:dyDescent="0.25">
      <c r="E4946" s="80" t="str">
        <f>IFERROR(IF(B4946="","",VLOOKUP(B4946,'Customer Orders Management'!B:AB,12,0)),"")</f>
        <v/>
      </c>
      <c r="F4946" s="80" t="str">
        <f>IFERROR(IF(B4946="","",VLOOKUP(B4946,'Customer Orders Management'!B:AB,13,0)),"")</f>
        <v/>
      </c>
      <c r="G4946" s="80" t="str">
        <f>IFERROR(IF(B4946="","",VLOOKUP(B4946,'Customer Orders Management'!B:AB,7,0)),"")</f>
        <v/>
      </c>
      <c r="H4946" s="80" t="str">
        <f>IFERROR(IF(B4946="","",VLOOKUP(B4946,'Customer Orders Management'!B:AB,8,0)),"")</f>
        <v/>
      </c>
      <c r="I4946" s="81" t="str">
        <f>IFERROR(IF(B4946="","",VLOOKUP(B4946,'Customer Orders Management'!B:AB,9,0)),"")</f>
        <v/>
      </c>
      <c r="J4946" s="81" t="str">
        <f>IFERROR(IF(B4946="","",VLOOKUP(B4946,'Customer Orders Management'!B:AB,10,0)),"")</f>
        <v/>
      </c>
      <c r="K4946" s="81" t="str">
        <f>IFERROR(IF(B4946="","",VLOOKUP(B4946,'Customer Orders Management'!B:AB,11,0)),"")</f>
        <v/>
      </c>
      <c r="L4946" s="81" t="str">
        <f>IFERROR(IF(VLOOKUP(B4946,'DIFOT Raw Data'!B:P,15,0)="","Not Delivered","Delivery"&amp;" "&amp;VLOOKUP(B4946,'DIFOT Raw Data'!B:P,15,0)),"")</f>
        <v/>
      </c>
    </row>
    <row r="4947" spans="5:12" x14ac:dyDescent="0.25">
      <c r="E4947" s="80" t="str">
        <f>IFERROR(IF(B4947="","",VLOOKUP(B4947,'Customer Orders Management'!B:AB,12,0)),"")</f>
        <v/>
      </c>
      <c r="F4947" s="80" t="str">
        <f>IFERROR(IF(B4947="","",VLOOKUP(B4947,'Customer Orders Management'!B:AB,13,0)),"")</f>
        <v/>
      </c>
      <c r="G4947" s="80" t="str">
        <f>IFERROR(IF(B4947="","",VLOOKUP(B4947,'Customer Orders Management'!B:AB,7,0)),"")</f>
        <v/>
      </c>
      <c r="H4947" s="80" t="str">
        <f>IFERROR(IF(B4947="","",VLOOKUP(B4947,'Customer Orders Management'!B:AB,8,0)),"")</f>
        <v/>
      </c>
      <c r="I4947" s="81" t="str">
        <f>IFERROR(IF(B4947="","",VLOOKUP(B4947,'Customer Orders Management'!B:AB,9,0)),"")</f>
        <v/>
      </c>
      <c r="J4947" s="81" t="str">
        <f>IFERROR(IF(B4947="","",VLOOKUP(B4947,'Customer Orders Management'!B:AB,10,0)),"")</f>
        <v/>
      </c>
      <c r="K4947" s="81" t="str">
        <f>IFERROR(IF(B4947="","",VLOOKUP(B4947,'Customer Orders Management'!B:AB,11,0)),"")</f>
        <v/>
      </c>
      <c r="L4947" s="81" t="str">
        <f>IFERROR(IF(VLOOKUP(B4947,'DIFOT Raw Data'!B:P,15,0)="","Not Delivered","Delivery"&amp;" "&amp;VLOOKUP(B4947,'DIFOT Raw Data'!B:P,15,0)),"")</f>
        <v/>
      </c>
    </row>
    <row r="4948" spans="5:12" x14ac:dyDescent="0.25">
      <c r="E4948" s="80" t="str">
        <f>IFERROR(IF(B4948="","",VLOOKUP(B4948,'Customer Orders Management'!B:AB,12,0)),"")</f>
        <v/>
      </c>
      <c r="F4948" s="80" t="str">
        <f>IFERROR(IF(B4948="","",VLOOKUP(B4948,'Customer Orders Management'!B:AB,13,0)),"")</f>
        <v/>
      </c>
      <c r="G4948" s="80" t="str">
        <f>IFERROR(IF(B4948="","",VLOOKUP(B4948,'Customer Orders Management'!B:AB,7,0)),"")</f>
        <v/>
      </c>
      <c r="H4948" s="80" t="str">
        <f>IFERROR(IF(B4948="","",VLOOKUP(B4948,'Customer Orders Management'!B:AB,8,0)),"")</f>
        <v/>
      </c>
      <c r="I4948" s="81" t="str">
        <f>IFERROR(IF(B4948="","",VLOOKUP(B4948,'Customer Orders Management'!B:AB,9,0)),"")</f>
        <v/>
      </c>
      <c r="J4948" s="81" t="str">
        <f>IFERROR(IF(B4948="","",VLOOKUP(B4948,'Customer Orders Management'!B:AB,10,0)),"")</f>
        <v/>
      </c>
      <c r="K4948" s="81" t="str">
        <f>IFERROR(IF(B4948="","",VLOOKUP(B4948,'Customer Orders Management'!B:AB,11,0)),"")</f>
        <v/>
      </c>
      <c r="L4948" s="81" t="str">
        <f>IFERROR(IF(VLOOKUP(B4948,'DIFOT Raw Data'!B:P,15,0)="","Not Delivered","Delivery"&amp;" "&amp;VLOOKUP(B4948,'DIFOT Raw Data'!B:P,15,0)),"")</f>
        <v/>
      </c>
    </row>
    <row r="4949" spans="5:12" x14ac:dyDescent="0.25">
      <c r="E4949" s="80" t="str">
        <f>IFERROR(IF(B4949="","",VLOOKUP(B4949,'Customer Orders Management'!B:AB,12,0)),"")</f>
        <v/>
      </c>
      <c r="F4949" s="80" t="str">
        <f>IFERROR(IF(B4949="","",VLOOKUP(B4949,'Customer Orders Management'!B:AB,13,0)),"")</f>
        <v/>
      </c>
      <c r="G4949" s="80" t="str">
        <f>IFERROR(IF(B4949="","",VLOOKUP(B4949,'Customer Orders Management'!B:AB,7,0)),"")</f>
        <v/>
      </c>
      <c r="H4949" s="80" t="str">
        <f>IFERROR(IF(B4949="","",VLOOKUP(B4949,'Customer Orders Management'!B:AB,8,0)),"")</f>
        <v/>
      </c>
      <c r="I4949" s="81" t="str">
        <f>IFERROR(IF(B4949="","",VLOOKUP(B4949,'Customer Orders Management'!B:AB,9,0)),"")</f>
        <v/>
      </c>
      <c r="J4949" s="81" t="str">
        <f>IFERROR(IF(B4949="","",VLOOKUP(B4949,'Customer Orders Management'!B:AB,10,0)),"")</f>
        <v/>
      </c>
      <c r="K4949" s="81" t="str">
        <f>IFERROR(IF(B4949="","",VLOOKUP(B4949,'Customer Orders Management'!B:AB,11,0)),"")</f>
        <v/>
      </c>
      <c r="L4949" s="81" t="str">
        <f>IFERROR(IF(VLOOKUP(B4949,'DIFOT Raw Data'!B:P,15,0)="","Not Delivered","Delivery"&amp;" "&amp;VLOOKUP(B4949,'DIFOT Raw Data'!B:P,15,0)),"")</f>
        <v/>
      </c>
    </row>
    <row r="4950" spans="5:12" x14ac:dyDescent="0.25">
      <c r="E4950" s="80" t="str">
        <f>IFERROR(IF(B4950="","",VLOOKUP(B4950,'Customer Orders Management'!B:AB,12,0)),"")</f>
        <v/>
      </c>
      <c r="F4950" s="80" t="str">
        <f>IFERROR(IF(B4950="","",VLOOKUP(B4950,'Customer Orders Management'!B:AB,13,0)),"")</f>
        <v/>
      </c>
      <c r="G4950" s="80" t="str">
        <f>IFERROR(IF(B4950="","",VLOOKUP(B4950,'Customer Orders Management'!B:AB,7,0)),"")</f>
        <v/>
      </c>
      <c r="H4950" s="80" t="str">
        <f>IFERROR(IF(B4950="","",VLOOKUP(B4950,'Customer Orders Management'!B:AB,8,0)),"")</f>
        <v/>
      </c>
      <c r="I4950" s="81" t="str">
        <f>IFERROR(IF(B4950="","",VLOOKUP(B4950,'Customer Orders Management'!B:AB,9,0)),"")</f>
        <v/>
      </c>
      <c r="J4950" s="81" t="str">
        <f>IFERROR(IF(B4950="","",VLOOKUP(B4950,'Customer Orders Management'!B:AB,10,0)),"")</f>
        <v/>
      </c>
      <c r="K4950" s="81" t="str">
        <f>IFERROR(IF(B4950="","",VLOOKUP(B4950,'Customer Orders Management'!B:AB,11,0)),"")</f>
        <v/>
      </c>
      <c r="L4950" s="81" t="str">
        <f>IFERROR(IF(VLOOKUP(B4950,'DIFOT Raw Data'!B:P,15,0)="","Not Delivered","Delivery"&amp;" "&amp;VLOOKUP(B4950,'DIFOT Raw Data'!B:P,15,0)),"")</f>
        <v/>
      </c>
    </row>
    <row r="4951" spans="5:12" x14ac:dyDescent="0.25">
      <c r="E4951" s="80" t="str">
        <f>IFERROR(IF(B4951="","",VLOOKUP(B4951,'Customer Orders Management'!B:AB,12,0)),"")</f>
        <v/>
      </c>
      <c r="F4951" s="80" t="str">
        <f>IFERROR(IF(B4951="","",VLOOKUP(B4951,'Customer Orders Management'!B:AB,13,0)),"")</f>
        <v/>
      </c>
      <c r="G4951" s="80" t="str">
        <f>IFERROR(IF(B4951="","",VLOOKUP(B4951,'Customer Orders Management'!B:AB,7,0)),"")</f>
        <v/>
      </c>
      <c r="H4951" s="80" t="str">
        <f>IFERROR(IF(B4951="","",VLOOKUP(B4951,'Customer Orders Management'!B:AB,8,0)),"")</f>
        <v/>
      </c>
      <c r="I4951" s="81" t="str">
        <f>IFERROR(IF(B4951="","",VLOOKUP(B4951,'Customer Orders Management'!B:AB,9,0)),"")</f>
        <v/>
      </c>
      <c r="J4951" s="81" t="str">
        <f>IFERROR(IF(B4951="","",VLOOKUP(B4951,'Customer Orders Management'!B:AB,10,0)),"")</f>
        <v/>
      </c>
      <c r="K4951" s="81" t="str">
        <f>IFERROR(IF(B4951="","",VLOOKUP(B4951,'Customer Orders Management'!B:AB,11,0)),"")</f>
        <v/>
      </c>
      <c r="L4951" s="81" t="str">
        <f>IFERROR(IF(VLOOKUP(B4951,'DIFOT Raw Data'!B:P,15,0)="","Not Delivered","Delivery"&amp;" "&amp;VLOOKUP(B4951,'DIFOT Raw Data'!B:P,15,0)),"")</f>
        <v/>
      </c>
    </row>
    <row r="4952" spans="5:12" x14ac:dyDescent="0.25">
      <c r="E4952" s="80" t="str">
        <f>IFERROR(IF(B4952="","",VLOOKUP(B4952,'Customer Orders Management'!B:AB,12,0)),"")</f>
        <v/>
      </c>
      <c r="F4952" s="80" t="str">
        <f>IFERROR(IF(B4952="","",VLOOKUP(B4952,'Customer Orders Management'!B:AB,13,0)),"")</f>
        <v/>
      </c>
      <c r="G4952" s="80" t="str">
        <f>IFERROR(IF(B4952="","",VLOOKUP(B4952,'Customer Orders Management'!B:AB,7,0)),"")</f>
        <v/>
      </c>
      <c r="H4952" s="80" t="str">
        <f>IFERROR(IF(B4952="","",VLOOKUP(B4952,'Customer Orders Management'!B:AB,8,0)),"")</f>
        <v/>
      </c>
      <c r="I4952" s="81" t="str">
        <f>IFERROR(IF(B4952="","",VLOOKUP(B4952,'Customer Orders Management'!B:AB,9,0)),"")</f>
        <v/>
      </c>
      <c r="J4952" s="81" t="str">
        <f>IFERROR(IF(B4952="","",VLOOKUP(B4952,'Customer Orders Management'!B:AB,10,0)),"")</f>
        <v/>
      </c>
      <c r="K4952" s="81" t="str">
        <f>IFERROR(IF(B4952="","",VLOOKUP(B4952,'Customer Orders Management'!B:AB,11,0)),"")</f>
        <v/>
      </c>
      <c r="L4952" s="81" t="str">
        <f>IFERROR(IF(VLOOKUP(B4952,'DIFOT Raw Data'!B:P,15,0)="","Not Delivered","Delivery"&amp;" "&amp;VLOOKUP(B4952,'DIFOT Raw Data'!B:P,15,0)),"")</f>
        <v/>
      </c>
    </row>
    <row r="4953" spans="5:12" x14ac:dyDescent="0.25">
      <c r="E4953" s="80" t="str">
        <f>IFERROR(IF(B4953="","",VLOOKUP(B4953,'Customer Orders Management'!B:AB,12,0)),"")</f>
        <v/>
      </c>
      <c r="F4953" s="80" t="str">
        <f>IFERROR(IF(B4953="","",VLOOKUP(B4953,'Customer Orders Management'!B:AB,13,0)),"")</f>
        <v/>
      </c>
      <c r="G4953" s="80" t="str">
        <f>IFERROR(IF(B4953="","",VLOOKUP(B4953,'Customer Orders Management'!B:AB,7,0)),"")</f>
        <v/>
      </c>
      <c r="H4953" s="80" t="str">
        <f>IFERROR(IF(B4953="","",VLOOKUP(B4953,'Customer Orders Management'!B:AB,8,0)),"")</f>
        <v/>
      </c>
      <c r="I4953" s="81" t="str">
        <f>IFERROR(IF(B4953="","",VLOOKUP(B4953,'Customer Orders Management'!B:AB,9,0)),"")</f>
        <v/>
      </c>
      <c r="J4953" s="81" t="str">
        <f>IFERROR(IF(B4953="","",VLOOKUP(B4953,'Customer Orders Management'!B:AB,10,0)),"")</f>
        <v/>
      </c>
      <c r="K4953" s="81" t="str">
        <f>IFERROR(IF(B4953="","",VLOOKUP(B4953,'Customer Orders Management'!B:AB,11,0)),"")</f>
        <v/>
      </c>
      <c r="L4953" s="81" t="str">
        <f>IFERROR(IF(VLOOKUP(B4953,'DIFOT Raw Data'!B:P,15,0)="","Not Delivered","Delivery"&amp;" "&amp;VLOOKUP(B4953,'DIFOT Raw Data'!B:P,15,0)),"")</f>
        <v/>
      </c>
    </row>
    <row r="4954" spans="5:12" x14ac:dyDescent="0.25">
      <c r="E4954" s="80" t="str">
        <f>IFERROR(IF(B4954="","",VLOOKUP(B4954,'Customer Orders Management'!B:AB,12,0)),"")</f>
        <v/>
      </c>
      <c r="F4954" s="80" t="str">
        <f>IFERROR(IF(B4954="","",VLOOKUP(B4954,'Customer Orders Management'!B:AB,13,0)),"")</f>
        <v/>
      </c>
      <c r="G4954" s="80" t="str">
        <f>IFERROR(IF(B4954="","",VLOOKUP(B4954,'Customer Orders Management'!B:AB,7,0)),"")</f>
        <v/>
      </c>
      <c r="H4954" s="80" t="str">
        <f>IFERROR(IF(B4954="","",VLOOKUP(B4954,'Customer Orders Management'!B:AB,8,0)),"")</f>
        <v/>
      </c>
      <c r="I4954" s="81" t="str">
        <f>IFERROR(IF(B4954="","",VLOOKUP(B4954,'Customer Orders Management'!B:AB,9,0)),"")</f>
        <v/>
      </c>
      <c r="J4954" s="81" t="str">
        <f>IFERROR(IF(B4954="","",VLOOKUP(B4954,'Customer Orders Management'!B:AB,10,0)),"")</f>
        <v/>
      </c>
      <c r="K4954" s="81" t="str">
        <f>IFERROR(IF(B4954="","",VLOOKUP(B4954,'Customer Orders Management'!B:AB,11,0)),"")</f>
        <v/>
      </c>
      <c r="L4954" s="81" t="str">
        <f>IFERROR(IF(VLOOKUP(B4954,'DIFOT Raw Data'!B:P,15,0)="","Not Delivered","Delivery"&amp;" "&amp;VLOOKUP(B4954,'DIFOT Raw Data'!B:P,15,0)),"")</f>
        <v/>
      </c>
    </row>
    <row r="4955" spans="5:12" x14ac:dyDescent="0.25">
      <c r="E4955" s="80" t="str">
        <f>IFERROR(IF(B4955="","",VLOOKUP(B4955,'Customer Orders Management'!B:AB,12,0)),"")</f>
        <v/>
      </c>
      <c r="F4955" s="80" t="str">
        <f>IFERROR(IF(B4955="","",VLOOKUP(B4955,'Customer Orders Management'!B:AB,13,0)),"")</f>
        <v/>
      </c>
      <c r="G4955" s="80" t="str">
        <f>IFERROR(IF(B4955="","",VLOOKUP(B4955,'Customer Orders Management'!B:AB,7,0)),"")</f>
        <v/>
      </c>
      <c r="H4955" s="80" t="str">
        <f>IFERROR(IF(B4955="","",VLOOKUP(B4955,'Customer Orders Management'!B:AB,8,0)),"")</f>
        <v/>
      </c>
      <c r="I4955" s="81" t="str">
        <f>IFERROR(IF(B4955="","",VLOOKUP(B4955,'Customer Orders Management'!B:AB,9,0)),"")</f>
        <v/>
      </c>
      <c r="J4955" s="81" t="str">
        <f>IFERROR(IF(B4955="","",VLOOKUP(B4955,'Customer Orders Management'!B:AB,10,0)),"")</f>
        <v/>
      </c>
      <c r="K4955" s="81" t="str">
        <f>IFERROR(IF(B4955="","",VLOOKUP(B4955,'Customer Orders Management'!B:AB,11,0)),"")</f>
        <v/>
      </c>
      <c r="L4955" s="81" t="str">
        <f>IFERROR(IF(VLOOKUP(B4955,'DIFOT Raw Data'!B:P,15,0)="","Not Delivered","Delivery"&amp;" "&amp;VLOOKUP(B4955,'DIFOT Raw Data'!B:P,15,0)),"")</f>
        <v/>
      </c>
    </row>
    <row r="4956" spans="5:12" x14ac:dyDescent="0.25">
      <c r="E4956" s="80" t="str">
        <f>IFERROR(IF(B4956="","",VLOOKUP(B4956,'Customer Orders Management'!B:AB,12,0)),"")</f>
        <v/>
      </c>
      <c r="F4956" s="80" t="str">
        <f>IFERROR(IF(B4956="","",VLOOKUP(B4956,'Customer Orders Management'!B:AB,13,0)),"")</f>
        <v/>
      </c>
      <c r="G4956" s="80" t="str">
        <f>IFERROR(IF(B4956="","",VLOOKUP(B4956,'Customer Orders Management'!B:AB,7,0)),"")</f>
        <v/>
      </c>
      <c r="H4956" s="80" t="str">
        <f>IFERROR(IF(B4956="","",VLOOKUP(B4956,'Customer Orders Management'!B:AB,8,0)),"")</f>
        <v/>
      </c>
      <c r="I4956" s="81" t="str">
        <f>IFERROR(IF(B4956="","",VLOOKUP(B4956,'Customer Orders Management'!B:AB,9,0)),"")</f>
        <v/>
      </c>
      <c r="J4956" s="81" t="str">
        <f>IFERROR(IF(B4956="","",VLOOKUP(B4956,'Customer Orders Management'!B:AB,10,0)),"")</f>
        <v/>
      </c>
      <c r="K4956" s="81" t="str">
        <f>IFERROR(IF(B4956="","",VLOOKUP(B4956,'Customer Orders Management'!B:AB,11,0)),"")</f>
        <v/>
      </c>
      <c r="L4956" s="81" t="str">
        <f>IFERROR(IF(VLOOKUP(B4956,'DIFOT Raw Data'!B:P,15,0)="","Not Delivered","Delivery"&amp;" "&amp;VLOOKUP(B4956,'DIFOT Raw Data'!B:P,15,0)),"")</f>
        <v/>
      </c>
    </row>
    <row r="4957" spans="5:12" x14ac:dyDescent="0.25">
      <c r="E4957" s="80" t="str">
        <f>IFERROR(IF(B4957="","",VLOOKUP(B4957,'Customer Orders Management'!B:AB,12,0)),"")</f>
        <v/>
      </c>
      <c r="F4957" s="80" t="str">
        <f>IFERROR(IF(B4957="","",VLOOKUP(B4957,'Customer Orders Management'!B:AB,13,0)),"")</f>
        <v/>
      </c>
      <c r="G4957" s="80" t="str">
        <f>IFERROR(IF(B4957="","",VLOOKUP(B4957,'Customer Orders Management'!B:AB,7,0)),"")</f>
        <v/>
      </c>
      <c r="H4957" s="80" t="str">
        <f>IFERROR(IF(B4957="","",VLOOKUP(B4957,'Customer Orders Management'!B:AB,8,0)),"")</f>
        <v/>
      </c>
      <c r="I4957" s="81" t="str">
        <f>IFERROR(IF(B4957="","",VLOOKUP(B4957,'Customer Orders Management'!B:AB,9,0)),"")</f>
        <v/>
      </c>
      <c r="J4957" s="81" t="str">
        <f>IFERROR(IF(B4957="","",VLOOKUP(B4957,'Customer Orders Management'!B:AB,10,0)),"")</f>
        <v/>
      </c>
      <c r="K4957" s="81" t="str">
        <f>IFERROR(IF(B4957="","",VLOOKUP(B4957,'Customer Orders Management'!B:AB,11,0)),"")</f>
        <v/>
      </c>
      <c r="L4957" s="81" t="str">
        <f>IFERROR(IF(VLOOKUP(B4957,'DIFOT Raw Data'!B:P,15,0)="","Not Delivered","Delivery"&amp;" "&amp;VLOOKUP(B4957,'DIFOT Raw Data'!B:P,15,0)),"")</f>
        <v/>
      </c>
    </row>
    <row r="4958" spans="5:12" x14ac:dyDescent="0.25">
      <c r="E4958" s="80" t="str">
        <f>IFERROR(IF(B4958="","",VLOOKUP(B4958,'Customer Orders Management'!B:AB,12,0)),"")</f>
        <v/>
      </c>
      <c r="F4958" s="80" t="str">
        <f>IFERROR(IF(B4958="","",VLOOKUP(B4958,'Customer Orders Management'!B:AB,13,0)),"")</f>
        <v/>
      </c>
      <c r="G4958" s="80" t="str">
        <f>IFERROR(IF(B4958="","",VLOOKUP(B4958,'Customer Orders Management'!B:AB,7,0)),"")</f>
        <v/>
      </c>
      <c r="H4958" s="80" t="str">
        <f>IFERROR(IF(B4958="","",VLOOKUP(B4958,'Customer Orders Management'!B:AB,8,0)),"")</f>
        <v/>
      </c>
      <c r="I4958" s="81" t="str">
        <f>IFERROR(IF(B4958="","",VLOOKUP(B4958,'Customer Orders Management'!B:AB,9,0)),"")</f>
        <v/>
      </c>
      <c r="J4958" s="81" t="str">
        <f>IFERROR(IF(B4958="","",VLOOKUP(B4958,'Customer Orders Management'!B:AB,10,0)),"")</f>
        <v/>
      </c>
      <c r="K4958" s="81" t="str">
        <f>IFERROR(IF(B4958="","",VLOOKUP(B4958,'Customer Orders Management'!B:AB,11,0)),"")</f>
        <v/>
      </c>
      <c r="L4958" s="81" t="str">
        <f>IFERROR(IF(VLOOKUP(B4958,'DIFOT Raw Data'!B:P,15,0)="","Not Delivered","Delivery"&amp;" "&amp;VLOOKUP(B4958,'DIFOT Raw Data'!B:P,15,0)),"")</f>
        <v/>
      </c>
    </row>
    <row r="4959" spans="5:12" x14ac:dyDescent="0.25">
      <c r="E4959" s="80" t="str">
        <f>IFERROR(IF(B4959="","",VLOOKUP(B4959,'Customer Orders Management'!B:AB,12,0)),"")</f>
        <v/>
      </c>
      <c r="F4959" s="80" t="str">
        <f>IFERROR(IF(B4959="","",VLOOKUP(B4959,'Customer Orders Management'!B:AB,13,0)),"")</f>
        <v/>
      </c>
      <c r="G4959" s="80" t="str">
        <f>IFERROR(IF(B4959="","",VLOOKUP(B4959,'Customer Orders Management'!B:AB,7,0)),"")</f>
        <v/>
      </c>
      <c r="H4959" s="80" t="str">
        <f>IFERROR(IF(B4959="","",VLOOKUP(B4959,'Customer Orders Management'!B:AB,8,0)),"")</f>
        <v/>
      </c>
      <c r="I4959" s="81" t="str">
        <f>IFERROR(IF(B4959="","",VLOOKUP(B4959,'Customer Orders Management'!B:AB,9,0)),"")</f>
        <v/>
      </c>
      <c r="J4959" s="81" t="str">
        <f>IFERROR(IF(B4959="","",VLOOKUP(B4959,'Customer Orders Management'!B:AB,10,0)),"")</f>
        <v/>
      </c>
      <c r="K4959" s="81" t="str">
        <f>IFERROR(IF(B4959="","",VLOOKUP(B4959,'Customer Orders Management'!B:AB,11,0)),"")</f>
        <v/>
      </c>
      <c r="L4959" s="81" t="str">
        <f>IFERROR(IF(VLOOKUP(B4959,'DIFOT Raw Data'!B:P,15,0)="","Not Delivered","Delivery"&amp;" "&amp;VLOOKUP(B4959,'DIFOT Raw Data'!B:P,15,0)),"")</f>
        <v/>
      </c>
    </row>
    <row r="4960" spans="5:12" x14ac:dyDescent="0.25">
      <c r="E4960" s="80" t="str">
        <f>IFERROR(IF(B4960="","",VLOOKUP(B4960,'Customer Orders Management'!B:AB,12,0)),"")</f>
        <v/>
      </c>
      <c r="F4960" s="80" t="str">
        <f>IFERROR(IF(B4960="","",VLOOKUP(B4960,'Customer Orders Management'!B:AB,13,0)),"")</f>
        <v/>
      </c>
      <c r="G4960" s="80" t="str">
        <f>IFERROR(IF(B4960="","",VLOOKUP(B4960,'Customer Orders Management'!B:AB,7,0)),"")</f>
        <v/>
      </c>
      <c r="H4960" s="80" t="str">
        <f>IFERROR(IF(B4960="","",VLOOKUP(B4960,'Customer Orders Management'!B:AB,8,0)),"")</f>
        <v/>
      </c>
      <c r="I4960" s="81" t="str">
        <f>IFERROR(IF(B4960="","",VLOOKUP(B4960,'Customer Orders Management'!B:AB,9,0)),"")</f>
        <v/>
      </c>
      <c r="J4960" s="81" t="str">
        <f>IFERROR(IF(B4960="","",VLOOKUP(B4960,'Customer Orders Management'!B:AB,10,0)),"")</f>
        <v/>
      </c>
      <c r="K4960" s="81" t="str">
        <f>IFERROR(IF(B4960="","",VLOOKUP(B4960,'Customer Orders Management'!B:AB,11,0)),"")</f>
        <v/>
      </c>
      <c r="L4960" s="81" t="str">
        <f>IFERROR(IF(VLOOKUP(B4960,'DIFOT Raw Data'!B:P,15,0)="","Not Delivered","Delivery"&amp;" "&amp;VLOOKUP(B4960,'DIFOT Raw Data'!B:P,15,0)),"")</f>
        <v/>
      </c>
    </row>
    <row r="4961" spans="5:12" x14ac:dyDescent="0.25">
      <c r="E4961" s="80" t="str">
        <f>IFERROR(IF(B4961="","",VLOOKUP(B4961,'Customer Orders Management'!B:AB,12,0)),"")</f>
        <v/>
      </c>
      <c r="F4961" s="80" t="str">
        <f>IFERROR(IF(B4961="","",VLOOKUP(B4961,'Customer Orders Management'!B:AB,13,0)),"")</f>
        <v/>
      </c>
      <c r="G4961" s="80" t="str">
        <f>IFERROR(IF(B4961="","",VLOOKUP(B4961,'Customer Orders Management'!B:AB,7,0)),"")</f>
        <v/>
      </c>
      <c r="H4961" s="80" t="str">
        <f>IFERROR(IF(B4961="","",VLOOKUP(B4961,'Customer Orders Management'!B:AB,8,0)),"")</f>
        <v/>
      </c>
      <c r="I4961" s="81" t="str">
        <f>IFERROR(IF(B4961="","",VLOOKUP(B4961,'Customer Orders Management'!B:AB,9,0)),"")</f>
        <v/>
      </c>
      <c r="J4961" s="81" t="str">
        <f>IFERROR(IF(B4961="","",VLOOKUP(B4961,'Customer Orders Management'!B:AB,10,0)),"")</f>
        <v/>
      </c>
      <c r="K4961" s="81" t="str">
        <f>IFERROR(IF(B4961="","",VLOOKUP(B4961,'Customer Orders Management'!B:AB,11,0)),"")</f>
        <v/>
      </c>
      <c r="L4961" s="81" t="str">
        <f>IFERROR(IF(VLOOKUP(B4961,'DIFOT Raw Data'!B:P,15,0)="","Not Delivered","Delivery"&amp;" "&amp;VLOOKUP(B4961,'DIFOT Raw Data'!B:P,15,0)),"")</f>
        <v/>
      </c>
    </row>
    <row r="4962" spans="5:12" x14ac:dyDescent="0.25">
      <c r="E4962" s="80" t="str">
        <f>IFERROR(IF(B4962="","",VLOOKUP(B4962,'Customer Orders Management'!B:AB,12,0)),"")</f>
        <v/>
      </c>
      <c r="F4962" s="80" t="str">
        <f>IFERROR(IF(B4962="","",VLOOKUP(B4962,'Customer Orders Management'!B:AB,13,0)),"")</f>
        <v/>
      </c>
      <c r="G4962" s="80" t="str">
        <f>IFERROR(IF(B4962="","",VLOOKUP(B4962,'Customer Orders Management'!B:AB,7,0)),"")</f>
        <v/>
      </c>
      <c r="H4962" s="80" t="str">
        <f>IFERROR(IF(B4962="","",VLOOKUP(B4962,'Customer Orders Management'!B:AB,8,0)),"")</f>
        <v/>
      </c>
      <c r="I4962" s="81" t="str">
        <f>IFERROR(IF(B4962="","",VLOOKUP(B4962,'Customer Orders Management'!B:AB,9,0)),"")</f>
        <v/>
      </c>
      <c r="J4962" s="81" t="str">
        <f>IFERROR(IF(B4962="","",VLOOKUP(B4962,'Customer Orders Management'!B:AB,10,0)),"")</f>
        <v/>
      </c>
      <c r="K4962" s="81" t="str">
        <f>IFERROR(IF(B4962="","",VLOOKUP(B4962,'Customer Orders Management'!B:AB,11,0)),"")</f>
        <v/>
      </c>
      <c r="L4962" s="81" t="str">
        <f>IFERROR(IF(VLOOKUP(B4962,'DIFOT Raw Data'!B:P,15,0)="","Not Delivered","Delivery"&amp;" "&amp;VLOOKUP(B4962,'DIFOT Raw Data'!B:P,15,0)),"")</f>
        <v/>
      </c>
    </row>
    <row r="4963" spans="5:12" x14ac:dyDescent="0.25">
      <c r="E4963" s="80" t="str">
        <f>IFERROR(IF(B4963="","",VLOOKUP(B4963,'Customer Orders Management'!B:AB,12,0)),"")</f>
        <v/>
      </c>
      <c r="F4963" s="80" t="str">
        <f>IFERROR(IF(B4963="","",VLOOKUP(B4963,'Customer Orders Management'!B:AB,13,0)),"")</f>
        <v/>
      </c>
      <c r="G4963" s="80" t="str">
        <f>IFERROR(IF(B4963="","",VLOOKUP(B4963,'Customer Orders Management'!B:AB,7,0)),"")</f>
        <v/>
      </c>
      <c r="H4963" s="80" t="str">
        <f>IFERROR(IF(B4963="","",VLOOKUP(B4963,'Customer Orders Management'!B:AB,8,0)),"")</f>
        <v/>
      </c>
      <c r="I4963" s="81" t="str">
        <f>IFERROR(IF(B4963="","",VLOOKUP(B4963,'Customer Orders Management'!B:AB,9,0)),"")</f>
        <v/>
      </c>
      <c r="J4963" s="81" t="str">
        <f>IFERROR(IF(B4963="","",VLOOKUP(B4963,'Customer Orders Management'!B:AB,10,0)),"")</f>
        <v/>
      </c>
      <c r="K4963" s="81" t="str">
        <f>IFERROR(IF(B4963="","",VLOOKUP(B4963,'Customer Orders Management'!B:AB,11,0)),"")</f>
        <v/>
      </c>
      <c r="L4963" s="81" t="str">
        <f>IFERROR(IF(VLOOKUP(B4963,'DIFOT Raw Data'!B:P,15,0)="","Not Delivered","Delivery"&amp;" "&amp;VLOOKUP(B4963,'DIFOT Raw Data'!B:P,15,0)),"")</f>
        <v/>
      </c>
    </row>
    <row r="4964" spans="5:12" x14ac:dyDescent="0.25">
      <c r="E4964" s="80" t="str">
        <f>IFERROR(IF(B4964="","",VLOOKUP(B4964,'Customer Orders Management'!B:AB,12,0)),"")</f>
        <v/>
      </c>
      <c r="F4964" s="80" t="str">
        <f>IFERROR(IF(B4964="","",VLOOKUP(B4964,'Customer Orders Management'!B:AB,13,0)),"")</f>
        <v/>
      </c>
      <c r="G4964" s="80" t="str">
        <f>IFERROR(IF(B4964="","",VLOOKUP(B4964,'Customer Orders Management'!B:AB,7,0)),"")</f>
        <v/>
      </c>
      <c r="H4964" s="80" t="str">
        <f>IFERROR(IF(B4964="","",VLOOKUP(B4964,'Customer Orders Management'!B:AB,8,0)),"")</f>
        <v/>
      </c>
      <c r="I4964" s="81" t="str">
        <f>IFERROR(IF(B4964="","",VLOOKUP(B4964,'Customer Orders Management'!B:AB,9,0)),"")</f>
        <v/>
      </c>
      <c r="J4964" s="81" t="str">
        <f>IFERROR(IF(B4964="","",VLOOKUP(B4964,'Customer Orders Management'!B:AB,10,0)),"")</f>
        <v/>
      </c>
      <c r="K4964" s="81" t="str">
        <f>IFERROR(IF(B4964="","",VLOOKUP(B4964,'Customer Orders Management'!B:AB,11,0)),"")</f>
        <v/>
      </c>
      <c r="L4964" s="81" t="str">
        <f>IFERROR(IF(VLOOKUP(B4964,'DIFOT Raw Data'!B:P,15,0)="","Not Delivered","Delivery"&amp;" "&amp;VLOOKUP(B4964,'DIFOT Raw Data'!B:P,15,0)),"")</f>
        <v/>
      </c>
    </row>
    <row r="4965" spans="5:12" x14ac:dyDescent="0.25">
      <c r="E4965" s="80" t="str">
        <f>IFERROR(IF(B4965="","",VLOOKUP(B4965,'Customer Orders Management'!B:AB,12,0)),"")</f>
        <v/>
      </c>
      <c r="F4965" s="80" t="str">
        <f>IFERROR(IF(B4965="","",VLOOKUP(B4965,'Customer Orders Management'!B:AB,13,0)),"")</f>
        <v/>
      </c>
      <c r="G4965" s="80" t="str">
        <f>IFERROR(IF(B4965="","",VLOOKUP(B4965,'Customer Orders Management'!B:AB,7,0)),"")</f>
        <v/>
      </c>
      <c r="H4965" s="80" t="str">
        <f>IFERROR(IF(B4965="","",VLOOKUP(B4965,'Customer Orders Management'!B:AB,8,0)),"")</f>
        <v/>
      </c>
      <c r="I4965" s="81" t="str">
        <f>IFERROR(IF(B4965="","",VLOOKUP(B4965,'Customer Orders Management'!B:AB,9,0)),"")</f>
        <v/>
      </c>
      <c r="J4965" s="81" t="str">
        <f>IFERROR(IF(B4965="","",VLOOKUP(B4965,'Customer Orders Management'!B:AB,10,0)),"")</f>
        <v/>
      </c>
      <c r="K4965" s="81" t="str">
        <f>IFERROR(IF(B4965="","",VLOOKUP(B4965,'Customer Orders Management'!B:AB,11,0)),"")</f>
        <v/>
      </c>
      <c r="L4965" s="81" t="str">
        <f>IFERROR(IF(VLOOKUP(B4965,'DIFOT Raw Data'!B:P,15,0)="","Not Delivered","Delivery"&amp;" "&amp;VLOOKUP(B4965,'DIFOT Raw Data'!B:P,15,0)),"")</f>
        <v/>
      </c>
    </row>
    <row r="4966" spans="5:12" x14ac:dyDescent="0.25">
      <c r="E4966" s="80" t="str">
        <f>IFERROR(IF(B4966="","",VLOOKUP(B4966,'Customer Orders Management'!B:AB,12,0)),"")</f>
        <v/>
      </c>
      <c r="F4966" s="80" t="str">
        <f>IFERROR(IF(B4966="","",VLOOKUP(B4966,'Customer Orders Management'!B:AB,13,0)),"")</f>
        <v/>
      </c>
      <c r="G4966" s="80" t="str">
        <f>IFERROR(IF(B4966="","",VLOOKUP(B4966,'Customer Orders Management'!B:AB,7,0)),"")</f>
        <v/>
      </c>
      <c r="H4966" s="80" t="str">
        <f>IFERROR(IF(B4966="","",VLOOKUP(B4966,'Customer Orders Management'!B:AB,8,0)),"")</f>
        <v/>
      </c>
      <c r="I4966" s="81" t="str">
        <f>IFERROR(IF(B4966="","",VLOOKUP(B4966,'Customer Orders Management'!B:AB,9,0)),"")</f>
        <v/>
      </c>
      <c r="J4966" s="81" t="str">
        <f>IFERROR(IF(B4966="","",VLOOKUP(B4966,'Customer Orders Management'!B:AB,10,0)),"")</f>
        <v/>
      </c>
      <c r="K4966" s="81" t="str">
        <f>IFERROR(IF(B4966="","",VLOOKUP(B4966,'Customer Orders Management'!B:AB,11,0)),"")</f>
        <v/>
      </c>
      <c r="L4966" s="81" t="str">
        <f>IFERROR(IF(VLOOKUP(B4966,'DIFOT Raw Data'!B:P,15,0)="","Not Delivered","Delivery"&amp;" "&amp;VLOOKUP(B4966,'DIFOT Raw Data'!B:P,15,0)),"")</f>
        <v/>
      </c>
    </row>
    <row r="4967" spans="5:12" x14ac:dyDescent="0.25">
      <c r="E4967" s="80" t="str">
        <f>IFERROR(IF(B4967="","",VLOOKUP(B4967,'Customer Orders Management'!B:AB,12,0)),"")</f>
        <v/>
      </c>
      <c r="F4967" s="80" t="str">
        <f>IFERROR(IF(B4967="","",VLOOKUP(B4967,'Customer Orders Management'!B:AB,13,0)),"")</f>
        <v/>
      </c>
      <c r="G4967" s="80" t="str">
        <f>IFERROR(IF(B4967="","",VLOOKUP(B4967,'Customer Orders Management'!B:AB,7,0)),"")</f>
        <v/>
      </c>
      <c r="H4967" s="80" t="str">
        <f>IFERROR(IF(B4967="","",VLOOKUP(B4967,'Customer Orders Management'!B:AB,8,0)),"")</f>
        <v/>
      </c>
      <c r="I4967" s="81" t="str">
        <f>IFERROR(IF(B4967="","",VLOOKUP(B4967,'Customer Orders Management'!B:AB,9,0)),"")</f>
        <v/>
      </c>
      <c r="J4967" s="81" t="str">
        <f>IFERROR(IF(B4967="","",VLOOKUP(B4967,'Customer Orders Management'!B:AB,10,0)),"")</f>
        <v/>
      </c>
      <c r="K4967" s="81" t="str">
        <f>IFERROR(IF(B4967="","",VLOOKUP(B4967,'Customer Orders Management'!B:AB,11,0)),"")</f>
        <v/>
      </c>
      <c r="L4967" s="81" t="str">
        <f>IFERROR(IF(VLOOKUP(B4967,'DIFOT Raw Data'!B:P,15,0)="","Not Delivered","Delivery"&amp;" "&amp;VLOOKUP(B4967,'DIFOT Raw Data'!B:P,15,0)),"")</f>
        <v/>
      </c>
    </row>
    <row r="4968" spans="5:12" x14ac:dyDescent="0.25">
      <c r="E4968" s="80" t="str">
        <f>IFERROR(IF(B4968="","",VLOOKUP(B4968,'Customer Orders Management'!B:AB,12,0)),"")</f>
        <v/>
      </c>
      <c r="F4968" s="80" t="str">
        <f>IFERROR(IF(B4968="","",VLOOKUP(B4968,'Customer Orders Management'!B:AB,13,0)),"")</f>
        <v/>
      </c>
      <c r="G4968" s="80" t="str">
        <f>IFERROR(IF(B4968="","",VLOOKUP(B4968,'Customer Orders Management'!B:AB,7,0)),"")</f>
        <v/>
      </c>
      <c r="H4968" s="80" t="str">
        <f>IFERROR(IF(B4968="","",VLOOKUP(B4968,'Customer Orders Management'!B:AB,8,0)),"")</f>
        <v/>
      </c>
      <c r="I4968" s="81" t="str">
        <f>IFERROR(IF(B4968="","",VLOOKUP(B4968,'Customer Orders Management'!B:AB,9,0)),"")</f>
        <v/>
      </c>
      <c r="J4968" s="81" t="str">
        <f>IFERROR(IF(B4968="","",VLOOKUP(B4968,'Customer Orders Management'!B:AB,10,0)),"")</f>
        <v/>
      </c>
      <c r="K4968" s="81" t="str">
        <f>IFERROR(IF(B4968="","",VLOOKUP(B4968,'Customer Orders Management'!B:AB,11,0)),"")</f>
        <v/>
      </c>
      <c r="L4968" s="81" t="str">
        <f>IFERROR(IF(VLOOKUP(B4968,'DIFOT Raw Data'!B:P,15,0)="","Not Delivered","Delivery"&amp;" "&amp;VLOOKUP(B4968,'DIFOT Raw Data'!B:P,15,0)),"")</f>
        <v/>
      </c>
    </row>
    <row r="4969" spans="5:12" x14ac:dyDescent="0.25">
      <c r="E4969" s="80" t="str">
        <f>IFERROR(IF(B4969="","",VLOOKUP(B4969,'Customer Orders Management'!B:AB,12,0)),"")</f>
        <v/>
      </c>
      <c r="F4969" s="80" t="str">
        <f>IFERROR(IF(B4969="","",VLOOKUP(B4969,'Customer Orders Management'!B:AB,13,0)),"")</f>
        <v/>
      </c>
      <c r="G4969" s="80" t="str">
        <f>IFERROR(IF(B4969="","",VLOOKUP(B4969,'Customer Orders Management'!B:AB,7,0)),"")</f>
        <v/>
      </c>
      <c r="H4969" s="80" t="str">
        <f>IFERROR(IF(B4969="","",VLOOKUP(B4969,'Customer Orders Management'!B:AB,8,0)),"")</f>
        <v/>
      </c>
      <c r="I4969" s="81" t="str">
        <f>IFERROR(IF(B4969="","",VLOOKUP(B4969,'Customer Orders Management'!B:AB,9,0)),"")</f>
        <v/>
      </c>
      <c r="J4969" s="81" t="str">
        <f>IFERROR(IF(B4969="","",VLOOKUP(B4969,'Customer Orders Management'!B:AB,10,0)),"")</f>
        <v/>
      </c>
      <c r="K4969" s="81" t="str">
        <f>IFERROR(IF(B4969="","",VLOOKUP(B4969,'Customer Orders Management'!B:AB,11,0)),"")</f>
        <v/>
      </c>
      <c r="L4969" s="81" t="str">
        <f>IFERROR(IF(VLOOKUP(B4969,'DIFOT Raw Data'!B:P,15,0)="","Not Delivered","Delivery"&amp;" "&amp;VLOOKUP(B4969,'DIFOT Raw Data'!B:P,15,0)),"")</f>
        <v/>
      </c>
    </row>
    <row r="4970" spans="5:12" x14ac:dyDescent="0.25">
      <c r="E4970" s="80" t="str">
        <f>IFERROR(IF(B4970="","",VLOOKUP(B4970,'Customer Orders Management'!B:AB,12,0)),"")</f>
        <v/>
      </c>
      <c r="F4970" s="80" t="str">
        <f>IFERROR(IF(B4970="","",VLOOKUP(B4970,'Customer Orders Management'!B:AB,13,0)),"")</f>
        <v/>
      </c>
      <c r="G4970" s="80" t="str">
        <f>IFERROR(IF(B4970="","",VLOOKUP(B4970,'Customer Orders Management'!B:AB,7,0)),"")</f>
        <v/>
      </c>
      <c r="H4970" s="80" t="str">
        <f>IFERROR(IF(B4970="","",VLOOKUP(B4970,'Customer Orders Management'!B:AB,8,0)),"")</f>
        <v/>
      </c>
      <c r="I4970" s="81" t="str">
        <f>IFERROR(IF(B4970="","",VLOOKUP(B4970,'Customer Orders Management'!B:AB,9,0)),"")</f>
        <v/>
      </c>
      <c r="J4970" s="81" t="str">
        <f>IFERROR(IF(B4970="","",VLOOKUP(B4970,'Customer Orders Management'!B:AB,10,0)),"")</f>
        <v/>
      </c>
      <c r="K4970" s="81" t="str">
        <f>IFERROR(IF(B4970="","",VLOOKUP(B4970,'Customer Orders Management'!B:AB,11,0)),"")</f>
        <v/>
      </c>
      <c r="L4970" s="81" t="str">
        <f>IFERROR(IF(VLOOKUP(B4970,'DIFOT Raw Data'!B:P,15,0)="","Not Delivered","Delivery"&amp;" "&amp;VLOOKUP(B4970,'DIFOT Raw Data'!B:P,15,0)),"")</f>
        <v/>
      </c>
    </row>
    <row r="4971" spans="5:12" x14ac:dyDescent="0.25">
      <c r="E4971" s="80" t="str">
        <f>IFERROR(IF(B4971="","",VLOOKUP(B4971,'Customer Orders Management'!B:AB,12,0)),"")</f>
        <v/>
      </c>
      <c r="F4971" s="80" t="str">
        <f>IFERROR(IF(B4971="","",VLOOKUP(B4971,'Customer Orders Management'!B:AB,13,0)),"")</f>
        <v/>
      </c>
      <c r="G4971" s="80" t="str">
        <f>IFERROR(IF(B4971="","",VLOOKUP(B4971,'Customer Orders Management'!B:AB,7,0)),"")</f>
        <v/>
      </c>
      <c r="H4971" s="80" t="str">
        <f>IFERROR(IF(B4971="","",VLOOKUP(B4971,'Customer Orders Management'!B:AB,8,0)),"")</f>
        <v/>
      </c>
      <c r="I4971" s="81" t="str">
        <f>IFERROR(IF(B4971="","",VLOOKUP(B4971,'Customer Orders Management'!B:AB,9,0)),"")</f>
        <v/>
      </c>
      <c r="J4971" s="81" t="str">
        <f>IFERROR(IF(B4971="","",VLOOKUP(B4971,'Customer Orders Management'!B:AB,10,0)),"")</f>
        <v/>
      </c>
      <c r="K4971" s="81" t="str">
        <f>IFERROR(IF(B4971="","",VLOOKUP(B4971,'Customer Orders Management'!B:AB,11,0)),"")</f>
        <v/>
      </c>
      <c r="L4971" s="81" t="str">
        <f>IFERROR(IF(VLOOKUP(B4971,'DIFOT Raw Data'!B:P,15,0)="","Not Delivered","Delivery"&amp;" "&amp;VLOOKUP(B4971,'DIFOT Raw Data'!B:P,15,0)),"")</f>
        <v/>
      </c>
    </row>
    <row r="4972" spans="5:12" x14ac:dyDescent="0.25">
      <c r="E4972" s="80" t="str">
        <f>IFERROR(IF(B4972="","",VLOOKUP(B4972,'Customer Orders Management'!B:AB,12,0)),"")</f>
        <v/>
      </c>
      <c r="F4972" s="80" t="str">
        <f>IFERROR(IF(B4972="","",VLOOKUP(B4972,'Customer Orders Management'!B:AB,13,0)),"")</f>
        <v/>
      </c>
      <c r="G4972" s="80" t="str">
        <f>IFERROR(IF(B4972="","",VLOOKUP(B4972,'Customer Orders Management'!B:AB,7,0)),"")</f>
        <v/>
      </c>
      <c r="H4972" s="80" t="str">
        <f>IFERROR(IF(B4972="","",VLOOKUP(B4972,'Customer Orders Management'!B:AB,8,0)),"")</f>
        <v/>
      </c>
      <c r="I4972" s="81" t="str">
        <f>IFERROR(IF(B4972="","",VLOOKUP(B4972,'Customer Orders Management'!B:AB,9,0)),"")</f>
        <v/>
      </c>
      <c r="J4972" s="81" t="str">
        <f>IFERROR(IF(B4972="","",VLOOKUP(B4972,'Customer Orders Management'!B:AB,10,0)),"")</f>
        <v/>
      </c>
      <c r="K4972" s="81" t="str">
        <f>IFERROR(IF(B4972="","",VLOOKUP(B4972,'Customer Orders Management'!B:AB,11,0)),"")</f>
        <v/>
      </c>
      <c r="L4972" s="81" t="str">
        <f>IFERROR(IF(VLOOKUP(B4972,'DIFOT Raw Data'!B:P,15,0)="","Not Delivered","Delivery"&amp;" "&amp;VLOOKUP(B4972,'DIFOT Raw Data'!B:P,15,0)),"")</f>
        <v/>
      </c>
    </row>
    <row r="4973" spans="5:12" x14ac:dyDescent="0.25">
      <c r="E4973" s="80" t="str">
        <f>IFERROR(IF(B4973="","",VLOOKUP(B4973,'Customer Orders Management'!B:AB,12,0)),"")</f>
        <v/>
      </c>
      <c r="F4973" s="80" t="str">
        <f>IFERROR(IF(B4973="","",VLOOKUP(B4973,'Customer Orders Management'!B:AB,13,0)),"")</f>
        <v/>
      </c>
      <c r="G4973" s="80" t="str">
        <f>IFERROR(IF(B4973="","",VLOOKUP(B4973,'Customer Orders Management'!B:AB,7,0)),"")</f>
        <v/>
      </c>
      <c r="H4973" s="80" t="str">
        <f>IFERROR(IF(B4973="","",VLOOKUP(B4973,'Customer Orders Management'!B:AB,8,0)),"")</f>
        <v/>
      </c>
      <c r="I4973" s="81" t="str">
        <f>IFERROR(IF(B4973="","",VLOOKUP(B4973,'Customer Orders Management'!B:AB,9,0)),"")</f>
        <v/>
      </c>
      <c r="J4973" s="81" t="str">
        <f>IFERROR(IF(B4973="","",VLOOKUP(B4973,'Customer Orders Management'!B:AB,10,0)),"")</f>
        <v/>
      </c>
      <c r="K4973" s="81" t="str">
        <f>IFERROR(IF(B4973="","",VLOOKUP(B4973,'Customer Orders Management'!B:AB,11,0)),"")</f>
        <v/>
      </c>
      <c r="L4973" s="81" t="str">
        <f>IFERROR(IF(VLOOKUP(B4973,'DIFOT Raw Data'!B:P,15,0)="","Not Delivered","Delivery"&amp;" "&amp;VLOOKUP(B4973,'DIFOT Raw Data'!B:P,15,0)),"")</f>
        <v/>
      </c>
    </row>
    <row r="4974" spans="5:12" x14ac:dyDescent="0.25">
      <c r="E4974" s="80" t="str">
        <f>IFERROR(IF(B4974="","",VLOOKUP(B4974,'Customer Orders Management'!B:AB,12,0)),"")</f>
        <v/>
      </c>
      <c r="F4974" s="80" t="str">
        <f>IFERROR(IF(B4974="","",VLOOKUP(B4974,'Customer Orders Management'!B:AB,13,0)),"")</f>
        <v/>
      </c>
      <c r="G4974" s="80" t="str">
        <f>IFERROR(IF(B4974="","",VLOOKUP(B4974,'Customer Orders Management'!B:AB,7,0)),"")</f>
        <v/>
      </c>
      <c r="H4974" s="80" t="str">
        <f>IFERROR(IF(B4974="","",VLOOKUP(B4974,'Customer Orders Management'!B:AB,8,0)),"")</f>
        <v/>
      </c>
      <c r="I4974" s="81" t="str">
        <f>IFERROR(IF(B4974="","",VLOOKUP(B4974,'Customer Orders Management'!B:AB,9,0)),"")</f>
        <v/>
      </c>
      <c r="J4974" s="81" t="str">
        <f>IFERROR(IF(B4974="","",VLOOKUP(B4974,'Customer Orders Management'!B:AB,10,0)),"")</f>
        <v/>
      </c>
      <c r="K4974" s="81" t="str">
        <f>IFERROR(IF(B4974="","",VLOOKUP(B4974,'Customer Orders Management'!B:AB,11,0)),"")</f>
        <v/>
      </c>
      <c r="L4974" s="81" t="str">
        <f>IFERROR(IF(VLOOKUP(B4974,'DIFOT Raw Data'!B:P,15,0)="","Not Delivered","Delivery"&amp;" "&amp;VLOOKUP(B4974,'DIFOT Raw Data'!B:P,15,0)),"")</f>
        <v/>
      </c>
    </row>
    <row r="4975" spans="5:12" x14ac:dyDescent="0.25">
      <c r="E4975" s="80" t="str">
        <f>IFERROR(IF(B4975="","",VLOOKUP(B4975,'Customer Orders Management'!B:AB,12,0)),"")</f>
        <v/>
      </c>
      <c r="F4975" s="80" t="str">
        <f>IFERROR(IF(B4975="","",VLOOKUP(B4975,'Customer Orders Management'!B:AB,13,0)),"")</f>
        <v/>
      </c>
      <c r="G4975" s="80" t="str">
        <f>IFERROR(IF(B4975="","",VLOOKUP(B4975,'Customer Orders Management'!B:AB,7,0)),"")</f>
        <v/>
      </c>
      <c r="H4975" s="80" t="str">
        <f>IFERROR(IF(B4975="","",VLOOKUP(B4975,'Customer Orders Management'!B:AB,8,0)),"")</f>
        <v/>
      </c>
      <c r="I4975" s="81" t="str">
        <f>IFERROR(IF(B4975="","",VLOOKUP(B4975,'Customer Orders Management'!B:AB,9,0)),"")</f>
        <v/>
      </c>
      <c r="J4975" s="81" t="str">
        <f>IFERROR(IF(B4975="","",VLOOKUP(B4975,'Customer Orders Management'!B:AB,10,0)),"")</f>
        <v/>
      </c>
      <c r="K4975" s="81" t="str">
        <f>IFERROR(IF(B4975="","",VLOOKUP(B4975,'Customer Orders Management'!B:AB,11,0)),"")</f>
        <v/>
      </c>
      <c r="L4975" s="81" t="str">
        <f>IFERROR(IF(VLOOKUP(B4975,'DIFOT Raw Data'!B:P,15,0)="","Not Delivered","Delivery"&amp;" "&amp;VLOOKUP(B4975,'DIFOT Raw Data'!B:P,15,0)),"")</f>
        <v/>
      </c>
    </row>
    <row r="4976" spans="5:12" x14ac:dyDescent="0.25">
      <c r="E4976" s="80" t="str">
        <f>IFERROR(IF(B4976="","",VLOOKUP(B4976,'Customer Orders Management'!B:AB,12,0)),"")</f>
        <v/>
      </c>
      <c r="F4976" s="80" t="str">
        <f>IFERROR(IF(B4976="","",VLOOKUP(B4976,'Customer Orders Management'!B:AB,13,0)),"")</f>
        <v/>
      </c>
      <c r="G4976" s="80" t="str">
        <f>IFERROR(IF(B4976="","",VLOOKUP(B4976,'Customer Orders Management'!B:AB,7,0)),"")</f>
        <v/>
      </c>
      <c r="H4976" s="80" t="str">
        <f>IFERROR(IF(B4976="","",VLOOKUP(B4976,'Customer Orders Management'!B:AB,8,0)),"")</f>
        <v/>
      </c>
      <c r="I4976" s="81" t="str">
        <f>IFERROR(IF(B4976="","",VLOOKUP(B4976,'Customer Orders Management'!B:AB,9,0)),"")</f>
        <v/>
      </c>
      <c r="J4976" s="81" t="str">
        <f>IFERROR(IF(B4976="","",VLOOKUP(B4976,'Customer Orders Management'!B:AB,10,0)),"")</f>
        <v/>
      </c>
      <c r="K4976" s="81" t="str">
        <f>IFERROR(IF(B4976="","",VLOOKUP(B4976,'Customer Orders Management'!B:AB,11,0)),"")</f>
        <v/>
      </c>
      <c r="L4976" s="81" t="str">
        <f>IFERROR(IF(VLOOKUP(B4976,'DIFOT Raw Data'!B:P,15,0)="","Not Delivered","Delivery"&amp;" "&amp;VLOOKUP(B4976,'DIFOT Raw Data'!B:P,15,0)),"")</f>
        <v/>
      </c>
    </row>
    <row r="4977" spans="5:12" x14ac:dyDescent="0.25">
      <c r="E4977" s="80" t="str">
        <f>IFERROR(IF(B4977="","",VLOOKUP(B4977,'Customer Orders Management'!B:AB,12,0)),"")</f>
        <v/>
      </c>
      <c r="F4977" s="80" t="str">
        <f>IFERROR(IF(B4977="","",VLOOKUP(B4977,'Customer Orders Management'!B:AB,13,0)),"")</f>
        <v/>
      </c>
      <c r="G4977" s="80" t="str">
        <f>IFERROR(IF(B4977="","",VLOOKUP(B4977,'Customer Orders Management'!B:AB,7,0)),"")</f>
        <v/>
      </c>
      <c r="H4977" s="80" t="str">
        <f>IFERROR(IF(B4977="","",VLOOKUP(B4977,'Customer Orders Management'!B:AB,8,0)),"")</f>
        <v/>
      </c>
      <c r="I4977" s="81" t="str">
        <f>IFERROR(IF(B4977="","",VLOOKUP(B4977,'Customer Orders Management'!B:AB,9,0)),"")</f>
        <v/>
      </c>
      <c r="J4977" s="81" t="str">
        <f>IFERROR(IF(B4977="","",VLOOKUP(B4977,'Customer Orders Management'!B:AB,10,0)),"")</f>
        <v/>
      </c>
      <c r="K4977" s="81" t="str">
        <f>IFERROR(IF(B4977="","",VLOOKUP(B4977,'Customer Orders Management'!B:AB,11,0)),"")</f>
        <v/>
      </c>
      <c r="L4977" s="81" t="str">
        <f>IFERROR(IF(VLOOKUP(B4977,'DIFOT Raw Data'!B:P,15,0)="","Not Delivered","Delivery"&amp;" "&amp;VLOOKUP(B4977,'DIFOT Raw Data'!B:P,15,0)),"")</f>
        <v/>
      </c>
    </row>
    <row r="4978" spans="5:12" x14ac:dyDescent="0.25">
      <c r="E4978" s="80" t="str">
        <f>IFERROR(IF(B4978="","",VLOOKUP(B4978,'Customer Orders Management'!B:AB,12,0)),"")</f>
        <v/>
      </c>
      <c r="F4978" s="80" t="str">
        <f>IFERROR(IF(B4978="","",VLOOKUP(B4978,'Customer Orders Management'!B:AB,13,0)),"")</f>
        <v/>
      </c>
      <c r="G4978" s="80" t="str">
        <f>IFERROR(IF(B4978="","",VLOOKUP(B4978,'Customer Orders Management'!B:AB,7,0)),"")</f>
        <v/>
      </c>
      <c r="H4978" s="80" t="str">
        <f>IFERROR(IF(B4978="","",VLOOKUP(B4978,'Customer Orders Management'!B:AB,8,0)),"")</f>
        <v/>
      </c>
      <c r="I4978" s="81" t="str">
        <f>IFERROR(IF(B4978="","",VLOOKUP(B4978,'Customer Orders Management'!B:AB,9,0)),"")</f>
        <v/>
      </c>
      <c r="J4978" s="81" t="str">
        <f>IFERROR(IF(B4978="","",VLOOKUP(B4978,'Customer Orders Management'!B:AB,10,0)),"")</f>
        <v/>
      </c>
      <c r="K4978" s="81" t="str">
        <f>IFERROR(IF(B4978="","",VLOOKUP(B4978,'Customer Orders Management'!B:AB,11,0)),"")</f>
        <v/>
      </c>
      <c r="L4978" s="81" t="str">
        <f>IFERROR(IF(VLOOKUP(B4978,'DIFOT Raw Data'!B:P,15,0)="","Not Delivered","Delivery"&amp;" "&amp;VLOOKUP(B4978,'DIFOT Raw Data'!B:P,15,0)),"")</f>
        <v/>
      </c>
    </row>
    <row r="4979" spans="5:12" x14ac:dyDescent="0.25">
      <c r="E4979" s="80" t="str">
        <f>IFERROR(IF(B4979="","",VLOOKUP(B4979,'Customer Orders Management'!B:AB,12,0)),"")</f>
        <v/>
      </c>
      <c r="F4979" s="80" t="str">
        <f>IFERROR(IF(B4979="","",VLOOKUP(B4979,'Customer Orders Management'!B:AB,13,0)),"")</f>
        <v/>
      </c>
      <c r="G4979" s="80" t="str">
        <f>IFERROR(IF(B4979="","",VLOOKUP(B4979,'Customer Orders Management'!B:AB,7,0)),"")</f>
        <v/>
      </c>
      <c r="H4979" s="80" t="str">
        <f>IFERROR(IF(B4979="","",VLOOKUP(B4979,'Customer Orders Management'!B:AB,8,0)),"")</f>
        <v/>
      </c>
      <c r="I4979" s="81" t="str">
        <f>IFERROR(IF(B4979="","",VLOOKUP(B4979,'Customer Orders Management'!B:AB,9,0)),"")</f>
        <v/>
      </c>
      <c r="J4979" s="81" t="str">
        <f>IFERROR(IF(B4979="","",VLOOKUP(B4979,'Customer Orders Management'!B:AB,10,0)),"")</f>
        <v/>
      </c>
      <c r="K4979" s="81" t="str">
        <f>IFERROR(IF(B4979="","",VLOOKUP(B4979,'Customer Orders Management'!B:AB,11,0)),"")</f>
        <v/>
      </c>
      <c r="L4979" s="81" t="str">
        <f>IFERROR(IF(VLOOKUP(B4979,'DIFOT Raw Data'!B:P,15,0)="","Not Delivered","Delivery"&amp;" "&amp;VLOOKUP(B4979,'DIFOT Raw Data'!B:P,15,0)),"")</f>
        <v/>
      </c>
    </row>
    <row r="4980" spans="5:12" x14ac:dyDescent="0.25">
      <c r="E4980" s="80" t="str">
        <f>IFERROR(IF(B4980="","",VLOOKUP(B4980,'Customer Orders Management'!B:AB,12,0)),"")</f>
        <v/>
      </c>
      <c r="F4980" s="80" t="str">
        <f>IFERROR(IF(B4980="","",VLOOKUP(B4980,'Customer Orders Management'!B:AB,13,0)),"")</f>
        <v/>
      </c>
      <c r="G4980" s="80" t="str">
        <f>IFERROR(IF(B4980="","",VLOOKUP(B4980,'Customer Orders Management'!B:AB,7,0)),"")</f>
        <v/>
      </c>
      <c r="H4980" s="80" t="str">
        <f>IFERROR(IF(B4980="","",VLOOKUP(B4980,'Customer Orders Management'!B:AB,8,0)),"")</f>
        <v/>
      </c>
      <c r="I4980" s="81" t="str">
        <f>IFERROR(IF(B4980="","",VLOOKUP(B4980,'Customer Orders Management'!B:AB,9,0)),"")</f>
        <v/>
      </c>
      <c r="J4980" s="81" t="str">
        <f>IFERROR(IF(B4980="","",VLOOKUP(B4980,'Customer Orders Management'!B:AB,10,0)),"")</f>
        <v/>
      </c>
      <c r="K4980" s="81" t="str">
        <f>IFERROR(IF(B4980="","",VLOOKUP(B4980,'Customer Orders Management'!B:AB,11,0)),"")</f>
        <v/>
      </c>
      <c r="L4980" s="81" t="str">
        <f>IFERROR(IF(VLOOKUP(B4980,'DIFOT Raw Data'!B:P,15,0)="","Not Delivered","Delivery"&amp;" "&amp;VLOOKUP(B4980,'DIFOT Raw Data'!B:P,15,0)),"")</f>
        <v/>
      </c>
    </row>
    <row r="4981" spans="5:12" x14ac:dyDescent="0.25">
      <c r="E4981" s="80" t="str">
        <f>IFERROR(IF(B4981="","",VLOOKUP(B4981,'Customer Orders Management'!B:AB,12,0)),"")</f>
        <v/>
      </c>
      <c r="F4981" s="80" t="str">
        <f>IFERROR(IF(B4981="","",VLOOKUP(B4981,'Customer Orders Management'!B:AB,13,0)),"")</f>
        <v/>
      </c>
      <c r="G4981" s="80" t="str">
        <f>IFERROR(IF(B4981="","",VLOOKUP(B4981,'Customer Orders Management'!B:AB,7,0)),"")</f>
        <v/>
      </c>
      <c r="H4981" s="80" t="str">
        <f>IFERROR(IF(B4981="","",VLOOKUP(B4981,'Customer Orders Management'!B:AB,8,0)),"")</f>
        <v/>
      </c>
      <c r="I4981" s="81" t="str">
        <f>IFERROR(IF(B4981="","",VLOOKUP(B4981,'Customer Orders Management'!B:AB,9,0)),"")</f>
        <v/>
      </c>
      <c r="J4981" s="81" t="str">
        <f>IFERROR(IF(B4981="","",VLOOKUP(B4981,'Customer Orders Management'!B:AB,10,0)),"")</f>
        <v/>
      </c>
      <c r="K4981" s="81" t="str">
        <f>IFERROR(IF(B4981="","",VLOOKUP(B4981,'Customer Orders Management'!B:AB,11,0)),"")</f>
        <v/>
      </c>
      <c r="L4981" s="81" t="str">
        <f>IFERROR(IF(VLOOKUP(B4981,'DIFOT Raw Data'!B:P,15,0)="","Not Delivered","Delivery"&amp;" "&amp;VLOOKUP(B4981,'DIFOT Raw Data'!B:P,15,0)),"")</f>
        <v/>
      </c>
    </row>
    <row r="4982" spans="5:12" x14ac:dyDescent="0.25">
      <c r="E4982" s="80" t="str">
        <f>IFERROR(IF(B4982="","",VLOOKUP(B4982,'Customer Orders Management'!B:AB,12,0)),"")</f>
        <v/>
      </c>
      <c r="F4982" s="80" t="str">
        <f>IFERROR(IF(B4982="","",VLOOKUP(B4982,'Customer Orders Management'!B:AB,13,0)),"")</f>
        <v/>
      </c>
      <c r="G4982" s="80" t="str">
        <f>IFERROR(IF(B4982="","",VLOOKUP(B4982,'Customer Orders Management'!B:AB,7,0)),"")</f>
        <v/>
      </c>
      <c r="H4982" s="80" t="str">
        <f>IFERROR(IF(B4982="","",VLOOKUP(B4982,'Customer Orders Management'!B:AB,8,0)),"")</f>
        <v/>
      </c>
      <c r="I4982" s="81" t="str">
        <f>IFERROR(IF(B4982="","",VLOOKUP(B4982,'Customer Orders Management'!B:AB,9,0)),"")</f>
        <v/>
      </c>
      <c r="J4982" s="81" t="str">
        <f>IFERROR(IF(B4982="","",VLOOKUP(B4982,'Customer Orders Management'!B:AB,10,0)),"")</f>
        <v/>
      </c>
      <c r="K4982" s="81" t="str">
        <f>IFERROR(IF(B4982="","",VLOOKUP(B4982,'Customer Orders Management'!B:AB,11,0)),"")</f>
        <v/>
      </c>
      <c r="L4982" s="81" t="str">
        <f>IFERROR(IF(VLOOKUP(B4982,'DIFOT Raw Data'!B:P,15,0)="","Not Delivered","Delivery"&amp;" "&amp;VLOOKUP(B4982,'DIFOT Raw Data'!B:P,15,0)),"")</f>
        <v/>
      </c>
    </row>
    <row r="4983" spans="5:12" x14ac:dyDescent="0.25">
      <c r="E4983" s="80" t="str">
        <f>IFERROR(IF(B4983="","",VLOOKUP(B4983,'Customer Orders Management'!B:AB,12,0)),"")</f>
        <v/>
      </c>
      <c r="F4983" s="80" t="str">
        <f>IFERROR(IF(B4983="","",VLOOKUP(B4983,'Customer Orders Management'!B:AB,13,0)),"")</f>
        <v/>
      </c>
      <c r="G4983" s="80" t="str">
        <f>IFERROR(IF(B4983="","",VLOOKUP(B4983,'Customer Orders Management'!B:AB,7,0)),"")</f>
        <v/>
      </c>
      <c r="H4983" s="80" t="str">
        <f>IFERROR(IF(B4983="","",VLOOKUP(B4983,'Customer Orders Management'!B:AB,8,0)),"")</f>
        <v/>
      </c>
      <c r="I4983" s="81" t="str">
        <f>IFERROR(IF(B4983="","",VLOOKUP(B4983,'Customer Orders Management'!B:AB,9,0)),"")</f>
        <v/>
      </c>
      <c r="J4983" s="81" t="str">
        <f>IFERROR(IF(B4983="","",VLOOKUP(B4983,'Customer Orders Management'!B:AB,10,0)),"")</f>
        <v/>
      </c>
      <c r="K4983" s="81" t="str">
        <f>IFERROR(IF(B4983="","",VLOOKUP(B4983,'Customer Orders Management'!B:AB,11,0)),"")</f>
        <v/>
      </c>
      <c r="L4983" s="81" t="str">
        <f>IFERROR(IF(VLOOKUP(B4983,'DIFOT Raw Data'!B:P,15,0)="","Not Delivered","Delivery"&amp;" "&amp;VLOOKUP(B4983,'DIFOT Raw Data'!B:P,15,0)),"")</f>
        <v/>
      </c>
    </row>
    <row r="4984" spans="5:12" x14ac:dyDescent="0.25">
      <c r="E4984" s="80" t="str">
        <f>IFERROR(IF(B4984="","",VLOOKUP(B4984,'Customer Orders Management'!B:AB,12,0)),"")</f>
        <v/>
      </c>
      <c r="F4984" s="80" t="str">
        <f>IFERROR(IF(B4984="","",VLOOKUP(B4984,'Customer Orders Management'!B:AB,13,0)),"")</f>
        <v/>
      </c>
      <c r="G4984" s="80" t="str">
        <f>IFERROR(IF(B4984="","",VLOOKUP(B4984,'Customer Orders Management'!B:AB,7,0)),"")</f>
        <v/>
      </c>
      <c r="H4984" s="80" t="str">
        <f>IFERROR(IF(B4984="","",VLOOKUP(B4984,'Customer Orders Management'!B:AB,8,0)),"")</f>
        <v/>
      </c>
      <c r="I4984" s="81" t="str">
        <f>IFERROR(IF(B4984="","",VLOOKUP(B4984,'Customer Orders Management'!B:AB,9,0)),"")</f>
        <v/>
      </c>
      <c r="J4984" s="81" t="str">
        <f>IFERROR(IF(B4984="","",VLOOKUP(B4984,'Customer Orders Management'!B:AB,10,0)),"")</f>
        <v/>
      </c>
      <c r="K4984" s="81" t="str">
        <f>IFERROR(IF(B4984="","",VLOOKUP(B4984,'Customer Orders Management'!B:AB,11,0)),"")</f>
        <v/>
      </c>
      <c r="L4984" s="81" t="str">
        <f>IFERROR(IF(VLOOKUP(B4984,'DIFOT Raw Data'!B:P,15,0)="","Not Delivered","Delivery"&amp;" "&amp;VLOOKUP(B4984,'DIFOT Raw Data'!B:P,15,0)),"")</f>
        <v/>
      </c>
    </row>
    <row r="4985" spans="5:12" x14ac:dyDescent="0.25">
      <c r="E4985" s="80" t="str">
        <f>IFERROR(IF(B4985="","",VLOOKUP(B4985,'Customer Orders Management'!B:AB,12,0)),"")</f>
        <v/>
      </c>
      <c r="F4985" s="80" t="str">
        <f>IFERROR(IF(B4985="","",VLOOKUP(B4985,'Customer Orders Management'!B:AB,13,0)),"")</f>
        <v/>
      </c>
      <c r="G4985" s="80" t="str">
        <f>IFERROR(IF(B4985="","",VLOOKUP(B4985,'Customer Orders Management'!B:AB,7,0)),"")</f>
        <v/>
      </c>
      <c r="H4985" s="80" t="str">
        <f>IFERROR(IF(B4985="","",VLOOKUP(B4985,'Customer Orders Management'!B:AB,8,0)),"")</f>
        <v/>
      </c>
      <c r="I4985" s="81" t="str">
        <f>IFERROR(IF(B4985="","",VLOOKUP(B4985,'Customer Orders Management'!B:AB,9,0)),"")</f>
        <v/>
      </c>
      <c r="J4985" s="81" t="str">
        <f>IFERROR(IF(B4985="","",VLOOKUP(B4985,'Customer Orders Management'!B:AB,10,0)),"")</f>
        <v/>
      </c>
      <c r="K4985" s="81" t="str">
        <f>IFERROR(IF(B4985="","",VLOOKUP(B4985,'Customer Orders Management'!B:AB,11,0)),"")</f>
        <v/>
      </c>
      <c r="L4985" s="81" t="str">
        <f>IFERROR(IF(VLOOKUP(B4985,'DIFOT Raw Data'!B:P,15,0)="","Not Delivered","Delivery"&amp;" "&amp;VLOOKUP(B4985,'DIFOT Raw Data'!B:P,15,0)),"")</f>
        <v/>
      </c>
    </row>
    <row r="4986" spans="5:12" x14ac:dyDescent="0.25">
      <c r="E4986" s="80" t="str">
        <f>IFERROR(IF(B4986="","",VLOOKUP(B4986,'Customer Orders Management'!B:AB,12,0)),"")</f>
        <v/>
      </c>
      <c r="F4986" s="80" t="str">
        <f>IFERROR(IF(B4986="","",VLOOKUP(B4986,'Customer Orders Management'!B:AB,13,0)),"")</f>
        <v/>
      </c>
      <c r="G4986" s="80" t="str">
        <f>IFERROR(IF(B4986="","",VLOOKUP(B4986,'Customer Orders Management'!B:AB,7,0)),"")</f>
        <v/>
      </c>
      <c r="H4986" s="80" t="str">
        <f>IFERROR(IF(B4986="","",VLOOKUP(B4986,'Customer Orders Management'!B:AB,8,0)),"")</f>
        <v/>
      </c>
      <c r="I4986" s="81" t="str">
        <f>IFERROR(IF(B4986="","",VLOOKUP(B4986,'Customer Orders Management'!B:AB,9,0)),"")</f>
        <v/>
      </c>
      <c r="J4986" s="81" t="str">
        <f>IFERROR(IF(B4986="","",VLOOKUP(B4986,'Customer Orders Management'!B:AB,10,0)),"")</f>
        <v/>
      </c>
      <c r="K4986" s="81" t="str">
        <f>IFERROR(IF(B4986="","",VLOOKUP(B4986,'Customer Orders Management'!B:AB,11,0)),"")</f>
        <v/>
      </c>
      <c r="L4986" s="81" t="str">
        <f>IFERROR(IF(VLOOKUP(B4986,'DIFOT Raw Data'!B:P,15,0)="","Not Delivered","Delivery"&amp;" "&amp;VLOOKUP(B4986,'DIFOT Raw Data'!B:P,15,0)),"")</f>
        <v/>
      </c>
    </row>
    <row r="4987" spans="5:12" x14ac:dyDescent="0.25">
      <c r="E4987" s="80" t="str">
        <f>IFERROR(IF(B4987="","",VLOOKUP(B4987,'Customer Orders Management'!B:AB,12,0)),"")</f>
        <v/>
      </c>
      <c r="F4987" s="80" t="str">
        <f>IFERROR(IF(B4987="","",VLOOKUP(B4987,'Customer Orders Management'!B:AB,13,0)),"")</f>
        <v/>
      </c>
      <c r="G4987" s="80" t="str">
        <f>IFERROR(IF(B4987="","",VLOOKUP(B4987,'Customer Orders Management'!B:AB,7,0)),"")</f>
        <v/>
      </c>
      <c r="H4987" s="80" t="str">
        <f>IFERROR(IF(B4987="","",VLOOKUP(B4987,'Customer Orders Management'!B:AB,8,0)),"")</f>
        <v/>
      </c>
      <c r="I4987" s="81" t="str">
        <f>IFERROR(IF(B4987="","",VLOOKUP(B4987,'Customer Orders Management'!B:AB,9,0)),"")</f>
        <v/>
      </c>
      <c r="J4987" s="81" t="str">
        <f>IFERROR(IF(B4987="","",VLOOKUP(B4987,'Customer Orders Management'!B:AB,10,0)),"")</f>
        <v/>
      </c>
      <c r="K4987" s="81" t="str">
        <f>IFERROR(IF(B4987="","",VLOOKUP(B4987,'Customer Orders Management'!B:AB,11,0)),"")</f>
        <v/>
      </c>
      <c r="L4987" s="81" t="str">
        <f>IFERROR(IF(VLOOKUP(B4987,'DIFOT Raw Data'!B:P,15,0)="","Not Delivered","Delivery"&amp;" "&amp;VLOOKUP(B4987,'DIFOT Raw Data'!B:P,15,0)),"")</f>
        <v/>
      </c>
    </row>
    <row r="4988" spans="5:12" x14ac:dyDescent="0.25">
      <c r="E4988" s="80" t="str">
        <f>IFERROR(IF(B4988="","",VLOOKUP(B4988,'Customer Orders Management'!B:AB,12,0)),"")</f>
        <v/>
      </c>
      <c r="F4988" s="80" t="str">
        <f>IFERROR(IF(B4988="","",VLOOKUP(B4988,'Customer Orders Management'!B:AB,13,0)),"")</f>
        <v/>
      </c>
      <c r="G4988" s="80" t="str">
        <f>IFERROR(IF(B4988="","",VLOOKUP(B4988,'Customer Orders Management'!B:AB,7,0)),"")</f>
        <v/>
      </c>
      <c r="H4988" s="80" t="str">
        <f>IFERROR(IF(B4988="","",VLOOKUP(B4988,'Customer Orders Management'!B:AB,8,0)),"")</f>
        <v/>
      </c>
      <c r="I4988" s="81" t="str">
        <f>IFERROR(IF(B4988="","",VLOOKUP(B4988,'Customer Orders Management'!B:AB,9,0)),"")</f>
        <v/>
      </c>
      <c r="J4988" s="81" t="str">
        <f>IFERROR(IF(B4988="","",VLOOKUP(B4988,'Customer Orders Management'!B:AB,10,0)),"")</f>
        <v/>
      </c>
      <c r="K4988" s="81" t="str">
        <f>IFERROR(IF(B4988="","",VLOOKUP(B4988,'Customer Orders Management'!B:AB,11,0)),"")</f>
        <v/>
      </c>
      <c r="L4988" s="81" t="str">
        <f>IFERROR(IF(VLOOKUP(B4988,'DIFOT Raw Data'!B:P,15,0)="","Not Delivered","Delivery"&amp;" "&amp;VLOOKUP(B4988,'DIFOT Raw Data'!B:P,15,0)),"")</f>
        <v/>
      </c>
    </row>
    <row r="4989" spans="5:12" x14ac:dyDescent="0.25">
      <c r="E4989" s="80" t="str">
        <f>IFERROR(IF(B4989="","",VLOOKUP(B4989,'Customer Orders Management'!B:AB,12,0)),"")</f>
        <v/>
      </c>
      <c r="F4989" s="80" t="str">
        <f>IFERROR(IF(B4989="","",VLOOKUP(B4989,'Customer Orders Management'!B:AB,13,0)),"")</f>
        <v/>
      </c>
      <c r="G4989" s="80" t="str">
        <f>IFERROR(IF(B4989="","",VLOOKUP(B4989,'Customer Orders Management'!B:AB,7,0)),"")</f>
        <v/>
      </c>
      <c r="H4989" s="80" t="str">
        <f>IFERROR(IF(B4989="","",VLOOKUP(B4989,'Customer Orders Management'!B:AB,8,0)),"")</f>
        <v/>
      </c>
      <c r="I4989" s="81" t="str">
        <f>IFERROR(IF(B4989="","",VLOOKUP(B4989,'Customer Orders Management'!B:AB,9,0)),"")</f>
        <v/>
      </c>
      <c r="J4989" s="81" t="str">
        <f>IFERROR(IF(B4989="","",VLOOKUP(B4989,'Customer Orders Management'!B:AB,10,0)),"")</f>
        <v/>
      </c>
      <c r="K4989" s="81" t="str">
        <f>IFERROR(IF(B4989="","",VLOOKUP(B4989,'Customer Orders Management'!B:AB,11,0)),"")</f>
        <v/>
      </c>
      <c r="L4989" s="81" t="str">
        <f>IFERROR(IF(VLOOKUP(B4989,'DIFOT Raw Data'!B:P,15,0)="","Not Delivered","Delivery"&amp;" "&amp;VLOOKUP(B4989,'DIFOT Raw Data'!B:P,15,0)),"")</f>
        <v/>
      </c>
    </row>
    <row r="4990" spans="5:12" x14ac:dyDescent="0.25">
      <c r="E4990" s="80" t="str">
        <f>IFERROR(IF(B4990="","",VLOOKUP(B4990,'Customer Orders Management'!B:AB,12,0)),"")</f>
        <v/>
      </c>
      <c r="F4990" s="80" t="str">
        <f>IFERROR(IF(B4990="","",VLOOKUP(B4990,'Customer Orders Management'!B:AB,13,0)),"")</f>
        <v/>
      </c>
      <c r="G4990" s="80" t="str">
        <f>IFERROR(IF(B4990="","",VLOOKUP(B4990,'Customer Orders Management'!B:AB,7,0)),"")</f>
        <v/>
      </c>
      <c r="H4990" s="80" t="str">
        <f>IFERROR(IF(B4990="","",VLOOKUP(B4990,'Customer Orders Management'!B:AB,8,0)),"")</f>
        <v/>
      </c>
      <c r="I4990" s="81" t="str">
        <f>IFERROR(IF(B4990="","",VLOOKUP(B4990,'Customer Orders Management'!B:AB,9,0)),"")</f>
        <v/>
      </c>
      <c r="J4990" s="81" t="str">
        <f>IFERROR(IF(B4990="","",VLOOKUP(B4990,'Customer Orders Management'!B:AB,10,0)),"")</f>
        <v/>
      </c>
      <c r="K4990" s="81" t="str">
        <f>IFERROR(IF(B4990="","",VLOOKUP(B4990,'Customer Orders Management'!B:AB,11,0)),"")</f>
        <v/>
      </c>
      <c r="L4990" s="81" t="str">
        <f>IFERROR(IF(VLOOKUP(B4990,'DIFOT Raw Data'!B:P,15,0)="","Not Delivered","Delivery"&amp;" "&amp;VLOOKUP(B4990,'DIFOT Raw Data'!B:P,15,0)),"")</f>
        <v/>
      </c>
    </row>
    <row r="4991" spans="5:12" x14ac:dyDescent="0.25">
      <c r="E4991" s="80" t="str">
        <f>IFERROR(IF(B4991="","",VLOOKUP(B4991,'Customer Orders Management'!B:AB,12,0)),"")</f>
        <v/>
      </c>
      <c r="F4991" s="80" t="str">
        <f>IFERROR(IF(B4991="","",VLOOKUP(B4991,'Customer Orders Management'!B:AB,13,0)),"")</f>
        <v/>
      </c>
      <c r="G4991" s="80" t="str">
        <f>IFERROR(IF(B4991="","",VLOOKUP(B4991,'Customer Orders Management'!B:AB,7,0)),"")</f>
        <v/>
      </c>
      <c r="H4991" s="80" t="str">
        <f>IFERROR(IF(B4991="","",VLOOKUP(B4991,'Customer Orders Management'!B:AB,8,0)),"")</f>
        <v/>
      </c>
      <c r="I4991" s="81" t="str">
        <f>IFERROR(IF(B4991="","",VLOOKUP(B4991,'Customer Orders Management'!B:AB,9,0)),"")</f>
        <v/>
      </c>
      <c r="J4991" s="81" t="str">
        <f>IFERROR(IF(B4991="","",VLOOKUP(B4991,'Customer Orders Management'!B:AB,10,0)),"")</f>
        <v/>
      </c>
      <c r="K4991" s="81" t="str">
        <f>IFERROR(IF(B4991="","",VLOOKUP(B4991,'Customer Orders Management'!B:AB,11,0)),"")</f>
        <v/>
      </c>
      <c r="L4991" s="81" t="str">
        <f>IFERROR(IF(VLOOKUP(B4991,'DIFOT Raw Data'!B:P,15,0)="","Not Delivered","Delivery"&amp;" "&amp;VLOOKUP(B4991,'DIFOT Raw Data'!B:P,15,0)),"")</f>
        <v/>
      </c>
    </row>
    <row r="4992" spans="5:12" x14ac:dyDescent="0.25">
      <c r="E4992" s="80" t="str">
        <f>IFERROR(IF(B4992="","",VLOOKUP(B4992,'Customer Orders Management'!B:AB,12,0)),"")</f>
        <v/>
      </c>
      <c r="F4992" s="80" t="str">
        <f>IFERROR(IF(B4992="","",VLOOKUP(B4992,'Customer Orders Management'!B:AB,13,0)),"")</f>
        <v/>
      </c>
      <c r="G4992" s="80" t="str">
        <f>IFERROR(IF(B4992="","",VLOOKUP(B4992,'Customer Orders Management'!B:AB,7,0)),"")</f>
        <v/>
      </c>
      <c r="H4992" s="80" t="str">
        <f>IFERROR(IF(B4992="","",VLOOKUP(B4992,'Customer Orders Management'!B:AB,8,0)),"")</f>
        <v/>
      </c>
      <c r="I4992" s="81" t="str">
        <f>IFERROR(IF(B4992="","",VLOOKUP(B4992,'Customer Orders Management'!B:AB,9,0)),"")</f>
        <v/>
      </c>
      <c r="J4992" s="81" t="str">
        <f>IFERROR(IF(B4992="","",VLOOKUP(B4992,'Customer Orders Management'!B:AB,10,0)),"")</f>
        <v/>
      </c>
      <c r="K4992" s="81" t="str">
        <f>IFERROR(IF(B4992="","",VLOOKUP(B4992,'Customer Orders Management'!B:AB,11,0)),"")</f>
        <v/>
      </c>
      <c r="L4992" s="81" t="str">
        <f>IFERROR(IF(VLOOKUP(B4992,'DIFOT Raw Data'!B:P,15,0)="","Not Delivered","Delivery"&amp;" "&amp;VLOOKUP(B4992,'DIFOT Raw Data'!B:P,15,0)),"")</f>
        <v/>
      </c>
    </row>
    <row r="4993" spans="5:12" x14ac:dyDescent="0.25">
      <c r="E4993" s="80" t="str">
        <f>IFERROR(IF(B4993="","",VLOOKUP(B4993,'Customer Orders Management'!B:AB,12,0)),"")</f>
        <v/>
      </c>
      <c r="F4993" s="80" t="str">
        <f>IFERROR(IF(B4993="","",VLOOKUP(B4993,'Customer Orders Management'!B:AB,13,0)),"")</f>
        <v/>
      </c>
      <c r="G4993" s="80" t="str">
        <f>IFERROR(IF(B4993="","",VLOOKUP(B4993,'Customer Orders Management'!B:AB,7,0)),"")</f>
        <v/>
      </c>
      <c r="H4993" s="80" t="str">
        <f>IFERROR(IF(B4993="","",VLOOKUP(B4993,'Customer Orders Management'!B:AB,8,0)),"")</f>
        <v/>
      </c>
      <c r="I4993" s="81" t="str">
        <f>IFERROR(IF(B4993="","",VLOOKUP(B4993,'Customer Orders Management'!B:AB,9,0)),"")</f>
        <v/>
      </c>
      <c r="J4993" s="81" t="str">
        <f>IFERROR(IF(B4993="","",VLOOKUP(B4993,'Customer Orders Management'!B:AB,10,0)),"")</f>
        <v/>
      </c>
      <c r="K4993" s="81" t="str">
        <f>IFERROR(IF(B4993="","",VLOOKUP(B4993,'Customer Orders Management'!B:AB,11,0)),"")</f>
        <v/>
      </c>
      <c r="L4993" s="81" t="str">
        <f>IFERROR(IF(VLOOKUP(B4993,'DIFOT Raw Data'!B:P,15,0)="","Not Delivered","Delivery"&amp;" "&amp;VLOOKUP(B4993,'DIFOT Raw Data'!B:P,15,0)),"")</f>
        <v/>
      </c>
    </row>
    <row r="4994" spans="5:12" x14ac:dyDescent="0.25">
      <c r="E4994" s="80" t="str">
        <f>IFERROR(IF(B4994="","",VLOOKUP(B4994,'Customer Orders Management'!B:AB,12,0)),"")</f>
        <v/>
      </c>
      <c r="F4994" s="80" t="str">
        <f>IFERROR(IF(B4994="","",VLOOKUP(B4994,'Customer Orders Management'!B:AB,13,0)),"")</f>
        <v/>
      </c>
      <c r="G4994" s="80" t="str">
        <f>IFERROR(IF(B4994="","",VLOOKUP(B4994,'Customer Orders Management'!B:AB,7,0)),"")</f>
        <v/>
      </c>
      <c r="H4994" s="80" t="str">
        <f>IFERROR(IF(B4994="","",VLOOKUP(B4994,'Customer Orders Management'!B:AB,8,0)),"")</f>
        <v/>
      </c>
      <c r="I4994" s="81" t="str">
        <f>IFERROR(IF(B4994="","",VLOOKUP(B4994,'Customer Orders Management'!B:AB,9,0)),"")</f>
        <v/>
      </c>
      <c r="J4994" s="81" t="str">
        <f>IFERROR(IF(B4994="","",VLOOKUP(B4994,'Customer Orders Management'!B:AB,10,0)),"")</f>
        <v/>
      </c>
      <c r="K4994" s="81" t="str">
        <f>IFERROR(IF(B4994="","",VLOOKUP(B4994,'Customer Orders Management'!B:AB,11,0)),"")</f>
        <v/>
      </c>
      <c r="L4994" s="81" t="str">
        <f>IFERROR(IF(VLOOKUP(B4994,'DIFOT Raw Data'!B:P,15,0)="","Not Delivered","Delivery"&amp;" "&amp;VLOOKUP(B4994,'DIFOT Raw Data'!B:P,15,0)),"")</f>
        <v/>
      </c>
    </row>
    <row r="4995" spans="5:12" x14ac:dyDescent="0.25">
      <c r="E4995" s="80" t="str">
        <f>IFERROR(IF(B4995="","",VLOOKUP(B4995,'Customer Orders Management'!B:AB,12,0)),"")</f>
        <v/>
      </c>
      <c r="F4995" s="80" t="str">
        <f>IFERROR(IF(B4995="","",VLOOKUP(B4995,'Customer Orders Management'!B:AB,13,0)),"")</f>
        <v/>
      </c>
      <c r="G4995" s="80" t="str">
        <f>IFERROR(IF(B4995="","",VLOOKUP(B4995,'Customer Orders Management'!B:AB,7,0)),"")</f>
        <v/>
      </c>
      <c r="H4995" s="80" t="str">
        <f>IFERROR(IF(B4995="","",VLOOKUP(B4995,'Customer Orders Management'!B:AB,8,0)),"")</f>
        <v/>
      </c>
      <c r="I4995" s="81" t="str">
        <f>IFERROR(IF(B4995="","",VLOOKUP(B4995,'Customer Orders Management'!B:AB,9,0)),"")</f>
        <v/>
      </c>
      <c r="J4995" s="81" t="str">
        <f>IFERROR(IF(B4995="","",VLOOKUP(B4995,'Customer Orders Management'!B:AB,10,0)),"")</f>
        <v/>
      </c>
      <c r="K4995" s="81" t="str">
        <f>IFERROR(IF(B4995="","",VLOOKUP(B4995,'Customer Orders Management'!B:AB,11,0)),"")</f>
        <v/>
      </c>
      <c r="L4995" s="81" t="str">
        <f>IFERROR(IF(VLOOKUP(B4995,'DIFOT Raw Data'!B:P,15,0)="","Not Delivered","Delivery"&amp;" "&amp;VLOOKUP(B4995,'DIFOT Raw Data'!B:P,15,0)),"")</f>
        <v/>
      </c>
    </row>
    <row r="4996" spans="5:12" x14ac:dyDescent="0.25">
      <c r="E4996" s="80" t="str">
        <f>IFERROR(IF(B4996="","",VLOOKUP(B4996,'Customer Orders Management'!B:AB,12,0)),"")</f>
        <v/>
      </c>
      <c r="F4996" s="80" t="str">
        <f>IFERROR(IF(B4996="","",VLOOKUP(B4996,'Customer Orders Management'!B:AB,13,0)),"")</f>
        <v/>
      </c>
      <c r="G4996" s="80" t="str">
        <f>IFERROR(IF(B4996="","",VLOOKUP(B4996,'Customer Orders Management'!B:AB,7,0)),"")</f>
        <v/>
      </c>
      <c r="H4996" s="80" t="str">
        <f>IFERROR(IF(B4996="","",VLOOKUP(B4996,'Customer Orders Management'!B:AB,8,0)),"")</f>
        <v/>
      </c>
      <c r="I4996" s="81" t="str">
        <f>IFERROR(IF(B4996="","",VLOOKUP(B4996,'Customer Orders Management'!B:AB,9,0)),"")</f>
        <v/>
      </c>
      <c r="J4996" s="81" t="str">
        <f>IFERROR(IF(B4996="","",VLOOKUP(B4996,'Customer Orders Management'!B:AB,10,0)),"")</f>
        <v/>
      </c>
      <c r="K4996" s="81" t="str">
        <f>IFERROR(IF(B4996="","",VLOOKUP(B4996,'Customer Orders Management'!B:AB,11,0)),"")</f>
        <v/>
      </c>
      <c r="L4996" s="81" t="str">
        <f>IFERROR(IF(VLOOKUP(B4996,'DIFOT Raw Data'!B:P,15,0)="","Not Delivered","Delivery"&amp;" "&amp;VLOOKUP(B4996,'DIFOT Raw Data'!B:P,15,0)),"")</f>
        <v/>
      </c>
    </row>
    <row r="4997" spans="5:12" x14ac:dyDescent="0.25">
      <c r="E4997" s="80" t="str">
        <f>IFERROR(IF(B4997="","",VLOOKUP(B4997,'Customer Orders Management'!B:AB,12,0)),"")</f>
        <v/>
      </c>
      <c r="F4997" s="80" t="str">
        <f>IFERROR(IF(B4997="","",VLOOKUP(B4997,'Customer Orders Management'!B:AB,13,0)),"")</f>
        <v/>
      </c>
      <c r="G4997" s="80" t="str">
        <f>IFERROR(IF(B4997="","",VLOOKUP(B4997,'Customer Orders Management'!B:AB,7,0)),"")</f>
        <v/>
      </c>
      <c r="H4997" s="80" t="str">
        <f>IFERROR(IF(B4997="","",VLOOKUP(B4997,'Customer Orders Management'!B:AB,8,0)),"")</f>
        <v/>
      </c>
      <c r="I4997" s="81" t="str">
        <f>IFERROR(IF(B4997="","",VLOOKUP(B4997,'Customer Orders Management'!B:AB,9,0)),"")</f>
        <v/>
      </c>
      <c r="J4997" s="81" t="str">
        <f>IFERROR(IF(B4997="","",VLOOKUP(B4997,'Customer Orders Management'!B:AB,10,0)),"")</f>
        <v/>
      </c>
      <c r="K4997" s="81" t="str">
        <f>IFERROR(IF(B4997="","",VLOOKUP(B4997,'Customer Orders Management'!B:AB,11,0)),"")</f>
        <v/>
      </c>
      <c r="L4997" s="81" t="str">
        <f>IFERROR(IF(VLOOKUP(B4997,'DIFOT Raw Data'!B:P,15,0)="","Not Delivered","Delivery"&amp;" "&amp;VLOOKUP(B4997,'DIFOT Raw Data'!B:P,15,0)),"")</f>
        <v/>
      </c>
    </row>
    <row r="4998" spans="5:12" x14ac:dyDescent="0.25">
      <c r="E4998" s="80" t="str">
        <f>IFERROR(IF(B4998="","",VLOOKUP(B4998,'Customer Orders Management'!B:AB,12,0)),"")</f>
        <v/>
      </c>
      <c r="F4998" s="80" t="str">
        <f>IFERROR(IF(B4998="","",VLOOKUP(B4998,'Customer Orders Management'!B:AB,13,0)),"")</f>
        <v/>
      </c>
      <c r="G4998" s="80" t="str">
        <f>IFERROR(IF(B4998="","",VLOOKUP(B4998,'Customer Orders Management'!B:AB,7,0)),"")</f>
        <v/>
      </c>
      <c r="H4998" s="80" t="str">
        <f>IFERROR(IF(B4998="","",VLOOKUP(B4998,'Customer Orders Management'!B:AB,8,0)),"")</f>
        <v/>
      </c>
      <c r="I4998" s="81" t="str">
        <f>IFERROR(IF(B4998="","",VLOOKUP(B4998,'Customer Orders Management'!B:AB,9,0)),"")</f>
        <v/>
      </c>
      <c r="J4998" s="81" t="str">
        <f>IFERROR(IF(B4998="","",VLOOKUP(B4998,'Customer Orders Management'!B:AB,10,0)),"")</f>
        <v/>
      </c>
      <c r="K4998" s="81" t="str">
        <f>IFERROR(IF(B4998="","",VLOOKUP(B4998,'Customer Orders Management'!B:AB,11,0)),"")</f>
        <v/>
      </c>
      <c r="L4998" s="81" t="str">
        <f>IFERROR(IF(VLOOKUP(B4998,'DIFOT Raw Data'!B:P,15,0)="","Not Delivered","Delivery"&amp;" "&amp;VLOOKUP(B4998,'DIFOT Raw Data'!B:P,15,0)),"")</f>
        <v/>
      </c>
    </row>
    <row r="4999" spans="5:12" x14ac:dyDescent="0.25">
      <c r="E4999" s="80" t="str">
        <f>IFERROR(IF(B4999="","",VLOOKUP(B4999,'Customer Orders Management'!B:AB,12,0)),"")</f>
        <v/>
      </c>
      <c r="F4999" s="80" t="str">
        <f>IFERROR(IF(B4999="","",VLOOKUP(B4999,'Customer Orders Management'!B:AB,13,0)),"")</f>
        <v/>
      </c>
      <c r="G4999" s="80" t="str">
        <f>IFERROR(IF(B4999="","",VLOOKUP(B4999,'Customer Orders Management'!B:AB,7,0)),"")</f>
        <v/>
      </c>
      <c r="H4999" s="80" t="str">
        <f>IFERROR(IF(B4999="","",VLOOKUP(B4999,'Customer Orders Management'!B:AB,8,0)),"")</f>
        <v/>
      </c>
      <c r="I4999" s="81" t="str">
        <f>IFERROR(IF(B4999="","",VLOOKUP(B4999,'Customer Orders Management'!B:AB,9,0)),"")</f>
        <v/>
      </c>
      <c r="J4999" s="81" t="str">
        <f>IFERROR(IF(B4999="","",VLOOKUP(B4999,'Customer Orders Management'!B:AB,10,0)),"")</f>
        <v/>
      </c>
      <c r="K4999" s="81" t="str">
        <f>IFERROR(IF(B4999="","",VLOOKUP(B4999,'Customer Orders Management'!B:AB,11,0)),"")</f>
        <v/>
      </c>
      <c r="L4999" s="81" t="str">
        <f>IFERROR(IF(VLOOKUP(B4999,'DIFOT Raw Data'!B:P,15,0)="","Not Delivered","Delivery"&amp;" "&amp;VLOOKUP(B4999,'DIFOT Raw Data'!B:P,15,0)),"")</f>
        <v/>
      </c>
    </row>
    <row r="5000" spans="5:12" x14ac:dyDescent="0.25">
      <c r="E5000" s="80" t="str">
        <f>IFERROR(IF(B5000="","",VLOOKUP(B5000,'Customer Orders Management'!B:AB,12,0)),"")</f>
        <v/>
      </c>
      <c r="F5000" s="80" t="str">
        <f>IFERROR(IF(B5000="","",VLOOKUP(B5000,'Customer Orders Management'!B:AB,13,0)),"")</f>
        <v/>
      </c>
      <c r="G5000" s="80" t="str">
        <f>IFERROR(IF(B5000="","",VLOOKUP(B5000,'Customer Orders Management'!B:AB,7,0)),"")</f>
        <v/>
      </c>
      <c r="H5000" s="80" t="str">
        <f>IFERROR(IF(B5000="","",VLOOKUP(B5000,'Customer Orders Management'!B:AB,8,0)),"")</f>
        <v/>
      </c>
      <c r="I5000" s="81" t="str">
        <f>IFERROR(IF(B5000="","",VLOOKUP(B5000,'Customer Orders Management'!B:AB,9,0)),"")</f>
        <v/>
      </c>
      <c r="J5000" s="81" t="str">
        <f>IFERROR(IF(B5000="","",VLOOKUP(B5000,'Customer Orders Management'!B:AB,10,0)),"")</f>
        <v/>
      </c>
      <c r="K5000" s="81" t="str">
        <f>IFERROR(IF(B5000="","",VLOOKUP(B5000,'Customer Orders Management'!B:AB,11,0)),"")</f>
        <v/>
      </c>
      <c r="L5000" s="81" t="str">
        <f>IFERROR(IF(VLOOKUP(B5000,'DIFOT Raw Data'!B:P,15,0)="","Not Delivered","Delivery"&amp;" "&amp;VLOOKUP(B5000,'DIFOT Raw Data'!B:P,15,0)),"")</f>
        <v/>
      </c>
    </row>
    <row r="5001" spans="5:12" x14ac:dyDescent="0.25">
      <c r="E5001" s="80" t="str">
        <f>IFERROR(IF(B5001="","",VLOOKUP(B5001,'Customer Orders Management'!B:AB,12,0)),"")</f>
        <v/>
      </c>
      <c r="F5001" s="80" t="str">
        <f>IFERROR(IF(B5001="","",VLOOKUP(B5001,'Customer Orders Management'!B:AB,13,0)),"")</f>
        <v/>
      </c>
      <c r="G5001" s="80" t="str">
        <f>IFERROR(IF(B5001="","",VLOOKUP(B5001,'Customer Orders Management'!B:AB,7,0)),"")</f>
        <v/>
      </c>
      <c r="H5001" s="80" t="str">
        <f>IFERROR(IF(B5001="","",VLOOKUP(B5001,'Customer Orders Management'!B:AB,8,0)),"")</f>
        <v/>
      </c>
      <c r="I5001" s="81" t="str">
        <f>IFERROR(IF(B5001="","",VLOOKUP(B5001,'Customer Orders Management'!B:AB,9,0)),"")</f>
        <v/>
      </c>
      <c r="J5001" s="81" t="str">
        <f>IFERROR(IF(B5001="","",VLOOKUP(B5001,'Customer Orders Management'!B:AB,10,0)),"")</f>
        <v/>
      </c>
      <c r="K5001" s="81" t="str">
        <f>IFERROR(IF(B5001="","",VLOOKUP(B5001,'Customer Orders Management'!B:AB,11,0)),"")</f>
        <v/>
      </c>
      <c r="L5001" s="81" t="str">
        <f>IFERROR(IF(VLOOKUP(B5001,'DIFOT Raw Data'!B:P,15,0)="","Not Delivered","Delivery"&amp;" "&amp;VLOOKUP(B5001,'DIFOT Raw Data'!B:P,15,0)),"")</f>
        <v/>
      </c>
    </row>
    <row r="5002" spans="5:12" x14ac:dyDescent="0.25">
      <c r="E5002" s="80" t="str">
        <f>IFERROR(IF(B5002="","",VLOOKUP(B5002,'Customer Orders Management'!B:AB,12,0)),"")</f>
        <v/>
      </c>
      <c r="F5002" s="80" t="str">
        <f>IFERROR(IF(B5002="","",VLOOKUP(B5002,'Customer Orders Management'!B:AB,13,0)),"")</f>
        <v/>
      </c>
      <c r="G5002" s="80" t="str">
        <f>IFERROR(IF(B5002="","",VLOOKUP(B5002,'Customer Orders Management'!B:AB,7,0)),"")</f>
        <v/>
      </c>
      <c r="H5002" s="80" t="str">
        <f>IFERROR(IF(B5002="","",VLOOKUP(B5002,'Customer Orders Management'!B:AB,8,0)),"")</f>
        <v/>
      </c>
      <c r="I5002" s="81" t="str">
        <f>IFERROR(IF(B5002="","",VLOOKUP(B5002,'Customer Orders Management'!B:AB,9,0)),"")</f>
        <v/>
      </c>
      <c r="J5002" s="81" t="str">
        <f>IFERROR(IF(B5002="","",VLOOKUP(B5002,'Customer Orders Management'!B:AB,10,0)),"")</f>
        <v/>
      </c>
      <c r="K5002" s="81" t="str">
        <f>IFERROR(IF(B5002="","",VLOOKUP(B5002,'Customer Orders Management'!B:AB,11,0)),"")</f>
        <v/>
      </c>
      <c r="L5002" s="81" t="str">
        <f>IFERROR(IF(VLOOKUP(B5002,'DIFOT Raw Data'!B:P,15,0)="","Not Delivered","Delivery"&amp;" "&amp;VLOOKUP(B5002,'DIFOT Raw Data'!B:P,15,0)),"")</f>
        <v/>
      </c>
    </row>
    <row r="5003" spans="5:12" x14ac:dyDescent="0.25">
      <c r="E5003" s="80" t="str">
        <f>IFERROR(IF(B5003="","",VLOOKUP(B5003,'Customer Orders Management'!B:AB,12,0)),"")</f>
        <v/>
      </c>
      <c r="F5003" s="80" t="str">
        <f>IFERROR(IF(B5003="","",VLOOKUP(B5003,'Customer Orders Management'!B:AB,13,0)),"")</f>
        <v/>
      </c>
      <c r="G5003" s="80" t="str">
        <f>IFERROR(IF(B5003="","",VLOOKUP(B5003,'Customer Orders Management'!B:AB,7,0)),"")</f>
        <v/>
      </c>
      <c r="H5003" s="80" t="str">
        <f>IFERROR(IF(B5003="","",VLOOKUP(B5003,'Customer Orders Management'!B:AB,8,0)),"")</f>
        <v/>
      </c>
      <c r="I5003" s="81" t="str">
        <f>IFERROR(IF(B5003="","",VLOOKUP(B5003,'Customer Orders Management'!B:AB,9,0)),"")</f>
        <v/>
      </c>
      <c r="J5003" s="81" t="str">
        <f>IFERROR(IF(B5003="","",VLOOKUP(B5003,'Customer Orders Management'!B:AB,10,0)),"")</f>
        <v/>
      </c>
      <c r="K5003" s="81" t="str">
        <f>IFERROR(IF(B5003="","",VLOOKUP(B5003,'Customer Orders Management'!B:AB,11,0)),"")</f>
        <v/>
      </c>
      <c r="L5003" s="81" t="str">
        <f>IFERROR(IF(VLOOKUP(B5003,'DIFOT Raw Data'!B:P,15,0)="","Not Delivered","Delivery"&amp;" "&amp;VLOOKUP(B5003,'DIFOT Raw Data'!B:P,15,0)),"")</f>
        <v/>
      </c>
    </row>
  </sheetData>
  <conditionalFormatting pivot="1" sqref="C15:C212">
    <cfRule type="dataBar" priority="8">
      <dataBar>
        <cfvo type="min"/>
        <cfvo type="max"/>
        <color rgb="FF8FCFAD"/>
      </dataBar>
      <extLst>
        <ext xmlns:x14="http://schemas.microsoft.com/office/spreadsheetml/2009/9/main" uri="{B025F937-C7B1-47D3-B67F-A62EFF666E3E}">
          <x14:id>{6011E47C-517C-477A-B0D3-5B3838DA555E}</x14:id>
        </ext>
      </extLst>
    </cfRule>
  </conditionalFormatting>
  <conditionalFormatting sqref="E14:L5003">
    <cfRule type="expression" dxfId="23" priority="6">
      <formula>$B14=""</formula>
    </cfRule>
  </conditionalFormatting>
  <conditionalFormatting sqref="L3:L12 L14:L1048576">
    <cfRule type="containsText" dxfId="22" priority="1" operator="containsText" text="not delivered">
      <formula>NOT(ISERROR(SEARCH("not delivered",L3)))</formula>
    </cfRule>
    <cfRule type="containsText" dxfId="21" priority="2" operator="containsText" text="delivery delay">
      <formula>NOT(ISERROR(SEARCH("delivery delay",L3)))</formula>
    </cfRule>
    <cfRule type="containsText" dxfId="20" priority="3" operator="containsText" text="Delivery on time">
      <formula>NOT(ISERROR(SEARCH("Delivery on time",L3)))</formula>
    </cfRule>
  </conditionalFormatting>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1" r:id="rId5" name="Button 1">
              <controlPr defaultSize="0" print="0" autoFill="0" autoPict="0" macro="[0]!Refresh">
                <anchor moveWithCells="1" sizeWithCells="1">
                  <from>
                    <xdr:col>1</xdr:col>
                    <xdr:colOff>0</xdr:colOff>
                    <xdr:row>12</xdr:row>
                    <xdr:rowOff>22860</xdr:rowOff>
                  </from>
                  <to>
                    <xdr:col>2</xdr:col>
                    <xdr:colOff>190500</xdr:colOff>
                    <xdr:row>12</xdr:row>
                    <xdr:rowOff>236220</xdr:rowOff>
                  </to>
                </anchor>
              </controlPr>
            </control>
          </mc:Choice>
        </mc:AlternateContent>
        <mc:AlternateContent xmlns:mc="http://schemas.openxmlformats.org/markup-compatibility/2006">
          <mc:Choice Requires="x14">
            <control shapeId="10242" r:id="rId6" name="Button 2">
              <controlPr defaultSize="0" print="0" autoFill="0" autoPict="0" macro="[0]!Full_screen">
                <anchor moveWithCells="1" sizeWithCells="1">
                  <from>
                    <xdr:col>2</xdr:col>
                    <xdr:colOff>213360</xdr:colOff>
                    <xdr:row>12</xdr:row>
                    <xdr:rowOff>22860</xdr:rowOff>
                  </from>
                  <to>
                    <xdr:col>3</xdr:col>
                    <xdr:colOff>236220</xdr:colOff>
                    <xdr:row>12</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pivot="1">
          <x14:cfRule type="dataBar" id="{6011E47C-517C-477A-B0D3-5B3838DA555E}">
            <x14:dataBar minLength="0" maxLength="100" gradient="0">
              <x14:cfvo type="autoMin"/>
              <x14:cfvo type="autoMax"/>
              <x14:negativeFillColor rgb="FFFF0000"/>
              <x14:axisColor rgb="FF000000"/>
            </x14:dataBar>
          </x14:cfRule>
          <xm:sqref>C15:C212</xm:sqref>
        </x14:conditionalFormatting>
      </x14:conditionalFormattings>
    </ex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3D046-C1F8-46B1-A0A3-E35055FF3993}">
  <dimension ref="D6:E17"/>
  <sheetViews>
    <sheetView workbookViewId="0">
      <selection activeCell="G30" sqref="G30"/>
    </sheetView>
  </sheetViews>
  <sheetFormatPr defaultRowHeight="13.2" x14ac:dyDescent="0.25"/>
  <cols>
    <col min="4" max="4" width="13.33203125" bestFit="1" customWidth="1"/>
    <col min="5" max="5" width="27.44140625" bestFit="1" customWidth="1"/>
  </cols>
  <sheetData>
    <row r="6" spans="4:5" x14ac:dyDescent="0.25">
      <c r="D6" s="78" t="s">
        <v>323</v>
      </c>
      <c r="E6" t="s">
        <v>325</v>
      </c>
    </row>
    <row r="7" spans="4:5" x14ac:dyDescent="0.25">
      <c r="D7" s="75">
        <v>2020</v>
      </c>
      <c r="E7">
        <v>109</v>
      </c>
    </row>
    <row r="8" spans="4:5" x14ac:dyDescent="0.25">
      <c r="D8" s="82" t="s">
        <v>25</v>
      </c>
      <c r="E8">
        <v>25</v>
      </c>
    </row>
    <row r="9" spans="4:5" x14ac:dyDescent="0.25">
      <c r="D9" s="82" t="s">
        <v>26</v>
      </c>
      <c r="E9">
        <v>30</v>
      </c>
    </row>
    <row r="10" spans="4:5" x14ac:dyDescent="0.25">
      <c r="D10" s="82" t="s">
        <v>27</v>
      </c>
      <c r="E10">
        <v>26</v>
      </c>
    </row>
    <row r="11" spans="4:5" x14ac:dyDescent="0.25">
      <c r="D11" s="82" t="s">
        <v>28</v>
      </c>
      <c r="E11">
        <v>28</v>
      </c>
    </row>
    <row r="12" spans="4:5" x14ac:dyDescent="0.25">
      <c r="D12" s="75">
        <v>2021</v>
      </c>
      <c r="E12">
        <v>89</v>
      </c>
    </row>
    <row r="13" spans="4:5" x14ac:dyDescent="0.25">
      <c r="D13" s="82" t="s">
        <v>17</v>
      </c>
      <c r="E13">
        <v>32</v>
      </c>
    </row>
    <row r="14" spans="4:5" x14ac:dyDescent="0.25">
      <c r="D14" s="82" t="s">
        <v>18</v>
      </c>
      <c r="E14">
        <v>18</v>
      </c>
    </row>
    <row r="15" spans="4:5" x14ac:dyDescent="0.25">
      <c r="D15" s="82" t="s">
        <v>19</v>
      </c>
      <c r="E15">
        <v>20</v>
      </c>
    </row>
    <row r="16" spans="4:5" x14ac:dyDescent="0.25">
      <c r="D16" s="82" t="s">
        <v>20</v>
      </c>
      <c r="E16">
        <v>19</v>
      </c>
    </row>
    <row r="17" spans="4:5" x14ac:dyDescent="0.25">
      <c r="D17" s="75" t="s">
        <v>324</v>
      </c>
      <c r="E17">
        <v>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64BB-10C1-42D0-9683-B9F73E9E2DD3}">
  <sheetPr codeName="Sheet6">
    <tabColor rgb="FF114E69"/>
  </sheetPr>
  <dimension ref="A1:V56"/>
  <sheetViews>
    <sheetView showGridLines="0" showRowColHeaders="0" tabSelected="1" zoomScale="75" zoomScaleNormal="75" workbookViewId="0">
      <pane xSplit="3" ySplit="12" topLeftCell="D13" activePane="bottomRight" state="frozen"/>
      <selection pane="topRight" activeCell="D1" sqref="D1"/>
      <selection pane="bottomLeft" activeCell="A11" sqref="A11"/>
      <selection pane="bottomRight" activeCell="L5" sqref="L5:M8"/>
    </sheetView>
  </sheetViews>
  <sheetFormatPr defaultColWidth="9.109375" defaultRowHeight="13.2" x14ac:dyDescent="0.25"/>
  <cols>
    <col min="1" max="1" width="8.6640625" style="14" customWidth="1"/>
    <col min="2" max="2" width="9.6640625" style="14" customWidth="1"/>
    <col min="3" max="3" width="9" style="14" customWidth="1"/>
    <col min="4" max="5" width="15.6640625" style="14" customWidth="1"/>
    <col min="6" max="7" width="30.6640625" style="14" customWidth="1"/>
    <col min="8" max="22" width="15.6640625" style="14" customWidth="1"/>
    <col min="23" max="16384" width="9.109375" style="14"/>
  </cols>
  <sheetData>
    <row r="1" spans="1:22" s="126" customFormat="1" ht="15" customHeight="1" x14ac:dyDescent="0.25"/>
    <row r="2" spans="1:22" s="126" customFormat="1" ht="13.8" customHeight="1" thickBot="1" x14ac:dyDescent="0.3"/>
    <row r="3" spans="1:22" ht="13.5" customHeight="1" thickTop="1" x14ac:dyDescent="0.25">
      <c r="A3" s="135" t="s">
        <v>344</v>
      </c>
      <c r="B3" s="135"/>
      <c r="C3" s="136"/>
      <c r="D3" s="167" t="s">
        <v>327</v>
      </c>
      <c r="E3" s="168"/>
      <c r="F3" s="171" t="s">
        <v>328</v>
      </c>
      <c r="G3" s="173" t="s">
        <v>335</v>
      </c>
      <c r="H3" s="131" t="s">
        <v>326</v>
      </c>
      <c r="I3" s="132"/>
      <c r="J3" s="131" t="s">
        <v>329</v>
      </c>
      <c r="K3" s="132"/>
      <c r="L3" s="131" t="s">
        <v>336</v>
      </c>
      <c r="M3" s="132"/>
      <c r="N3" s="131" t="s">
        <v>345</v>
      </c>
      <c r="O3" s="132"/>
      <c r="P3" s="139" t="s">
        <v>347</v>
      </c>
      <c r="Q3" s="140"/>
      <c r="R3" s="13"/>
      <c r="S3" s="13"/>
      <c r="T3" s="13"/>
      <c r="U3" s="13"/>
      <c r="V3" s="13"/>
    </row>
    <row r="4" spans="1:22" ht="12.75" customHeight="1" thickBot="1" x14ac:dyDescent="0.3">
      <c r="A4" s="135"/>
      <c r="B4" s="135"/>
      <c r="C4" s="136"/>
      <c r="D4" s="169"/>
      <c r="E4" s="170"/>
      <c r="F4" s="172"/>
      <c r="G4" s="174"/>
      <c r="H4" s="133"/>
      <c r="I4" s="134"/>
      <c r="J4" s="133"/>
      <c r="K4" s="134"/>
      <c r="L4" s="133"/>
      <c r="M4" s="134"/>
      <c r="N4" s="133"/>
      <c r="O4" s="134"/>
      <c r="P4" s="141"/>
      <c r="Q4" s="142"/>
      <c r="R4" s="15"/>
      <c r="S4" s="15"/>
      <c r="T4" s="15"/>
      <c r="U4" s="16"/>
      <c r="V4" s="16"/>
    </row>
    <row r="5" spans="1:22" ht="18" customHeight="1" thickTop="1" x14ac:dyDescent="0.25">
      <c r="A5" s="135"/>
      <c r="B5" s="135"/>
      <c r="C5" s="136"/>
      <c r="D5" s="149">
        <f>IFERROR(COUNT(Sheet1!C:C),"")</f>
        <v>4</v>
      </c>
      <c r="E5" s="150"/>
      <c r="F5" s="155">
        <f>IFERROR(COUNT(Sheet1!F:F),"")</f>
        <v>6</v>
      </c>
      <c r="G5" s="158">
        <f>IFERROR(GETPIVOTDATA("Sum of Ordered Quantity",Sheet1!$P$4),"")</f>
        <v>1383416</v>
      </c>
      <c r="H5" s="161">
        <f>IFERROR(COUNT(Sheet1!I:I),"")</f>
        <v>198</v>
      </c>
      <c r="I5" s="162"/>
      <c r="J5" s="143">
        <f>IFERROR(GETPIVOTDATA("Sum of Actual Delivered Quantity",Sheet1!$P$4)/GETPIVOTDATA("Sum of Ordered Quantity",Sheet1!$P$4),"")</f>
        <v>0.97482463698554878</v>
      </c>
      <c r="K5" s="144"/>
      <c r="L5" s="143">
        <f>IFERROR(GETPIVOTDATA("Work Order Number",Sheet1!$K$4,"Delivery On Time Status","On Time")/Dashboard!H5,"")</f>
        <v>0.90404040404040409</v>
      </c>
      <c r="M5" s="144"/>
      <c r="N5" s="149">
        <f>IFERROR(GETPIVOTDATA("Delivery In Time Gap (in days)",Sheet1!$T$4,"Delivery On Time Status","Delay"),"")</f>
        <v>4</v>
      </c>
      <c r="O5" s="150"/>
      <c r="P5" s="143">
        <f>IFERROR((G5-GETPIVOTDATA("Total Defect Quantity Appeared At Customer",Sheet1!$Y$4))/G5,"")</f>
        <v>0.95964265268003257</v>
      </c>
      <c r="Q5" s="144"/>
      <c r="R5" s="17"/>
      <c r="S5" s="17"/>
      <c r="T5" s="18"/>
      <c r="U5" s="16"/>
      <c r="V5" s="16"/>
    </row>
    <row r="6" spans="1:22" ht="18" customHeight="1" x14ac:dyDescent="0.25">
      <c r="A6" s="135"/>
      <c r="B6" s="135"/>
      <c r="C6" s="136"/>
      <c r="D6" s="151"/>
      <c r="E6" s="152"/>
      <c r="F6" s="156"/>
      <c r="G6" s="159"/>
      <c r="H6" s="163"/>
      <c r="I6" s="164"/>
      <c r="J6" s="145"/>
      <c r="K6" s="146"/>
      <c r="L6" s="145"/>
      <c r="M6" s="146"/>
      <c r="N6" s="151"/>
      <c r="O6" s="152"/>
      <c r="P6" s="145"/>
      <c r="Q6" s="146"/>
      <c r="R6" s="17"/>
      <c r="S6" s="17"/>
      <c r="T6" s="18"/>
      <c r="U6" s="16"/>
      <c r="V6" s="16"/>
    </row>
    <row r="7" spans="1:22" ht="18" customHeight="1" x14ac:dyDescent="0.25">
      <c r="A7" s="135"/>
      <c r="B7" s="135"/>
      <c r="C7" s="136"/>
      <c r="D7" s="151"/>
      <c r="E7" s="152"/>
      <c r="F7" s="156"/>
      <c r="G7" s="159"/>
      <c r="H7" s="163"/>
      <c r="I7" s="164"/>
      <c r="J7" s="145"/>
      <c r="K7" s="146"/>
      <c r="L7" s="145"/>
      <c r="M7" s="146"/>
      <c r="N7" s="151"/>
      <c r="O7" s="152"/>
      <c r="P7" s="145"/>
      <c r="Q7" s="146"/>
      <c r="R7" s="17"/>
      <c r="S7" s="17"/>
      <c r="T7" s="18"/>
      <c r="U7" s="16"/>
      <c r="V7" s="16"/>
    </row>
    <row r="8" spans="1:22" s="21" customFormat="1" ht="18" customHeight="1" thickBot="1" x14ac:dyDescent="0.3">
      <c r="A8" s="137"/>
      <c r="B8" s="137"/>
      <c r="C8" s="138"/>
      <c r="D8" s="153"/>
      <c r="E8" s="154"/>
      <c r="F8" s="157"/>
      <c r="G8" s="160"/>
      <c r="H8" s="165"/>
      <c r="I8" s="166"/>
      <c r="J8" s="147"/>
      <c r="K8" s="148"/>
      <c r="L8" s="147"/>
      <c r="M8" s="148"/>
      <c r="N8" s="153"/>
      <c r="O8" s="154"/>
      <c r="P8" s="147"/>
      <c r="Q8" s="148"/>
      <c r="R8" s="19"/>
      <c r="S8" s="19"/>
      <c r="T8" s="19"/>
      <c r="U8" s="20"/>
      <c r="V8" s="20"/>
    </row>
    <row r="9" spans="1:22" ht="12.75" customHeight="1" x14ac:dyDescent="0.25"/>
    <row r="10" spans="1:22" ht="12.75" customHeight="1" x14ac:dyDescent="0.25"/>
    <row r="11" spans="1:22" ht="12.75" customHeight="1" x14ac:dyDescent="0.25"/>
    <row r="12" spans="1:22" ht="12.75" customHeight="1" x14ac:dyDescent="0.25"/>
    <row r="13" spans="1:22" x14ac:dyDescent="0.25">
      <c r="Q13" s="22"/>
    </row>
    <row r="14" spans="1:22" ht="12.75" customHeight="1" x14ac:dyDescent="0.25"/>
    <row r="15" spans="1:22" ht="12.75" customHeight="1" x14ac:dyDescent="0.25"/>
    <row r="16" spans="1:22" ht="12.75" customHeight="1" x14ac:dyDescent="0.25"/>
    <row r="17" spans="14:22" ht="12.75" customHeight="1" x14ac:dyDescent="0.25">
      <c r="P17" s="23"/>
      <c r="Q17" s="23"/>
      <c r="R17" s="23"/>
      <c r="S17" s="23"/>
      <c r="T17" s="23"/>
      <c r="U17" s="23"/>
      <c r="V17" s="23"/>
    </row>
    <row r="18" spans="14:22" ht="12.75" customHeight="1" x14ac:dyDescent="0.25">
      <c r="P18" s="23"/>
      <c r="Q18" s="23"/>
      <c r="R18" s="23"/>
      <c r="S18" s="23"/>
      <c r="T18" s="23"/>
      <c r="U18" s="23"/>
      <c r="V18" s="23"/>
    </row>
    <row r="19" spans="14:22" ht="12.75" customHeight="1" x14ac:dyDescent="0.25">
      <c r="P19" s="24"/>
      <c r="Q19" s="25"/>
      <c r="R19" s="25"/>
      <c r="S19" s="25"/>
      <c r="T19" s="25"/>
      <c r="U19" s="25"/>
      <c r="V19" s="25"/>
    </row>
    <row r="20" spans="14:22" ht="12.75" customHeight="1" x14ac:dyDescent="0.25">
      <c r="P20" s="26"/>
      <c r="Q20" s="27"/>
      <c r="R20" s="27"/>
      <c r="S20" s="27"/>
      <c r="T20" s="27"/>
      <c r="U20" s="27"/>
      <c r="V20" s="27"/>
    </row>
    <row r="21" spans="14:22" ht="12.75" customHeight="1" x14ac:dyDescent="0.25">
      <c r="P21" s="28"/>
      <c r="Q21" s="29"/>
      <c r="R21" s="29"/>
      <c r="S21" s="29"/>
      <c r="T21" s="29"/>
      <c r="U21" s="29"/>
      <c r="V21" s="29"/>
    </row>
    <row r="22" spans="14:22" ht="12.75" customHeight="1" x14ac:dyDescent="0.25"/>
    <row r="23" spans="14:22" ht="12.75" customHeight="1" x14ac:dyDescent="0.25">
      <c r="P23" s="23"/>
      <c r="Q23" s="23"/>
      <c r="R23" s="23"/>
      <c r="S23" s="23"/>
    </row>
    <row r="24" spans="14:22" x14ac:dyDescent="0.25">
      <c r="N24" s="23"/>
      <c r="O24" s="23"/>
    </row>
    <row r="25" spans="14:22" ht="12.75" customHeight="1" x14ac:dyDescent="0.25"/>
    <row r="26" spans="14:22" ht="12.75" customHeight="1" x14ac:dyDescent="0.25"/>
    <row r="27" spans="14:22" ht="12.75" customHeight="1" x14ac:dyDescent="0.25"/>
    <row r="28" spans="14:22" ht="12.75" customHeight="1" x14ac:dyDescent="0.25"/>
    <row r="29" spans="14:22" ht="12.75" customHeight="1" x14ac:dyDescent="0.25"/>
    <row r="30" spans="14:22" ht="12.75" customHeight="1" x14ac:dyDescent="0.25"/>
    <row r="31" spans="14:22" ht="12.75" customHeight="1" x14ac:dyDescent="0.25"/>
    <row r="32" spans="14:2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17">
    <mergeCell ref="G3:G4"/>
    <mergeCell ref="H3:I4"/>
    <mergeCell ref="A3:C8"/>
    <mergeCell ref="J3:K4"/>
    <mergeCell ref="P3:Q4"/>
    <mergeCell ref="P5:Q8"/>
    <mergeCell ref="L3:M4"/>
    <mergeCell ref="N3:O4"/>
    <mergeCell ref="D5:E8"/>
    <mergeCell ref="F5:F8"/>
    <mergeCell ref="G5:G8"/>
    <mergeCell ref="H5:I8"/>
    <mergeCell ref="J5:K8"/>
    <mergeCell ref="L5:M8"/>
    <mergeCell ref="N5:O8"/>
    <mergeCell ref="D3:E4"/>
    <mergeCell ref="F3:F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7CBA-7C3D-4D4C-A959-8DBA608A9CFC}">
  <dimension ref="B4:AX25321"/>
  <sheetViews>
    <sheetView topLeftCell="AN1" workbookViewId="0">
      <selection activeCell="AU26" sqref="AU26"/>
    </sheetView>
  </sheetViews>
  <sheetFormatPr defaultRowHeight="13.2" x14ac:dyDescent="0.25"/>
  <cols>
    <col min="2" max="2" width="13.33203125" bestFit="1" customWidth="1"/>
    <col min="5" max="5" width="13.33203125" bestFit="1" customWidth="1"/>
    <col min="8" max="8" width="13.33203125" bestFit="1" customWidth="1"/>
    <col min="11" max="11" width="27.44140625" bestFit="1" customWidth="1"/>
    <col min="12" max="12" width="16.21875" bestFit="1" customWidth="1"/>
    <col min="13" max="13" width="8.21875" bestFit="1" customWidth="1"/>
    <col min="14" max="14" width="11.33203125" bestFit="1" customWidth="1"/>
    <col min="16" max="16" width="13.33203125" bestFit="1" customWidth="1"/>
    <col min="17" max="17" width="23.21875" bestFit="1" customWidth="1"/>
    <col min="18" max="18" width="30.33203125" bestFit="1" customWidth="1"/>
    <col min="20" max="20" width="37.5546875" bestFit="1" customWidth="1"/>
    <col min="21" max="21" width="16.21875" bestFit="1" customWidth="1"/>
    <col min="22" max="22" width="12.6640625" bestFit="1" customWidth="1"/>
    <col min="23" max="23" width="12" bestFit="1" customWidth="1"/>
    <col min="25" max="25" width="13.33203125" bestFit="1" customWidth="1"/>
    <col min="26" max="26" width="47.5546875" style="83" bestFit="1" customWidth="1"/>
    <col min="28" max="28" width="13.33203125" bestFit="1" customWidth="1"/>
    <col min="29" max="29" width="24.5546875" style="85" bestFit="1" customWidth="1"/>
    <col min="30" max="30" width="28.21875" style="84" bestFit="1" customWidth="1"/>
    <col min="31" max="31" width="20.5546875" style="84" customWidth="1"/>
    <col min="32" max="32" width="27.44140625" bestFit="1" customWidth="1"/>
    <col min="33" max="33" width="16.21875" bestFit="1" customWidth="1"/>
    <col min="34" max="34" width="15" bestFit="1" customWidth="1"/>
    <col min="35" max="35" width="11.33203125" bestFit="1" customWidth="1"/>
    <col min="37" max="37" width="13.33203125" bestFit="1" customWidth="1"/>
    <col min="38" max="38" width="22.6640625" style="84" bestFit="1" customWidth="1"/>
    <col min="39" max="39" width="21.77734375" style="84" bestFit="1" customWidth="1"/>
    <col min="41" max="41" width="27.44140625" bestFit="1" customWidth="1"/>
    <col min="42" max="42" width="16.21875" bestFit="1" customWidth="1"/>
    <col min="43" max="43" width="15" bestFit="1" customWidth="1"/>
    <col min="44" max="44" width="11.33203125" bestFit="1" customWidth="1"/>
    <col min="45" max="45" width="15.33203125" bestFit="1" customWidth="1"/>
    <col min="46" max="46" width="22.21875" bestFit="1" customWidth="1"/>
    <col min="47" max="47" width="27.44140625" bestFit="1" customWidth="1"/>
    <col min="49" max="49" width="23.44140625" bestFit="1" customWidth="1"/>
    <col min="50" max="50" width="27.44140625" bestFit="1" customWidth="1"/>
  </cols>
  <sheetData>
    <row r="4" spans="2:50" x14ac:dyDescent="0.25">
      <c r="B4" s="78" t="s">
        <v>323</v>
      </c>
      <c r="E4" s="78" t="s">
        <v>323</v>
      </c>
      <c r="H4" s="78" t="s">
        <v>323</v>
      </c>
      <c r="K4" s="78" t="s">
        <v>325</v>
      </c>
      <c r="L4" s="78" t="s">
        <v>330</v>
      </c>
      <c r="P4" s="78" t="s">
        <v>323</v>
      </c>
      <c r="Q4" t="s">
        <v>333</v>
      </c>
      <c r="R4" t="s">
        <v>334</v>
      </c>
      <c r="T4" s="78" t="s">
        <v>337</v>
      </c>
      <c r="U4" s="78" t="s">
        <v>330</v>
      </c>
      <c r="Y4" s="78" t="s">
        <v>323</v>
      </c>
      <c r="Z4" s="83" t="s">
        <v>338</v>
      </c>
      <c r="AB4" s="78" t="s">
        <v>323</v>
      </c>
      <c r="AC4" s="76" t="s">
        <v>333</v>
      </c>
      <c r="AD4" t="s">
        <v>339</v>
      </c>
      <c r="AE4"/>
      <c r="AF4" s="78" t="s">
        <v>325</v>
      </c>
      <c r="AG4" s="78" t="s">
        <v>330</v>
      </c>
      <c r="AK4" s="78" t="s">
        <v>323</v>
      </c>
      <c r="AL4" t="s">
        <v>343</v>
      </c>
      <c r="AM4" t="s">
        <v>342</v>
      </c>
      <c r="AO4" s="78" t="s">
        <v>325</v>
      </c>
      <c r="AP4" s="78" t="s">
        <v>330</v>
      </c>
      <c r="AT4" s="78" t="s">
        <v>323</v>
      </c>
      <c r="AU4" t="s">
        <v>325</v>
      </c>
      <c r="AW4" s="78" t="s">
        <v>323</v>
      </c>
      <c r="AX4" t="s">
        <v>325</v>
      </c>
    </row>
    <row r="5" spans="2:50" x14ac:dyDescent="0.25">
      <c r="B5" s="75" t="s">
        <v>63</v>
      </c>
      <c r="C5">
        <f>IF(OR(B5="",B5="(blank)"),"",1)</f>
        <v>1</v>
      </c>
      <c r="E5" s="75" t="s">
        <v>51</v>
      </c>
      <c r="F5">
        <f>IF(OR(E5="",E5="(blank)"),"",1)</f>
        <v>1</v>
      </c>
      <c r="H5" s="75" t="s">
        <v>89</v>
      </c>
      <c r="I5">
        <f>IF(OR(H5="",H5="(blank)"),"",1)</f>
        <v>1</v>
      </c>
      <c r="K5" s="78" t="s">
        <v>323</v>
      </c>
      <c r="L5" t="s">
        <v>331</v>
      </c>
      <c r="M5" t="s">
        <v>332</v>
      </c>
      <c r="N5" t="s">
        <v>324</v>
      </c>
      <c r="P5" s="75" t="s">
        <v>89</v>
      </c>
      <c r="Q5">
        <v>4500</v>
      </c>
      <c r="R5">
        <v>4500</v>
      </c>
      <c r="T5" s="78" t="s">
        <v>323</v>
      </c>
      <c r="U5" t="s">
        <v>331</v>
      </c>
      <c r="V5" t="s">
        <v>332</v>
      </c>
      <c r="W5" t="s">
        <v>324</v>
      </c>
      <c r="Y5" s="75" t="s">
        <v>89</v>
      </c>
      <c r="Z5" s="83">
        <v>301</v>
      </c>
      <c r="AB5" s="75">
        <v>2020</v>
      </c>
      <c r="AC5" s="76">
        <v>755379</v>
      </c>
      <c r="AD5" s="86">
        <v>0.97477585140210177</v>
      </c>
      <c r="AE5"/>
      <c r="AF5" s="78" t="s">
        <v>323</v>
      </c>
      <c r="AG5" t="s">
        <v>340</v>
      </c>
      <c r="AH5" t="s">
        <v>341</v>
      </c>
      <c r="AI5" t="s">
        <v>324</v>
      </c>
      <c r="AK5" s="75" t="s">
        <v>51</v>
      </c>
      <c r="AL5" s="86">
        <v>0.95803092372085163</v>
      </c>
      <c r="AM5" s="86">
        <v>0.98584585665958857</v>
      </c>
      <c r="AO5" s="78" t="s">
        <v>323</v>
      </c>
      <c r="AP5" t="s">
        <v>340</v>
      </c>
      <c r="AQ5" t="s">
        <v>341</v>
      </c>
      <c r="AR5" t="s">
        <v>324</v>
      </c>
      <c r="AT5" s="75" t="s">
        <v>109</v>
      </c>
      <c r="AU5">
        <v>4</v>
      </c>
      <c r="AW5" s="75" t="s">
        <v>103</v>
      </c>
      <c r="AX5">
        <v>2</v>
      </c>
    </row>
    <row r="6" spans="2:50" x14ac:dyDescent="0.25">
      <c r="B6" s="75" t="s">
        <v>64</v>
      </c>
      <c r="C6">
        <f t="shared" ref="C6:C69" si="0">IF(OR(B6="",B6="(blank)"),"",1)</f>
        <v>1</v>
      </c>
      <c r="E6" s="75" t="s">
        <v>52</v>
      </c>
      <c r="F6">
        <f t="shared" ref="F6:F69" si="1">IF(OR(E6="",E6="(blank)"),"",1)</f>
        <v>1</v>
      </c>
      <c r="H6" s="75" t="s">
        <v>98</v>
      </c>
      <c r="I6">
        <f t="shared" ref="I6:I69" si="2">IF(OR(H6="",H6="(blank)"),"",1)</f>
        <v>1</v>
      </c>
      <c r="K6" s="75" t="s">
        <v>89</v>
      </c>
      <c r="M6">
        <v>1</v>
      </c>
      <c r="N6">
        <v>1</v>
      </c>
      <c r="P6" s="75" t="s">
        <v>98</v>
      </c>
      <c r="Q6">
        <v>5000</v>
      </c>
      <c r="R6">
        <v>4500</v>
      </c>
      <c r="T6" s="75" t="s">
        <v>89</v>
      </c>
      <c r="V6">
        <v>0</v>
      </c>
      <c r="W6">
        <v>0</v>
      </c>
      <c r="Y6" s="75" t="s">
        <v>98</v>
      </c>
      <c r="Z6" s="83">
        <v>221</v>
      </c>
      <c r="AB6" s="82" t="s">
        <v>25</v>
      </c>
      <c r="AC6" s="76">
        <v>173274</v>
      </c>
      <c r="AD6" s="86">
        <v>0.97990563920346263</v>
      </c>
      <c r="AE6"/>
      <c r="AF6" s="75">
        <v>2020</v>
      </c>
      <c r="AG6">
        <v>11</v>
      </c>
      <c r="AH6">
        <v>98</v>
      </c>
      <c r="AI6">
        <v>109</v>
      </c>
      <c r="AK6" s="75" t="s">
        <v>52</v>
      </c>
      <c r="AL6" s="86">
        <v>0.96137673602374729</v>
      </c>
      <c r="AM6" s="86">
        <v>0.9935450710988718</v>
      </c>
      <c r="AO6" s="75" t="s">
        <v>63</v>
      </c>
      <c r="AP6">
        <v>6</v>
      </c>
      <c r="AQ6">
        <v>40</v>
      </c>
      <c r="AR6">
        <v>46</v>
      </c>
      <c r="AT6" s="75" t="s">
        <v>107</v>
      </c>
      <c r="AU6">
        <v>1</v>
      </c>
      <c r="AW6" s="75" t="s">
        <v>105</v>
      </c>
      <c r="AX6">
        <v>7</v>
      </c>
    </row>
    <row r="7" spans="2:50" x14ac:dyDescent="0.25">
      <c r="B7" s="75" t="s">
        <v>65</v>
      </c>
      <c r="C7">
        <f t="shared" si="0"/>
        <v>1</v>
      </c>
      <c r="E7" s="75" t="s">
        <v>53</v>
      </c>
      <c r="F7">
        <f t="shared" si="1"/>
        <v>1</v>
      </c>
      <c r="H7" s="75" t="s">
        <v>99</v>
      </c>
      <c r="I7">
        <f t="shared" si="2"/>
        <v>1</v>
      </c>
      <c r="K7" s="75" t="s">
        <v>98</v>
      </c>
      <c r="M7">
        <v>1</v>
      </c>
      <c r="N7">
        <v>1</v>
      </c>
      <c r="P7" s="75" t="s">
        <v>99</v>
      </c>
      <c r="Q7">
        <v>7394</v>
      </c>
      <c r="R7">
        <v>7394</v>
      </c>
      <c r="T7" s="75" t="s">
        <v>98</v>
      </c>
      <c r="V7">
        <v>0</v>
      </c>
      <c r="W7">
        <v>0</v>
      </c>
      <c r="Y7" s="75" t="s">
        <v>99</v>
      </c>
      <c r="Z7" s="83">
        <v>246</v>
      </c>
      <c r="AB7" s="82" t="s">
        <v>26</v>
      </c>
      <c r="AC7" s="76">
        <v>208202</v>
      </c>
      <c r="AD7" s="86">
        <v>0.95573004461098177</v>
      </c>
      <c r="AE7"/>
      <c r="AF7" s="82" t="s">
        <v>25</v>
      </c>
      <c r="AG7">
        <v>2</v>
      </c>
      <c r="AH7">
        <v>23</v>
      </c>
      <c r="AI7">
        <v>25</v>
      </c>
      <c r="AK7" s="75" t="s">
        <v>53</v>
      </c>
      <c r="AL7" s="86">
        <v>0.95363851051860116</v>
      </c>
      <c r="AM7" s="86">
        <v>0.965153846861596</v>
      </c>
      <c r="AO7" s="75" t="s">
        <v>64</v>
      </c>
      <c r="AP7">
        <v>5</v>
      </c>
      <c r="AQ7">
        <v>40</v>
      </c>
      <c r="AR7">
        <v>45</v>
      </c>
      <c r="AT7" s="75" t="s">
        <v>104</v>
      </c>
      <c r="AU7">
        <v>5</v>
      </c>
      <c r="AW7" s="75" t="s">
        <v>104</v>
      </c>
      <c r="AX7">
        <v>7</v>
      </c>
    </row>
    <row r="8" spans="2:50" x14ac:dyDescent="0.25">
      <c r="B8" s="75" t="s">
        <v>66</v>
      </c>
      <c r="C8">
        <f t="shared" si="0"/>
        <v>1</v>
      </c>
      <c r="E8" s="75" t="s">
        <v>54</v>
      </c>
      <c r="F8">
        <f t="shared" si="1"/>
        <v>1</v>
      </c>
      <c r="H8" s="75" t="s">
        <v>100</v>
      </c>
      <c r="I8">
        <f t="shared" si="2"/>
        <v>1</v>
      </c>
      <c r="K8" s="75" t="s">
        <v>99</v>
      </c>
      <c r="M8">
        <v>1</v>
      </c>
      <c r="N8">
        <v>1</v>
      </c>
      <c r="P8" s="75" t="s">
        <v>100</v>
      </c>
      <c r="Q8">
        <v>9052</v>
      </c>
      <c r="R8">
        <v>8000</v>
      </c>
      <c r="T8" s="75" t="s">
        <v>99</v>
      </c>
      <c r="V8">
        <v>-2</v>
      </c>
      <c r="W8">
        <v>-2</v>
      </c>
      <c r="Y8" s="75" t="s">
        <v>100</v>
      </c>
      <c r="Z8" s="83">
        <v>331</v>
      </c>
      <c r="AB8" s="82" t="s">
        <v>27</v>
      </c>
      <c r="AC8" s="76">
        <v>176217</v>
      </c>
      <c r="AD8" s="86">
        <v>0.98380041181503897</v>
      </c>
      <c r="AE8"/>
      <c r="AF8" s="82" t="s">
        <v>26</v>
      </c>
      <c r="AG8">
        <v>2</v>
      </c>
      <c r="AH8">
        <v>28</v>
      </c>
      <c r="AI8">
        <v>30</v>
      </c>
      <c r="AK8" s="75" t="s">
        <v>54</v>
      </c>
      <c r="AL8" s="86">
        <v>0.95281348868920079</v>
      </c>
      <c r="AM8" s="86">
        <v>0.98562114127878631</v>
      </c>
      <c r="AO8" s="75" t="s">
        <v>65</v>
      </c>
      <c r="AP8">
        <v>5</v>
      </c>
      <c r="AQ8">
        <v>55</v>
      </c>
      <c r="AR8">
        <v>60</v>
      </c>
      <c r="AT8" s="75" t="s">
        <v>108</v>
      </c>
      <c r="AU8">
        <v>7</v>
      </c>
      <c r="AW8" s="75" t="s">
        <v>106</v>
      </c>
      <c r="AX8">
        <v>1</v>
      </c>
    </row>
    <row r="9" spans="2:50" x14ac:dyDescent="0.25">
      <c r="C9" t="str">
        <f t="shared" si="0"/>
        <v/>
      </c>
      <c r="E9" s="75" t="s">
        <v>55</v>
      </c>
      <c r="F9">
        <f t="shared" si="1"/>
        <v>1</v>
      </c>
      <c r="H9" s="75" t="s">
        <v>110</v>
      </c>
      <c r="I9">
        <f t="shared" si="2"/>
        <v>1</v>
      </c>
      <c r="K9" s="75" t="s">
        <v>100</v>
      </c>
      <c r="M9">
        <v>1</v>
      </c>
      <c r="N9">
        <v>1</v>
      </c>
      <c r="P9" s="75" t="s">
        <v>110</v>
      </c>
      <c r="Q9">
        <v>7845</v>
      </c>
      <c r="R9">
        <v>7845</v>
      </c>
      <c r="T9" s="75" t="s">
        <v>100</v>
      </c>
      <c r="V9">
        <v>0</v>
      </c>
      <c r="W9">
        <v>0</v>
      </c>
      <c r="Y9" s="75" t="s">
        <v>110</v>
      </c>
      <c r="Z9" s="83">
        <v>441</v>
      </c>
      <c r="AB9" s="82" t="s">
        <v>28</v>
      </c>
      <c r="AC9" s="76">
        <v>197686</v>
      </c>
      <c r="AD9" s="86">
        <v>0.98222195632935982</v>
      </c>
      <c r="AE9"/>
      <c r="AF9" s="82" t="s">
        <v>27</v>
      </c>
      <c r="AG9">
        <v>3</v>
      </c>
      <c r="AH9">
        <v>23</v>
      </c>
      <c r="AI9">
        <v>26</v>
      </c>
      <c r="AK9" s="75" t="s">
        <v>55</v>
      </c>
      <c r="AL9" s="86">
        <v>0.95242919438016505</v>
      </c>
      <c r="AM9" s="86">
        <v>0.95094893947654158</v>
      </c>
      <c r="AO9" s="75" t="s">
        <v>66</v>
      </c>
      <c r="AP9">
        <v>3</v>
      </c>
      <c r="AQ9">
        <v>44</v>
      </c>
      <c r="AR9">
        <v>47</v>
      </c>
      <c r="AT9" s="75" t="s">
        <v>324</v>
      </c>
      <c r="AU9">
        <v>17</v>
      </c>
      <c r="AW9" s="75" t="s">
        <v>324</v>
      </c>
      <c r="AX9">
        <v>17</v>
      </c>
    </row>
    <row r="10" spans="2:50" x14ac:dyDescent="0.25">
      <c r="C10" t="str">
        <f t="shared" si="0"/>
        <v/>
      </c>
      <c r="E10" s="75" t="s">
        <v>56</v>
      </c>
      <c r="F10">
        <f t="shared" si="1"/>
        <v>1</v>
      </c>
      <c r="H10" s="75" t="s">
        <v>111</v>
      </c>
      <c r="I10">
        <f t="shared" si="2"/>
        <v>1</v>
      </c>
      <c r="K10" s="75" t="s">
        <v>110</v>
      </c>
      <c r="M10">
        <v>1</v>
      </c>
      <c r="N10">
        <v>1</v>
      </c>
      <c r="P10" s="75" t="s">
        <v>111</v>
      </c>
      <c r="Q10">
        <v>8255</v>
      </c>
      <c r="R10">
        <v>7500</v>
      </c>
      <c r="T10" s="75" t="s">
        <v>110</v>
      </c>
      <c r="V10">
        <v>-2</v>
      </c>
      <c r="W10">
        <v>-2</v>
      </c>
      <c r="Y10" s="75" t="s">
        <v>111</v>
      </c>
      <c r="Z10" s="83">
        <v>112</v>
      </c>
      <c r="AB10" s="75">
        <v>2021</v>
      </c>
      <c r="AC10" s="76">
        <v>628037</v>
      </c>
      <c r="AD10" s="86">
        <v>0.97531509596007093</v>
      </c>
      <c r="AE10"/>
      <c r="AF10" s="82" t="s">
        <v>28</v>
      </c>
      <c r="AG10">
        <v>4</v>
      </c>
      <c r="AH10">
        <v>24</v>
      </c>
      <c r="AI10">
        <v>28</v>
      </c>
      <c r="AK10" s="75" t="s">
        <v>56</v>
      </c>
      <c r="AL10" s="86">
        <v>0.95420787368675608</v>
      </c>
      <c r="AM10" s="86">
        <v>0.97057144904010373</v>
      </c>
      <c r="AO10" s="75" t="s">
        <v>324</v>
      </c>
      <c r="AP10">
        <v>19</v>
      </c>
      <c r="AQ10">
        <v>179</v>
      </c>
      <c r="AR10">
        <v>198</v>
      </c>
    </row>
    <row r="11" spans="2:50" x14ac:dyDescent="0.25">
      <c r="C11" t="str">
        <f t="shared" si="0"/>
        <v/>
      </c>
      <c r="F11" t="str">
        <f t="shared" si="1"/>
        <v/>
      </c>
      <c r="H11" s="75" t="s">
        <v>112</v>
      </c>
      <c r="I11">
        <f t="shared" si="2"/>
        <v>1</v>
      </c>
      <c r="K11" s="75" t="s">
        <v>111</v>
      </c>
      <c r="M11">
        <v>1</v>
      </c>
      <c r="N11">
        <v>1</v>
      </c>
      <c r="P11" s="75" t="s">
        <v>112</v>
      </c>
      <c r="Q11">
        <v>6602</v>
      </c>
      <c r="R11">
        <v>6602</v>
      </c>
      <c r="T11" s="75" t="s">
        <v>111</v>
      </c>
      <c r="V11">
        <v>0</v>
      </c>
      <c r="W11">
        <v>0</v>
      </c>
      <c r="Y11" s="75" t="s">
        <v>112</v>
      </c>
      <c r="Z11" s="83">
        <v>134</v>
      </c>
      <c r="AB11" s="82" t="s">
        <v>17</v>
      </c>
      <c r="AC11" s="76">
        <v>229547</v>
      </c>
      <c r="AD11" s="86">
        <v>0.97435767026815956</v>
      </c>
      <c r="AE11"/>
      <c r="AF11" s="75">
        <v>2021</v>
      </c>
      <c r="AG11">
        <v>8</v>
      </c>
      <c r="AH11">
        <v>81</v>
      </c>
      <c r="AI11">
        <v>89</v>
      </c>
      <c r="AK11" s="75" t="s">
        <v>324</v>
      </c>
      <c r="AL11" s="86">
        <v>0.95506545607601467</v>
      </c>
      <c r="AM11" s="86">
        <v>0.97501823910745167</v>
      </c>
    </row>
    <row r="12" spans="2:50" x14ac:dyDescent="0.25">
      <c r="C12" t="str">
        <f t="shared" si="0"/>
        <v/>
      </c>
      <c r="F12" t="str">
        <f t="shared" si="1"/>
        <v/>
      </c>
      <c r="H12" s="75" t="s">
        <v>113</v>
      </c>
      <c r="I12">
        <f t="shared" si="2"/>
        <v>1</v>
      </c>
      <c r="K12" s="75" t="s">
        <v>112</v>
      </c>
      <c r="L12">
        <v>1</v>
      </c>
      <c r="N12">
        <v>1</v>
      </c>
      <c r="P12" s="75" t="s">
        <v>113</v>
      </c>
      <c r="Q12">
        <v>8752</v>
      </c>
      <c r="R12">
        <v>5000</v>
      </c>
      <c r="T12" s="75" t="s">
        <v>112</v>
      </c>
      <c r="U12">
        <v>2</v>
      </c>
      <c r="W12">
        <v>2</v>
      </c>
      <c r="Y12" s="75" t="s">
        <v>113</v>
      </c>
      <c r="Z12" s="83">
        <v>162</v>
      </c>
      <c r="AB12" s="82" t="s">
        <v>18</v>
      </c>
      <c r="AC12" s="76">
        <v>121767</v>
      </c>
      <c r="AD12" s="86">
        <v>0.97248572565463343</v>
      </c>
      <c r="AE12"/>
      <c r="AF12" s="82" t="s">
        <v>17</v>
      </c>
      <c r="AG12">
        <v>4</v>
      </c>
      <c r="AH12">
        <v>28</v>
      </c>
      <c r="AI12">
        <v>32</v>
      </c>
    </row>
    <row r="13" spans="2:50" x14ac:dyDescent="0.25">
      <c r="C13" t="str">
        <f t="shared" si="0"/>
        <v/>
      </c>
      <c r="F13" t="str">
        <f t="shared" si="1"/>
        <v/>
      </c>
      <c r="H13" s="75" t="s">
        <v>114</v>
      </c>
      <c r="I13">
        <f t="shared" si="2"/>
        <v>1</v>
      </c>
      <c r="K13" s="75" t="s">
        <v>113</v>
      </c>
      <c r="M13">
        <v>1</v>
      </c>
      <c r="N13">
        <v>1</v>
      </c>
      <c r="P13" s="75" t="s">
        <v>114</v>
      </c>
      <c r="Q13">
        <v>8826</v>
      </c>
      <c r="R13">
        <v>8826</v>
      </c>
      <c r="T13" s="75" t="s">
        <v>113</v>
      </c>
      <c r="V13">
        <v>0</v>
      </c>
      <c r="W13">
        <v>0</v>
      </c>
      <c r="Y13" s="75" t="s">
        <v>114</v>
      </c>
      <c r="Z13" s="83">
        <v>219</v>
      </c>
      <c r="AB13" s="82" t="s">
        <v>19</v>
      </c>
      <c r="AC13" s="76">
        <v>137917</v>
      </c>
      <c r="AD13" s="86">
        <v>0.9921719780631767</v>
      </c>
      <c r="AE13"/>
      <c r="AF13" s="82" t="s">
        <v>18</v>
      </c>
      <c r="AH13">
        <v>18</v>
      </c>
      <c r="AI13">
        <v>18</v>
      </c>
    </row>
    <row r="14" spans="2:50" x14ac:dyDescent="0.25">
      <c r="C14" t="str">
        <f t="shared" si="0"/>
        <v/>
      </c>
      <c r="F14" t="str">
        <f t="shared" si="1"/>
        <v/>
      </c>
      <c r="H14" s="75" t="s">
        <v>115</v>
      </c>
      <c r="I14">
        <f t="shared" si="2"/>
        <v>1</v>
      </c>
      <c r="K14" s="75" t="s">
        <v>114</v>
      </c>
      <c r="M14">
        <v>1</v>
      </c>
      <c r="N14">
        <v>1</v>
      </c>
      <c r="P14" s="75" t="s">
        <v>115</v>
      </c>
      <c r="Q14">
        <v>7283</v>
      </c>
      <c r="R14">
        <v>6000</v>
      </c>
      <c r="T14" s="75" t="s">
        <v>114</v>
      </c>
      <c r="V14">
        <v>0</v>
      </c>
      <c r="W14">
        <v>0</v>
      </c>
      <c r="Y14" s="75" t="s">
        <v>115</v>
      </c>
      <c r="Z14" s="83">
        <v>498</v>
      </c>
      <c r="AB14" s="82" t="s">
        <v>20</v>
      </c>
      <c r="AC14" s="76">
        <v>138806</v>
      </c>
      <c r="AD14" s="86">
        <v>0.96186397204306662</v>
      </c>
      <c r="AE14"/>
      <c r="AF14" s="82" t="s">
        <v>19</v>
      </c>
      <c r="AG14">
        <v>3</v>
      </c>
      <c r="AH14">
        <v>17</v>
      </c>
      <c r="AI14">
        <v>20</v>
      </c>
    </row>
    <row r="15" spans="2:50" x14ac:dyDescent="0.25">
      <c r="C15" t="str">
        <f t="shared" si="0"/>
        <v/>
      </c>
      <c r="F15" t="str">
        <f t="shared" si="1"/>
        <v/>
      </c>
      <c r="H15" s="75" t="s">
        <v>116</v>
      </c>
      <c r="I15">
        <f t="shared" si="2"/>
        <v>1</v>
      </c>
      <c r="K15" s="75" t="s">
        <v>115</v>
      </c>
      <c r="L15">
        <v>1</v>
      </c>
      <c r="N15">
        <v>1</v>
      </c>
      <c r="P15" s="75" t="s">
        <v>116</v>
      </c>
      <c r="Q15">
        <v>8178</v>
      </c>
      <c r="R15">
        <v>8178</v>
      </c>
      <c r="T15" s="75" t="s">
        <v>115</v>
      </c>
      <c r="U15">
        <v>3</v>
      </c>
      <c r="W15">
        <v>3</v>
      </c>
      <c r="Y15" s="75" t="s">
        <v>116</v>
      </c>
      <c r="Z15" s="83">
        <v>101</v>
      </c>
      <c r="AB15" s="75" t="s">
        <v>324</v>
      </c>
      <c r="AC15" s="76">
        <v>1383416</v>
      </c>
      <c r="AD15" s="86">
        <v>0.97501823910745167</v>
      </c>
      <c r="AE15"/>
      <c r="AF15" s="82" t="s">
        <v>20</v>
      </c>
      <c r="AG15">
        <v>1</v>
      </c>
      <c r="AH15">
        <v>18</v>
      </c>
      <c r="AI15">
        <v>19</v>
      </c>
    </row>
    <row r="16" spans="2:50" x14ac:dyDescent="0.25">
      <c r="C16" t="str">
        <f t="shared" si="0"/>
        <v/>
      </c>
      <c r="F16" t="str">
        <f t="shared" si="1"/>
        <v/>
      </c>
      <c r="H16" s="75" t="s">
        <v>117</v>
      </c>
      <c r="I16">
        <f t="shared" si="2"/>
        <v>1</v>
      </c>
      <c r="K16" s="75" t="s">
        <v>116</v>
      </c>
      <c r="L16">
        <v>1</v>
      </c>
      <c r="N16">
        <v>1</v>
      </c>
      <c r="P16" s="75" t="s">
        <v>117</v>
      </c>
      <c r="Q16">
        <v>7042</v>
      </c>
      <c r="R16">
        <v>7042</v>
      </c>
      <c r="T16" s="75" t="s">
        <v>116</v>
      </c>
      <c r="U16">
        <v>2</v>
      </c>
      <c r="W16">
        <v>2</v>
      </c>
      <c r="Y16" s="75" t="s">
        <v>117</v>
      </c>
      <c r="Z16" s="83">
        <v>223</v>
      </c>
      <c r="AF16" s="75" t="s">
        <v>324</v>
      </c>
      <c r="AG16">
        <v>19</v>
      </c>
      <c r="AH16">
        <v>179</v>
      </c>
      <c r="AI16">
        <v>198</v>
      </c>
    </row>
    <row r="17" spans="3:26" x14ac:dyDescent="0.25">
      <c r="C17" t="str">
        <f t="shared" si="0"/>
        <v/>
      </c>
      <c r="F17" t="str">
        <f t="shared" si="1"/>
        <v/>
      </c>
      <c r="H17" s="75" t="s">
        <v>118</v>
      </c>
      <c r="I17">
        <f t="shared" si="2"/>
        <v>1</v>
      </c>
      <c r="K17" s="75" t="s">
        <v>117</v>
      </c>
      <c r="M17">
        <v>1</v>
      </c>
      <c r="N17">
        <v>1</v>
      </c>
      <c r="P17" s="75" t="s">
        <v>118</v>
      </c>
      <c r="Q17">
        <v>8712</v>
      </c>
      <c r="R17">
        <v>6000</v>
      </c>
      <c r="T17" s="75" t="s">
        <v>117</v>
      </c>
      <c r="V17">
        <v>0</v>
      </c>
      <c r="W17">
        <v>0</v>
      </c>
      <c r="Y17" s="75" t="s">
        <v>118</v>
      </c>
      <c r="Z17" s="83">
        <v>174</v>
      </c>
    </row>
    <row r="18" spans="3:26" x14ac:dyDescent="0.25">
      <c r="C18" t="str">
        <f t="shared" si="0"/>
        <v/>
      </c>
      <c r="F18" t="str">
        <f t="shared" si="1"/>
        <v/>
      </c>
      <c r="H18" s="75" t="s">
        <v>119</v>
      </c>
      <c r="I18">
        <f t="shared" si="2"/>
        <v>1</v>
      </c>
      <c r="K18" s="75" t="s">
        <v>118</v>
      </c>
      <c r="L18">
        <v>1</v>
      </c>
      <c r="N18">
        <v>1</v>
      </c>
      <c r="P18" s="75" t="s">
        <v>119</v>
      </c>
      <c r="Q18">
        <v>7035</v>
      </c>
      <c r="R18">
        <v>7035</v>
      </c>
      <c r="T18" s="75" t="s">
        <v>118</v>
      </c>
      <c r="U18">
        <v>1</v>
      </c>
      <c r="W18">
        <v>1</v>
      </c>
      <c r="Y18" s="75" t="s">
        <v>119</v>
      </c>
      <c r="Z18" s="83">
        <v>284</v>
      </c>
    </row>
    <row r="19" spans="3:26" x14ac:dyDescent="0.25">
      <c r="C19" t="str">
        <f t="shared" si="0"/>
        <v/>
      </c>
      <c r="F19" t="str">
        <f t="shared" si="1"/>
        <v/>
      </c>
      <c r="H19" s="75" t="s">
        <v>120</v>
      </c>
      <c r="I19">
        <f t="shared" si="2"/>
        <v>1</v>
      </c>
      <c r="K19" s="75" t="s">
        <v>119</v>
      </c>
      <c r="M19">
        <v>1</v>
      </c>
      <c r="N19">
        <v>1</v>
      </c>
      <c r="P19" s="75" t="s">
        <v>120</v>
      </c>
      <c r="Q19">
        <v>4650</v>
      </c>
      <c r="R19">
        <v>4300</v>
      </c>
      <c r="T19" s="75" t="s">
        <v>119</v>
      </c>
      <c r="V19">
        <v>0</v>
      </c>
      <c r="W19">
        <v>0</v>
      </c>
      <c r="Y19" s="75" t="s">
        <v>120</v>
      </c>
      <c r="Z19" s="83">
        <v>215</v>
      </c>
    </row>
    <row r="20" spans="3:26" x14ac:dyDescent="0.25">
      <c r="C20" t="str">
        <f t="shared" si="0"/>
        <v/>
      </c>
      <c r="F20" t="str">
        <f t="shared" si="1"/>
        <v/>
      </c>
      <c r="H20" s="75" t="s">
        <v>121</v>
      </c>
      <c r="I20">
        <f t="shared" si="2"/>
        <v>1</v>
      </c>
      <c r="K20" s="75" t="s">
        <v>120</v>
      </c>
      <c r="L20">
        <v>1</v>
      </c>
      <c r="N20">
        <v>1</v>
      </c>
      <c r="P20" s="75" t="s">
        <v>121</v>
      </c>
      <c r="Q20">
        <v>5603</v>
      </c>
      <c r="R20">
        <v>5000</v>
      </c>
      <c r="T20" s="75" t="s">
        <v>120</v>
      </c>
      <c r="U20">
        <v>3</v>
      </c>
      <c r="W20">
        <v>3</v>
      </c>
      <c r="Y20" s="75" t="s">
        <v>121</v>
      </c>
      <c r="Z20" s="83">
        <v>371</v>
      </c>
    </row>
    <row r="21" spans="3:26" x14ac:dyDescent="0.25">
      <c r="C21" t="str">
        <f t="shared" si="0"/>
        <v/>
      </c>
      <c r="F21" t="str">
        <f t="shared" si="1"/>
        <v/>
      </c>
      <c r="H21" s="75" t="s">
        <v>122</v>
      </c>
      <c r="I21">
        <f t="shared" si="2"/>
        <v>1</v>
      </c>
      <c r="K21" s="75" t="s">
        <v>121</v>
      </c>
      <c r="M21">
        <v>1</v>
      </c>
      <c r="N21">
        <v>1</v>
      </c>
      <c r="P21" s="75" t="s">
        <v>122</v>
      </c>
      <c r="Q21">
        <v>6129</v>
      </c>
      <c r="R21">
        <v>6000</v>
      </c>
      <c r="T21" s="75" t="s">
        <v>121</v>
      </c>
      <c r="V21">
        <v>0</v>
      </c>
      <c r="W21">
        <v>0</v>
      </c>
      <c r="Y21" s="75" t="s">
        <v>122</v>
      </c>
      <c r="Z21" s="83">
        <v>154</v>
      </c>
    </row>
    <row r="22" spans="3:26" x14ac:dyDescent="0.25">
      <c r="C22" t="str">
        <f t="shared" si="0"/>
        <v/>
      </c>
      <c r="F22" t="str">
        <f t="shared" si="1"/>
        <v/>
      </c>
      <c r="H22" s="75" t="s">
        <v>123</v>
      </c>
      <c r="I22">
        <f t="shared" si="2"/>
        <v>1</v>
      </c>
      <c r="K22" s="75" t="s">
        <v>122</v>
      </c>
      <c r="M22">
        <v>1</v>
      </c>
      <c r="N22">
        <v>1</v>
      </c>
      <c r="P22" s="75" t="s">
        <v>123</v>
      </c>
      <c r="Q22">
        <v>5906</v>
      </c>
      <c r="R22">
        <v>5906</v>
      </c>
      <c r="T22" s="75" t="s">
        <v>122</v>
      </c>
      <c r="V22">
        <v>-3</v>
      </c>
      <c r="W22">
        <v>-3</v>
      </c>
      <c r="Y22" s="75" t="s">
        <v>123</v>
      </c>
      <c r="Z22" s="83">
        <v>325</v>
      </c>
    </row>
    <row r="23" spans="3:26" x14ac:dyDescent="0.25">
      <c r="C23" t="str">
        <f t="shared" si="0"/>
        <v/>
      </c>
      <c r="F23" t="str">
        <f t="shared" si="1"/>
        <v/>
      </c>
      <c r="H23" s="75" t="s">
        <v>124</v>
      </c>
      <c r="I23">
        <f t="shared" si="2"/>
        <v>1</v>
      </c>
      <c r="K23" s="75" t="s">
        <v>123</v>
      </c>
      <c r="M23">
        <v>1</v>
      </c>
      <c r="N23">
        <v>1</v>
      </c>
      <c r="P23" s="75" t="s">
        <v>124</v>
      </c>
      <c r="Q23">
        <v>7813</v>
      </c>
      <c r="R23">
        <v>7813</v>
      </c>
      <c r="T23" s="75" t="s">
        <v>123</v>
      </c>
      <c r="V23">
        <v>0</v>
      </c>
      <c r="W23">
        <v>0</v>
      </c>
      <c r="Y23" s="75" t="s">
        <v>124</v>
      </c>
      <c r="Z23" s="83">
        <v>325</v>
      </c>
    </row>
    <row r="24" spans="3:26" x14ac:dyDescent="0.25">
      <c r="C24" t="str">
        <f t="shared" si="0"/>
        <v/>
      </c>
      <c r="F24" t="str">
        <f t="shared" si="1"/>
        <v/>
      </c>
      <c r="H24" s="75" t="s">
        <v>125</v>
      </c>
      <c r="I24">
        <f t="shared" si="2"/>
        <v>1</v>
      </c>
      <c r="K24" s="75" t="s">
        <v>124</v>
      </c>
      <c r="M24">
        <v>1</v>
      </c>
      <c r="N24">
        <v>1</v>
      </c>
      <c r="P24" s="75" t="s">
        <v>125</v>
      </c>
      <c r="Q24">
        <v>6774</v>
      </c>
      <c r="R24">
        <v>6774</v>
      </c>
      <c r="T24" s="75" t="s">
        <v>124</v>
      </c>
      <c r="V24">
        <v>0</v>
      </c>
      <c r="W24">
        <v>0</v>
      </c>
      <c r="Y24" s="75" t="s">
        <v>125</v>
      </c>
      <c r="Z24" s="83">
        <v>104</v>
      </c>
    </row>
    <row r="25" spans="3:26" x14ac:dyDescent="0.25">
      <c r="C25" t="str">
        <f t="shared" si="0"/>
        <v/>
      </c>
      <c r="F25" t="str">
        <f t="shared" si="1"/>
        <v/>
      </c>
      <c r="H25" s="75" t="s">
        <v>126</v>
      </c>
      <c r="I25">
        <f t="shared" si="2"/>
        <v>1</v>
      </c>
      <c r="K25" s="75" t="s">
        <v>125</v>
      </c>
      <c r="M25">
        <v>1</v>
      </c>
      <c r="N25">
        <v>1</v>
      </c>
      <c r="P25" s="75" t="s">
        <v>126</v>
      </c>
      <c r="Q25">
        <v>9629</v>
      </c>
      <c r="R25">
        <v>9629</v>
      </c>
      <c r="T25" s="75" t="s">
        <v>125</v>
      </c>
      <c r="V25">
        <v>0</v>
      </c>
      <c r="W25">
        <v>0</v>
      </c>
      <c r="Y25" s="75" t="s">
        <v>126</v>
      </c>
      <c r="Z25" s="83">
        <v>230</v>
      </c>
    </row>
    <row r="26" spans="3:26" x14ac:dyDescent="0.25">
      <c r="C26" t="str">
        <f t="shared" si="0"/>
        <v/>
      </c>
      <c r="F26" t="str">
        <f t="shared" si="1"/>
        <v/>
      </c>
      <c r="H26" s="75" t="s">
        <v>127</v>
      </c>
      <c r="I26">
        <f t="shared" si="2"/>
        <v>1</v>
      </c>
      <c r="K26" s="75" t="s">
        <v>126</v>
      </c>
      <c r="M26">
        <v>1</v>
      </c>
      <c r="N26">
        <v>1</v>
      </c>
      <c r="P26" s="75" t="s">
        <v>127</v>
      </c>
      <c r="Q26">
        <v>5307</v>
      </c>
      <c r="R26">
        <v>5307</v>
      </c>
      <c r="T26" s="75" t="s">
        <v>126</v>
      </c>
      <c r="V26">
        <v>-2</v>
      </c>
      <c r="W26">
        <v>-2</v>
      </c>
      <c r="Y26" s="75" t="s">
        <v>127</v>
      </c>
      <c r="Z26" s="83">
        <v>436</v>
      </c>
    </row>
    <row r="27" spans="3:26" x14ac:dyDescent="0.25">
      <c r="C27" t="str">
        <f t="shared" si="0"/>
        <v/>
      </c>
      <c r="F27" t="str">
        <f t="shared" si="1"/>
        <v/>
      </c>
      <c r="H27" s="75" t="s">
        <v>128</v>
      </c>
      <c r="I27">
        <f t="shared" si="2"/>
        <v>1</v>
      </c>
      <c r="K27" s="75" t="s">
        <v>127</v>
      </c>
      <c r="M27">
        <v>1</v>
      </c>
      <c r="N27">
        <v>1</v>
      </c>
      <c r="P27" s="75" t="s">
        <v>128</v>
      </c>
      <c r="Q27">
        <v>7612</v>
      </c>
      <c r="R27">
        <v>7612</v>
      </c>
      <c r="T27" s="75" t="s">
        <v>127</v>
      </c>
      <c r="V27">
        <v>0</v>
      </c>
      <c r="W27">
        <v>0</v>
      </c>
      <c r="Y27" s="75" t="s">
        <v>128</v>
      </c>
      <c r="Z27" s="83">
        <v>223</v>
      </c>
    </row>
    <row r="28" spans="3:26" x14ac:dyDescent="0.25">
      <c r="C28" t="str">
        <f t="shared" si="0"/>
        <v/>
      </c>
      <c r="F28" t="str">
        <f t="shared" si="1"/>
        <v/>
      </c>
      <c r="H28" s="75" t="s">
        <v>129</v>
      </c>
      <c r="I28">
        <f t="shared" si="2"/>
        <v>1</v>
      </c>
      <c r="K28" s="75" t="s">
        <v>128</v>
      </c>
      <c r="M28">
        <v>1</v>
      </c>
      <c r="N28">
        <v>1</v>
      </c>
      <c r="P28" s="75" t="s">
        <v>129</v>
      </c>
      <c r="Q28">
        <v>4914</v>
      </c>
      <c r="R28">
        <v>4914</v>
      </c>
      <c r="T28" s="75" t="s">
        <v>128</v>
      </c>
      <c r="V28">
        <v>0</v>
      </c>
      <c r="W28">
        <v>0</v>
      </c>
      <c r="Y28" s="75" t="s">
        <v>129</v>
      </c>
      <c r="Z28" s="83">
        <v>102</v>
      </c>
    </row>
    <row r="29" spans="3:26" x14ac:dyDescent="0.25">
      <c r="C29" t="str">
        <f t="shared" si="0"/>
        <v/>
      </c>
      <c r="F29" t="str">
        <f t="shared" si="1"/>
        <v/>
      </c>
      <c r="H29" s="75" t="s">
        <v>130</v>
      </c>
      <c r="I29">
        <f t="shared" si="2"/>
        <v>1</v>
      </c>
      <c r="K29" s="75" t="s">
        <v>129</v>
      </c>
      <c r="M29">
        <v>1</v>
      </c>
      <c r="N29">
        <v>1</v>
      </c>
      <c r="P29" s="75" t="s">
        <v>130</v>
      </c>
      <c r="Q29">
        <v>6700</v>
      </c>
      <c r="R29">
        <v>6700</v>
      </c>
      <c r="T29" s="75" t="s">
        <v>129</v>
      </c>
      <c r="V29">
        <v>0</v>
      </c>
      <c r="W29">
        <v>0</v>
      </c>
      <c r="Y29" s="75" t="s">
        <v>130</v>
      </c>
      <c r="Z29" s="83">
        <v>301</v>
      </c>
    </row>
    <row r="30" spans="3:26" x14ac:dyDescent="0.25">
      <c r="C30" t="str">
        <f t="shared" si="0"/>
        <v/>
      </c>
      <c r="F30" t="str">
        <f t="shared" si="1"/>
        <v/>
      </c>
      <c r="H30" s="75" t="s">
        <v>131</v>
      </c>
      <c r="I30">
        <f t="shared" si="2"/>
        <v>1</v>
      </c>
      <c r="K30" s="75" t="s">
        <v>130</v>
      </c>
      <c r="M30">
        <v>1</v>
      </c>
      <c r="N30">
        <v>1</v>
      </c>
      <c r="P30" s="75" t="s">
        <v>131</v>
      </c>
      <c r="Q30">
        <v>9592</v>
      </c>
      <c r="R30">
        <v>9592</v>
      </c>
      <c r="T30" s="75" t="s">
        <v>130</v>
      </c>
      <c r="V30">
        <v>-2</v>
      </c>
      <c r="W30">
        <v>-2</v>
      </c>
      <c r="Y30" s="75" t="s">
        <v>131</v>
      </c>
      <c r="Z30" s="83">
        <v>121</v>
      </c>
    </row>
    <row r="31" spans="3:26" x14ac:dyDescent="0.25">
      <c r="C31" t="str">
        <f t="shared" si="0"/>
        <v/>
      </c>
      <c r="F31" t="str">
        <f t="shared" si="1"/>
        <v/>
      </c>
      <c r="H31" s="75" t="s">
        <v>132</v>
      </c>
      <c r="I31">
        <f t="shared" si="2"/>
        <v>1</v>
      </c>
      <c r="K31" s="75" t="s">
        <v>131</v>
      </c>
      <c r="M31">
        <v>1</v>
      </c>
      <c r="N31">
        <v>1</v>
      </c>
      <c r="P31" s="75" t="s">
        <v>132</v>
      </c>
      <c r="Q31">
        <v>9886</v>
      </c>
      <c r="R31">
        <v>9886</v>
      </c>
      <c r="T31" s="75" t="s">
        <v>131</v>
      </c>
      <c r="V31">
        <v>0</v>
      </c>
      <c r="W31">
        <v>0</v>
      </c>
      <c r="Y31" s="75" t="s">
        <v>132</v>
      </c>
      <c r="Z31" s="83">
        <v>302</v>
      </c>
    </row>
    <row r="32" spans="3:26" x14ac:dyDescent="0.25">
      <c r="C32" t="str">
        <f t="shared" si="0"/>
        <v/>
      </c>
      <c r="F32" t="str">
        <f t="shared" si="1"/>
        <v/>
      </c>
      <c r="H32" s="75" t="s">
        <v>133</v>
      </c>
      <c r="I32">
        <f t="shared" si="2"/>
        <v>1</v>
      </c>
      <c r="K32" s="75" t="s">
        <v>132</v>
      </c>
      <c r="M32">
        <v>1</v>
      </c>
      <c r="N32">
        <v>1</v>
      </c>
      <c r="P32" s="75" t="s">
        <v>133</v>
      </c>
      <c r="Q32">
        <v>6858</v>
      </c>
      <c r="R32">
        <v>6000</v>
      </c>
      <c r="T32" s="75" t="s">
        <v>132</v>
      </c>
      <c r="V32">
        <v>0</v>
      </c>
      <c r="W32">
        <v>0</v>
      </c>
      <c r="Y32" s="75" t="s">
        <v>133</v>
      </c>
      <c r="Z32" s="83">
        <v>417</v>
      </c>
    </row>
    <row r="33" spans="3:26" x14ac:dyDescent="0.25">
      <c r="C33" t="str">
        <f t="shared" si="0"/>
        <v/>
      </c>
      <c r="F33" t="str">
        <f t="shared" si="1"/>
        <v/>
      </c>
      <c r="H33" s="75" t="s">
        <v>134</v>
      </c>
      <c r="I33">
        <f t="shared" si="2"/>
        <v>1</v>
      </c>
      <c r="K33" s="75" t="s">
        <v>133</v>
      </c>
      <c r="L33">
        <v>1</v>
      </c>
      <c r="N33">
        <v>1</v>
      </c>
      <c r="P33" s="75" t="s">
        <v>134</v>
      </c>
      <c r="Q33">
        <v>7661</v>
      </c>
      <c r="R33">
        <v>7661</v>
      </c>
      <c r="T33" s="75" t="s">
        <v>133</v>
      </c>
      <c r="U33">
        <v>5</v>
      </c>
      <c r="W33">
        <v>5</v>
      </c>
      <c r="Y33" s="75" t="s">
        <v>134</v>
      </c>
      <c r="Z33" s="83">
        <v>113</v>
      </c>
    </row>
    <row r="34" spans="3:26" x14ac:dyDescent="0.25">
      <c r="C34" t="str">
        <f t="shared" si="0"/>
        <v/>
      </c>
      <c r="F34" t="str">
        <f t="shared" si="1"/>
        <v/>
      </c>
      <c r="H34" s="75" t="s">
        <v>135</v>
      </c>
      <c r="I34">
        <f t="shared" si="2"/>
        <v>1</v>
      </c>
      <c r="K34" s="75" t="s">
        <v>134</v>
      </c>
      <c r="M34">
        <v>1</v>
      </c>
      <c r="N34">
        <v>1</v>
      </c>
      <c r="P34" s="75" t="s">
        <v>135</v>
      </c>
      <c r="Q34">
        <v>8270</v>
      </c>
      <c r="R34">
        <v>8270</v>
      </c>
      <c r="T34" s="75" t="s">
        <v>134</v>
      </c>
      <c r="V34">
        <v>-3</v>
      </c>
      <c r="W34">
        <v>-3</v>
      </c>
      <c r="Y34" s="75" t="s">
        <v>135</v>
      </c>
      <c r="Z34" s="83">
        <v>208</v>
      </c>
    </row>
    <row r="35" spans="3:26" x14ac:dyDescent="0.25">
      <c r="C35" t="str">
        <f t="shared" si="0"/>
        <v/>
      </c>
      <c r="F35" t="str">
        <f t="shared" si="1"/>
        <v/>
      </c>
      <c r="H35" s="75" t="s">
        <v>136</v>
      </c>
      <c r="I35">
        <f t="shared" si="2"/>
        <v>1</v>
      </c>
      <c r="K35" s="75" t="s">
        <v>135</v>
      </c>
      <c r="M35">
        <v>1</v>
      </c>
      <c r="N35">
        <v>1</v>
      </c>
      <c r="P35" s="75" t="s">
        <v>136</v>
      </c>
      <c r="Q35">
        <v>9282</v>
      </c>
      <c r="R35">
        <v>9000</v>
      </c>
      <c r="T35" s="75" t="s">
        <v>135</v>
      </c>
      <c r="V35">
        <v>0</v>
      </c>
      <c r="W35">
        <v>0</v>
      </c>
      <c r="Y35" s="75" t="s">
        <v>136</v>
      </c>
      <c r="Z35" s="83">
        <v>410</v>
      </c>
    </row>
    <row r="36" spans="3:26" x14ac:dyDescent="0.25">
      <c r="C36" t="str">
        <f t="shared" si="0"/>
        <v/>
      </c>
      <c r="F36" t="str">
        <f t="shared" si="1"/>
        <v/>
      </c>
      <c r="H36" s="75" t="s">
        <v>137</v>
      </c>
      <c r="I36">
        <f t="shared" si="2"/>
        <v>1</v>
      </c>
      <c r="K36" s="75" t="s">
        <v>136</v>
      </c>
      <c r="M36">
        <v>1</v>
      </c>
      <c r="N36">
        <v>1</v>
      </c>
      <c r="P36" s="75" t="s">
        <v>137</v>
      </c>
      <c r="Q36">
        <v>5219</v>
      </c>
      <c r="R36">
        <v>5219</v>
      </c>
      <c r="T36" s="75" t="s">
        <v>136</v>
      </c>
      <c r="V36">
        <v>0</v>
      </c>
      <c r="W36">
        <v>0</v>
      </c>
      <c r="Y36" s="75" t="s">
        <v>137</v>
      </c>
      <c r="Z36" s="83">
        <v>345</v>
      </c>
    </row>
    <row r="37" spans="3:26" x14ac:dyDescent="0.25">
      <c r="C37" t="str">
        <f t="shared" si="0"/>
        <v/>
      </c>
      <c r="F37" t="str">
        <f t="shared" si="1"/>
        <v/>
      </c>
      <c r="H37" s="75" t="s">
        <v>138</v>
      </c>
      <c r="I37">
        <f t="shared" si="2"/>
        <v>1</v>
      </c>
      <c r="K37" s="75" t="s">
        <v>137</v>
      </c>
      <c r="M37">
        <v>1</v>
      </c>
      <c r="N37">
        <v>1</v>
      </c>
      <c r="P37" s="75" t="s">
        <v>138</v>
      </c>
      <c r="Q37">
        <v>8203</v>
      </c>
      <c r="R37">
        <v>8000</v>
      </c>
      <c r="T37" s="75" t="s">
        <v>137</v>
      </c>
      <c r="V37">
        <v>0</v>
      </c>
      <c r="W37">
        <v>0</v>
      </c>
      <c r="Y37" s="75" t="s">
        <v>138</v>
      </c>
      <c r="Z37" s="83">
        <v>393</v>
      </c>
    </row>
    <row r="38" spans="3:26" x14ac:dyDescent="0.25">
      <c r="C38" t="str">
        <f t="shared" si="0"/>
        <v/>
      </c>
      <c r="F38" t="str">
        <f t="shared" si="1"/>
        <v/>
      </c>
      <c r="H38" s="75" t="s">
        <v>139</v>
      </c>
      <c r="I38">
        <f t="shared" si="2"/>
        <v>1</v>
      </c>
      <c r="K38" s="75" t="s">
        <v>138</v>
      </c>
      <c r="L38">
        <v>1</v>
      </c>
      <c r="N38">
        <v>1</v>
      </c>
      <c r="P38" s="75" t="s">
        <v>139</v>
      </c>
      <c r="Q38">
        <v>4593</v>
      </c>
      <c r="R38">
        <v>4300</v>
      </c>
      <c r="T38" s="75" t="s">
        <v>138</v>
      </c>
      <c r="U38">
        <v>6</v>
      </c>
      <c r="W38">
        <v>6</v>
      </c>
      <c r="Y38" s="75" t="s">
        <v>139</v>
      </c>
      <c r="Z38" s="83">
        <v>132</v>
      </c>
    </row>
    <row r="39" spans="3:26" x14ac:dyDescent="0.25">
      <c r="C39" t="str">
        <f t="shared" si="0"/>
        <v/>
      </c>
      <c r="F39" t="str">
        <f t="shared" si="1"/>
        <v/>
      </c>
      <c r="H39" s="75" t="s">
        <v>140</v>
      </c>
      <c r="I39">
        <f t="shared" si="2"/>
        <v>1</v>
      </c>
      <c r="K39" s="75" t="s">
        <v>139</v>
      </c>
      <c r="M39">
        <v>1</v>
      </c>
      <c r="N39">
        <v>1</v>
      </c>
      <c r="P39" s="75" t="s">
        <v>140</v>
      </c>
      <c r="Q39">
        <v>9071</v>
      </c>
      <c r="R39">
        <v>9000</v>
      </c>
      <c r="T39" s="75" t="s">
        <v>139</v>
      </c>
      <c r="V39">
        <v>0</v>
      </c>
      <c r="W39">
        <v>0</v>
      </c>
      <c r="Y39" s="75" t="s">
        <v>140</v>
      </c>
      <c r="Z39" s="83">
        <v>356</v>
      </c>
    </row>
    <row r="40" spans="3:26" x14ac:dyDescent="0.25">
      <c r="C40" t="str">
        <f t="shared" si="0"/>
        <v/>
      </c>
      <c r="F40" t="str">
        <f t="shared" si="1"/>
        <v/>
      </c>
      <c r="H40" s="75" t="s">
        <v>141</v>
      </c>
      <c r="I40">
        <f t="shared" si="2"/>
        <v>1</v>
      </c>
      <c r="K40" s="75" t="s">
        <v>140</v>
      </c>
      <c r="M40">
        <v>1</v>
      </c>
      <c r="N40">
        <v>1</v>
      </c>
      <c r="P40" s="75" t="s">
        <v>141</v>
      </c>
      <c r="Q40">
        <v>8853</v>
      </c>
      <c r="R40">
        <v>8853</v>
      </c>
      <c r="T40" s="75" t="s">
        <v>140</v>
      </c>
      <c r="V40">
        <v>0</v>
      </c>
      <c r="W40">
        <v>0</v>
      </c>
      <c r="Y40" s="75" t="s">
        <v>141</v>
      </c>
      <c r="Z40" s="83">
        <v>401</v>
      </c>
    </row>
    <row r="41" spans="3:26" x14ac:dyDescent="0.25">
      <c r="C41" t="str">
        <f t="shared" si="0"/>
        <v/>
      </c>
      <c r="F41" t="str">
        <f t="shared" si="1"/>
        <v/>
      </c>
      <c r="H41" s="75" t="s">
        <v>142</v>
      </c>
      <c r="I41">
        <f t="shared" si="2"/>
        <v>1</v>
      </c>
      <c r="K41" s="75" t="s">
        <v>141</v>
      </c>
      <c r="M41">
        <v>1</v>
      </c>
      <c r="N41">
        <v>1</v>
      </c>
      <c r="P41" s="75" t="s">
        <v>142</v>
      </c>
      <c r="Q41">
        <v>9661</v>
      </c>
      <c r="R41">
        <v>9661</v>
      </c>
      <c r="T41" s="75" t="s">
        <v>141</v>
      </c>
      <c r="V41">
        <v>0</v>
      </c>
      <c r="W41">
        <v>0</v>
      </c>
      <c r="Y41" s="75" t="s">
        <v>142</v>
      </c>
      <c r="Z41" s="83">
        <v>162</v>
      </c>
    </row>
    <row r="42" spans="3:26" x14ac:dyDescent="0.25">
      <c r="C42" t="str">
        <f t="shared" si="0"/>
        <v/>
      </c>
      <c r="F42" t="str">
        <f t="shared" si="1"/>
        <v/>
      </c>
      <c r="H42" s="75" t="s">
        <v>143</v>
      </c>
      <c r="I42">
        <f t="shared" si="2"/>
        <v>1</v>
      </c>
      <c r="K42" s="75" t="s">
        <v>142</v>
      </c>
      <c r="M42">
        <v>1</v>
      </c>
      <c r="N42">
        <v>1</v>
      </c>
      <c r="P42" s="75" t="s">
        <v>143</v>
      </c>
      <c r="Q42">
        <v>8845</v>
      </c>
      <c r="R42">
        <v>8845</v>
      </c>
      <c r="T42" s="75" t="s">
        <v>142</v>
      </c>
      <c r="V42">
        <v>0</v>
      </c>
      <c r="W42">
        <v>0</v>
      </c>
      <c r="Y42" s="75" t="s">
        <v>143</v>
      </c>
      <c r="Z42" s="83">
        <v>311</v>
      </c>
    </row>
    <row r="43" spans="3:26" x14ac:dyDescent="0.25">
      <c r="C43" t="str">
        <f t="shared" si="0"/>
        <v/>
      </c>
      <c r="F43" t="str">
        <f t="shared" si="1"/>
        <v/>
      </c>
      <c r="H43" s="75" t="s">
        <v>144</v>
      </c>
      <c r="I43">
        <f t="shared" si="2"/>
        <v>1</v>
      </c>
      <c r="K43" s="75" t="s">
        <v>143</v>
      </c>
      <c r="M43">
        <v>1</v>
      </c>
      <c r="N43">
        <v>1</v>
      </c>
      <c r="P43" s="75" t="s">
        <v>144</v>
      </c>
      <c r="Q43">
        <v>8772</v>
      </c>
      <c r="R43">
        <v>8772</v>
      </c>
      <c r="T43" s="75" t="s">
        <v>143</v>
      </c>
      <c r="V43">
        <v>0</v>
      </c>
      <c r="W43">
        <v>0</v>
      </c>
      <c r="Y43" s="75" t="s">
        <v>144</v>
      </c>
      <c r="Z43" s="83">
        <v>475</v>
      </c>
    </row>
    <row r="44" spans="3:26" x14ac:dyDescent="0.25">
      <c r="C44" t="str">
        <f t="shared" si="0"/>
        <v/>
      </c>
      <c r="F44" t="str">
        <f t="shared" si="1"/>
        <v/>
      </c>
      <c r="H44" s="75" t="s">
        <v>145</v>
      </c>
      <c r="I44">
        <f t="shared" si="2"/>
        <v>1</v>
      </c>
      <c r="K44" s="75" t="s">
        <v>144</v>
      </c>
      <c r="M44">
        <v>1</v>
      </c>
      <c r="N44">
        <v>1</v>
      </c>
      <c r="P44" s="75" t="s">
        <v>145</v>
      </c>
      <c r="Q44">
        <v>9879</v>
      </c>
      <c r="R44">
        <v>9879</v>
      </c>
      <c r="T44" s="75" t="s">
        <v>144</v>
      </c>
      <c r="V44">
        <v>0</v>
      </c>
      <c r="W44">
        <v>0</v>
      </c>
      <c r="Y44" s="75" t="s">
        <v>145</v>
      </c>
      <c r="Z44" s="83">
        <v>217</v>
      </c>
    </row>
    <row r="45" spans="3:26" x14ac:dyDescent="0.25">
      <c r="C45" t="str">
        <f t="shared" si="0"/>
        <v/>
      </c>
      <c r="F45" t="str">
        <f t="shared" si="1"/>
        <v/>
      </c>
      <c r="H45" s="75" t="s">
        <v>146</v>
      </c>
      <c r="I45">
        <f t="shared" si="2"/>
        <v>1</v>
      </c>
      <c r="K45" s="75" t="s">
        <v>145</v>
      </c>
      <c r="L45">
        <v>1</v>
      </c>
      <c r="N45">
        <v>1</v>
      </c>
      <c r="P45" s="75" t="s">
        <v>146</v>
      </c>
      <c r="Q45">
        <v>7440</v>
      </c>
      <c r="R45">
        <v>7440</v>
      </c>
      <c r="T45" s="75" t="s">
        <v>145</v>
      </c>
      <c r="U45">
        <v>4</v>
      </c>
      <c r="W45">
        <v>4</v>
      </c>
      <c r="Y45" s="75" t="s">
        <v>146</v>
      </c>
      <c r="Z45" s="83">
        <v>299</v>
      </c>
    </row>
    <row r="46" spans="3:26" x14ac:dyDescent="0.25">
      <c r="C46" t="str">
        <f t="shared" si="0"/>
        <v/>
      </c>
      <c r="F46" t="str">
        <f t="shared" si="1"/>
        <v/>
      </c>
      <c r="H46" s="75" t="s">
        <v>147</v>
      </c>
      <c r="I46">
        <f t="shared" si="2"/>
        <v>1</v>
      </c>
      <c r="K46" s="75" t="s">
        <v>146</v>
      </c>
      <c r="M46">
        <v>1</v>
      </c>
      <c r="N46">
        <v>1</v>
      </c>
      <c r="P46" s="75" t="s">
        <v>147</v>
      </c>
      <c r="Q46">
        <v>8777</v>
      </c>
      <c r="R46">
        <v>8777</v>
      </c>
      <c r="T46" s="75" t="s">
        <v>146</v>
      </c>
      <c r="V46">
        <v>0</v>
      </c>
      <c r="W46">
        <v>0</v>
      </c>
      <c r="Y46" s="75" t="s">
        <v>147</v>
      </c>
      <c r="Z46" s="83">
        <v>317</v>
      </c>
    </row>
    <row r="47" spans="3:26" x14ac:dyDescent="0.25">
      <c r="C47" t="str">
        <f t="shared" si="0"/>
        <v/>
      </c>
      <c r="F47" t="str">
        <f t="shared" si="1"/>
        <v/>
      </c>
      <c r="H47" s="75" t="s">
        <v>148</v>
      </c>
      <c r="I47">
        <f t="shared" si="2"/>
        <v>1</v>
      </c>
      <c r="K47" s="75" t="s">
        <v>147</v>
      </c>
      <c r="M47">
        <v>1</v>
      </c>
      <c r="N47">
        <v>1</v>
      </c>
      <c r="P47" s="75" t="s">
        <v>148</v>
      </c>
      <c r="Q47">
        <v>6690</v>
      </c>
      <c r="R47">
        <v>6690</v>
      </c>
      <c r="T47" s="75" t="s">
        <v>147</v>
      </c>
      <c r="V47">
        <v>0</v>
      </c>
      <c r="W47">
        <v>0</v>
      </c>
      <c r="Y47" s="75" t="s">
        <v>148</v>
      </c>
      <c r="Z47" s="83">
        <v>357</v>
      </c>
    </row>
    <row r="48" spans="3:26" x14ac:dyDescent="0.25">
      <c r="C48" t="str">
        <f t="shared" si="0"/>
        <v/>
      </c>
      <c r="F48" t="str">
        <f t="shared" si="1"/>
        <v/>
      </c>
      <c r="H48" s="75" t="s">
        <v>149</v>
      </c>
      <c r="I48">
        <f t="shared" si="2"/>
        <v>1</v>
      </c>
      <c r="K48" s="75" t="s">
        <v>148</v>
      </c>
      <c r="M48">
        <v>1</v>
      </c>
      <c r="N48">
        <v>1</v>
      </c>
      <c r="P48" s="75" t="s">
        <v>149</v>
      </c>
      <c r="Q48">
        <v>4376</v>
      </c>
      <c r="R48">
        <v>4376</v>
      </c>
      <c r="T48" s="75" t="s">
        <v>148</v>
      </c>
      <c r="V48">
        <v>0</v>
      </c>
      <c r="W48">
        <v>0</v>
      </c>
      <c r="Y48" s="75" t="s">
        <v>149</v>
      </c>
      <c r="Z48" s="83">
        <v>135</v>
      </c>
    </row>
    <row r="49" spans="3:26" x14ac:dyDescent="0.25">
      <c r="C49" t="str">
        <f t="shared" si="0"/>
        <v/>
      </c>
      <c r="F49" t="str">
        <f t="shared" si="1"/>
        <v/>
      </c>
      <c r="H49" s="75" t="s">
        <v>150</v>
      </c>
      <c r="I49">
        <f t="shared" si="2"/>
        <v>1</v>
      </c>
      <c r="K49" s="75" t="s">
        <v>149</v>
      </c>
      <c r="M49">
        <v>1</v>
      </c>
      <c r="N49">
        <v>1</v>
      </c>
      <c r="P49" s="75" t="s">
        <v>150</v>
      </c>
      <c r="Q49">
        <v>6853</v>
      </c>
      <c r="R49">
        <v>6853</v>
      </c>
      <c r="T49" s="75" t="s">
        <v>149</v>
      </c>
      <c r="V49">
        <v>0</v>
      </c>
      <c r="W49">
        <v>0</v>
      </c>
      <c r="Y49" s="75" t="s">
        <v>150</v>
      </c>
      <c r="Z49" s="83">
        <v>449</v>
      </c>
    </row>
    <row r="50" spans="3:26" x14ac:dyDescent="0.25">
      <c r="C50" t="str">
        <f t="shared" si="0"/>
        <v/>
      </c>
      <c r="F50" t="str">
        <f t="shared" si="1"/>
        <v/>
      </c>
      <c r="H50" s="75" t="s">
        <v>151</v>
      </c>
      <c r="I50">
        <f t="shared" si="2"/>
        <v>1</v>
      </c>
      <c r="K50" s="75" t="s">
        <v>150</v>
      </c>
      <c r="L50">
        <v>1</v>
      </c>
      <c r="N50">
        <v>1</v>
      </c>
      <c r="P50" s="75" t="s">
        <v>151</v>
      </c>
      <c r="Q50">
        <v>9222</v>
      </c>
      <c r="R50">
        <v>9222</v>
      </c>
      <c r="T50" s="75" t="s">
        <v>150</v>
      </c>
      <c r="U50">
        <v>2</v>
      </c>
      <c r="W50">
        <v>2</v>
      </c>
      <c r="Y50" s="75" t="s">
        <v>151</v>
      </c>
      <c r="Z50" s="83">
        <v>184</v>
      </c>
    </row>
    <row r="51" spans="3:26" x14ac:dyDescent="0.25">
      <c r="C51" t="str">
        <f t="shared" si="0"/>
        <v/>
      </c>
      <c r="F51" t="str">
        <f t="shared" si="1"/>
        <v/>
      </c>
      <c r="H51" s="75" t="s">
        <v>152</v>
      </c>
      <c r="I51">
        <f t="shared" si="2"/>
        <v>1</v>
      </c>
      <c r="K51" s="75" t="s">
        <v>151</v>
      </c>
      <c r="M51">
        <v>1</v>
      </c>
      <c r="N51">
        <v>1</v>
      </c>
      <c r="P51" s="75" t="s">
        <v>152</v>
      </c>
      <c r="Q51">
        <v>5468</v>
      </c>
      <c r="R51">
        <v>5468</v>
      </c>
      <c r="T51" s="75" t="s">
        <v>151</v>
      </c>
      <c r="V51">
        <v>0</v>
      </c>
      <c r="W51">
        <v>0</v>
      </c>
      <c r="Y51" s="75" t="s">
        <v>152</v>
      </c>
      <c r="Z51" s="83">
        <v>340</v>
      </c>
    </row>
    <row r="52" spans="3:26" x14ac:dyDescent="0.25">
      <c r="C52" t="str">
        <f t="shared" si="0"/>
        <v/>
      </c>
      <c r="F52" t="str">
        <f t="shared" si="1"/>
        <v/>
      </c>
      <c r="H52" s="75" t="s">
        <v>153</v>
      </c>
      <c r="I52">
        <f t="shared" si="2"/>
        <v>1</v>
      </c>
      <c r="K52" s="75" t="s">
        <v>152</v>
      </c>
      <c r="M52">
        <v>1</v>
      </c>
      <c r="N52">
        <v>1</v>
      </c>
      <c r="P52" s="75" t="s">
        <v>153</v>
      </c>
      <c r="Q52">
        <v>9878</v>
      </c>
      <c r="R52">
        <v>9230</v>
      </c>
      <c r="T52" s="75" t="s">
        <v>152</v>
      </c>
      <c r="V52">
        <v>0</v>
      </c>
      <c r="W52">
        <v>0</v>
      </c>
      <c r="Y52" s="75" t="s">
        <v>153</v>
      </c>
      <c r="Z52" s="83">
        <v>487</v>
      </c>
    </row>
    <row r="53" spans="3:26" x14ac:dyDescent="0.25">
      <c r="C53" t="str">
        <f t="shared" si="0"/>
        <v/>
      </c>
      <c r="F53" t="str">
        <f t="shared" si="1"/>
        <v/>
      </c>
      <c r="H53" s="75" t="s">
        <v>154</v>
      </c>
      <c r="I53">
        <f t="shared" si="2"/>
        <v>1</v>
      </c>
      <c r="K53" s="75" t="s">
        <v>153</v>
      </c>
      <c r="M53">
        <v>1</v>
      </c>
      <c r="N53">
        <v>1</v>
      </c>
      <c r="P53" s="75" t="s">
        <v>154</v>
      </c>
      <c r="Q53">
        <v>5462</v>
      </c>
      <c r="R53">
        <v>5462</v>
      </c>
      <c r="T53" s="75" t="s">
        <v>153</v>
      </c>
      <c r="V53">
        <v>0</v>
      </c>
      <c r="W53">
        <v>0</v>
      </c>
      <c r="Y53" s="75" t="s">
        <v>154</v>
      </c>
      <c r="Z53" s="83">
        <v>282</v>
      </c>
    </row>
    <row r="54" spans="3:26" x14ac:dyDescent="0.25">
      <c r="C54" t="str">
        <f t="shared" si="0"/>
        <v/>
      </c>
      <c r="F54" t="str">
        <f t="shared" si="1"/>
        <v/>
      </c>
      <c r="H54" s="75" t="s">
        <v>155</v>
      </c>
      <c r="I54">
        <f t="shared" si="2"/>
        <v>1</v>
      </c>
      <c r="K54" s="75" t="s">
        <v>154</v>
      </c>
      <c r="M54">
        <v>1</v>
      </c>
      <c r="N54">
        <v>1</v>
      </c>
      <c r="P54" s="75" t="s">
        <v>155</v>
      </c>
      <c r="Q54">
        <v>4098</v>
      </c>
      <c r="R54">
        <v>4098</v>
      </c>
      <c r="T54" s="75" t="s">
        <v>154</v>
      </c>
      <c r="V54">
        <v>0</v>
      </c>
      <c r="W54">
        <v>0</v>
      </c>
      <c r="Y54" s="75" t="s">
        <v>155</v>
      </c>
      <c r="Z54" s="83">
        <v>220</v>
      </c>
    </row>
    <row r="55" spans="3:26" x14ac:dyDescent="0.25">
      <c r="C55" t="str">
        <f t="shared" si="0"/>
        <v/>
      </c>
      <c r="F55" t="str">
        <f t="shared" si="1"/>
        <v/>
      </c>
      <c r="H55" s="75" t="s">
        <v>156</v>
      </c>
      <c r="I55">
        <f t="shared" si="2"/>
        <v>1</v>
      </c>
      <c r="K55" s="75" t="s">
        <v>155</v>
      </c>
      <c r="M55">
        <v>1</v>
      </c>
      <c r="N55">
        <v>1</v>
      </c>
      <c r="P55" s="75" t="s">
        <v>156</v>
      </c>
      <c r="Q55">
        <v>9053</v>
      </c>
      <c r="R55">
        <v>8322</v>
      </c>
      <c r="T55" s="75" t="s">
        <v>155</v>
      </c>
      <c r="V55">
        <v>0</v>
      </c>
      <c r="W55">
        <v>0</v>
      </c>
      <c r="Y55" s="75" t="s">
        <v>156</v>
      </c>
      <c r="Z55" s="83">
        <v>119</v>
      </c>
    </row>
    <row r="56" spans="3:26" x14ac:dyDescent="0.25">
      <c r="C56" t="str">
        <f t="shared" si="0"/>
        <v/>
      </c>
      <c r="F56" t="str">
        <f t="shared" si="1"/>
        <v/>
      </c>
      <c r="H56" s="75" t="s">
        <v>157</v>
      </c>
      <c r="I56">
        <f t="shared" si="2"/>
        <v>1</v>
      </c>
      <c r="K56" s="75" t="s">
        <v>156</v>
      </c>
      <c r="M56">
        <v>1</v>
      </c>
      <c r="N56">
        <v>1</v>
      </c>
      <c r="P56" s="75" t="s">
        <v>157</v>
      </c>
      <c r="Q56">
        <v>7068</v>
      </c>
      <c r="R56">
        <v>7068</v>
      </c>
      <c r="T56" s="75" t="s">
        <v>156</v>
      </c>
      <c r="V56">
        <v>0</v>
      </c>
      <c r="W56">
        <v>0</v>
      </c>
      <c r="Y56" s="75" t="s">
        <v>157</v>
      </c>
      <c r="Z56" s="83">
        <v>378</v>
      </c>
    </row>
    <row r="57" spans="3:26" x14ac:dyDescent="0.25">
      <c r="C57" t="str">
        <f t="shared" si="0"/>
        <v/>
      </c>
      <c r="F57" t="str">
        <f t="shared" si="1"/>
        <v/>
      </c>
      <c r="H57" s="75" t="s">
        <v>158</v>
      </c>
      <c r="I57">
        <f t="shared" si="2"/>
        <v>1</v>
      </c>
      <c r="K57" s="75" t="s">
        <v>157</v>
      </c>
      <c r="M57">
        <v>1</v>
      </c>
      <c r="N57">
        <v>1</v>
      </c>
      <c r="P57" s="75" t="s">
        <v>158</v>
      </c>
      <c r="Q57">
        <v>4660</v>
      </c>
      <c r="R57">
        <v>4200</v>
      </c>
      <c r="T57" s="75" t="s">
        <v>157</v>
      </c>
      <c r="V57">
        <v>0</v>
      </c>
      <c r="W57">
        <v>0</v>
      </c>
      <c r="Y57" s="75" t="s">
        <v>158</v>
      </c>
      <c r="Z57" s="83">
        <v>89</v>
      </c>
    </row>
    <row r="58" spans="3:26" x14ac:dyDescent="0.25">
      <c r="C58" t="str">
        <f t="shared" si="0"/>
        <v/>
      </c>
      <c r="F58" t="str">
        <f t="shared" si="1"/>
        <v/>
      </c>
      <c r="H58" s="75" t="s">
        <v>159</v>
      </c>
      <c r="I58">
        <f t="shared" si="2"/>
        <v>1</v>
      </c>
      <c r="K58" s="75" t="s">
        <v>158</v>
      </c>
      <c r="M58">
        <v>1</v>
      </c>
      <c r="N58">
        <v>1</v>
      </c>
      <c r="P58" s="75" t="s">
        <v>159</v>
      </c>
      <c r="Q58">
        <v>7035</v>
      </c>
      <c r="R58">
        <v>7035</v>
      </c>
      <c r="T58" s="75" t="s">
        <v>158</v>
      </c>
      <c r="V58">
        <v>0</v>
      </c>
      <c r="W58">
        <v>0</v>
      </c>
      <c r="Y58" s="75" t="s">
        <v>159</v>
      </c>
      <c r="Z58" s="83">
        <v>472</v>
      </c>
    </row>
    <row r="59" spans="3:26" x14ac:dyDescent="0.25">
      <c r="C59" t="str">
        <f t="shared" si="0"/>
        <v/>
      </c>
      <c r="F59" t="str">
        <f t="shared" si="1"/>
        <v/>
      </c>
      <c r="H59" s="75" t="s">
        <v>160</v>
      </c>
      <c r="I59">
        <f t="shared" si="2"/>
        <v>1</v>
      </c>
      <c r="K59" s="75" t="s">
        <v>159</v>
      </c>
      <c r="M59">
        <v>1</v>
      </c>
      <c r="N59">
        <v>1</v>
      </c>
      <c r="P59" s="75" t="s">
        <v>160</v>
      </c>
      <c r="Q59">
        <v>6334</v>
      </c>
      <c r="R59">
        <v>6334</v>
      </c>
      <c r="T59" s="75" t="s">
        <v>159</v>
      </c>
      <c r="V59">
        <v>0</v>
      </c>
      <c r="W59">
        <v>0</v>
      </c>
      <c r="Y59" s="75" t="s">
        <v>160</v>
      </c>
      <c r="Z59" s="83">
        <v>98</v>
      </c>
    </row>
    <row r="60" spans="3:26" x14ac:dyDescent="0.25">
      <c r="C60" t="str">
        <f t="shared" si="0"/>
        <v/>
      </c>
      <c r="F60" t="str">
        <f t="shared" si="1"/>
        <v/>
      </c>
      <c r="H60" s="75" t="s">
        <v>161</v>
      </c>
      <c r="I60">
        <f t="shared" si="2"/>
        <v>1</v>
      </c>
      <c r="K60" s="75" t="s">
        <v>160</v>
      </c>
      <c r="M60">
        <v>1</v>
      </c>
      <c r="N60">
        <v>1</v>
      </c>
      <c r="P60" s="75" t="s">
        <v>161</v>
      </c>
      <c r="Q60">
        <v>6808</v>
      </c>
      <c r="R60">
        <v>6808</v>
      </c>
      <c r="T60" s="75" t="s">
        <v>160</v>
      </c>
      <c r="V60">
        <v>0</v>
      </c>
      <c r="W60">
        <v>0</v>
      </c>
      <c r="Y60" s="75" t="s">
        <v>161</v>
      </c>
      <c r="Z60" s="83">
        <v>182</v>
      </c>
    </row>
    <row r="61" spans="3:26" x14ac:dyDescent="0.25">
      <c r="C61" t="str">
        <f t="shared" si="0"/>
        <v/>
      </c>
      <c r="F61" t="str">
        <f t="shared" si="1"/>
        <v/>
      </c>
      <c r="H61" s="75" t="s">
        <v>162</v>
      </c>
      <c r="I61">
        <f t="shared" si="2"/>
        <v>1</v>
      </c>
      <c r="K61" s="75" t="s">
        <v>161</v>
      </c>
      <c r="M61">
        <v>1</v>
      </c>
      <c r="N61">
        <v>1</v>
      </c>
      <c r="P61" s="75" t="s">
        <v>162</v>
      </c>
      <c r="Q61">
        <v>5998</v>
      </c>
      <c r="R61">
        <v>5998</v>
      </c>
      <c r="T61" s="75" t="s">
        <v>161</v>
      </c>
      <c r="V61">
        <v>0</v>
      </c>
      <c r="W61">
        <v>0</v>
      </c>
      <c r="Y61" s="75" t="s">
        <v>162</v>
      </c>
      <c r="Z61" s="83">
        <v>425</v>
      </c>
    </row>
    <row r="62" spans="3:26" x14ac:dyDescent="0.25">
      <c r="C62" t="str">
        <f t="shared" si="0"/>
        <v/>
      </c>
      <c r="F62" t="str">
        <f t="shared" si="1"/>
        <v/>
      </c>
      <c r="H62" s="75" t="s">
        <v>163</v>
      </c>
      <c r="I62">
        <f t="shared" si="2"/>
        <v>1</v>
      </c>
      <c r="K62" s="75" t="s">
        <v>162</v>
      </c>
      <c r="M62">
        <v>1</v>
      </c>
      <c r="N62">
        <v>1</v>
      </c>
      <c r="P62" s="75" t="s">
        <v>163</v>
      </c>
      <c r="Q62">
        <v>6175</v>
      </c>
      <c r="R62">
        <v>6175</v>
      </c>
      <c r="T62" s="75" t="s">
        <v>162</v>
      </c>
      <c r="V62">
        <v>0</v>
      </c>
      <c r="W62">
        <v>0</v>
      </c>
      <c r="Y62" s="75" t="s">
        <v>163</v>
      </c>
      <c r="Z62" s="83">
        <v>411</v>
      </c>
    </row>
    <row r="63" spans="3:26" x14ac:dyDescent="0.25">
      <c r="C63" t="str">
        <f t="shared" si="0"/>
        <v/>
      </c>
      <c r="F63" t="str">
        <f t="shared" si="1"/>
        <v/>
      </c>
      <c r="H63" s="75" t="s">
        <v>164</v>
      </c>
      <c r="I63">
        <f t="shared" si="2"/>
        <v>1</v>
      </c>
      <c r="K63" s="75" t="s">
        <v>163</v>
      </c>
      <c r="M63">
        <v>1</v>
      </c>
      <c r="N63">
        <v>1</v>
      </c>
      <c r="P63" s="75" t="s">
        <v>164</v>
      </c>
      <c r="Q63">
        <v>9455</v>
      </c>
      <c r="R63">
        <v>9455</v>
      </c>
      <c r="T63" s="75" t="s">
        <v>163</v>
      </c>
      <c r="V63">
        <v>0</v>
      </c>
      <c r="W63">
        <v>0</v>
      </c>
      <c r="Y63" s="75" t="s">
        <v>164</v>
      </c>
      <c r="Z63" s="83">
        <v>143</v>
      </c>
    </row>
    <row r="64" spans="3:26" x14ac:dyDescent="0.25">
      <c r="C64" t="str">
        <f t="shared" si="0"/>
        <v/>
      </c>
      <c r="F64" t="str">
        <f t="shared" si="1"/>
        <v/>
      </c>
      <c r="H64" s="75" t="s">
        <v>165</v>
      </c>
      <c r="I64">
        <f t="shared" si="2"/>
        <v>1</v>
      </c>
      <c r="K64" s="75" t="s">
        <v>164</v>
      </c>
      <c r="M64">
        <v>1</v>
      </c>
      <c r="N64">
        <v>1</v>
      </c>
      <c r="P64" s="75" t="s">
        <v>165</v>
      </c>
      <c r="Q64">
        <v>4655</v>
      </c>
      <c r="R64">
        <v>4655</v>
      </c>
      <c r="T64" s="75" t="s">
        <v>164</v>
      </c>
      <c r="V64">
        <v>0</v>
      </c>
      <c r="W64">
        <v>0</v>
      </c>
      <c r="Y64" s="75" t="s">
        <v>165</v>
      </c>
      <c r="Z64" s="83">
        <v>180</v>
      </c>
    </row>
    <row r="65" spans="3:26" x14ac:dyDescent="0.25">
      <c r="C65" t="str">
        <f t="shared" si="0"/>
        <v/>
      </c>
      <c r="F65" t="str">
        <f t="shared" si="1"/>
        <v/>
      </c>
      <c r="H65" s="75" t="s">
        <v>166</v>
      </c>
      <c r="I65">
        <f t="shared" si="2"/>
        <v>1</v>
      </c>
      <c r="K65" s="75" t="s">
        <v>165</v>
      </c>
      <c r="L65">
        <v>1</v>
      </c>
      <c r="N65">
        <v>1</v>
      </c>
      <c r="P65" s="75" t="s">
        <v>166</v>
      </c>
      <c r="Q65">
        <v>4656</v>
      </c>
      <c r="R65">
        <v>4656</v>
      </c>
      <c r="T65" s="75" t="s">
        <v>165</v>
      </c>
      <c r="U65">
        <v>4</v>
      </c>
      <c r="W65">
        <v>4</v>
      </c>
      <c r="Y65" s="75" t="s">
        <v>166</v>
      </c>
      <c r="Z65" s="83">
        <v>262</v>
      </c>
    </row>
    <row r="66" spans="3:26" x14ac:dyDescent="0.25">
      <c r="C66" t="str">
        <f t="shared" si="0"/>
        <v/>
      </c>
      <c r="F66" t="str">
        <f t="shared" si="1"/>
        <v/>
      </c>
      <c r="H66" s="75" t="s">
        <v>167</v>
      </c>
      <c r="I66">
        <f t="shared" si="2"/>
        <v>1</v>
      </c>
      <c r="K66" s="75" t="s">
        <v>166</v>
      </c>
      <c r="M66">
        <v>1</v>
      </c>
      <c r="N66">
        <v>1</v>
      </c>
      <c r="P66" s="75" t="s">
        <v>167</v>
      </c>
      <c r="Q66">
        <v>5107</v>
      </c>
      <c r="R66">
        <v>5107</v>
      </c>
      <c r="T66" s="75" t="s">
        <v>166</v>
      </c>
      <c r="V66">
        <v>0</v>
      </c>
      <c r="W66">
        <v>0</v>
      </c>
      <c r="Y66" s="75" t="s">
        <v>167</v>
      </c>
      <c r="Z66" s="83">
        <v>360</v>
      </c>
    </row>
    <row r="67" spans="3:26" x14ac:dyDescent="0.25">
      <c r="C67" t="str">
        <f t="shared" si="0"/>
        <v/>
      </c>
      <c r="F67" t="str">
        <f t="shared" si="1"/>
        <v/>
      </c>
      <c r="H67" s="75" t="s">
        <v>168</v>
      </c>
      <c r="I67">
        <f t="shared" si="2"/>
        <v>1</v>
      </c>
      <c r="K67" s="75" t="s">
        <v>167</v>
      </c>
      <c r="M67">
        <v>1</v>
      </c>
      <c r="N67">
        <v>1</v>
      </c>
      <c r="P67" s="75" t="s">
        <v>168</v>
      </c>
      <c r="Q67">
        <v>4310</v>
      </c>
      <c r="R67">
        <v>4310</v>
      </c>
      <c r="T67" s="75" t="s">
        <v>167</v>
      </c>
      <c r="V67">
        <v>0</v>
      </c>
      <c r="W67">
        <v>0</v>
      </c>
      <c r="Y67" s="75" t="s">
        <v>168</v>
      </c>
      <c r="Z67" s="83">
        <v>146</v>
      </c>
    </row>
    <row r="68" spans="3:26" x14ac:dyDescent="0.25">
      <c r="C68" t="str">
        <f t="shared" si="0"/>
        <v/>
      </c>
      <c r="F68" t="str">
        <f t="shared" si="1"/>
        <v/>
      </c>
      <c r="H68" s="75" t="s">
        <v>169</v>
      </c>
      <c r="I68">
        <f t="shared" si="2"/>
        <v>1</v>
      </c>
      <c r="K68" s="75" t="s">
        <v>168</v>
      </c>
      <c r="M68">
        <v>1</v>
      </c>
      <c r="N68">
        <v>1</v>
      </c>
      <c r="P68" s="75" t="s">
        <v>169</v>
      </c>
      <c r="Q68">
        <v>5843</v>
      </c>
      <c r="R68">
        <v>5150</v>
      </c>
      <c r="T68" s="75" t="s">
        <v>168</v>
      </c>
      <c r="V68">
        <v>0</v>
      </c>
      <c r="W68">
        <v>0</v>
      </c>
      <c r="Y68" s="75" t="s">
        <v>169</v>
      </c>
      <c r="Z68" s="83">
        <v>422</v>
      </c>
    </row>
    <row r="69" spans="3:26" x14ac:dyDescent="0.25">
      <c r="C69" t="str">
        <f t="shared" si="0"/>
        <v/>
      </c>
      <c r="F69" t="str">
        <f t="shared" si="1"/>
        <v/>
      </c>
      <c r="H69" s="75" t="s">
        <v>170</v>
      </c>
      <c r="I69">
        <f t="shared" si="2"/>
        <v>1</v>
      </c>
      <c r="K69" s="75" t="s">
        <v>169</v>
      </c>
      <c r="M69">
        <v>1</v>
      </c>
      <c r="N69">
        <v>1</v>
      </c>
      <c r="P69" s="75" t="s">
        <v>170</v>
      </c>
      <c r="Q69">
        <v>8939</v>
      </c>
      <c r="R69">
        <v>8939</v>
      </c>
      <c r="T69" s="75" t="s">
        <v>169</v>
      </c>
      <c r="V69">
        <v>0</v>
      </c>
      <c r="W69">
        <v>0</v>
      </c>
      <c r="Y69" s="75" t="s">
        <v>170</v>
      </c>
      <c r="Z69" s="83">
        <v>246</v>
      </c>
    </row>
    <row r="70" spans="3:26" x14ac:dyDescent="0.25">
      <c r="C70" t="str">
        <f t="shared" ref="C70:C133" si="3">IF(OR(B70="",B70="(blank)"),"",1)</f>
        <v/>
      </c>
      <c r="F70" t="str">
        <f t="shared" ref="F70:F133" si="4">IF(OR(E70="",E70="(blank)"),"",1)</f>
        <v/>
      </c>
      <c r="H70" s="75" t="s">
        <v>171</v>
      </c>
      <c r="I70">
        <f t="shared" ref="I70:I133" si="5">IF(OR(H70="",H70="(blank)"),"",1)</f>
        <v>1</v>
      </c>
      <c r="K70" s="75" t="s">
        <v>170</v>
      </c>
      <c r="L70">
        <v>1</v>
      </c>
      <c r="N70">
        <v>1</v>
      </c>
      <c r="P70" s="75" t="s">
        <v>171</v>
      </c>
      <c r="Q70">
        <v>4915</v>
      </c>
      <c r="R70">
        <v>4915</v>
      </c>
      <c r="T70" s="75" t="s">
        <v>170</v>
      </c>
      <c r="U70">
        <v>9</v>
      </c>
      <c r="W70">
        <v>9</v>
      </c>
      <c r="Y70" s="75" t="s">
        <v>171</v>
      </c>
      <c r="Z70" s="83">
        <v>260</v>
      </c>
    </row>
    <row r="71" spans="3:26" x14ac:dyDescent="0.25">
      <c r="C71" t="str">
        <f t="shared" si="3"/>
        <v/>
      </c>
      <c r="F71" t="str">
        <f t="shared" si="4"/>
        <v/>
      </c>
      <c r="H71" s="75" t="s">
        <v>172</v>
      </c>
      <c r="I71">
        <f t="shared" si="5"/>
        <v>1</v>
      </c>
      <c r="K71" s="75" t="s">
        <v>171</v>
      </c>
      <c r="M71">
        <v>1</v>
      </c>
      <c r="N71">
        <v>1</v>
      </c>
      <c r="P71" s="75" t="s">
        <v>172</v>
      </c>
      <c r="Q71">
        <v>5518</v>
      </c>
      <c r="R71">
        <v>5518</v>
      </c>
      <c r="T71" s="75" t="s">
        <v>171</v>
      </c>
      <c r="V71">
        <v>0</v>
      </c>
      <c r="W71">
        <v>0</v>
      </c>
      <c r="Y71" s="75" t="s">
        <v>172</v>
      </c>
      <c r="Z71" s="83">
        <v>430</v>
      </c>
    </row>
    <row r="72" spans="3:26" x14ac:dyDescent="0.25">
      <c r="C72" t="str">
        <f t="shared" si="3"/>
        <v/>
      </c>
      <c r="F72" t="str">
        <f t="shared" si="4"/>
        <v/>
      </c>
      <c r="H72" s="75" t="s">
        <v>173</v>
      </c>
      <c r="I72">
        <f t="shared" si="5"/>
        <v>1</v>
      </c>
      <c r="K72" s="75" t="s">
        <v>172</v>
      </c>
      <c r="M72">
        <v>1</v>
      </c>
      <c r="N72">
        <v>1</v>
      </c>
      <c r="P72" s="75" t="s">
        <v>173</v>
      </c>
      <c r="Q72">
        <v>6947</v>
      </c>
      <c r="R72">
        <v>6300</v>
      </c>
      <c r="T72" s="75" t="s">
        <v>172</v>
      </c>
      <c r="V72">
        <v>0</v>
      </c>
      <c r="W72">
        <v>0</v>
      </c>
      <c r="Y72" s="75" t="s">
        <v>173</v>
      </c>
      <c r="Z72" s="83">
        <v>356</v>
      </c>
    </row>
    <row r="73" spans="3:26" x14ac:dyDescent="0.25">
      <c r="C73" t="str">
        <f t="shared" si="3"/>
        <v/>
      </c>
      <c r="F73" t="str">
        <f t="shared" si="4"/>
        <v/>
      </c>
      <c r="H73" s="75" t="s">
        <v>174</v>
      </c>
      <c r="I73">
        <f t="shared" si="5"/>
        <v>1</v>
      </c>
      <c r="K73" s="75" t="s">
        <v>173</v>
      </c>
      <c r="M73">
        <v>1</v>
      </c>
      <c r="N73">
        <v>1</v>
      </c>
      <c r="P73" s="75" t="s">
        <v>174</v>
      </c>
      <c r="Q73">
        <v>4915</v>
      </c>
      <c r="R73">
        <v>4915</v>
      </c>
      <c r="T73" s="75" t="s">
        <v>173</v>
      </c>
      <c r="V73">
        <v>0</v>
      </c>
      <c r="W73">
        <v>0</v>
      </c>
      <c r="Y73" s="75" t="s">
        <v>174</v>
      </c>
      <c r="Z73" s="83">
        <v>207</v>
      </c>
    </row>
    <row r="74" spans="3:26" x14ac:dyDescent="0.25">
      <c r="C74" t="str">
        <f t="shared" si="3"/>
        <v/>
      </c>
      <c r="F74" t="str">
        <f t="shared" si="4"/>
        <v/>
      </c>
      <c r="H74" s="75" t="s">
        <v>175</v>
      </c>
      <c r="I74">
        <f t="shared" si="5"/>
        <v>1</v>
      </c>
      <c r="K74" s="75" t="s">
        <v>174</v>
      </c>
      <c r="M74">
        <v>1</v>
      </c>
      <c r="N74">
        <v>1</v>
      </c>
      <c r="P74" s="75" t="s">
        <v>175</v>
      </c>
      <c r="Q74">
        <v>6714</v>
      </c>
      <c r="R74">
        <v>6714</v>
      </c>
      <c r="T74" s="75" t="s">
        <v>174</v>
      </c>
      <c r="V74">
        <v>0</v>
      </c>
      <c r="W74">
        <v>0</v>
      </c>
      <c r="Y74" s="75" t="s">
        <v>175</v>
      </c>
      <c r="Z74" s="83">
        <v>382</v>
      </c>
    </row>
    <row r="75" spans="3:26" x14ac:dyDescent="0.25">
      <c r="C75" t="str">
        <f t="shared" si="3"/>
        <v/>
      </c>
      <c r="F75" t="str">
        <f t="shared" si="4"/>
        <v/>
      </c>
      <c r="H75" s="75" t="s">
        <v>176</v>
      </c>
      <c r="I75">
        <f t="shared" si="5"/>
        <v>1</v>
      </c>
      <c r="K75" s="75" t="s">
        <v>175</v>
      </c>
      <c r="M75">
        <v>1</v>
      </c>
      <c r="N75">
        <v>1</v>
      </c>
      <c r="P75" s="75" t="s">
        <v>176</v>
      </c>
      <c r="Q75">
        <v>8900</v>
      </c>
      <c r="R75">
        <v>8900</v>
      </c>
      <c r="T75" s="75" t="s">
        <v>175</v>
      </c>
      <c r="V75">
        <v>-3</v>
      </c>
      <c r="W75">
        <v>-3</v>
      </c>
      <c r="Y75" s="75" t="s">
        <v>176</v>
      </c>
      <c r="Z75" s="83">
        <v>346</v>
      </c>
    </row>
    <row r="76" spans="3:26" x14ac:dyDescent="0.25">
      <c r="C76" t="str">
        <f t="shared" si="3"/>
        <v/>
      </c>
      <c r="F76" t="str">
        <f t="shared" si="4"/>
        <v/>
      </c>
      <c r="H76" s="75" t="s">
        <v>177</v>
      </c>
      <c r="I76">
        <f t="shared" si="5"/>
        <v>1</v>
      </c>
      <c r="K76" s="75" t="s">
        <v>176</v>
      </c>
      <c r="M76">
        <v>1</v>
      </c>
      <c r="N76">
        <v>1</v>
      </c>
      <c r="P76" s="75" t="s">
        <v>177</v>
      </c>
      <c r="Q76">
        <v>9578</v>
      </c>
      <c r="R76">
        <v>9578</v>
      </c>
      <c r="T76" s="75" t="s">
        <v>176</v>
      </c>
      <c r="V76">
        <v>-4</v>
      </c>
      <c r="W76">
        <v>-4</v>
      </c>
      <c r="Y76" s="75" t="s">
        <v>177</v>
      </c>
      <c r="Z76" s="83">
        <v>432</v>
      </c>
    </row>
    <row r="77" spans="3:26" x14ac:dyDescent="0.25">
      <c r="C77" t="str">
        <f t="shared" si="3"/>
        <v/>
      </c>
      <c r="F77" t="str">
        <f t="shared" si="4"/>
        <v/>
      </c>
      <c r="H77" s="75" t="s">
        <v>178</v>
      </c>
      <c r="I77">
        <f t="shared" si="5"/>
        <v>1</v>
      </c>
      <c r="K77" s="75" t="s">
        <v>177</v>
      </c>
      <c r="M77">
        <v>1</v>
      </c>
      <c r="N77">
        <v>1</v>
      </c>
      <c r="P77" s="75" t="s">
        <v>178</v>
      </c>
      <c r="Q77">
        <v>4085</v>
      </c>
      <c r="R77">
        <v>4085</v>
      </c>
      <c r="T77" s="75" t="s">
        <v>177</v>
      </c>
      <c r="V77">
        <v>0</v>
      </c>
      <c r="W77">
        <v>0</v>
      </c>
      <c r="Y77" s="75" t="s">
        <v>178</v>
      </c>
      <c r="Z77" s="83">
        <v>485</v>
      </c>
    </row>
    <row r="78" spans="3:26" x14ac:dyDescent="0.25">
      <c r="C78" t="str">
        <f t="shared" si="3"/>
        <v/>
      </c>
      <c r="F78" t="str">
        <f t="shared" si="4"/>
        <v/>
      </c>
      <c r="H78" s="75" t="s">
        <v>179</v>
      </c>
      <c r="I78">
        <f t="shared" si="5"/>
        <v>1</v>
      </c>
      <c r="K78" s="75" t="s">
        <v>178</v>
      </c>
      <c r="M78">
        <v>1</v>
      </c>
      <c r="N78">
        <v>1</v>
      </c>
      <c r="P78" s="75" t="s">
        <v>179</v>
      </c>
      <c r="Q78">
        <v>8019</v>
      </c>
      <c r="R78">
        <v>7500</v>
      </c>
      <c r="T78" s="75" t="s">
        <v>178</v>
      </c>
      <c r="V78">
        <v>0</v>
      </c>
      <c r="W78">
        <v>0</v>
      </c>
      <c r="Y78" s="75" t="s">
        <v>179</v>
      </c>
      <c r="Z78" s="83">
        <v>287</v>
      </c>
    </row>
    <row r="79" spans="3:26" x14ac:dyDescent="0.25">
      <c r="C79" t="str">
        <f t="shared" si="3"/>
        <v/>
      </c>
      <c r="F79" t="str">
        <f t="shared" si="4"/>
        <v/>
      </c>
      <c r="H79" s="75" t="s">
        <v>180</v>
      </c>
      <c r="I79">
        <f t="shared" si="5"/>
        <v>1</v>
      </c>
      <c r="K79" s="75" t="s">
        <v>179</v>
      </c>
      <c r="M79">
        <v>1</v>
      </c>
      <c r="N79">
        <v>1</v>
      </c>
      <c r="P79" s="75" t="s">
        <v>180</v>
      </c>
      <c r="Q79">
        <v>7342</v>
      </c>
      <c r="R79">
        <v>7342</v>
      </c>
      <c r="T79" s="75" t="s">
        <v>179</v>
      </c>
      <c r="V79">
        <v>0</v>
      </c>
      <c r="W79">
        <v>0</v>
      </c>
      <c r="Y79" s="75" t="s">
        <v>180</v>
      </c>
      <c r="Z79" s="83">
        <v>278</v>
      </c>
    </row>
    <row r="80" spans="3:26" x14ac:dyDescent="0.25">
      <c r="C80" t="str">
        <f t="shared" si="3"/>
        <v/>
      </c>
      <c r="F80" t="str">
        <f t="shared" si="4"/>
        <v/>
      </c>
      <c r="H80" s="75" t="s">
        <v>181</v>
      </c>
      <c r="I80">
        <f t="shared" si="5"/>
        <v>1</v>
      </c>
      <c r="K80" s="75" t="s">
        <v>180</v>
      </c>
      <c r="L80">
        <v>1</v>
      </c>
      <c r="N80">
        <v>1</v>
      </c>
      <c r="P80" s="75" t="s">
        <v>181</v>
      </c>
      <c r="Q80">
        <v>4864</v>
      </c>
      <c r="R80">
        <v>4864</v>
      </c>
      <c r="T80" s="75" t="s">
        <v>180</v>
      </c>
      <c r="U80">
        <v>9</v>
      </c>
      <c r="W80">
        <v>9</v>
      </c>
      <c r="Y80" s="75" t="s">
        <v>181</v>
      </c>
      <c r="Z80" s="83">
        <v>91</v>
      </c>
    </row>
    <row r="81" spans="3:26" x14ac:dyDescent="0.25">
      <c r="C81" t="str">
        <f t="shared" si="3"/>
        <v/>
      </c>
      <c r="F81" t="str">
        <f t="shared" si="4"/>
        <v/>
      </c>
      <c r="H81" s="75" t="s">
        <v>182</v>
      </c>
      <c r="I81">
        <f t="shared" si="5"/>
        <v>1</v>
      </c>
      <c r="K81" s="75" t="s">
        <v>181</v>
      </c>
      <c r="M81">
        <v>1</v>
      </c>
      <c r="N81">
        <v>1</v>
      </c>
      <c r="P81" s="75" t="s">
        <v>182</v>
      </c>
      <c r="Q81">
        <v>4204</v>
      </c>
      <c r="R81">
        <v>3200</v>
      </c>
      <c r="T81" s="75" t="s">
        <v>181</v>
      </c>
      <c r="V81">
        <v>0</v>
      </c>
      <c r="W81">
        <v>0</v>
      </c>
      <c r="Y81" s="75" t="s">
        <v>182</v>
      </c>
      <c r="Z81" s="83">
        <v>381</v>
      </c>
    </row>
    <row r="82" spans="3:26" x14ac:dyDescent="0.25">
      <c r="C82" t="str">
        <f t="shared" si="3"/>
        <v/>
      </c>
      <c r="F82" t="str">
        <f t="shared" si="4"/>
        <v/>
      </c>
      <c r="H82" s="75" t="s">
        <v>183</v>
      </c>
      <c r="I82">
        <f t="shared" si="5"/>
        <v>1</v>
      </c>
      <c r="K82" s="75" t="s">
        <v>182</v>
      </c>
      <c r="M82">
        <v>1</v>
      </c>
      <c r="N82">
        <v>1</v>
      </c>
      <c r="P82" s="75" t="s">
        <v>183</v>
      </c>
      <c r="Q82">
        <v>8064</v>
      </c>
      <c r="R82">
        <v>8064</v>
      </c>
      <c r="T82" s="75" t="s">
        <v>182</v>
      </c>
      <c r="V82">
        <v>0</v>
      </c>
      <c r="W82">
        <v>0</v>
      </c>
      <c r="Y82" s="75" t="s">
        <v>183</v>
      </c>
      <c r="Z82" s="83">
        <v>274</v>
      </c>
    </row>
    <row r="83" spans="3:26" x14ac:dyDescent="0.25">
      <c r="C83" t="str">
        <f t="shared" si="3"/>
        <v/>
      </c>
      <c r="F83" t="str">
        <f t="shared" si="4"/>
        <v/>
      </c>
      <c r="H83" s="75" t="s">
        <v>184</v>
      </c>
      <c r="I83">
        <f t="shared" si="5"/>
        <v>1</v>
      </c>
      <c r="K83" s="75" t="s">
        <v>183</v>
      </c>
      <c r="M83">
        <v>1</v>
      </c>
      <c r="N83">
        <v>1</v>
      </c>
      <c r="P83" s="75" t="s">
        <v>184</v>
      </c>
      <c r="Q83">
        <v>5258</v>
      </c>
      <c r="R83">
        <v>5258</v>
      </c>
      <c r="T83" s="75" t="s">
        <v>183</v>
      </c>
      <c r="V83">
        <v>0</v>
      </c>
      <c r="W83">
        <v>0</v>
      </c>
      <c r="Y83" s="75" t="s">
        <v>184</v>
      </c>
      <c r="Z83" s="83">
        <v>84</v>
      </c>
    </row>
    <row r="84" spans="3:26" x14ac:dyDescent="0.25">
      <c r="C84" t="str">
        <f t="shared" si="3"/>
        <v/>
      </c>
      <c r="F84" t="str">
        <f t="shared" si="4"/>
        <v/>
      </c>
      <c r="H84" s="75" t="s">
        <v>185</v>
      </c>
      <c r="I84">
        <f t="shared" si="5"/>
        <v>1</v>
      </c>
      <c r="K84" s="75" t="s">
        <v>184</v>
      </c>
      <c r="M84">
        <v>1</v>
      </c>
      <c r="N84">
        <v>1</v>
      </c>
      <c r="P84" s="75" t="s">
        <v>185</v>
      </c>
      <c r="Q84">
        <v>4366</v>
      </c>
      <c r="R84">
        <v>4366</v>
      </c>
      <c r="T84" s="75" t="s">
        <v>184</v>
      </c>
      <c r="V84">
        <v>0</v>
      </c>
      <c r="W84">
        <v>0</v>
      </c>
      <c r="Y84" s="75" t="s">
        <v>185</v>
      </c>
      <c r="Z84" s="83">
        <v>474</v>
      </c>
    </row>
    <row r="85" spans="3:26" x14ac:dyDescent="0.25">
      <c r="C85" t="str">
        <f t="shared" si="3"/>
        <v/>
      </c>
      <c r="F85" t="str">
        <f t="shared" si="4"/>
        <v/>
      </c>
      <c r="H85" s="75" t="s">
        <v>186</v>
      </c>
      <c r="I85">
        <f t="shared" si="5"/>
        <v>1</v>
      </c>
      <c r="K85" s="75" t="s">
        <v>185</v>
      </c>
      <c r="M85">
        <v>1</v>
      </c>
      <c r="N85">
        <v>1</v>
      </c>
      <c r="P85" s="75" t="s">
        <v>186</v>
      </c>
      <c r="Q85">
        <v>8759</v>
      </c>
      <c r="R85">
        <v>8759</v>
      </c>
      <c r="T85" s="75" t="s">
        <v>185</v>
      </c>
      <c r="V85">
        <v>0</v>
      </c>
      <c r="W85">
        <v>0</v>
      </c>
      <c r="Y85" s="75" t="s">
        <v>186</v>
      </c>
      <c r="Z85" s="83">
        <v>222</v>
      </c>
    </row>
    <row r="86" spans="3:26" x14ac:dyDescent="0.25">
      <c r="C86" t="str">
        <f t="shared" si="3"/>
        <v/>
      </c>
      <c r="F86" t="str">
        <f t="shared" si="4"/>
        <v/>
      </c>
      <c r="H86" s="75" t="s">
        <v>187</v>
      </c>
      <c r="I86">
        <f t="shared" si="5"/>
        <v>1</v>
      </c>
      <c r="K86" s="75" t="s">
        <v>186</v>
      </c>
      <c r="M86">
        <v>1</v>
      </c>
      <c r="N86">
        <v>1</v>
      </c>
      <c r="P86" s="75" t="s">
        <v>187</v>
      </c>
      <c r="Q86">
        <v>9141</v>
      </c>
      <c r="R86">
        <v>8733</v>
      </c>
      <c r="T86" s="75" t="s">
        <v>186</v>
      </c>
      <c r="V86">
        <v>0</v>
      </c>
      <c r="W86">
        <v>0</v>
      </c>
      <c r="Y86" s="75" t="s">
        <v>187</v>
      </c>
      <c r="Z86" s="83">
        <v>198</v>
      </c>
    </row>
    <row r="87" spans="3:26" x14ac:dyDescent="0.25">
      <c r="C87" t="str">
        <f t="shared" si="3"/>
        <v/>
      </c>
      <c r="F87" t="str">
        <f t="shared" si="4"/>
        <v/>
      </c>
      <c r="H87" s="75" t="s">
        <v>188</v>
      </c>
      <c r="I87">
        <f t="shared" si="5"/>
        <v>1</v>
      </c>
      <c r="K87" s="75" t="s">
        <v>187</v>
      </c>
      <c r="M87">
        <v>1</v>
      </c>
      <c r="N87">
        <v>1</v>
      </c>
      <c r="P87" s="75" t="s">
        <v>188</v>
      </c>
      <c r="Q87">
        <v>6105</v>
      </c>
      <c r="R87">
        <v>6105</v>
      </c>
      <c r="T87" s="75" t="s">
        <v>187</v>
      </c>
      <c r="V87">
        <v>0</v>
      </c>
      <c r="W87">
        <v>0</v>
      </c>
      <c r="Y87" s="75" t="s">
        <v>188</v>
      </c>
      <c r="Z87" s="83">
        <v>484</v>
      </c>
    </row>
    <row r="88" spans="3:26" x14ac:dyDescent="0.25">
      <c r="C88" t="str">
        <f t="shared" si="3"/>
        <v/>
      </c>
      <c r="F88" t="str">
        <f t="shared" si="4"/>
        <v/>
      </c>
      <c r="H88" s="75" t="s">
        <v>189</v>
      </c>
      <c r="I88">
        <f t="shared" si="5"/>
        <v>1</v>
      </c>
      <c r="K88" s="75" t="s">
        <v>188</v>
      </c>
      <c r="L88">
        <v>1</v>
      </c>
      <c r="N88">
        <v>1</v>
      </c>
      <c r="P88" s="75" t="s">
        <v>189</v>
      </c>
      <c r="Q88">
        <v>5775</v>
      </c>
      <c r="R88">
        <v>5775</v>
      </c>
      <c r="T88" s="75" t="s">
        <v>188</v>
      </c>
      <c r="U88">
        <v>1</v>
      </c>
      <c r="W88">
        <v>1</v>
      </c>
      <c r="Y88" s="75" t="s">
        <v>189</v>
      </c>
      <c r="Z88" s="83">
        <v>491</v>
      </c>
    </row>
    <row r="89" spans="3:26" x14ac:dyDescent="0.25">
      <c r="C89" t="str">
        <f t="shared" si="3"/>
        <v/>
      </c>
      <c r="F89" t="str">
        <f t="shared" si="4"/>
        <v/>
      </c>
      <c r="H89" s="75" t="s">
        <v>190</v>
      </c>
      <c r="I89">
        <f t="shared" si="5"/>
        <v>1</v>
      </c>
      <c r="K89" s="75" t="s">
        <v>189</v>
      </c>
      <c r="M89">
        <v>1</v>
      </c>
      <c r="N89">
        <v>1</v>
      </c>
      <c r="P89" s="75" t="s">
        <v>190</v>
      </c>
      <c r="Q89">
        <v>8842</v>
      </c>
      <c r="R89">
        <v>8000</v>
      </c>
      <c r="T89" s="75" t="s">
        <v>189</v>
      </c>
      <c r="V89">
        <v>0</v>
      </c>
      <c r="W89">
        <v>0</v>
      </c>
      <c r="Y89" s="75" t="s">
        <v>190</v>
      </c>
      <c r="Z89" s="83">
        <v>380</v>
      </c>
    </row>
    <row r="90" spans="3:26" x14ac:dyDescent="0.25">
      <c r="C90" t="str">
        <f t="shared" si="3"/>
        <v/>
      </c>
      <c r="F90" t="str">
        <f t="shared" si="4"/>
        <v/>
      </c>
      <c r="H90" s="75" t="s">
        <v>191</v>
      </c>
      <c r="I90">
        <f t="shared" si="5"/>
        <v>1</v>
      </c>
      <c r="K90" s="75" t="s">
        <v>190</v>
      </c>
      <c r="M90">
        <v>1</v>
      </c>
      <c r="N90">
        <v>1</v>
      </c>
      <c r="P90" s="75" t="s">
        <v>191</v>
      </c>
      <c r="Q90">
        <v>7097</v>
      </c>
      <c r="R90">
        <v>7097</v>
      </c>
      <c r="T90" s="75" t="s">
        <v>190</v>
      </c>
      <c r="V90">
        <v>0</v>
      </c>
      <c r="W90">
        <v>0</v>
      </c>
      <c r="Y90" s="75" t="s">
        <v>191</v>
      </c>
      <c r="Z90" s="83">
        <v>175</v>
      </c>
    </row>
    <row r="91" spans="3:26" x14ac:dyDescent="0.25">
      <c r="C91" t="str">
        <f t="shared" si="3"/>
        <v/>
      </c>
      <c r="F91" t="str">
        <f t="shared" si="4"/>
        <v/>
      </c>
      <c r="H91" s="75" t="s">
        <v>192</v>
      </c>
      <c r="I91">
        <f t="shared" si="5"/>
        <v>1</v>
      </c>
      <c r="K91" s="75" t="s">
        <v>191</v>
      </c>
      <c r="M91">
        <v>1</v>
      </c>
      <c r="N91">
        <v>1</v>
      </c>
      <c r="P91" s="75" t="s">
        <v>192</v>
      </c>
      <c r="Q91">
        <v>5078</v>
      </c>
      <c r="R91">
        <v>5078</v>
      </c>
      <c r="T91" s="75" t="s">
        <v>191</v>
      </c>
      <c r="V91">
        <v>0</v>
      </c>
      <c r="W91">
        <v>0</v>
      </c>
      <c r="Y91" s="75" t="s">
        <v>192</v>
      </c>
      <c r="Z91" s="83">
        <v>156</v>
      </c>
    </row>
    <row r="92" spans="3:26" x14ac:dyDescent="0.25">
      <c r="C92" t="str">
        <f t="shared" si="3"/>
        <v/>
      </c>
      <c r="F92" t="str">
        <f t="shared" si="4"/>
        <v/>
      </c>
      <c r="H92" s="75" t="s">
        <v>193</v>
      </c>
      <c r="I92">
        <f t="shared" si="5"/>
        <v>1</v>
      </c>
      <c r="K92" s="75" t="s">
        <v>192</v>
      </c>
      <c r="M92">
        <v>1</v>
      </c>
      <c r="N92">
        <v>1</v>
      </c>
      <c r="P92" s="75" t="s">
        <v>193</v>
      </c>
      <c r="Q92">
        <v>8137</v>
      </c>
      <c r="R92">
        <v>8137</v>
      </c>
      <c r="T92" s="75" t="s">
        <v>192</v>
      </c>
      <c r="V92">
        <v>0</v>
      </c>
      <c r="W92">
        <v>0</v>
      </c>
      <c r="Y92" s="75" t="s">
        <v>193</v>
      </c>
      <c r="Z92" s="83">
        <v>308</v>
      </c>
    </row>
    <row r="93" spans="3:26" x14ac:dyDescent="0.25">
      <c r="C93" t="str">
        <f t="shared" si="3"/>
        <v/>
      </c>
      <c r="F93" t="str">
        <f t="shared" si="4"/>
        <v/>
      </c>
      <c r="H93" s="75" t="s">
        <v>194</v>
      </c>
      <c r="I93">
        <f t="shared" si="5"/>
        <v>1</v>
      </c>
      <c r="K93" s="75" t="s">
        <v>193</v>
      </c>
      <c r="M93">
        <v>1</v>
      </c>
      <c r="N93">
        <v>1</v>
      </c>
      <c r="P93" s="75" t="s">
        <v>194</v>
      </c>
      <c r="Q93">
        <v>8132</v>
      </c>
      <c r="R93">
        <v>8132</v>
      </c>
      <c r="T93" s="75" t="s">
        <v>193</v>
      </c>
      <c r="V93">
        <v>0</v>
      </c>
      <c r="W93">
        <v>0</v>
      </c>
      <c r="Y93" s="75" t="s">
        <v>194</v>
      </c>
      <c r="Z93" s="83">
        <v>308</v>
      </c>
    </row>
    <row r="94" spans="3:26" x14ac:dyDescent="0.25">
      <c r="C94" t="str">
        <f t="shared" si="3"/>
        <v/>
      </c>
      <c r="F94" t="str">
        <f t="shared" si="4"/>
        <v/>
      </c>
      <c r="H94" s="75" t="s">
        <v>195</v>
      </c>
      <c r="I94">
        <f t="shared" si="5"/>
        <v>1</v>
      </c>
      <c r="K94" s="75" t="s">
        <v>194</v>
      </c>
      <c r="M94">
        <v>1</v>
      </c>
      <c r="N94">
        <v>1</v>
      </c>
      <c r="P94" s="75" t="s">
        <v>195</v>
      </c>
      <c r="Q94">
        <v>5764</v>
      </c>
      <c r="R94">
        <v>5764</v>
      </c>
      <c r="T94" s="75" t="s">
        <v>194</v>
      </c>
      <c r="V94">
        <v>-2</v>
      </c>
      <c r="W94">
        <v>-2</v>
      </c>
      <c r="Y94" s="75" t="s">
        <v>195</v>
      </c>
      <c r="Z94" s="83">
        <v>463</v>
      </c>
    </row>
    <row r="95" spans="3:26" x14ac:dyDescent="0.25">
      <c r="C95" t="str">
        <f t="shared" si="3"/>
        <v/>
      </c>
      <c r="F95" t="str">
        <f t="shared" si="4"/>
        <v/>
      </c>
      <c r="H95" s="75" t="s">
        <v>196</v>
      </c>
      <c r="I95">
        <f t="shared" si="5"/>
        <v>1</v>
      </c>
      <c r="K95" s="75" t="s">
        <v>195</v>
      </c>
      <c r="M95">
        <v>1</v>
      </c>
      <c r="N95">
        <v>1</v>
      </c>
      <c r="P95" s="75" t="s">
        <v>196</v>
      </c>
      <c r="Q95">
        <v>9640</v>
      </c>
      <c r="R95">
        <v>9640</v>
      </c>
      <c r="T95" s="75" t="s">
        <v>195</v>
      </c>
      <c r="V95">
        <v>0</v>
      </c>
      <c r="W95">
        <v>0</v>
      </c>
      <c r="Y95" s="75" t="s">
        <v>196</v>
      </c>
      <c r="Z95" s="83">
        <v>410</v>
      </c>
    </row>
    <row r="96" spans="3:26" x14ac:dyDescent="0.25">
      <c r="C96" t="str">
        <f t="shared" si="3"/>
        <v/>
      </c>
      <c r="F96" t="str">
        <f t="shared" si="4"/>
        <v/>
      </c>
      <c r="H96" s="75" t="s">
        <v>197</v>
      </c>
      <c r="I96">
        <f t="shared" si="5"/>
        <v>1</v>
      </c>
      <c r="K96" s="75" t="s">
        <v>196</v>
      </c>
      <c r="M96">
        <v>1</v>
      </c>
      <c r="N96">
        <v>1</v>
      </c>
      <c r="P96" s="75" t="s">
        <v>197</v>
      </c>
      <c r="Q96">
        <v>9643</v>
      </c>
      <c r="R96">
        <v>9643</v>
      </c>
      <c r="T96" s="75" t="s">
        <v>196</v>
      </c>
      <c r="V96">
        <v>0</v>
      </c>
      <c r="W96">
        <v>0</v>
      </c>
      <c r="Y96" s="75" t="s">
        <v>197</v>
      </c>
      <c r="Z96" s="83">
        <v>258</v>
      </c>
    </row>
    <row r="97" spans="3:26" x14ac:dyDescent="0.25">
      <c r="C97" t="str">
        <f t="shared" si="3"/>
        <v/>
      </c>
      <c r="F97" t="str">
        <f t="shared" si="4"/>
        <v/>
      </c>
      <c r="H97" s="75" t="s">
        <v>198</v>
      </c>
      <c r="I97">
        <f t="shared" si="5"/>
        <v>1</v>
      </c>
      <c r="K97" s="75" t="s">
        <v>197</v>
      </c>
      <c r="M97">
        <v>1</v>
      </c>
      <c r="N97">
        <v>1</v>
      </c>
      <c r="P97" s="75" t="s">
        <v>198</v>
      </c>
      <c r="Q97">
        <v>8400</v>
      </c>
      <c r="R97">
        <v>8400</v>
      </c>
      <c r="T97" s="75" t="s">
        <v>197</v>
      </c>
      <c r="V97">
        <v>0</v>
      </c>
      <c r="W97">
        <v>0</v>
      </c>
      <c r="Y97" s="75" t="s">
        <v>198</v>
      </c>
      <c r="Z97" s="83">
        <v>369</v>
      </c>
    </row>
    <row r="98" spans="3:26" x14ac:dyDescent="0.25">
      <c r="C98" t="str">
        <f t="shared" si="3"/>
        <v/>
      </c>
      <c r="F98" t="str">
        <f t="shared" si="4"/>
        <v/>
      </c>
      <c r="H98" s="75" t="s">
        <v>199</v>
      </c>
      <c r="I98">
        <f t="shared" si="5"/>
        <v>1</v>
      </c>
      <c r="K98" s="75" t="s">
        <v>198</v>
      </c>
      <c r="M98">
        <v>1</v>
      </c>
      <c r="N98">
        <v>1</v>
      </c>
      <c r="P98" s="75" t="s">
        <v>199</v>
      </c>
      <c r="Q98">
        <v>5652</v>
      </c>
      <c r="R98">
        <v>5000</v>
      </c>
      <c r="T98" s="75" t="s">
        <v>198</v>
      </c>
      <c r="V98">
        <v>0</v>
      </c>
      <c r="W98">
        <v>0</v>
      </c>
      <c r="Y98" s="75" t="s">
        <v>199</v>
      </c>
      <c r="Z98" s="83">
        <v>250</v>
      </c>
    </row>
    <row r="99" spans="3:26" x14ac:dyDescent="0.25">
      <c r="C99" t="str">
        <f t="shared" si="3"/>
        <v/>
      </c>
      <c r="F99" t="str">
        <f t="shared" si="4"/>
        <v/>
      </c>
      <c r="H99" s="75" t="s">
        <v>200</v>
      </c>
      <c r="I99">
        <f t="shared" si="5"/>
        <v>1</v>
      </c>
      <c r="K99" s="75" t="s">
        <v>199</v>
      </c>
      <c r="M99">
        <v>1</v>
      </c>
      <c r="N99">
        <v>1</v>
      </c>
      <c r="P99" s="75" t="s">
        <v>200</v>
      </c>
      <c r="Q99">
        <v>6288</v>
      </c>
      <c r="R99">
        <v>6288</v>
      </c>
      <c r="T99" s="75" t="s">
        <v>199</v>
      </c>
      <c r="V99">
        <v>0</v>
      </c>
      <c r="W99">
        <v>0</v>
      </c>
      <c r="Y99" s="75" t="s">
        <v>200</v>
      </c>
      <c r="Z99" s="83">
        <v>121</v>
      </c>
    </row>
    <row r="100" spans="3:26" x14ac:dyDescent="0.25">
      <c r="C100" t="str">
        <f t="shared" si="3"/>
        <v/>
      </c>
      <c r="F100" t="str">
        <f t="shared" si="4"/>
        <v/>
      </c>
      <c r="H100" s="75" t="s">
        <v>201</v>
      </c>
      <c r="I100">
        <f t="shared" si="5"/>
        <v>1</v>
      </c>
      <c r="K100" s="75" t="s">
        <v>200</v>
      </c>
      <c r="M100">
        <v>1</v>
      </c>
      <c r="N100">
        <v>1</v>
      </c>
      <c r="P100" s="75" t="s">
        <v>201</v>
      </c>
      <c r="Q100">
        <v>8686</v>
      </c>
      <c r="R100">
        <v>8686</v>
      </c>
      <c r="T100" s="75" t="s">
        <v>200</v>
      </c>
      <c r="V100">
        <v>0</v>
      </c>
      <c r="W100">
        <v>0</v>
      </c>
      <c r="Y100" s="75" t="s">
        <v>201</v>
      </c>
      <c r="Z100" s="83">
        <v>186</v>
      </c>
    </row>
    <row r="101" spans="3:26" x14ac:dyDescent="0.25">
      <c r="C101" t="str">
        <f t="shared" si="3"/>
        <v/>
      </c>
      <c r="F101" t="str">
        <f t="shared" si="4"/>
        <v/>
      </c>
      <c r="H101" s="75" t="s">
        <v>202</v>
      </c>
      <c r="I101">
        <f t="shared" si="5"/>
        <v>1</v>
      </c>
      <c r="K101" s="75" t="s">
        <v>201</v>
      </c>
      <c r="M101">
        <v>1</v>
      </c>
      <c r="N101">
        <v>1</v>
      </c>
      <c r="P101" s="75" t="s">
        <v>202</v>
      </c>
      <c r="Q101">
        <v>7618</v>
      </c>
      <c r="R101">
        <v>7618</v>
      </c>
      <c r="T101" s="75" t="s">
        <v>201</v>
      </c>
      <c r="V101">
        <v>0</v>
      </c>
      <c r="W101">
        <v>0</v>
      </c>
      <c r="Y101" s="75" t="s">
        <v>202</v>
      </c>
      <c r="Z101" s="83">
        <v>287</v>
      </c>
    </row>
    <row r="102" spans="3:26" x14ac:dyDescent="0.25">
      <c r="C102" t="str">
        <f t="shared" si="3"/>
        <v/>
      </c>
      <c r="F102" t="str">
        <f t="shared" si="4"/>
        <v/>
      </c>
      <c r="H102" s="75" t="s">
        <v>203</v>
      </c>
      <c r="I102">
        <f t="shared" si="5"/>
        <v>1</v>
      </c>
      <c r="K102" s="75" t="s">
        <v>202</v>
      </c>
      <c r="M102">
        <v>1</v>
      </c>
      <c r="N102">
        <v>1</v>
      </c>
      <c r="P102" s="75" t="s">
        <v>203</v>
      </c>
      <c r="Q102">
        <v>8426</v>
      </c>
      <c r="R102">
        <v>8426</v>
      </c>
      <c r="T102" s="75" t="s">
        <v>202</v>
      </c>
      <c r="V102">
        <v>0</v>
      </c>
      <c r="W102">
        <v>0</v>
      </c>
      <c r="Y102" s="75" t="s">
        <v>203</v>
      </c>
      <c r="Z102" s="83">
        <v>101</v>
      </c>
    </row>
    <row r="103" spans="3:26" x14ac:dyDescent="0.25">
      <c r="C103" t="str">
        <f t="shared" si="3"/>
        <v/>
      </c>
      <c r="F103" t="str">
        <f t="shared" si="4"/>
        <v/>
      </c>
      <c r="H103" s="75" t="s">
        <v>204</v>
      </c>
      <c r="I103">
        <f t="shared" si="5"/>
        <v>1</v>
      </c>
      <c r="K103" s="75" t="s">
        <v>203</v>
      </c>
      <c r="M103">
        <v>1</v>
      </c>
      <c r="N103">
        <v>1</v>
      </c>
      <c r="P103" s="75" t="s">
        <v>204</v>
      </c>
      <c r="Q103">
        <v>4586</v>
      </c>
      <c r="R103">
        <v>4586</v>
      </c>
      <c r="T103" s="75" t="s">
        <v>203</v>
      </c>
      <c r="V103">
        <v>0</v>
      </c>
      <c r="W103">
        <v>0</v>
      </c>
      <c r="Y103" s="75" t="s">
        <v>204</v>
      </c>
      <c r="Z103" s="83">
        <v>180</v>
      </c>
    </row>
    <row r="104" spans="3:26" x14ac:dyDescent="0.25">
      <c r="C104" t="str">
        <f t="shared" si="3"/>
        <v/>
      </c>
      <c r="F104" t="str">
        <f t="shared" si="4"/>
        <v/>
      </c>
      <c r="H104" s="75" t="s">
        <v>205</v>
      </c>
      <c r="I104">
        <f t="shared" si="5"/>
        <v>1</v>
      </c>
      <c r="K104" s="75" t="s">
        <v>204</v>
      </c>
      <c r="M104">
        <v>1</v>
      </c>
      <c r="N104">
        <v>1</v>
      </c>
      <c r="P104" s="75" t="s">
        <v>205</v>
      </c>
      <c r="Q104">
        <v>5047</v>
      </c>
      <c r="R104">
        <v>5047</v>
      </c>
      <c r="T104" s="75" t="s">
        <v>204</v>
      </c>
      <c r="V104">
        <v>0</v>
      </c>
      <c r="W104">
        <v>0</v>
      </c>
      <c r="Y104" s="75" t="s">
        <v>205</v>
      </c>
      <c r="Z104" s="83">
        <v>160</v>
      </c>
    </row>
    <row r="105" spans="3:26" x14ac:dyDescent="0.25">
      <c r="C105" t="str">
        <f t="shared" si="3"/>
        <v/>
      </c>
      <c r="F105" t="str">
        <f t="shared" si="4"/>
        <v/>
      </c>
      <c r="H105" s="75" t="s">
        <v>206</v>
      </c>
      <c r="I105">
        <f t="shared" si="5"/>
        <v>1</v>
      </c>
      <c r="K105" s="75" t="s">
        <v>205</v>
      </c>
      <c r="M105">
        <v>1</v>
      </c>
      <c r="N105">
        <v>1</v>
      </c>
      <c r="P105" s="75" t="s">
        <v>206</v>
      </c>
      <c r="Q105">
        <v>8811</v>
      </c>
      <c r="R105">
        <v>8811</v>
      </c>
      <c r="T105" s="75" t="s">
        <v>205</v>
      </c>
      <c r="V105">
        <v>0</v>
      </c>
      <c r="W105">
        <v>0</v>
      </c>
      <c r="Y105" s="75" t="s">
        <v>206</v>
      </c>
      <c r="Z105" s="83">
        <v>383</v>
      </c>
    </row>
    <row r="106" spans="3:26" x14ac:dyDescent="0.25">
      <c r="C106" t="str">
        <f t="shared" si="3"/>
        <v/>
      </c>
      <c r="F106" t="str">
        <f t="shared" si="4"/>
        <v/>
      </c>
      <c r="H106" s="75" t="s">
        <v>207</v>
      </c>
      <c r="I106">
        <f t="shared" si="5"/>
        <v>1</v>
      </c>
      <c r="K106" s="75" t="s">
        <v>206</v>
      </c>
      <c r="M106">
        <v>1</v>
      </c>
      <c r="N106">
        <v>1</v>
      </c>
      <c r="P106" s="75" t="s">
        <v>207</v>
      </c>
      <c r="Q106">
        <v>9207</v>
      </c>
      <c r="R106">
        <v>9207</v>
      </c>
      <c r="T106" s="75" t="s">
        <v>206</v>
      </c>
      <c r="V106">
        <v>0</v>
      </c>
      <c r="W106">
        <v>0</v>
      </c>
      <c r="Y106" s="75" t="s">
        <v>207</v>
      </c>
      <c r="Z106" s="83">
        <v>422</v>
      </c>
    </row>
    <row r="107" spans="3:26" x14ac:dyDescent="0.25">
      <c r="C107" t="str">
        <f t="shared" si="3"/>
        <v/>
      </c>
      <c r="F107" t="str">
        <f t="shared" si="4"/>
        <v/>
      </c>
      <c r="H107" s="75" t="s">
        <v>208</v>
      </c>
      <c r="I107">
        <f t="shared" si="5"/>
        <v>1</v>
      </c>
      <c r="K107" s="75" t="s">
        <v>207</v>
      </c>
      <c r="M107">
        <v>1</v>
      </c>
      <c r="N107">
        <v>1</v>
      </c>
      <c r="P107" s="75" t="s">
        <v>208</v>
      </c>
      <c r="Q107">
        <v>5249</v>
      </c>
      <c r="R107">
        <v>5130</v>
      </c>
      <c r="T107" s="75" t="s">
        <v>207</v>
      </c>
      <c r="V107">
        <v>0</v>
      </c>
      <c r="W107">
        <v>0</v>
      </c>
      <c r="Y107" s="75" t="s">
        <v>208</v>
      </c>
      <c r="Z107" s="83">
        <v>198</v>
      </c>
    </row>
    <row r="108" spans="3:26" x14ac:dyDescent="0.25">
      <c r="C108" t="str">
        <f t="shared" si="3"/>
        <v/>
      </c>
      <c r="F108" t="str">
        <f t="shared" si="4"/>
        <v/>
      </c>
      <c r="H108" s="75" t="s">
        <v>209</v>
      </c>
      <c r="I108">
        <f t="shared" si="5"/>
        <v>1</v>
      </c>
      <c r="K108" s="75" t="s">
        <v>208</v>
      </c>
      <c r="M108">
        <v>1</v>
      </c>
      <c r="N108">
        <v>1</v>
      </c>
      <c r="P108" s="75" t="s">
        <v>209</v>
      </c>
      <c r="Q108">
        <v>4503</v>
      </c>
      <c r="R108">
        <v>4503</v>
      </c>
      <c r="T108" s="75" t="s">
        <v>208</v>
      </c>
      <c r="V108">
        <v>0</v>
      </c>
      <c r="W108">
        <v>0</v>
      </c>
      <c r="Y108" s="75" t="s">
        <v>209</v>
      </c>
      <c r="Z108" s="83">
        <v>362</v>
      </c>
    </row>
    <row r="109" spans="3:26" x14ac:dyDescent="0.25">
      <c r="C109" t="str">
        <f t="shared" si="3"/>
        <v/>
      </c>
      <c r="F109" t="str">
        <f t="shared" si="4"/>
        <v/>
      </c>
      <c r="H109" s="75" t="s">
        <v>210</v>
      </c>
      <c r="I109">
        <f t="shared" si="5"/>
        <v>1</v>
      </c>
      <c r="K109" s="75" t="s">
        <v>209</v>
      </c>
      <c r="M109">
        <v>1</v>
      </c>
      <c r="N109">
        <v>1</v>
      </c>
      <c r="P109" s="75" t="s">
        <v>210</v>
      </c>
      <c r="Q109">
        <v>6764</v>
      </c>
      <c r="R109">
        <v>6764</v>
      </c>
      <c r="T109" s="75" t="s">
        <v>209</v>
      </c>
      <c r="V109">
        <v>0</v>
      </c>
      <c r="W109">
        <v>0</v>
      </c>
      <c r="Y109" s="75" t="s">
        <v>210</v>
      </c>
      <c r="Z109" s="83">
        <v>384</v>
      </c>
    </row>
    <row r="110" spans="3:26" x14ac:dyDescent="0.25">
      <c r="C110" t="str">
        <f t="shared" si="3"/>
        <v/>
      </c>
      <c r="F110" t="str">
        <f t="shared" si="4"/>
        <v/>
      </c>
      <c r="H110" s="75" t="s">
        <v>211</v>
      </c>
      <c r="I110">
        <f t="shared" si="5"/>
        <v>1</v>
      </c>
      <c r="K110" s="75" t="s">
        <v>210</v>
      </c>
      <c r="M110">
        <v>1</v>
      </c>
      <c r="N110">
        <v>1</v>
      </c>
      <c r="P110" s="75" t="s">
        <v>211</v>
      </c>
      <c r="Q110">
        <v>7192</v>
      </c>
      <c r="R110">
        <v>7192</v>
      </c>
      <c r="T110" s="75" t="s">
        <v>210</v>
      </c>
      <c r="V110">
        <v>0</v>
      </c>
      <c r="W110">
        <v>0</v>
      </c>
      <c r="Y110" s="75" t="s">
        <v>211</v>
      </c>
      <c r="Z110" s="83">
        <v>230</v>
      </c>
    </row>
    <row r="111" spans="3:26" x14ac:dyDescent="0.25">
      <c r="C111" t="str">
        <f t="shared" si="3"/>
        <v/>
      </c>
      <c r="F111" t="str">
        <f t="shared" si="4"/>
        <v/>
      </c>
      <c r="H111" s="75" t="s">
        <v>212</v>
      </c>
      <c r="I111">
        <f t="shared" si="5"/>
        <v>1</v>
      </c>
      <c r="K111" s="75" t="s">
        <v>211</v>
      </c>
      <c r="M111">
        <v>1</v>
      </c>
      <c r="N111">
        <v>1</v>
      </c>
      <c r="P111" s="75" t="s">
        <v>212</v>
      </c>
      <c r="Q111">
        <v>8429</v>
      </c>
      <c r="R111">
        <v>8429</v>
      </c>
      <c r="T111" s="75" t="s">
        <v>211</v>
      </c>
      <c r="V111">
        <v>0</v>
      </c>
      <c r="W111">
        <v>0</v>
      </c>
      <c r="Y111" s="75" t="s">
        <v>212</v>
      </c>
      <c r="Z111" s="83">
        <v>92</v>
      </c>
    </row>
    <row r="112" spans="3:26" x14ac:dyDescent="0.25">
      <c r="C112" t="str">
        <f t="shared" si="3"/>
        <v/>
      </c>
      <c r="F112" t="str">
        <f t="shared" si="4"/>
        <v/>
      </c>
      <c r="H112" s="75" t="s">
        <v>213</v>
      </c>
      <c r="I112">
        <f t="shared" si="5"/>
        <v>1</v>
      </c>
      <c r="K112" s="75" t="s">
        <v>212</v>
      </c>
      <c r="L112">
        <v>1</v>
      </c>
      <c r="N112">
        <v>1</v>
      </c>
      <c r="P112" s="75" t="s">
        <v>213</v>
      </c>
      <c r="Q112">
        <v>4155</v>
      </c>
      <c r="R112">
        <v>4155</v>
      </c>
      <c r="T112" s="75" t="s">
        <v>212</v>
      </c>
      <c r="U112">
        <v>2</v>
      </c>
      <c r="W112">
        <v>2</v>
      </c>
      <c r="Y112" s="75" t="s">
        <v>213</v>
      </c>
      <c r="Z112" s="83">
        <v>466</v>
      </c>
    </row>
    <row r="113" spans="3:26" x14ac:dyDescent="0.25">
      <c r="C113" t="str">
        <f t="shared" si="3"/>
        <v/>
      </c>
      <c r="F113" t="str">
        <f t="shared" si="4"/>
        <v/>
      </c>
      <c r="H113" s="75" t="s">
        <v>214</v>
      </c>
      <c r="I113">
        <f t="shared" si="5"/>
        <v>1</v>
      </c>
      <c r="K113" s="75" t="s">
        <v>213</v>
      </c>
      <c r="M113">
        <v>1</v>
      </c>
      <c r="N113">
        <v>1</v>
      </c>
      <c r="P113" s="75" t="s">
        <v>214</v>
      </c>
      <c r="Q113">
        <v>8895</v>
      </c>
      <c r="R113">
        <v>8895</v>
      </c>
      <c r="T113" s="75" t="s">
        <v>213</v>
      </c>
      <c r="V113">
        <v>0</v>
      </c>
      <c r="W113">
        <v>0</v>
      </c>
      <c r="Y113" s="75" t="s">
        <v>214</v>
      </c>
      <c r="Z113" s="83">
        <v>108</v>
      </c>
    </row>
    <row r="114" spans="3:26" x14ac:dyDescent="0.25">
      <c r="C114" t="str">
        <f t="shared" si="3"/>
        <v/>
      </c>
      <c r="F114" t="str">
        <f t="shared" si="4"/>
        <v/>
      </c>
      <c r="H114" s="75" t="s">
        <v>215</v>
      </c>
      <c r="I114">
        <f t="shared" si="5"/>
        <v>1</v>
      </c>
      <c r="K114" s="75" t="s">
        <v>214</v>
      </c>
      <c r="M114">
        <v>1</v>
      </c>
      <c r="N114">
        <v>1</v>
      </c>
      <c r="P114" s="75" t="s">
        <v>215</v>
      </c>
      <c r="Q114">
        <v>4377</v>
      </c>
      <c r="R114">
        <v>4110</v>
      </c>
      <c r="T114" s="75" t="s">
        <v>214</v>
      </c>
      <c r="V114">
        <v>0</v>
      </c>
      <c r="W114">
        <v>0</v>
      </c>
      <c r="Y114" s="75" t="s">
        <v>215</v>
      </c>
      <c r="Z114" s="83">
        <v>207</v>
      </c>
    </row>
    <row r="115" spans="3:26" x14ac:dyDescent="0.25">
      <c r="C115" t="str">
        <f t="shared" si="3"/>
        <v/>
      </c>
      <c r="F115" t="str">
        <f t="shared" si="4"/>
        <v/>
      </c>
      <c r="H115" s="75" t="s">
        <v>216</v>
      </c>
      <c r="I115">
        <f t="shared" si="5"/>
        <v>1</v>
      </c>
      <c r="K115" s="75" t="s">
        <v>215</v>
      </c>
      <c r="M115">
        <v>1</v>
      </c>
      <c r="N115">
        <v>1</v>
      </c>
      <c r="P115" s="75" t="s">
        <v>216</v>
      </c>
      <c r="Q115">
        <v>9859</v>
      </c>
      <c r="R115">
        <v>9859</v>
      </c>
      <c r="T115" s="75" t="s">
        <v>215</v>
      </c>
      <c r="V115">
        <v>0</v>
      </c>
      <c r="W115">
        <v>0</v>
      </c>
      <c r="Y115" s="75" t="s">
        <v>216</v>
      </c>
      <c r="Z115" s="83">
        <v>80</v>
      </c>
    </row>
    <row r="116" spans="3:26" x14ac:dyDescent="0.25">
      <c r="C116" t="str">
        <f t="shared" si="3"/>
        <v/>
      </c>
      <c r="F116" t="str">
        <f t="shared" si="4"/>
        <v/>
      </c>
      <c r="H116" s="75" t="s">
        <v>217</v>
      </c>
      <c r="I116">
        <f t="shared" si="5"/>
        <v>1</v>
      </c>
      <c r="K116" s="75" t="s">
        <v>216</v>
      </c>
      <c r="M116">
        <v>1</v>
      </c>
      <c r="N116">
        <v>1</v>
      </c>
      <c r="P116" s="75" t="s">
        <v>217</v>
      </c>
      <c r="Q116">
        <v>5468</v>
      </c>
      <c r="R116">
        <v>5125</v>
      </c>
      <c r="T116" s="75" t="s">
        <v>216</v>
      </c>
      <c r="V116">
        <v>0</v>
      </c>
      <c r="W116">
        <v>0</v>
      </c>
      <c r="Y116" s="75" t="s">
        <v>217</v>
      </c>
      <c r="Z116" s="83">
        <v>356</v>
      </c>
    </row>
    <row r="117" spans="3:26" x14ac:dyDescent="0.25">
      <c r="C117" t="str">
        <f t="shared" si="3"/>
        <v/>
      </c>
      <c r="F117" t="str">
        <f t="shared" si="4"/>
        <v/>
      </c>
      <c r="H117" s="75" t="s">
        <v>218</v>
      </c>
      <c r="I117">
        <f t="shared" si="5"/>
        <v>1</v>
      </c>
      <c r="K117" s="75" t="s">
        <v>217</v>
      </c>
      <c r="M117">
        <v>1</v>
      </c>
      <c r="N117">
        <v>1</v>
      </c>
      <c r="P117" s="75" t="s">
        <v>218</v>
      </c>
      <c r="Q117">
        <v>7299</v>
      </c>
      <c r="R117">
        <v>7299</v>
      </c>
      <c r="T117" s="75" t="s">
        <v>217</v>
      </c>
      <c r="V117">
        <v>0</v>
      </c>
      <c r="W117">
        <v>0</v>
      </c>
      <c r="Y117" s="75" t="s">
        <v>218</v>
      </c>
      <c r="Z117" s="83">
        <v>143</v>
      </c>
    </row>
    <row r="118" spans="3:26" x14ac:dyDescent="0.25">
      <c r="C118" t="str">
        <f t="shared" si="3"/>
        <v/>
      </c>
      <c r="F118" t="str">
        <f t="shared" si="4"/>
        <v/>
      </c>
      <c r="H118" s="75" t="s">
        <v>219</v>
      </c>
      <c r="I118">
        <f t="shared" si="5"/>
        <v>1</v>
      </c>
      <c r="K118" s="75" t="s">
        <v>218</v>
      </c>
      <c r="M118">
        <v>1</v>
      </c>
      <c r="N118">
        <v>1</v>
      </c>
      <c r="P118" s="75" t="s">
        <v>219</v>
      </c>
      <c r="Q118">
        <v>6727</v>
      </c>
      <c r="R118">
        <v>6727</v>
      </c>
      <c r="T118" s="75" t="s">
        <v>218</v>
      </c>
      <c r="V118">
        <v>0</v>
      </c>
      <c r="W118">
        <v>0</v>
      </c>
      <c r="Y118" s="75" t="s">
        <v>219</v>
      </c>
      <c r="Z118" s="83">
        <v>276</v>
      </c>
    </row>
    <row r="119" spans="3:26" x14ac:dyDescent="0.25">
      <c r="C119" t="str">
        <f t="shared" si="3"/>
        <v/>
      </c>
      <c r="F119" t="str">
        <f t="shared" si="4"/>
        <v/>
      </c>
      <c r="H119" s="75" t="s">
        <v>220</v>
      </c>
      <c r="I119">
        <f t="shared" si="5"/>
        <v>1</v>
      </c>
      <c r="K119" s="75" t="s">
        <v>219</v>
      </c>
      <c r="M119">
        <v>1</v>
      </c>
      <c r="N119">
        <v>1</v>
      </c>
      <c r="P119" s="75" t="s">
        <v>220</v>
      </c>
      <c r="Q119">
        <v>8006</v>
      </c>
      <c r="R119">
        <v>8006</v>
      </c>
      <c r="T119" s="75" t="s">
        <v>219</v>
      </c>
      <c r="V119">
        <v>0</v>
      </c>
      <c r="W119">
        <v>0</v>
      </c>
      <c r="Y119" s="75" t="s">
        <v>220</v>
      </c>
      <c r="Z119" s="83">
        <v>126</v>
      </c>
    </row>
    <row r="120" spans="3:26" x14ac:dyDescent="0.25">
      <c r="C120" t="str">
        <f t="shared" si="3"/>
        <v/>
      </c>
      <c r="F120" t="str">
        <f t="shared" si="4"/>
        <v/>
      </c>
      <c r="H120" s="75" t="s">
        <v>221</v>
      </c>
      <c r="I120">
        <f t="shared" si="5"/>
        <v>1</v>
      </c>
      <c r="K120" s="75" t="s">
        <v>220</v>
      </c>
      <c r="M120">
        <v>1</v>
      </c>
      <c r="N120">
        <v>1</v>
      </c>
      <c r="P120" s="75" t="s">
        <v>221</v>
      </c>
      <c r="Q120">
        <v>8369</v>
      </c>
      <c r="R120">
        <v>5000</v>
      </c>
      <c r="T120" s="75" t="s">
        <v>220</v>
      </c>
      <c r="V120">
        <v>0</v>
      </c>
      <c r="W120">
        <v>0</v>
      </c>
      <c r="Y120" s="75" t="s">
        <v>221</v>
      </c>
      <c r="Z120" s="83">
        <v>474</v>
      </c>
    </row>
    <row r="121" spans="3:26" x14ac:dyDescent="0.25">
      <c r="C121" t="str">
        <f t="shared" si="3"/>
        <v/>
      </c>
      <c r="F121" t="str">
        <f t="shared" si="4"/>
        <v/>
      </c>
      <c r="H121" s="75" t="s">
        <v>222</v>
      </c>
      <c r="I121">
        <f t="shared" si="5"/>
        <v>1</v>
      </c>
      <c r="K121" s="75" t="s">
        <v>221</v>
      </c>
      <c r="M121">
        <v>1</v>
      </c>
      <c r="N121">
        <v>1</v>
      </c>
      <c r="P121" s="75" t="s">
        <v>222</v>
      </c>
      <c r="Q121">
        <v>4374</v>
      </c>
      <c r="R121">
        <v>4374</v>
      </c>
      <c r="T121" s="75" t="s">
        <v>221</v>
      </c>
      <c r="V121">
        <v>0</v>
      </c>
      <c r="W121">
        <v>0</v>
      </c>
      <c r="Y121" s="75" t="s">
        <v>222</v>
      </c>
      <c r="Z121" s="83">
        <v>242</v>
      </c>
    </row>
    <row r="122" spans="3:26" x14ac:dyDescent="0.25">
      <c r="C122" t="str">
        <f t="shared" si="3"/>
        <v/>
      </c>
      <c r="F122" t="str">
        <f t="shared" si="4"/>
        <v/>
      </c>
      <c r="H122" s="75" t="s">
        <v>223</v>
      </c>
      <c r="I122">
        <f t="shared" si="5"/>
        <v>1</v>
      </c>
      <c r="K122" s="75" t="s">
        <v>222</v>
      </c>
      <c r="M122">
        <v>1</v>
      </c>
      <c r="N122">
        <v>1</v>
      </c>
      <c r="P122" s="75" t="s">
        <v>223</v>
      </c>
      <c r="Q122">
        <v>9576</v>
      </c>
      <c r="R122">
        <v>9576</v>
      </c>
      <c r="T122" s="75" t="s">
        <v>222</v>
      </c>
      <c r="V122">
        <v>0</v>
      </c>
      <c r="W122">
        <v>0</v>
      </c>
      <c r="Y122" s="75" t="s">
        <v>223</v>
      </c>
      <c r="Z122" s="83">
        <v>137</v>
      </c>
    </row>
    <row r="123" spans="3:26" x14ac:dyDescent="0.25">
      <c r="C123" t="str">
        <f t="shared" si="3"/>
        <v/>
      </c>
      <c r="F123" t="str">
        <f t="shared" si="4"/>
        <v/>
      </c>
      <c r="H123" s="75" t="s">
        <v>224</v>
      </c>
      <c r="I123">
        <f t="shared" si="5"/>
        <v>1</v>
      </c>
      <c r="K123" s="75" t="s">
        <v>223</v>
      </c>
      <c r="M123">
        <v>1</v>
      </c>
      <c r="N123">
        <v>1</v>
      </c>
      <c r="P123" s="75" t="s">
        <v>224</v>
      </c>
      <c r="Q123">
        <v>6950</v>
      </c>
      <c r="R123">
        <v>6950</v>
      </c>
      <c r="T123" s="75" t="s">
        <v>223</v>
      </c>
      <c r="V123">
        <v>0</v>
      </c>
      <c r="W123">
        <v>0</v>
      </c>
      <c r="Y123" s="75" t="s">
        <v>224</v>
      </c>
      <c r="Z123" s="83">
        <v>215</v>
      </c>
    </row>
    <row r="124" spans="3:26" x14ac:dyDescent="0.25">
      <c r="C124" t="str">
        <f t="shared" si="3"/>
        <v/>
      </c>
      <c r="F124" t="str">
        <f t="shared" si="4"/>
        <v/>
      </c>
      <c r="H124" s="75" t="s">
        <v>225</v>
      </c>
      <c r="I124">
        <f t="shared" si="5"/>
        <v>1</v>
      </c>
      <c r="K124" s="75" t="s">
        <v>224</v>
      </c>
      <c r="M124">
        <v>1</v>
      </c>
      <c r="N124">
        <v>1</v>
      </c>
      <c r="P124" s="75" t="s">
        <v>225</v>
      </c>
      <c r="Q124">
        <v>7767</v>
      </c>
      <c r="R124">
        <v>7000</v>
      </c>
      <c r="T124" s="75" t="s">
        <v>224</v>
      </c>
      <c r="V124">
        <v>0</v>
      </c>
      <c r="W124">
        <v>0</v>
      </c>
      <c r="Y124" s="75" t="s">
        <v>225</v>
      </c>
      <c r="Z124" s="83">
        <v>335</v>
      </c>
    </row>
    <row r="125" spans="3:26" x14ac:dyDescent="0.25">
      <c r="C125" t="str">
        <f t="shared" si="3"/>
        <v/>
      </c>
      <c r="F125" t="str">
        <f t="shared" si="4"/>
        <v/>
      </c>
      <c r="H125" s="75" t="s">
        <v>226</v>
      </c>
      <c r="I125">
        <f t="shared" si="5"/>
        <v>1</v>
      </c>
      <c r="K125" s="75" t="s">
        <v>225</v>
      </c>
      <c r="M125">
        <v>1</v>
      </c>
      <c r="N125">
        <v>1</v>
      </c>
      <c r="P125" s="75" t="s">
        <v>226</v>
      </c>
      <c r="Q125">
        <v>5647</v>
      </c>
      <c r="R125">
        <v>5200</v>
      </c>
      <c r="T125" s="75" t="s">
        <v>225</v>
      </c>
      <c r="V125">
        <v>0</v>
      </c>
      <c r="W125">
        <v>0</v>
      </c>
      <c r="Y125" s="75" t="s">
        <v>226</v>
      </c>
      <c r="Z125" s="83">
        <v>96</v>
      </c>
    </row>
    <row r="126" spans="3:26" x14ac:dyDescent="0.25">
      <c r="C126" t="str">
        <f t="shared" si="3"/>
        <v/>
      </c>
      <c r="F126" t="str">
        <f t="shared" si="4"/>
        <v/>
      </c>
      <c r="H126" s="75" t="s">
        <v>227</v>
      </c>
      <c r="I126">
        <f t="shared" si="5"/>
        <v>1</v>
      </c>
      <c r="K126" s="75" t="s">
        <v>226</v>
      </c>
      <c r="M126">
        <v>1</v>
      </c>
      <c r="N126">
        <v>1</v>
      </c>
      <c r="P126" s="75" t="s">
        <v>227</v>
      </c>
      <c r="Q126">
        <v>4844</v>
      </c>
      <c r="R126">
        <v>4844</v>
      </c>
      <c r="T126" s="75" t="s">
        <v>226</v>
      </c>
      <c r="V126">
        <v>0</v>
      </c>
      <c r="W126">
        <v>0</v>
      </c>
      <c r="Y126" s="75" t="s">
        <v>227</v>
      </c>
      <c r="Z126" s="83">
        <v>375</v>
      </c>
    </row>
    <row r="127" spans="3:26" x14ac:dyDescent="0.25">
      <c r="C127" t="str">
        <f t="shared" si="3"/>
        <v/>
      </c>
      <c r="F127" t="str">
        <f t="shared" si="4"/>
        <v/>
      </c>
      <c r="H127" s="75" t="s">
        <v>228</v>
      </c>
      <c r="I127">
        <f t="shared" si="5"/>
        <v>1</v>
      </c>
      <c r="K127" s="75" t="s">
        <v>227</v>
      </c>
      <c r="M127">
        <v>1</v>
      </c>
      <c r="N127">
        <v>1</v>
      </c>
      <c r="P127" s="75" t="s">
        <v>228</v>
      </c>
      <c r="Q127">
        <v>6419</v>
      </c>
      <c r="R127">
        <v>6000</v>
      </c>
      <c r="T127" s="75" t="s">
        <v>227</v>
      </c>
      <c r="V127">
        <v>0</v>
      </c>
      <c r="W127">
        <v>0</v>
      </c>
      <c r="Y127" s="75" t="s">
        <v>228</v>
      </c>
      <c r="Z127" s="83">
        <v>499</v>
      </c>
    </row>
    <row r="128" spans="3:26" x14ac:dyDescent="0.25">
      <c r="C128" t="str">
        <f t="shared" si="3"/>
        <v/>
      </c>
      <c r="F128" t="str">
        <f t="shared" si="4"/>
        <v/>
      </c>
      <c r="H128" s="75" t="s">
        <v>229</v>
      </c>
      <c r="I128">
        <f t="shared" si="5"/>
        <v>1</v>
      </c>
      <c r="K128" s="75" t="s">
        <v>228</v>
      </c>
      <c r="M128">
        <v>1</v>
      </c>
      <c r="N128">
        <v>1</v>
      </c>
      <c r="P128" s="75" t="s">
        <v>229</v>
      </c>
      <c r="Q128">
        <v>6422</v>
      </c>
      <c r="R128">
        <v>6422</v>
      </c>
      <c r="T128" s="75" t="s">
        <v>228</v>
      </c>
      <c r="V128">
        <v>0</v>
      </c>
      <c r="W128">
        <v>0</v>
      </c>
      <c r="Y128" s="75" t="s">
        <v>229</v>
      </c>
      <c r="Z128" s="83">
        <v>147</v>
      </c>
    </row>
    <row r="129" spans="3:26" x14ac:dyDescent="0.25">
      <c r="C129" t="str">
        <f t="shared" si="3"/>
        <v/>
      </c>
      <c r="F129" t="str">
        <f t="shared" si="4"/>
        <v/>
      </c>
      <c r="H129" s="75" t="s">
        <v>230</v>
      </c>
      <c r="I129">
        <f t="shared" si="5"/>
        <v>1</v>
      </c>
      <c r="K129" s="75" t="s">
        <v>229</v>
      </c>
      <c r="M129">
        <v>1</v>
      </c>
      <c r="N129">
        <v>1</v>
      </c>
      <c r="P129" s="75" t="s">
        <v>230</v>
      </c>
      <c r="Q129">
        <v>5800</v>
      </c>
      <c r="R129">
        <v>5800</v>
      </c>
      <c r="T129" s="75" t="s">
        <v>229</v>
      </c>
      <c r="V129">
        <v>0</v>
      </c>
      <c r="W129">
        <v>0</v>
      </c>
      <c r="Y129" s="75" t="s">
        <v>230</v>
      </c>
      <c r="Z129" s="83">
        <v>290</v>
      </c>
    </row>
    <row r="130" spans="3:26" x14ac:dyDescent="0.25">
      <c r="C130" t="str">
        <f t="shared" si="3"/>
        <v/>
      </c>
      <c r="F130" t="str">
        <f t="shared" si="4"/>
        <v/>
      </c>
      <c r="H130" s="75" t="s">
        <v>231</v>
      </c>
      <c r="I130">
        <f t="shared" si="5"/>
        <v>1</v>
      </c>
      <c r="K130" s="75" t="s">
        <v>230</v>
      </c>
      <c r="M130">
        <v>1</v>
      </c>
      <c r="N130">
        <v>1</v>
      </c>
      <c r="P130" s="75" t="s">
        <v>231</v>
      </c>
      <c r="Q130">
        <v>4353</v>
      </c>
      <c r="R130">
        <v>4353</v>
      </c>
      <c r="T130" s="75" t="s">
        <v>230</v>
      </c>
      <c r="V130">
        <v>0</v>
      </c>
      <c r="W130">
        <v>0</v>
      </c>
      <c r="Y130" s="75" t="s">
        <v>231</v>
      </c>
      <c r="Z130" s="83">
        <v>112</v>
      </c>
    </row>
    <row r="131" spans="3:26" x14ac:dyDescent="0.25">
      <c r="C131" t="str">
        <f t="shared" si="3"/>
        <v/>
      </c>
      <c r="F131" t="str">
        <f t="shared" si="4"/>
        <v/>
      </c>
      <c r="H131" s="75" t="s">
        <v>232</v>
      </c>
      <c r="I131">
        <f t="shared" si="5"/>
        <v>1</v>
      </c>
      <c r="K131" s="75" t="s">
        <v>231</v>
      </c>
      <c r="M131">
        <v>1</v>
      </c>
      <c r="N131">
        <v>1</v>
      </c>
      <c r="P131" s="75" t="s">
        <v>232</v>
      </c>
      <c r="Q131">
        <v>7747</v>
      </c>
      <c r="R131">
        <v>7747</v>
      </c>
      <c r="T131" s="75" t="s">
        <v>231</v>
      </c>
      <c r="V131">
        <v>0</v>
      </c>
      <c r="W131">
        <v>0</v>
      </c>
      <c r="Y131" s="75" t="s">
        <v>232</v>
      </c>
      <c r="Z131" s="83">
        <v>402</v>
      </c>
    </row>
    <row r="132" spans="3:26" x14ac:dyDescent="0.25">
      <c r="C132" t="str">
        <f t="shared" si="3"/>
        <v/>
      </c>
      <c r="F132" t="str">
        <f t="shared" si="4"/>
        <v/>
      </c>
      <c r="H132" s="75" t="s">
        <v>233</v>
      </c>
      <c r="I132">
        <f t="shared" si="5"/>
        <v>1</v>
      </c>
      <c r="K132" s="75" t="s">
        <v>232</v>
      </c>
      <c r="M132">
        <v>1</v>
      </c>
      <c r="N132">
        <v>1</v>
      </c>
      <c r="P132" s="75" t="s">
        <v>233</v>
      </c>
      <c r="Q132">
        <v>7146</v>
      </c>
      <c r="R132">
        <v>7146</v>
      </c>
      <c r="T132" s="75" t="s">
        <v>232</v>
      </c>
      <c r="V132">
        <v>0</v>
      </c>
      <c r="W132">
        <v>0</v>
      </c>
      <c r="Y132" s="75" t="s">
        <v>233</v>
      </c>
      <c r="Z132" s="83">
        <v>193</v>
      </c>
    </row>
    <row r="133" spans="3:26" x14ac:dyDescent="0.25">
      <c r="C133" t="str">
        <f t="shared" si="3"/>
        <v/>
      </c>
      <c r="F133" t="str">
        <f t="shared" si="4"/>
        <v/>
      </c>
      <c r="H133" s="75" t="s">
        <v>234</v>
      </c>
      <c r="I133">
        <f t="shared" si="5"/>
        <v>1</v>
      </c>
      <c r="K133" s="75" t="s">
        <v>233</v>
      </c>
      <c r="M133">
        <v>1</v>
      </c>
      <c r="N133">
        <v>1</v>
      </c>
      <c r="P133" s="75" t="s">
        <v>234</v>
      </c>
      <c r="Q133">
        <v>4199</v>
      </c>
      <c r="R133">
        <v>4199</v>
      </c>
      <c r="T133" s="75" t="s">
        <v>233</v>
      </c>
      <c r="V133">
        <v>0</v>
      </c>
      <c r="W133">
        <v>0</v>
      </c>
      <c r="Y133" s="75" t="s">
        <v>234</v>
      </c>
      <c r="Z133" s="83">
        <v>426</v>
      </c>
    </row>
    <row r="134" spans="3:26" x14ac:dyDescent="0.25">
      <c r="C134" t="str">
        <f t="shared" ref="C134:C197" si="6">IF(OR(B134="",B134="(blank)"),"",1)</f>
        <v/>
      </c>
      <c r="F134" t="str">
        <f t="shared" ref="F134:F197" si="7">IF(OR(E134="",E134="(blank)"),"",1)</f>
        <v/>
      </c>
      <c r="H134" s="75" t="s">
        <v>235</v>
      </c>
      <c r="I134">
        <f t="shared" ref="I134:I197" si="8">IF(OR(H134="",H134="(blank)"),"",1)</f>
        <v>1</v>
      </c>
      <c r="K134" s="75" t="s">
        <v>234</v>
      </c>
      <c r="M134">
        <v>1</v>
      </c>
      <c r="N134">
        <v>1</v>
      </c>
      <c r="P134" s="75" t="s">
        <v>235</v>
      </c>
      <c r="Q134">
        <v>9487</v>
      </c>
      <c r="R134">
        <v>9487</v>
      </c>
      <c r="T134" s="75" t="s">
        <v>234</v>
      </c>
      <c r="V134">
        <v>0</v>
      </c>
      <c r="W134">
        <v>0</v>
      </c>
      <c r="Y134" s="75" t="s">
        <v>235</v>
      </c>
      <c r="Z134" s="83">
        <v>292</v>
      </c>
    </row>
    <row r="135" spans="3:26" x14ac:dyDescent="0.25">
      <c r="C135" t="str">
        <f t="shared" si="6"/>
        <v/>
      </c>
      <c r="F135" t="str">
        <f t="shared" si="7"/>
        <v/>
      </c>
      <c r="H135" s="75" t="s">
        <v>236</v>
      </c>
      <c r="I135">
        <f t="shared" si="8"/>
        <v>1</v>
      </c>
      <c r="K135" s="75" t="s">
        <v>235</v>
      </c>
      <c r="M135">
        <v>1</v>
      </c>
      <c r="N135">
        <v>1</v>
      </c>
      <c r="P135" s="75" t="s">
        <v>236</v>
      </c>
      <c r="Q135">
        <v>4998</v>
      </c>
      <c r="R135">
        <v>4998</v>
      </c>
      <c r="T135" s="75" t="s">
        <v>235</v>
      </c>
      <c r="V135">
        <v>0</v>
      </c>
      <c r="W135">
        <v>0</v>
      </c>
      <c r="Y135" s="75" t="s">
        <v>236</v>
      </c>
      <c r="Z135" s="83">
        <v>488</v>
      </c>
    </row>
    <row r="136" spans="3:26" x14ac:dyDescent="0.25">
      <c r="C136" t="str">
        <f t="shared" si="6"/>
        <v/>
      </c>
      <c r="F136" t="str">
        <f t="shared" si="7"/>
        <v/>
      </c>
      <c r="H136" s="75" t="s">
        <v>237</v>
      </c>
      <c r="I136">
        <f t="shared" si="8"/>
        <v>1</v>
      </c>
      <c r="K136" s="75" t="s">
        <v>236</v>
      </c>
      <c r="M136">
        <v>1</v>
      </c>
      <c r="N136">
        <v>1</v>
      </c>
      <c r="P136" s="75" t="s">
        <v>237</v>
      </c>
      <c r="Q136">
        <v>6987</v>
      </c>
      <c r="R136">
        <v>6987</v>
      </c>
      <c r="T136" s="75" t="s">
        <v>236</v>
      </c>
      <c r="V136">
        <v>0</v>
      </c>
      <c r="W136">
        <v>0</v>
      </c>
      <c r="Y136" s="75" t="s">
        <v>237</v>
      </c>
      <c r="Z136" s="83">
        <v>432</v>
      </c>
    </row>
    <row r="137" spans="3:26" x14ac:dyDescent="0.25">
      <c r="C137" t="str">
        <f t="shared" si="6"/>
        <v/>
      </c>
      <c r="F137" t="str">
        <f t="shared" si="7"/>
        <v/>
      </c>
      <c r="H137" s="75" t="s">
        <v>238</v>
      </c>
      <c r="I137">
        <f t="shared" si="8"/>
        <v>1</v>
      </c>
      <c r="K137" s="75" t="s">
        <v>237</v>
      </c>
      <c r="M137">
        <v>1</v>
      </c>
      <c r="N137">
        <v>1</v>
      </c>
      <c r="P137" s="75" t="s">
        <v>238</v>
      </c>
      <c r="Q137">
        <v>8610</v>
      </c>
      <c r="R137">
        <v>8000</v>
      </c>
      <c r="T137" s="75" t="s">
        <v>237</v>
      </c>
      <c r="V137">
        <v>0</v>
      </c>
      <c r="W137">
        <v>0</v>
      </c>
      <c r="Y137" s="75" t="s">
        <v>238</v>
      </c>
      <c r="Z137" s="83">
        <v>94</v>
      </c>
    </row>
    <row r="138" spans="3:26" x14ac:dyDescent="0.25">
      <c r="C138" t="str">
        <f t="shared" si="6"/>
        <v/>
      </c>
      <c r="F138" t="str">
        <f t="shared" si="7"/>
        <v/>
      </c>
      <c r="H138" s="75" t="s">
        <v>239</v>
      </c>
      <c r="I138">
        <f t="shared" si="8"/>
        <v>1</v>
      </c>
      <c r="K138" s="75" t="s">
        <v>238</v>
      </c>
      <c r="M138">
        <v>1</v>
      </c>
      <c r="N138">
        <v>1</v>
      </c>
      <c r="P138" s="75" t="s">
        <v>239</v>
      </c>
      <c r="Q138">
        <v>7458</v>
      </c>
      <c r="R138">
        <v>7458</v>
      </c>
      <c r="T138" s="75" t="s">
        <v>238</v>
      </c>
      <c r="V138">
        <v>0</v>
      </c>
      <c r="W138">
        <v>0</v>
      </c>
      <c r="Y138" s="75" t="s">
        <v>239</v>
      </c>
      <c r="Z138" s="83">
        <v>184</v>
      </c>
    </row>
    <row r="139" spans="3:26" x14ac:dyDescent="0.25">
      <c r="C139" t="str">
        <f t="shared" si="6"/>
        <v/>
      </c>
      <c r="F139" t="str">
        <f t="shared" si="7"/>
        <v/>
      </c>
      <c r="H139" s="75" t="s">
        <v>240</v>
      </c>
      <c r="I139">
        <f t="shared" si="8"/>
        <v>1</v>
      </c>
      <c r="K139" s="75" t="s">
        <v>239</v>
      </c>
      <c r="M139">
        <v>1</v>
      </c>
      <c r="N139">
        <v>1</v>
      </c>
      <c r="P139" s="75" t="s">
        <v>240</v>
      </c>
      <c r="Q139">
        <v>5141</v>
      </c>
      <c r="R139">
        <v>5141</v>
      </c>
      <c r="T139" s="75" t="s">
        <v>239</v>
      </c>
      <c r="V139">
        <v>0</v>
      </c>
      <c r="W139">
        <v>0</v>
      </c>
      <c r="Y139" s="75" t="s">
        <v>240</v>
      </c>
      <c r="Z139" s="83">
        <v>126</v>
      </c>
    </row>
    <row r="140" spans="3:26" x14ac:dyDescent="0.25">
      <c r="C140" t="str">
        <f t="shared" si="6"/>
        <v/>
      </c>
      <c r="F140" t="str">
        <f t="shared" si="7"/>
        <v/>
      </c>
      <c r="H140" s="75" t="s">
        <v>241</v>
      </c>
      <c r="I140">
        <f t="shared" si="8"/>
        <v>1</v>
      </c>
      <c r="K140" s="75" t="s">
        <v>240</v>
      </c>
      <c r="M140">
        <v>1</v>
      </c>
      <c r="N140">
        <v>1</v>
      </c>
      <c r="P140" s="75" t="s">
        <v>241</v>
      </c>
      <c r="Q140">
        <v>4343</v>
      </c>
      <c r="R140">
        <v>4343</v>
      </c>
      <c r="T140" s="75" t="s">
        <v>240</v>
      </c>
      <c r="V140">
        <v>0</v>
      </c>
      <c r="W140">
        <v>0</v>
      </c>
      <c r="Y140" s="75" t="s">
        <v>241</v>
      </c>
      <c r="Z140" s="83">
        <v>485</v>
      </c>
    </row>
    <row r="141" spans="3:26" x14ac:dyDescent="0.25">
      <c r="C141" t="str">
        <f t="shared" si="6"/>
        <v/>
      </c>
      <c r="F141" t="str">
        <f t="shared" si="7"/>
        <v/>
      </c>
      <c r="H141" s="75" t="s">
        <v>242</v>
      </c>
      <c r="I141">
        <f t="shared" si="8"/>
        <v>1</v>
      </c>
      <c r="K141" s="75" t="s">
        <v>241</v>
      </c>
      <c r="M141">
        <v>1</v>
      </c>
      <c r="N141">
        <v>1</v>
      </c>
      <c r="P141" s="75" t="s">
        <v>242</v>
      </c>
      <c r="Q141">
        <v>7436</v>
      </c>
      <c r="R141">
        <v>7436</v>
      </c>
      <c r="T141" s="75" t="s">
        <v>241</v>
      </c>
      <c r="V141">
        <v>0</v>
      </c>
      <c r="W141">
        <v>0</v>
      </c>
      <c r="Y141" s="75" t="s">
        <v>242</v>
      </c>
      <c r="Z141" s="83">
        <v>110</v>
      </c>
    </row>
    <row r="142" spans="3:26" x14ac:dyDescent="0.25">
      <c r="C142" t="str">
        <f t="shared" si="6"/>
        <v/>
      </c>
      <c r="F142" t="str">
        <f t="shared" si="7"/>
        <v/>
      </c>
      <c r="H142" s="75" t="s">
        <v>243</v>
      </c>
      <c r="I142">
        <f t="shared" si="8"/>
        <v>1</v>
      </c>
      <c r="K142" s="75" t="s">
        <v>242</v>
      </c>
      <c r="L142">
        <v>1</v>
      </c>
      <c r="N142">
        <v>1</v>
      </c>
      <c r="P142" s="75" t="s">
        <v>243</v>
      </c>
      <c r="Q142">
        <v>9619</v>
      </c>
      <c r="R142">
        <v>9619</v>
      </c>
      <c r="T142" s="75" t="s">
        <v>242</v>
      </c>
      <c r="U142">
        <v>2</v>
      </c>
      <c r="W142">
        <v>2</v>
      </c>
      <c r="Y142" s="75" t="s">
        <v>243</v>
      </c>
      <c r="Z142" s="83">
        <v>287</v>
      </c>
    </row>
    <row r="143" spans="3:26" x14ac:dyDescent="0.25">
      <c r="C143" t="str">
        <f t="shared" si="6"/>
        <v/>
      </c>
      <c r="F143" t="str">
        <f t="shared" si="7"/>
        <v/>
      </c>
      <c r="H143" s="75" t="s">
        <v>244</v>
      </c>
      <c r="I143">
        <f t="shared" si="8"/>
        <v>1</v>
      </c>
      <c r="K143" s="75" t="s">
        <v>243</v>
      </c>
      <c r="M143">
        <v>1</v>
      </c>
      <c r="N143">
        <v>1</v>
      </c>
      <c r="P143" s="75" t="s">
        <v>244</v>
      </c>
      <c r="Q143">
        <v>6930</v>
      </c>
      <c r="R143">
        <v>6322</v>
      </c>
      <c r="T143" s="75" t="s">
        <v>243</v>
      </c>
      <c r="V143">
        <v>0</v>
      </c>
      <c r="W143">
        <v>0</v>
      </c>
      <c r="Y143" s="75" t="s">
        <v>244</v>
      </c>
      <c r="Z143" s="83">
        <v>461</v>
      </c>
    </row>
    <row r="144" spans="3:26" x14ac:dyDescent="0.25">
      <c r="C144" t="str">
        <f t="shared" si="6"/>
        <v/>
      </c>
      <c r="F144" t="str">
        <f t="shared" si="7"/>
        <v/>
      </c>
      <c r="H144" s="75" t="s">
        <v>245</v>
      </c>
      <c r="I144">
        <f t="shared" si="8"/>
        <v>1</v>
      </c>
      <c r="K144" s="75" t="s">
        <v>244</v>
      </c>
      <c r="M144">
        <v>1</v>
      </c>
      <c r="N144">
        <v>1</v>
      </c>
      <c r="P144" s="75" t="s">
        <v>245</v>
      </c>
      <c r="Q144">
        <v>7586</v>
      </c>
      <c r="R144">
        <v>7586</v>
      </c>
      <c r="T144" s="75" t="s">
        <v>244</v>
      </c>
      <c r="V144">
        <v>0</v>
      </c>
      <c r="W144">
        <v>0</v>
      </c>
      <c r="Y144" s="75" t="s">
        <v>245</v>
      </c>
      <c r="Z144" s="83">
        <v>264</v>
      </c>
    </row>
    <row r="145" spans="3:26" x14ac:dyDescent="0.25">
      <c r="C145" t="str">
        <f t="shared" si="6"/>
        <v/>
      </c>
      <c r="F145" t="str">
        <f t="shared" si="7"/>
        <v/>
      </c>
      <c r="H145" s="75" t="s">
        <v>246</v>
      </c>
      <c r="I145">
        <f t="shared" si="8"/>
        <v>1</v>
      </c>
      <c r="K145" s="75" t="s">
        <v>245</v>
      </c>
      <c r="M145">
        <v>1</v>
      </c>
      <c r="N145">
        <v>1</v>
      </c>
      <c r="P145" s="75" t="s">
        <v>246</v>
      </c>
      <c r="Q145">
        <v>4352</v>
      </c>
      <c r="R145">
        <v>4352</v>
      </c>
      <c r="T145" s="75" t="s">
        <v>245</v>
      </c>
      <c r="V145">
        <v>0</v>
      </c>
      <c r="W145">
        <v>0</v>
      </c>
      <c r="Y145" s="75" t="s">
        <v>246</v>
      </c>
      <c r="Z145" s="83">
        <v>376</v>
      </c>
    </row>
    <row r="146" spans="3:26" x14ac:dyDescent="0.25">
      <c r="C146" t="str">
        <f t="shared" si="6"/>
        <v/>
      </c>
      <c r="F146" t="str">
        <f t="shared" si="7"/>
        <v/>
      </c>
      <c r="H146" s="75" t="s">
        <v>247</v>
      </c>
      <c r="I146">
        <f t="shared" si="8"/>
        <v>1</v>
      </c>
      <c r="K146" s="75" t="s">
        <v>246</v>
      </c>
      <c r="M146">
        <v>1</v>
      </c>
      <c r="N146">
        <v>1</v>
      </c>
      <c r="P146" s="75" t="s">
        <v>247</v>
      </c>
      <c r="Q146">
        <v>9775</v>
      </c>
      <c r="R146">
        <v>9775</v>
      </c>
      <c r="T146" s="75" t="s">
        <v>246</v>
      </c>
      <c r="V146">
        <v>0</v>
      </c>
      <c r="W146">
        <v>0</v>
      </c>
      <c r="Y146" s="75" t="s">
        <v>247</v>
      </c>
      <c r="Z146" s="83">
        <v>432</v>
      </c>
    </row>
    <row r="147" spans="3:26" x14ac:dyDescent="0.25">
      <c r="C147" t="str">
        <f t="shared" si="6"/>
        <v/>
      </c>
      <c r="F147" t="str">
        <f t="shared" si="7"/>
        <v/>
      </c>
      <c r="H147" s="75" t="s">
        <v>248</v>
      </c>
      <c r="I147">
        <f t="shared" si="8"/>
        <v>1</v>
      </c>
      <c r="K147" s="75" t="s">
        <v>247</v>
      </c>
      <c r="M147">
        <v>1</v>
      </c>
      <c r="N147">
        <v>1</v>
      </c>
      <c r="P147" s="75" t="s">
        <v>248</v>
      </c>
      <c r="Q147">
        <v>7733</v>
      </c>
      <c r="R147">
        <v>7200</v>
      </c>
      <c r="T147" s="75" t="s">
        <v>247</v>
      </c>
      <c r="V147">
        <v>0</v>
      </c>
      <c r="W147">
        <v>0</v>
      </c>
      <c r="Y147" s="75" t="s">
        <v>248</v>
      </c>
      <c r="Z147" s="83">
        <v>154</v>
      </c>
    </row>
    <row r="148" spans="3:26" x14ac:dyDescent="0.25">
      <c r="C148" t="str">
        <f t="shared" si="6"/>
        <v/>
      </c>
      <c r="F148" t="str">
        <f t="shared" si="7"/>
        <v/>
      </c>
      <c r="H148" s="75" t="s">
        <v>249</v>
      </c>
      <c r="I148">
        <f t="shared" si="8"/>
        <v>1</v>
      </c>
      <c r="K148" s="75" t="s">
        <v>248</v>
      </c>
      <c r="M148">
        <v>1</v>
      </c>
      <c r="N148">
        <v>1</v>
      </c>
      <c r="P148" s="75" t="s">
        <v>249</v>
      </c>
      <c r="Q148">
        <v>9902</v>
      </c>
      <c r="R148">
        <v>9902</v>
      </c>
      <c r="T148" s="75" t="s">
        <v>248</v>
      </c>
      <c r="V148">
        <v>0</v>
      </c>
      <c r="W148">
        <v>0</v>
      </c>
      <c r="Y148" s="75" t="s">
        <v>249</v>
      </c>
      <c r="Z148" s="83">
        <v>135</v>
      </c>
    </row>
    <row r="149" spans="3:26" x14ac:dyDescent="0.25">
      <c r="C149" t="str">
        <f t="shared" si="6"/>
        <v/>
      </c>
      <c r="F149" t="str">
        <f t="shared" si="7"/>
        <v/>
      </c>
      <c r="H149" s="75" t="s">
        <v>250</v>
      </c>
      <c r="I149">
        <f t="shared" si="8"/>
        <v>1</v>
      </c>
      <c r="K149" s="75" t="s">
        <v>249</v>
      </c>
      <c r="M149">
        <v>1</v>
      </c>
      <c r="N149">
        <v>1</v>
      </c>
      <c r="P149" s="75" t="s">
        <v>250</v>
      </c>
      <c r="Q149">
        <v>6917</v>
      </c>
      <c r="R149">
        <v>6917</v>
      </c>
      <c r="T149" s="75" t="s">
        <v>249</v>
      </c>
      <c r="V149">
        <v>0</v>
      </c>
      <c r="W149">
        <v>0</v>
      </c>
      <c r="Y149" s="75" t="s">
        <v>250</v>
      </c>
      <c r="Z149" s="83">
        <v>399</v>
      </c>
    </row>
    <row r="150" spans="3:26" x14ac:dyDescent="0.25">
      <c r="C150" t="str">
        <f t="shared" si="6"/>
        <v/>
      </c>
      <c r="F150" t="str">
        <f t="shared" si="7"/>
        <v/>
      </c>
      <c r="H150" s="75" t="s">
        <v>251</v>
      </c>
      <c r="I150">
        <f t="shared" si="8"/>
        <v>1</v>
      </c>
      <c r="K150" s="75" t="s">
        <v>250</v>
      </c>
      <c r="M150">
        <v>1</v>
      </c>
      <c r="N150">
        <v>1</v>
      </c>
      <c r="P150" s="75" t="s">
        <v>251</v>
      </c>
      <c r="Q150">
        <v>8262</v>
      </c>
      <c r="R150">
        <v>8262</v>
      </c>
      <c r="T150" s="75" t="s">
        <v>250</v>
      </c>
      <c r="V150">
        <v>0</v>
      </c>
      <c r="W150">
        <v>0</v>
      </c>
      <c r="Y150" s="75" t="s">
        <v>251</v>
      </c>
      <c r="Z150" s="83">
        <v>226</v>
      </c>
    </row>
    <row r="151" spans="3:26" x14ac:dyDescent="0.25">
      <c r="C151" t="str">
        <f t="shared" si="6"/>
        <v/>
      </c>
      <c r="F151" t="str">
        <f t="shared" si="7"/>
        <v/>
      </c>
      <c r="H151" s="75" t="s">
        <v>252</v>
      </c>
      <c r="I151">
        <f t="shared" si="8"/>
        <v>1</v>
      </c>
      <c r="K151" s="75" t="s">
        <v>251</v>
      </c>
      <c r="M151">
        <v>1</v>
      </c>
      <c r="N151">
        <v>1</v>
      </c>
      <c r="P151" s="75" t="s">
        <v>252</v>
      </c>
      <c r="Q151">
        <v>9882</v>
      </c>
      <c r="R151">
        <v>9882</v>
      </c>
      <c r="T151" s="75" t="s">
        <v>251</v>
      </c>
      <c r="V151">
        <v>-1</v>
      </c>
      <c r="W151">
        <v>-1</v>
      </c>
      <c r="Y151" s="75" t="s">
        <v>252</v>
      </c>
      <c r="Z151" s="83">
        <v>293</v>
      </c>
    </row>
    <row r="152" spans="3:26" x14ac:dyDescent="0.25">
      <c r="C152" t="str">
        <f t="shared" si="6"/>
        <v/>
      </c>
      <c r="F152" t="str">
        <f t="shared" si="7"/>
        <v/>
      </c>
      <c r="H152" s="75" t="s">
        <v>253</v>
      </c>
      <c r="I152">
        <f t="shared" si="8"/>
        <v>1</v>
      </c>
      <c r="K152" s="75" t="s">
        <v>252</v>
      </c>
      <c r="M152">
        <v>1</v>
      </c>
      <c r="N152">
        <v>1</v>
      </c>
      <c r="P152" s="75" t="s">
        <v>253</v>
      </c>
      <c r="Q152">
        <v>7270</v>
      </c>
      <c r="R152">
        <v>6100</v>
      </c>
      <c r="T152" s="75" t="s">
        <v>252</v>
      </c>
      <c r="V152">
        <v>0</v>
      </c>
      <c r="W152">
        <v>0</v>
      </c>
      <c r="Y152" s="75" t="s">
        <v>253</v>
      </c>
      <c r="Z152" s="83">
        <v>300</v>
      </c>
    </row>
    <row r="153" spans="3:26" x14ac:dyDescent="0.25">
      <c r="C153" t="str">
        <f t="shared" si="6"/>
        <v/>
      </c>
      <c r="F153" t="str">
        <f t="shared" si="7"/>
        <v/>
      </c>
      <c r="H153" s="75" t="s">
        <v>254</v>
      </c>
      <c r="I153">
        <f t="shared" si="8"/>
        <v>1</v>
      </c>
      <c r="K153" s="75" t="s">
        <v>253</v>
      </c>
      <c r="M153">
        <v>1</v>
      </c>
      <c r="N153">
        <v>1</v>
      </c>
      <c r="P153" s="75" t="s">
        <v>254</v>
      </c>
      <c r="Q153">
        <v>6900</v>
      </c>
      <c r="R153">
        <v>6900</v>
      </c>
      <c r="T153" s="75" t="s">
        <v>253</v>
      </c>
      <c r="V153">
        <v>0</v>
      </c>
      <c r="W153">
        <v>0</v>
      </c>
      <c r="Y153" s="75" t="s">
        <v>254</v>
      </c>
      <c r="Z153" s="83">
        <v>217</v>
      </c>
    </row>
    <row r="154" spans="3:26" x14ac:dyDescent="0.25">
      <c r="C154" t="str">
        <f t="shared" si="6"/>
        <v/>
      </c>
      <c r="F154" t="str">
        <f t="shared" si="7"/>
        <v/>
      </c>
      <c r="H154" s="75" t="s">
        <v>255</v>
      </c>
      <c r="I154">
        <f t="shared" si="8"/>
        <v>1</v>
      </c>
      <c r="K154" s="75" t="s">
        <v>254</v>
      </c>
      <c r="M154">
        <v>1</v>
      </c>
      <c r="N154">
        <v>1</v>
      </c>
      <c r="P154" s="75" t="s">
        <v>255</v>
      </c>
      <c r="Q154">
        <v>4348</v>
      </c>
      <c r="R154">
        <v>3000</v>
      </c>
      <c r="T154" s="75" t="s">
        <v>254</v>
      </c>
      <c r="V154">
        <v>0</v>
      </c>
      <c r="W154">
        <v>0</v>
      </c>
      <c r="Y154" s="75" t="s">
        <v>255</v>
      </c>
      <c r="Z154" s="83">
        <v>338</v>
      </c>
    </row>
    <row r="155" spans="3:26" x14ac:dyDescent="0.25">
      <c r="C155" t="str">
        <f t="shared" si="6"/>
        <v/>
      </c>
      <c r="F155" t="str">
        <f t="shared" si="7"/>
        <v/>
      </c>
      <c r="H155" s="75" t="s">
        <v>256</v>
      </c>
      <c r="I155">
        <f t="shared" si="8"/>
        <v>1</v>
      </c>
      <c r="K155" s="75" t="s">
        <v>255</v>
      </c>
      <c r="M155">
        <v>1</v>
      </c>
      <c r="N155">
        <v>1</v>
      </c>
      <c r="P155" s="75" t="s">
        <v>256</v>
      </c>
      <c r="Q155">
        <v>7552</v>
      </c>
      <c r="R155">
        <v>7552</v>
      </c>
      <c r="T155" s="75" t="s">
        <v>255</v>
      </c>
      <c r="V155">
        <v>0</v>
      </c>
      <c r="W155">
        <v>0</v>
      </c>
      <c r="Y155" s="75" t="s">
        <v>256</v>
      </c>
      <c r="Z155" s="83">
        <v>436</v>
      </c>
    </row>
    <row r="156" spans="3:26" x14ac:dyDescent="0.25">
      <c r="C156" t="str">
        <f t="shared" si="6"/>
        <v/>
      </c>
      <c r="F156" t="str">
        <f t="shared" si="7"/>
        <v/>
      </c>
      <c r="H156" s="75" t="s">
        <v>257</v>
      </c>
      <c r="I156">
        <f t="shared" si="8"/>
        <v>1</v>
      </c>
      <c r="K156" s="75" t="s">
        <v>256</v>
      </c>
      <c r="M156">
        <v>1</v>
      </c>
      <c r="N156">
        <v>1</v>
      </c>
      <c r="P156" s="75" t="s">
        <v>257</v>
      </c>
      <c r="Q156">
        <v>6879</v>
      </c>
      <c r="R156">
        <v>6879</v>
      </c>
      <c r="T156" s="75" t="s">
        <v>256</v>
      </c>
      <c r="V156">
        <v>0</v>
      </c>
      <c r="W156">
        <v>0</v>
      </c>
      <c r="Y156" s="75" t="s">
        <v>257</v>
      </c>
      <c r="Z156" s="83">
        <v>216</v>
      </c>
    </row>
    <row r="157" spans="3:26" x14ac:dyDescent="0.25">
      <c r="C157" t="str">
        <f t="shared" si="6"/>
        <v/>
      </c>
      <c r="F157" t="str">
        <f t="shared" si="7"/>
        <v/>
      </c>
      <c r="H157" s="75" t="s">
        <v>258</v>
      </c>
      <c r="I157">
        <f t="shared" si="8"/>
        <v>1</v>
      </c>
      <c r="K157" s="75" t="s">
        <v>257</v>
      </c>
      <c r="M157">
        <v>1</v>
      </c>
      <c r="N157">
        <v>1</v>
      </c>
      <c r="P157" s="75" t="s">
        <v>258</v>
      </c>
      <c r="Q157">
        <v>9251</v>
      </c>
      <c r="R157">
        <v>9251</v>
      </c>
      <c r="T157" s="75" t="s">
        <v>257</v>
      </c>
      <c r="V157">
        <v>0</v>
      </c>
      <c r="W157">
        <v>0</v>
      </c>
      <c r="Y157" s="75" t="s">
        <v>258</v>
      </c>
      <c r="Z157" s="83">
        <v>308</v>
      </c>
    </row>
    <row r="158" spans="3:26" x14ac:dyDescent="0.25">
      <c r="C158" t="str">
        <f t="shared" si="6"/>
        <v/>
      </c>
      <c r="F158" t="str">
        <f t="shared" si="7"/>
        <v/>
      </c>
      <c r="H158" s="75" t="s">
        <v>259</v>
      </c>
      <c r="I158">
        <f t="shared" si="8"/>
        <v>1</v>
      </c>
      <c r="K158" s="75" t="s">
        <v>258</v>
      </c>
      <c r="M158">
        <v>1</v>
      </c>
      <c r="N158">
        <v>1</v>
      </c>
      <c r="P158" s="75" t="s">
        <v>259</v>
      </c>
      <c r="Q158">
        <v>8673</v>
      </c>
      <c r="R158">
        <v>8000</v>
      </c>
      <c r="T158" s="75" t="s">
        <v>258</v>
      </c>
      <c r="V158">
        <v>0</v>
      </c>
      <c r="W158">
        <v>0</v>
      </c>
      <c r="Y158" s="75" t="s">
        <v>259</v>
      </c>
      <c r="Z158" s="83">
        <v>235</v>
      </c>
    </row>
    <row r="159" spans="3:26" x14ac:dyDescent="0.25">
      <c r="C159" t="str">
        <f t="shared" si="6"/>
        <v/>
      </c>
      <c r="F159" t="str">
        <f t="shared" si="7"/>
        <v/>
      </c>
      <c r="H159" s="75" t="s">
        <v>260</v>
      </c>
      <c r="I159">
        <f t="shared" si="8"/>
        <v>1</v>
      </c>
      <c r="K159" s="75" t="s">
        <v>259</v>
      </c>
      <c r="M159">
        <v>1</v>
      </c>
      <c r="N159">
        <v>1</v>
      </c>
      <c r="P159" s="75" t="s">
        <v>260</v>
      </c>
      <c r="Q159">
        <v>7972</v>
      </c>
      <c r="R159">
        <v>7972</v>
      </c>
      <c r="T159" s="75" t="s">
        <v>259</v>
      </c>
      <c r="V159">
        <v>0</v>
      </c>
      <c r="W159">
        <v>0</v>
      </c>
      <c r="Y159" s="75" t="s">
        <v>260</v>
      </c>
      <c r="Z159" s="83">
        <v>178</v>
      </c>
    </row>
    <row r="160" spans="3:26" x14ac:dyDescent="0.25">
      <c r="C160" t="str">
        <f t="shared" si="6"/>
        <v/>
      </c>
      <c r="F160" t="str">
        <f t="shared" si="7"/>
        <v/>
      </c>
      <c r="H160" s="75" t="s">
        <v>261</v>
      </c>
      <c r="I160">
        <f t="shared" si="8"/>
        <v>1</v>
      </c>
      <c r="K160" s="75" t="s">
        <v>260</v>
      </c>
      <c r="M160">
        <v>1</v>
      </c>
      <c r="N160">
        <v>1</v>
      </c>
      <c r="P160" s="75" t="s">
        <v>261</v>
      </c>
      <c r="Q160">
        <v>5391</v>
      </c>
      <c r="R160">
        <v>5000</v>
      </c>
      <c r="T160" s="75" t="s">
        <v>260</v>
      </c>
      <c r="V160">
        <v>0</v>
      </c>
      <c r="W160">
        <v>0</v>
      </c>
      <c r="Y160" s="75" t="s">
        <v>261</v>
      </c>
      <c r="Z160" s="83">
        <v>439</v>
      </c>
    </row>
    <row r="161" spans="3:26" x14ac:dyDescent="0.25">
      <c r="C161" t="str">
        <f t="shared" si="6"/>
        <v/>
      </c>
      <c r="F161" t="str">
        <f t="shared" si="7"/>
        <v/>
      </c>
      <c r="H161" s="75" t="s">
        <v>262</v>
      </c>
      <c r="I161">
        <f t="shared" si="8"/>
        <v>1</v>
      </c>
      <c r="K161" s="75" t="s">
        <v>261</v>
      </c>
      <c r="M161">
        <v>1</v>
      </c>
      <c r="N161">
        <v>1</v>
      </c>
      <c r="P161" s="75" t="s">
        <v>262</v>
      </c>
      <c r="Q161">
        <v>8387</v>
      </c>
      <c r="R161">
        <v>8387</v>
      </c>
      <c r="T161" s="75" t="s">
        <v>261</v>
      </c>
      <c r="V161">
        <v>0</v>
      </c>
      <c r="W161">
        <v>0</v>
      </c>
      <c r="Y161" s="75" t="s">
        <v>262</v>
      </c>
      <c r="Z161" s="83">
        <v>383</v>
      </c>
    </row>
    <row r="162" spans="3:26" x14ac:dyDescent="0.25">
      <c r="C162" t="str">
        <f t="shared" si="6"/>
        <v/>
      </c>
      <c r="F162" t="str">
        <f t="shared" si="7"/>
        <v/>
      </c>
      <c r="H162" s="75" t="s">
        <v>263</v>
      </c>
      <c r="I162">
        <f t="shared" si="8"/>
        <v>1</v>
      </c>
      <c r="K162" s="75" t="s">
        <v>262</v>
      </c>
      <c r="M162">
        <v>1</v>
      </c>
      <c r="N162">
        <v>1</v>
      </c>
      <c r="P162" s="75" t="s">
        <v>263</v>
      </c>
      <c r="Q162">
        <v>9945</v>
      </c>
      <c r="R162">
        <v>9000</v>
      </c>
      <c r="T162" s="75" t="s">
        <v>262</v>
      </c>
      <c r="V162">
        <v>0</v>
      </c>
      <c r="W162">
        <v>0</v>
      </c>
      <c r="Y162" s="75" t="s">
        <v>263</v>
      </c>
      <c r="Z162" s="83">
        <v>90</v>
      </c>
    </row>
    <row r="163" spans="3:26" x14ac:dyDescent="0.25">
      <c r="C163" t="str">
        <f t="shared" si="6"/>
        <v/>
      </c>
      <c r="F163" t="str">
        <f t="shared" si="7"/>
        <v/>
      </c>
      <c r="H163" s="75" t="s">
        <v>264</v>
      </c>
      <c r="I163">
        <f t="shared" si="8"/>
        <v>1</v>
      </c>
      <c r="K163" s="75" t="s">
        <v>263</v>
      </c>
      <c r="M163">
        <v>1</v>
      </c>
      <c r="N163">
        <v>1</v>
      </c>
      <c r="P163" s="75" t="s">
        <v>264</v>
      </c>
      <c r="Q163">
        <v>8125</v>
      </c>
      <c r="R163">
        <v>8125</v>
      </c>
      <c r="T163" s="75" t="s">
        <v>263</v>
      </c>
      <c r="V163">
        <v>0</v>
      </c>
      <c r="W163">
        <v>0</v>
      </c>
      <c r="Y163" s="75" t="s">
        <v>264</v>
      </c>
      <c r="Z163" s="83">
        <v>491</v>
      </c>
    </row>
    <row r="164" spans="3:26" x14ac:dyDescent="0.25">
      <c r="C164" t="str">
        <f t="shared" si="6"/>
        <v/>
      </c>
      <c r="F164" t="str">
        <f t="shared" si="7"/>
        <v/>
      </c>
      <c r="H164" s="75" t="s">
        <v>265</v>
      </c>
      <c r="I164">
        <f t="shared" si="8"/>
        <v>1</v>
      </c>
      <c r="K164" s="75" t="s">
        <v>264</v>
      </c>
      <c r="M164">
        <v>1</v>
      </c>
      <c r="N164">
        <v>1</v>
      </c>
      <c r="P164" s="75" t="s">
        <v>265</v>
      </c>
      <c r="Q164">
        <v>7837</v>
      </c>
      <c r="R164">
        <v>7837</v>
      </c>
      <c r="T164" s="75" t="s">
        <v>264</v>
      </c>
      <c r="V164">
        <v>0</v>
      </c>
      <c r="W164">
        <v>0</v>
      </c>
      <c r="Y164" s="75" t="s">
        <v>265</v>
      </c>
      <c r="Z164" s="83">
        <v>350</v>
      </c>
    </row>
    <row r="165" spans="3:26" x14ac:dyDescent="0.25">
      <c r="C165" t="str">
        <f t="shared" si="6"/>
        <v/>
      </c>
      <c r="F165" t="str">
        <f t="shared" si="7"/>
        <v/>
      </c>
      <c r="H165" s="75" t="s">
        <v>266</v>
      </c>
      <c r="I165">
        <f t="shared" si="8"/>
        <v>1</v>
      </c>
      <c r="K165" s="75" t="s">
        <v>265</v>
      </c>
      <c r="L165">
        <v>1</v>
      </c>
      <c r="N165">
        <v>1</v>
      </c>
      <c r="P165" s="75" t="s">
        <v>266</v>
      </c>
      <c r="Q165">
        <v>7135</v>
      </c>
      <c r="R165">
        <v>7135</v>
      </c>
      <c r="T165" s="75" t="s">
        <v>265</v>
      </c>
      <c r="U165">
        <v>8</v>
      </c>
      <c r="W165">
        <v>8</v>
      </c>
      <c r="Y165" s="75" t="s">
        <v>266</v>
      </c>
      <c r="Z165" s="83">
        <v>125</v>
      </c>
    </row>
    <row r="166" spans="3:26" x14ac:dyDescent="0.25">
      <c r="C166" t="str">
        <f t="shared" si="6"/>
        <v/>
      </c>
      <c r="F166" t="str">
        <f t="shared" si="7"/>
        <v/>
      </c>
      <c r="H166" s="75" t="s">
        <v>267</v>
      </c>
      <c r="I166">
        <f t="shared" si="8"/>
        <v>1</v>
      </c>
      <c r="K166" s="75" t="s">
        <v>266</v>
      </c>
      <c r="M166">
        <v>1</v>
      </c>
      <c r="N166">
        <v>1</v>
      </c>
      <c r="P166" s="75" t="s">
        <v>267</v>
      </c>
      <c r="Q166">
        <v>8336</v>
      </c>
      <c r="R166">
        <v>8336</v>
      </c>
      <c r="T166" s="75" t="s">
        <v>266</v>
      </c>
      <c r="V166">
        <v>0</v>
      </c>
      <c r="W166">
        <v>0</v>
      </c>
      <c r="Y166" s="75" t="s">
        <v>267</v>
      </c>
      <c r="Z166" s="83">
        <v>272</v>
      </c>
    </row>
    <row r="167" spans="3:26" x14ac:dyDescent="0.25">
      <c r="C167" t="str">
        <f t="shared" si="6"/>
        <v/>
      </c>
      <c r="F167" t="str">
        <f t="shared" si="7"/>
        <v/>
      </c>
      <c r="H167" s="75" t="s">
        <v>268</v>
      </c>
      <c r="I167">
        <f t="shared" si="8"/>
        <v>1</v>
      </c>
      <c r="K167" s="75" t="s">
        <v>267</v>
      </c>
      <c r="M167">
        <v>1</v>
      </c>
      <c r="N167">
        <v>1</v>
      </c>
      <c r="P167" s="75" t="s">
        <v>268</v>
      </c>
      <c r="Q167">
        <v>6354</v>
      </c>
      <c r="R167">
        <v>6354</v>
      </c>
      <c r="T167" s="75" t="s">
        <v>267</v>
      </c>
      <c r="V167">
        <v>0</v>
      </c>
      <c r="W167">
        <v>0</v>
      </c>
      <c r="Y167" s="75" t="s">
        <v>268</v>
      </c>
      <c r="Z167" s="83">
        <v>161</v>
      </c>
    </row>
    <row r="168" spans="3:26" x14ac:dyDescent="0.25">
      <c r="C168" t="str">
        <f t="shared" si="6"/>
        <v/>
      </c>
      <c r="F168" t="str">
        <f t="shared" si="7"/>
        <v/>
      </c>
      <c r="H168" s="75" t="s">
        <v>269</v>
      </c>
      <c r="I168">
        <f t="shared" si="8"/>
        <v>1</v>
      </c>
      <c r="K168" s="75" t="s">
        <v>268</v>
      </c>
      <c r="M168">
        <v>1</v>
      </c>
      <c r="N168">
        <v>1</v>
      </c>
      <c r="P168" s="75" t="s">
        <v>269</v>
      </c>
      <c r="Q168">
        <v>7477</v>
      </c>
      <c r="R168">
        <v>7477</v>
      </c>
      <c r="T168" s="75" t="s">
        <v>268</v>
      </c>
      <c r="V168">
        <v>0</v>
      </c>
      <c r="W168">
        <v>0</v>
      </c>
      <c r="Y168" s="75" t="s">
        <v>269</v>
      </c>
      <c r="Z168" s="83">
        <v>210</v>
      </c>
    </row>
    <row r="169" spans="3:26" x14ac:dyDescent="0.25">
      <c r="C169" t="str">
        <f t="shared" si="6"/>
        <v/>
      </c>
      <c r="F169" t="str">
        <f t="shared" si="7"/>
        <v/>
      </c>
      <c r="H169" s="75" t="s">
        <v>270</v>
      </c>
      <c r="I169">
        <f t="shared" si="8"/>
        <v>1</v>
      </c>
      <c r="K169" s="75" t="s">
        <v>269</v>
      </c>
      <c r="M169">
        <v>1</v>
      </c>
      <c r="N169">
        <v>1</v>
      </c>
      <c r="P169" s="75" t="s">
        <v>270</v>
      </c>
      <c r="Q169">
        <v>5678</v>
      </c>
      <c r="R169">
        <v>5678</v>
      </c>
      <c r="T169" s="75" t="s">
        <v>269</v>
      </c>
      <c r="V169">
        <v>0</v>
      </c>
      <c r="W169">
        <v>0</v>
      </c>
      <c r="Y169" s="75" t="s">
        <v>270</v>
      </c>
      <c r="Z169" s="83">
        <v>377</v>
      </c>
    </row>
    <row r="170" spans="3:26" x14ac:dyDescent="0.25">
      <c r="C170" t="str">
        <f t="shared" si="6"/>
        <v/>
      </c>
      <c r="F170" t="str">
        <f t="shared" si="7"/>
        <v/>
      </c>
      <c r="H170" s="75" t="s">
        <v>271</v>
      </c>
      <c r="I170">
        <f t="shared" si="8"/>
        <v>1</v>
      </c>
      <c r="K170" s="75" t="s">
        <v>270</v>
      </c>
      <c r="M170">
        <v>1</v>
      </c>
      <c r="N170">
        <v>1</v>
      </c>
      <c r="P170" s="75" t="s">
        <v>271</v>
      </c>
      <c r="Q170">
        <v>4101</v>
      </c>
      <c r="R170">
        <v>4101</v>
      </c>
      <c r="T170" s="75" t="s">
        <v>270</v>
      </c>
      <c r="V170">
        <v>0</v>
      </c>
      <c r="W170">
        <v>0</v>
      </c>
      <c r="Y170" s="75" t="s">
        <v>271</v>
      </c>
      <c r="Z170" s="83">
        <v>249</v>
      </c>
    </row>
    <row r="171" spans="3:26" x14ac:dyDescent="0.25">
      <c r="C171" t="str">
        <f t="shared" si="6"/>
        <v/>
      </c>
      <c r="F171" t="str">
        <f t="shared" si="7"/>
        <v/>
      </c>
      <c r="H171" s="75" t="s">
        <v>272</v>
      </c>
      <c r="I171">
        <f t="shared" si="8"/>
        <v>1</v>
      </c>
      <c r="K171" s="75" t="s">
        <v>271</v>
      </c>
      <c r="M171">
        <v>1</v>
      </c>
      <c r="N171">
        <v>1</v>
      </c>
      <c r="P171" s="75" t="s">
        <v>272</v>
      </c>
      <c r="Q171">
        <v>4010</v>
      </c>
      <c r="R171">
        <v>4010</v>
      </c>
      <c r="T171" s="75" t="s">
        <v>271</v>
      </c>
      <c r="V171">
        <v>0</v>
      </c>
      <c r="W171">
        <v>0</v>
      </c>
      <c r="Y171" s="75" t="s">
        <v>272</v>
      </c>
      <c r="Z171" s="83">
        <v>474</v>
      </c>
    </row>
    <row r="172" spans="3:26" x14ac:dyDescent="0.25">
      <c r="C172" t="str">
        <f t="shared" si="6"/>
        <v/>
      </c>
      <c r="F172" t="str">
        <f t="shared" si="7"/>
        <v/>
      </c>
      <c r="H172" s="75" t="s">
        <v>273</v>
      </c>
      <c r="I172">
        <f t="shared" si="8"/>
        <v>1</v>
      </c>
      <c r="K172" s="75" t="s">
        <v>272</v>
      </c>
      <c r="M172">
        <v>1</v>
      </c>
      <c r="N172">
        <v>1</v>
      </c>
      <c r="P172" s="75" t="s">
        <v>273</v>
      </c>
      <c r="Q172">
        <v>9156</v>
      </c>
      <c r="R172">
        <v>9156</v>
      </c>
      <c r="T172" s="75" t="s">
        <v>272</v>
      </c>
      <c r="V172">
        <v>0</v>
      </c>
      <c r="W172">
        <v>0</v>
      </c>
      <c r="Y172" s="75" t="s">
        <v>273</v>
      </c>
      <c r="Z172" s="83">
        <v>431</v>
      </c>
    </row>
    <row r="173" spans="3:26" x14ac:dyDescent="0.25">
      <c r="C173" t="str">
        <f t="shared" si="6"/>
        <v/>
      </c>
      <c r="F173" t="str">
        <f t="shared" si="7"/>
        <v/>
      </c>
      <c r="H173" s="75" t="s">
        <v>274</v>
      </c>
      <c r="I173">
        <f t="shared" si="8"/>
        <v>1</v>
      </c>
      <c r="K173" s="75" t="s">
        <v>273</v>
      </c>
      <c r="M173">
        <v>1</v>
      </c>
      <c r="N173">
        <v>1</v>
      </c>
      <c r="P173" s="75" t="s">
        <v>274</v>
      </c>
      <c r="Q173">
        <v>5607</v>
      </c>
      <c r="R173">
        <v>5607</v>
      </c>
      <c r="T173" s="75" t="s">
        <v>273</v>
      </c>
      <c r="V173">
        <v>0</v>
      </c>
      <c r="W173">
        <v>0</v>
      </c>
      <c r="Y173" s="75" t="s">
        <v>274</v>
      </c>
      <c r="Z173" s="83">
        <v>468</v>
      </c>
    </row>
    <row r="174" spans="3:26" x14ac:dyDescent="0.25">
      <c r="C174" t="str">
        <f t="shared" si="6"/>
        <v/>
      </c>
      <c r="F174" t="str">
        <f t="shared" si="7"/>
        <v/>
      </c>
      <c r="H174" s="75" t="s">
        <v>275</v>
      </c>
      <c r="I174">
        <f t="shared" si="8"/>
        <v>1</v>
      </c>
      <c r="K174" s="75" t="s">
        <v>274</v>
      </c>
      <c r="M174">
        <v>1</v>
      </c>
      <c r="N174">
        <v>1</v>
      </c>
      <c r="P174" s="75" t="s">
        <v>275</v>
      </c>
      <c r="Q174">
        <v>4349</v>
      </c>
      <c r="R174">
        <v>4349</v>
      </c>
      <c r="T174" s="75" t="s">
        <v>274</v>
      </c>
      <c r="V174">
        <v>0</v>
      </c>
      <c r="W174">
        <v>0</v>
      </c>
      <c r="Y174" s="75" t="s">
        <v>275</v>
      </c>
      <c r="Z174" s="83">
        <v>163</v>
      </c>
    </row>
    <row r="175" spans="3:26" x14ac:dyDescent="0.25">
      <c r="C175" t="str">
        <f t="shared" si="6"/>
        <v/>
      </c>
      <c r="F175" t="str">
        <f t="shared" si="7"/>
        <v/>
      </c>
      <c r="H175" s="75" t="s">
        <v>276</v>
      </c>
      <c r="I175">
        <f t="shared" si="8"/>
        <v>1</v>
      </c>
      <c r="K175" s="75" t="s">
        <v>275</v>
      </c>
      <c r="L175">
        <v>1</v>
      </c>
      <c r="N175">
        <v>1</v>
      </c>
      <c r="P175" s="75" t="s">
        <v>276</v>
      </c>
      <c r="Q175">
        <v>4115</v>
      </c>
      <c r="R175">
        <v>4115</v>
      </c>
      <c r="T175" s="75" t="s">
        <v>275</v>
      </c>
      <c r="U175">
        <v>3</v>
      </c>
      <c r="W175">
        <v>3</v>
      </c>
      <c r="Y175" s="75" t="s">
        <v>276</v>
      </c>
      <c r="Z175" s="83">
        <v>365</v>
      </c>
    </row>
    <row r="176" spans="3:26" x14ac:dyDescent="0.25">
      <c r="C176" t="str">
        <f t="shared" si="6"/>
        <v/>
      </c>
      <c r="F176" t="str">
        <f t="shared" si="7"/>
        <v/>
      </c>
      <c r="H176" s="75" t="s">
        <v>277</v>
      </c>
      <c r="I176">
        <f t="shared" si="8"/>
        <v>1</v>
      </c>
      <c r="K176" s="75" t="s">
        <v>276</v>
      </c>
      <c r="M176">
        <v>1</v>
      </c>
      <c r="N176">
        <v>1</v>
      </c>
      <c r="P176" s="75" t="s">
        <v>277</v>
      </c>
      <c r="Q176">
        <v>6502</v>
      </c>
      <c r="R176">
        <v>6502</v>
      </c>
      <c r="T176" s="75" t="s">
        <v>276</v>
      </c>
      <c r="V176">
        <v>0</v>
      </c>
      <c r="W176">
        <v>0</v>
      </c>
      <c r="Y176" s="75" t="s">
        <v>277</v>
      </c>
      <c r="Z176" s="83">
        <v>255</v>
      </c>
    </row>
    <row r="177" spans="3:26" x14ac:dyDescent="0.25">
      <c r="C177" t="str">
        <f t="shared" si="6"/>
        <v/>
      </c>
      <c r="F177" t="str">
        <f t="shared" si="7"/>
        <v/>
      </c>
      <c r="H177" s="75" t="s">
        <v>278</v>
      </c>
      <c r="I177">
        <f t="shared" si="8"/>
        <v>1</v>
      </c>
      <c r="K177" s="75" t="s">
        <v>277</v>
      </c>
      <c r="M177">
        <v>1</v>
      </c>
      <c r="N177">
        <v>1</v>
      </c>
      <c r="P177" s="75" t="s">
        <v>278</v>
      </c>
      <c r="Q177">
        <v>7269</v>
      </c>
      <c r="R177">
        <v>6800</v>
      </c>
      <c r="T177" s="75" t="s">
        <v>277</v>
      </c>
      <c r="V177">
        <v>0</v>
      </c>
      <c r="W177">
        <v>0</v>
      </c>
      <c r="Y177" s="75" t="s">
        <v>278</v>
      </c>
      <c r="Z177" s="83">
        <v>493</v>
      </c>
    </row>
    <row r="178" spans="3:26" x14ac:dyDescent="0.25">
      <c r="C178" t="str">
        <f t="shared" si="6"/>
        <v/>
      </c>
      <c r="F178" t="str">
        <f t="shared" si="7"/>
        <v/>
      </c>
      <c r="H178" s="75" t="s">
        <v>279</v>
      </c>
      <c r="I178">
        <f t="shared" si="8"/>
        <v>1</v>
      </c>
      <c r="K178" s="75" t="s">
        <v>278</v>
      </c>
      <c r="M178">
        <v>1</v>
      </c>
      <c r="N178">
        <v>1</v>
      </c>
      <c r="P178" s="75" t="s">
        <v>279</v>
      </c>
      <c r="Q178">
        <v>5194</v>
      </c>
      <c r="R178">
        <v>5194</v>
      </c>
      <c r="T178" s="75" t="s">
        <v>278</v>
      </c>
      <c r="V178">
        <v>0</v>
      </c>
      <c r="W178">
        <v>0</v>
      </c>
      <c r="Y178" s="75" t="s">
        <v>279</v>
      </c>
      <c r="Z178" s="83">
        <v>92</v>
      </c>
    </row>
    <row r="179" spans="3:26" x14ac:dyDescent="0.25">
      <c r="C179" t="str">
        <f t="shared" si="6"/>
        <v/>
      </c>
      <c r="F179" t="str">
        <f t="shared" si="7"/>
        <v/>
      </c>
      <c r="H179" s="75" t="s">
        <v>280</v>
      </c>
      <c r="I179">
        <f t="shared" si="8"/>
        <v>1</v>
      </c>
      <c r="K179" s="75" t="s">
        <v>279</v>
      </c>
      <c r="M179">
        <v>1</v>
      </c>
      <c r="N179">
        <v>1</v>
      </c>
      <c r="P179" s="75" t="s">
        <v>280</v>
      </c>
      <c r="Q179">
        <v>8878</v>
      </c>
      <c r="R179">
        <v>8878</v>
      </c>
      <c r="T179" s="75" t="s">
        <v>279</v>
      </c>
      <c r="V179">
        <v>0</v>
      </c>
      <c r="W179">
        <v>0</v>
      </c>
      <c r="Y179" s="75" t="s">
        <v>280</v>
      </c>
      <c r="Z179" s="83">
        <v>366</v>
      </c>
    </row>
    <row r="180" spans="3:26" x14ac:dyDescent="0.25">
      <c r="C180" t="str">
        <f t="shared" si="6"/>
        <v/>
      </c>
      <c r="F180" t="str">
        <f t="shared" si="7"/>
        <v/>
      </c>
      <c r="H180" s="75" t="s">
        <v>281</v>
      </c>
      <c r="I180">
        <f t="shared" si="8"/>
        <v>1</v>
      </c>
      <c r="K180" s="75" t="s">
        <v>280</v>
      </c>
      <c r="M180">
        <v>1</v>
      </c>
      <c r="N180">
        <v>1</v>
      </c>
      <c r="P180" s="75" t="s">
        <v>281</v>
      </c>
      <c r="Q180">
        <v>6960</v>
      </c>
      <c r="R180">
        <v>6960</v>
      </c>
      <c r="T180" s="75" t="s">
        <v>280</v>
      </c>
      <c r="V180">
        <v>0</v>
      </c>
      <c r="W180">
        <v>0</v>
      </c>
      <c r="Y180" s="75" t="s">
        <v>281</v>
      </c>
      <c r="Z180" s="83">
        <v>104</v>
      </c>
    </row>
    <row r="181" spans="3:26" x14ac:dyDescent="0.25">
      <c r="C181" t="str">
        <f t="shared" si="6"/>
        <v/>
      </c>
      <c r="F181" t="str">
        <f t="shared" si="7"/>
        <v/>
      </c>
      <c r="H181" s="75" t="s">
        <v>282</v>
      </c>
      <c r="I181">
        <f t="shared" si="8"/>
        <v>1</v>
      </c>
      <c r="K181" s="75" t="s">
        <v>281</v>
      </c>
      <c r="M181">
        <v>1</v>
      </c>
      <c r="N181">
        <v>1</v>
      </c>
      <c r="P181" s="75" t="s">
        <v>282</v>
      </c>
      <c r="Q181">
        <v>6912</v>
      </c>
      <c r="R181">
        <v>6912</v>
      </c>
      <c r="T181" s="75" t="s">
        <v>281</v>
      </c>
      <c r="V181">
        <v>0</v>
      </c>
      <c r="W181">
        <v>0</v>
      </c>
      <c r="Y181" s="75" t="s">
        <v>282</v>
      </c>
      <c r="Z181" s="83">
        <v>91</v>
      </c>
    </row>
    <row r="182" spans="3:26" x14ac:dyDescent="0.25">
      <c r="C182" t="str">
        <f t="shared" si="6"/>
        <v/>
      </c>
      <c r="F182" t="str">
        <f t="shared" si="7"/>
        <v/>
      </c>
      <c r="H182" s="75" t="s">
        <v>283</v>
      </c>
      <c r="I182">
        <f t="shared" si="8"/>
        <v>1</v>
      </c>
      <c r="K182" s="75" t="s">
        <v>282</v>
      </c>
      <c r="M182">
        <v>1</v>
      </c>
      <c r="N182">
        <v>1</v>
      </c>
      <c r="P182" s="75" t="s">
        <v>283</v>
      </c>
      <c r="Q182">
        <v>5433</v>
      </c>
      <c r="R182">
        <v>5433</v>
      </c>
      <c r="T182" s="75" t="s">
        <v>282</v>
      </c>
      <c r="V182">
        <v>-4</v>
      </c>
      <c r="W182">
        <v>-4</v>
      </c>
      <c r="Y182" s="75" t="s">
        <v>283</v>
      </c>
      <c r="Z182" s="83">
        <v>118</v>
      </c>
    </row>
    <row r="183" spans="3:26" x14ac:dyDescent="0.25">
      <c r="C183" t="str">
        <f t="shared" si="6"/>
        <v/>
      </c>
      <c r="F183" t="str">
        <f t="shared" si="7"/>
        <v/>
      </c>
      <c r="H183" s="75" t="s">
        <v>284</v>
      </c>
      <c r="I183">
        <f t="shared" si="8"/>
        <v>1</v>
      </c>
      <c r="K183" s="75" t="s">
        <v>283</v>
      </c>
      <c r="M183">
        <v>1</v>
      </c>
      <c r="N183">
        <v>1</v>
      </c>
      <c r="P183" s="75" t="s">
        <v>284</v>
      </c>
      <c r="Q183">
        <v>8392</v>
      </c>
      <c r="R183">
        <v>8000</v>
      </c>
      <c r="T183" s="75" t="s">
        <v>283</v>
      </c>
      <c r="V183">
        <v>0</v>
      </c>
      <c r="W183">
        <v>0</v>
      </c>
      <c r="Y183" s="75" t="s">
        <v>284</v>
      </c>
      <c r="Z183" s="83">
        <v>374</v>
      </c>
    </row>
    <row r="184" spans="3:26" x14ac:dyDescent="0.25">
      <c r="C184" t="str">
        <f t="shared" si="6"/>
        <v/>
      </c>
      <c r="F184" t="str">
        <f t="shared" si="7"/>
        <v/>
      </c>
      <c r="H184" s="75" t="s">
        <v>285</v>
      </c>
      <c r="I184">
        <f t="shared" si="8"/>
        <v>1</v>
      </c>
      <c r="K184" s="75" t="s">
        <v>284</v>
      </c>
      <c r="M184">
        <v>1</v>
      </c>
      <c r="N184">
        <v>1</v>
      </c>
      <c r="P184" s="75" t="s">
        <v>285</v>
      </c>
      <c r="Q184">
        <v>4595</v>
      </c>
      <c r="R184">
        <v>4595</v>
      </c>
      <c r="T184" s="75" t="s">
        <v>284</v>
      </c>
      <c r="V184">
        <v>0</v>
      </c>
      <c r="W184">
        <v>0</v>
      </c>
      <c r="Y184" s="75" t="s">
        <v>285</v>
      </c>
      <c r="Z184" s="83">
        <v>382</v>
      </c>
    </row>
    <row r="185" spans="3:26" x14ac:dyDescent="0.25">
      <c r="C185" t="str">
        <f t="shared" si="6"/>
        <v/>
      </c>
      <c r="F185" t="str">
        <f t="shared" si="7"/>
        <v/>
      </c>
      <c r="H185" s="75" t="s">
        <v>286</v>
      </c>
      <c r="I185">
        <f t="shared" si="8"/>
        <v>1</v>
      </c>
      <c r="K185" s="75" t="s">
        <v>285</v>
      </c>
      <c r="M185">
        <v>1</v>
      </c>
      <c r="N185">
        <v>1</v>
      </c>
      <c r="P185" s="75" t="s">
        <v>286</v>
      </c>
      <c r="Q185">
        <v>6303</v>
      </c>
      <c r="R185">
        <v>6303</v>
      </c>
      <c r="T185" s="75" t="s">
        <v>285</v>
      </c>
      <c r="V185">
        <v>0</v>
      </c>
      <c r="W185">
        <v>0</v>
      </c>
      <c r="Y185" s="75" t="s">
        <v>286</v>
      </c>
      <c r="Z185" s="83">
        <v>132</v>
      </c>
    </row>
    <row r="186" spans="3:26" x14ac:dyDescent="0.25">
      <c r="C186" t="str">
        <f t="shared" si="6"/>
        <v/>
      </c>
      <c r="F186" t="str">
        <f t="shared" si="7"/>
        <v/>
      </c>
      <c r="H186" s="75" t="s">
        <v>287</v>
      </c>
      <c r="I186">
        <f t="shared" si="8"/>
        <v>1</v>
      </c>
      <c r="K186" s="75" t="s">
        <v>286</v>
      </c>
      <c r="M186">
        <v>1</v>
      </c>
      <c r="N186">
        <v>1</v>
      </c>
      <c r="P186" s="75" t="s">
        <v>287</v>
      </c>
      <c r="Q186">
        <v>7113</v>
      </c>
      <c r="R186">
        <v>5000</v>
      </c>
      <c r="T186" s="75" t="s">
        <v>286</v>
      </c>
      <c r="V186">
        <v>0</v>
      </c>
      <c r="W186">
        <v>0</v>
      </c>
      <c r="Y186" s="75" t="s">
        <v>287</v>
      </c>
      <c r="Z186" s="83">
        <v>230</v>
      </c>
    </row>
    <row r="187" spans="3:26" x14ac:dyDescent="0.25">
      <c r="C187" t="str">
        <f t="shared" si="6"/>
        <v/>
      </c>
      <c r="F187" t="str">
        <f t="shared" si="7"/>
        <v/>
      </c>
      <c r="H187" s="75" t="s">
        <v>288</v>
      </c>
      <c r="I187">
        <f t="shared" si="8"/>
        <v>1</v>
      </c>
      <c r="K187" s="75" t="s">
        <v>287</v>
      </c>
      <c r="M187">
        <v>1</v>
      </c>
      <c r="N187">
        <v>1</v>
      </c>
      <c r="P187" s="75" t="s">
        <v>288</v>
      </c>
      <c r="Q187">
        <v>6963</v>
      </c>
      <c r="R187">
        <v>6963</v>
      </c>
      <c r="T187" s="75" t="s">
        <v>287</v>
      </c>
      <c r="V187">
        <v>0</v>
      </c>
      <c r="W187">
        <v>0</v>
      </c>
      <c r="Y187" s="75" t="s">
        <v>288</v>
      </c>
      <c r="Z187" s="83">
        <v>443</v>
      </c>
    </row>
    <row r="188" spans="3:26" x14ac:dyDescent="0.25">
      <c r="C188" t="str">
        <f t="shared" si="6"/>
        <v/>
      </c>
      <c r="F188" t="str">
        <f t="shared" si="7"/>
        <v/>
      </c>
      <c r="H188" s="75" t="s">
        <v>289</v>
      </c>
      <c r="I188">
        <f t="shared" si="8"/>
        <v>1</v>
      </c>
      <c r="K188" s="75" t="s">
        <v>288</v>
      </c>
      <c r="M188">
        <v>1</v>
      </c>
      <c r="N188">
        <v>1</v>
      </c>
      <c r="P188" s="75" t="s">
        <v>289</v>
      </c>
      <c r="Q188">
        <v>9142</v>
      </c>
      <c r="R188">
        <v>9300</v>
      </c>
      <c r="T188" s="75" t="s">
        <v>288</v>
      </c>
      <c r="V188">
        <v>0</v>
      </c>
      <c r="W188">
        <v>0</v>
      </c>
      <c r="Y188" s="75" t="s">
        <v>289</v>
      </c>
      <c r="Z188" s="83">
        <v>340</v>
      </c>
    </row>
    <row r="189" spans="3:26" x14ac:dyDescent="0.25">
      <c r="C189" t="str">
        <f t="shared" si="6"/>
        <v/>
      </c>
      <c r="F189" t="str">
        <f t="shared" si="7"/>
        <v/>
      </c>
      <c r="H189" s="75" t="s">
        <v>290</v>
      </c>
      <c r="I189">
        <f t="shared" si="8"/>
        <v>1</v>
      </c>
      <c r="K189" s="75" t="s">
        <v>289</v>
      </c>
      <c r="M189">
        <v>1</v>
      </c>
      <c r="N189">
        <v>1</v>
      </c>
      <c r="P189" s="75" t="s">
        <v>290</v>
      </c>
      <c r="Q189">
        <v>4928</v>
      </c>
      <c r="R189">
        <v>4928</v>
      </c>
      <c r="T189" s="75" t="s">
        <v>289</v>
      </c>
      <c r="V189">
        <v>0</v>
      </c>
      <c r="W189">
        <v>0</v>
      </c>
      <c r="Y189" s="75" t="s">
        <v>290</v>
      </c>
      <c r="Z189" s="83">
        <v>497</v>
      </c>
    </row>
    <row r="190" spans="3:26" x14ac:dyDescent="0.25">
      <c r="C190" t="str">
        <f t="shared" si="6"/>
        <v/>
      </c>
      <c r="F190" t="str">
        <f t="shared" si="7"/>
        <v/>
      </c>
      <c r="H190" s="75" t="s">
        <v>291</v>
      </c>
      <c r="I190">
        <f t="shared" si="8"/>
        <v>1</v>
      </c>
      <c r="K190" s="75" t="s">
        <v>290</v>
      </c>
      <c r="M190">
        <v>1</v>
      </c>
      <c r="N190">
        <v>1</v>
      </c>
      <c r="P190" s="75" t="s">
        <v>291</v>
      </c>
      <c r="Q190">
        <v>6132</v>
      </c>
      <c r="R190">
        <v>6132</v>
      </c>
      <c r="T190" s="75" t="s">
        <v>290</v>
      </c>
      <c r="V190">
        <v>0</v>
      </c>
      <c r="W190">
        <v>0</v>
      </c>
      <c r="Y190" s="75" t="s">
        <v>291</v>
      </c>
      <c r="Z190" s="83">
        <v>383</v>
      </c>
    </row>
    <row r="191" spans="3:26" x14ac:dyDescent="0.25">
      <c r="C191" t="str">
        <f t="shared" si="6"/>
        <v/>
      </c>
      <c r="F191" t="str">
        <f t="shared" si="7"/>
        <v/>
      </c>
      <c r="H191" s="75" t="s">
        <v>292</v>
      </c>
      <c r="I191">
        <f t="shared" si="8"/>
        <v>1</v>
      </c>
      <c r="K191" s="75" t="s">
        <v>291</v>
      </c>
      <c r="M191">
        <v>1</v>
      </c>
      <c r="N191">
        <v>1</v>
      </c>
      <c r="P191" s="75" t="s">
        <v>292</v>
      </c>
      <c r="Q191">
        <v>7347</v>
      </c>
      <c r="R191">
        <v>7347</v>
      </c>
      <c r="T191" s="75" t="s">
        <v>291</v>
      </c>
      <c r="V191">
        <v>0</v>
      </c>
      <c r="W191">
        <v>0</v>
      </c>
      <c r="Y191" s="75" t="s">
        <v>292</v>
      </c>
      <c r="Z191" s="83">
        <v>362</v>
      </c>
    </row>
    <row r="192" spans="3:26" x14ac:dyDescent="0.25">
      <c r="C192" t="str">
        <f t="shared" si="6"/>
        <v/>
      </c>
      <c r="F192" t="str">
        <f t="shared" si="7"/>
        <v/>
      </c>
      <c r="H192" s="75" t="s">
        <v>293</v>
      </c>
      <c r="I192">
        <f t="shared" si="8"/>
        <v>1</v>
      </c>
      <c r="K192" s="75" t="s">
        <v>292</v>
      </c>
      <c r="M192">
        <v>1</v>
      </c>
      <c r="N192">
        <v>1</v>
      </c>
      <c r="P192" s="75" t="s">
        <v>293</v>
      </c>
      <c r="Q192">
        <v>6313</v>
      </c>
      <c r="R192">
        <v>6313</v>
      </c>
      <c r="T192" s="75" t="s">
        <v>292</v>
      </c>
      <c r="V192">
        <v>0</v>
      </c>
      <c r="W192">
        <v>0</v>
      </c>
      <c r="Y192" s="75" t="s">
        <v>293</v>
      </c>
      <c r="Z192" s="83">
        <v>273</v>
      </c>
    </row>
    <row r="193" spans="3:26" x14ac:dyDescent="0.25">
      <c r="C193" t="str">
        <f t="shared" si="6"/>
        <v/>
      </c>
      <c r="F193" t="str">
        <f t="shared" si="7"/>
        <v/>
      </c>
      <c r="H193" s="75" t="s">
        <v>294</v>
      </c>
      <c r="I193">
        <f t="shared" si="8"/>
        <v>1</v>
      </c>
      <c r="K193" s="75" t="s">
        <v>293</v>
      </c>
      <c r="M193">
        <v>1</v>
      </c>
      <c r="N193">
        <v>1</v>
      </c>
      <c r="P193" s="75" t="s">
        <v>294</v>
      </c>
      <c r="Q193">
        <v>7452</v>
      </c>
      <c r="R193">
        <v>7452</v>
      </c>
      <c r="T193" s="75" t="s">
        <v>293</v>
      </c>
      <c r="V193">
        <v>0</v>
      </c>
      <c r="W193">
        <v>0</v>
      </c>
      <c r="Y193" s="75" t="s">
        <v>294</v>
      </c>
      <c r="Z193" s="83">
        <v>215</v>
      </c>
    </row>
    <row r="194" spans="3:26" x14ac:dyDescent="0.25">
      <c r="C194" t="str">
        <f t="shared" si="6"/>
        <v/>
      </c>
      <c r="F194" t="str">
        <f t="shared" si="7"/>
        <v/>
      </c>
      <c r="H194" s="75" t="s">
        <v>295</v>
      </c>
      <c r="I194">
        <f t="shared" si="8"/>
        <v>1</v>
      </c>
      <c r="K194" s="75" t="s">
        <v>294</v>
      </c>
      <c r="L194">
        <v>1</v>
      </c>
      <c r="N194">
        <v>1</v>
      </c>
      <c r="P194" s="75" t="s">
        <v>295</v>
      </c>
      <c r="Q194">
        <v>7436</v>
      </c>
      <c r="R194">
        <v>7436</v>
      </c>
      <c r="T194" s="75" t="s">
        <v>294</v>
      </c>
      <c r="U194">
        <v>5</v>
      </c>
      <c r="W194">
        <v>5</v>
      </c>
      <c r="Y194" s="75" t="s">
        <v>295</v>
      </c>
      <c r="Z194" s="83">
        <v>207</v>
      </c>
    </row>
    <row r="195" spans="3:26" x14ac:dyDescent="0.25">
      <c r="C195" t="str">
        <f t="shared" si="6"/>
        <v/>
      </c>
      <c r="F195" t="str">
        <f t="shared" si="7"/>
        <v/>
      </c>
      <c r="H195" s="75" t="s">
        <v>296</v>
      </c>
      <c r="I195">
        <f t="shared" si="8"/>
        <v>1</v>
      </c>
      <c r="K195" s="75" t="s">
        <v>295</v>
      </c>
      <c r="M195">
        <v>1</v>
      </c>
      <c r="N195">
        <v>1</v>
      </c>
      <c r="P195" s="75" t="s">
        <v>296</v>
      </c>
      <c r="Q195">
        <v>4165</v>
      </c>
      <c r="R195">
        <v>3800</v>
      </c>
      <c r="T195" s="75" t="s">
        <v>295</v>
      </c>
      <c r="V195">
        <v>0</v>
      </c>
      <c r="W195">
        <v>0</v>
      </c>
      <c r="Y195" s="75" t="s">
        <v>296</v>
      </c>
      <c r="Z195" s="83">
        <v>434</v>
      </c>
    </row>
    <row r="196" spans="3:26" x14ac:dyDescent="0.25">
      <c r="C196" t="str">
        <f t="shared" si="6"/>
        <v/>
      </c>
      <c r="F196" t="str">
        <f t="shared" si="7"/>
        <v/>
      </c>
      <c r="H196" s="75" t="s">
        <v>297</v>
      </c>
      <c r="I196">
        <f t="shared" si="8"/>
        <v>1</v>
      </c>
      <c r="K196" s="75" t="s">
        <v>296</v>
      </c>
      <c r="M196">
        <v>1</v>
      </c>
      <c r="N196">
        <v>1</v>
      </c>
      <c r="P196" s="75" t="s">
        <v>297</v>
      </c>
      <c r="Q196">
        <v>5191</v>
      </c>
      <c r="R196">
        <v>5000</v>
      </c>
      <c r="T196" s="75" t="s">
        <v>296</v>
      </c>
      <c r="V196">
        <v>0</v>
      </c>
      <c r="W196">
        <v>0</v>
      </c>
      <c r="Y196" s="75" t="s">
        <v>297</v>
      </c>
      <c r="Z196" s="83">
        <v>275</v>
      </c>
    </row>
    <row r="197" spans="3:26" x14ac:dyDescent="0.25">
      <c r="C197" t="str">
        <f t="shared" si="6"/>
        <v/>
      </c>
      <c r="F197" t="str">
        <f t="shared" si="7"/>
        <v/>
      </c>
      <c r="H197" s="75" t="s">
        <v>298</v>
      </c>
      <c r="I197">
        <f t="shared" si="8"/>
        <v>1</v>
      </c>
      <c r="K197" s="75" t="s">
        <v>297</v>
      </c>
      <c r="M197">
        <v>1</v>
      </c>
      <c r="N197">
        <v>1</v>
      </c>
      <c r="P197" s="75" t="s">
        <v>298</v>
      </c>
      <c r="Q197">
        <v>9080</v>
      </c>
      <c r="R197">
        <v>9080</v>
      </c>
      <c r="T197" s="75" t="s">
        <v>297</v>
      </c>
      <c r="V197">
        <v>0</v>
      </c>
      <c r="W197">
        <v>0</v>
      </c>
      <c r="Y197" s="75" t="s">
        <v>298</v>
      </c>
      <c r="Z197" s="83">
        <v>383</v>
      </c>
    </row>
    <row r="198" spans="3:26" x14ac:dyDescent="0.25">
      <c r="C198" t="str">
        <f t="shared" ref="C198:C261" si="9">IF(OR(B198="",B198="(blank)"),"",1)</f>
        <v/>
      </c>
      <c r="F198" t="str">
        <f t="shared" ref="F198:F261" si="10">IF(OR(E198="",E198="(blank)"),"",1)</f>
        <v/>
      </c>
      <c r="H198" s="75" t="s">
        <v>299</v>
      </c>
      <c r="I198">
        <f t="shared" ref="I198:I261" si="11">IF(OR(H198="",H198="(blank)"),"",1)</f>
        <v>1</v>
      </c>
      <c r="K198" s="75" t="s">
        <v>298</v>
      </c>
      <c r="M198">
        <v>1</v>
      </c>
      <c r="N198">
        <v>1</v>
      </c>
      <c r="P198" s="75" t="s">
        <v>299</v>
      </c>
      <c r="Q198">
        <v>9254</v>
      </c>
      <c r="R198">
        <v>9254</v>
      </c>
      <c r="T198" s="75" t="s">
        <v>298</v>
      </c>
      <c r="V198">
        <v>0</v>
      </c>
      <c r="W198">
        <v>0</v>
      </c>
      <c r="Y198" s="75" t="s">
        <v>299</v>
      </c>
      <c r="Z198" s="83">
        <v>467</v>
      </c>
    </row>
    <row r="199" spans="3:26" x14ac:dyDescent="0.25">
      <c r="C199" t="str">
        <f t="shared" si="9"/>
        <v/>
      </c>
      <c r="F199" t="str">
        <f t="shared" si="10"/>
        <v/>
      </c>
      <c r="H199" s="75" t="s">
        <v>300</v>
      </c>
      <c r="I199">
        <f t="shared" si="11"/>
        <v>1</v>
      </c>
      <c r="K199" s="75" t="s">
        <v>299</v>
      </c>
      <c r="M199">
        <v>1</v>
      </c>
      <c r="N199">
        <v>1</v>
      </c>
      <c r="P199" s="75" t="s">
        <v>300</v>
      </c>
      <c r="Q199">
        <v>5252</v>
      </c>
      <c r="R199">
        <v>5252</v>
      </c>
      <c r="T199" s="75" t="s">
        <v>299</v>
      </c>
      <c r="V199">
        <v>0</v>
      </c>
      <c r="W199">
        <v>0</v>
      </c>
      <c r="Y199" s="75" t="s">
        <v>300</v>
      </c>
      <c r="Z199" s="83">
        <v>156</v>
      </c>
    </row>
    <row r="200" spans="3:26" x14ac:dyDescent="0.25">
      <c r="C200" t="str">
        <f t="shared" si="9"/>
        <v/>
      </c>
      <c r="F200" t="str">
        <f t="shared" si="10"/>
        <v/>
      </c>
      <c r="H200" s="75" t="s">
        <v>301</v>
      </c>
      <c r="I200">
        <f t="shared" si="11"/>
        <v>1</v>
      </c>
      <c r="K200" s="75" t="s">
        <v>300</v>
      </c>
      <c r="M200">
        <v>1</v>
      </c>
      <c r="N200">
        <v>1</v>
      </c>
      <c r="P200" s="75" t="s">
        <v>301</v>
      </c>
      <c r="Q200">
        <v>7388</v>
      </c>
      <c r="R200">
        <v>7388</v>
      </c>
      <c r="T200" s="75" t="s">
        <v>300</v>
      </c>
      <c r="V200">
        <v>0</v>
      </c>
      <c r="W200">
        <v>0</v>
      </c>
      <c r="Y200" s="75" t="s">
        <v>301</v>
      </c>
      <c r="Z200" s="83">
        <v>228</v>
      </c>
    </row>
    <row r="201" spans="3:26" x14ac:dyDescent="0.25">
      <c r="C201" t="str">
        <f t="shared" si="9"/>
        <v/>
      </c>
      <c r="F201" t="str">
        <f t="shared" si="10"/>
        <v/>
      </c>
      <c r="H201" s="75" t="s">
        <v>302</v>
      </c>
      <c r="I201">
        <f t="shared" si="11"/>
        <v>1</v>
      </c>
      <c r="K201" s="75" t="s">
        <v>301</v>
      </c>
      <c r="M201">
        <v>1</v>
      </c>
      <c r="N201">
        <v>1</v>
      </c>
      <c r="P201" s="75" t="s">
        <v>302</v>
      </c>
      <c r="Q201">
        <v>4710</v>
      </c>
      <c r="R201">
        <v>4710</v>
      </c>
      <c r="T201" s="75" t="s">
        <v>301</v>
      </c>
      <c r="V201">
        <v>0</v>
      </c>
      <c r="W201">
        <v>0</v>
      </c>
      <c r="Y201" s="75" t="s">
        <v>302</v>
      </c>
      <c r="Z201" s="83">
        <v>110</v>
      </c>
    </row>
    <row r="202" spans="3:26" x14ac:dyDescent="0.25">
      <c r="C202" t="str">
        <f t="shared" si="9"/>
        <v/>
      </c>
      <c r="F202" t="str">
        <f t="shared" si="10"/>
        <v/>
      </c>
      <c r="H202" s="75" t="s">
        <v>303</v>
      </c>
      <c r="I202">
        <f t="shared" si="11"/>
        <v>1</v>
      </c>
      <c r="K202" s="75" t="s">
        <v>302</v>
      </c>
      <c r="L202">
        <v>1</v>
      </c>
      <c r="N202">
        <v>1</v>
      </c>
      <c r="P202" s="75" t="s">
        <v>303</v>
      </c>
      <c r="Q202">
        <v>9269</v>
      </c>
      <c r="R202">
        <v>9269</v>
      </c>
      <c r="T202" s="75" t="s">
        <v>302</v>
      </c>
      <c r="U202">
        <v>5</v>
      </c>
      <c r="W202">
        <v>5</v>
      </c>
      <c r="Y202" s="75" t="s">
        <v>303</v>
      </c>
      <c r="Z202" s="83">
        <v>258</v>
      </c>
    </row>
    <row r="203" spans="3:26" x14ac:dyDescent="0.25">
      <c r="C203" t="str">
        <f t="shared" si="9"/>
        <v/>
      </c>
      <c r="F203" t="str">
        <f t="shared" si="10"/>
        <v/>
      </c>
      <c r="I203" t="str">
        <f t="shared" si="11"/>
        <v/>
      </c>
      <c r="K203" s="75" t="s">
        <v>303</v>
      </c>
      <c r="M203">
        <v>1</v>
      </c>
      <c r="N203">
        <v>1</v>
      </c>
      <c r="P203" s="75" t="s">
        <v>324</v>
      </c>
      <c r="Q203">
        <v>1383416</v>
      </c>
      <c r="R203">
        <v>1348588</v>
      </c>
      <c r="T203" s="75" t="s">
        <v>303</v>
      </c>
      <c r="V203">
        <v>0</v>
      </c>
      <c r="W203">
        <v>0</v>
      </c>
      <c r="Y203" s="75" t="s">
        <v>324</v>
      </c>
      <c r="Z203" s="83">
        <v>55831</v>
      </c>
    </row>
    <row r="204" spans="3:26" x14ac:dyDescent="0.25">
      <c r="C204" t="str">
        <f t="shared" si="9"/>
        <v/>
      </c>
      <c r="F204" t="str">
        <f t="shared" si="10"/>
        <v/>
      </c>
      <c r="I204" t="str">
        <f t="shared" si="11"/>
        <v/>
      </c>
      <c r="K204" s="75" t="s">
        <v>324</v>
      </c>
      <c r="L204">
        <v>19</v>
      </c>
      <c r="M204">
        <v>179</v>
      </c>
      <c r="N204">
        <v>198</v>
      </c>
      <c r="T204" s="75" t="s">
        <v>324</v>
      </c>
      <c r="U204">
        <v>4</v>
      </c>
      <c r="V204">
        <v>-0.15642458100558659</v>
      </c>
      <c r="W204">
        <v>0.24242424242424243</v>
      </c>
    </row>
    <row r="205" spans="3:26" x14ac:dyDescent="0.25">
      <c r="C205" t="str">
        <f t="shared" si="9"/>
        <v/>
      </c>
      <c r="F205" t="str">
        <f t="shared" si="10"/>
        <v/>
      </c>
      <c r="I205" t="str">
        <f t="shared" si="11"/>
        <v/>
      </c>
    </row>
    <row r="206" spans="3:26" x14ac:dyDescent="0.25">
      <c r="C206" t="str">
        <f t="shared" si="9"/>
        <v/>
      </c>
      <c r="F206" t="str">
        <f t="shared" si="10"/>
        <v/>
      </c>
      <c r="I206" t="str">
        <f t="shared" si="11"/>
        <v/>
      </c>
    </row>
    <row r="207" spans="3:26" x14ac:dyDescent="0.25">
      <c r="C207" t="str">
        <f t="shared" si="9"/>
        <v/>
      </c>
      <c r="F207" t="str">
        <f t="shared" si="10"/>
        <v/>
      </c>
      <c r="I207" t="str">
        <f t="shared" si="11"/>
        <v/>
      </c>
    </row>
    <row r="208" spans="3:26" x14ac:dyDescent="0.25">
      <c r="C208" t="str">
        <f t="shared" si="9"/>
        <v/>
      </c>
      <c r="F208" t="str">
        <f t="shared" si="10"/>
        <v/>
      </c>
      <c r="I208" t="str">
        <f t="shared" si="11"/>
        <v/>
      </c>
    </row>
    <row r="209" spans="3:9" x14ac:dyDescent="0.25">
      <c r="C209" t="str">
        <f t="shared" si="9"/>
        <v/>
      </c>
      <c r="F209" t="str">
        <f t="shared" si="10"/>
        <v/>
      </c>
      <c r="I209" t="str">
        <f t="shared" si="11"/>
        <v/>
      </c>
    </row>
    <row r="210" spans="3:9" x14ac:dyDescent="0.25">
      <c r="C210" t="str">
        <f t="shared" si="9"/>
        <v/>
      </c>
      <c r="F210" t="str">
        <f t="shared" si="10"/>
        <v/>
      </c>
      <c r="I210" t="str">
        <f t="shared" si="11"/>
        <v/>
      </c>
    </row>
    <row r="211" spans="3:9" x14ac:dyDescent="0.25">
      <c r="C211" t="str">
        <f t="shared" si="9"/>
        <v/>
      </c>
      <c r="F211" t="str">
        <f t="shared" si="10"/>
        <v/>
      </c>
      <c r="I211" t="str">
        <f t="shared" si="11"/>
        <v/>
      </c>
    </row>
    <row r="212" spans="3:9" x14ac:dyDescent="0.25">
      <c r="C212" t="str">
        <f t="shared" si="9"/>
        <v/>
      </c>
      <c r="F212" t="str">
        <f t="shared" si="10"/>
        <v/>
      </c>
      <c r="I212" t="str">
        <f t="shared" si="11"/>
        <v/>
      </c>
    </row>
    <row r="213" spans="3:9" x14ac:dyDescent="0.25">
      <c r="C213" t="str">
        <f t="shared" si="9"/>
        <v/>
      </c>
      <c r="F213" t="str">
        <f t="shared" si="10"/>
        <v/>
      </c>
      <c r="I213" t="str">
        <f t="shared" si="11"/>
        <v/>
      </c>
    </row>
    <row r="214" spans="3:9" x14ac:dyDescent="0.25">
      <c r="C214" t="str">
        <f t="shared" si="9"/>
        <v/>
      </c>
      <c r="F214" t="str">
        <f t="shared" si="10"/>
        <v/>
      </c>
      <c r="I214" t="str">
        <f t="shared" si="11"/>
        <v/>
      </c>
    </row>
    <row r="215" spans="3:9" x14ac:dyDescent="0.25">
      <c r="C215" t="str">
        <f t="shared" si="9"/>
        <v/>
      </c>
      <c r="F215" t="str">
        <f t="shared" si="10"/>
        <v/>
      </c>
      <c r="I215" t="str">
        <f t="shared" si="11"/>
        <v/>
      </c>
    </row>
    <row r="216" spans="3:9" x14ac:dyDescent="0.25">
      <c r="C216" t="str">
        <f t="shared" si="9"/>
        <v/>
      </c>
      <c r="F216" t="str">
        <f t="shared" si="10"/>
        <v/>
      </c>
      <c r="I216" t="str">
        <f t="shared" si="11"/>
        <v/>
      </c>
    </row>
    <row r="217" spans="3:9" x14ac:dyDescent="0.25">
      <c r="C217" t="str">
        <f t="shared" si="9"/>
        <v/>
      </c>
      <c r="F217" t="str">
        <f t="shared" si="10"/>
        <v/>
      </c>
      <c r="I217" t="str">
        <f t="shared" si="11"/>
        <v/>
      </c>
    </row>
    <row r="218" spans="3:9" x14ac:dyDescent="0.25">
      <c r="C218" t="str">
        <f t="shared" si="9"/>
        <v/>
      </c>
      <c r="F218" t="str">
        <f t="shared" si="10"/>
        <v/>
      </c>
      <c r="I218" t="str">
        <f t="shared" si="11"/>
        <v/>
      </c>
    </row>
    <row r="219" spans="3:9" x14ac:dyDescent="0.25">
      <c r="C219" t="str">
        <f t="shared" si="9"/>
        <v/>
      </c>
      <c r="F219" t="str">
        <f t="shared" si="10"/>
        <v/>
      </c>
      <c r="I219" t="str">
        <f t="shared" si="11"/>
        <v/>
      </c>
    </row>
    <row r="220" spans="3:9" x14ac:dyDescent="0.25">
      <c r="C220" t="str">
        <f t="shared" si="9"/>
        <v/>
      </c>
      <c r="F220" t="str">
        <f t="shared" si="10"/>
        <v/>
      </c>
      <c r="I220" t="str">
        <f t="shared" si="11"/>
        <v/>
      </c>
    </row>
    <row r="221" spans="3:9" x14ac:dyDescent="0.25">
      <c r="C221" t="str">
        <f t="shared" si="9"/>
        <v/>
      </c>
      <c r="F221" t="str">
        <f t="shared" si="10"/>
        <v/>
      </c>
      <c r="I221" t="str">
        <f t="shared" si="11"/>
        <v/>
      </c>
    </row>
    <row r="222" spans="3:9" x14ac:dyDescent="0.25">
      <c r="C222" t="str">
        <f t="shared" si="9"/>
        <v/>
      </c>
      <c r="F222" t="str">
        <f t="shared" si="10"/>
        <v/>
      </c>
      <c r="I222" t="str">
        <f t="shared" si="11"/>
        <v/>
      </c>
    </row>
    <row r="223" spans="3:9" x14ac:dyDescent="0.25">
      <c r="C223" t="str">
        <f t="shared" si="9"/>
        <v/>
      </c>
      <c r="F223" t="str">
        <f t="shared" si="10"/>
        <v/>
      </c>
      <c r="I223" t="str">
        <f t="shared" si="11"/>
        <v/>
      </c>
    </row>
    <row r="224" spans="3:9" x14ac:dyDescent="0.25">
      <c r="C224" t="str">
        <f t="shared" si="9"/>
        <v/>
      </c>
      <c r="F224" t="str">
        <f t="shared" si="10"/>
        <v/>
      </c>
      <c r="I224" t="str">
        <f t="shared" si="11"/>
        <v/>
      </c>
    </row>
    <row r="225" spans="3:9" x14ac:dyDescent="0.25">
      <c r="C225" t="str">
        <f t="shared" si="9"/>
        <v/>
      </c>
      <c r="F225" t="str">
        <f t="shared" si="10"/>
        <v/>
      </c>
      <c r="I225" t="str">
        <f t="shared" si="11"/>
        <v/>
      </c>
    </row>
    <row r="226" spans="3:9" x14ac:dyDescent="0.25">
      <c r="C226" t="str">
        <f t="shared" si="9"/>
        <v/>
      </c>
      <c r="F226" t="str">
        <f t="shared" si="10"/>
        <v/>
      </c>
      <c r="I226" t="str">
        <f t="shared" si="11"/>
        <v/>
      </c>
    </row>
    <row r="227" spans="3:9" x14ac:dyDescent="0.25">
      <c r="C227" t="str">
        <f t="shared" si="9"/>
        <v/>
      </c>
      <c r="F227" t="str">
        <f t="shared" si="10"/>
        <v/>
      </c>
      <c r="I227" t="str">
        <f t="shared" si="11"/>
        <v/>
      </c>
    </row>
    <row r="228" spans="3:9" x14ac:dyDescent="0.25">
      <c r="C228" t="str">
        <f t="shared" si="9"/>
        <v/>
      </c>
      <c r="F228" t="str">
        <f t="shared" si="10"/>
        <v/>
      </c>
      <c r="I228" t="str">
        <f t="shared" si="11"/>
        <v/>
      </c>
    </row>
    <row r="229" spans="3:9" x14ac:dyDescent="0.25">
      <c r="C229" t="str">
        <f t="shared" si="9"/>
        <v/>
      </c>
      <c r="F229" t="str">
        <f t="shared" si="10"/>
        <v/>
      </c>
      <c r="I229" t="str">
        <f t="shared" si="11"/>
        <v/>
      </c>
    </row>
    <row r="230" spans="3:9" x14ac:dyDescent="0.25">
      <c r="C230" t="str">
        <f t="shared" si="9"/>
        <v/>
      </c>
      <c r="F230" t="str">
        <f t="shared" si="10"/>
        <v/>
      </c>
      <c r="I230" t="str">
        <f t="shared" si="11"/>
        <v/>
      </c>
    </row>
    <row r="231" spans="3:9" x14ac:dyDescent="0.25">
      <c r="C231" t="str">
        <f t="shared" si="9"/>
        <v/>
      </c>
      <c r="F231" t="str">
        <f t="shared" si="10"/>
        <v/>
      </c>
      <c r="I231" t="str">
        <f t="shared" si="11"/>
        <v/>
      </c>
    </row>
    <row r="232" spans="3:9" x14ac:dyDescent="0.25">
      <c r="C232" t="str">
        <f t="shared" si="9"/>
        <v/>
      </c>
      <c r="F232" t="str">
        <f t="shared" si="10"/>
        <v/>
      </c>
      <c r="I232" t="str">
        <f t="shared" si="11"/>
        <v/>
      </c>
    </row>
    <row r="233" spans="3:9" x14ac:dyDescent="0.25">
      <c r="C233" t="str">
        <f t="shared" si="9"/>
        <v/>
      </c>
      <c r="F233" t="str">
        <f t="shared" si="10"/>
        <v/>
      </c>
      <c r="I233" t="str">
        <f t="shared" si="11"/>
        <v/>
      </c>
    </row>
    <row r="234" spans="3:9" x14ac:dyDescent="0.25">
      <c r="C234" t="str">
        <f t="shared" si="9"/>
        <v/>
      </c>
      <c r="F234" t="str">
        <f t="shared" si="10"/>
        <v/>
      </c>
      <c r="I234" t="str">
        <f t="shared" si="11"/>
        <v/>
      </c>
    </row>
    <row r="235" spans="3:9" x14ac:dyDescent="0.25">
      <c r="C235" t="str">
        <f t="shared" si="9"/>
        <v/>
      </c>
      <c r="F235" t="str">
        <f t="shared" si="10"/>
        <v/>
      </c>
      <c r="I235" t="str">
        <f t="shared" si="11"/>
        <v/>
      </c>
    </row>
    <row r="236" spans="3:9" x14ac:dyDescent="0.25">
      <c r="C236" t="str">
        <f t="shared" si="9"/>
        <v/>
      </c>
      <c r="F236" t="str">
        <f t="shared" si="10"/>
        <v/>
      </c>
      <c r="I236" t="str">
        <f t="shared" si="11"/>
        <v/>
      </c>
    </row>
    <row r="237" spans="3:9" x14ac:dyDescent="0.25">
      <c r="C237" t="str">
        <f t="shared" si="9"/>
        <v/>
      </c>
      <c r="F237" t="str">
        <f t="shared" si="10"/>
        <v/>
      </c>
      <c r="I237" t="str">
        <f t="shared" si="11"/>
        <v/>
      </c>
    </row>
    <row r="238" spans="3:9" x14ac:dyDescent="0.25">
      <c r="C238" t="str">
        <f t="shared" si="9"/>
        <v/>
      </c>
      <c r="F238" t="str">
        <f t="shared" si="10"/>
        <v/>
      </c>
      <c r="I238" t="str">
        <f t="shared" si="11"/>
        <v/>
      </c>
    </row>
    <row r="239" spans="3:9" x14ac:dyDescent="0.25">
      <c r="C239" t="str">
        <f t="shared" si="9"/>
        <v/>
      </c>
      <c r="F239" t="str">
        <f t="shared" si="10"/>
        <v/>
      </c>
      <c r="I239" t="str">
        <f t="shared" si="11"/>
        <v/>
      </c>
    </row>
    <row r="240" spans="3:9" x14ac:dyDescent="0.25">
      <c r="C240" t="str">
        <f t="shared" si="9"/>
        <v/>
      </c>
      <c r="F240" t="str">
        <f t="shared" si="10"/>
        <v/>
      </c>
      <c r="I240" t="str">
        <f t="shared" si="11"/>
        <v/>
      </c>
    </row>
    <row r="241" spans="3:9" x14ac:dyDescent="0.25">
      <c r="C241" t="str">
        <f t="shared" si="9"/>
        <v/>
      </c>
      <c r="F241" t="str">
        <f t="shared" si="10"/>
        <v/>
      </c>
      <c r="I241" t="str">
        <f t="shared" si="11"/>
        <v/>
      </c>
    </row>
    <row r="242" spans="3:9" x14ac:dyDescent="0.25">
      <c r="C242" t="str">
        <f t="shared" si="9"/>
        <v/>
      </c>
      <c r="F242" t="str">
        <f t="shared" si="10"/>
        <v/>
      </c>
      <c r="I242" t="str">
        <f t="shared" si="11"/>
        <v/>
      </c>
    </row>
    <row r="243" spans="3:9" x14ac:dyDescent="0.25">
      <c r="C243" t="str">
        <f t="shared" si="9"/>
        <v/>
      </c>
      <c r="F243" t="str">
        <f t="shared" si="10"/>
        <v/>
      </c>
      <c r="I243" t="str">
        <f t="shared" si="11"/>
        <v/>
      </c>
    </row>
    <row r="244" spans="3:9" x14ac:dyDescent="0.25">
      <c r="C244" t="str">
        <f t="shared" si="9"/>
        <v/>
      </c>
      <c r="F244" t="str">
        <f t="shared" si="10"/>
        <v/>
      </c>
      <c r="I244" t="str">
        <f t="shared" si="11"/>
        <v/>
      </c>
    </row>
    <row r="245" spans="3:9" x14ac:dyDescent="0.25">
      <c r="C245" t="str">
        <f t="shared" si="9"/>
        <v/>
      </c>
      <c r="F245" t="str">
        <f t="shared" si="10"/>
        <v/>
      </c>
      <c r="I245" t="str">
        <f t="shared" si="11"/>
        <v/>
      </c>
    </row>
    <row r="246" spans="3:9" x14ac:dyDescent="0.25">
      <c r="C246" t="str">
        <f t="shared" si="9"/>
        <v/>
      </c>
      <c r="F246" t="str">
        <f t="shared" si="10"/>
        <v/>
      </c>
      <c r="I246" t="str">
        <f t="shared" si="11"/>
        <v/>
      </c>
    </row>
    <row r="247" spans="3:9" x14ac:dyDescent="0.25">
      <c r="C247" t="str">
        <f t="shared" si="9"/>
        <v/>
      </c>
      <c r="F247" t="str">
        <f t="shared" si="10"/>
        <v/>
      </c>
      <c r="I247" t="str">
        <f t="shared" si="11"/>
        <v/>
      </c>
    </row>
    <row r="248" spans="3:9" x14ac:dyDescent="0.25">
      <c r="C248" t="str">
        <f t="shared" si="9"/>
        <v/>
      </c>
      <c r="F248" t="str">
        <f t="shared" si="10"/>
        <v/>
      </c>
      <c r="I248" t="str">
        <f t="shared" si="11"/>
        <v/>
      </c>
    </row>
    <row r="249" spans="3:9" x14ac:dyDescent="0.25">
      <c r="C249" t="str">
        <f t="shared" si="9"/>
        <v/>
      </c>
      <c r="F249" t="str">
        <f t="shared" si="10"/>
        <v/>
      </c>
      <c r="I249" t="str">
        <f t="shared" si="11"/>
        <v/>
      </c>
    </row>
    <row r="250" spans="3:9" x14ac:dyDescent="0.25">
      <c r="C250" t="str">
        <f t="shared" si="9"/>
        <v/>
      </c>
      <c r="F250" t="str">
        <f t="shared" si="10"/>
        <v/>
      </c>
      <c r="I250" t="str">
        <f t="shared" si="11"/>
        <v/>
      </c>
    </row>
    <row r="251" spans="3:9" x14ac:dyDescent="0.25">
      <c r="C251" t="str">
        <f t="shared" si="9"/>
        <v/>
      </c>
      <c r="F251" t="str">
        <f t="shared" si="10"/>
        <v/>
      </c>
      <c r="I251" t="str">
        <f t="shared" si="11"/>
        <v/>
      </c>
    </row>
    <row r="252" spans="3:9" x14ac:dyDescent="0.25">
      <c r="C252" t="str">
        <f t="shared" si="9"/>
        <v/>
      </c>
      <c r="F252" t="str">
        <f t="shared" si="10"/>
        <v/>
      </c>
      <c r="I252" t="str">
        <f t="shared" si="11"/>
        <v/>
      </c>
    </row>
    <row r="253" spans="3:9" x14ac:dyDescent="0.25">
      <c r="C253" t="str">
        <f t="shared" si="9"/>
        <v/>
      </c>
      <c r="F253" t="str">
        <f t="shared" si="10"/>
        <v/>
      </c>
      <c r="I253" t="str">
        <f t="shared" si="11"/>
        <v/>
      </c>
    </row>
    <row r="254" spans="3:9" x14ac:dyDescent="0.25">
      <c r="C254" t="str">
        <f t="shared" si="9"/>
        <v/>
      </c>
      <c r="F254" t="str">
        <f t="shared" si="10"/>
        <v/>
      </c>
      <c r="I254" t="str">
        <f t="shared" si="11"/>
        <v/>
      </c>
    </row>
    <row r="255" spans="3:9" x14ac:dyDescent="0.25">
      <c r="C255" t="str">
        <f t="shared" si="9"/>
        <v/>
      </c>
      <c r="F255" t="str">
        <f t="shared" si="10"/>
        <v/>
      </c>
      <c r="I255" t="str">
        <f t="shared" si="11"/>
        <v/>
      </c>
    </row>
    <row r="256" spans="3:9" x14ac:dyDescent="0.25">
      <c r="C256" t="str">
        <f t="shared" si="9"/>
        <v/>
      </c>
      <c r="F256" t="str">
        <f t="shared" si="10"/>
        <v/>
      </c>
      <c r="I256" t="str">
        <f t="shared" si="11"/>
        <v/>
      </c>
    </row>
    <row r="257" spans="3:9" x14ac:dyDescent="0.25">
      <c r="C257" t="str">
        <f t="shared" si="9"/>
        <v/>
      </c>
      <c r="F257" t="str">
        <f t="shared" si="10"/>
        <v/>
      </c>
      <c r="I257" t="str">
        <f t="shared" si="11"/>
        <v/>
      </c>
    </row>
    <row r="258" spans="3:9" x14ac:dyDescent="0.25">
      <c r="C258" t="str">
        <f t="shared" si="9"/>
        <v/>
      </c>
      <c r="F258" t="str">
        <f t="shared" si="10"/>
        <v/>
      </c>
      <c r="I258" t="str">
        <f t="shared" si="11"/>
        <v/>
      </c>
    </row>
    <row r="259" spans="3:9" x14ac:dyDescent="0.25">
      <c r="C259" t="str">
        <f t="shared" si="9"/>
        <v/>
      </c>
      <c r="F259" t="str">
        <f t="shared" si="10"/>
        <v/>
      </c>
      <c r="I259" t="str">
        <f t="shared" si="11"/>
        <v/>
      </c>
    </row>
    <row r="260" spans="3:9" x14ac:dyDescent="0.25">
      <c r="C260" t="str">
        <f t="shared" si="9"/>
        <v/>
      </c>
      <c r="F260" t="str">
        <f t="shared" si="10"/>
        <v/>
      </c>
      <c r="I260" t="str">
        <f t="shared" si="11"/>
        <v/>
      </c>
    </row>
    <row r="261" spans="3:9" x14ac:dyDescent="0.25">
      <c r="C261" t="str">
        <f t="shared" si="9"/>
        <v/>
      </c>
      <c r="F261" t="str">
        <f t="shared" si="10"/>
        <v/>
      </c>
      <c r="I261" t="str">
        <f t="shared" si="11"/>
        <v/>
      </c>
    </row>
    <row r="262" spans="3:9" x14ac:dyDescent="0.25">
      <c r="C262" t="str">
        <f t="shared" ref="C262:C325" si="12">IF(OR(B262="",B262="(blank)"),"",1)</f>
        <v/>
      </c>
      <c r="F262" t="str">
        <f t="shared" ref="F262:F325" si="13">IF(OR(E262="",E262="(blank)"),"",1)</f>
        <v/>
      </c>
      <c r="I262" t="str">
        <f t="shared" ref="I262:I325" si="14">IF(OR(H262="",H262="(blank)"),"",1)</f>
        <v/>
      </c>
    </row>
    <row r="263" spans="3:9" x14ac:dyDescent="0.25">
      <c r="C263" t="str">
        <f t="shared" si="12"/>
        <v/>
      </c>
      <c r="F263" t="str">
        <f t="shared" si="13"/>
        <v/>
      </c>
      <c r="I263" t="str">
        <f t="shared" si="14"/>
        <v/>
      </c>
    </row>
    <row r="264" spans="3:9" x14ac:dyDescent="0.25">
      <c r="C264" t="str">
        <f t="shared" si="12"/>
        <v/>
      </c>
      <c r="F264" t="str">
        <f t="shared" si="13"/>
        <v/>
      </c>
      <c r="I264" t="str">
        <f t="shared" si="14"/>
        <v/>
      </c>
    </row>
    <row r="265" spans="3:9" x14ac:dyDescent="0.25">
      <c r="C265" t="str">
        <f t="shared" si="12"/>
        <v/>
      </c>
      <c r="F265" t="str">
        <f t="shared" si="13"/>
        <v/>
      </c>
      <c r="I265" t="str">
        <f t="shared" si="14"/>
        <v/>
      </c>
    </row>
    <row r="266" spans="3:9" x14ac:dyDescent="0.25">
      <c r="C266" t="str">
        <f t="shared" si="12"/>
        <v/>
      </c>
      <c r="F266" t="str">
        <f t="shared" si="13"/>
        <v/>
      </c>
      <c r="I266" t="str">
        <f t="shared" si="14"/>
        <v/>
      </c>
    </row>
    <row r="267" spans="3:9" x14ac:dyDescent="0.25">
      <c r="C267" t="str">
        <f t="shared" si="12"/>
        <v/>
      </c>
      <c r="F267" t="str">
        <f t="shared" si="13"/>
        <v/>
      </c>
      <c r="I267" t="str">
        <f t="shared" si="14"/>
        <v/>
      </c>
    </row>
    <row r="268" spans="3:9" x14ac:dyDescent="0.25">
      <c r="C268" t="str">
        <f t="shared" si="12"/>
        <v/>
      </c>
      <c r="F268" t="str">
        <f t="shared" si="13"/>
        <v/>
      </c>
      <c r="I268" t="str">
        <f t="shared" si="14"/>
        <v/>
      </c>
    </row>
    <row r="269" spans="3:9" x14ac:dyDescent="0.25">
      <c r="C269" t="str">
        <f t="shared" si="12"/>
        <v/>
      </c>
      <c r="F269" t="str">
        <f t="shared" si="13"/>
        <v/>
      </c>
      <c r="I269" t="str">
        <f t="shared" si="14"/>
        <v/>
      </c>
    </row>
    <row r="270" spans="3:9" x14ac:dyDescent="0.25">
      <c r="C270" t="str">
        <f t="shared" si="12"/>
        <v/>
      </c>
      <c r="F270" t="str">
        <f t="shared" si="13"/>
        <v/>
      </c>
      <c r="I270" t="str">
        <f t="shared" si="14"/>
        <v/>
      </c>
    </row>
    <row r="271" spans="3:9" x14ac:dyDescent="0.25">
      <c r="C271" t="str">
        <f t="shared" si="12"/>
        <v/>
      </c>
      <c r="F271" t="str">
        <f t="shared" si="13"/>
        <v/>
      </c>
      <c r="I271" t="str">
        <f t="shared" si="14"/>
        <v/>
      </c>
    </row>
    <row r="272" spans="3:9" x14ac:dyDescent="0.25">
      <c r="C272" t="str">
        <f t="shared" si="12"/>
        <v/>
      </c>
      <c r="F272" t="str">
        <f t="shared" si="13"/>
        <v/>
      </c>
      <c r="I272" t="str">
        <f t="shared" si="14"/>
        <v/>
      </c>
    </row>
    <row r="273" spans="3:9" x14ac:dyDescent="0.25">
      <c r="C273" t="str">
        <f t="shared" si="12"/>
        <v/>
      </c>
      <c r="F273" t="str">
        <f t="shared" si="13"/>
        <v/>
      </c>
      <c r="I273" t="str">
        <f t="shared" si="14"/>
        <v/>
      </c>
    </row>
    <row r="274" spans="3:9" x14ac:dyDescent="0.25">
      <c r="C274" t="str">
        <f t="shared" si="12"/>
        <v/>
      </c>
      <c r="F274" t="str">
        <f t="shared" si="13"/>
        <v/>
      </c>
      <c r="I274" t="str">
        <f t="shared" si="14"/>
        <v/>
      </c>
    </row>
    <row r="275" spans="3:9" x14ac:dyDescent="0.25">
      <c r="C275" t="str">
        <f t="shared" si="12"/>
        <v/>
      </c>
      <c r="F275" t="str">
        <f t="shared" si="13"/>
        <v/>
      </c>
      <c r="I275" t="str">
        <f t="shared" si="14"/>
        <v/>
      </c>
    </row>
    <row r="276" spans="3:9" x14ac:dyDescent="0.25">
      <c r="C276" t="str">
        <f t="shared" si="12"/>
        <v/>
      </c>
      <c r="F276" t="str">
        <f t="shared" si="13"/>
        <v/>
      </c>
      <c r="I276" t="str">
        <f t="shared" si="14"/>
        <v/>
      </c>
    </row>
    <row r="277" spans="3:9" x14ac:dyDescent="0.25">
      <c r="C277" t="str">
        <f t="shared" si="12"/>
        <v/>
      </c>
      <c r="F277" t="str">
        <f t="shared" si="13"/>
        <v/>
      </c>
      <c r="I277" t="str">
        <f t="shared" si="14"/>
        <v/>
      </c>
    </row>
    <row r="278" spans="3:9" x14ac:dyDescent="0.25">
      <c r="C278" t="str">
        <f t="shared" si="12"/>
        <v/>
      </c>
      <c r="F278" t="str">
        <f t="shared" si="13"/>
        <v/>
      </c>
      <c r="I278" t="str">
        <f t="shared" si="14"/>
        <v/>
      </c>
    </row>
    <row r="279" spans="3:9" x14ac:dyDescent="0.25">
      <c r="C279" t="str">
        <f t="shared" si="12"/>
        <v/>
      </c>
      <c r="F279" t="str">
        <f t="shared" si="13"/>
        <v/>
      </c>
      <c r="I279" t="str">
        <f t="shared" si="14"/>
        <v/>
      </c>
    </row>
    <row r="280" spans="3:9" x14ac:dyDescent="0.25">
      <c r="C280" t="str">
        <f t="shared" si="12"/>
        <v/>
      </c>
      <c r="F280" t="str">
        <f t="shared" si="13"/>
        <v/>
      </c>
      <c r="I280" t="str">
        <f t="shared" si="14"/>
        <v/>
      </c>
    </row>
    <row r="281" spans="3:9" x14ac:dyDescent="0.25">
      <c r="C281" t="str">
        <f t="shared" si="12"/>
        <v/>
      </c>
      <c r="F281" t="str">
        <f t="shared" si="13"/>
        <v/>
      </c>
      <c r="I281" t="str">
        <f t="shared" si="14"/>
        <v/>
      </c>
    </row>
    <row r="282" spans="3:9" x14ac:dyDescent="0.25">
      <c r="C282" t="str">
        <f t="shared" si="12"/>
        <v/>
      </c>
      <c r="F282" t="str">
        <f t="shared" si="13"/>
        <v/>
      </c>
      <c r="I282" t="str">
        <f t="shared" si="14"/>
        <v/>
      </c>
    </row>
    <row r="283" spans="3:9" x14ac:dyDescent="0.25">
      <c r="C283" t="str">
        <f t="shared" si="12"/>
        <v/>
      </c>
      <c r="F283" t="str">
        <f t="shared" si="13"/>
        <v/>
      </c>
      <c r="I283" t="str">
        <f t="shared" si="14"/>
        <v/>
      </c>
    </row>
    <row r="284" spans="3:9" x14ac:dyDescent="0.25">
      <c r="C284" t="str">
        <f t="shared" si="12"/>
        <v/>
      </c>
      <c r="F284" t="str">
        <f t="shared" si="13"/>
        <v/>
      </c>
      <c r="I284" t="str">
        <f t="shared" si="14"/>
        <v/>
      </c>
    </row>
    <row r="285" spans="3:9" x14ac:dyDescent="0.25">
      <c r="C285" t="str">
        <f t="shared" si="12"/>
        <v/>
      </c>
      <c r="F285" t="str">
        <f t="shared" si="13"/>
        <v/>
      </c>
      <c r="I285" t="str">
        <f t="shared" si="14"/>
        <v/>
      </c>
    </row>
    <row r="286" spans="3:9" x14ac:dyDescent="0.25">
      <c r="C286" t="str">
        <f t="shared" si="12"/>
        <v/>
      </c>
      <c r="F286" t="str">
        <f t="shared" si="13"/>
        <v/>
      </c>
      <c r="I286" t="str">
        <f t="shared" si="14"/>
        <v/>
      </c>
    </row>
    <row r="287" spans="3:9" x14ac:dyDescent="0.25">
      <c r="C287" t="str">
        <f t="shared" si="12"/>
        <v/>
      </c>
      <c r="F287" t="str">
        <f t="shared" si="13"/>
        <v/>
      </c>
      <c r="I287" t="str">
        <f t="shared" si="14"/>
        <v/>
      </c>
    </row>
    <row r="288" spans="3:9" x14ac:dyDescent="0.25">
      <c r="C288" t="str">
        <f t="shared" si="12"/>
        <v/>
      </c>
      <c r="F288" t="str">
        <f t="shared" si="13"/>
        <v/>
      </c>
      <c r="I288" t="str">
        <f t="shared" si="14"/>
        <v/>
      </c>
    </row>
    <row r="289" spans="3:9" x14ac:dyDescent="0.25">
      <c r="C289" t="str">
        <f t="shared" si="12"/>
        <v/>
      </c>
      <c r="F289" t="str">
        <f t="shared" si="13"/>
        <v/>
      </c>
      <c r="I289" t="str">
        <f t="shared" si="14"/>
        <v/>
      </c>
    </row>
    <row r="290" spans="3:9" x14ac:dyDescent="0.25">
      <c r="C290" t="str">
        <f t="shared" si="12"/>
        <v/>
      </c>
      <c r="F290" t="str">
        <f t="shared" si="13"/>
        <v/>
      </c>
      <c r="I290" t="str">
        <f t="shared" si="14"/>
        <v/>
      </c>
    </row>
    <row r="291" spans="3:9" x14ac:dyDescent="0.25">
      <c r="C291" t="str">
        <f t="shared" si="12"/>
        <v/>
      </c>
      <c r="F291" t="str">
        <f t="shared" si="13"/>
        <v/>
      </c>
      <c r="I291" t="str">
        <f t="shared" si="14"/>
        <v/>
      </c>
    </row>
    <row r="292" spans="3:9" x14ac:dyDescent="0.25">
      <c r="C292" t="str">
        <f t="shared" si="12"/>
        <v/>
      </c>
      <c r="F292" t="str">
        <f t="shared" si="13"/>
        <v/>
      </c>
      <c r="I292" t="str">
        <f t="shared" si="14"/>
        <v/>
      </c>
    </row>
    <row r="293" spans="3:9" x14ac:dyDescent="0.25">
      <c r="C293" t="str">
        <f t="shared" si="12"/>
        <v/>
      </c>
      <c r="F293" t="str">
        <f t="shared" si="13"/>
        <v/>
      </c>
      <c r="I293" t="str">
        <f t="shared" si="14"/>
        <v/>
      </c>
    </row>
    <row r="294" spans="3:9" x14ac:dyDescent="0.25">
      <c r="C294" t="str">
        <f t="shared" si="12"/>
        <v/>
      </c>
      <c r="F294" t="str">
        <f t="shared" si="13"/>
        <v/>
      </c>
      <c r="I294" t="str">
        <f t="shared" si="14"/>
        <v/>
      </c>
    </row>
    <row r="295" spans="3:9" x14ac:dyDescent="0.25">
      <c r="C295" t="str">
        <f t="shared" si="12"/>
        <v/>
      </c>
      <c r="F295" t="str">
        <f t="shared" si="13"/>
        <v/>
      </c>
      <c r="I295" t="str">
        <f t="shared" si="14"/>
        <v/>
      </c>
    </row>
    <row r="296" spans="3:9" x14ac:dyDescent="0.25">
      <c r="C296" t="str">
        <f t="shared" si="12"/>
        <v/>
      </c>
      <c r="F296" t="str">
        <f t="shared" si="13"/>
        <v/>
      </c>
      <c r="I296" t="str">
        <f t="shared" si="14"/>
        <v/>
      </c>
    </row>
    <row r="297" spans="3:9" x14ac:dyDescent="0.25">
      <c r="C297" t="str">
        <f t="shared" si="12"/>
        <v/>
      </c>
      <c r="F297" t="str">
        <f t="shared" si="13"/>
        <v/>
      </c>
      <c r="I297" t="str">
        <f t="shared" si="14"/>
        <v/>
      </c>
    </row>
    <row r="298" spans="3:9" x14ac:dyDescent="0.25">
      <c r="C298" t="str">
        <f t="shared" si="12"/>
        <v/>
      </c>
      <c r="F298" t="str">
        <f t="shared" si="13"/>
        <v/>
      </c>
      <c r="I298" t="str">
        <f t="shared" si="14"/>
        <v/>
      </c>
    </row>
    <row r="299" spans="3:9" x14ac:dyDescent="0.25">
      <c r="C299" t="str">
        <f t="shared" si="12"/>
        <v/>
      </c>
      <c r="F299" t="str">
        <f t="shared" si="13"/>
        <v/>
      </c>
      <c r="I299" t="str">
        <f t="shared" si="14"/>
        <v/>
      </c>
    </row>
    <row r="300" spans="3:9" x14ac:dyDescent="0.25">
      <c r="C300" t="str">
        <f t="shared" si="12"/>
        <v/>
      </c>
      <c r="F300" t="str">
        <f t="shared" si="13"/>
        <v/>
      </c>
      <c r="I300" t="str">
        <f t="shared" si="14"/>
        <v/>
      </c>
    </row>
    <row r="301" spans="3:9" x14ac:dyDescent="0.25">
      <c r="C301" t="str">
        <f t="shared" si="12"/>
        <v/>
      </c>
      <c r="F301" t="str">
        <f t="shared" si="13"/>
        <v/>
      </c>
      <c r="I301" t="str">
        <f t="shared" si="14"/>
        <v/>
      </c>
    </row>
    <row r="302" spans="3:9" x14ac:dyDescent="0.25">
      <c r="C302" t="str">
        <f t="shared" si="12"/>
        <v/>
      </c>
      <c r="F302" t="str">
        <f t="shared" si="13"/>
        <v/>
      </c>
      <c r="I302" t="str">
        <f t="shared" si="14"/>
        <v/>
      </c>
    </row>
    <row r="303" spans="3:9" x14ac:dyDescent="0.25">
      <c r="C303" t="str">
        <f t="shared" si="12"/>
        <v/>
      </c>
      <c r="F303" t="str">
        <f t="shared" si="13"/>
        <v/>
      </c>
      <c r="I303" t="str">
        <f t="shared" si="14"/>
        <v/>
      </c>
    </row>
    <row r="304" spans="3:9" x14ac:dyDescent="0.25">
      <c r="C304" t="str">
        <f t="shared" si="12"/>
        <v/>
      </c>
      <c r="F304" t="str">
        <f t="shared" si="13"/>
        <v/>
      </c>
      <c r="I304" t="str">
        <f t="shared" si="14"/>
        <v/>
      </c>
    </row>
    <row r="305" spans="3:9" x14ac:dyDescent="0.25">
      <c r="C305" t="str">
        <f t="shared" si="12"/>
        <v/>
      </c>
      <c r="F305" t="str">
        <f t="shared" si="13"/>
        <v/>
      </c>
      <c r="I305" t="str">
        <f t="shared" si="14"/>
        <v/>
      </c>
    </row>
    <row r="306" spans="3:9" x14ac:dyDescent="0.25">
      <c r="C306" t="str">
        <f t="shared" si="12"/>
        <v/>
      </c>
      <c r="F306" t="str">
        <f t="shared" si="13"/>
        <v/>
      </c>
      <c r="I306" t="str">
        <f t="shared" si="14"/>
        <v/>
      </c>
    </row>
    <row r="307" spans="3:9" x14ac:dyDescent="0.25">
      <c r="C307" t="str">
        <f t="shared" si="12"/>
        <v/>
      </c>
      <c r="F307" t="str">
        <f t="shared" si="13"/>
        <v/>
      </c>
      <c r="I307" t="str">
        <f t="shared" si="14"/>
        <v/>
      </c>
    </row>
    <row r="308" spans="3:9" x14ac:dyDescent="0.25">
      <c r="C308" t="str">
        <f t="shared" si="12"/>
        <v/>
      </c>
      <c r="F308" t="str">
        <f t="shared" si="13"/>
        <v/>
      </c>
      <c r="I308" t="str">
        <f t="shared" si="14"/>
        <v/>
      </c>
    </row>
    <row r="309" spans="3:9" x14ac:dyDescent="0.25">
      <c r="C309" t="str">
        <f t="shared" si="12"/>
        <v/>
      </c>
      <c r="F309" t="str">
        <f t="shared" si="13"/>
        <v/>
      </c>
      <c r="I309" t="str">
        <f t="shared" si="14"/>
        <v/>
      </c>
    </row>
    <row r="310" spans="3:9" x14ac:dyDescent="0.25">
      <c r="C310" t="str">
        <f t="shared" si="12"/>
        <v/>
      </c>
      <c r="F310" t="str">
        <f t="shared" si="13"/>
        <v/>
      </c>
      <c r="I310" t="str">
        <f t="shared" si="14"/>
        <v/>
      </c>
    </row>
    <row r="311" spans="3:9" x14ac:dyDescent="0.25">
      <c r="C311" t="str">
        <f t="shared" si="12"/>
        <v/>
      </c>
      <c r="F311" t="str">
        <f t="shared" si="13"/>
        <v/>
      </c>
      <c r="I311" t="str">
        <f t="shared" si="14"/>
        <v/>
      </c>
    </row>
    <row r="312" spans="3:9" x14ac:dyDescent="0.25">
      <c r="C312" t="str">
        <f t="shared" si="12"/>
        <v/>
      </c>
      <c r="F312" t="str">
        <f t="shared" si="13"/>
        <v/>
      </c>
      <c r="I312" t="str">
        <f t="shared" si="14"/>
        <v/>
      </c>
    </row>
    <row r="313" spans="3:9" x14ac:dyDescent="0.25">
      <c r="C313" t="str">
        <f t="shared" si="12"/>
        <v/>
      </c>
      <c r="F313" t="str">
        <f t="shared" si="13"/>
        <v/>
      </c>
      <c r="I313" t="str">
        <f t="shared" si="14"/>
        <v/>
      </c>
    </row>
    <row r="314" spans="3:9" x14ac:dyDescent="0.25">
      <c r="C314" t="str">
        <f t="shared" si="12"/>
        <v/>
      </c>
      <c r="F314" t="str">
        <f t="shared" si="13"/>
        <v/>
      </c>
      <c r="I314" t="str">
        <f t="shared" si="14"/>
        <v/>
      </c>
    </row>
    <row r="315" spans="3:9" x14ac:dyDescent="0.25">
      <c r="C315" t="str">
        <f t="shared" si="12"/>
        <v/>
      </c>
      <c r="F315" t="str">
        <f t="shared" si="13"/>
        <v/>
      </c>
      <c r="I315" t="str">
        <f t="shared" si="14"/>
        <v/>
      </c>
    </row>
    <row r="316" spans="3:9" x14ac:dyDescent="0.25">
      <c r="C316" t="str">
        <f t="shared" si="12"/>
        <v/>
      </c>
      <c r="F316" t="str">
        <f t="shared" si="13"/>
        <v/>
      </c>
      <c r="I316" t="str">
        <f t="shared" si="14"/>
        <v/>
      </c>
    </row>
    <row r="317" spans="3:9" x14ac:dyDescent="0.25">
      <c r="C317" t="str">
        <f t="shared" si="12"/>
        <v/>
      </c>
      <c r="F317" t="str">
        <f t="shared" si="13"/>
        <v/>
      </c>
      <c r="I317" t="str">
        <f t="shared" si="14"/>
        <v/>
      </c>
    </row>
    <row r="318" spans="3:9" x14ac:dyDescent="0.25">
      <c r="C318" t="str">
        <f t="shared" si="12"/>
        <v/>
      </c>
      <c r="F318" t="str">
        <f t="shared" si="13"/>
        <v/>
      </c>
      <c r="I318" t="str">
        <f t="shared" si="14"/>
        <v/>
      </c>
    </row>
    <row r="319" spans="3:9" x14ac:dyDescent="0.25">
      <c r="C319" t="str">
        <f t="shared" si="12"/>
        <v/>
      </c>
      <c r="F319" t="str">
        <f t="shared" si="13"/>
        <v/>
      </c>
      <c r="I319" t="str">
        <f t="shared" si="14"/>
        <v/>
      </c>
    </row>
    <row r="320" spans="3:9" x14ac:dyDescent="0.25">
      <c r="C320" t="str">
        <f t="shared" si="12"/>
        <v/>
      </c>
      <c r="F320" t="str">
        <f t="shared" si="13"/>
        <v/>
      </c>
      <c r="I320" t="str">
        <f t="shared" si="14"/>
        <v/>
      </c>
    </row>
    <row r="321" spans="3:9" x14ac:dyDescent="0.25">
      <c r="C321" t="str">
        <f t="shared" si="12"/>
        <v/>
      </c>
      <c r="F321" t="str">
        <f t="shared" si="13"/>
        <v/>
      </c>
      <c r="I321" t="str">
        <f t="shared" si="14"/>
        <v/>
      </c>
    </row>
    <row r="322" spans="3:9" x14ac:dyDescent="0.25">
      <c r="C322" t="str">
        <f t="shared" si="12"/>
        <v/>
      </c>
      <c r="F322" t="str">
        <f t="shared" si="13"/>
        <v/>
      </c>
      <c r="I322" t="str">
        <f t="shared" si="14"/>
        <v/>
      </c>
    </row>
    <row r="323" spans="3:9" x14ac:dyDescent="0.25">
      <c r="C323" t="str">
        <f t="shared" si="12"/>
        <v/>
      </c>
      <c r="F323" t="str">
        <f t="shared" si="13"/>
        <v/>
      </c>
      <c r="I323" t="str">
        <f t="shared" si="14"/>
        <v/>
      </c>
    </row>
    <row r="324" spans="3:9" x14ac:dyDescent="0.25">
      <c r="C324" t="str">
        <f t="shared" si="12"/>
        <v/>
      </c>
      <c r="F324" t="str">
        <f t="shared" si="13"/>
        <v/>
      </c>
      <c r="I324" t="str">
        <f t="shared" si="14"/>
        <v/>
      </c>
    </row>
    <row r="325" spans="3:9" x14ac:dyDescent="0.25">
      <c r="C325" t="str">
        <f t="shared" si="12"/>
        <v/>
      </c>
      <c r="F325" t="str">
        <f t="shared" si="13"/>
        <v/>
      </c>
      <c r="I325" t="str">
        <f t="shared" si="14"/>
        <v/>
      </c>
    </row>
    <row r="326" spans="3:9" x14ac:dyDescent="0.25">
      <c r="C326" t="str">
        <f t="shared" ref="C326:C389" si="15">IF(OR(B326="",B326="(blank)"),"",1)</f>
        <v/>
      </c>
      <c r="F326" t="str">
        <f t="shared" ref="F326:F389" si="16">IF(OR(E326="",E326="(blank)"),"",1)</f>
        <v/>
      </c>
      <c r="I326" t="str">
        <f t="shared" ref="I326:I389" si="17">IF(OR(H326="",H326="(blank)"),"",1)</f>
        <v/>
      </c>
    </row>
    <row r="327" spans="3:9" x14ac:dyDescent="0.25">
      <c r="C327" t="str">
        <f t="shared" si="15"/>
        <v/>
      </c>
      <c r="F327" t="str">
        <f t="shared" si="16"/>
        <v/>
      </c>
      <c r="I327" t="str">
        <f t="shared" si="17"/>
        <v/>
      </c>
    </row>
    <row r="328" spans="3:9" x14ac:dyDescent="0.25">
      <c r="C328" t="str">
        <f t="shared" si="15"/>
        <v/>
      </c>
      <c r="F328" t="str">
        <f t="shared" si="16"/>
        <v/>
      </c>
      <c r="I328" t="str">
        <f t="shared" si="17"/>
        <v/>
      </c>
    </row>
    <row r="329" spans="3:9" x14ac:dyDescent="0.25">
      <c r="C329" t="str">
        <f t="shared" si="15"/>
        <v/>
      </c>
      <c r="F329" t="str">
        <f t="shared" si="16"/>
        <v/>
      </c>
      <c r="I329" t="str">
        <f t="shared" si="17"/>
        <v/>
      </c>
    </row>
    <row r="330" spans="3:9" x14ac:dyDescent="0.25">
      <c r="C330" t="str">
        <f t="shared" si="15"/>
        <v/>
      </c>
      <c r="F330" t="str">
        <f t="shared" si="16"/>
        <v/>
      </c>
      <c r="I330" t="str">
        <f t="shared" si="17"/>
        <v/>
      </c>
    </row>
    <row r="331" spans="3:9" x14ac:dyDescent="0.25">
      <c r="C331" t="str">
        <f t="shared" si="15"/>
        <v/>
      </c>
      <c r="F331" t="str">
        <f t="shared" si="16"/>
        <v/>
      </c>
      <c r="I331" t="str">
        <f t="shared" si="17"/>
        <v/>
      </c>
    </row>
    <row r="332" spans="3:9" x14ac:dyDescent="0.25">
      <c r="C332" t="str">
        <f t="shared" si="15"/>
        <v/>
      </c>
      <c r="F332" t="str">
        <f t="shared" si="16"/>
        <v/>
      </c>
      <c r="I332" t="str">
        <f t="shared" si="17"/>
        <v/>
      </c>
    </row>
    <row r="333" spans="3:9" x14ac:dyDescent="0.25">
      <c r="C333" t="str">
        <f t="shared" si="15"/>
        <v/>
      </c>
      <c r="F333" t="str">
        <f t="shared" si="16"/>
        <v/>
      </c>
      <c r="I333" t="str">
        <f t="shared" si="17"/>
        <v/>
      </c>
    </row>
    <row r="334" spans="3:9" x14ac:dyDescent="0.25">
      <c r="C334" t="str">
        <f t="shared" si="15"/>
        <v/>
      </c>
      <c r="F334" t="str">
        <f t="shared" si="16"/>
        <v/>
      </c>
      <c r="I334" t="str">
        <f t="shared" si="17"/>
        <v/>
      </c>
    </row>
    <row r="335" spans="3:9" x14ac:dyDescent="0.25">
      <c r="C335" t="str">
        <f t="shared" si="15"/>
        <v/>
      </c>
      <c r="F335" t="str">
        <f t="shared" si="16"/>
        <v/>
      </c>
      <c r="I335" t="str">
        <f t="shared" si="17"/>
        <v/>
      </c>
    </row>
    <row r="336" spans="3:9" x14ac:dyDescent="0.25">
      <c r="C336" t="str">
        <f t="shared" si="15"/>
        <v/>
      </c>
      <c r="F336" t="str">
        <f t="shared" si="16"/>
        <v/>
      </c>
      <c r="I336" t="str">
        <f t="shared" si="17"/>
        <v/>
      </c>
    </row>
    <row r="337" spans="3:9" x14ac:dyDescent="0.25">
      <c r="C337" t="str">
        <f t="shared" si="15"/>
        <v/>
      </c>
      <c r="F337" t="str">
        <f t="shared" si="16"/>
        <v/>
      </c>
      <c r="I337" t="str">
        <f t="shared" si="17"/>
        <v/>
      </c>
    </row>
    <row r="338" spans="3:9" x14ac:dyDescent="0.25">
      <c r="C338" t="str">
        <f t="shared" si="15"/>
        <v/>
      </c>
      <c r="F338" t="str">
        <f t="shared" si="16"/>
        <v/>
      </c>
      <c r="I338" t="str">
        <f t="shared" si="17"/>
        <v/>
      </c>
    </row>
    <row r="339" spans="3:9" x14ac:dyDescent="0.25">
      <c r="C339" t="str">
        <f t="shared" si="15"/>
        <v/>
      </c>
      <c r="F339" t="str">
        <f t="shared" si="16"/>
        <v/>
      </c>
      <c r="I339" t="str">
        <f t="shared" si="17"/>
        <v/>
      </c>
    </row>
    <row r="340" spans="3:9" x14ac:dyDescent="0.25">
      <c r="C340" t="str">
        <f t="shared" si="15"/>
        <v/>
      </c>
      <c r="F340" t="str">
        <f t="shared" si="16"/>
        <v/>
      </c>
      <c r="I340" t="str">
        <f t="shared" si="17"/>
        <v/>
      </c>
    </row>
    <row r="341" spans="3:9" x14ac:dyDescent="0.25">
      <c r="C341" t="str">
        <f t="shared" si="15"/>
        <v/>
      </c>
      <c r="F341" t="str">
        <f t="shared" si="16"/>
        <v/>
      </c>
      <c r="I341" t="str">
        <f t="shared" si="17"/>
        <v/>
      </c>
    </row>
    <row r="342" spans="3:9" x14ac:dyDescent="0.25">
      <c r="C342" t="str">
        <f t="shared" si="15"/>
        <v/>
      </c>
      <c r="F342" t="str">
        <f t="shared" si="16"/>
        <v/>
      </c>
      <c r="I342" t="str">
        <f t="shared" si="17"/>
        <v/>
      </c>
    </row>
    <row r="343" spans="3:9" x14ac:dyDescent="0.25">
      <c r="C343" t="str">
        <f t="shared" si="15"/>
        <v/>
      </c>
      <c r="F343" t="str">
        <f t="shared" si="16"/>
        <v/>
      </c>
      <c r="I343" t="str">
        <f t="shared" si="17"/>
        <v/>
      </c>
    </row>
    <row r="344" spans="3:9" x14ac:dyDescent="0.25">
      <c r="C344" t="str">
        <f t="shared" si="15"/>
        <v/>
      </c>
      <c r="F344" t="str">
        <f t="shared" si="16"/>
        <v/>
      </c>
      <c r="I344" t="str">
        <f t="shared" si="17"/>
        <v/>
      </c>
    </row>
    <row r="345" spans="3:9" x14ac:dyDescent="0.25">
      <c r="C345" t="str">
        <f t="shared" si="15"/>
        <v/>
      </c>
      <c r="F345" t="str">
        <f t="shared" si="16"/>
        <v/>
      </c>
      <c r="I345" t="str">
        <f t="shared" si="17"/>
        <v/>
      </c>
    </row>
    <row r="346" spans="3:9" x14ac:dyDescent="0.25">
      <c r="C346" t="str">
        <f t="shared" si="15"/>
        <v/>
      </c>
      <c r="F346" t="str">
        <f t="shared" si="16"/>
        <v/>
      </c>
      <c r="I346" t="str">
        <f t="shared" si="17"/>
        <v/>
      </c>
    </row>
    <row r="347" spans="3:9" x14ac:dyDescent="0.25">
      <c r="C347" t="str">
        <f t="shared" si="15"/>
        <v/>
      </c>
      <c r="F347" t="str">
        <f t="shared" si="16"/>
        <v/>
      </c>
      <c r="I347" t="str">
        <f t="shared" si="17"/>
        <v/>
      </c>
    </row>
    <row r="348" spans="3:9" x14ac:dyDescent="0.25">
      <c r="C348" t="str">
        <f t="shared" si="15"/>
        <v/>
      </c>
      <c r="F348" t="str">
        <f t="shared" si="16"/>
        <v/>
      </c>
      <c r="I348" t="str">
        <f t="shared" si="17"/>
        <v/>
      </c>
    </row>
    <row r="349" spans="3:9" x14ac:dyDescent="0.25">
      <c r="C349" t="str">
        <f t="shared" si="15"/>
        <v/>
      </c>
      <c r="F349" t="str">
        <f t="shared" si="16"/>
        <v/>
      </c>
      <c r="I349" t="str">
        <f t="shared" si="17"/>
        <v/>
      </c>
    </row>
    <row r="350" spans="3:9" x14ac:dyDescent="0.25">
      <c r="C350" t="str">
        <f t="shared" si="15"/>
        <v/>
      </c>
      <c r="F350" t="str">
        <f t="shared" si="16"/>
        <v/>
      </c>
      <c r="I350" t="str">
        <f t="shared" si="17"/>
        <v/>
      </c>
    </row>
    <row r="351" spans="3:9" x14ac:dyDescent="0.25">
      <c r="C351" t="str">
        <f t="shared" si="15"/>
        <v/>
      </c>
      <c r="F351" t="str">
        <f t="shared" si="16"/>
        <v/>
      </c>
      <c r="I351" t="str">
        <f t="shared" si="17"/>
        <v/>
      </c>
    </row>
    <row r="352" spans="3:9" x14ac:dyDescent="0.25">
      <c r="C352" t="str">
        <f t="shared" si="15"/>
        <v/>
      </c>
      <c r="F352" t="str">
        <f t="shared" si="16"/>
        <v/>
      </c>
      <c r="I352" t="str">
        <f t="shared" si="17"/>
        <v/>
      </c>
    </row>
    <row r="353" spans="3:9" x14ac:dyDescent="0.25">
      <c r="C353" t="str">
        <f t="shared" si="15"/>
        <v/>
      </c>
      <c r="F353" t="str">
        <f t="shared" si="16"/>
        <v/>
      </c>
      <c r="I353" t="str">
        <f t="shared" si="17"/>
        <v/>
      </c>
    </row>
    <row r="354" spans="3:9" x14ac:dyDescent="0.25">
      <c r="C354" t="str">
        <f t="shared" si="15"/>
        <v/>
      </c>
      <c r="F354" t="str">
        <f t="shared" si="16"/>
        <v/>
      </c>
      <c r="I354" t="str">
        <f t="shared" si="17"/>
        <v/>
      </c>
    </row>
    <row r="355" spans="3:9" x14ac:dyDescent="0.25">
      <c r="C355" t="str">
        <f t="shared" si="15"/>
        <v/>
      </c>
      <c r="F355" t="str">
        <f t="shared" si="16"/>
        <v/>
      </c>
      <c r="I355" t="str">
        <f t="shared" si="17"/>
        <v/>
      </c>
    </row>
    <row r="356" spans="3:9" x14ac:dyDescent="0.25">
      <c r="C356" t="str">
        <f t="shared" si="15"/>
        <v/>
      </c>
      <c r="F356" t="str">
        <f t="shared" si="16"/>
        <v/>
      </c>
      <c r="I356" t="str">
        <f t="shared" si="17"/>
        <v/>
      </c>
    </row>
    <row r="357" spans="3:9" x14ac:dyDescent="0.25">
      <c r="C357" t="str">
        <f t="shared" si="15"/>
        <v/>
      </c>
      <c r="F357" t="str">
        <f t="shared" si="16"/>
        <v/>
      </c>
      <c r="I357" t="str">
        <f t="shared" si="17"/>
        <v/>
      </c>
    </row>
    <row r="358" spans="3:9" x14ac:dyDescent="0.25">
      <c r="C358" t="str">
        <f t="shared" si="15"/>
        <v/>
      </c>
      <c r="F358" t="str">
        <f t="shared" si="16"/>
        <v/>
      </c>
      <c r="I358" t="str">
        <f t="shared" si="17"/>
        <v/>
      </c>
    </row>
    <row r="359" spans="3:9" x14ac:dyDescent="0.25">
      <c r="C359" t="str">
        <f t="shared" si="15"/>
        <v/>
      </c>
      <c r="F359" t="str">
        <f t="shared" si="16"/>
        <v/>
      </c>
      <c r="I359" t="str">
        <f t="shared" si="17"/>
        <v/>
      </c>
    </row>
    <row r="360" spans="3:9" x14ac:dyDescent="0.25">
      <c r="C360" t="str">
        <f t="shared" si="15"/>
        <v/>
      </c>
      <c r="F360" t="str">
        <f t="shared" si="16"/>
        <v/>
      </c>
      <c r="I360" t="str">
        <f t="shared" si="17"/>
        <v/>
      </c>
    </row>
    <row r="361" spans="3:9" x14ac:dyDescent="0.25">
      <c r="C361" t="str">
        <f t="shared" si="15"/>
        <v/>
      </c>
      <c r="F361" t="str">
        <f t="shared" si="16"/>
        <v/>
      </c>
      <c r="I361" t="str">
        <f t="shared" si="17"/>
        <v/>
      </c>
    </row>
    <row r="362" spans="3:9" x14ac:dyDescent="0.25">
      <c r="C362" t="str">
        <f t="shared" si="15"/>
        <v/>
      </c>
      <c r="F362" t="str">
        <f t="shared" si="16"/>
        <v/>
      </c>
      <c r="I362" t="str">
        <f t="shared" si="17"/>
        <v/>
      </c>
    </row>
    <row r="363" spans="3:9" x14ac:dyDescent="0.25">
      <c r="C363" t="str">
        <f t="shared" si="15"/>
        <v/>
      </c>
      <c r="F363" t="str">
        <f t="shared" si="16"/>
        <v/>
      </c>
      <c r="I363" t="str">
        <f t="shared" si="17"/>
        <v/>
      </c>
    </row>
    <row r="364" spans="3:9" x14ac:dyDescent="0.25">
      <c r="C364" t="str">
        <f t="shared" si="15"/>
        <v/>
      </c>
      <c r="F364" t="str">
        <f t="shared" si="16"/>
        <v/>
      </c>
      <c r="I364" t="str">
        <f t="shared" si="17"/>
        <v/>
      </c>
    </row>
    <row r="365" spans="3:9" x14ac:dyDescent="0.25">
      <c r="C365" t="str">
        <f t="shared" si="15"/>
        <v/>
      </c>
      <c r="F365" t="str">
        <f t="shared" si="16"/>
        <v/>
      </c>
      <c r="I365" t="str">
        <f t="shared" si="17"/>
        <v/>
      </c>
    </row>
    <row r="366" spans="3:9" x14ac:dyDescent="0.25">
      <c r="C366" t="str">
        <f t="shared" si="15"/>
        <v/>
      </c>
      <c r="F366" t="str">
        <f t="shared" si="16"/>
        <v/>
      </c>
      <c r="I366" t="str">
        <f t="shared" si="17"/>
        <v/>
      </c>
    </row>
    <row r="367" spans="3:9" x14ac:dyDescent="0.25">
      <c r="C367" t="str">
        <f t="shared" si="15"/>
        <v/>
      </c>
      <c r="F367" t="str">
        <f t="shared" si="16"/>
        <v/>
      </c>
      <c r="I367" t="str">
        <f t="shared" si="17"/>
        <v/>
      </c>
    </row>
    <row r="368" spans="3:9" x14ac:dyDescent="0.25">
      <c r="C368" t="str">
        <f t="shared" si="15"/>
        <v/>
      </c>
      <c r="F368" t="str">
        <f t="shared" si="16"/>
        <v/>
      </c>
      <c r="I368" t="str">
        <f t="shared" si="17"/>
        <v/>
      </c>
    </row>
    <row r="369" spans="3:9" x14ac:dyDescent="0.25">
      <c r="C369" t="str">
        <f t="shared" si="15"/>
        <v/>
      </c>
      <c r="F369" t="str">
        <f t="shared" si="16"/>
        <v/>
      </c>
      <c r="I369" t="str">
        <f t="shared" si="17"/>
        <v/>
      </c>
    </row>
    <row r="370" spans="3:9" x14ac:dyDescent="0.25">
      <c r="C370" t="str">
        <f t="shared" si="15"/>
        <v/>
      </c>
      <c r="F370" t="str">
        <f t="shared" si="16"/>
        <v/>
      </c>
      <c r="I370" t="str">
        <f t="shared" si="17"/>
        <v/>
      </c>
    </row>
    <row r="371" spans="3:9" x14ac:dyDescent="0.25">
      <c r="C371" t="str">
        <f t="shared" si="15"/>
        <v/>
      </c>
      <c r="F371" t="str">
        <f t="shared" si="16"/>
        <v/>
      </c>
      <c r="I371" t="str">
        <f t="shared" si="17"/>
        <v/>
      </c>
    </row>
    <row r="372" spans="3:9" x14ac:dyDescent="0.25">
      <c r="C372" t="str">
        <f t="shared" si="15"/>
        <v/>
      </c>
      <c r="F372" t="str">
        <f t="shared" si="16"/>
        <v/>
      </c>
      <c r="I372" t="str">
        <f t="shared" si="17"/>
        <v/>
      </c>
    </row>
    <row r="373" spans="3:9" x14ac:dyDescent="0.25">
      <c r="C373" t="str">
        <f t="shared" si="15"/>
        <v/>
      </c>
      <c r="F373" t="str">
        <f t="shared" si="16"/>
        <v/>
      </c>
      <c r="I373" t="str">
        <f t="shared" si="17"/>
        <v/>
      </c>
    </row>
    <row r="374" spans="3:9" x14ac:dyDescent="0.25">
      <c r="C374" t="str">
        <f t="shared" si="15"/>
        <v/>
      </c>
      <c r="F374" t="str">
        <f t="shared" si="16"/>
        <v/>
      </c>
      <c r="I374" t="str">
        <f t="shared" si="17"/>
        <v/>
      </c>
    </row>
    <row r="375" spans="3:9" x14ac:dyDescent="0.25">
      <c r="C375" t="str">
        <f t="shared" si="15"/>
        <v/>
      </c>
      <c r="F375" t="str">
        <f t="shared" si="16"/>
        <v/>
      </c>
      <c r="I375" t="str">
        <f t="shared" si="17"/>
        <v/>
      </c>
    </row>
    <row r="376" spans="3:9" x14ac:dyDescent="0.25">
      <c r="C376" t="str">
        <f t="shared" si="15"/>
        <v/>
      </c>
      <c r="F376" t="str">
        <f t="shared" si="16"/>
        <v/>
      </c>
      <c r="I376" t="str">
        <f t="shared" si="17"/>
        <v/>
      </c>
    </row>
    <row r="377" spans="3:9" x14ac:dyDescent="0.25">
      <c r="C377" t="str">
        <f t="shared" si="15"/>
        <v/>
      </c>
      <c r="F377" t="str">
        <f t="shared" si="16"/>
        <v/>
      </c>
      <c r="I377" t="str">
        <f t="shared" si="17"/>
        <v/>
      </c>
    </row>
    <row r="378" spans="3:9" x14ac:dyDescent="0.25">
      <c r="C378" t="str">
        <f t="shared" si="15"/>
        <v/>
      </c>
      <c r="F378" t="str">
        <f t="shared" si="16"/>
        <v/>
      </c>
      <c r="I378" t="str">
        <f t="shared" si="17"/>
        <v/>
      </c>
    </row>
    <row r="379" spans="3:9" x14ac:dyDescent="0.25">
      <c r="C379" t="str">
        <f t="shared" si="15"/>
        <v/>
      </c>
      <c r="F379" t="str">
        <f t="shared" si="16"/>
        <v/>
      </c>
      <c r="I379" t="str">
        <f t="shared" si="17"/>
        <v/>
      </c>
    </row>
    <row r="380" spans="3:9" x14ac:dyDescent="0.25">
      <c r="C380" t="str">
        <f t="shared" si="15"/>
        <v/>
      </c>
      <c r="F380" t="str">
        <f t="shared" si="16"/>
        <v/>
      </c>
      <c r="I380" t="str">
        <f t="shared" si="17"/>
        <v/>
      </c>
    </row>
    <row r="381" spans="3:9" x14ac:dyDescent="0.25">
      <c r="C381" t="str">
        <f t="shared" si="15"/>
        <v/>
      </c>
      <c r="F381" t="str">
        <f t="shared" si="16"/>
        <v/>
      </c>
      <c r="I381" t="str">
        <f t="shared" si="17"/>
        <v/>
      </c>
    </row>
    <row r="382" spans="3:9" x14ac:dyDescent="0.25">
      <c r="C382" t="str">
        <f t="shared" si="15"/>
        <v/>
      </c>
      <c r="F382" t="str">
        <f t="shared" si="16"/>
        <v/>
      </c>
      <c r="I382" t="str">
        <f t="shared" si="17"/>
        <v/>
      </c>
    </row>
    <row r="383" spans="3:9" x14ac:dyDescent="0.25">
      <c r="C383" t="str">
        <f t="shared" si="15"/>
        <v/>
      </c>
      <c r="F383" t="str">
        <f t="shared" si="16"/>
        <v/>
      </c>
      <c r="I383" t="str">
        <f t="shared" si="17"/>
        <v/>
      </c>
    </row>
    <row r="384" spans="3:9" x14ac:dyDescent="0.25">
      <c r="C384" t="str">
        <f t="shared" si="15"/>
        <v/>
      </c>
      <c r="F384" t="str">
        <f t="shared" si="16"/>
        <v/>
      </c>
      <c r="I384" t="str">
        <f t="shared" si="17"/>
        <v/>
      </c>
    </row>
    <row r="385" spans="3:9" x14ac:dyDescent="0.25">
      <c r="C385" t="str">
        <f t="shared" si="15"/>
        <v/>
      </c>
      <c r="F385" t="str">
        <f t="shared" si="16"/>
        <v/>
      </c>
      <c r="I385" t="str">
        <f t="shared" si="17"/>
        <v/>
      </c>
    </row>
    <row r="386" spans="3:9" x14ac:dyDescent="0.25">
      <c r="C386" t="str">
        <f t="shared" si="15"/>
        <v/>
      </c>
      <c r="F386" t="str">
        <f t="shared" si="16"/>
        <v/>
      </c>
      <c r="I386" t="str">
        <f t="shared" si="17"/>
        <v/>
      </c>
    </row>
    <row r="387" spans="3:9" x14ac:dyDescent="0.25">
      <c r="C387" t="str">
        <f t="shared" si="15"/>
        <v/>
      </c>
      <c r="F387" t="str">
        <f t="shared" si="16"/>
        <v/>
      </c>
      <c r="I387" t="str">
        <f t="shared" si="17"/>
        <v/>
      </c>
    </row>
    <row r="388" spans="3:9" x14ac:dyDescent="0.25">
      <c r="C388" t="str">
        <f t="shared" si="15"/>
        <v/>
      </c>
      <c r="F388" t="str">
        <f t="shared" si="16"/>
        <v/>
      </c>
      <c r="I388" t="str">
        <f t="shared" si="17"/>
        <v/>
      </c>
    </row>
    <row r="389" spans="3:9" x14ac:dyDescent="0.25">
      <c r="C389" t="str">
        <f t="shared" si="15"/>
        <v/>
      </c>
      <c r="F389" t="str">
        <f t="shared" si="16"/>
        <v/>
      </c>
      <c r="I389" t="str">
        <f t="shared" si="17"/>
        <v/>
      </c>
    </row>
    <row r="390" spans="3:9" x14ac:dyDescent="0.25">
      <c r="C390" t="str">
        <f t="shared" ref="C390:C453" si="18">IF(OR(B390="",B390="(blank)"),"",1)</f>
        <v/>
      </c>
      <c r="F390" t="str">
        <f t="shared" ref="F390:F453" si="19">IF(OR(E390="",E390="(blank)"),"",1)</f>
        <v/>
      </c>
      <c r="I390" t="str">
        <f t="shared" ref="I390:I453" si="20">IF(OR(H390="",H390="(blank)"),"",1)</f>
        <v/>
      </c>
    </row>
    <row r="391" spans="3:9" x14ac:dyDescent="0.25">
      <c r="C391" t="str">
        <f t="shared" si="18"/>
        <v/>
      </c>
      <c r="F391" t="str">
        <f t="shared" si="19"/>
        <v/>
      </c>
      <c r="I391" t="str">
        <f t="shared" si="20"/>
        <v/>
      </c>
    </row>
    <row r="392" spans="3:9" x14ac:dyDescent="0.25">
      <c r="C392" t="str">
        <f t="shared" si="18"/>
        <v/>
      </c>
      <c r="F392" t="str">
        <f t="shared" si="19"/>
        <v/>
      </c>
      <c r="I392" t="str">
        <f t="shared" si="20"/>
        <v/>
      </c>
    </row>
    <row r="393" spans="3:9" x14ac:dyDescent="0.25">
      <c r="C393" t="str">
        <f t="shared" si="18"/>
        <v/>
      </c>
      <c r="F393" t="str">
        <f t="shared" si="19"/>
        <v/>
      </c>
      <c r="I393" t="str">
        <f t="shared" si="20"/>
        <v/>
      </c>
    </row>
    <row r="394" spans="3:9" x14ac:dyDescent="0.25">
      <c r="C394" t="str">
        <f t="shared" si="18"/>
        <v/>
      </c>
      <c r="F394" t="str">
        <f t="shared" si="19"/>
        <v/>
      </c>
      <c r="I394" t="str">
        <f t="shared" si="20"/>
        <v/>
      </c>
    </row>
    <row r="395" spans="3:9" x14ac:dyDescent="0.25">
      <c r="C395" t="str">
        <f t="shared" si="18"/>
        <v/>
      </c>
      <c r="F395" t="str">
        <f t="shared" si="19"/>
        <v/>
      </c>
      <c r="I395" t="str">
        <f t="shared" si="20"/>
        <v/>
      </c>
    </row>
    <row r="396" spans="3:9" x14ac:dyDescent="0.25">
      <c r="C396" t="str">
        <f t="shared" si="18"/>
        <v/>
      </c>
      <c r="F396" t="str">
        <f t="shared" si="19"/>
        <v/>
      </c>
      <c r="I396" t="str">
        <f t="shared" si="20"/>
        <v/>
      </c>
    </row>
    <row r="397" spans="3:9" x14ac:dyDescent="0.25">
      <c r="C397" t="str">
        <f t="shared" si="18"/>
        <v/>
      </c>
      <c r="F397" t="str">
        <f t="shared" si="19"/>
        <v/>
      </c>
      <c r="I397" t="str">
        <f t="shared" si="20"/>
        <v/>
      </c>
    </row>
    <row r="398" spans="3:9" x14ac:dyDescent="0.25">
      <c r="C398" t="str">
        <f t="shared" si="18"/>
        <v/>
      </c>
      <c r="F398" t="str">
        <f t="shared" si="19"/>
        <v/>
      </c>
      <c r="I398" t="str">
        <f t="shared" si="20"/>
        <v/>
      </c>
    </row>
    <row r="399" spans="3:9" x14ac:dyDescent="0.25">
      <c r="C399" t="str">
        <f t="shared" si="18"/>
        <v/>
      </c>
      <c r="F399" t="str">
        <f t="shared" si="19"/>
        <v/>
      </c>
      <c r="I399" t="str">
        <f t="shared" si="20"/>
        <v/>
      </c>
    </row>
    <row r="400" spans="3:9" x14ac:dyDescent="0.25">
      <c r="C400" t="str">
        <f t="shared" si="18"/>
        <v/>
      </c>
      <c r="F400" t="str">
        <f t="shared" si="19"/>
        <v/>
      </c>
      <c r="I400" t="str">
        <f t="shared" si="20"/>
        <v/>
      </c>
    </row>
    <row r="401" spans="3:9" x14ac:dyDescent="0.25">
      <c r="C401" t="str">
        <f t="shared" si="18"/>
        <v/>
      </c>
      <c r="F401" t="str">
        <f t="shared" si="19"/>
        <v/>
      </c>
      <c r="I401" t="str">
        <f t="shared" si="20"/>
        <v/>
      </c>
    </row>
    <row r="402" spans="3:9" x14ac:dyDescent="0.25">
      <c r="C402" t="str">
        <f t="shared" si="18"/>
        <v/>
      </c>
      <c r="F402" t="str">
        <f t="shared" si="19"/>
        <v/>
      </c>
      <c r="I402" t="str">
        <f t="shared" si="20"/>
        <v/>
      </c>
    </row>
    <row r="403" spans="3:9" x14ac:dyDescent="0.25">
      <c r="C403" t="str">
        <f t="shared" si="18"/>
        <v/>
      </c>
      <c r="F403" t="str">
        <f t="shared" si="19"/>
        <v/>
      </c>
      <c r="I403" t="str">
        <f t="shared" si="20"/>
        <v/>
      </c>
    </row>
    <row r="404" spans="3:9" x14ac:dyDescent="0.25">
      <c r="C404" t="str">
        <f t="shared" si="18"/>
        <v/>
      </c>
      <c r="F404" t="str">
        <f t="shared" si="19"/>
        <v/>
      </c>
      <c r="I404" t="str">
        <f t="shared" si="20"/>
        <v/>
      </c>
    </row>
    <row r="405" spans="3:9" x14ac:dyDescent="0.25">
      <c r="C405" t="str">
        <f t="shared" si="18"/>
        <v/>
      </c>
      <c r="F405" t="str">
        <f t="shared" si="19"/>
        <v/>
      </c>
      <c r="I405" t="str">
        <f t="shared" si="20"/>
        <v/>
      </c>
    </row>
    <row r="406" spans="3:9" x14ac:dyDescent="0.25">
      <c r="C406" t="str">
        <f t="shared" si="18"/>
        <v/>
      </c>
      <c r="F406" t="str">
        <f t="shared" si="19"/>
        <v/>
      </c>
      <c r="I406" t="str">
        <f t="shared" si="20"/>
        <v/>
      </c>
    </row>
    <row r="407" spans="3:9" x14ac:dyDescent="0.25">
      <c r="C407" t="str">
        <f t="shared" si="18"/>
        <v/>
      </c>
      <c r="F407" t="str">
        <f t="shared" si="19"/>
        <v/>
      </c>
      <c r="I407" t="str">
        <f t="shared" si="20"/>
        <v/>
      </c>
    </row>
    <row r="408" spans="3:9" x14ac:dyDescent="0.25">
      <c r="C408" t="str">
        <f t="shared" si="18"/>
        <v/>
      </c>
      <c r="F408" t="str">
        <f t="shared" si="19"/>
        <v/>
      </c>
      <c r="I408" t="str">
        <f t="shared" si="20"/>
        <v/>
      </c>
    </row>
    <row r="409" spans="3:9" x14ac:dyDescent="0.25">
      <c r="C409" t="str">
        <f t="shared" si="18"/>
        <v/>
      </c>
      <c r="F409" t="str">
        <f t="shared" si="19"/>
        <v/>
      </c>
      <c r="I409" t="str">
        <f t="shared" si="20"/>
        <v/>
      </c>
    </row>
    <row r="410" spans="3:9" x14ac:dyDescent="0.25">
      <c r="C410" t="str">
        <f t="shared" si="18"/>
        <v/>
      </c>
      <c r="F410" t="str">
        <f t="shared" si="19"/>
        <v/>
      </c>
      <c r="I410" t="str">
        <f t="shared" si="20"/>
        <v/>
      </c>
    </row>
    <row r="411" spans="3:9" x14ac:dyDescent="0.25">
      <c r="C411" t="str">
        <f t="shared" si="18"/>
        <v/>
      </c>
      <c r="F411" t="str">
        <f t="shared" si="19"/>
        <v/>
      </c>
      <c r="I411" t="str">
        <f t="shared" si="20"/>
        <v/>
      </c>
    </row>
    <row r="412" spans="3:9" x14ac:dyDescent="0.25">
      <c r="C412" t="str">
        <f t="shared" si="18"/>
        <v/>
      </c>
      <c r="F412" t="str">
        <f t="shared" si="19"/>
        <v/>
      </c>
      <c r="I412" t="str">
        <f t="shared" si="20"/>
        <v/>
      </c>
    </row>
    <row r="413" spans="3:9" x14ac:dyDescent="0.25">
      <c r="C413" t="str">
        <f t="shared" si="18"/>
        <v/>
      </c>
      <c r="F413" t="str">
        <f t="shared" si="19"/>
        <v/>
      </c>
      <c r="I413" t="str">
        <f t="shared" si="20"/>
        <v/>
      </c>
    </row>
    <row r="414" spans="3:9" x14ac:dyDescent="0.25">
      <c r="C414" t="str">
        <f t="shared" si="18"/>
        <v/>
      </c>
      <c r="F414" t="str">
        <f t="shared" si="19"/>
        <v/>
      </c>
      <c r="I414" t="str">
        <f t="shared" si="20"/>
        <v/>
      </c>
    </row>
    <row r="415" spans="3:9" x14ac:dyDescent="0.25">
      <c r="C415" t="str">
        <f t="shared" si="18"/>
        <v/>
      </c>
      <c r="F415" t="str">
        <f t="shared" si="19"/>
        <v/>
      </c>
      <c r="I415" t="str">
        <f t="shared" si="20"/>
        <v/>
      </c>
    </row>
    <row r="416" spans="3:9" x14ac:dyDescent="0.25">
      <c r="C416" t="str">
        <f t="shared" si="18"/>
        <v/>
      </c>
      <c r="F416" t="str">
        <f t="shared" si="19"/>
        <v/>
      </c>
      <c r="I416" t="str">
        <f t="shared" si="20"/>
        <v/>
      </c>
    </row>
    <row r="417" spans="3:9" x14ac:dyDescent="0.25">
      <c r="C417" t="str">
        <f t="shared" si="18"/>
        <v/>
      </c>
      <c r="F417" t="str">
        <f t="shared" si="19"/>
        <v/>
      </c>
      <c r="I417" t="str">
        <f t="shared" si="20"/>
        <v/>
      </c>
    </row>
    <row r="418" spans="3:9" x14ac:dyDescent="0.25">
      <c r="C418" t="str">
        <f t="shared" si="18"/>
        <v/>
      </c>
      <c r="F418" t="str">
        <f t="shared" si="19"/>
        <v/>
      </c>
      <c r="I418" t="str">
        <f t="shared" si="20"/>
        <v/>
      </c>
    </row>
    <row r="419" spans="3:9" x14ac:dyDescent="0.25">
      <c r="C419" t="str">
        <f t="shared" si="18"/>
        <v/>
      </c>
      <c r="F419" t="str">
        <f t="shared" si="19"/>
        <v/>
      </c>
      <c r="I419" t="str">
        <f t="shared" si="20"/>
        <v/>
      </c>
    </row>
    <row r="420" spans="3:9" x14ac:dyDescent="0.25">
      <c r="C420" t="str">
        <f t="shared" si="18"/>
        <v/>
      </c>
      <c r="F420" t="str">
        <f t="shared" si="19"/>
        <v/>
      </c>
      <c r="I420" t="str">
        <f t="shared" si="20"/>
        <v/>
      </c>
    </row>
    <row r="421" spans="3:9" x14ac:dyDescent="0.25">
      <c r="C421" t="str">
        <f t="shared" si="18"/>
        <v/>
      </c>
      <c r="F421" t="str">
        <f t="shared" si="19"/>
        <v/>
      </c>
      <c r="I421" t="str">
        <f t="shared" si="20"/>
        <v/>
      </c>
    </row>
    <row r="422" spans="3:9" x14ac:dyDescent="0.25">
      <c r="C422" t="str">
        <f t="shared" si="18"/>
        <v/>
      </c>
      <c r="F422" t="str">
        <f t="shared" si="19"/>
        <v/>
      </c>
      <c r="I422" t="str">
        <f t="shared" si="20"/>
        <v/>
      </c>
    </row>
    <row r="423" spans="3:9" x14ac:dyDescent="0.25">
      <c r="C423" t="str">
        <f t="shared" si="18"/>
        <v/>
      </c>
      <c r="F423" t="str">
        <f t="shared" si="19"/>
        <v/>
      </c>
      <c r="I423" t="str">
        <f t="shared" si="20"/>
        <v/>
      </c>
    </row>
    <row r="424" spans="3:9" x14ac:dyDescent="0.25">
      <c r="C424" t="str">
        <f t="shared" si="18"/>
        <v/>
      </c>
      <c r="F424" t="str">
        <f t="shared" si="19"/>
        <v/>
      </c>
      <c r="I424" t="str">
        <f t="shared" si="20"/>
        <v/>
      </c>
    </row>
    <row r="425" spans="3:9" x14ac:dyDescent="0.25">
      <c r="C425" t="str">
        <f t="shared" si="18"/>
        <v/>
      </c>
      <c r="F425" t="str">
        <f t="shared" si="19"/>
        <v/>
      </c>
      <c r="I425" t="str">
        <f t="shared" si="20"/>
        <v/>
      </c>
    </row>
    <row r="426" spans="3:9" x14ac:dyDescent="0.25">
      <c r="C426" t="str">
        <f t="shared" si="18"/>
        <v/>
      </c>
      <c r="F426" t="str">
        <f t="shared" si="19"/>
        <v/>
      </c>
      <c r="I426" t="str">
        <f t="shared" si="20"/>
        <v/>
      </c>
    </row>
    <row r="427" spans="3:9" x14ac:dyDescent="0.25">
      <c r="C427" t="str">
        <f t="shared" si="18"/>
        <v/>
      </c>
      <c r="F427" t="str">
        <f t="shared" si="19"/>
        <v/>
      </c>
      <c r="I427" t="str">
        <f t="shared" si="20"/>
        <v/>
      </c>
    </row>
    <row r="428" spans="3:9" x14ac:dyDescent="0.25">
      <c r="C428" t="str">
        <f t="shared" si="18"/>
        <v/>
      </c>
      <c r="F428" t="str">
        <f t="shared" si="19"/>
        <v/>
      </c>
      <c r="I428" t="str">
        <f t="shared" si="20"/>
        <v/>
      </c>
    </row>
    <row r="429" spans="3:9" x14ac:dyDescent="0.25">
      <c r="C429" t="str">
        <f t="shared" si="18"/>
        <v/>
      </c>
      <c r="F429" t="str">
        <f t="shared" si="19"/>
        <v/>
      </c>
      <c r="I429" t="str">
        <f t="shared" si="20"/>
        <v/>
      </c>
    </row>
    <row r="430" spans="3:9" x14ac:dyDescent="0.25">
      <c r="C430" t="str">
        <f t="shared" si="18"/>
        <v/>
      </c>
      <c r="F430" t="str">
        <f t="shared" si="19"/>
        <v/>
      </c>
      <c r="I430" t="str">
        <f t="shared" si="20"/>
        <v/>
      </c>
    </row>
    <row r="431" spans="3:9" x14ac:dyDescent="0.25">
      <c r="C431" t="str">
        <f t="shared" si="18"/>
        <v/>
      </c>
      <c r="F431" t="str">
        <f t="shared" si="19"/>
        <v/>
      </c>
      <c r="I431" t="str">
        <f t="shared" si="20"/>
        <v/>
      </c>
    </row>
    <row r="432" spans="3:9" x14ac:dyDescent="0.25">
      <c r="C432" t="str">
        <f t="shared" si="18"/>
        <v/>
      </c>
      <c r="F432" t="str">
        <f t="shared" si="19"/>
        <v/>
      </c>
      <c r="I432" t="str">
        <f t="shared" si="20"/>
        <v/>
      </c>
    </row>
    <row r="433" spans="3:9" x14ac:dyDescent="0.25">
      <c r="C433" t="str">
        <f t="shared" si="18"/>
        <v/>
      </c>
      <c r="F433" t="str">
        <f t="shared" si="19"/>
        <v/>
      </c>
      <c r="I433" t="str">
        <f t="shared" si="20"/>
        <v/>
      </c>
    </row>
    <row r="434" spans="3:9" x14ac:dyDescent="0.25">
      <c r="C434" t="str">
        <f t="shared" si="18"/>
        <v/>
      </c>
      <c r="F434" t="str">
        <f t="shared" si="19"/>
        <v/>
      </c>
      <c r="I434" t="str">
        <f t="shared" si="20"/>
        <v/>
      </c>
    </row>
    <row r="435" spans="3:9" x14ac:dyDescent="0.25">
      <c r="C435" t="str">
        <f t="shared" si="18"/>
        <v/>
      </c>
      <c r="F435" t="str">
        <f t="shared" si="19"/>
        <v/>
      </c>
      <c r="I435" t="str">
        <f t="shared" si="20"/>
        <v/>
      </c>
    </row>
    <row r="436" spans="3:9" x14ac:dyDescent="0.25">
      <c r="C436" t="str">
        <f t="shared" si="18"/>
        <v/>
      </c>
      <c r="F436" t="str">
        <f t="shared" si="19"/>
        <v/>
      </c>
      <c r="I436" t="str">
        <f t="shared" si="20"/>
        <v/>
      </c>
    </row>
    <row r="437" spans="3:9" x14ac:dyDescent="0.25">
      <c r="C437" t="str">
        <f t="shared" si="18"/>
        <v/>
      </c>
      <c r="F437" t="str">
        <f t="shared" si="19"/>
        <v/>
      </c>
      <c r="I437" t="str">
        <f t="shared" si="20"/>
        <v/>
      </c>
    </row>
    <row r="438" spans="3:9" x14ac:dyDescent="0.25">
      <c r="C438" t="str">
        <f t="shared" si="18"/>
        <v/>
      </c>
      <c r="F438" t="str">
        <f t="shared" si="19"/>
        <v/>
      </c>
      <c r="I438" t="str">
        <f t="shared" si="20"/>
        <v/>
      </c>
    </row>
    <row r="439" spans="3:9" x14ac:dyDescent="0.25">
      <c r="C439" t="str">
        <f t="shared" si="18"/>
        <v/>
      </c>
      <c r="F439" t="str">
        <f t="shared" si="19"/>
        <v/>
      </c>
      <c r="I439" t="str">
        <f t="shared" si="20"/>
        <v/>
      </c>
    </row>
    <row r="440" spans="3:9" x14ac:dyDescent="0.25">
      <c r="C440" t="str">
        <f t="shared" si="18"/>
        <v/>
      </c>
      <c r="F440" t="str">
        <f t="shared" si="19"/>
        <v/>
      </c>
      <c r="I440" t="str">
        <f t="shared" si="20"/>
        <v/>
      </c>
    </row>
    <row r="441" spans="3:9" x14ac:dyDescent="0.25">
      <c r="C441" t="str">
        <f t="shared" si="18"/>
        <v/>
      </c>
      <c r="F441" t="str">
        <f t="shared" si="19"/>
        <v/>
      </c>
      <c r="I441" t="str">
        <f t="shared" si="20"/>
        <v/>
      </c>
    </row>
    <row r="442" spans="3:9" x14ac:dyDescent="0.25">
      <c r="C442" t="str">
        <f t="shared" si="18"/>
        <v/>
      </c>
      <c r="F442" t="str">
        <f t="shared" si="19"/>
        <v/>
      </c>
      <c r="I442" t="str">
        <f t="shared" si="20"/>
        <v/>
      </c>
    </row>
    <row r="443" spans="3:9" x14ac:dyDescent="0.25">
      <c r="C443" t="str">
        <f t="shared" si="18"/>
        <v/>
      </c>
      <c r="F443" t="str">
        <f t="shared" si="19"/>
        <v/>
      </c>
      <c r="I443" t="str">
        <f t="shared" si="20"/>
        <v/>
      </c>
    </row>
    <row r="444" spans="3:9" x14ac:dyDescent="0.25">
      <c r="C444" t="str">
        <f t="shared" si="18"/>
        <v/>
      </c>
      <c r="F444" t="str">
        <f t="shared" si="19"/>
        <v/>
      </c>
      <c r="I444" t="str">
        <f t="shared" si="20"/>
        <v/>
      </c>
    </row>
    <row r="445" spans="3:9" x14ac:dyDescent="0.25">
      <c r="C445" t="str">
        <f t="shared" si="18"/>
        <v/>
      </c>
      <c r="F445" t="str">
        <f t="shared" si="19"/>
        <v/>
      </c>
      <c r="I445" t="str">
        <f t="shared" si="20"/>
        <v/>
      </c>
    </row>
    <row r="446" spans="3:9" x14ac:dyDescent="0.25">
      <c r="C446" t="str">
        <f t="shared" si="18"/>
        <v/>
      </c>
      <c r="F446" t="str">
        <f t="shared" si="19"/>
        <v/>
      </c>
      <c r="I446" t="str">
        <f t="shared" si="20"/>
        <v/>
      </c>
    </row>
    <row r="447" spans="3:9" x14ac:dyDescent="0.25">
      <c r="C447" t="str">
        <f t="shared" si="18"/>
        <v/>
      </c>
      <c r="F447" t="str">
        <f t="shared" si="19"/>
        <v/>
      </c>
      <c r="I447" t="str">
        <f t="shared" si="20"/>
        <v/>
      </c>
    </row>
    <row r="448" spans="3:9" x14ac:dyDescent="0.25">
      <c r="C448" t="str">
        <f t="shared" si="18"/>
        <v/>
      </c>
      <c r="F448" t="str">
        <f t="shared" si="19"/>
        <v/>
      </c>
      <c r="I448" t="str">
        <f t="shared" si="20"/>
        <v/>
      </c>
    </row>
    <row r="449" spans="3:9" x14ac:dyDescent="0.25">
      <c r="C449" t="str">
        <f t="shared" si="18"/>
        <v/>
      </c>
      <c r="F449" t="str">
        <f t="shared" si="19"/>
        <v/>
      </c>
      <c r="I449" t="str">
        <f t="shared" si="20"/>
        <v/>
      </c>
    </row>
    <row r="450" spans="3:9" x14ac:dyDescent="0.25">
      <c r="C450" t="str">
        <f t="shared" si="18"/>
        <v/>
      </c>
      <c r="F450" t="str">
        <f t="shared" si="19"/>
        <v/>
      </c>
      <c r="I450" t="str">
        <f t="shared" si="20"/>
        <v/>
      </c>
    </row>
    <row r="451" spans="3:9" x14ac:dyDescent="0.25">
      <c r="C451" t="str">
        <f t="shared" si="18"/>
        <v/>
      </c>
      <c r="F451" t="str">
        <f t="shared" si="19"/>
        <v/>
      </c>
      <c r="I451" t="str">
        <f t="shared" si="20"/>
        <v/>
      </c>
    </row>
    <row r="452" spans="3:9" x14ac:dyDescent="0.25">
      <c r="C452" t="str">
        <f t="shared" si="18"/>
        <v/>
      </c>
      <c r="F452" t="str">
        <f t="shared" si="19"/>
        <v/>
      </c>
      <c r="I452" t="str">
        <f t="shared" si="20"/>
        <v/>
      </c>
    </row>
    <row r="453" spans="3:9" x14ac:dyDescent="0.25">
      <c r="C453" t="str">
        <f t="shared" si="18"/>
        <v/>
      </c>
      <c r="F453" t="str">
        <f t="shared" si="19"/>
        <v/>
      </c>
      <c r="I453" t="str">
        <f t="shared" si="20"/>
        <v/>
      </c>
    </row>
    <row r="454" spans="3:9" x14ac:dyDescent="0.25">
      <c r="C454" t="str">
        <f t="shared" ref="C454:C517" si="21">IF(OR(B454="",B454="(blank)"),"",1)</f>
        <v/>
      </c>
      <c r="F454" t="str">
        <f t="shared" ref="F454:F517" si="22">IF(OR(E454="",E454="(blank)"),"",1)</f>
        <v/>
      </c>
      <c r="I454" t="str">
        <f t="shared" ref="I454:I517" si="23">IF(OR(H454="",H454="(blank)"),"",1)</f>
        <v/>
      </c>
    </row>
    <row r="455" spans="3:9" x14ac:dyDescent="0.25">
      <c r="C455" t="str">
        <f t="shared" si="21"/>
        <v/>
      </c>
      <c r="F455" t="str">
        <f t="shared" si="22"/>
        <v/>
      </c>
      <c r="I455" t="str">
        <f t="shared" si="23"/>
        <v/>
      </c>
    </row>
    <row r="456" spans="3:9" x14ac:dyDescent="0.25">
      <c r="C456" t="str">
        <f t="shared" si="21"/>
        <v/>
      </c>
      <c r="F456" t="str">
        <f t="shared" si="22"/>
        <v/>
      </c>
      <c r="I456" t="str">
        <f t="shared" si="23"/>
        <v/>
      </c>
    </row>
    <row r="457" spans="3:9" x14ac:dyDescent="0.25">
      <c r="C457" t="str">
        <f t="shared" si="21"/>
        <v/>
      </c>
      <c r="F457" t="str">
        <f t="shared" si="22"/>
        <v/>
      </c>
      <c r="I457" t="str">
        <f t="shared" si="23"/>
        <v/>
      </c>
    </row>
    <row r="458" spans="3:9" x14ac:dyDescent="0.25">
      <c r="C458" t="str">
        <f t="shared" si="21"/>
        <v/>
      </c>
      <c r="F458" t="str">
        <f t="shared" si="22"/>
        <v/>
      </c>
      <c r="I458" t="str">
        <f t="shared" si="23"/>
        <v/>
      </c>
    </row>
    <row r="459" spans="3:9" x14ac:dyDescent="0.25">
      <c r="C459" t="str">
        <f t="shared" si="21"/>
        <v/>
      </c>
      <c r="F459" t="str">
        <f t="shared" si="22"/>
        <v/>
      </c>
      <c r="I459" t="str">
        <f t="shared" si="23"/>
        <v/>
      </c>
    </row>
    <row r="460" spans="3:9" x14ac:dyDescent="0.25">
      <c r="C460" t="str">
        <f t="shared" si="21"/>
        <v/>
      </c>
      <c r="F460" t="str">
        <f t="shared" si="22"/>
        <v/>
      </c>
      <c r="I460" t="str">
        <f t="shared" si="23"/>
        <v/>
      </c>
    </row>
    <row r="461" spans="3:9" x14ac:dyDescent="0.25">
      <c r="C461" t="str">
        <f t="shared" si="21"/>
        <v/>
      </c>
      <c r="F461" t="str">
        <f t="shared" si="22"/>
        <v/>
      </c>
      <c r="I461" t="str">
        <f t="shared" si="23"/>
        <v/>
      </c>
    </row>
    <row r="462" spans="3:9" x14ac:dyDescent="0.25">
      <c r="C462" t="str">
        <f t="shared" si="21"/>
        <v/>
      </c>
      <c r="F462" t="str">
        <f t="shared" si="22"/>
        <v/>
      </c>
      <c r="I462" t="str">
        <f t="shared" si="23"/>
        <v/>
      </c>
    </row>
    <row r="463" spans="3:9" x14ac:dyDescent="0.25">
      <c r="C463" t="str">
        <f t="shared" si="21"/>
        <v/>
      </c>
      <c r="F463" t="str">
        <f t="shared" si="22"/>
        <v/>
      </c>
      <c r="I463" t="str">
        <f t="shared" si="23"/>
        <v/>
      </c>
    </row>
    <row r="464" spans="3:9" x14ac:dyDescent="0.25">
      <c r="C464" t="str">
        <f t="shared" si="21"/>
        <v/>
      </c>
      <c r="F464" t="str">
        <f t="shared" si="22"/>
        <v/>
      </c>
      <c r="I464" t="str">
        <f t="shared" si="23"/>
        <v/>
      </c>
    </row>
    <row r="465" spans="3:9" x14ac:dyDescent="0.25">
      <c r="C465" t="str">
        <f t="shared" si="21"/>
        <v/>
      </c>
      <c r="F465" t="str">
        <f t="shared" si="22"/>
        <v/>
      </c>
      <c r="I465" t="str">
        <f t="shared" si="23"/>
        <v/>
      </c>
    </row>
    <row r="466" spans="3:9" x14ac:dyDescent="0.25">
      <c r="C466" t="str">
        <f t="shared" si="21"/>
        <v/>
      </c>
      <c r="F466" t="str">
        <f t="shared" si="22"/>
        <v/>
      </c>
      <c r="I466" t="str">
        <f t="shared" si="23"/>
        <v/>
      </c>
    </row>
    <row r="467" spans="3:9" x14ac:dyDescent="0.25">
      <c r="C467" t="str">
        <f t="shared" si="21"/>
        <v/>
      </c>
      <c r="F467" t="str">
        <f t="shared" si="22"/>
        <v/>
      </c>
      <c r="I467" t="str">
        <f t="shared" si="23"/>
        <v/>
      </c>
    </row>
    <row r="468" spans="3:9" x14ac:dyDescent="0.25">
      <c r="C468" t="str">
        <f t="shared" si="21"/>
        <v/>
      </c>
      <c r="F468" t="str">
        <f t="shared" si="22"/>
        <v/>
      </c>
      <c r="I468" t="str">
        <f t="shared" si="23"/>
        <v/>
      </c>
    </row>
    <row r="469" spans="3:9" x14ac:dyDescent="0.25">
      <c r="C469" t="str">
        <f t="shared" si="21"/>
        <v/>
      </c>
      <c r="F469" t="str">
        <f t="shared" si="22"/>
        <v/>
      </c>
      <c r="I469" t="str">
        <f t="shared" si="23"/>
        <v/>
      </c>
    </row>
    <row r="470" spans="3:9" x14ac:dyDescent="0.25">
      <c r="C470" t="str">
        <f t="shared" si="21"/>
        <v/>
      </c>
      <c r="F470" t="str">
        <f t="shared" si="22"/>
        <v/>
      </c>
      <c r="I470" t="str">
        <f t="shared" si="23"/>
        <v/>
      </c>
    </row>
    <row r="471" spans="3:9" x14ac:dyDescent="0.25">
      <c r="C471" t="str">
        <f t="shared" si="21"/>
        <v/>
      </c>
      <c r="F471" t="str">
        <f t="shared" si="22"/>
        <v/>
      </c>
      <c r="I471" t="str">
        <f t="shared" si="23"/>
        <v/>
      </c>
    </row>
    <row r="472" spans="3:9" x14ac:dyDescent="0.25">
      <c r="C472" t="str">
        <f t="shared" si="21"/>
        <v/>
      </c>
      <c r="F472" t="str">
        <f t="shared" si="22"/>
        <v/>
      </c>
      <c r="I472" t="str">
        <f t="shared" si="23"/>
        <v/>
      </c>
    </row>
    <row r="473" spans="3:9" x14ac:dyDescent="0.25">
      <c r="C473" t="str">
        <f t="shared" si="21"/>
        <v/>
      </c>
      <c r="F473" t="str">
        <f t="shared" si="22"/>
        <v/>
      </c>
      <c r="I473" t="str">
        <f t="shared" si="23"/>
        <v/>
      </c>
    </row>
    <row r="474" spans="3:9" x14ac:dyDescent="0.25">
      <c r="C474" t="str">
        <f t="shared" si="21"/>
        <v/>
      </c>
      <c r="F474" t="str">
        <f t="shared" si="22"/>
        <v/>
      </c>
      <c r="I474" t="str">
        <f t="shared" si="23"/>
        <v/>
      </c>
    </row>
    <row r="475" spans="3:9" x14ac:dyDescent="0.25">
      <c r="C475" t="str">
        <f t="shared" si="21"/>
        <v/>
      </c>
      <c r="F475" t="str">
        <f t="shared" si="22"/>
        <v/>
      </c>
      <c r="I475" t="str">
        <f t="shared" si="23"/>
        <v/>
      </c>
    </row>
    <row r="476" spans="3:9" x14ac:dyDescent="0.25">
      <c r="C476" t="str">
        <f t="shared" si="21"/>
        <v/>
      </c>
      <c r="F476" t="str">
        <f t="shared" si="22"/>
        <v/>
      </c>
      <c r="I476" t="str">
        <f t="shared" si="23"/>
        <v/>
      </c>
    </row>
    <row r="477" spans="3:9" x14ac:dyDescent="0.25">
      <c r="C477" t="str">
        <f t="shared" si="21"/>
        <v/>
      </c>
      <c r="F477" t="str">
        <f t="shared" si="22"/>
        <v/>
      </c>
      <c r="I477" t="str">
        <f t="shared" si="23"/>
        <v/>
      </c>
    </row>
    <row r="478" spans="3:9" x14ac:dyDescent="0.25">
      <c r="C478" t="str">
        <f t="shared" si="21"/>
        <v/>
      </c>
      <c r="F478" t="str">
        <f t="shared" si="22"/>
        <v/>
      </c>
      <c r="I478" t="str">
        <f t="shared" si="23"/>
        <v/>
      </c>
    </row>
    <row r="479" spans="3:9" x14ac:dyDescent="0.25">
      <c r="C479" t="str">
        <f t="shared" si="21"/>
        <v/>
      </c>
      <c r="F479" t="str">
        <f t="shared" si="22"/>
        <v/>
      </c>
      <c r="I479" t="str">
        <f t="shared" si="23"/>
        <v/>
      </c>
    </row>
    <row r="480" spans="3:9" x14ac:dyDescent="0.25">
      <c r="C480" t="str">
        <f t="shared" si="21"/>
        <v/>
      </c>
      <c r="F480" t="str">
        <f t="shared" si="22"/>
        <v/>
      </c>
      <c r="I480" t="str">
        <f t="shared" si="23"/>
        <v/>
      </c>
    </row>
    <row r="481" spans="3:9" x14ac:dyDescent="0.25">
      <c r="C481" t="str">
        <f t="shared" si="21"/>
        <v/>
      </c>
      <c r="F481" t="str">
        <f t="shared" si="22"/>
        <v/>
      </c>
      <c r="I481" t="str">
        <f t="shared" si="23"/>
        <v/>
      </c>
    </row>
    <row r="482" spans="3:9" x14ac:dyDescent="0.25">
      <c r="C482" t="str">
        <f t="shared" si="21"/>
        <v/>
      </c>
      <c r="F482" t="str">
        <f t="shared" si="22"/>
        <v/>
      </c>
      <c r="I482" t="str">
        <f t="shared" si="23"/>
        <v/>
      </c>
    </row>
    <row r="483" spans="3:9" x14ac:dyDescent="0.25">
      <c r="C483" t="str">
        <f t="shared" si="21"/>
        <v/>
      </c>
      <c r="F483" t="str">
        <f t="shared" si="22"/>
        <v/>
      </c>
      <c r="I483" t="str">
        <f t="shared" si="23"/>
        <v/>
      </c>
    </row>
    <row r="484" spans="3:9" x14ac:dyDescent="0.25">
      <c r="C484" t="str">
        <f t="shared" si="21"/>
        <v/>
      </c>
      <c r="F484" t="str">
        <f t="shared" si="22"/>
        <v/>
      </c>
      <c r="I484" t="str">
        <f t="shared" si="23"/>
        <v/>
      </c>
    </row>
    <row r="485" spans="3:9" x14ac:dyDescent="0.25">
      <c r="C485" t="str">
        <f t="shared" si="21"/>
        <v/>
      </c>
      <c r="F485" t="str">
        <f t="shared" si="22"/>
        <v/>
      </c>
      <c r="I485" t="str">
        <f t="shared" si="23"/>
        <v/>
      </c>
    </row>
    <row r="486" spans="3:9" x14ac:dyDescent="0.25">
      <c r="C486" t="str">
        <f t="shared" si="21"/>
        <v/>
      </c>
      <c r="F486" t="str">
        <f t="shared" si="22"/>
        <v/>
      </c>
      <c r="I486" t="str">
        <f t="shared" si="23"/>
        <v/>
      </c>
    </row>
    <row r="487" spans="3:9" x14ac:dyDescent="0.25">
      <c r="C487" t="str">
        <f t="shared" si="21"/>
        <v/>
      </c>
      <c r="F487" t="str">
        <f t="shared" si="22"/>
        <v/>
      </c>
      <c r="I487" t="str">
        <f t="shared" si="23"/>
        <v/>
      </c>
    </row>
    <row r="488" spans="3:9" x14ac:dyDescent="0.25">
      <c r="C488" t="str">
        <f t="shared" si="21"/>
        <v/>
      </c>
      <c r="F488" t="str">
        <f t="shared" si="22"/>
        <v/>
      </c>
      <c r="I488" t="str">
        <f t="shared" si="23"/>
        <v/>
      </c>
    </row>
    <row r="489" spans="3:9" x14ac:dyDescent="0.25">
      <c r="C489" t="str">
        <f t="shared" si="21"/>
        <v/>
      </c>
      <c r="F489" t="str">
        <f t="shared" si="22"/>
        <v/>
      </c>
      <c r="I489" t="str">
        <f t="shared" si="23"/>
        <v/>
      </c>
    </row>
    <row r="490" spans="3:9" x14ac:dyDescent="0.25">
      <c r="C490" t="str">
        <f t="shared" si="21"/>
        <v/>
      </c>
      <c r="F490" t="str">
        <f t="shared" si="22"/>
        <v/>
      </c>
      <c r="I490" t="str">
        <f t="shared" si="23"/>
        <v/>
      </c>
    </row>
    <row r="491" spans="3:9" x14ac:dyDescent="0.25">
      <c r="C491" t="str">
        <f t="shared" si="21"/>
        <v/>
      </c>
      <c r="F491" t="str">
        <f t="shared" si="22"/>
        <v/>
      </c>
      <c r="I491" t="str">
        <f t="shared" si="23"/>
        <v/>
      </c>
    </row>
    <row r="492" spans="3:9" x14ac:dyDescent="0.25">
      <c r="C492" t="str">
        <f t="shared" si="21"/>
        <v/>
      </c>
      <c r="F492" t="str">
        <f t="shared" si="22"/>
        <v/>
      </c>
      <c r="I492" t="str">
        <f t="shared" si="23"/>
        <v/>
      </c>
    </row>
    <row r="493" spans="3:9" x14ac:dyDescent="0.25">
      <c r="C493" t="str">
        <f t="shared" si="21"/>
        <v/>
      </c>
      <c r="F493" t="str">
        <f t="shared" si="22"/>
        <v/>
      </c>
      <c r="I493" t="str">
        <f t="shared" si="23"/>
        <v/>
      </c>
    </row>
    <row r="494" spans="3:9" x14ac:dyDescent="0.25">
      <c r="C494" t="str">
        <f t="shared" si="21"/>
        <v/>
      </c>
      <c r="F494" t="str">
        <f t="shared" si="22"/>
        <v/>
      </c>
      <c r="I494" t="str">
        <f t="shared" si="23"/>
        <v/>
      </c>
    </row>
    <row r="495" spans="3:9" x14ac:dyDescent="0.25">
      <c r="C495" t="str">
        <f t="shared" si="21"/>
        <v/>
      </c>
      <c r="F495" t="str">
        <f t="shared" si="22"/>
        <v/>
      </c>
      <c r="I495" t="str">
        <f t="shared" si="23"/>
        <v/>
      </c>
    </row>
    <row r="496" spans="3:9" x14ac:dyDescent="0.25">
      <c r="C496" t="str">
        <f t="shared" si="21"/>
        <v/>
      </c>
      <c r="F496" t="str">
        <f t="shared" si="22"/>
        <v/>
      </c>
      <c r="I496" t="str">
        <f t="shared" si="23"/>
        <v/>
      </c>
    </row>
    <row r="497" spans="3:9" x14ac:dyDescent="0.25">
      <c r="C497" t="str">
        <f t="shared" si="21"/>
        <v/>
      </c>
      <c r="F497" t="str">
        <f t="shared" si="22"/>
        <v/>
      </c>
      <c r="I497" t="str">
        <f t="shared" si="23"/>
        <v/>
      </c>
    </row>
    <row r="498" spans="3:9" x14ac:dyDescent="0.25">
      <c r="C498" t="str">
        <f t="shared" si="21"/>
        <v/>
      </c>
      <c r="F498" t="str">
        <f t="shared" si="22"/>
        <v/>
      </c>
      <c r="I498" t="str">
        <f t="shared" si="23"/>
        <v/>
      </c>
    </row>
    <row r="499" spans="3:9" x14ac:dyDescent="0.25">
      <c r="C499" t="str">
        <f t="shared" si="21"/>
        <v/>
      </c>
      <c r="F499" t="str">
        <f t="shared" si="22"/>
        <v/>
      </c>
      <c r="I499" t="str">
        <f t="shared" si="23"/>
        <v/>
      </c>
    </row>
    <row r="500" spans="3:9" x14ac:dyDescent="0.25">
      <c r="C500" t="str">
        <f t="shared" si="21"/>
        <v/>
      </c>
      <c r="F500" t="str">
        <f t="shared" si="22"/>
        <v/>
      </c>
      <c r="I500" t="str">
        <f t="shared" si="23"/>
        <v/>
      </c>
    </row>
    <row r="501" spans="3:9" x14ac:dyDescent="0.25">
      <c r="C501" t="str">
        <f t="shared" si="21"/>
        <v/>
      </c>
      <c r="F501" t="str">
        <f t="shared" si="22"/>
        <v/>
      </c>
      <c r="I501" t="str">
        <f t="shared" si="23"/>
        <v/>
      </c>
    </row>
    <row r="502" spans="3:9" x14ac:dyDescent="0.25">
      <c r="C502" t="str">
        <f t="shared" si="21"/>
        <v/>
      </c>
      <c r="F502" t="str">
        <f t="shared" si="22"/>
        <v/>
      </c>
      <c r="I502" t="str">
        <f t="shared" si="23"/>
        <v/>
      </c>
    </row>
    <row r="503" spans="3:9" x14ac:dyDescent="0.25">
      <c r="C503" t="str">
        <f t="shared" si="21"/>
        <v/>
      </c>
      <c r="F503" t="str">
        <f t="shared" si="22"/>
        <v/>
      </c>
      <c r="I503" t="str">
        <f t="shared" si="23"/>
        <v/>
      </c>
    </row>
    <row r="504" spans="3:9" x14ac:dyDescent="0.25">
      <c r="C504" t="str">
        <f t="shared" si="21"/>
        <v/>
      </c>
      <c r="F504" t="str">
        <f t="shared" si="22"/>
        <v/>
      </c>
      <c r="I504" t="str">
        <f t="shared" si="23"/>
        <v/>
      </c>
    </row>
    <row r="505" spans="3:9" x14ac:dyDescent="0.25">
      <c r="C505" t="str">
        <f t="shared" si="21"/>
        <v/>
      </c>
      <c r="F505" t="str">
        <f t="shared" si="22"/>
        <v/>
      </c>
      <c r="I505" t="str">
        <f t="shared" si="23"/>
        <v/>
      </c>
    </row>
    <row r="506" spans="3:9" x14ac:dyDescent="0.25">
      <c r="C506" t="str">
        <f t="shared" si="21"/>
        <v/>
      </c>
      <c r="F506" t="str">
        <f t="shared" si="22"/>
        <v/>
      </c>
      <c r="I506" t="str">
        <f t="shared" si="23"/>
        <v/>
      </c>
    </row>
    <row r="507" spans="3:9" x14ac:dyDescent="0.25">
      <c r="C507" t="str">
        <f t="shared" si="21"/>
        <v/>
      </c>
      <c r="F507" t="str">
        <f t="shared" si="22"/>
        <v/>
      </c>
      <c r="I507" t="str">
        <f t="shared" si="23"/>
        <v/>
      </c>
    </row>
    <row r="508" spans="3:9" x14ac:dyDescent="0.25">
      <c r="C508" t="str">
        <f t="shared" si="21"/>
        <v/>
      </c>
      <c r="F508" t="str">
        <f t="shared" si="22"/>
        <v/>
      </c>
      <c r="I508" t="str">
        <f t="shared" si="23"/>
        <v/>
      </c>
    </row>
    <row r="509" spans="3:9" x14ac:dyDescent="0.25">
      <c r="C509" t="str">
        <f t="shared" si="21"/>
        <v/>
      </c>
      <c r="F509" t="str">
        <f t="shared" si="22"/>
        <v/>
      </c>
      <c r="I509" t="str">
        <f t="shared" si="23"/>
        <v/>
      </c>
    </row>
    <row r="510" spans="3:9" x14ac:dyDescent="0.25">
      <c r="C510" t="str">
        <f t="shared" si="21"/>
        <v/>
      </c>
      <c r="F510" t="str">
        <f t="shared" si="22"/>
        <v/>
      </c>
      <c r="I510" t="str">
        <f t="shared" si="23"/>
        <v/>
      </c>
    </row>
    <row r="511" spans="3:9" x14ac:dyDescent="0.25">
      <c r="C511" t="str">
        <f t="shared" si="21"/>
        <v/>
      </c>
      <c r="F511" t="str">
        <f t="shared" si="22"/>
        <v/>
      </c>
      <c r="I511" t="str">
        <f t="shared" si="23"/>
        <v/>
      </c>
    </row>
    <row r="512" spans="3:9" x14ac:dyDescent="0.25">
      <c r="C512" t="str">
        <f t="shared" si="21"/>
        <v/>
      </c>
      <c r="F512" t="str">
        <f t="shared" si="22"/>
        <v/>
      </c>
      <c r="I512" t="str">
        <f t="shared" si="23"/>
        <v/>
      </c>
    </row>
    <row r="513" spans="3:9" x14ac:dyDescent="0.25">
      <c r="C513" t="str">
        <f t="shared" si="21"/>
        <v/>
      </c>
      <c r="F513" t="str">
        <f t="shared" si="22"/>
        <v/>
      </c>
      <c r="I513" t="str">
        <f t="shared" si="23"/>
        <v/>
      </c>
    </row>
    <row r="514" spans="3:9" x14ac:dyDescent="0.25">
      <c r="C514" t="str">
        <f t="shared" si="21"/>
        <v/>
      </c>
      <c r="F514" t="str">
        <f t="shared" si="22"/>
        <v/>
      </c>
      <c r="I514" t="str">
        <f t="shared" si="23"/>
        <v/>
      </c>
    </row>
    <row r="515" spans="3:9" x14ac:dyDescent="0.25">
      <c r="C515" t="str">
        <f t="shared" si="21"/>
        <v/>
      </c>
      <c r="F515" t="str">
        <f t="shared" si="22"/>
        <v/>
      </c>
      <c r="I515" t="str">
        <f t="shared" si="23"/>
        <v/>
      </c>
    </row>
    <row r="516" spans="3:9" x14ac:dyDescent="0.25">
      <c r="C516" t="str">
        <f t="shared" si="21"/>
        <v/>
      </c>
      <c r="F516" t="str">
        <f t="shared" si="22"/>
        <v/>
      </c>
      <c r="I516" t="str">
        <f t="shared" si="23"/>
        <v/>
      </c>
    </row>
    <row r="517" spans="3:9" x14ac:dyDescent="0.25">
      <c r="C517" t="str">
        <f t="shared" si="21"/>
        <v/>
      </c>
      <c r="F517" t="str">
        <f t="shared" si="22"/>
        <v/>
      </c>
      <c r="I517" t="str">
        <f t="shared" si="23"/>
        <v/>
      </c>
    </row>
    <row r="518" spans="3:9" x14ac:dyDescent="0.25">
      <c r="C518" t="str">
        <f t="shared" ref="C518:C581" si="24">IF(OR(B518="",B518="(blank)"),"",1)</f>
        <v/>
      </c>
      <c r="F518" t="str">
        <f t="shared" ref="F518:F581" si="25">IF(OR(E518="",E518="(blank)"),"",1)</f>
        <v/>
      </c>
      <c r="I518" t="str">
        <f t="shared" ref="I518:I581" si="26">IF(OR(H518="",H518="(blank)"),"",1)</f>
        <v/>
      </c>
    </row>
    <row r="519" spans="3:9" x14ac:dyDescent="0.25">
      <c r="C519" t="str">
        <f t="shared" si="24"/>
        <v/>
      </c>
      <c r="F519" t="str">
        <f t="shared" si="25"/>
        <v/>
      </c>
      <c r="I519" t="str">
        <f t="shared" si="26"/>
        <v/>
      </c>
    </row>
    <row r="520" spans="3:9" x14ac:dyDescent="0.25">
      <c r="C520" t="str">
        <f t="shared" si="24"/>
        <v/>
      </c>
      <c r="F520" t="str">
        <f t="shared" si="25"/>
        <v/>
      </c>
      <c r="I520" t="str">
        <f t="shared" si="26"/>
        <v/>
      </c>
    </row>
    <row r="521" spans="3:9" x14ac:dyDescent="0.25">
      <c r="C521" t="str">
        <f t="shared" si="24"/>
        <v/>
      </c>
      <c r="F521" t="str">
        <f t="shared" si="25"/>
        <v/>
      </c>
      <c r="I521" t="str">
        <f t="shared" si="26"/>
        <v/>
      </c>
    </row>
    <row r="522" spans="3:9" x14ac:dyDescent="0.25">
      <c r="C522" t="str">
        <f t="shared" si="24"/>
        <v/>
      </c>
      <c r="F522" t="str">
        <f t="shared" si="25"/>
        <v/>
      </c>
      <c r="I522" t="str">
        <f t="shared" si="26"/>
        <v/>
      </c>
    </row>
    <row r="523" spans="3:9" x14ac:dyDescent="0.25">
      <c r="C523" t="str">
        <f t="shared" si="24"/>
        <v/>
      </c>
      <c r="F523" t="str">
        <f t="shared" si="25"/>
        <v/>
      </c>
      <c r="I523" t="str">
        <f t="shared" si="26"/>
        <v/>
      </c>
    </row>
    <row r="524" spans="3:9" x14ac:dyDescent="0.25">
      <c r="C524" t="str">
        <f t="shared" si="24"/>
        <v/>
      </c>
      <c r="F524" t="str">
        <f t="shared" si="25"/>
        <v/>
      </c>
      <c r="I524" t="str">
        <f t="shared" si="26"/>
        <v/>
      </c>
    </row>
    <row r="525" spans="3:9" x14ac:dyDescent="0.25">
      <c r="C525" t="str">
        <f t="shared" si="24"/>
        <v/>
      </c>
      <c r="F525" t="str">
        <f t="shared" si="25"/>
        <v/>
      </c>
      <c r="I525" t="str">
        <f t="shared" si="26"/>
        <v/>
      </c>
    </row>
    <row r="526" spans="3:9" x14ac:dyDescent="0.25">
      <c r="C526" t="str">
        <f t="shared" si="24"/>
        <v/>
      </c>
      <c r="F526" t="str">
        <f t="shared" si="25"/>
        <v/>
      </c>
      <c r="I526" t="str">
        <f t="shared" si="26"/>
        <v/>
      </c>
    </row>
    <row r="527" spans="3:9" x14ac:dyDescent="0.25">
      <c r="C527" t="str">
        <f t="shared" si="24"/>
        <v/>
      </c>
      <c r="F527" t="str">
        <f t="shared" si="25"/>
        <v/>
      </c>
      <c r="I527" t="str">
        <f t="shared" si="26"/>
        <v/>
      </c>
    </row>
    <row r="528" spans="3:9" x14ac:dyDescent="0.25">
      <c r="C528" t="str">
        <f t="shared" si="24"/>
        <v/>
      </c>
      <c r="F528" t="str">
        <f t="shared" si="25"/>
        <v/>
      </c>
      <c r="I528" t="str">
        <f t="shared" si="26"/>
        <v/>
      </c>
    </row>
    <row r="529" spans="3:9" x14ac:dyDescent="0.25">
      <c r="C529" t="str">
        <f t="shared" si="24"/>
        <v/>
      </c>
      <c r="F529" t="str">
        <f t="shared" si="25"/>
        <v/>
      </c>
      <c r="I529" t="str">
        <f t="shared" si="26"/>
        <v/>
      </c>
    </row>
    <row r="530" spans="3:9" x14ac:dyDescent="0.25">
      <c r="C530" t="str">
        <f t="shared" si="24"/>
        <v/>
      </c>
      <c r="F530" t="str">
        <f t="shared" si="25"/>
        <v/>
      </c>
      <c r="I530" t="str">
        <f t="shared" si="26"/>
        <v/>
      </c>
    </row>
    <row r="531" spans="3:9" x14ac:dyDescent="0.25">
      <c r="C531" t="str">
        <f t="shared" si="24"/>
        <v/>
      </c>
      <c r="F531" t="str">
        <f t="shared" si="25"/>
        <v/>
      </c>
      <c r="I531" t="str">
        <f t="shared" si="26"/>
        <v/>
      </c>
    </row>
    <row r="532" spans="3:9" x14ac:dyDescent="0.25">
      <c r="C532" t="str">
        <f t="shared" si="24"/>
        <v/>
      </c>
      <c r="F532" t="str">
        <f t="shared" si="25"/>
        <v/>
      </c>
      <c r="I532" t="str">
        <f t="shared" si="26"/>
        <v/>
      </c>
    </row>
    <row r="533" spans="3:9" x14ac:dyDescent="0.25">
      <c r="C533" t="str">
        <f t="shared" si="24"/>
        <v/>
      </c>
      <c r="F533" t="str">
        <f t="shared" si="25"/>
        <v/>
      </c>
      <c r="I533" t="str">
        <f t="shared" si="26"/>
        <v/>
      </c>
    </row>
    <row r="534" spans="3:9" x14ac:dyDescent="0.25">
      <c r="C534" t="str">
        <f t="shared" si="24"/>
        <v/>
      </c>
      <c r="F534" t="str">
        <f t="shared" si="25"/>
        <v/>
      </c>
      <c r="I534" t="str">
        <f t="shared" si="26"/>
        <v/>
      </c>
    </row>
    <row r="535" spans="3:9" x14ac:dyDescent="0.25">
      <c r="C535" t="str">
        <f t="shared" si="24"/>
        <v/>
      </c>
      <c r="F535" t="str">
        <f t="shared" si="25"/>
        <v/>
      </c>
      <c r="I535" t="str">
        <f t="shared" si="26"/>
        <v/>
      </c>
    </row>
    <row r="536" spans="3:9" x14ac:dyDescent="0.25">
      <c r="C536" t="str">
        <f t="shared" si="24"/>
        <v/>
      </c>
      <c r="F536" t="str">
        <f t="shared" si="25"/>
        <v/>
      </c>
      <c r="I536" t="str">
        <f t="shared" si="26"/>
        <v/>
      </c>
    </row>
    <row r="537" spans="3:9" x14ac:dyDescent="0.25">
      <c r="C537" t="str">
        <f t="shared" si="24"/>
        <v/>
      </c>
      <c r="F537" t="str">
        <f t="shared" si="25"/>
        <v/>
      </c>
      <c r="I537" t="str">
        <f t="shared" si="26"/>
        <v/>
      </c>
    </row>
    <row r="538" spans="3:9" x14ac:dyDescent="0.25">
      <c r="C538" t="str">
        <f t="shared" si="24"/>
        <v/>
      </c>
      <c r="F538" t="str">
        <f t="shared" si="25"/>
        <v/>
      </c>
      <c r="I538" t="str">
        <f t="shared" si="26"/>
        <v/>
      </c>
    </row>
    <row r="539" spans="3:9" x14ac:dyDescent="0.25">
      <c r="C539" t="str">
        <f t="shared" si="24"/>
        <v/>
      </c>
      <c r="F539" t="str">
        <f t="shared" si="25"/>
        <v/>
      </c>
      <c r="I539" t="str">
        <f t="shared" si="26"/>
        <v/>
      </c>
    </row>
    <row r="540" spans="3:9" x14ac:dyDescent="0.25">
      <c r="C540" t="str">
        <f t="shared" si="24"/>
        <v/>
      </c>
      <c r="F540" t="str">
        <f t="shared" si="25"/>
        <v/>
      </c>
      <c r="I540" t="str">
        <f t="shared" si="26"/>
        <v/>
      </c>
    </row>
    <row r="541" spans="3:9" x14ac:dyDescent="0.25">
      <c r="C541" t="str">
        <f t="shared" si="24"/>
        <v/>
      </c>
      <c r="F541" t="str">
        <f t="shared" si="25"/>
        <v/>
      </c>
      <c r="I541" t="str">
        <f t="shared" si="26"/>
        <v/>
      </c>
    </row>
    <row r="542" spans="3:9" x14ac:dyDescent="0.25">
      <c r="C542" t="str">
        <f t="shared" si="24"/>
        <v/>
      </c>
      <c r="F542" t="str">
        <f t="shared" si="25"/>
        <v/>
      </c>
      <c r="I542" t="str">
        <f t="shared" si="26"/>
        <v/>
      </c>
    </row>
    <row r="543" spans="3:9" x14ac:dyDescent="0.25">
      <c r="C543" t="str">
        <f t="shared" si="24"/>
        <v/>
      </c>
      <c r="F543" t="str">
        <f t="shared" si="25"/>
        <v/>
      </c>
      <c r="I543" t="str">
        <f t="shared" si="26"/>
        <v/>
      </c>
    </row>
    <row r="544" spans="3:9" x14ac:dyDescent="0.25">
      <c r="C544" t="str">
        <f t="shared" si="24"/>
        <v/>
      </c>
      <c r="F544" t="str">
        <f t="shared" si="25"/>
        <v/>
      </c>
      <c r="I544" t="str">
        <f t="shared" si="26"/>
        <v/>
      </c>
    </row>
    <row r="545" spans="3:9" x14ac:dyDescent="0.25">
      <c r="C545" t="str">
        <f t="shared" si="24"/>
        <v/>
      </c>
      <c r="F545" t="str">
        <f t="shared" si="25"/>
        <v/>
      </c>
      <c r="I545" t="str">
        <f t="shared" si="26"/>
        <v/>
      </c>
    </row>
    <row r="546" spans="3:9" x14ac:dyDescent="0.25">
      <c r="C546" t="str">
        <f t="shared" si="24"/>
        <v/>
      </c>
      <c r="F546" t="str">
        <f t="shared" si="25"/>
        <v/>
      </c>
      <c r="I546" t="str">
        <f t="shared" si="26"/>
        <v/>
      </c>
    </row>
    <row r="547" spans="3:9" x14ac:dyDescent="0.25">
      <c r="C547" t="str">
        <f t="shared" si="24"/>
        <v/>
      </c>
      <c r="F547" t="str">
        <f t="shared" si="25"/>
        <v/>
      </c>
      <c r="I547" t="str">
        <f t="shared" si="26"/>
        <v/>
      </c>
    </row>
    <row r="548" spans="3:9" x14ac:dyDescent="0.25">
      <c r="C548" t="str">
        <f t="shared" si="24"/>
        <v/>
      </c>
      <c r="F548" t="str">
        <f t="shared" si="25"/>
        <v/>
      </c>
      <c r="I548" t="str">
        <f t="shared" si="26"/>
        <v/>
      </c>
    </row>
    <row r="549" spans="3:9" x14ac:dyDescent="0.25">
      <c r="C549" t="str">
        <f t="shared" si="24"/>
        <v/>
      </c>
      <c r="F549" t="str">
        <f t="shared" si="25"/>
        <v/>
      </c>
      <c r="I549" t="str">
        <f t="shared" si="26"/>
        <v/>
      </c>
    </row>
    <row r="550" spans="3:9" x14ac:dyDescent="0.25">
      <c r="C550" t="str">
        <f t="shared" si="24"/>
        <v/>
      </c>
      <c r="F550" t="str">
        <f t="shared" si="25"/>
        <v/>
      </c>
      <c r="I550" t="str">
        <f t="shared" si="26"/>
        <v/>
      </c>
    </row>
    <row r="551" spans="3:9" x14ac:dyDescent="0.25">
      <c r="C551" t="str">
        <f t="shared" si="24"/>
        <v/>
      </c>
      <c r="F551" t="str">
        <f t="shared" si="25"/>
        <v/>
      </c>
      <c r="I551" t="str">
        <f t="shared" si="26"/>
        <v/>
      </c>
    </row>
    <row r="552" spans="3:9" x14ac:dyDescent="0.25">
      <c r="C552" t="str">
        <f t="shared" si="24"/>
        <v/>
      </c>
      <c r="F552" t="str">
        <f t="shared" si="25"/>
        <v/>
      </c>
      <c r="I552" t="str">
        <f t="shared" si="26"/>
        <v/>
      </c>
    </row>
    <row r="553" spans="3:9" x14ac:dyDescent="0.25">
      <c r="C553" t="str">
        <f t="shared" si="24"/>
        <v/>
      </c>
      <c r="F553" t="str">
        <f t="shared" si="25"/>
        <v/>
      </c>
      <c r="I553" t="str">
        <f t="shared" si="26"/>
        <v/>
      </c>
    </row>
    <row r="554" spans="3:9" x14ac:dyDescent="0.25">
      <c r="C554" t="str">
        <f t="shared" si="24"/>
        <v/>
      </c>
      <c r="F554" t="str">
        <f t="shared" si="25"/>
        <v/>
      </c>
      <c r="I554" t="str">
        <f t="shared" si="26"/>
        <v/>
      </c>
    </row>
    <row r="555" spans="3:9" x14ac:dyDescent="0.25">
      <c r="C555" t="str">
        <f t="shared" si="24"/>
        <v/>
      </c>
      <c r="F555" t="str">
        <f t="shared" si="25"/>
        <v/>
      </c>
      <c r="I555" t="str">
        <f t="shared" si="26"/>
        <v/>
      </c>
    </row>
    <row r="556" spans="3:9" x14ac:dyDescent="0.25">
      <c r="C556" t="str">
        <f t="shared" si="24"/>
        <v/>
      </c>
      <c r="F556" t="str">
        <f t="shared" si="25"/>
        <v/>
      </c>
      <c r="I556" t="str">
        <f t="shared" si="26"/>
        <v/>
      </c>
    </row>
    <row r="557" spans="3:9" x14ac:dyDescent="0.25">
      <c r="C557" t="str">
        <f t="shared" si="24"/>
        <v/>
      </c>
      <c r="F557" t="str">
        <f t="shared" si="25"/>
        <v/>
      </c>
      <c r="I557" t="str">
        <f t="shared" si="26"/>
        <v/>
      </c>
    </row>
    <row r="558" spans="3:9" x14ac:dyDescent="0.25">
      <c r="C558" t="str">
        <f t="shared" si="24"/>
        <v/>
      </c>
      <c r="F558" t="str">
        <f t="shared" si="25"/>
        <v/>
      </c>
      <c r="I558" t="str">
        <f t="shared" si="26"/>
        <v/>
      </c>
    </row>
    <row r="559" spans="3:9" x14ac:dyDescent="0.25">
      <c r="C559" t="str">
        <f t="shared" si="24"/>
        <v/>
      </c>
      <c r="F559" t="str">
        <f t="shared" si="25"/>
        <v/>
      </c>
      <c r="I559" t="str">
        <f t="shared" si="26"/>
        <v/>
      </c>
    </row>
    <row r="560" spans="3:9" x14ac:dyDescent="0.25">
      <c r="C560" t="str">
        <f t="shared" si="24"/>
        <v/>
      </c>
      <c r="F560" t="str">
        <f t="shared" si="25"/>
        <v/>
      </c>
      <c r="I560" t="str">
        <f t="shared" si="26"/>
        <v/>
      </c>
    </row>
    <row r="561" spans="3:9" x14ac:dyDescent="0.25">
      <c r="C561" t="str">
        <f t="shared" si="24"/>
        <v/>
      </c>
      <c r="F561" t="str">
        <f t="shared" si="25"/>
        <v/>
      </c>
      <c r="I561" t="str">
        <f t="shared" si="26"/>
        <v/>
      </c>
    </row>
    <row r="562" spans="3:9" x14ac:dyDescent="0.25">
      <c r="C562" t="str">
        <f t="shared" si="24"/>
        <v/>
      </c>
      <c r="F562" t="str">
        <f t="shared" si="25"/>
        <v/>
      </c>
      <c r="I562" t="str">
        <f t="shared" si="26"/>
        <v/>
      </c>
    </row>
    <row r="563" spans="3:9" x14ac:dyDescent="0.25">
      <c r="C563" t="str">
        <f t="shared" si="24"/>
        <v/>
      </c>
      <c r="F563" t="str">
        <f t="shared" si="25"/>
        <v/>
      </c>
      <c r="I563" t="str">
        <f t="shared" si="26"/>
        <v/>
      </c>
    </row>
    <row r="564" spans="3:9" x14ac:dyDescent="0.25">
      <c r="C564" t="str">
        <f t="shared" si="24"/>
        <v/>
      </c>
      <c r="F564" t="str">
        <f t="shared" si="25"/>
        <v/>
      </c>
      <c r="I564" t="str">
        <f t="shared" si="26"/>
        <v/>
      </c>
    </row>
    <row r="565" spans="3:9" x14ac:dyDescent="0.25">
      <c r="C565" t="str">
        <f t="shared" si="24"/>
        <v/>
      </c>
      <c r="F565" t="str">
        <f t="shared" si="25"/>
        <v/>
      </c>
      <c r="I565" t="str">
        <f t="shared" si="26"/>
        <v/>
      </c>
    </row>
    <row r="566" spans="3:9" x14ac:dyDescent="0.25">
      <c r="C566" t="str">
        <f t="shared" si="24"/>
        <v/>
      </c>
      <c r="F566" t="str">
        <f t="shared" si="25"/>
        <v/>
      </c>
      <c r="I566" t="str">
        <f t="shared" si="26"/>
        <v/>
      </c>
    </row>
    <row r="567" spans="3:9" x14ac:dyDescent="0.25">
      <c r="C567" t="str">
        <f t="shared" si="24"/>
        <v/>
      </c>
      <c r="F567" t="str">
        <f t="shared" si="25"/>
        <v/>
      </c>
      <c r="I567" t="str">
        <f t="shared" si="26"/>
        <v/>
      </c>
    </row>
    <row r="568" spans="3:9" x14ac:dyDescent="0.25">
      <c r="C568" t="str">
        <f t="shared" si="24"/>
        <v/>
      </c>
      <c r="F568" t="str">
        <f t="shared" si="25"/>
        <v/>
      </c>
      <c r="I568" t="str">
        <f t="shared" si="26"/>
        <v/>
      </c>
    </row>
    <row r="569" spans="3:9" x14ac:dyDescent="0.25">
      <c r="C569" t="str">
        <f t="shared" si="24"/>
        <v/>
      </c>
      <c r="F569" t="str">
        <f t="shared" si="25"/>
        <v/>
      </c>
      <c r="I569" t="str">
        <f t="shared" si="26"/>
        <v/>
      </c>
    </row>
    <row r="570" spans="3:9" x14ac:dyDescent="0.25">
      <c r="C570" t="str">
        <f t="shared" si="24"/>
        <v/>
      </c>
      <c r="F570" t="str">
        <f t="shared" si="25"/>
        <v/>
      </c>
      <c r="I570" t="str">
        <f t="shared" si="26"/>
        <v/>
      </c>
    </row>
    <row r="571" spans="3:9" x14ac:dyDescent="0.25">
      <c r="C571" t="str">
        <f t="shared" si="24"/>
        <v/>
      </c>
      <c r="F571" t="str">
        <f t="shared" si="25"/>
        <v/>
      </c>
      <c r="I571" t="str">
        <f t="shared" si="26"/>
        <v/>
      </c>
    </row>
    <row r="572" spans="3:9" x14ac:dyDescent="0.25">
      <c r="C572" t="str">
        <f t="shared" si="24"/>
        <v/>
      </c>
      <c r="F572" t="str">
        <f t="shared" si="25"/>
        <v/>
      </c>
      <c r="I572" t="str">
        <f t="shared" si="26"/>
        <v/>
      </c>
    </row>
    <row r="573" spans="3:9" x14ac:dyDescent="0.25">
      <c r="C573" t="str">
        <f t="shared" si="24"/>
        <v/>
      </c>
      <c r="F573" t="str">
        <f t="shared" si="25"/>
        <v/>
      </c>
      <c r="I573" t="str">
        <f t="shared" si="26"/>
        <v/>
      </c>
    </row>
    <row r="574" spans="3:9" x14ac:dyDescent="0.25">
      <c r="C574" t="str">
        <f t="shared" si="24"/>
        <v/>
      </c>
      <c r="F574" t="str">
        <f t="shared" si="25"/>
        <v/>
      </c>
      <c r="I574" t="str">
        <f t="shared" si="26"/>
        <v/>
      </c>
    </row>
    <row r="575" spans="3:9" x14ac:dyDescent="0.25">
      <c r="C575" t="str">
        <f t="shared" si="24"/>
        <v/>
      </c>
      <c r="F575" t="str">
        <f t="shared" si="25"/>
        <v/>
      </c>
      <c r="I575" t="str">
        <f t="shared" si="26"/>
        <v/>
      </c>
    </row>
    <row r="576" spans="3:9" x14ac:dyDescent="0.25">
      <c r="C576" t="str">
        <f t="shared" si="24"/>
        <v/>
      </c>
      <c r="F576" t="str">
        <f t="shared" si="25"/>
        <v/>
      </c>
      <c r="I576" t="str">
        <f t="shared" si="26"/>
        <v/>
      </c>
    </row>
    <row r="577" spans="3:9" x14ac:dyDescent="0.25">
      <c r="C577" t="str">
        <f t="shared" si="24"/>
        <v/>
      </c>
      <c r="F577" t="str">
        <f t="shared" si="25"/>
        <v/>
      </c>
      <c r="I577" t="str">
        <f t="shared" si="26"/>
        <v/>
      </c>
    </row>
    <row r="578" spans="3:9" x14ac:dyDescent="0.25">
      <c r="C578" t="str">
        <f t="shared" si="24"/>
        <v/>
      </c>
      <c r="F578" t="str">
        <f t="shared" si="25"/>
        <v/>
      </c>
      <c r="I578" t="str">
        <f t="shared" si="26"/>
        <v/>
      </c>
    </row>
    <row r="579" spans="3:9" x14ac:dyDescent="0.25">
      <c r="C579" t="str">
        <f t="shared" si="24"/>
        <v/>
      </c>
      <c r="F579" t="str">
        <f t="shared" si="25"/>
        <v/>
      </c>
      <c r="I579" t="str">
        <f t="shared" si="26"/>
        <v/>
      </c>
    </row>
    <row r="580" spans="3:9" x14ac:dyDescent="0.25">
      <c r="C580" t="str">
        <f t="shared" si="24"/>
        <v/>
      </c>
      <c r="F580" t="str">
        <f t="shared" si="25"/>
        <v/>
      </c>
      <c r="I580" t="str">
        <f t="shared" si="26"/>
        <v/>
      </c>
    </row>
    <row r="581" spans="3:9" x14ac:dyDescent="0.25">
      <c r="C581" t="str">
        <f t="shared" si="24"/>
        <v/>
      </c>
      <c r="F581" t="str">
        <f t="shared" si="25"/>
        <v/>
      </c>
      <c r="I581" t="str">
        <f t="shared" si="26"/>
        <v/>
      </c>
    </row>
    <row r="582" spans="3:9" x14ac:dyDescent="0.25">
      <c r="C582" t="str">
        <f t="shared" ref="C582:C645" si="27">IF(OR(B582="",B582="(blank)"),"",1)</f>
        <v/>
      </c>
      <c r="F582" t="str">
        <f t="shared" ref="F582:F645" si="28">IF(OR(E582="",E582="(blank)"),"",1)</f>
        <v/>
      </c>
      <c r="I582" t="str">
        <f t="shared" ref="I582:I645" si="29">IF(OR(H582="",H582="(blank)"),"",1)</f>
        <v/>
      </c>
    </row>
    <row r="583" spans="3:9" x14ac:dyDescent="0.25">
      <c r="C583" t="str">
        <f t="shared" si="27"/>
        <v/>
      </c>
      <c r="F583" t="str">
        <f t="shared" si="28"/>
        <v/>
      </c>
      <c r="I583" t="str">
        <f t="shared" si="29"/>
        <v/>
      </c>
    </row>
    <row r="584" spans="3:9" x14ac:dyDescent="0.25">
      <c r="C584" t="str">
        <f t="shared" si="27"/>
        <v/>
      </c>
      <c r="F584" t="str">
        <f t="shared" si="28"/>
        <v/>
      </c>
      <c r="I584" t="str">
        <f t="shared" si="29"/>
        <v/>
      </c>
    </row>
    <row r="585" spans="3:9" x14ac:dyDescent="0.25">
      <c r="C585" t="str">
        <f t="shared" si="27"/>
        <v/>
      </c>
      <c r="F585" t="str">
        <f t="shared" si="28"/>
        <v/>
      </c>
      <c r="I585" t="str">
        <f t="shared" si="29"/>
        <v/>
      </c>
    </row>
    <row r="586" spans="3:9" x14ac:dyDescent="0.25">
      <c r="C586" t="str">
        <f t="shared" si="27"/>
        <v/>
      </c>
      <c r="F586" t="str">
        <f t="shared" si="28"/>
        <v/>
      </c>
      <c r="I586" t="str">
        <f t="shared" si="29"/>
        <v/>
      </c>
    </row>
    <row r="587" spans="3:9" x14ac:dyDescent="0.25">
      <c r="C587" t="str">
        <f t="shared" si="27"/>
        <v/>
      </c>
      <c r="F587" t="str">
        <f t="shared" si="28"/>
        <v/>
      </c>
      <c r="I587" t="str">
        <f t="shared" si="29"/>
        <v/>
      </c>
    </row>
    <row r="588" spans="3:9" x14ac:dyDescent="0.25">
      <c r="C588" t="str">
        <f t="shared" si="27"/>
        <v/>
      </c>
      <c r="F588" t="str">
        <f t="shared" si="28"/>
        <v/>
      </c>
      <c r="I588" t="str">
        <f t="shared" si="29"/>
        <v/>
      </c>
    </row>
    <row r="589" spans="3:9" x14ac:dyDescent="0.25">
      <c r="C589" t="str">
        <f t="shared" si="27"/>
        <v/>
      </c>
      <c r="F589" t="str">
        <f t="shared" si="28"/>
        <v/>
      </c>
      <c r="I589" t="str">
        <f t="shared" si="29"/>
        <v/>
      </c>
    </row>
    <row r="590" spans="3:9" x14ac:dyDescent="0.25">
      <c r="C590" t="str">
        <f t="shared" si="27"/>
        <v/>
      </c>
      <c r="F590" t="str">
        <f t="shared" si="28"/>
        <v/>
      </c>
      <c r="I590" t="str">
        <f t="shared" si="29"/>
        <v/>
      </c>
    </row>
    <row r="591" spans="3:9" x14ac:dyDescent="0.25">
      <c r="C591" t="str">
        <f t="shared" si="27"/>
        <v/>
      </c>
      <c r="F591" t="str">
        <f t="shared" si="28"/>
        <v/>
      </c>
      <c r="I591" t="str">
        <f t="shared" si="29"/>
        <v/>
      </c>
    </row>
    <row r="592" spans="3:9" x14ac:dyDescent="0.25">
      <c r="C592" t="str">
        <f t="shared" si="27"/>
        <v/>
      </c>
      <c r="F592" t="str">
        <f t="shared" si="28"/>
        <v/>
      </c>
      <c r="I592" t="str">
        <f t="shared" si="29"/>
        <v/>
      </c>
    </row>
    <row r="593" spans="3:9" x14ac:dyDescent="0.25">
      <c r="C593" t="str">
        <f t="shared" si="27"/>
        <v/>
      </c>
      <c r="F593" t="str">
        <f t="shared" si="28"/>
        <v/>
      </c>
      <c r="I593" t="str">
        <f t="shared" si="29"/>
        <v/>
      </c>
    </row>
    <row r="594" spans="3:9" x14ac:dyDescent="0.25">
      <c r="C594" t="str">
        <f t="shared" si="27"/>
        <v/>
      </c>
      <c r="F594" t="str">
        <f t="shared" si="28"/>
        <v/>
      </c>
      <c r="I594" t="str">
        <f t="shared" si="29"/>
        <v/>
      </c>
    </row>
    <row r="595" spans="3:9" x14ac:dyDescent="0.25">
      <c r="C595" t="str">
        <f t="shared" si="27"/>
        <v/>
      </c>
      <c r="F595" t="str">
        <f t="shared" si="28"/>
        <v/>
      </c>
      <c r="I595" t="str">
        <f t="shared" si="29"/>
        <v/>
      </c>
    </row>
    <row r="596" spans="3:9" x14ac:dyDescent="0.25">
      <c r="C596" t="str">
        <f t="shared" si="27"/>
        <v/>
      </c>
      <c r="F596" t="str">
        <f t="shared" si="28"/>
        <v/>
      </c>
      <c r="I596" t="str">
        <f t="shared" si="29"/>
        <v/>
      </c>
    </row>
    <row r="597" spans="3:9" x14ac:dyDescent="0.25">
      <c r="C597" t="str">
        <f t="shared" si="27"/>
        <v/>
      </c>
      <c r="F597" t="str">
        <f t="shared" si="28"/>
        <v/>
      </c>
      <c r="I597" t="str">
        <f t="shared" si="29"/>
        <v/>
      </c>
    </row>
    <row r="598" spans="3:9" x14ac:dyDescent="0.25">
      <c r="C598" t="str">
        <f t="shared" si="27"/>
        <v/>
      </c>
      <c r="F598" t="str">
        <f t="shared" si="28"/>
        <v/>
      </c>
      <c r="I598" t="str">
        <f t="shared" si="29"/>
        <v/>
      </c>
    </row>
    <row r="599" spans="3:9" x14ac:dyDescent="0.25">
      <c r="C599" t="str">
        <f t="shared" si="27"/>
        <v/>
      </c>
      <c r="F599" t="str">
        <f t="shared" si="28"/>
        <v/>
      </c>
      <c r="I599" t="str">
        <f t="shared" si="29"/>
        <v/>
      </c>
    </row>
    <row r="600" spans="3:9" x14ac:dyDescent="0.25">
      <c r="C600" t="str">
        <f t="shared" si="27"/>
        <v/>
      </c>
      <c r="F600" t="str">
        <f t="shared" si="28"/>
        <v/>
      </c>
      <c r="I600" t="str">
        <f t="shared" si="29"/>
        <v/>
      </c>
    </row>
    <row r="601" spans="3:9" x14ac:dyDescent="0.25">
      <c r="C601" t="str">
        <f t="shared" si="27"/>
        <v/>
      </c>
      <c r="F601" t="str">
        <f t="shared" si="28"/>
        <v/>
      </c>
      <c r="I601" t="str">
        <f t="shared" si="29"/>
        <v/>
      </c>
    </row>
    <row r="602" spans="3:9" x14ac:dyDescent="0.25">
      <c r="C602" t="str">
        <f t="shared" si="27"/>
        <v/>
      </c>
      <c r="F602" t="str">
        <f t="shared" si="28"/>
        <v/>
      </c>
      <c r="I602" t="str">
        <f t="shared" si="29"/>
        <v/>
      </c>
    </row>
    <row r="603" spans="3:9" x14ac:dyDescent="0.25">
      <c r="C603" t="str">
        <f t="shared" si="27"/>
        <v/>
      </c>
      <c r="F603" t="str">
        <f t="shared" si="28"/>
        <v/>
      </c>
      <c r="I603" t="str">
        <f t="shared" si="29"/>
        <v/>
      </c>
    </row>
    <row r="604" spans="3:9" x14ac:dyDescent="0.25">
      <c r="C604" t="str">
        <f t="shared" si="27"/>
        <v/>
      </c>
      <c r="F604" t="str">
        <f t="shared" si="28"/>
        <v/>
      </c>
      <c r="I604" t="str">
        <f t="shared" si="29"/>
        <v/>
      </c>
    </row>
    <row r="605" spans="3:9" x14ac:dyDescent="0.25">
      <c r="C605" t="str">
        <f t="shared" si="27"/>
        <v/>
      </c>
      <c r="F605" t="str">
        <f t="shared" si="28"/>
        <v/>
      </c>
      <c r="I605" t="str">
        <f t="shared" si="29"/>
        <v/>
      </c>
    </row>
    <row r="606" spans="3:9" x14ac:dyDescent="0.25">
      <c r="C606" t="str">
        <f t="shared" si="27"/>
        <v/>
      </c>
      <c r="F606" t="str">
        <f t="shared" si="28"/>
        <v/>
      </c>
      <c r="I606" t="str">
        <f t="shared" si="29"/>
        <v/>
      </c>
    </row>
    <row r="607" spans="3:9" x14ac:dyDescent="0.25">
      <c r="C607" t="str">
        <f t="shared" si="27"/>
        <v/>
      </c>
      <c r="F607" t="str">
        <f t="shared" si="28"/>
        <v/>
      </c>
      <c r="I607" t="str">
        <f t="shared" si="29"/>
        <v/>
      </c>
    </row>
    <row r="608" spans="3:9" x14ac:dyDescent="0.25">
      <c r="C608" t="str">
        <f t="shared" si="27"/>
        <v/>
      </c>
      <c r="F608" t="str">
        <f t="shared" si="28"/>
        <v/>
      </c>
      <c r="I608" t="str">
        <f t="shared" si="29"/>
        <v/>
      </c>
    </row>
    <row r="609" spans="3:9" x14ac:dyDescent="0.25">
      <c r="C609" t="str">
        <f t="shared" si="27"/>
        <v/>
      </c>
      <c r="F609" t="str">
        <f t="shared" si="28"/>
        <v/>
      </c>
      <c r="I609" t="str">
        <f t="shared" si="29"/>
        <v/>
      </c>
    </row>
    <row r="610" spans="3:9" x14ac:dyDescent="0.25">
      <c r="C610" t="str">
        <f t="shared" si="27"/>
        <v/>
      </c>
      <c r="F610" t="str">
        <f t="shared" si="28"/>
        <v/>
      </c>
      <c r="I610" t="str">
        <f t="shared" si="29"/>
        <v/>
      </c>
    </row>
    <row r="611" spans="3:9" x14ac:dyDescent="0.25">
      <c r="C611" t="str">
        <f t="shared" si="27"/>
        <v/>
      </c>
      <c r="F611" t="str">
        <f t="shared" si="28"/>
        <v/>
      </c>
      <c r="I611" t="str">
        <f t="shared" si="29"/>
        <v/>
      </c>
    </row>
    <row r="612" spans="3:9" x14ac:dyDescent="0.25">
      <c r="C612" t="str">
        <f t="shared" si="27"/>
        <v/>
      </c>
      <c r="F612" t="str">
        <f t="shared" si="28"/>
        <v/>
      </c>
      <c r="I612" t="str">
        <f t="shared" si="29"/>
        <v/>
      </c>
    </row>
    <row r="613" spans="3:9" x14ac:dyDescent="0.25">
      <c r="C613" t="str">
        <f t="shared" si="27"/>
        <v/>
      </c>
      <c r="F613" t="str">
        <f t="shared" si="28"/>
        <v/>
      </c>
      <c r="I613" t="str">
        <f t="shared" si="29"/>
        <v/>
      </c>
    </row>
    <row r="614" spans="3:9" x14ac:dyDescent="0.25">
      <c r="C614" t="str">
        <f t="shared" si="27"/>
        <v/>
      </c>
      <c r="F614" t="str">
        <f t="shared" si="28"/>
        <v/>
      </c>
      <c r="I614" t="str">
        <f t="shared" si="29"/>
        <v/>
      </c>
    </row>
    <row r="615" spans="3:9" x14ac:dyDescent="0.25">
      <c r="C615" t="str">
        <f t="shared" si="27"/>
        <v/>
      </c>
      <c r="F615" t="str">
        <f t="shared" si="28"/>
        <v/>
      </c>
      <c r="I615" t="str">
        <f t="shared" si="29"/>
        <v/>
      </c>
    </row>
    <row r="616" spans="3:9" x14ac:dyDescent="0.25">
      <c r="C616" t="str">
        <f t="shared" si="27"/>
        <v/>
      </c>
      <c r="F616" t="str">
        <f t="shared" si="28"/>
        <v/>
      </c>
      <c r="I616" t="str">
        <f t="shared" si="29"/>
        <v/>
      </c>
    </row>
    <row r="617" spans="3:9" x14ac:dyDescent="0.25">
      <c r="C617" t="str">
        <f t="shared" si="27"/>
        <v/>
      </c>
      <c r="F617" t="str">
        <f t="shared" si="28"/>
        <v/>
      </c>
      <c r="I617" t="str">
        <f t="shared" si="29"/>
        <v/>
      </c>
    </row>
    <row r="618" spans="3:9" x14ac:dyDescent="0.25">
      <c r="C618" t="str">
        <f t="shared" si="27"/>
        <v/>
      </c>
      <c r="F618" t="str">
        <f t="shared" si="28"/>
        <v/>
      </c>
      <c r="I618" t="str">
        <f t="shared" si="29"/>
        <v/>
      </c>
    </row>
    <row r="619" spans="3:9" x14ac:dyDescent="0.25">
      <c r="C619" t="str">
        <f t="shared" si="27"/>
        <v/>
      </c>
      <c r="F619" t="str">
        <f t="shared" si="28"/>
        <v/>
      </c>
      <c r="I619" t="str">
        <f t="shared" si="29"/>
        <v/>
      </c>
    </row>
    <row r="620" spans="3:9" x14ac:dyDescent="0.25">
      <c r="C620" t="str">
        <f t="shared" si="27"/>
        <v/>
      </c>
      <c r="F620" t="str">
        <f t="shared" si="28"/>
        <v/>
      </c>
      <c r="I620" t="str">
        <f t="shared" si="29"/>
        <v/>
      </c>
    </row>
    <row r="621" spans="3:9" x14ac:dyDescent="0.25">
      <c r="C621" t="str">
        <f t="shared" si="27"/>
        <v/>
      </c>
      <c r="F621" t="str">
        <f t="shared" si="28"/>
        <v/>
      </c>
      <c r="I621" t="str">
        <f t="shared" si="29"/>
        <v/>
      </c>
    </row>
    <row r="622" spans="3:9" x14ac:dyDescent="0.25">
      <c r="C622" t="str">
        <f t="shared" si="27"/>
        <v/>
      </c>
      <c r="F622" t="str">
        <f t="shared" si="28"/>
        <v/>
      </c>
      <c r="I622" t="str">
        <f t="shared" si="29"/>
        <v/>
      </c>
    </row>
    <row r="623" spans="3:9" x14ac:dyDescent="0.25">
      <c r="C623" t="str">
        <f t="shared" si="27"/>
        <v/>
      </c>
      <c r="F623" t="str">
        <f t="shared" si="28"/>
        <v/>
      </c>
      <c r="I623" t="str">
        <f t="shared" si="29"/>
        <v/>
      </c>
    </row>
    <row r="624" spans="3:9" x14ac:dyDescent="0.25">
      <c r="C624" t="str">
        <f t="shared" si="27"/>
        <v/>
      </c>
      <c r="F624" t="str">
        <f t="shared" si="28"/>
        <v/>
      </c>
      <c r="I624" t="str">
        <f t="shared" si="29"/>
        <v/>
      </c>
    </row>
    <row r="625" spans="3:9" x14ac:dyDescent="0.25">
      <c r="C625" t="str">
        <f t="shared" si="27"/>
        <v/>
      </c>
      <c r="F625" t="str">
        <f t="shared" si="28"/>
        <v/>
      </c>
      <c r="I625" t="str">
        <f t="shared" si="29"/>
        <v/>
      </c>
    </row>
    <row r="626" spans="3:9" x14ac:dyDescent="0.25">
      <c r="C626" t="str">
        <f t="shared" si="27"/>
        <v/>
      </c>
      <c r="F626" t="str">
        <f t="shared" si="28"/>
        <v/>
      </c>
      <c r="I626" t="str">
        <f t="shared" si="29"/>
        <v/>
      </c>
    </row>
    <row r="627" spans="3:9" x14ac:dyDescent="0.25">
      <c r="C627" t="str">
        <f t="shared" si="27"/>
        <v/>
      </c>
      <c r="F627" t="str">
        <f t="shared" si="28"/>
        <v/>
      </c>
      <c r="I627" t="str">
        <f t="shared" si="29"/>
        <v/>
      </c>
    </row>
    <row r="628" spans="3:9" x14ac:dyDescent="0.25">
      <c r="C628" t="str">
        <f t="shared" si="27"/>
        <v/>
      </c>
      <c r="F628" t="str">
        <f t="shared" si="28"/>
        <v/>
      </c>
      <c r="I628" t="str">
        <f t="shared" si="29"/>
        <v/>
      </c>
    </row>
    <row r="629" spans="3:9" x14ac:dyDescent="0.25">
      <c r="C629" t="str">
        <f t="shared" si="27"/>
        <v/>
      </c>
      <c r="F629" t="str">
        <f t="shared" si="28"/>
        <v/>
      </c>
      <c r="I629" t="str">
        <f t="shared" si="29"/>
        <v/>
      </c>
    </row>
    <row r="630" spans="3:9" x14ac:dyDescent="0.25">
      <c r="C630" t="str">
        <f t="shared" si="27"/>
        <v/>
      </c>
      <c r="F630" t="str">
        <f t="shared" si="28"/>
        <v/>
      </c>
      <c r="I630" t="str">
        <f t="shared" si="29"/>
        <v/>
      </c>
    </row>
    <row r="631" spans="3:9" x14ac:dyDescent="0.25">
      <c r="C631" t="str">
        <f t="shared" si="27"/>
        <v/>
      </c>
      <c r="F631" t="str">
        <f t="shared" si="28"/>
        <v/>
      </c>
      <c r="I631" t="str">
        <f t="shared" si="29"/>
        <v/>
      </c>
    </row>
    <row r="632" spans="3:9" x14ac:dyDescent="0.25">
      <c r="C632" t="str">
        <f t="shared" si="27"/>
        <v/>
      </c>
      <c r="F632" t="str">
        <f t="shared" si="28"/>
        <v/>
      </c>
      <c r="I632" t="str">
        <f t="shared" si="29"/>
        <v/>
      </c>
    </row>
    <row r="633" spans="3:9" x14ac:dyDescent="0.25">
      <c r="C633" t="str">
        <f t="shared" si="27"/>
        <v/>
      </c>
      <c r="F633" t="str">
        <f t="shared" si="28"/>
        <v/>
      </c>
      <c r="I633" t="str">
        <f t="shared" si="29"/>
        <v/>
      </c>
    </row>
    <row r="634" spans="3:9" x14ac:dyDescent="0.25">
      <c r="C634" t="str">
        <f t="shared" si="27"/>
        <v/>
      </c>
      <c r="F634" t="str">
        <f t="shared" si="28"/>
        <v/>
      </c>
      <c r="I634" t="str">
        <f t="shared" si="29"/>
        <v/>
      </c>
    </row>
    <row r="635" spans="3:9" x14ac:dyDescent="0.25">
      <c r="C635" t="str">
        <f t="shared" si="27"/>
        <v/>
      </c>
      <c r="F635" t="str">
        <f t="shared" si="28"/>
        <v/>
      </c>
      <c r="I635" t="str">
        <f t="shared" si="29"/>
        <v/>
      </c>
    </row>
    <row r="636" spans="3:9" x14ac:dyDescent="0.25">
      <c r="C636" t="str">
        <f t="shared" si="27"/>
        <v/>
      </c>
      <c r="F636" t="str">
        <f t="shared" si="28"/>
        <v/>
      </c>
      <c r="I636" t="str">
        <f t="shared" si="29"/>
        <v/>
      </c>
    </row>
    <row r="637" spans="3:9" x14ac:dyDescent="0.25">
      <c r="C637" t="str">
        <f t="shared" si="27"/>
        <v/>
      </c>
      <c r="F637" t="str">
        <f t="shared" si="28"/>
        <v/>
      </c>
      <c r="I637" t="str">
        <f t="shared" si="29"/>
        <v/>
      </c>
    </row>
    <row r="638" spans="3:9" x14ac:dyDescent="0.25">
      <c r="C638" t="str">
        <f t="shared" si="27"/>
        <v/>
      </c>
      <c r="F638" t="str">
        <f t="shared" si="28"/>
        <v/>
      </c>
      <c r="I638" t="str">
        <f t="shared" si="29"/>
        <v/>
      </c>
    </row>
    <row r="639" spans="3:9" x14ac:dyDescent="0.25">
      <c r="C639" t="str">
        <f t="shared" si="27"/>
        <v/>
      </c>
      <c r="F639" t="str">
        <f t="shared" si="28"/>
        <v/>
      </c>
      <c r="I639" t="str">
        <f t="shared" si="29"/>
        <v/>
      </c>
    </row>
    <row r="640" spans="3:9" x14ac:dyDescent="0.25">
      <c r="C640" t="str">
        <f t="shared" si="27"/>
        <v/>
      </c>
      <c r="F640" t="str">
        <f t="shared" si="28"/>
        <v/>
      </c>
      <c r="I640" t="str">
        <f t="shared" si="29"/>
        <v/>
      </c>
    </row>
    <row r="641" spans="3:9" x14ac:dyDescent="0.25">
      <c r="C641" t="str">
        <f t="shared" si="27"/>
        <v/>
      </c>
      <c r="F641" t="str">
        <f t="shared" si="28"/>
        <v/>
      </c>
      <c r="I641" t="str">
        <f t="shared" si="29"/>
        <v/>
      </c>
    </row>
    <row r="642" spans="3:9" x14ac:dyDescent="0.25">
      <c r="C642" t="str">
        <f t="shared" si="27"/>
        <v/>
      </c>
      <c r="F642" t="str">
        <f t="shared" si="28"/>
        <v/>
      </c>
      <c r="I642" t="str">
        <f t="shared" si="29"/>
        <v/>
      </c>
    </row>
    <row r="643" spans="3:9" x14ac:dyDescent="0.25">
      <c r="C643" t="str">
        <f t="shared" si="27"/>
        <v/>
      </c>
      <c r="F643" t="str">
        <f t="shared" si="28"/>
        <v/>
      </c>
      <c r="I643" t="str">
        <f t="shared" si="29"/>
        <v/>
      </c>
    </row>
    <row r="644" spans="3:9" x14ac:dyDescent="0.25">
      <c r="C644" t="str">
        <f t="shared" si="27"/>
        <v/>
      </c>
      <c r="F644" t="str">
        <f t="shared" si="28"/>
        <v/>
      </c>
      <c r="I644" t="str">
        <f t="shared" si="29"/>
        <v/>
      </c>
    </row>
    <row r="645" spans="3:9" x14ac:dyDescent="0.25">
      <c r="C645" t="str">
        <f t="shared" si="27"/>
        <v/>
      </c>
      <c r="F645" t="str">
        <f t="shared" si="28"/>
        <v/>
      </c>
      <c r="I645" t="str">
        <f t="shared" si="29"/>
        <v/>
      </c>
    </row>
    <row r="646" spans="3:9" x14ac:dyDescent="0.25">
      <c r="C646" t="str">
        <f t="shared" ref="C646:C709" si="30">IF(OR(B646="",B646="(blank)"),"",1)</f>
        <v/>
      </c>
      <c r="F646" t="str">
        <f t="shared" ref="F646:F709" si="31">IF(OR(E646="",E646="(blank)"),"",1)</f>
        <v/>
      </c>
      <c r="I646" t="str">
        <f t="shared" ref="I646:I709" si="32">IF(OR(H646="",H646="(blank)"),"",1)</f>
        <v/>
      </c>
    </row>
    <row r="647" spans="3:9" x14ac:dyDescent="0.25">
      <c r="C647" t="str">
        <f t="shared" si="30"/>
        <v/>
      </c>
      <c r="F647" t="str">
        <f t="shared" si="31"/>
        <v/>
      </c>
      <c r="I647" t="str">
        <f t="shared" si="32"/>
        <v/>
      </c>
    </row>
    <row r="648" spans="3:9" x14ac:dyDescent="0.25">
      <c r="C648" t="str">
        <f t="shared" si="30"/>
        <v/>
      </c>
      <c r="F648" t="str">
        <f t="shared" si="31"/>
        <v/>
      </c>
      <c r="I648" t="str">
        <f t="shared" si="32"/>
        <v/>
      </c>
    </row>
    <row r="649" spans="3:9" x14ac:dyDescent="0.25">
      <c r="C649" t="str">
        <f t="shared" si="30"/>
        <v/>
      </c>
      <c r="F649" t="str">
        <f t="shared" si="31"/>
        <v/>
      </c>
      <c r="I649" t="str">
        <f t="shared" si="32"/>
        <v/>
      </c>
    </row>
    <row r="650" spans="3:9" x14ac:dyDescent="0.25">
      <c r="C650" t="str">
        <f t="shared" si="30"/>
        <v/>
      </c>
      <c r="F650" t="str">
        <f t="shared" si="31"/>
        <v/>
      </c>
      <c r="I650" t="str">
        <f t="shared" si="32"/>
        <v/>
      </c>
    </row>
    <row r="651" spans="3:9" x14ac:dyDescent="0.25">
      <c r="C651" t="str">
        <f t="shared" si="30"/>
        <v/>
      </c>
      <c r="F651" t="str">
        <f t="shared" si="31"/>
        <v/>
      </c>
      <c r="I651" t="str">
        <f t="shared" si="32"/>
        <v/>
      </c>
    </row>
    <row r="652" spans="3:9" x14ac:dyDescent="0.25">
      <c r="C652" t="str">
        <f t="shared" si="30"/>
        <v/>
      </c>
      <c r="F652" t="str">
        <f t="shared" si="31"/>
        <v/>
      </c>
      <c r="I652" t="str">
        <f t="shared" si="32"/>
        <v/>
      </c>
    </row>
    <row r="653" spans="3:9" x14ac:dyDescent="0.25">
      <c r="C653" t="str">
        <f t="shared" si="30"/>
        <v/>
      </c>
      <c r="F653" t="str">
        <f t="shared" si="31"/>
        <v/>
      </c>
      <c r="I653" t="str">
        <f t="shared" si="32"/>
        <v/>
      </c>
    </row>
    <row r="654" spans="3:9" x14ac:dyDescent="0.25">
      <c r="C654" t="str">
        <f t="shared" si="30"/>
        <v/>
      </c>
      <c r="F654" t="str">
        <f t="shared" si="31"/>
        <v/>
      </c>
      <c r="I654" t="str">
        <f t="shared" si="32"/>
        <v/>
      </c>
    </row>
    <row r="655" spans="3:9" x14ac:dyDescent="0.25">
      <c r="C655" t="str">
        <f t="shared" si="30"/>
        <v/>
      </c>
      <c r="F655" t="str">
        <f t="shared" si="31"/>
        <v/>
      </c>
      <c r="I655" t="str">
        <f t="shared" si="32"/>
        <v/>
      </c>
    </row>
    <row r="656" spans="3:9" x14ac:dyDescent="0.25">
      <c r="C656" t="str">
        <f t="shared" si="30"/>
        <v/>
      </c>
      <c r="F656" t="str">
        <f t="shared" si="31"/>
        <v/>
      </c>
      <c r="I656" t="str">
        <f t="shared" si="32"/>
        <v/>
      </c>
    </row>
    <row r="657" spans="3:9" x14ac:dyDescent="0.25">
      <c r="C657" t="str">
        <f t="shared" si="30"/>
        <v/>
      </c>
      <c r="F657" t="str">
        <f t="shared" si="31"/>
        <v/>
      </c>
      <c r="I657" t="str">
        <f t="shared" si="32"/>
        <v/>
      </c>
    </row>
    <row r="658" spans="3:9" x14ac:dyDescent="0.25">
      <c r="C658" t="str">
        <f t="shared" si="30"/>
        <v/>
      </c>
      <c r="F658" t="str">
        <f t="shared" si="31"/>
        <v/>
      </c>
      <c r="I658" t="str">
        <f t="shared" si="32"/>
        <v/>
      </c>
    </row>
    <row r="659" spans="3:9" x14ac:dyDescent="0.25">
      <c r="C659" t="str">
        <f t="shared" si="30"/>
        <v/>
      </c>
      <c r="F659" t="str">
        <f t="shared" si="31"/>
        <v/>
      </c>
      <c r="I659" t="str">
        <f t="shared" si="32"/>
        <v/>
      </c>
    </row>
    <row r="660" spans="3:9" x14ac:dyDescent="0.25">
      <c r="C660" t="str">
        <f t="shared" si="30"/>
        <v/>
      </c>
      <c r="F660" t="str">
        <f t="shared" si="31"/>
        <v/>
      </c>
      <c r="I660" t="str">
        <f t="shared" si="32"/>
        <v/>
      </c>
    </row>
    <row r="661" spans="3:9" x14ac:dyDescent="0.25">
      <c r="C661" t="str">
        <f t="shared" si="30"/>
        <v/>
      </c>
      <c r="F661" t="str">
        <f t="shared" si="31"/>
        <v/>
      </c>
      <c r="I661" t="str">
        <f t="shared" si="32"/>
        <v/>
      </c>
    </row>
    <row r="662" spans="3:9" x14ac:dyDescent="0.25">
      <c r="C662" t="str">
        <f t="shared" si="30"/>
        <v/>
      </c>
      <c r="F662" t="str">
        <f t="shared" si="31"/>
        <v/>
      </c>
      <c r="I662" t="str">
        <f t="shared" si="32"/>
        <v/>
      </c>
    </row>
    <row r="663" spans="3:9" x14ac:dyDescent="0.25">
      <c r="C663" t="str">
        <f t="shared" si="30"/>
        <v/>
      </c>
      <c r="F663" t="str">
        <f t="shared" si="31"/>
        <v/>
      </c>
      <c r="I663" t="str">
        <f t="shared" si="32"/>
        <v/>
      </c>
    </row>
    <row r="664" spans="3:9" x14ac:dyDescent="0.25">
      <c r="C664" t="str">
        <f t="shared" si="30"/>
        <v/>
      </c>
      <c r="F664" t="str">
        <f t="shared" si="31"/>
        <v/>
      </c>
      <c r="I664" t="str">
        <f t="shared" si="32"/>
        <v/>
      </c>
    </row>
    <row r="665" spans="3:9" x14ac:dyDescent="0.25">
      <c r="C665" t="str">
        <f t="shared" si="30"/>
        <v/>
      </c>
      <c r="F665" t="str">
        <f t="shared" si="31"/>
        <v/>
      </c>
      <c r="I665" t="str">
        <f t="shared" si="32"/>
        <v/>
      </c>
    </row>
    <row r="666" spans="3:9" x14ac:dyDescent="0.25">
      <c r="C666" t="str">
        <f t="shared" si="30"/>
        <v/>
      </c>
      <c r="F666" t="str">
        <f t="shared" si="31"/>
        <v/>
      </c>
      <c r="I666" t="str">
        <f t="shared" si="32"/>
        <v/>
      </c>
    </row>
    <row r="667" spans="3:9" x14ac:dyDescent="0.25">
      <c r="C667" t="str">
        <f t="shared" si="30"/>
        <v/>
      </c>
      <c r="F667" t="str">
        <f t="shared" si="31"/>
        <v/>
      </c>
      <c r="I667" t="str">
        <f t="shared" si="32"/>
        <v/>
      </c>
    </row>
    <row r="668" spans="3:9" x14ac:dyDescent="0.25">
      <c r="C668" t="str">
        <f t="shared" si="30"/>
        <v/>
      </c>
      <c r="F668" t="str">
        <f t="shared" si="31"/>
        <v/>
      </c>
      <c r="I668" t="str">
        <f t="shared" si="32"/>
        <v/>
      </c>
    </row>
    <row r="669" spans="3:9" x14ac:dyDescent="0.25">
      <c r="C669" t="str">
        <f t="shared" si="30"/>
        <v/>
      </c>
      <c r="F669" t="str">
        <f t="shared" si="31"/>
        <v/>
      </c>
      <c r="I669" t="str">
        <f t="shared" si="32"/>
        <v/>
      </c>
    </row>
    <row r="670" spans="3:9" x14ac:dyDescent="0.25">
      <c r="C670" t="str">
        <f t="shared" si="30"/>
        <v/>
      </c>
      <c r="F670" t="str">
        <f t="shared" si="31"/>
        <v/>
      </c>
      <c r="I670" t="str">
        <f t="shared" si="32"/>
        <v/>
      </c>
    </row>
    <row r="671" spans="3:9" x14ac:dyDescent="0.25">
      <c r="C671" t="str">
        <f t="shared" si="30"/>
        <v/>
      </c>
      <c r="F671" t="str">
        <f t="shared" si="31"/>
        <v/>
      </c>
      <c r="I671" t="str">
        <f t="shared" si="32"/>
        <v/>
      </c>
    </row>
    <row r="672" spans="3:9" x14ac:dyDescent="0.25">
      <c r="C672" t="str">
        <f t="shared" si="30"/>
        <v/>
      </c>
      <c r="F672" t="str">
        <f t="shared" si="31"/>
        <v/>
      </c>
      <c r="I672" t="str">
        <f t="shared" si="32"/>
        <v/>
      </c>
    </row>
    <row r="673" spans="3:9" x14ac:dyDescent="0.25">
      <c r="C673" t="str">
        <f t="shared" si="30"/>
        <v/>
      </c>
      <c r="F673" t="str">
        <f t="shared" si="31"/>
        <v/>
      </c>
      <c r="I673" t="str">
        <f t="shared" si="32"/>
        <v/>
      </c>
    </row>
    <row r="674" spans="3:9" x14ac:dyDescent="0.25">
      <c r="C674" t="str">
        <f t="shared" si="30"/>
        <v/>
      </c>
      <c r="F674" t="str">
        <f t="shared" si="31"/>
        <v/>
      </c>
      <c r="I674" t="str">
        <f t="shared" si="32"/>
        <v/>
      </c>
    </row>
    <row r="675" spans="3:9" x14ac:dyDescent="0.25">
      <c r="C675" t="str">
        <f t="shared" si="30"/>
        <v/>
      </c>
      <c r="F675" t="str">
        <f t="shared" si="31"/>
        <v/>
      </c>
      <c r="I675" t="str">
        <f t="shared" si="32"/>
        <v/>
      </c>
    </row>
    <row r="676" spans="3:9" x14ac:dyDescent="0.25">
      <c r="C676" t="str">
        <f t="shared" si="30"/>
        <v/>
      </c>
      <c r="F676" t="str">
        <f t="shared" si="31"/>
        <v/>
      </c>
      <c r="I676" t="str">
        <f t="shared" si="32"/>
        <v/>
      </c>
    </row>
    <row r="677" spans="3:9" x14ac:dyDescent="0.25">
      <c r="C677" t="str">
        <f t="shared" si="30"/>
        <v/>
      </c>
      <c r="F677" t="str">
        <f t="shared" si="31"/>
        <v/>
      </c>
      <c r="I677" t="str">
        <f t="shared" si="32"/>
        <v/>
      </c>
    </row>
    <row r="678" spans="3:9" x14ac:dyDescent="0.25">
      <c r="C678" t="str">
        <f t="shared" si="30"/>
        <v/>
      </c>
      <c r="F678" t="str">
        <f t="shared" si="31"/>
        <v/>
      </c>
      <c r="I678" t="str">
        <f t="shared" si="32"/>
        <v/>
      </c>
    </row>
    <row r="679" spans="3:9" x14ac:dyDescent="0.25">
      <c r="C679" t="str">
        <f t="shared" si="30"/>
        <v/>
      </c>
      <c r="F679" t="str">
        <f t="shared" si="31"/>
        <v/>
      </c>
      <c r="I679" t="str">
        <f t="shared" si="32"/>
        <v/>
      </c>
    </row>
    <row r="680" spans="3:9" x14ac:dyDescent="0.25">
      <c r="C680" t="str">
        <f t="shared" si="30"/>
        <v/>
      </c>
      <c r="F680" t="str">
        <f t="shared" si="31"/>
        <v/>
      </c>
      <c r="I680" t="str">
        <f t="shared" si="32"/>
        <v/>
      </c>
    </row>
    <row r="681" spans="3:9" x14ac:dyDescent="0.25">
      <c r="C681" t="str">
        <f t="shared" si="30"/>
        <v/>
      </c>
      <c r="F681" t="str">
        <f t="shared" si="31"/>
        <v/>
      </c>
      <c r="I681" t="str">
        <f t="shared" si="32"/>
        <v/>
      </c>
    </row>
    <row r="682" spans="3:9" x14ac:dyDescent="0.25">
      <c r="C682" t="str">
        <f t="shared" si="30"/>
        <v/>
      </c>
      <c r="F682" t="str">
        <f t="shared" si="31"/>
        <v/>
      </c>
      <c r="I682" t="str">
        <f t="shared" si="32"/>
        <v/>
      </c>
    </row>
    <row r="683" spans="3:9" x14ac:dyDescent="0.25">
      <c r="C683" t="str">
        <f t="shared" si="30"/>
        <v/>
      </c>
      <c r="F683" t="str">
        <f t="shared" si="31"/>
        <v/>
      </c>
      <c r="I683" t="str">
        <f t="shared" si="32"/>
        <v/>
      </c>
    </row>
    <row r="684" spans="3:9" x14ac:dyDescent="0.25">
      <c r="C684" t="str">
        <f t="shared" si="30"/>
        <v/>
      </c>
      <c r="F684" t="str">
        <f t="shared" si="31"/>
        <v/>
      </c>
      <c r="I684" t="str">
        <f t="shared" si="32"/>
        <v/>
      </c>
    </row>
    <row r="685" spans="3:9" x14ac:dyDescent="0.25">
      <c r="C685" t="str">
        <f t="shared" si="30"/>
        <v/>
      </c>
      <c r="F685" t="str">
        <f t="shared" si="31"/>
        <v/>
      </c>
      <c r="I685" t="str">
        <f t="shared" si="32"/>
        <v/>
      </c>
    </row>
    <row r="686" spans="3:9" x14ac:dyDescent="0.25">
      <c r="C686" t="str">
        <f t="shared" si="30"/>
        <v/>
      </c>
      <c r="F686" t="str">
        <f t="shared" si="31"/>
        <v/>
      </c>
      <c r="I686" t="str">
        <f t="shared" si="32"/>
        <v/>
      </c>
    </row>
    <row r="687" spans="3:9" x14ac:dyDescent="0.25">
      <c r="C687" t="str">
        <f t="shared" si="30"/>
        <v/>
      </c>
      <c r="F687" t="str">
        <f t="shared" si="31"/>
        <v/>
      </c>
      <c r="I687" t="str">
        <f t="shared" si="32"/>
        <v/>
      </c>
    </row>
    <row r="688" spans="3:9" x14ac:dyDescent="0.25">
      <c r="C688" t="str">
        <f t="shared" si="30"/>
        <v/>
      </c>
      <c r="F688" t="str">
        <f t="shared" si="31"/>
        <v/>
      </c>
      <c r="I688" t="str">
        <f t="shared" si="32"/>
        <v/>
      </c>
    </row>
    <row r="689" spans="3:9" x14ac:dyDescent="0.25">
      <c r="C689" t="str">
        <f t="shared" si="30"/>
        <v/>
      </c>
      <c r="F689" t="str">
        <f t="shared" si="31"/>
        <v/>
      </c>
      <c r="I689" t="str">
        <f t="shared" si="32"/>
        <v/>
      </c>
    </row>
    <row r="690" spans="3:9" x14ac:dyDescent="0.25">
      <c r="C690" t="str">
        <f t="shared" si="30"/>
        <v/>
      </c>
      <c r="F690" t="str">
        <f t="shared" si="31"/>
        <v/>
      </c>
      <c r="I690" t="str">
        <f t="shared" si="32"/>
        <v/>
      </c>
    </row>
    <row r="691" spans="3:9" x14ac:dyDescent="0.25">
      <c r="C691" t="str">
        <f t="shared" si="30"/>
        <v/>
      </c>
      <c r="F691" t="str">
        <f t="shared" si="31"/>
        <v/>
      </c>
      <c r="I691" t="str">
        <f t="shared" si="32"/>
        <v/>
      </c>
    </row>
    <row r="692" spans="3:9" x14ac:dyDescent="0.25">
      <c r="C692" t="str">
        <f t="shared" si="30"/>
        <v/>
      </c>
      <c r="F692" t="str">
        <f t="shared" si="31"/>
        <v/>
      </c>
      <c r="I692" t="str">
        <f t="shared" si="32"/>
        <v/>
      </c>
    </row>
    <row r="693" spans="3:9" x14ac:dyDescent="0.25">
      <c r="C693" t="str">
        <f t="shared" si="30"/>
        <v/>
      </c>
      <c r="F693" t="str">
        <f t="shared" si="31"/>
        <v/>
      </c>
      <c r="I693" t="str">
        <f t="shared" si="32"/>
        <v/>
      </c>
    </row>
    <row r="694" spans="3:9" x14ac:dyDescent="0.25">
      <c r="C694" t="str">
        <f t="shared" si="30"/>
        <v/>
      </c>
      <c r="F694" t="str">
        <f t="shared" si="31"/>
        <v/>
      </c>
      <c r="I694" t="str">
        <f t="shared" si="32"/>
        <v/>
      </c>
    </row>
    <row r="695" spans="3:9" x14ac:dyDescent="0.25">
      <c r="C695" t="str">
        <f t="shared" si="30"/>
        <v/>
      </c>
      <c r="F695" t="str">
        <f t="shared" si="31"/>
        <v/>
      </c>
      <c r="I695" t="str">
        <f t="shared" si="32"/>
        <v/>
      </c>
    </row>
    <row r="696" spans="3:9" x14ac:dyDescent="0.25">
      <c r="C696" t="str">
        <f t="shared" si="30"/>
        <v/>
      </c>
      <c r="F696" t="str">
        <f t="shared" si="31"/>
        <v/>
      </c>
      <c r="I696" t="str">
        <f t="shared" si="32"/>
        <v/>
      </c>
    </row>
    <row r="697" spans="3:9" x14ac:dyDescent="0.25">
      <c r="C697" t="str">
        <f t="shared" si="30"/>
        <v/>
      </c>
      <c r="F697" t="str">
        <f t="shared" si="31"/>
        <v/>
      </c>
      <c r="I697" t="str">
        <f t="shared" si="32"/>
        <v/>
      </c>
    </row>
    <row r="698" spans="3:9" x14ac:dyDescent="0.25">
      <c r="C698" t="str">
        <f t="shared" si="30"/>
        <v/>
      </c>
      <c r="F698" t="str">
        <f t="shared" si="31"/>
        <v/>
      </c>
      <c r="I698" t="str">
        <f t="shared" si="32"/>
        <v/>
      </c>
    </row>
    <row r="699" spans="3:9" x14ac:dyDescent="0.25">
      <c r="C699" t="str">
        <f t="shared" si="30"/>
        <v/>
      </c>
      <c r="F699" t="str">
        <f t="shared" si="31"/>
        <v/>
      </c>
      <c r="I699" t="str">
        <f t="shared" si="32"/>
        <v/>
      </c>
    </row>
    <row r="700" spans="3:9" x14ac:dyDescent="0.25">
      <c r="C700" t="str">
        <f t="shared" si="30"/>
        <v/>
      </c>
      <c r="F700" t="str">
        <f t="shared" si="31"/>
        <v/>
      </c>
      <c r="I700" t="str">
        <f t="shared" si="32"/>
        <v/>
      </c>
    </row>
    <row r="701" spans="3:9" x14ac:dyDescent="0.25">
      <c r="C701" t="str">
        <f t="shared" si="30"/>
        <v/>
      </c>
      <c r="F701" t="str">
        <f t="shared" si="31"/>
        <v/>
      </c>
      <c r="I701" t="str">
        <f t="shared" si="32"/>
        <v/>
      </c>
    </row>
    <row r="702" spans="3:9" x14ac:dyDescent="0.25">
      <c r="C702" t="str">
        <f t="shared" si="30"/>
        <v/>
      </c>
      <c r="F702" t="str">
        <f t="shared" si="31"/>
        <v/>
      </c>
      <c r="I702" t="str">
        <f t="shared" si="32"/>
        <v/>
      </c>
    </row>
    <row r="703" spans="3:9" x14ac:dyDescent="0.25">
      <c r="C703" t="str">
        <f t="shared" si="30"/>
        <v/>
      </c>
      <c r="F703" t="str">
        <f t="shared" si="31"/>
        <v/>
      </c>
      <c r="I703" t="str">
        <f t="shared" si="32"/>
        <v/>
      </c>
    </row>
    <row r="704" spans="3:9" x14ac:dyDescent="0.25">
      <c r="C704" t="str">
        <f t="shared" si="30"/>
        <v/>
      </c>
      <c r="F704" t="str">
        <f t="shared" si="31"/>
        <v/>
      </c>
      <c r="I704" t="str">
        <f t="shared" si="32"/>
        <v/>
      </c>
    </row>
    <row r="705" spans="3:9" x14ac:dyDescent="0.25">
      <c r="C705" t="str">
        <f t="shared" si="30"/>
        <v/>
      </c>
      <c r="F705" t="str">
        <f t="shared" si="31"/>
        <v/>
      </c>
      <c r="I705" t="str">
        <f t="shared" si="32"/>
        <v/>
      </c>
    </row>
    <row r="706" spans="3:9" x14ac:dyDescent="0.25">
      <c r="C706" t="str">
        <f t="shared" si="30"/>
        <v/>
      </c>
      <c r="F706" t="str">
        <f t="shared" si="31"/>
        <v/>
      </c>
      <c r="I706" t="str">
        <f t="shared" si="32"/>
        <v/>
      </c>
    </row>
    <row r="707" spans="3:9" x14ac:dyDescent="0.25">
      <c r="C707" t="str">
        <f t="shared" si="30"/>
        <v/>
      </c>
      <c r="F707" t="str">
        <f t="shared" si="31"/>
        <v/>
      </c>
      <c r="I707" t="str">
        <f t="shared" si="32"/>
        <v/>
      </c>
    </row>
    <row r="708" spans="3:9" x14ac:dyDescent="0.25">
      <c r="C708" t="str">
        <f t="shared" si="30"/>
        <v/>
      </c>
      <c r="F708" t="str">
        <f t="shared" si="31"/>
        <v/>
      </c>
      <c r="I708" t="str">
        <f t="shared" si="32"/>
        <v/>
      </c>
    </row>
    <row r="709" spans="3:9" x14ac:dyDescent="0.25">
      <c r="C709" t="str">
        <f t="shared" si="30"/>
        <v/>
      </c>
      <c r="F709" t="str">
        <f t="shared" si="31"/>
        <v/>
      </c>
      <c r="I709" t="str">
        <f t="shared" si="32"/>
        <v/>
      </c>
    </row>
    <row r="710" spans="3:9" x14ac:dyDescent="0.25">
      <c r="C710" t="str">
        <f t="shared" ref="C710:C773" si="33">IF(OR(B710="",B710="(blank)"),"",1)</f>
        <v/>
      </c>
      <c r="F710" t="str">
        <f t="shared" ref="F710:F773" si="34">IF(OR(E710="",E710="(blank)"),"",1)</f>
        <v/>
      </c>
      <c r="I710" t="str">
        <f t="shared" ref="I710:I773" si="35">IF(OR(H710="",H710="(blank)"),"",1)</f>
        <v/>
      </c>
    </row>
    <row r="711" spans="3:9" x14ac:dyDescent="0.25">
      <c r="C711" t="str">
        <f t="shared" si="33"/>
        <v/>
      </c>
      <c r="F711" t="str">
        <f t="shared" si="34"/>
        <v/>
      </c>
      <c r="I711" t="str">
        <f t="shared" si="35"/>
        <v/>
      </c>
    </row>
    <row r="712" spans="3:9" x14ac:dyDescent="0.25">
      <c r="C712" t="str">
        <f t="shared" si="33"/>
        <v/>
      </c>
      <c r="F712" t="str">
        <f t="shared" si="34"/>
        <v/>
      </c>
      <c r="I712" t="str">
        <f t="shared" si="35"/>
        <v/>
      </c>
    </row>
    <row r="713" spans="3:9" x14ac:dyDescent="0.25">
      <c r="C713" t="str">
        <f t="shared" si="33"/>
        <v/>
      </c>
      <c r="F713" t="str">
        <f t="shared" si="34"/>
        <v/>
      </c>
      <c r="I713" t="str">
        <f t="shared" si="35"/>
        <v/>
      </c>
    </row>
    <row r="714" spans="3:9" x14ac:dyDescent="0.25">
      <c r="C714" t="str">
        <f t="shared" si="33"/>
        <v/>
      </c>
      <c r="F714" t="str">
        <f t="shared" si="34"/>
        <v/>
      </c>
      <c r="I714" t="str">
        <f t="shared" si="35"/>
        <v/>
      </c>
    </row>
    <row r="715" spans="3:9" x14ac:dyDescent="0.25">
      <c r="C715" t="str">
        <f t="shared" si="33"/>
        <v/>
      </c>
      <c r="F715" t="str">
        <f t="shared" si="34"/>
        <v/>
      </c>
      <c r="I715" t="str">
        <f t="shared" si="35"/>
        <v/>
      </c>
    </row>
    <row r="716" spans="3:9" x14ac:dyDescent="0.25">
      <c r="C716" t="str">
        <f t="shared" si="33"/>
        <v/>
      </c>
      <c r="F716" t="str">
        <f t="shared" si="34"/>
        <v/>
      </c>
      <c r="I716" t="str">
        <f t="shared" si="35"/>
        <v/>
      </c>
    </row>
    <row r="717" spans="3:9" x14ac:dyDescent="0.25">
      <c r="C717" t="str">
        <f t="shared" si="33"/>
        <v/>
      </c>
      <c r="F717" t="str">
        <f t="shared" si="34"/>
        <v/>
      </c>
      <c r="I717" t="str">
        <f t="shared" si="35"/>
        <v/>
      </c>
    </row>
    <row r="718" spans="3:9" x14ac:dyDescent="0.25">
      <c r="C718" t="str">
        <f t="shared" si="33"/>
        <v/>
      </c>
      <c r="F718" t="str">
        <f t="shared" si="34"/>
        <v/>
      </c>
      <c r="I718" t="str">
        <f t="shared" si="35"/>
        <v/>
      </c>
    </row>
    <row r="719" spans="3:9" x14ac:dyDescent="0.25">
      <c r="C719" t="str">
        <f t="shared" si="33"/>
        <v/>
      </c>
      <c r="F719" t="str">
        <f t="shared" si="34"/>
        <v/>
      </c>
      <c r="I719" t="str">
        <f t="shared" si="35"/>
        <v/>
      </c>
    </row>
    <row r="720" spans="3:9" x14ac:dyDescent="0.25">
      <c r="C720" t="str">
        <f t="shared" si="33"/>
        <v/>
      </c>
      <c r="F720" t="str">
        <f t="shared" si="34"/>
        <v/>
      </c>
      <c r="I720" t="str">
        <f t="shared" si="35"/>
        <v/>
      </c>
    </row>
    <row r="721" spans="3:9" x14ac:dyDescent="0.25">
      <c r="C721" t="str">
        <f t="shared" si="33"/>
        <v/>
      </c>
      <c r="F721" t="str">
        <f t="shared" si="34"/>
        <v/>
      </c>
      <c r="I721" t="str">
        <f t="shared" si="35"/>
        <v/>
      </c>
    </row>
    <row r="722" spans="3:9" x14ac:dyDescent="0.25">
      <c r="C722" t="str">
        <f t="shared" si="33"/>
        <v/>
      </c>
      <c r="F722" t="str">
        <f t="shared" si="34"/>
        <v/>
      </c>
      <c r="I722" t="str">
        <f t="shared" si="35"/>
        <v/>
      </c>
    </row>
    <row r="723" spans="3:9" x14ac:dyDescent="0.25">
      <c r="C723" t="str">
        <f t="shared" si="33"/>
        <v/>
      </c>
      <c r="F723" t="str">
        <f t="shared" si="34"/>
        <v/>
      </c>
      <c r="I723" t="str">
        <f t="shared" si="35"/>
        <v/>
      </c>
    </row>
    <row r="724" spans="3:9" x14ac:dyDescent="0.25">
      <c r="C724" t="str">
        <f t="shared" si="33"/>
        <v/>
      </c>
      <c r="F724" t="str">
        <f t="shared" si="34"/>
        <v/>
      </c>
      <c r="I724" t="str">
        <f t="shared" si="35"/>
        <v/>
      </c>
    </row>
    <row r="725" spans="3:9" x14ac:dyDescent="0.25">
      <c r="C725" t="str">
        <f t="shared" si="33"/>
        <v/>
      </c>
      <c r="F725" t="str">
        <f t="shared" si="34"/>
        <v/>
      </c>
      <c r="I725" t="str">
        <f t="shared" si="35"/>
        <v/>
      </c>
    </row>
    <row r="726" spans="3:9" x14ac:dyDescent="0.25">
      <c r="C726" t="str">
        <f t="shared" si="33"/>
        <v/>
      </c>
      <c r="F726" t="str">
        <f t="shared" si="34"/>
        <v/>
      </c>
      <c r="I726" t="str">
        <f t="shared" si="35"/>
        <v/>
      </c>
    </row>
    <row r="727" spans="3:9" x14ac:dyDescent="0.25">
      <c r="C727" t="str">
        <f t="shared" si="33"/>
        <v/>
      </c>
      <c r="F727" t="str">
        <f t="shared" si="34"/>
        <v/>
      </c>
      <c r="I727" t="str">
        <f t="shared" si="35"/>
        <v/>
      </c>
    </row>
    <row r="728" spans="3:9" x14ac:dyDescent="0.25">
      <c r="C728" t="str">
        <f t="shared" si="33"/>
        <v/>
      </c>
      <c r="F728" t="str">
        <f t="shared" si="34"/>
        <v/>
      </c>
      <c r="I728" t="str">
        <f t="shared" si="35"/>
        <v/>
      </c>
    </row>
    <row r="729" spans="3:9" x14ac:dyDescent="0.25">
      <c r="C729" t="str">
        <f t="shared" si="33"/>
        <v/>
      </c>
      <c r="F729" t="str">
        <f t="shared" si="34"/>
        <v/>
      </c>
      <c r="I729" t="str">
        <f t="shared" si="35"/>
        <v/>
      </c>
    </row>
    <row r="730" spans="3:9" x14ac:dyDescent="0.25">
      <c r="C730" t="str">
        <f t="shared" si="33"/>
        <v/>
      </c>
      <c r="F730" t="str">
        <f t="shared" si="34"/>
        <v/>
      </c>
      <c r="I730" t="str">
        <f t="shared" si="35"/>
        <v/>
      </c>
    </row>
    <row r="731" spans="3:9" x14ac:dyDescent="0.25">
      <c r="C731" t="str">
        <f t="shared" si="33"/>
        <v/>
      </c>
      <c r="F731" t="str">
        <f t="shared" si="34"/>
        <v/>
      </c>
      <c r="I731" t="str">
        <f t="shared" si="35"/>
        <v/>
      </c>
    </row>
    <row r="732" spans="3:9" x14ac:dyDescent="0.25">
      <c r="C732" t="str">
        <f t="shared" si="33"/>
        <v/>
      </c>
      <c r="F732" t="str">
        <f t="shared" si="34"/>
        <v/>
      </c>
      <c r="I732" t="str">
        <f t="shared" si="35"/>
        <v/>
      </c>
    </row>
    <row r="733" spans="3:9" x14ac:dyDescent="0.25">
      <c r="C733" t="str">
        <f t="shared" si="33"/>
        <v/>
      </c>
      <c r="F733" t="str">
        <f t="shared" si="34"/>
        <v/>
      </c>
      <c r="I733" t="str">
        <f t="shared" si="35"/>
        <v/>
      </c>
    </row>
    <row r="734" spans="3:9" x14ac:dyDescent="0.25">
      <c r="C734" t="str">
        <f t="shared" si="33"/>
        <v/>
      </c>
      <c r="F734" t="str">
        <f t="shared" si="34"/>
        <v/>
      </c>
      <c r="I734" t="str">
        <f t="shared" si="35"/>
        <v/>
      </c>
    </row>
    <row r="735" spans="3:9" x14ac:dyDescent="0.25">
      <c r="C735" t="str">
        <f t="shared" si="33"/>
        <v/>
      </c>
      <c r="F735" t="str">
        <f t="shared" si="34"/>
        <v/>
      </c>
      <c r="I735" t="str">
        <f t="shared" si="35"/>
        <v/>
      </c>
    </row>
    <row r="736" spans="3:9" x14ac:dyDescent="0.25">
      <c r="C736" t="str">
        <f t="shared" si="33"/>
        <v/>
      </c>
      <c r="F736" t="str">
        <f t="shared" si="34"/>
        <v/>
      </c>
      <c r="I736" t="str">
        <f t="shared" si="35"/>
        <v/>
      </c>
    </row>
    <row r="737" spans="3:9" x14ac:dyDescent="0.25">
      <c r="C737" t="str">
        <f t="shared" si="33"/>
        <v/>
      </c>
      <c r="F737" t="str">
        <f t="shared" si="34"/>
        <v/>
      </c>
      <c r="I737" t="str">
        <f t="shared" si="35"/>
        <v/>
      </c>
    </row>
    <row r="738" spans="3:9" x14ac:dyDescent="0.25">
      <c r="C738" t="str">
        <f t="shared" si="33"/>
        <v/>
      </c>
      <c r="F738" t="str">
        <f t="shared" si="34"/>
        <v/>
      </c>
      <c r="I738" t="str">
        <f t="shared" si="35"/>
        <v/>
      </c>
    </row>
    <row r="739" spans="3:9" x14ac:dyDescent="0.25">
      <c r="C739" t="str">
        <f t="shared" si="33"/>
        <v/>
      </c>
      <c r="F739" t="str">
        <f t="shared" si="34"/>
        <v/>
      </c>
      <c r="I739" t="str">
        <f t="shared" si="35"/>
        <v/>
      </c>
    </row>
    <row r="740" spans="3:9" x14ac:dyDescent="0.25">
      <c r="C740" t="str">
        <f t="shared" si="33"/>
        <v/>
      </c>
      <c r="F740" t="str">
        <f t="shared" si="34"/>
        <v/>
      </c>
      <c r="I740" t="str">
        <f t="shared" si="35"/>
        <v/>
      </c>
    </row>
    <row r="741" spans="3:9" x14ac:dyDescent="0.25">
      <c r="C741" t="str">
        <f t="shared" si="33"/>
        <v/>
      </c>
      <c r="F741" t="str">
        <f t="shared" si="34"/>
        <v/>
      </c>
      <c r="I741" t="str">
        <f t="shared" si="35"/>
        <v/>
      </c>
    </row>
    <row r="742" spans="3:9" x14ac:dyDescent="0.25">
      <c r="C742" t="str">
        <f t="shared" si="33"/>
        <v/>
      </c>
      <c r="F742" t="str">
        <f t="shared" si="34"/>
        <v/>
      </c>
      <c r="I742" t="str">
        <f t="shared" si="35"/>
        <v/>
      </c>
    </row>
    <row r="743" spans="3:9" x14ac:dyDescent="0.25">
      <c r="C743" t="str">
        <f t="shared" si="33"/>
        <v/>
      </c>
      <c r="F743" t="str">
        <f t="shared" si="34"/>
        <v/>
      </c>
      <c r="I743" t="str">
        <f t="shared" si="35"/>
        <v/>
      </c>
    </row>
    <row r="744" spans="3:9" x14ac:dyDescent="0.25">
      <c r="C744" t="str">
        <f t="shared" si="33"/>
        <v/>
      </c>
      <c r="F744" t="str">
        <f t="shared" si="34"/>
        <v/>
      </c>
      <c r="I744" t="str">
        <f t="shared" si="35"/>
        <v/>
      </c>
    </row>
    <row r="745" spans="3:9" x14ac:dyDescent="0.25">
      <c r="C745" t="str">
        <f t="shared" si="33"/>
        <v/>
      </c>
      <c r="F745" t="str">
        <f t="shared" si="34"/>
        <v/>
      </c>
      <c r="I745" t="str">
        <f t="shared" si="35"/>
        <v/>
      </c>
    </row>
    <row r="746" spans="3:9" x14ac:dyDescent="0.25">
      <c r="C746" t="str">
        <f t="shared" si="33"/>
        <v/>
      </c>
      <c r="F746" t="str">
        <f t="shared" si="34"/>
        <v/>
      </c>
      <c r="I746" t="str">
        <f t="shared" si="35"/>
        <v/>
      </c>
    </row>
    <row r="747" spans="3:9" x14ac:dyDescent="0.25">
      <c r="C747" t="str">
        <f t="shared" si="33"/>
        <v/>
      </c>
      <c r="F747" t="str">
        <f t="shared" si="34"/>
        <v/>
      </c>
      <c r="I747" t="str">
        <f t="shared" si="35"/>
        <v/>
      </c>
    </row>
    <row r="748" spans="3:9" x14ac:dyDescent="0.25">
      <c r="C748" t="str">
        <f t="shared" si="33"/>
        <v/>
      </c>
      <c r="F748" t="str">
        <f t="shared" si="34"/>
        <v/>
      </c>
      <c r="I748" t="str">
        <f t="shared" si="35"/>
        <v/>
      </c>
    </row>
    <row r="749" spans="3:9" x14ac:dyDescent="0.25">
      <c r="C749" t="str">
        <f t="shared" si="33"/>
        <v/>
      </c>
      <c r="F749" t="str">
        <f t="shared" si="34"/>
        <v/>
      </c>
      <c r="I749" t="str">
        <f t="shared" si="35"/>
        <v/>
      </c>
    </row>
    <row r="750" spans="3:9" x14ac:dyDescent="0.25">
      <c r="C750" t="str">
        <f t="shared" si="33"/>
        <v/>
      </c>
      <c r="F750" t="str">
        <f t="shared" si="34"/>
        <v/>
      </c>
      <c r="I750" t="str">
        <f t="shared" si="35"/>
        <v/>
      </c>
    </row>
    <row r="751" spans="3:9" x14ac:dyDescent="0.25">
      <c r="C751" t="str">
        <f t="shared" si="33"/>
        <v/>
      </c>
      <c r="F751" t="str">
        <f t="shared" si="34"/>
        <v/>
      </c>
      <c r="I751" t="str">
        <f t="shared" si="35"/>
        <v/>
      </c>
    </row>
    <row r="752" spans="3:9" x14ac:dyDescent="0.25">
      <c r="C752" t="str">
        <f t="shared" si="33"/>
        <v/>
      </c>
      <c r="F752" t="str">
        <f t="shared" si="34"/>
        <v/>
      </c>
      <c r="I752" t="str">
        <f t="shared" si="35"/>
        <v/>
      </c>
    </row>
    <row r="753" spans="3:9" x14ac:dyDescent="0.25">
      <c r="C753" t="str">
        <f t="shared" si="33"/>
        <v/>
      </c>
      <c r="F753" t="str">
        <f t="shared" si="34"/>
        <v/>
      </c>
      <c r="I753" t="str">
        <f t="shared" si="35"/>
        <v/>
      </c>
    </row>
    <row r="754" spans="3:9" x14ac:dyDescent="0.25">
      <c r="C754" t="str">
        <f t="shared" si="33"/>
        <v/>
      </c>
      <c r="F754" t="str">
        <f t="shared" si="34"/>
        <v/>
      </c>
      <c r="I754" t="str">
        <f t="shared" si="35"/>
        <v/>
      </c>
    </row>
    <row r="755" spans="3:9" x14ac:dyDescent="0.25">
      <c r="C755" t="str">
        <f t="shared" si="33"/>
        <v/>
      </c>
      <c r="F755" t="str">
        <f t="shared" si="34"/>
        <v/>
      </c>
      <c r="I755" t="str">
        <f t="shared" si="35"/>
        <v/>
      </c>
    </row>
    <row r="756" spans="3:9" x14ac:dyDescent="0.25">
      <c r="C756" t="str">
        <f t="shared" si="33"/>
        <v/>
      </c>
      <c r="F756" t="str">
        <f t="shared" si="34"/>
        <v/>
      </c>
      <c r="I756" t="str">
        <f t="shared" si="35"/>
        <v/>
      </c>
    </row>
    <row r="757" spans="3:9" x14ac:dyDescent="0.25">
      <c r="C757" t="str">
        <f t="shared" si="33"/>
        <v/>
      </c>
      <c r="F757" t="str">
        <f t="shared" si="34"/>
        <v/>
      </c>
      <c r="I757" t="str">
        <f t="shared" si="35"/>
        <v/>
      </c>
    </row>
    <row r="758" spans="3:9" x14ac:dyDescent="0.25">
      <c r="C758" t="str">
        <f t="shared" si="33"/>
        <v/>
      </c>
      <c r="F758" t="str">
        <f t="shared" si="34"/>
        <v/>
      </c>
      <c r="I758" t="str">
        <f t="shared" si="35"/>
        <v/>
      </c>
    </row>
    <row r="759" spans="3:9" x14ac:dyDescent="0.25">
      <c r="C759" t="str">
        <f t="shared" si="33"/>
        <v/>
      </c>
      <c r="F759" t="str">
        <f t="shared" si="34"/>
        <v/>
      </c>
      <c r="I759" t="str">
        <f t="shared" si="35"/>
        <v/>
      </c>
    </row>
    <row r="760" spans="3:9" x14ac:dyDescent="0.25">
      <c r="C760" t="str">
        <f t="shared" si="33"/>
        <v/>
      </c>
      <c r="F760" t="str">
        <f t="shared" si="34"/>
        <v/>
      </c>
      <c r="I760" t="str">
        <f t="shared" si="35"/>
        <v/>
      </c>
    </row>
    <row r="761" spans="3:9" x14ac:dyDescent="0.25">
      <c r="C761" t="str">
        <f t="shared" si="33"/>
        <v/>
      </c>
      <c r="F761" t="str">
        <f t="shared" si="34"/>
        <v/>
      </c>
      <c r="I761" t="str">
        <f t="shared" si="35"/>
        <v/>
      </c>
    </row>
    <row r="762" spans="3:9" x14ac:dyDescent="0.25">
      <c r="C762" t="str">
        <f t="shared" si="33"/>
        <v/>
      </c>
      <c r="F762" t="str">
        <f t="shared" si="34"/>
        <v/>
      </c>
      <c r="I762" t="str">
        <f t="shared" si="35"/>
        <v/>
      </c>
    </row>
    <row r="763" spans="3:9" x14ac:dyDescent="0.25">
      <c r="C763" t="str">
        <f t="shared" si="33"/>
        <v/>
      </c>
      <c r="F763" t="str">
        <f t="shared" si="34"/>
        <v/>
      </c>
      <c r="I763" t="str">
        <f t="shared" si="35"/>
        <v/>
      </c>
    </row>
    <row r="764" spans="3:9" x14ac:dyDescent="0.25">
      <c r="C764" t="str">
        <f t="shared" si="33"/>
        <v/>
      </c>
      <c r="F764" t="str">
        <f t="shared" si="34"/>
        <v/>
      </c>
      <c r="I764" t="str">
        <f t="shared" si="35"/>
        <v/>
      </c>
    </row>
    <row r="765" spans="3:9" x14ac:dyDescent="0.25">
      <c r="C765" t="str">
        <f t="shared" si="33"/>
        <v/>
      </c>
      <c r="F765" t="str">
        <f t="shared" si="34"/>
        <v/>
      </c>
      <c r="I765" t="str">
        <f t="shared" si="35"/>
        <v/>
      </c>
    </row>
    <row r="766" spans="3:9" x14ac:dyDescent="0.25">
      <c r="C766" t="str">
        <f t="shared" si="33"/>
        <v/>
      </c>
      <c r="F766" t="str">
        <f t="shared" si="34"/>
        <v/>
      </c>
      <c r="I766" t="str">
        <f t="shared" si="35"/>
        <v/>
      </c>
    </row>
    <row r="767" spans="3:9" x14ac:dyDescent="0.25">
      <c r="C767" t="str">
        <f t="shared" si="33"/>
        <v/>
      </c>
      <c r="F767" t="str">
        <f t="shared" si="34"/>
        <v/>
      </c>
      <c r="I767" t="str">
        <f t="shared" si="35"/>
        <v/>
      </c>
    </row>
    <row r="768" spans="3:9" x14ac:dyDescent="0.25">
      <c r="C768" t="str">
        <f t="shared" si="33"/>
        <v/>
      </c>
      <c r="F768" t="str">
        <f t="shared" si="34"/>
        <v/>
      </c>
      <c r="I768" t="str">
        <f t="shared" si="35"/>
        <v/>
      </c>
    </row>
    <row r="769" spans="3:9" x14ac:dyDescent="0.25">
      <c r="C769" t="str">
        <f t="shared" si="33"/>
        <v/>
      </c>
      <c r="F769" t="str">
        <f t="shared" si="34"/>
        <v/>
      </c>
      <c r="I769" t="str">
        <f t="shared" si="35"/>
        <v/>
      </c>
    </row>
    <row r="770" spans="3:9" x14ac:dyDescent="0.25">
      <c r="C770" t="str">
        <f t="shared" si="33"/>
        <v/>
      </c>
      <c r="F770" t="str">
        <f t="shared" si="34"/>
        <v/>
      </c>
      <c r="I770" t="str">
        <f t="shared" si="35"/>
        <v/>
      </c>
    </row>
    <row r="771" spans="3:9" x14ac:dyDescent="0.25">
      <c r="C771" t="str">
        <f t="shared" si="33"/>
        <v/>
      </c>
      <c r="F771" t="str">
        <f t="shared" si="34"/>
        <v/>
      </c>
      <c r="I771" t="str">
        <f t="shared" si="35"/>
        <v/>
      </c>
    </row>
    <row r="772" spans="3:9" x14ac:dyDescent="0.25">
      <c r="C772" t="str">
        <f t="shared" si="33"/>
        <v/>
      </c>
      <c r="F772" t="str">
        <f t="shared" si="34"/>
        <v/>
      </c>
      <c r="I772" t="str">
        <f t="shared" si="35"/>
        <v/>
      </c>
    </row>
    <row r="773" spans="3:9" x14ac:dyDescent="0.25">
      <c r="C773" t="str">
        <f t="shared" si="33"/>
        <v/>
      </c>
      <c r="F773" t="str">
        <f t="shared" si="34"/>
        <v/>
      </c>
      <c r="I773" t="str">
        <f t="shared" si="35"/>
        <v/>
      </c>
    </row>
    <row r="774" spans="3:9" x14ac:dyDescent="0.25">
      <c r="C774" t="str">
        <f t="shared" ref="C774:C837" si="36">IF(OR(B774="",B774="(blank)"),"",1)</f>
        <v/>
      </c>
      <c r="F774" t="str">
        <f t="shared" ref="F774:F837" si="37">IF(OR(E774="",E774="(blank)"),"",1)</f>
        <v/>
      </c>
      <c r="I774" t="str">
        <f t="shared" ref="I774:I837" si="38">IF(OR(H774="",H774="(blank)"),"",1)</f>
        <v/>
      </c>
    </row>
    <row r="775" spans="3:9" x14ac:dyDescent="0.25">
      <c r="C775" t="str">
        <f t="shared" si="36"/>
        <v/>
      </c>
      <c r="F775" t="str">
        <f t="shared" si="37"/>
        <v/>
      </c>
      <c r="I775" t="str">
        <f t="shared" si="38"/>
        <v/>
      </c>
    </row>
    <row r="776" spans="3:9" x14ac:dyDescent="0.25">
      <c r="C776" t="str">
        <f t="shared" si="36"/>
        <v/>
      </c>
      <c r="F776" t="str">
        <f t="shared" si="37"/>
        <v/>
      </c>
      <c r="I776" t="str">
        <f t="shared" si="38"/>
        <v/>
      </c>
    </row>
    <row r="777" spans="3:9" x14ac:dyDescent="0.25">
      <c r="C777" t="str">
        <f t="shared" si="36"/>
        <v/>
      </c>
      <c r="F777" t="str">
        <f t="shared" si="37"/>
        <v/>
      </c>
      <c r="I777" t="str">
        <f t="shared" si="38"/>
        <v/>
      </c>
    </row>
    <row r="778" spans="3:9" x14ac:dyDescent="0.25">
      <c r="C778" t="str">
        <f t="shared" si="36"/>
        <v/>
      </c>
      <c r="F778" t="str">
        <f t="shared" si="37"/>
        <v/>
      </c>
      <c r="I778" t="str">
        <f t="shared" si="38"/>
        <v/>
      </c>
    </row>
    <row r="779" spans="3:9" x14ac:dyDescent="0.25">
      <c r="C779" t="str">
        <f t="shared" si="36"/>
        <v/>
      </c>
      <c r="F779" t="str">
        <f t="shared" si="37"/>
        <v/>
      </c>
      <c r="I779" t="str">
        <f t="shared" si="38"/>
        <v/>
      </c>
    </row>
    <row r="780" spans="3:9" x14ac:dyDescent="0.25">
      <c r="C780" t="str">
        <f t="shared" si="36"/>
        <v/>
      </c>
      <c r="F780" t="str">
        <f t="shared" si="37"/>
        <v/>
      </c>
      <c r="I780" t="str">
        <f t="shared" si="38"/>
        <v/>
      </c>
    </row>
    <row r="781" spans="3:9" x14ac:dyDescent="0.25">
      <c r="C781" t="str">
        <f t="shared" si="36"/>
        <v/>
      </c>
      <c r="F781" t="str">
        <f t="shared" si="37"/>
        <v/>
      </c>
      <c r="I781" t="str">
        <f t="shared" si="38"/>
        <v/>
      </c>
    </row>
    <row r="782" spans="3:9" x14ac:dyDescent="0.25">
      <c r="C782" t="str">
        <f t="shared" si="36"/>
        <v/>
      </c>
      <c r="F782" t="str">
        <f t="shared" si="37"/>
        <v/>
      </c>
      <c r="I782" t="str">
        <f t="shared" si="38"/>
        <v/>
      </c>
    </row>
    <row r="783" spans="3:9" x14ac:dyDescent="0.25">
      <c r="C783" t="str">
        <f t="shared" si="36"/>
        <v/>
      </c>
      <c r="F783" t="str">
        <f t="shared" si="37"/>
        <v/>
      </c>
      <c r="I783" t="str">
        <f t="shared" si="38"/>
        <v/>
      </c>
    </row>
    <row r="784" spans="3:9" x14ac:dyDescent="0.25">
      <c r="C784" t="str">
        <f t="shared" si="36"/>
        <v/>
      </c>
      <c r="F784" t="str">
        <f t="shared" si="37"/>
        <v/>
      </c>
      <c r="I784" t="str">
        <f t="shared" si="38"/>
        <v/>
      </c>
    </row>
    <row r="785" spans="3:9" x14ac:dyDescent="0.25">
      <c r="C785" t="str">
        <f t="shared" si="36"/>
        <v/>
      </c>
      <c r="F785" t="str">
        <f t="shared" si="37"/>
        <v/>
      </c>
      <c r="I785" t="str">
        <f t="shared" si="38"/>
        <v/>
      </c>
    </row>
    <row r="786" spans="3:9" x14ac:dyDescent="0.25">
      <c r="C786" t="str">
        <f t="shared" si="36"/>
        <v/>
      </c>
      <c r="F786" t="str">
        <f t="shared" si="37"/>
        <v/>
      </c>
      <c r="I786" t="str">
        <f t="shared" si="38"/>
        <v/>
      </c>
    </row>
    <row r="787" spans="3:9" x14ac:dyDescent="0.25">
      <c r="C787" t="str">
        <f t="shared" si="36"/>
        <v/>
      </c>
      <c r="F787" t="str">
        <f t="shared" si="37"/>
        <v/>
      </c>
      <c r="I787" t="str">
        <f t="shared" si="38"/>
        <v/>
      </c>
    </row>
    <row r="788" spans="3:9" x14ac:dyDescent="0.25">
      <c r="C788" t="str">
        <f t="shared" si="36"/>
        <v/>
      </c>
      <c r="F788" t="str">
        <f t="shared" si="37"/>
        <v/>
      </c>
      <c r="I788" t="str">
        <f t="shared" si="38"/>
        <v/>
      </c>
    </row>
    <row r="789" spans="3:9" x14ac:dyDescent="0.25">
      <c r="C789" t="str">
        <f t="shared" si="36"/>
        <v/>
      </c>
      <c r="F789" t="str">
        <f t="shared" si="37"/>
        <v/>
      </c>
      <c r="I789" t="str">
        <f t="shared" si="38"/>
        <v/>
      </c>
    </row>
    <row r="790" spans="3:9" x14ac:dyDescent="0.25">
      <c r="C790" t="str">
        <f t="shared" si="36"/>
        <v/>
      </c>
      <c r="F790" t="str">
        <f t="shared" si="37"/>
        <v/>
      </c>
      <c r="I790" t="str">
        <f t="shared" si="38"/>
        <v/>
      </c>
    </row>
    <row r="791" spans="3:9" x14ac:dyDescent="0.25">
      <c r="C791" t="str">
        <f t="shared" si="36"/>
        <v/>
      </c>
      <c r="F791" t="str">
        <f t="shared" si="37"/>
        <v/>
      </c>
      <c r="I791" t="str">
        <f t="shared" si="38"/>
        <v/>
      </c>
    </row>
    <row r="792" spans="3:9" x14ac:dyDescent="0.25">
      <c r="C792" t="str">
        <f t="shared" si="36"/>
        <v/>
      </c>
      <c r="F792" t="str">
        <f t="shared" si="37"/>
        <v/>
      </c>
      <c r="I792" t="str">
        <f t="shared" si="38"/>
        <v/>
      </c>
    </row>
    <row r="793" spans="3:9" x14ac:dyDescent="0.25">
      <c r="C793" t="str">
        <f t="shared" si="36"/>
        <v/>
      </c>
      <c r="F793" t="str">
        <f t="shared" si="37"/>
        <v/>
      </c>
      <c r="I793" t="str">
        <f t="shared" si="38"/>
        <v/>
      </c>
    </row>
    <row r="794" spans="3:9" x14ac:dyDescent="0.25">
      <c r="C794" t="str">
        <f t="shared" si="36"/>
        <v/>
      </c>
      <c r="F794" t="str">
        <f t="shared" si="37"/>
        <v/>
      </c>
      <c r="I794" t="str">
        <f t="shared" si="38"/>
        <v/>
      </c>
    </row>
    <row r="795" spans="3:9" x14ac:dyDescent="0.25">
      <c r="C795" t="str">
        <f t="shared" si="36"/>
        <v/>
      </c>
      <c r="F795" t="str">
        <f t="shared" si="37"/>
        <v/>
      </c>
      <c r="I795" t="str">
        <f t="shared" si="38"/>
        <v/>
      </c>
    </row>
    <row r="796" spans="3:9" x14ac:dyDescent="0.25">
      <c r="C796" t="str">
        <f t="shared" si="36"/>
        <v/>
      </c>
      <c r="F796" t="str">
        <f t="shared" si="37"/>
        <v/>
      </c>
      <c r="I796" t="str">
        <f t="shared" si="38"/>
        <v/>
      </c>
    </row>
    <row r="797" spans="3:9" x14ac:dyDescent="0.25">
      <c r="C797" t="str">
        <f t="shared" si="36"/>
        <v/>
      </c>
      <c r="F797" t="str">
        <f t="shared" si="37"/>
        <v/>
      </c>
      <c r="I797" t="str">
        <f t="shared" si="38"/>
        <v/>
      </c>
    </row>
    <row r="798" spans="3:9" x14ac:dyDescent="0.25">
      <c r="C798" t="str">
        <f t="shared" si="36"/>
        <v/>
      </c>
      <c r="F798" t="str">
        <f t="shared" si="37"/>
        <v/>
      </c>
      <c r="I798" t="str">
        <f t="shared" si="38"/>
        <v/>
      </c>
    </row>
    <row r="799" spans="3:9" x14ac:dyDescent="0.25">
      <c r="C799" t="str">
        <f t="shared" si="36"/>
        <v/>
      </c>
      <c r="F799" t="str">
        <f t="shared" si="37"/>
        <v/>
      </c>
      <c r="I799" t="str">
        <f t="shared" si="38"/>
        <v/>
      </c>
    </row>
    <row r="800" spans="3:9" x14ac:dyDescent="0.25">
      <c r="C800" t="str">
        <f t="shared" si="36"/>
        <v/>
      </c>
      <c r="F800" t="str">
        <f t="shared" si="37"/>
        <v/>
      </c>
      <c r="I800" t="str">
        <f t="shared" si="38"/>
        <v/>
      </c>
    </row>
    <row r="801" spans="3:9" x14ac:dyDescent="0.25">
      <c r="C801" t="str">
        <f t="shared" si="36"/>
        <v/>
      </c>
      <c r="F801" t="str">
        <f t="shared" si="37"/>
        <v/>
      </c>
      <c r="I801" t="str">
        <f t="shared" si="38"/>
        <v/>
      </c>
    </row>
    <row r="802" spans="3:9" x14ac:dyDescent="0.25">
      <c r="C802" t="str">
        <f t="shared" si="36"/>
        <v/>
      </c>
      <c r="F802" t="str">
        <f t="shared" si="37"/>
        <v/>
      </c>
      <c r="I802" t="str">
        <f t="shared" si="38"/>
        <v/>
      </c>
    </row>
    <row r="803" spans="3:9" x14ac:dyDescent="0.25">
      <c r="C803" t="str">
        <f t="shared" si="36"/>
        <v/>
      </c>
      <c r="F803" t="str">
        <f t="shared" si="37"/>
        <v/>
      </c>
      <c r="I803" t="str">
        <f t="shared" si="38"/>
        <v/>
      </c>
    </row>
    <row r="804" spans="3:9" x14ac:dyDescent="0.25">
      <c r="C804" t="str">
        <f t="shared" si="36"/>
        <v/>
      </c>
      <c r="F804" t="str">
        <f t="shared" si="37"/>
        <v/>
      </c>
      <c r="I804" t="str">
        <f t="shared" si="38"/>
        <v/>
      </c>
    </row>
    <row r="805" spans="3:9" x14ac:dyDescent="0.25">
      <c r="C805" t="str">
        <f t="shared" si="36"/>
        <v/>
      </c>
      <c r="F805" t="str">
        <f t="shared" si="37"/>
        <v/>
      </c>
      <c r="I805" t="str">
        <f t="shared" si="38"/>
        <v/>
      </c>
    </row>
    <row r="806" spans="3:9" x14ac:dyDescent="0.25">
      <c r="C806" t="str">
        <f t="shared" si="36"/>
        <v/>
      </c>
      <c r="F806" t="str">
        <f t="shared" si="37"/>
        <v/>
      </c>
      <c r="I806" t="str">
        <f t="shared" si="38"/>
        <v/>
      </c>
    </row>
    <row r="807" spans="3:9" x14ac:dyDescent="0.25">
      <c r="C807" t="str">
        <f t="shared" si="36"/>
        <v/>
      </c>
      <c r="F807" t="str">
        <f t="shared" si="37"/>
        <v/>
      </c>
      <c r="I807" t="str">
        <f t="shared" si="38"/>
        <v/>
      </c>
    </row>
    <row r="808" spans="3:9" x14ac:dyDescent="0.25">
      <c r="C808" t="str">
        <f t="shared" si="36"/>
        <v/>
      </c>
      <c r="F808" t="str">
        <f t="shared" si="37"/>
        <v/>
      </c>
      <c r="I808" t="str">
        <f t="shared" si="38"/>
        <v/>
      </c>
    </row>
    <row r="809" spans="3:9" x14ac:dyDescent="0.25">
      <c r="C809" t="str">
        <f t="shared" si="36"/>
        <v/>
      </c>
      <c r="F809" t="str">
        <f t="shared" si="37"/>
        <v/>
      </c>
      <c r="I809" t="str">
        <f t="shared" si="38"/>
        <v/>
      </c>
    </row>
    <row r="810" spans="3:9" x14ac:dyDescent="0.25">
      <c r="C810" t="str">
        <f t="shared" si="36"/>
        <v/>
      </c>
      <c r="F810" t="str">
        <f t="shared" si="37"/>
        <v/>
      </c>
      <c r="I810" t="str">
        <f t="shared" si="38"/>
        <v/>
      </c>
    </row>
    <row r="811" spans="3:9" x14ac:dyDescent="0.25">
      <c r="C811" t="str">
        <f t="shared" si="36"/>
        <v/>
      </c>
      <c r="F811" t="str">
        <f t="shared" si="37"/>
        <v/>
      </c>
      <c r="I811" t="str">
        <f t="shared" si="38"/>
        <v/>
      </c>
    </row>
    <row r="812" spans="3:9" x14ac:dyDescent="0.25">
      <c r="C812" t="str">
        <f t="shared" si="36"/>
        <v/>
      </c>
      <c r="F812" t="str">
        <f t="shared" si="37"/>
        <v/>
      </c>
      <c r="I812" t="str">
        <f t="shared" si="38"/>
        <v/>
      </c>
    </row>
    <row r="813" spans="3:9" x14ac:dyDescent="0.25">
      <c r="C813" t="str">
        <f t="shared" si="36"/>
        <v/>
      </c>
      <c r="F813" t="str">
        <f t="shared" si="37"/>
        <v/>
      </c>
      <c r="I813" t="str">
        <f t="shared" si="38"/>
        <v/>
      </c>
    </row>
    <row r="814" spans="3:9" x14ac:dyDescent="0.25">
      <c r="C814" t="str">
        <f t="shared" si="36"/>
        <v/>
      </c>
      <c r="F814" t="str">
        <f t="shared" si="37"/>
        <v/>
      </c>
      <c r="I814" t="str">
        <f t="shared" si="38"/>
        <v/>
      </c>
    </row>
    <row r="815" spans="3:9" x14ac:dyDescent="0.25">
      <c r="C815" t="str">
        <f t="shared" si="36"/>
        <v/>
      </c>
      <c r="F815" t="str">
        <f t="shared" si="37"/>
        <v/>
      </c>
      <c r="I815" t="str">
        <f t="shared" si="38"/>
        <v/>
      </c>
    </row>
    <row r="816" spans="3:9" x14ac:dyDescent="0.25">
      <c r="C816" t="str">
        <f t="shared" si="36"/>
        <v/>
      </c>
      <c r="F816" t="str">
        <f t="shared" si="37"/>
        <v/>
      </c>
      <c r="I816" t="str">
        <f t="shared" si="38"/>
        <v/>
      </c>
    </row>
    <row r="817" spans="3:9" x14ac:dyDescent="0.25">
      <c r="C817" t="str">
        <f t="shared" si="36"/>
        <v/>
      </c>
      <c r="F817" t="str">
        <f t="shared" si="37"/>
        <v/>
      </c>
      <c r="I817" t="str">
        <f t="shared" si="38"/>
        <v/>
      </c>
    </row>
    <row r="818" spans="3:9" x14ac:dyDescent="0.25">
      <c r="C818" t="str">
        <f t="shared" si="36"/>
        <v/>
      </c>
      <c r="F818" t="str">
        <f t="shared" si="37"/>
        <v/>
      </c>
      <c r="I818" t="str">
        <f t="shared" si="38"/>
        <v/>
      </c>
    </row>
    <row r="819" spans="3:9" x14ac:dyDescent="0.25">
      <c r="C819" t="str">
        <f t="shared" si="36"/>
        <v/>
      </c>
      <c r="F819" t="str">
        <f t="shared" si="37"/>
        <v/>
      </c>
      <c r="I819" t="str">
        <f t="shared" si="38"/>
        <v/>
      </c>
    </row>
    <row r="820" spans="3:9" x14ac:dyDescent="0.25">
      <c r="C820" t="str">
        <f t="shared" si="36"/>
        <v/>
      </c>
      <c r="F820" t="str">
        <f t="shared" si="37"/>
        <v/>
      </c>
      <c r="I820" t="str">
        <f t="shared" si="38"/>
        <v/>
      </c>
    </row>
    <row r="821" spans="3:9" x14ac:dyDescent="0.25">
      <c r="C821" t="str">
        <f t="shared" si="36"/>
        <v/>
      </c>
      <c r="F821" t="str">
        <f t="shared" si="37"/>
        <v/>
      </c>
      <c r="I821" t="str">
        <f t="shared" si="38"/>
        <v/>
      </c>
    </row>
    <row r="822" spans="3:9" x14ac:dyDescent="0.25">
      <c r="C822" t="str">
        <f t="shared" si="36"/>
        <v/>
      </c>
      <c r="F822" t="str">
        <f t="shared" si="37"/>
        <v/>
      </c>
      <c r="I822" t="str">
        <f t="shared" si="38"/>
        <v/>
      </c>
    </row>
    <row r="823" spans="3:9" x14ac:dyDescent="0.25">
      <c r="C823" t="str">
        <f t="shared" si="36"/>
        <v/>
      </c>
      <c r="F823" t="str">
        <f t="shared" si="37"/>
        <v/>
      </c>
      <c r="I823" t="str">
        <f t="shared" si="38"/>
        <v/>
      </c>
    </row>
    <row r="824" spans="3:9" x14ac:dyDescent="0.25">
      <c r="C824" t="str">
        <f t="shared" si="36"/>
        <v/>
      </c>
      <c r="F824" t="str">
        <f t="shared" si="37"/>
        <v/>
      </c>
      <c r="I824" t="str">
        <f t="shared" si="38"/>
        <v/>
      </c>
    </row>
    <row r="825" spans="3:9" x14ac:dyDescent="0.25">
      <c r="C825" t="str">
        <f t="shared" si="36"/>
        <v/>
      </c>
      <c r="F825" t="str">
        <f t="shared" si="37"/>
        <v/>
      </c>
      <c r="I825" t="str">
        <f t="shared" si="38"/>
        <v/>
      </c>
    </row>
    <row r="826" spans="3:9" x14ac:dyDescent="0.25">
      <c r="C826" t="str">
        <f t="shared" si="36"/>
        <v/>
      </c>
      <c r="F826" t="str">
        <f t="shared" si="37"/>
        <v/>
      </c>
      <c r="I826" t="str">
        <f t="shared" si="38"/>
        <v/>
      </c>
    </row>
    <row r="827" spans="3:9" x14ac:dyDescent="0.25">
      <c r="C827" t="str">
        <f t="shared" si="36"/>
        <v/>
      </c>
      <c r="F827" t="str">
        <f t="shared" si="37"/>
        <v/>
      </c>
      <c r="I827" t="str">
        <f t="shared" si="38"/>
        <v/>
      </c>
    </row>
    <row r="828" spans="3:9" x14ac:dyDescent="0.25">
      <c r="C828" t="str">
        <f t="shared" si="36"/>
        <v/>
      </c>
      <c r="F828" t="str">
        <f t="shared" si="37"/>
        <v/>
      </c>
      <c r="I828" t="str">
        <f t="shared" si="38"/>
        <v/>
      </c>
    </row>
    <row r="829" spans="3:9" x14ac:dyDescent="0.25">
      <c r="C829" t="str">
        <f t="shared" si="36"/>
        <v/>
      </c>
      <c r="F829" t="str">
        <f t="shared" si="37"/>
        <v/>
      </c>
      <c r="I829" t="str">
        <f t="shared" si="38"/>
        <v/>
      </c>
    </row>
    <row r="830" spans="3:9" x14ac:dyDescent="0.25">
      <c r="C830" t="str">
        <f t="shared" si="36"/>
        <v/>
      </c>
      <c r="F830" t="str">
        <f t="shared" si="37"/>
        <v/>
      </c>
      <c r="I830" t="str">
        <f t="shared" si="38"/>
        <v/>
      </c>
    </row>
    <row r="831" spans="3:9" x14ac:dyDescent="0.25">
      <c r="C831" t="str">
        <f t="shared" si="36"/>
        <v/>
      </c>
      <c r="F831" t="str">
        <f t="shared" si="37"/>
        <v/>
      </c>
      <c r="I831" t="str">
        <f t="shared" si="38"/>
        <v/>
      </c>
    </row>
    <row r="832" spans="3:9" x14ac:dyDescent="0.25">
      <c r="C832" t="str">
        <f t="shared" si="36"/>
        <v/>
      </c>
      <c r="F832" t="str">
        <f t="shared" si="37"/>
        <v/>
      </c>
      <c r="I832" t="str">
        <f t="shared" si="38"/>
        <v/>
      </c>
    </row>
    <row r="833" spans="3:9" x14ac:dyDescent="0.25">
      <c r="C833" t="str">
        <f t="shared" si="36"/>
        <v/>
      </c>
      <c r="F833" t="str">
        <f t="shared" si="37"/>
        <v/>
      </c>
      <c r="I833" t="str">
        <f t="shared" si="38"/>
        <v/>
      </c>
    </row>
    <row r="834" spans="3:9" x14ac:dyDescent="0.25">
      <c r="C834" t="str">
        <f t="shared" si="36"/>
        <v/>
      </c>
      <c r="F834" t="str">
        <f t="shared" si="37"/>
        <v/>
      </c>
      <c r="I834" t="str">
        <f t="shared" si="38"/>
        <v/>
      </c>
    </row>
    <row r="835" spans="3:9" x14ac:dyDescent="0.25">
      <c r="C835" t="str">
        <f t="shared" si="36"/>
        <v/>
      </c>
      <c r="F835" t="str">
        <f t="shared" si="37"/>
        <v/>
      </c>
      <c r="I835" t="str">
        <f t="shared" si="38"/>
        <v/>
      </c>
    </row>
    <row r="836" spans="3:9" x14ac:dyDescent="0.25">
      <c r="C836" t="str">
        <f t="shared" si="36"/>
        <v/>
      </c>
      <c r="F836" t="str">
        <f t="shared" si="37"/>
        <v/>
      </c>
      <c r="I836" t="str">
        <f t="shared" si="38"/>
        <v/>
      </c>
    </row>
    <row r="837" spans="3:9" x14ac:dyDescent="0.25">
      <c r="C837" t="str">
        <f t="shared" si="36"/>
        <v/>
      </c>
      <c r="F837" t="str">
        <f t="shared" si="37"/>
        <v/>
      </c>
      <c r="I837" t="str">
        <f t="shared" si="38"/>
        <v/>
      </c>
    </row>
    <row r="838" spans="3:9" x14ac:dyDescent="0.25">
      <c r="C838" t="str">
        <f t="shared" ref="C838:C901" si="39">IF(OR(B838="",B838="(blank)"),"",1)</f>
        <v/>
      </c>
      <c r="F838" t="str">
        <f t="shared" ref="F838:F901" si="40">IF(OR(E838="",E838="(blank)"),"",1)</f>
        <v/>
      </c>
      <c r="I838" t="str">
        <f t="shared" ref="I838:I901" si="41">IF(OR(H838="",H838="(blank)"),"",1)</f>
        <v/>
      </c>
    </row>
    <row r="839" spans="3:9" x14ac:dyDescent="0.25">
      <c r="C839" t="str">
        <f t="shared" si="39"/>
        <v/>
      </c>
      <c r="F839" t="str">
        <f t="shared" si="40"/>
        <v/>
      </c>
      <c r="I839" t="str">
        <f t="shared" si="41"/>
        <v/>
      </c>
    </row>
    <row r="840" spans="3:9" x14ac:dyDescent="0.25">
      <c r="C840" t="str">
        <f t="shared" si="39"/>
        <v/>
      </c>
      <c r="F840" t="str">
        <f t="shared" si="40"/>
        <v/>
      </c>
      <c r="I840" t="str">
        <f t="shared" si="41"/>
        <v/>
      </c>
    </row>
    <row r="841" spans="3:9" x14ac:dyDescent="0.25">
      <c r="C841" t="str">
        <f t="shared" si="39"/>
        <v/>
      </c>
      <c r="F841" t="str">
        <f t="shared" si="40"/>
        <v/>
      </c>
      <c r="I841" t="str">
        <f t="shared" si="41"/>
        <v/>
      </c>
    </row>
    <row r="842" spans="3:9" x14ac:dyDescent="0.25">
      <c r="C842" t="str">
        <f t="shared" si="39"/>
        <v/>
      </c>
      <c r="F842" t="str">
        <f t="shared" si="40"/>
        <v/>
      </c>
      <c r="I842" t="str">
        <f t="shared" si="41"/>
        <v/>
      </c>
    </row>
    <row r="843" spans="3:9" x14ac:dyDescent="0.25">
      <c r="C843" t="str">
        <f t="shared" si="39"/>
        <v/>
      </c>
      <c r="F843" t="str">
        <f t="shared" si="40"/>
        <v/>
      </c>
      <c r="I843" t="str">
        <f t="shared" si="41"/>
        <v/>
      </c>
    </row>
    <row r="844" spans="3:9" x14ac:dyDescent="0.25">
      <c r="C844" t="str">
        <f t="shared" si="39"/>
        <v/>
      </c>
      <c r="F844" t="str">
        <f t="shared" si="40"/>
        <v/>
      </c>
      <c r="I844" t="str">
        <f t="shared" si="41"/>
        <v/>
      </c>
    </row>
    <row r="845" spans="3:9" x14ac:dyDescent="0.25">
      <c r="C845" t="str">
        <f t="shared" si="39"/>
        <v/>
      </c>
      <c r="F845" t="str">
        <f t="shared" si="40"/>
        <v/>
      </c>
      <c r="I845" t="str">
        <f t="shared" si="41"/>
        <v/>
      </c>
    </row>
    <row r="846" spans="3:9" x14ac:dyDescent="0.25">
      <c r="C846" t="str">
        <f t="shared" si="39"/>
        <v/>
      </c>
      <c r="F846" t="str">
        <f t="shared" si="40"/>
        <v/>
      </c>
      <c r="I846" t="str">
        <f t="shared" si="41"/>
        <v/>
      </c>
    </row>
    <row r="847" spans="3:9" x14ac:dyDescent="0.25">
      <c r="C847" t="str">
        <f t="shared" si="39"/>
        <v/>
      </c>
      <c r="F847" t="str">
        <f t="shared" si="40"/>
        <v/>
      </c>
      <c r="I847" t="str">
        <f t="shared" si="41"/>
        <v/>
      </c>
    </row>
    <row r="848" spans="3:9" x14ac:dyDescent="0.25">
      <c r="C848" t="str">
        <f t="shared" si="39"/>
        <v/>
      </c>
      <c r="F848" t="str">
        <f t="shared" si="40"/>
        <v/>
      </c>
      <c r="I848" t="str">
        <f t="shared" si="41"/>
        <v/>
      </c>
    </row>
    <row r="849" spans="3:9" x14ac:dyDescent="0.25">
      <c r="C849" t="str">
        <f t="shared" si="39"/>
        <v/>
      </c>
      <c r="F849" t="str">
        <f t="shared" si="40"/>
        <v/>
      </c>
      <c r="I849" t="str">
        <f t="shared" si="41"/>
        <v/>
      </c>
    </row>
    <row r="850" spans="3:9" x14ac:dyDescent="0.25">
      <c r="C850" t="str">
        <f t="shared" si="39"/>
        <v/>
      </c>
      <c r="F850" t="str">
        <f t="shared" si="40"/>
        <v/>
      </c>
      <c r="I850" t="str">
        <f t="shared" si="41"/>
        <v/>
      </c>
    </row>
    <row r="851" spans="3:9" x14ac:dyDescent="0.25">
      <c r="C851" t="str">
        <f t="shared" si="39"/>
        <v/>
      </c>
      <c r="F851" t="str">
        <f t="shared" si="40"/>
        <v/>
      </c>
      <c r="I851" t="str">
        <f t="shared" si="41"/>
        <v/>
      </c>
    </row>
    <row r="852" spans="3:9" x14ac:dyDescent="0.25">
      <c r="C852" t="str">
        <f t="shared" si="39"/>
        <v/>
      </c>
      <c r="F852" t="str">
        <f t="shared" si="40"/>
        <v/>
      </c>
      <c r="I852" t="str">
        <f t="shared" si="41"/>
        <v/>
      </c>
    </row>
    <row r="853" spans="3:9" x14ac:dyDescent="0.25">
      <c r="C853" t="str">
        <f t="shared" si="39"/>
        <v/>
      </c>
      <c r="F853" t="str">
        <f t="shared" si="40"/>
        <v/>
      </c>
      <c r="I853" t="str">
        <f t="shared" si="41"/>
        <v/>
      </c>
    </row>
    <row r="854" spans="3:9" x14ac:dyDescent="0.25">
      <c r="C854" t="str">
        <f t="shared" si="39"/>
        <v/>
      </c>
      <c r="F854" t="str">
        <f t="shared" si="40"/>
        <v/>
      </c>
      <c r="I854" t="str">
        <f t="shared" si="41"/>
        <v/>
      </c>
    </row>
    <row r="855" spans="3:9" x14ac:dyDescent="0.25">
      <c r="C855" t="str">
        <f t="shared" si="39"/>
        <v/>
      </c>
      <c r="F855" t="str">
        <f t="shared" si="40"/>
        <v/>
      </c>
      <c r="I855" t="str">
        <f t="shared" si="41"/>
        <v/>
      </c>
    </row>
    <row r="856" spans="3:9" x14ac:dyDescent="0.25">
      <c r="C856" t="str">
        <f t="shared" si="39"/>
        <v/>
      </c>
      <c r="F856" t="str">
        <f t="shared" si="40"/>
        <v/>
      </c>
      <c r="I856" t="str">
        <f t="shared" si="41"/>
        <v/>
      </c>
    </row>
    <row r="857" spans="3:9" x14ac:dyDescent="0.25">
      <c r="C857" t="str">
        <f t="shared" si="39"/>
        <v/>
      </c>
      <c r="F857" t="str">
        <f t="shared" si="40"/>
        <v/>
      </c>
      <c r="I857" t="str">
        <f t="shared" si="41"/>
        <v/>
      </c>
    </row>
    <row r="858" spans="3:9" x14ac:dyDescent="0.25">
      <c r="C858" t="str">
        <f t="shared" si="39"/>
        <v/>
      </c>
      <c r="F858" t="str">
        <f t="shared" si="40"/>
        <v/>
      </c>
      <c r="I858" t="str">
        <f t="shared" si="41"/>
        <v/>
      </c>
    </row>
    <row r="859" spans="3:9" x14ac:dyDescent="0.25">
      <c r="C859" t="str">
        <f t="shared" si="39"/>
        <v/>
      </c>
      <c r="F859" t="str">
        <f t="shared" si="40"/>
        <v/>
      </c>
      <c r="I859" t="str">
        <f t="shared" si="41"/>
        <v/>
      </c>
    </row>
    <row r="860" spans="3:9" x14ac:dyDescent="0.25">
      <c r="C860" t="str">
        <f t="shared" si="39"/>
        <v/>
      </c>
      <c r="F860" t="str">
        <f t="shared" si="40"/>
        <v/>
      </c>
      <c r="I860" t="str">
        <f t="shared" si="41"/>
        <v/>
      </c>
    </row>
    <row r="861" spans="3:9" x14ac:dyDescent="0.25">
      <c r="C861" t="str">
        <f t="shared" si="39"/>
        <v/>
      </c>
      <c r="F861" t="str">
        <f t="shared" si="40"/>
        <v/>
      </c>
      <c r="I861" t="str">
        <f t="shared" si="41"/>
        <v/>
      </c>
    </row>
    <row r="862" spans="3:9" x14ac:dyDescent="0.25">
      <c r="C862" t="str">
        <f t="shared" si="39"/>
        <v/>
      </c>
      <c r="F862" t="str">
        <f t="shared" si="40"/>
        <v/>
      </c>
      <c r="I862" t="str">
        <f t="shared" si="41"/>
        <v/>
      </c>
    </row>
    <row r="863" spans="3:9" x14ac:dyDescent="0.25">
      <c r="C863" t="str">
        <f t="shared" si="39"/>
        <v/>
      </c>
      <c r="F863" t="str">
        <f t="shared" si="40"/>
        <v/>
      </c>
      <c r="I863" t="str">
        <f t="shared" si="41"/>
        <v/>
      </c>
    </row>
    <row r="864" spans="3:9" x14ac:dyDescent="0.25">
      <c r="C864" t="str">
        <f t="shared" si="39"/>
        <v/>
      </c>
      <c r="F864" t="str">
        <f t="shared" si="40"/>
        <v/>
      </c>
      <c r="I864" t="str">
        <f t="shared" si="41"/>
        <v/>
      </c>
    </row>
    <row r="865" spans="3:9" x14ac:dyDescent="0.25">
      <c r="C865" t="str">
        <f t="shared" si="39"/>
        <v/>
      </c>
      <c r="F865" t="str">
        <f t="shared" si="40"/>
        <v/>
      </c>
      <c r="I865" t="str">
        <f t="shared" si="41"/>
        <v/>
      </c>
    </row>
    <row r="866" spans="3:9" x14ac:dyDescent="0.25">
      <c r="C866" t="str">
        <f t="shared" si="39"/>
        <v/>
      </c>
      <c r="F866" t="str">
        <f t="shared" si="40"/>
        <v/>
      </c>
      <c r="I866" t="str">
        <f t="shared" si="41"/>
        <v/>
      </c>
    </row>
    <row r="867" spans="3:9" x14ac:dyDescent="0.25">
      <c r="C867" t="str">
        <f t="shared" si="39"/>
        <v/>
      </c>
      <c r="F867" t="str">
        <f t="shared" si="40"/>
        <v/>
      </c>
      <c r="I867" t="str">
        <f t="shared" si="41"/>
        <v/>
      </c>
    </row>
    <row r="868" spans="3:9" x14ac:dyDescent="0.25">
      <c r="C868" t="str">
        <f t="shared" si="39"/>
        <v/>
      </c>
      <c r="F868" t="str">
        <f t="shared" si="40"/>
        <v/>
      </c>
      <c r="I868" t="str">
        <f t="shared" si="41"/>
        <v/>
      </c>
    </row>
    <row r="869" spans="3:9" x14ac:dyDescent="0.25">
      <c r="C869" t="str">
        <f t="shared" si="39"/>
        <v/>
      </c>
      <c r="F869" t="str">
        <f t="shared" si="40"/>
        <v/>
      </c>
      <c r="I869" t="str">
        <f t="shared" si="41"/>
        <v/>
      </c>
    </row>
    <row r="870" spans="3:9" x14ac:dyDescent="0.25">
      <c r="C870" t="str">
        <f t="shared" si="39"/>
        <v/>
      </c>
      <c r="F870" t="str">
        <f t="shared" si="40"/>
        <v/>
      </c>
      <c r="I870" t="str">
        <f t="shared" si="41"/>
        <v/>
      </c>
    </row>
    <row r="871" spans="3:9" x14ac:dyDescent="0.25">
      <c r="C871" t="str">
        <f t="shared" si="39"/>
        <v/>
      </c>
      <c r="F871" t="str">
        <f t="shared" si="40"/>
        <v/>
      </c>
      <c r="I871" t="str">
        <f t="shared" si="41"/>
        <v/>
      </c>
    </row>
    <row r="872" spans="3:9" x14ac:dyDescent="0.25">
      <c r="C872" t="str">
        <f t="shared" si="39"/>
        <v/>
      </c>
      <c r="F872" t="str">
        <f t="shared" si="40"/>
        <v/>
      </c>
      <c r="I872" t="str">
        <f t="shared" si="41"/>
        <v/>
      </c>
    </row>
    <row r="873" spans="3:9" x14ac:dyDescent="0.25">
      <c r="C873" t="str">
        <f t="shared" si="39"/>
        <v/>
      </c>
      <c r="F873" t="str">
        <f t="shared" si="40"/>
        <v/>
      </c>
      <c r="I873" t="str">
        <f t="shared" si="41"/>
        <v/>
      </c>
    </row>
    <row r="874" spans="3:9" x14ac:dyDescent="0.25">
      <c r="C874" t="str">
        <f t="shared" si="39"/>
        <v/>
      </c>
      <c r="F874" t="str">
        <f t="shared" si="40"/>
        <v/>
      </c>
      <c r="I874" t="str">
        <f t="shared" si="41"/>
        <v/>
      </c>
    </row>
    <row r="875" spans="3:9" x14ac:dyDescent="0.25">
      <c r="C875" t="str">
        <f t="shared" si="39"/>
        <v/>
      </c>
      <c r="F875" t="str">
        <f t="shared" si="40"/>
        <v/>
      </c>
      <c r="I875" t="str">
        <f t="shared" si="41"/>
        <v/>
      </c>
    </row>
    <row r="876" spans="3:9" x14ac:dyDescent="0.25">
      <c r="C876" t="str">
        <f t="shared" si="39"/>
        <v/>
      </c>
      <c r="F876" t="str">
        <f t="shared" si="40"/>
        <v/>
      </c>
      <c r="I876" t="str">
        <f t="shared" si="41"/>
        <v/>
      </c>
    </row>
    <row r="877" spans="3:9" x14ac:dyDescent="0.25">
      <c r="C877" t="str">
        <f t="shared" si="39"/>
        <v/>
      </c>
      <c r="F877" t="str">
        <f t="shared" si="40"/>
        <v/>
      </c>
      <c r="I877" t="str">
        <f t="shared" si="41"/>
        <v/>
      </c>
    </row>
    <row r="878" spans="3:9" x14ac:dyDescent="0.25">
      <c r="C878" t="str">
        <f t="shared" si="39"/>
        <v/>
      </c>
      <c r="F878" t="str">
        <f t="shared" si="40"/>
        <v/>
      </c>
      <c r="I878" t="str">
        <f t="shared" si="41"/>
        <v/>
      </c>
    </row>
    <row r="879" spans="3:9" x14ac:dyDescent="0.25">
      <c r="C879" t="str">
        <f t="shared" si="39"/>
        <v/>
      </c>
      <c r="F879" t="str">
        <f t="shared" si="40"/>
        <v/>
      </c>
      <c r="I879" t="str">
        <f t="shared" si="41"/>
        <v/>
      </c>
    </row>
    <row r="880" spans="3:9" x14ac:dyDescent="0.25">
      <c r="C880" t="str">
        <f t="shared" si="39"/>
        <v/>
      </c>
      <c r="F880" t="str">
        <f t="shared" si="40"/>
        <v/>
      </c>
      <c r="I880" t="str">
        <f t="shared" si="41"/>
        <v/>
      </c>
    </row>
    <row r="881" spans="3:9" x14ac:dyDescent="0.25">
      <c r="C881" t="str">
        <f t="shared" si="39"/>
        <v/>
      </c>
      <c r="F881" t="str">
        <f t="shared" si="40"/>
        <v/>
      </c>
      <c r="I881" t="str">
        <f t="shared" si="41"/>
        <v/>
      </c>
    </row>
    <row r="882" spans="3:9" x14ac:dyDescent="0.25">
      <c r="C882" t="str">
        <f t="shared" si="39"/>
        <v/>
      </c>
      <c r="F882" t="str">
        <f t="shared" si="40"/>
        <v/>
      </c>
      <c r="I882" t="str">
        <f t="shared" si="41"/>
        <v/>
      </c>
    </row>
    <row r="883" spans="3:9" x14ac:dyDescent="0.25">
      <c r="C883" t="str">
        <f t="shared" si="39"/>
        <v/>
      </c>
      <c r="F883" t="str">
        <f t="shared" si="40"/>
        <v/>
      </c>
      <c r="I883" t="str">
        <f t="shared" si="41"/>
        <v/>
      </c>
    </row>
    <row r="884" spans="3:9" x14ac:dyDescent="0.25">
      <c r="C884" t="str">
        <f t="shared" si="39"/>
        <v/>
      </c>
      <c r="F884" t="str">
        <f t="shared" si="40"/>
        <v/>
      </c>
      <c r="I884" t="str">
        <f t="shared" si="41"/>
        <v/>
      </c>
    </row>
    <row r="885" spans="3:9" x14ac:dyDescent="0.25">
      <c r="C885" t="str">
        <f t="shared" si="39"/>
        <v/>
      </c>
      <c r="F885" t="str">
        <f t="shared" si="40"/>
        <v/>
      </c>
      <c r="I885" t="str">
        <f t="shared" si="41"/>
        <v/>
      </c>
    </row>
    <row r="886" spans="3:9" x14ac:dyDescent="0.25">
      <c r="C886" t="str">
        <f t="shared" si="39"/>
        <v/>
      </c>
      <c r="F886" t="str">
        <f t="shared" si="40"/>
        <v/>
      </c>
      <c r="I886" t="str">
        <f t="shared" si="41"/>
        <v/>
      </c>
    </row>
    <row r="887" spans="3:9" x14ac:dyDescent="0.25">
      <c r="C887" t="str">
        <f t="shared" si="39"/>
        <v/>
      </c>
      <c r="F887" t="str">
        <f t="shared" si="40"/>
        <v/>
      </c>
      <c r="I887" t="str">
        <f t="shared" si="41"/>
        <v/>
      </c>
    </row>
    <row r="888" spans="3:9" x14ac:dyDescent="0.25">
      <c r="C888" t="str">
        <f t="shared" si="39"/>
        <v/>
      </c>
      <c r="F888" t="str">
        <f t="shared" si="40"/>
        <v/>
      </c>
      <c r="I888" t="str">
        <f t="shared" si="41"/>
        <v/>
      </c>
    </row>
    <row r="889" spans="3:9" x14ac:dyDescent="0.25">
      <c r="C889" t="str">
        <f t="shared" si="39"/>
        <v/>
      </c>
      <c r="F889" t="str">
        <f t="shared" si="40"/>
        <v/>
      </c>
      <c r="I889" t="str">
        <f t="shared" si="41"/>
        <v/>
      </c>
    </row>
    <row r="890" spans="3:9" x14ac:dyDescent="0.25">
      <c r="C890" t="str">
        <f t="shared" si="39"/>
        <v/>
      </c>
      <c r="F890" t="str">
        <f t="shared" si="40"/>
        <v/>
      </c>
      <c r="I890" t="str">
        <f t="shared" si="41"/>
        <v/>
      </c>
    </row>
    <row r="891" spans="3:9" x14ac:dyDescent="0.25">
      <c r="C891" t="str">
        <f t="shared" si="39"/>
        <v/>
      </c>
      <c r="F891" t="str">
        <f t="shared" si="40"/>
        <v/>
      </c>
      <c r="I891" t="str">
        <f t="shared" si="41"/>
        <v/>
      </c>
    </row>
    <row r="892" spans="3:9" x14ac:dyDescent="0.25">
      <c r="C892" t="str">
        <f t="shared" si="39"/>
        <v/>
      </c>
      <c r="F892" t="str">
        <f t="shared" si="40"/>
        <v/>
      </c>
      <c r="I892" t="str">
        <f t="shared" si="41"/>
        <v/>
      </c>
    </row>
    <row r="893" spans="3:9" x14ac:dyDescent="0.25">
      <c r="C893" t="str">
        <f t="shared" si="39"/>
        <v/>
      </c>
      <c r="F893" t="str">
        <f t="shared" si="40"/>
        <v/>
      </c>
      <c r="I893" t="str">
        <f t="shared" si="41"/>
        <v/>
      </c>
    </row>
    <row r="894" spans="3:9" x14ac:dyDescent="0.25">
      <c r="C894" t="str">
        <f t="shared" si="39"/>
        <v/>
      </c>
      <c r="F894" t="str">
        <f t="shared" si="40"/>
        <v/>
      </c>
      <c r="I894" t="str">
        <f t="shared" si="41"/>
        <v/>
      </c>
    </row>
    <row r="895" spans="3:9" x14ac:dyDescent="0.25">
      <c r="C895" t="str">
        <f t="shared" si="39"/>
        <v/>
      </c>
      <c r="F895" t="str">
        <f t="shared" si="40"/>
        <v/>
      </c>
      <c r="I895" t="str">
        <f t="shared" si="41"/>
        <v/>
      </c>
    </row>
    <row r="896" spans="3:9" x14ac:dyDescent="0.25">
      <c r="C896" t="str">
        <f t="shared" si="39"/>
        <v/>
      </c>
      <c r="F896" t="str">
        <f t="shared" si="40"/>
        <v/>
      </c>
      <c r="I896" t="str">
        <f t="shared" si="41"/>
        <v/>
      </c>
    </row>
    <row r="897" spans="3:9" x14ac:dyDescent="0.25">
      <c r="C897" t="str">
        <f t="shared" si="39"/>
        <v/>
      </c>
      <c r="F897" t="str">
        <f t="shared" si="40"/>
        <v/>
      </c>
      <c r="I897" t="str">
        <f t="shared" si="41"/>
        <v/>
      </c>
    </row>
    <row r="898" spans="3:9" x14ac:dyDescent="0.25">
      <c r="C898" t="str">
        <f t="shared" si="39"/>
        <v/>
      </c>
      <c r="F898" t="str">
        <f t="shared" si="40"/>
        <v/>
      </c>
      <c r="I898" t="str">
        <f t="shared" si="41"/>
        <v/>
      </c>
    </row>
    <row r="899" spans="3:9" x14ac:dyDescent="0.25">
      <c r="C899" t="str">
        <f t="shared" si="39"/>
        <v/>
      </c>
      <c r="F899" t="str">
        <f t="shared" si="40"/>
        <v/>
      </c>
      <c r="I899" t="str">
        <f t="shared" si="41"/>
        <v/>
      </c>
    </row>
    <row r="900" spans="3:9" x14ac:dyDescent="0.25">
      <c r="C900" t="str">
        <f t="shared" si="39"/>
        <v/>
      </c>
      <c r="F900" t="str">
        <f t="shared" si="40"/>
        <v/>
      </c>
      <c r="I900" t="str">
        <f t="shared" si="41"/>
        <v/>
      </c>
    </row>
    <row r="901" spans="3:9" x14ac:dyDescent="0.25">
      <c r="C901" t="str">
        <f t="shared" si="39"/>
        <v/>
      </c>
      <c r="F901" t="str">
        <f t="shared" si="40"/>
        <v/>
      </c>
      <c r="I901" t="str">
        <f t="shared" si="41"/>
        <v/>
      </c>
    </row>
    <row r="902" spans="3:9" x14ac:dyDescent="0.25">
      <c r="C902" t="str">
        <f t="shared" ref="C902:C965" si="42">IF(OR(B902="",B902="(blank)"),"",1)</f>
        <v/>
      </c>
      <c r="F902" t="str">
        <f t="shared" ref="F902:F965" si="43">IF(OR(E902="",E902="(blank)"),"",1)</f>
        <v/>
      </c>
      <c r="I902" t="str">
        <f t="shared" ref="I902:I965" si="44">IF(OR(H902="",H902="(blank)"),"",1)</f>
        <v/>
      </c>
    </row>
    <row r="903" spans="3:9" x14ac:dyDescent="0.25">
      <c r="C903" t="str">
        <f t="shared" si="42"/>
        <v/>
      </c>
      <c r="F903" t="str">
        <f t="shared" si="43"/>
        <v/>
      </c>
      <c r="I903" t="str">
        <f t="shared" si="44"/>
        <v/>
      </c>
    </row>
    <row r="904" spans="3:9" x14ac:dyDescent="0.25">
      <c r="C904" t="str">
        <f t="shared" si="42"/>
        <v/>
      </c>
      <c r="F904" t="str">
        <f t="shared" si="43"/>
        <v/>
      </c>
      <c r="I904" t="str">
        <f t="shared" si="44"/>
        <v/>
      </c>
    </row>
    <row r="905" spans="3:9" x14ac:dyDescent="0.25">
      <c r="C905" t="str">
        <f t="shared" si="42"/>
        <v/>
      </c>
      <c r="F905" t="str">
        <f t="shared" si="43"/>
        <v/>
      </c>
      <c r="I905" t="str">
        <f t="shared" si="44"/>
        <v/>
      </c>
    </row>
    <row r="906" spans="3:9" x14ac:dyDescent="0.25">
      <c r="C906" t="str">
        <f t="shared" si="42"/>
        <v/>
      </c>
      <c r="F906" t="str">
        <f t="shared" si="43"/>
        <v/>
      </c>
      <c r="I906" t="str">
        <f t="shared" si="44"/>
        <v/>
      </c>
    </row>
    <row r="907" spans="3:9" x14ac:dyDescent="0.25">
      <c r="C907" t="str">
        <f t="shared" si="42"/>
        <v/>
      </c>
      <c r="F907" t="str">
        <f t="shared" si="43"/>
        <v/>
      </c>
      <c r="I907" t="str">
        <f t="shared" si="44"/>
        <v/>
      </c>
    </row>
    <row r="908" spans="3:9" x14ac:dyDescent="0.25">
      <c r="C908" t="str">
        <f t="shared" si="42"/>
        <v/>
      </c>
      <c r="F908" t="str">
        <f t="shared" si="43"/>
        <v/>
      </c>
      <c r="I908" t="str">
        <f t="shared" si="44"/>
        <v/>
      </c>
    </row>
    <row r="909" spans="3:9" x14ac:dyDescent="0.25">
      <c r="C909" t="str">
        <f t="shared" si="42"/>
        <v/>
      </c>
      <c r="F909" t="str">
        <f t="shared" si="43"/>
        <v/>
      </c>
      <c r="I909" t="str">
        <f t="shared" si="44"/>
        <v/>
      </c>
    </row>
    <row r="910" spans="3:9" x14ac:dyDescent="0.25">
      <c r="C910" t="str">
        <f t="shared" si="42"/>
        <v/>
      </c>
      <c r="F910" t="str">
        <f t="shared" si="43"/>
        <v/>
      </c>
      <c r="I910" t="str">
        <f t="shared" si="44"/>
        <v/>
      </c>
    </row>
    <row r="911" spans="3:9" x14ac:dyDescent="0.25">
      <c r="C911" t="str">
        <f t="shared" si="42"/>
        <v/>
      </c>
      <c r="F911" t="str">
        <f t="shared" si="43"/>
        <v/>
      </c>
      <c r="I911" t="str">
        <f t="shared" si="44"/>
        <v/>
      </c>
    </row>
    <row r="912" spans="3:9" x14ac:dyDescent="0.25">
      <c r="C912" t="str">
        <f t="shared" si="42"/>
        <v/>
      </c>
      <c r="F912" t="str">
        <f t="shared" si="43"/>
        <v/>
      </c>
      <c r="I912" t="str">
        <f t="shared" si="44"/>
        <v/>
      </c>
    </row>
    <row r="913" spans="3:9" x14ac:dyDescent="0.25">
      <c r="C913" t="str">
        <f t="shared" si="42"/>
        <v/>
      </c>
      <c r="F913" t="str">
        <f t="shared" si="43"/>
        <v/>
      </c>
      <c r="I913" t="str">
        <f t="shared" si="44"/>
        <v/>
      </c>
    </row>
    <row r="914" spans="3:9" x14ac:dyDescent="0.25">
      <c r="C914" t="str">
        <f t="shared" si="42"/>
        <v/>
      </c>
      <c r="F914" t="str">
        <f t="shared" si="43"/>
        <v/>
      </c>
      <c r="I914" t="str">
        <f t="shared" si="44"/>
        <v/>
      </c>
    </row>
    <row r="915" spans="3:9" x14ac:dyDescent="0.25">
      <c r="C915" t="str">
        <f t="shared" si="42"/>
        <v/>
      </c>
      <c r="F915" t="str">
        <f t="shared" si="43"/>
        <v/>
      </c>
      <c r="I915" t="str">
        <f t="shared" si="44"/>
        <v/>
      </c>
    </row>
    <row r="916" spans="3:9" x14ac:dyDescent="0.25">
      <c r="C916" t="str">
        <f t="shared" si="42"/>
        <v/>
      </c>
      <c r="F916" t="str">
        <f t="shared" si="43"/>
        <v/>
      </c>
      <c r="I916" t="str">
        <f t="shared" si="44"/>
        <v/>
      </c>
    </row>
    <row r="917" spans="3:9" x14ac:dyDescent="0.25">
      <c r="C917" t="str">
        <f t="shared" si="42"/>
        <v/>
      </c>
      <c r="F917" t="str">
        <f t="shared" si="43"/>
        <v/>
      </c>
      <c r="I917" t="str">
        <f t="shared" si="44"/>
        <v/>
      </c>
    </row>
    <row r="918" spans="3:9" x14ac:dyDescent="0.25">
      <c r="C918" t="str">
        <f t="shared" si="42"/>
        <v/>
      </c>
      <c r="F918" t="str">
        <f t="shared" si="43"/>
        <v/>
      </c>
      <c r="I918" t="str">
        <f t="shared" si="44"/>
        <v/>
      </c>
    </row>
    <row r="919" spans="3:9" x14ac:dyDescent="0.25">
      <c r="C919" t="str">
        <f t="shared" si="42"/>
        <v/>
      </c>
      <c r="F919" t="str">
        <f t="shared" si="43"/>
        <v/>
      </c>
      <c r="I919" t="str">
        <f t="shared" si="44"/>
        <v/>
      </c>
    </row>
    <row r="920" spans="3:9" x14ac:dyDescent="0.25">
      <c r="C920" t="str">
        <f t="shared" si="42"/>
        <v/>
      </c>
      <c r="F920" t="str">
        <f t="shared" si="43"/>
        <v/>
      </c>
      <c r="I920" t="str">
        <f t="shared" si="44"/>
        <v/>
      </c>
    </row>
    <row r="921" spans="3:9" x14ac:dyDescent="0.25">
      <c r="C921" t="str">
        <f t="shared" si="42"/>
        <v/>
      </c>
      <c r="F921" t="str">
        <f t="shared" si="43"/>
        <v/>
      </c>
      <c r="I921" t="str">
        <f t="shared" si="44"/>
        <v/>
      </c>
    </row>
    <row r="922" spans="3:9" x14ac:dyDescent="0.25">
      <c r="C922" t="str">
        <f t="shared" si="42"/>
        <v/>
      </c>
      <c r="F922" t="str">
        <f t="shared" si="43"/>
        <v/>
      </c>
      <c r="I922" t="str">
        <f t="shared" si="44"/>
        <v/>
      </c>
    </row>
    <row r="923" spans="3:9" x14ac:dyDescent="0.25">
      <c r="C923" t="str">
        <f t="shared" si="42"/>
        <v/>
      </c>
      <c r="F923" t="str">
        <f t="shared" si="43"/>
        <v/>
      </c>
      <c r="I923" t="str">
        <f t="shared" si="44"/>
        <v/>
      </c>
    </row>
    <row r="924" spans="3:9" x14ac:dyDescent="0.25">
      <c r="C924" t="str">
        <f t="shared" si="42"/>
        <v/>
      </c>
      <c r="F924" t="str">
        <f t="shared" si="43"/>
        <v/>
      </c>
      <c r="I924" t="str">
        <f t="shared" si="44"/>
        <v/>
      </c>
    </row>
    <row r="925" spans="3:9" x14ac:dyDescent="0.25">
      <c r="C925" t="str">
        <f t="shared" si="42"/>
        <v/>
      </c>
      <c r="F925" t="str">
        <f t="shared" si="43"/>
        <v/>
      </c>
      <c r="I925" t="str">
        <f t="shared" si="44"/>
        <v/>
      </c>
    </row>
    <row r="926" spans="3:9" x14ac:dyDescent="0.25">
      <c r="C926" t="str">
        <f t="shared" si="42"/>
        <v/>
      </c>
      <c r="F926" t="str">
        <f t="shared" si="43"/>
        <v/>
      </c>
      <c r="I926" t="str">
        <f t="shared" si="44"/>
        <v/>
      </c>
    </row>
    <row r="927" spans="3:9" x14ac:dyDescent="0.25">
      <c r="C927" t="str">
        <f t="shared" si="42"/>
        <v/>
      </c>
      <c r="F927" t="str">
        <f t="shared" si="43"/>
        <v/>
      </c>
      <c r="I927" t="str">
        <f t="shared" si="44"/>
        <v/>
      </c>
    </row>
    <row r="928" spans="3:9" x14ac:dyDescent="0.25">
      <c r="C928" t="str">
        <f t="shared" si="42"/>
        <v/>
      </c>
      <c r="F928" t="str">
        <f t="shared" si="43"/>
        <v/>
      </c>
      <c r="I928" t="str">
        <f t="shared" si="44"/>
        <v/>
      </c>
    </row>
    <row r="929" spans="3:9" x14ac:dyDescent="0.25">
      <c r="C929" t="str">
        <f t="shared" si="42"/>
        <v/>
      </c>
      <c r="F929" t="str">
        <f t="shared" si="43"/>
        <v/>
      </c>
      <c r="I929" t="str">
        <f t="shared" si="44"/>
        <v/>
      </c>
    </row>
    <row r="930" spans="3:9" x14ac:dyDescent="0.25">
      <c r="C930" t="str">
        <f t="shared" si="42"/>
        <v/>
      </c>
      <c r="F930" t="str">
        <f t="shared" si="43"/>
        <v/>
      </c>
      <c r="I930" t="str">
        <f t="shared" si="44"/>
        <v/>
      </c>
    </row>
    <row r="931" spans="3:9" x14ac:dyDescent="0.25">
      <c r="C931" t="str">
        <f t="shared" si="42"/>
        <v/>
      </c>
      <c r="F931" t="str">
        <f t="shared" si="43"/>
        <v/>
      </c>
      <c r="I931" t="str">
        <f t="shared" si="44"/>
        <v/>
      </c>
    </row>
    <row r="932" spans="3:9" x14ac:dyDescent="0.25">
      <c r="C932" t="str">
        <f t="shared" si="42"/>
        <v/>
      </c>
      <c r="F932" t="str">
        <f t="shared" si="43"/>
        <v/>
      </c>
      <c r="I932" t="str">
        <f t="shared" si="44"/>
        <v/>
      </c>
    </row>
    <row r="933" spans="3:9" x14ac:dyDescent="0.25">
      <c r="C933" t="str">
        <f t="shared" si="42"/>
        <v/>
      </c>
      <c r="F933" t="str">
        <f t="shared" si="43"/>
        <v/>
      </c>
      <c r="I933" t="str">
        <f t="shared" si="44"/>
        <v/>
      </c>
    </row>
    <row r="934" spans="3:9" x14ac:dyDescent="0.25">
      <c r="C934" t="str">
        <f t="shared" si="42"/>
        <v/>
      </c>
      <c r="F934" t="str">
        <f t="shared" si="43"/>
        <v/>
      </c>
      <c r="I934" t="str">
        <f t="shared" si="44"/>
        <v/>
      </c>
    </row>
    <row r="935" spans="3:9" x14ac:dyDescent="0.25">
      <c r="C935" t="str">
        <f t="shared" si="42"/>
        <v/>
      </c>
      <c r="F935" t="str">
        <f t="shared" si="43"/>
        <v/>
      </c>
      <c r="I935" t="str">
        <f t="shared" si="44"/>
        <v/>
      </c>
    </row>
    <row r="936" spans="3:9" x14ac:dyDescent="0.25">
      <c r="C936" t="str">
        <f t="shared" si="42"/>
        <v/>
      </c>
      <c r="F936" t="str">
        <f t="shared" si="43"/>
        <v/>
      </c>
      <c r="I936" t="str">
        <f t="shared" si="44"/>
        <v/>
      </c>
    </row>
    <row r="937" spans="3:9" x14ac:dyDescent="0.25">
      <c r="C937" t="str">
        <f t="shared" si="42"/>
        <v/>
      </c>
      <c r="F937" t="str">
        <f t="shared" si="43"/>
        <v/>
      </c>
      <c r="I937" t="str">
        <f t="shared" si="44"/>
        <v/>
      </c>
    </row>
    <row r="938" spans="3:9" x14ac:dyDescent="0.25">
      <c r="C938" t="str">
        <f t="shared" si="42"/>
        <v/>
      </c>
      <c r="F938" t="str">
        <f t="shared" si="43"/>
        <v/>
      </c>
      <c r="I938" t="str">
        <f t="shared" si="44"/>
        <v/>
      </c>
    </row>
    <row r="939" spans="3:9" x14ac:dyDescent="0.25">
      <c r="C939" t="str">
        <f t="shared" si="42"/>
        <v/>
      </c>
      <c r="F939" t="str">
        <f t="shared" si="43"/>
        <v/>
      </c>
      <c r="I939" t="str">
        <f t="shared" si="44"/>
        <v/>
      </c>
    </row>
    <row r="940" spans="3:9" x14ac:dyDescent="0.25">
      <c r="C940" t="str">
        <f t="shared" si="42"/>
        <v/>
      </c>
      <c r="F940" t="str">
        <f t="shared" si="43"/>
        <v/>
      </c>
      <c r="I940" t="str">
        <f t="shared" si="44"/>
        <v/>
      </c>
    </row>
    <row r="941" spans="3:9" x14ac:dyDescent="0.25">
      <c r="C941" t="str">
        <f t="shared" si="42"/>
        <v/>
      </c>
      <c r="F941" t="str">
        <f t="shared" si="43"/>
        <v/>
      </c>
      <c r="I941" t="str">
        <f t="shared" si="44"/>
        <v/>
      </c>
    </row>
    <row r="942" spans="3:9" x14ac:dyDescent="0.25">
      <c r="C942" t="str">
        <f t="shared" si="42"/>
        <v/>
      </c>
      <c r="F942" t="str">
        <f t="shared" si="43"/>
        <v/>
      </c>
      <c r="I942" t="str">
        <f t="shared" si="44"/>
        <v/>
      </c>
    </row>
    <row r="943" spans="3:9" x14ac:dyDescent="0.25">
      <c r="C943" t="str">
        <f t="shared" si="42"/>
        <v/>
      </c>
      <c r="F943" t="str">
        <f t="shared" si="43"/>
        <v/>
      </c>
      <c r="I943" t="str">
        <f t="shared" si="44"/>
        <v/>
      </c>
    </row>
    <row r="944" spans="3:9" x14ac:dyDescent="0.25">
      <c r="C944" t="str">
        <f t="shared" si="42"/>
        <v/>
      </c>
      <c r="F944" t="str">
        <f t="shared" si="43"/>
        <v/>
      </c>
      <c r="I944" t="str">
        <f t="shared" si="44"/>
        <v/>
      </c>
    </row>
    <row r="945" spans="3:9" x14ac:dyDescent="0.25">
      <c r="C945" t="str">
        <f t="shared" si="42"/>
        <v/>
      </c>
      <c r="F945" t="str">
        <f t="shared" si="43"/>
        <v/>
      </c>
      <c r="I945" t="str">
        <f t="shared" si="44"/>
        <v/>
      </c>
    </row>
    <row r="946" spans="3:9" x14ac:dyDescent="0.25">
      <c r="C946" t="str">
        <f t="shared" si="42"/>
        <v/>
      </c>
      <c r="F946" t="str">
        <f t="shared" si="43"/>
        <v/>
      </c>
      <c r="I946" t="str">
        <f t="shared" si="44"/>
        <v/>
      </c>
    </row>
    <row r="947" spans="3:9" x14ac:dyDescent="0.25">
      <c r="C947" t="str">
        <f t="shared" si="42"/>
        <v/>
      </c>
      <c r="F947" t="str">
        <f t="shared" si="43"/>
        <v/>
      </c>
      <c r="I947" t="str">
        <f t="shared" si="44"/>
        <v/>
      </c>
    </row>
    <row r="948" spans="3:9" x14ac:dyDescent="0.25">
      <c r="C948" t="str">
        <f t="shared" si="42"/>
        <v/>
      </c>
      <c r="F948" t="str">
        <f t="shared" si="43"/>
        <v/>
      </c>
      <c r="I948" t="str">
        <f t="shared" si="44"/>
        <v/>
      </c>
    </row>
    <row r="949" spans="3:9" x14ac:dyDescent="0.25">
      <c r="C949" t="str">
        <f t="shared" si="42"/>
        <v/>
      </c>
      <c r="F949" t="str">
        <f t="shared" si="43"/>
        <v/>
      </c>
      <c r="I949" t="str">
        <f t="shared" si="44"/>
        <v/>
      </c>
    </row>
    <row r="950" spans="3:9" x14ac:dyDescent="0.25">
      <c r="C950" t="str">
        <f t="shared" si="42"/>
        <v/>
      </c>
      <c r="F950" t="str">
        <f t="shared" si="43"/>
        <v/>
      </c>
      <c r="I950" t="str">
        <f t="shared" si="44"/>
        <v/>
      </c>
    </row>
    <row r="951" spans="3:9" x14ac:dyDescent="0.25">
      <c r="C951" t="str">
        <f t="shared" si="42"/>
        <v/>
      </c>
      <c r="F951" t="str">
        <f t="shared" si="43"/>
        <v/>
      </c>
      <c r="I951" t="str">
        <f t="shared" si="44"/>
        <v/>
      </c>
    </row>
    <row r="952" spans="3:9" x14ac:dyDescent="0.25">
      <c r="C952" t="str">
        <f t="shared" si="42"/>
        <v/>
      </c>
      <c r="F952" t="str">
        <f t="shared" si="43"/>
        <v/>
      </c>
      <c r="I952" t="str">
        <f t="shared" si="44"/>
        <v/>
      </c>
    </row>
    <row r="953" spans="3:9" x14ac:dyDescent="0.25">
      <c r="C953" t="str">
        <f t="shared" si="42"/>
        <v/>
      </c>
      <c r="F953" t="str">
        <f t="shared" si="43"/>
        <v/>
      </c>
      <c r="I953" t="str">
        <f t="shared" si="44"/>
        <v/>
      </c>
    </row>
    <row r="954" spans="3:9" x14ac:dyDescent="0.25">
      <c r="C954" t="str">
        <f t="shared" si="42"/>
        <v/>
      </c>
      <c r="F954" t="str">
        <f t="shared" si="43"/>
        <v/>
      </c>
      <c r="I954" t="str">
        <f t="shared" si="44"/>
        <v/>
      </c>
    </row>
    <row r="955" spans="3:9" x14ac:dyDescent="0.25">
      <c r="C955" t="str">
        <f t="shared" si="42"/>
        <v/>
      </c>
      <c r="F955" t="str">
        <f t="shared" si="43"/>
        <v/>
      </c>
      <c r="I955" t="str">
        <f t="shared" si="44"/>
        <v/>
      </c>
    </row>
    <row r="956" spans="3:9" x14ac:dyDescent="0.25">
      <c r="C956" t="str">
        <f t="shared" si="42"/>
        <v/>
      </c>
      <c r="F956" t="str">
        <f t="shared" si="43"/>
        <v/>
      </c>
      <c r="I956" t="str">
        <f t="shared" si="44"/>
        <v/>
      </c>
    </row>
    <row r="957" spans="3:9" x14ac:dyDescent="0.25">
      <c r="C957" t="str">
        <f t="shared" si="42"/>
        <v/>
      </c>
      <c r="F957" t="str">
        <f t="shared" si="43"/>
        <v/>
      </c>
      <c r="I957" t="str">
        <f t="shared" si="44"/>
        <v/>
      </c>
    </row>
    <row r="958" spans="3:9" x14ac:dyDescent="0.25">
      <c r="C958" t="str">
        <f t="shared" si="42"/>
        <v/>
      </c>
      <c r="F958" t="str">
        <f t="shared" si="43"/>
        <v/>
      </c>
      <c r="I958" t="str">
        <f t="shared" si="44"/>
        <v/>
      </c>
    </row>
    <row r="959" spans="3:9" x14ac:dyDescent="0.25">
      <c r="C959" t="str">
        <f t="shared" si="42"/>
        <v/>
      </c>
      <c r="F959" t="str">
        <f t="shared" si="43"/>
        <v/>
      </c>
      <c r="I959" t="str">
        <f t="shared" si="44"/>
        <v/>
      </c>
    </row>
    <row r="960" spans="3:9" x14ac:dyDescent="0.25">
      <c r="C960" t="str">
        <f t="shared" si="42"/>
        <v/>
      </c>
      <c r="F960" t="str">
        <f t="shared" si="43"/>
        <v/>
      </c>
      <c r="I960" t="str">
        <f t="shared" si="44"/>
        <v/>
      </c>
    </row>
    <row r="961" spans="3:9" x14ac:dyDescent="0.25">
      <c r="C961" t="str">
        <f t="shared" si="42"/>
        <v/>
      </c>
      <c r="F961" t="str">
        <f t="shared" si="43"/>
        <v/>
      </c>
      <c r="I961" t="str">
        <f t="shared" si="44"/>
        <v/>
      </c>
    </row>
    <row r="962" spans="3:9" x14ac:dyDescent="0.25">
      <c r="C962" t="str">
        <f t="shared" si="42"/>
        <v/>
      </c>
      <c r="F962" t="str">
        <f t="shared" si="43"/>
        <v/>
      </c>
      <c r="I962" t="str">
        <f t="shared" si="44"/>
        <v/>
      </c>
    </row>
    <row r="963" spans="3:9" x14ac:dyDescent="0.25">
      <c r="C963" t="str">
        <f t="shared" si="42"/>
        <v/>
      </c>
      <c r="F963" t="str">
        <f t="shared" si="43"/>
        <v/>
      </c>
      <c r="I963" t="str">
        <f t="shared" si="44"/>
        <v/>
      </c>
    </row>
    <row r="964" spans="3:9" x14ac:dyDescent="0.25">
      <c r="C964" t="str">
        <f t="shared" si="42"/>
        <v/>
      </c>
      <c r="F964" t="str">
        <f t="shared" si="43"/>
        <v/>
      </c>
      <c r="I964" t="str">
        <f t="shared" si="44"/>
        <v/>
      </c>
    </row>
    <row r="965" spans="3:9" x14ac:dyDescent="0.25">
      <c r="C965" t="str">
        <f t="shared" si="42"/>
        <v/>
      </c>
      <c r="F965" t="str">
        <f t="shared" si="43"/>
        <v/>
      </c>
      <c r="I965" t="str">
        <f t="shared" si="44"/>
        <v/>
      </c>
    </row>
    <row r="966" spans="3:9" x14ac:dyDescent="0.25">
      <c r="C966" t="str">
        <f t="shared" ref="C966:C1000" si="45">IF(OR(B966="",B966="(blank)"),"",1)</f>
        <v/>
      </c>
      <c r="F966" t="str">
        <f t="shared" ref="F966:F1000" si="46">IF(OR(E966="",E966="(blank)"),"",1)</f>
        <v/>
      </c>
      <c r="I966" t="str">
        <f t="shared" ref="I966:I1029" si="47">IF(OR(H966="",H966="(blank)"),"",1)</f>
        <v/>
      </c>
    </row>
    <row r="967" spans="3:9" x14ac:dyDescent="0.25">
      <c r="C967" t="str">
        <f t="shared" si="45"/>
        <v/>
      </c>
      <c r="F967" t="str">
        <f t="shared" si="46"/>
        <v/>
      </c>
      <c r="I967" t="str">
        <f t="shared" si="47"/>
        <v/>
      </c>
    </row>
    <row r="968" spans="3:9" x14ac:dyDescent="0.25">
      <c r="C968" t="str">
        <f t="shared" si="45"/>
        <v/>
      </c>
      <c r="F968" t="str">
        <f t="shared" si="46"/>
        <v/>
      </c>
      <c r="I968" t="str">
        <f t="shared" si="47"/>
        <v/>
      </c>
    </row>
    <row r="969" spans="3:9" x14ac:dyDescent="0.25">
      <c r="C969" t="str">
        <f t="shared" si="45"/>
        <v/>
      </c>
      <c r="F969" t="str">
        <f t="shared" si="46"/>
        <v/>
      </c>
      <c r="I969" t="str">
        <f t="shared" si="47"/>
        <v/>
      </c>
    </row>
    <row r="970" spans="3:9" x14ac:dyDescent="0.25">
      <c r="C970" t="str">
        <f t="shared" si="45"/>
        <v/>
      </c>
      <c r="F970" t="str">
        <f t="shared" si="46"/>
        <v/>
      </c>
      <c r="I970" t="str">
        <f t="shared" si="47"/>
        <v/>
      </c>
    </row>
    <row r="971" spans="3:9" x14ac:dyDescent="0.25">
      <c r="C971" t="str">
        <f t="shared" si="45"/>
        <v/>
      </c>
      <c r="F971" t="str">
        <f t="shared" si="46"/>
        <v/>
      </c>
      <c r="I971" t="str">
        <f t="shared" si="47"/>
        <v/>
      </c>
    </row>
    <row r="972" spans="3:9" x14ac:dyDescent="0.25">
      <c r="C972" t="str">
        <f t="shared" si="45"/>
        <v/>
      </c>
      <c r="F972" t="str">
        <f t="shared" si="46"/>
        <v/>
      </c>
      <c r="I972" t="str">
        <f t="shared" si="47"/>
        <v/>
      </c>
    </row>
    <row r="973" spans="3:9" x14ac:dyDescent="0.25">
      <c r="C973" t="str">
        <f t="shared" si="45"/>
        <v/>
      </c>
      <c r="F973" t="str">
        <f t="shared" si="46"/>
        <v/>
      </c>
      <c r="I973" t="str">
        <f t="shared" si="47"/>
        <v/>
      </c>
    </row>
    <row r="974" spans="3:9" x14ac:dyDescent="0.25">
      <c r="C974" t="str">
        <f t="shared" si="45"/>
        <v/>
      </c>
      <c r="F974" t="str">
        <f t="shared" si="46"/>
        <v/>
      </c>
      <c r="I974" t="str">
        <f t="shared" si="47"/>
        <v/>
      </c>
    </row>
    <row r="975" spans="3:9" x14ac:dyDescent="0.25">
      <c r="C975" t="str">
        <f t="shared" si="45"/>
        <v/>
      </c>
      <c r="F975" t="str">
        <f t="shared" si="46"/>
        <v/>
      </c>
      <c r="I975" t="str">
        <f t="shared" si="47"/>
        <v/>
      </c>
    </row>
    <row r="976" spans="3:9" x14ac:dyDescent="0.25">
      <c r="C976" t="str">
        <f t="shared" si="45"/>
        <v/>
      </c>
      <c r="F976" t="str">
        <f t="shared" si="46"/>
        <v/>
      </c>
      <c r="I976" t="str">
        <f t="shared" si="47"/>
        <v/>
      </c>
    </row>
    <row r="977" spans="3:9" x14ac:dyDescent="0.25">
      <c r="C977" t="str">
        <f t="shared" si="45"/>
        <v/>
      </c>
      <c r="F977" t="str">
        <f t="shared" si="46"/>
        <v/>
      </c>
      <c r="I977" t="str">
        <f t="shared" si="47"/>
        <v/>
      </c>
    </row>
    <row r="978" spans="3:9" x14ac:dyDescent="0.25">
      <c r="C978" t="str">
        <f t="shared" si="45"/>
        <v/>
      </c>
      <c r="F978" t="str">
        <f t="shared" si="46"/>
        <v/>
      </c>
      <c r="I978" t="str">
        <f t="shared" si="47"/>
        <v/>
      </c>
    </row>
    <row r="979" spans="3:9" x14ac:dyDescent="0.25">
      <c r="C979" t="str">
        <f t="shared" si="45"/>
        <v/>
      </c>
      <c r="F979" t="str">
        <f t="shared" si="46"/>
        <v/>
      </c>
      <c r="I979" t="str">
        <f t="shared" si="47"/>
        <v/>
      </c>
    </row>
    <row r="980" spans="3:9" x14ac:dyDescent="0.25">
      <c r="C980" t="str">
        <f t="shared" si="45"/>
        <v/>
      </c>
      <c r="F980" t="str">
        <f t="shared" si="46"/>
        <v/>
      </c>
      <c r="I980" t="str">
        <f t="shared" si="47"/>
        <v/>
      </c>
    </row>
    <row r="981" spans="3:9" x14ac:dyDescent="0.25">
      <c r="C981" t="str">
        <f t="shared" si="45"/>
        <v/>
      </c>
      <c r="F981" t="str">
        <f t="shared" si="46"/>
        <v/>
      </c>
      <c r="I981" t="str">
        <f t="shared" si="47"/>
        <v/>
      </c>
    </row>
    <row r="982" spans="3:9" x14ac:dyDescent="0.25">
      <c r="C982" t="str">
        <f t="shared" si="45"/>
        <v/>
      </c>
      <c r="F982" t="str">
        <f t="shared" si="46"/>
        <v/>
      </c>
      <c r="I982" t="str">
        <f t="shared" si="47"/>
        <v/>
      </c>
    </row>
    <row r="983" spans="3:9" x14ac:dyDescent="0.25">
      <c r="C983" t="str">
        <f t="shared" si="45"/>
        <v/>
      </c>
      <c r="F983" t="str">
        <f t="shared" si="46"/>
        <v/>
      </c>
      <c r="I983" t="str">
        <f t="shared" si="47"/>
        <v/>
      </c>
    </row>
    <row r="984" spans="3:9" x14ac:dyDescent="0.25">
      <c r="C984" t="str">
        <f t="shared" si="45"/>
        <v/>
      </c>
      <c r="F984" t="str">
        <f t="shared" si="46"/>
        <v/>
      </c>
      <c r="I984" t="str">
        <f t="shared" si="47"/>
        <v/>
      </c>
    </row>
    <row r="985" spans="3:9" x14ac:dyDescent="0.25">
      <c r="C985" t="str">
        <f t="shared" si="45"/>
        <v/>
      </c>
      <c r="F985" t="str">
        <f t="shared" si="46"/>
        <v/>
      </c>
      <c r="I985" t="str">
        <f t="shared" si="47"/>
        <v/>
      </c>
    </row>
    <row r="986" spans="3:9" x14ac:dyDescent="0.25">
      <c r="C986" t="str">
        <f t="shared" si="45"/>
        <v/>
      </c>
      <c r="F986" t="str">
        <f t="shared" si="46"/>
        <v/>
      </c>
      <c r="I986" t="str">
        <f t="shared" si="47"/>
        <v/>
      </c>
    </row>
    <row r="987" spans="3:9" x14ac:dyDescent="0.25">
      <c r="C987" t="str">
        <f t="shared" si="45"/>
        <v/>
      </c>
      <c r="F987" t="str">
        <f t="shared" si="46"/>
        <v/>
      </c>
      <c r="I987" t="str">
        <f t="shared" si="47"/>
        <v/>
      </c>
    </row>
    <row r="988" spans="3:9" x14ac:dyDescent="0.25">
      <c r="C988" t="str">
        <f t="shared" si="45"/>
        <v/>
      </c>
      <c r="F988" t="str">
        <f t="shared" si="46"/>
        <v/>
      </c>
      <c r="I988" t="str">
        <f t="shared" si="47"/>
        <v/>
      </c>
    </row>
    <row r="989" spans="3:9" x14ac:dyDescent="0.25">
      <c r="C989" t="str">
        <f t="shared" si="45"/>
        <v/>
      </c>
      <c r="F989" t="str">
        <f t="shared" si="46"/>
        <v/>
      </c>
      <c r="I989" t="str">
        <f t="shared" si="47"/>
        <v/>
      </c>
    </row>
    <row r="990" spans="3:9" x14ac:dyDescent="0.25">
      <c r="C990" t="str">
        <f t="shared" si="45"/>
        <v/>
      </c>
      <c r="F990" t="str">
        <f t="shared" si="46"/>
        <v/>
      </c>
      <c r="I990" t="str">
        <f t="shared" si="47"/>
        <v/>
      </c>
    </row>
    <row r="991" spans="3:9" x14ac:dyDescent="0.25">
      <c r="C991" t="str">
        <f t="shared" si="45"/>
        <v/>
      </c>
      <c r="F991" t="str">
        <f t="shared" si="46"/>
        <v/>
      </c>
      <c r="I991" t="str">
        <f t="shared" si="47"/>
        <v/>
      </c>
    </row>
    <row r="992" spans="3:9" x14ac:dyDescent="0.25">
      <c r="C992" t="str">
        <f t="shared" si="45"/>
        <v/>
      </c>
      <c r="F992" t="str">
        <f t="shared" si="46"/>
        <v/>
      </c>
      <c r="I992" t="str">
        <f t="shared" si="47"/>
        <v/>
      </c>
    </row>
    <row r="993" spans="3:9" x14ac:dyDescent="0.25">
      <c r="C993" t="str">
        <f t="shared" si="45"/>
        <v/>
      </c>
      <c r="F993" t="str">
        <f t="shared" si="46"/>
        <v/>
      </c>
      <c r="I993" t="str">
        <f t="shared" si="47"/>
        <v/>
      </c>
    </row>
    <row r="994" spans="3:9" x14ac:dyDescent="0.25">
      <c r="C994" t="str">
        <f t="shared" si="45"/>
        <v/>
      </c>
      <c r="F994" t="str">
        <f t="shared" si="46"/>
        <v/>
      </c>
      <c r="I994" t="str">
        <f t="shared" si="47"/>
        <v/>
      </c>
    </row>
    <row r="995" spans="3:9" x14ac:dyDescent="0.25">
      <c r="C995" t="str">
        <f t="shared" si="45"/>
        <v/>
      </c>
      <c r="F995" t="str">
        <f t="shared" si="46"/>
        <v/>
      </c>
      <c r="I995" t="str">
        <f t="shared" si="47"/>
        <v/>
      </c>
    </row>
    <row r="996" spans="3:9" x14ac:dyDescent="0.25">
      <c r="C996" t="str">
        <f t="shared" si="45"/>
        <v/>
      </c>
      <c r="F996" t="str">
        <f t="shared" si="46"/>
        <v/>
      </c>
      <c r="I996" t="str">
        <f t="shared" si="47"/>
        <v/>
      </c>
    </row>
    <row r="997" spans="3:9" x14ac:dyDescent="0.25">
      <c r="C997" t="str">
        <f t="shared" si="45"/>
        <v/>
      </c>
      <c r="F997" t="str">
        <f t="shared" si="46"/>
        <v/>
      </c>
      <c r="I997" t="str">
        <f t="shared" si="47"/>
        <v/>
      </c>
    </row>
    <row r="998" spans="3:9" x14ac:dyDescent="0.25">
      <c r="C998" t="str">
        <f t="shared" si="45"/>
        <v/>
      </c>
      <c r="F998" t="str">
        <f t="shared" si="46"/>
        <v/>
      </c>
      <c r="I998" t="str">
        <f t="shared" si="47"/>
        <v/>
      </c>
    </row>
    <row r="999" spans="3:9" x14ac:dyDescent="0.25">
      <c r="C999" t="str">
        <f t="shared" si="45"/>
        <v/>
      </c>
      <c r="F999" t="str">
        <f t="shared" si="46"/>
        <v/>
      </c>
      <c r="I999" t="str">
        <f t="shared" si="47"/>
        <v/>
      </c>
    </row>
    <row r="1000" spans="3:9" x14ac:dyDescent="0.25">
      <c r="C1000" t="str">
        <f t="shared" si="45"/>
        <v/>
      </c>
      <c r="F1000" t="str">
        <f t="shared" si="46"/>
        <v/>
      </c>
      <c r="I1000" t="str">
        <f t="shared" si="47"/>
        <v/>
      </c>
    </row>
    <row r="1001" spans="3:9" x14ac:dyDescent="0.25">
      <c r="I1001" t="str">
        <f t="shared" si="47"/>
        <v/>
      </c>
    </row>
    <row r="1002" spans="3:9" x14ac:dyDescent="0.25">
      <c r="I1002" t="str">
        <f t="shared" si="47"/>
        <v/>
      </c>
    </row>
    <row r="1003" spans="3:9" x14ac:dyDescent="0.25">
      <c r="I1003" t="str">
        <f t="shared" si="47"/>
        <v/>
      </c>
    </row>
    <row r="1004" spans="3:9" x14ac:dyDescent="0.25">
      <c r="I1004" t="str">
        <f t="shared" si="47"/>
        <v/>
      </c>
    </row>
    <row r="1005" spans="3:9" x14ac:dyDescent="0.25">
      <c r="I1005" t="str">
        <f t="shared" si="47"/>
        <v/>
      </c>
    </row>
    <row r="1006" spans="3:9" x14ac:dyDescent="0.25">
      <c r="I1006" t="str">
        <f t="shared" si="47"/>
        <v/>
      </c>
    </row>
    <row r="1007" spans="3:9" x14ac:dyDescent="0.25">
      <c r="I1007" t="str">
        <f t="shared" si="47"/>
        <v/>
      </c>
    </row>
    <row r="1008" spans="3:9" x14ac:dyDescent="0.25">
      <c r="I1008" t="str">
        <f t="shared" si="47"/>
        <v/>
      </c>
    </row>
    <row r="1009" spans="9:9" x14ac:dyDescent="0.25">
      <c r="I1009" t="str">
        <f t="shared" si="47"/>
        <v/>
      </c>
    </row>
    <row r="1010" spans="9:9" x14ac:dyDescent="0.25">
      <c r="I1010" t="str">
        <f t="shared" si="47"/>
        <v/>
      </c>
    </row>
    <row r="1011" spans="9:9" x14ac:dyDescent="0.25">
      <c r="I1011" t="str">
        <f t="shared" si="47"/>
        <v/>
      </c>
    </row>
    <row r="1012" spans="9:9" x14ac:dyDescent="0.25">
      <c r="I1012" t="str">
        <f t="shared" si="47"/>
        <v/>
      </c>
    </row>
    <row r="1013" spans="9:9" x14ac:dyDescent="0.25">
      <c r="I1013" t="str">
        <f t="shared" si="47"/>
        <v/>
      </c>
    </row>
    <row r="1014" spans="9:9" x14ac:dyDescent="0.25">
      <c r="I1014" t="str">
        <f t="shared" si="47"/>
        <v/>
      </c>
    </row>
    <row r="1015" spans="9:9" x14ac:dyDescent="0.25">
      <c r="I1015" t="str">
        <f t="shared" si="47"/>
        <v/>
      </c>
    </row>
    <row r="1016" spans="9:9" x14ac:dyDescent="0.25">
      <c r="I1016" t="str">
        <f t="shared" si="47"/>
        <v/>
      </c>
    </row>
    <row r="1017" spans="9:9" x14ac:dyDescent="0.25">
      <c r="I1017" t="str">
        <f t="shared" si="47"/>
        <v/>
      </c>
    </row>
    <row r="1018" spans="9:9" x14ac:dyDescent="0.25">
      <c r="I1018" t="str">
        <f t="shared" si="47"/>
        <v/>
      </c>
    </row>
    <row r="1019" spans="9:9" x14ac:dyDescent="0.25">
      <c r="I1019" t="str">
        <f t="shared" si="47"/>
        <v/>
      </c>
    </row>
    <row r="1020" spans="9:9" x14ac:dyDescent="0.25">
      <c r="I1020" t="str">
        <f t="shared" si="47"/>
        <v/>
      </c>
    </row>
    <row r="1021" spans="9:9" x14ac:dyDescent="0.25">
      <c r="I1021" t="str">
        <f t="shared" si="47"/>
        <v/>
      </c>
    </row>
    <row r="1022" spans="9:9" x14ac:dyDescent="0.25">
      <c r="I1022" t="str">
        <f t="shared" si="47"/>
        <v/>
      </c>
    </row>
    <row r="1023" spans="9:9" x14ac:dyDescent="0.25">
      <c r="I1023" t="str">
        <f t="shared" si="47"/>
        <v/>
      </c>
    </row>
    <row r="1024" spans="9:9" x14ac:dyDescent="0.25">
      <c r="I1024" t="str">
        <f t="shared" si="47"/>
        <v/>
      </c>
    </row>
    <row r="1025" spans="9:9" x14ac:dyDescent="0.25">
      <c r="I1025" t="str">
        <f t="shared" si="47"/>
        <v/>
      </c>
    </row>
    <row r="1026" spans="9:9" x14ac:dyDescent="0.25">
      <c r="I1026" t="str">
        <f t="shared" si="47"/>
        <v/>
      </c>
    </row>
    <row r="1027" spans="9:9" x14ac:dyDescent="0.25">
      <c r="I1027" t="str">
        <f t="shared" si="47"/>
        <v/>
      </c>
    </row>
    <row r="1028" spans="9:9" x14ac:dyDescent="0.25">
      <c r="I1028" t="str">
        <f t="shared" si="47"/>
        <v/>
      </c>
    </row>
    <row r="1029" spans="9:9" x14ac:dyDescent="0.25">
      <c r="I1029" t="str">
        <f t="shared" si="47"/>
        <v/>
      </c>
    </row>
    <row r="1030" spans="9:9" x14ac:dyDescent="0.25">
      <c r="I1030" t="str">
        <f t="shared" ref="I1030:I1093" si="48">IF(OR(H1030="",H1030="(blank)"),"",1)</f>
        <v/>
      </c>
    </row>
    <row r="1031" spans="9:9" x14ac:dyDescent="0.25">
      <c r="I1031" t="str">
        <f t="shared" si="48"/>
        <v/>
      </c>
    </row>
    <row r="1032" spans="9:9" x14ac:dyDescent="0.25">
      <c r="I1032" t="str">
        <f t="shared" si="48"/>
        <v/>
      </c>
    </row>
    <row r="1033" spans="9:9" x14ac:dyDescent="0.25">
      <c r="I1033" t="str">
        <f t="shared" si="48"/>
        <v/>
      </c>
    </row>
    <row r="1034" spans="9:9" x14ac:dyDescent="0.25">
      <c r="I1034" t="str">
        <f t="shared" si="48"/>
        <v/>
      </c>
    </row>
    <row r="1035" spans="9:9" x14ac:dyDescent="0.25">
      <c r="I1035" t="str">
        <f t="shared" si="48"/>
        <v/>
      </c>
    </row>
    <row r="1036" spans="9:9" x14ac:dyDescent="0.25">
      <c r="I1036" t="str">
        <f t="shared" si="48"/>
        <v/>
      </c>
    </row>
    <row r="1037" spans="9:9" x14ac:dyDescent="0.25">
      <c r="I1037" t="str">
        <f t="shared" si="48"/>
        <v/>
      </c>
    </row>
    <row r="1038" spans="9:9" x14ac:dyDescent="0.25">
      <c r="I1038" t="str">
        <f t="shared" si="48"/>
        <v/>
      </c>
    </row>
    <row r="1039" spans="9:9" x14ac:dyDescent="0.25">
      <c r="I1039" t="str">
        <f t="shared" si="48"/>
        <v/>
      </c>
    </row>
    <row r="1040" spans="9:9" x14ac:dyDescent="0.25">
      <c r="I1040" t="str">
        <f t="shared" si="48"/>
        <v/>
      </c>
    </row>
    <row r="1041" spans="9:9" x14ac:dyDescent="0.25">
      <c r="I1041" t="str">
        <f t="shared" si="48"/>
        <v/>
      </c>
    </row>
    <row r="1042" spans="9:9" x14ac:dyDescent="0.25">
      <c r="I1042" t="str">
        <f t="shared" si="48"/>
        <v/>
      </c>
    </row>
    <row r="1043" spans="9:9" x14ac:dyDescent="0.25">
      <c r="I1043" t="str">
        <f t="shared" si="48"/>
        <v/>
      </c>
    </row>
    <row r="1044" spans="9:9" x14ac:dyDescent="0.25">
      <c r="I1044" t="str">
        <f t="shared" si="48"/>
        <v/>
      </c>
    </row>
    <row r="1045" spans="9:9" x14ac:dyDescent="0.25">
      <c r="I1045" t="str">
        <f t="shared" si="48"/>
        <v/>
      </c>
    </row>
    <row r="1046" spans="9:9" x14ac:dyDescent="0.25">
      <c r="I1046" t="str">
        <f t="shared" si="48"/>
        <v/>
      </c>
    </row>
    <row r="1047" spans="9:9" x14ac:dyDescent="0.25">
      <c r="I1047" t="str">
        <f t="shared" si="48"/>
        <v/>
      </c>
    </row>
    <row r="1048" spans="9:9" x14ac:dyDescent="0.25">
      <c r="I1048" t="str">
        <f t="shared" si="48"/>
        <v/>
      </c>
    </row>
    <row r="1049" spans="9:9" x14ac:dyDescent="0.25">
      <c r="I1049" t="str">
        <f t="shared" si="48"/>
        <v/>
      </c>
    </row>
    <row r="1050" spans="9:9" x14ac:dyDescent="0.25">
      <c r="I1050" t="str">
        <f t="shared" si="48"/>
        <v/>
      </c>
    </row>
    <row r="1051" spans="9:9" x14ac:dyDescent="0.25">
      <c r="I1051" t="str">
        <f t="shared" si="48"/>
        <v/>
      </c>
    </row>
    <row r="1052" spans="9:9" x14ac:dyDescent="0.25">
      <c r="I1052" t="str">
        <f t="shared" si="48"/>
        <v/>
      </c>
    </row>
    <row r="1053" spans="9:9" x14ac:dyDescent="0.25">
      <c r="I1053" t="str">
        <f t="shared" si="48"/>
        <v/>
      </c>
    </row>
    <row r="1054" spans="9:9" x14ac:dyDescent="0.25">
      <c r="I1054" t="str">
        <f t="shared" si="48"/>
        <v/>
      </c>
    </row>
    <row r="1055" spans="9:9" x14ac:dyDescent="0.25">
      <c r="I1055" t="str">
        <f t="shared" si="48"/>
        <v/>
      </c>
    </row>
    <row r="1056" spans="9:9" x14ac:dyDescent="0.25">
      <c r="I1056" t="str">
        <f t="shared" si="48"/>
        <v/>
      </c>
    </row>
    <row r="1057" spans="9:9" x14ac:dyDescent="0.25">
      <c r="I1057" t="str">
        <f t="shared" si="48"/>
        <v/>
      </c>
    </row>
    <row r="1058" spans="9:9" x14ac:dyDescent="0.25">
      <c r="I1058" t="str">
        <f t="shared" si="48"/>
        <v/>
      </c>
    </row>
    <row r="1059" spans="9:9" x14ac:dyDescent="0.25">
      <c r="I1059" t="str">
        <f t="shared" si="48"/>
        <v/>
      </c>
    </row>
    <row r="1060" spans="9:9" x14ac:dyDescent="0.25">
      <c r="I1060" t="str">
        <f t="shared" si="48"/>
        <v/>
      </c>
    </row>
    <row r="1061" spans="9:9" x14ac:dyDescent="0.25">
      <c r="I1061" t="str">
        <f t="shared" si="48"/>
        <v/>
      </c>
    </row>
    <row r="1062" spans="9:9" x14ac:dyDescent="0.25">
      <c r="I1062" t="str">
        <f t="shared" si="48"/>
        <v/>
      </c>
    </row>
    <row r="1063" spans="9:9" x14ac:dyDescent="0.25">
      <c r="I1063" t="str">
        <f t="shared" si="48"/>
        <v/>
      </c>
    </row>
    <row r="1064" spans="9:9" x14ac:dyDescent="0.25">
      <c r="I1064" t="str">
        <f t="shared" si="48"/>
        <v/>
      </c>
    </row>
    <row r="1065" spans="9:9" x14ac:dyDescent="0.25">
      <c r="I1065" t="str">
        <f t="shared" si="48"/>
        <v/>
      </c>
    </row>
    <row r="1066" spans="9:9" x14ac:dyDescent="0.25">
      <c r="I1066" t="str">
        <f t="shared" si="48"/>
        <v/>
      </c>
    </row>
    <row r="1067" spans="9:9" x14ac:dyDescent="0.25">
      <c r="I1067" t="str">
        <f t="shared" si="48"/>
        <v/>
      </c>
    </row>
    <row r="1068" spans="9:9" x14ac:dyDescent="0.25">
      <c r="I1068" t="str">
        <f t="shared" si="48"/>
        <v/>
      </c>
    </row>
    <row r="1069" spans="9:9" x14ac:dyDescent="0.25">
      <c r="I1069" t="str">
        <f t="shared" si="48"/>
        <v/>
      </c>
    </row>
    <row r="1070" spans="9:9" x14ac:dyDescent="0.25">
      <c r="I1070" t="str">
        <f t="shared" si="48"/>
        <v/>
      </c>
    </row>
    <row r="1071" spans="9:9" x14ac:dyDescent="0.25">
      <c r="I1071" t="str">
        <f t="shared" si="48"/>
        <v/>
      </c>
    </row>
    <row r="1072" spans="9:9" x14ac:dyDescent="0.25">
      <c r="I1072" t="str">
        <f t="shared" si="48"/>
        <v/>
      </c>
    </row>
    <row r="1073" spans="9:9" x14ac:dyDescent="0.25">
      <c r="I1073" t="str">
        <f t="shared" si="48"/>
        <v/>
      </c>
    </row>
    <row r="1074" spans="9:9" x14ac:dyDescent="0.25">
      <c r="I1074" t="str">
        <f t="shared" si="48"/>
        <v/>
      </c>
    </row>
    <row r="1075" spans="9:9" x14ac:dyDescent="0.25">
      <c r="I1075" t="str">
        <f t="shared" si="48"/>
        <v/>
      </c>
    </row>
    <row r="1076" spans="9:9" x14ac:dyDescent="0.25">
      <c r="I1076" t="str">
        <f t="shared" si="48"/>
        <v/>
      </c>
    </row>
    <row r="1077" spans="9:9" x14ac:dyDescent="0.25">
      <c r="I1077" t="str">
        <f t="shared" si="48"/>
        <v/>
      </c>
    </row>
    <row r="1078" spans="9:9" x14ac:dyDescent="0.25">
      <c r="I1078" t="str">
        <f t="shared" si="48"/>
        <v/>
      </c>
    </row>
    <row r="1079" spans="9:9" x14ac:dyDescent="0.25">
      <c r="I1079" t="str">
        <f t="shared" si="48"/>
        <v/>
      </c>
    </row>
    <row r="1080" spans="9:9" x14ac:dyDescent="0.25">
      <c r="I1080" t="str">
        <f t="shared" si="48"/>
        <v/>
      </c>
    </row>
    <row r="1081" spans="9:9" x14ac:dyDescent="0.25">
      <c r="I1081" t="str">
        <f t="shared" si="48"/>
        <v/>
      </c>
    </row>
    <row r="1082" spans="9:9" x14ac:dyDescent="0.25">
      <c r="I1082" t="str">
        <f t="shared" si="48"/>
        <v/>
      </c>
    </row>
    <row r="1083" spans="9:9" x14ac:dyDescent="0.25">
      <c r="I1083" t="str">
        <f t="shared" si="48"/>
        <v/>
      </c>
    </row>
    <row r="1084" spans="9:9" x14ac:dyDescent="0.25">
      <c r="I1084" t="str">
        <f t="shared" si="48"/>
        <v/>
      </c>
    </row>
    <row r="1085" spans="9:9" x14ac:dyDescent="0.25">
      <c r="I1085" t="str">
        <f t="shared" si="48"/>
        <v/>
      </c>
    </row>
    <row r="1086" spans="9:9" x14ac:dyDescent="0.25">
      <c r="I1086" t="str">
        <f t="shared" si="48"/>
        <v/>
      </c>
    </row>
    <row r="1087" spans="9:9" x14ac:dyDescent="0.25">
      <c r="I1087" t="str">
        <f t="shared" si="48"/>
        <v/>
      </c>
    </row>
    <row r="1088" spans="9:9" x14ac:dyDescent="0.25">
      <c r="I1088" t="str">
        <f t="shared" si="48"/>
        <v/>
      </c>
    </row>
    <row r="1089" spans="9:9" x14ac:dyDescent="0.25">
      <c r="I1089" t="str">
        <f t="shared" si="48"/>
        <v/>
      </c>
    </row>
    <row r="1090" spans="9:9" x14ac:dyDescent="0.25">
      <c r="I1090" t="str">
        <f t="shared" si="48"/>
        <v/>
      </c>
    </row>
    <row r="1091" spans="9:9" x14ac:dyDescent="0.25">
      <c r="I1091" t="str">
        <f t="shared" si="48"/>
        <v/>
      </c>
    </row>
    <row r="1092" spans="9:9" x14ac:dyDescent="0.25">
      <c r="I1092" t="str">
        <f t="shared" si="48"/>
        <v/>
      </c>
    </row>
    <row r="1093" spans="9:9" x14ac:dyDescent="0.25">
      <c r="I1093" t="str">
        <f t="shared" si="48"/>
        <v/>
      </c>
    </row>
    <row r="1094" spans="9:9" x14ac:dyDescent="0.25">
      <c r="I1094" t="str">
        <f t="shared" ref="I1094:I1157" si="49">IF(OR(H1094="",H1094="(blank)"),"",1)</f>
        <v/>
      </c>
    </row>
    <row r="1095" spans="9:9" x14ac:dyDescent="0.25">
      <c r="I1095" t="str">
        <f t="shared" si="49"/>
        <v/>
      </c>
    </row>
    <row r="1096" spans="9:9" x14ac:dyDescent="0.25">
      <c r="I1096" t="str">
        <f t="shared" si="49"/>
        <v/>
      </c>
    </row>
    <row r="1097" spans="9:9" x14ac:dyDescent="0.25">
      <c r="I1097" t="str">
        <f t="shared" si="49"/>
        <v/>
      </c>
    </row>
    <row r="1098" spans="9:9" x14ac:dyDescent="0.25">
      <c r="I1098" t="str">
        <f t="shared" si="49"/>
        <v/>
      </c>
    </row>
    <row r="1099" spans="9:9" x14ac:dyDescent="0.25">
      <c r="I1099" t="str">
        <f t="shared" si="49"/>
        <v/>
      </c>
    </row>
    <row r="1100" spans="9:9" x14ac:dyDescent="0.25">
      <c r="I1100" t="str">
        <f t="shared" si="49"/>
        <v/>
      </c>
    </row>
    <row r="1101" spans="9:9" x14ac:dyDescent="0.25">
      <c r="I1101" t="str">
        <f t="shared" si="49"/>
        <v/>
      </c>
    </row>
    <row r="1102" spans="9:9" x14ac:dyDescent="0.25">
      <c r="I1102" t="str">
        <f t="shared" si="49"/>
        <v/>
      </c>
    </row>
    <row r="1103" spans="9:9" x14ac:dyDescent="0.25">
      <c r="I1103" t="str">
        <f t="shared" si="49"/>
        <v/>
      </c>
    </row>
    <row r="1104" spans="9:9" x14ac:dyDescent="0.25">
      <c r="I1104" t="str">
        <f t="shared" si="49"/>
        <v/>
      </c>
    </row>
    <row r="1105" spans="9:9" x14ac:dyDescent="0.25">
      <c r="I1105" t="str">
        <f t="shared" si="49"/>
        <v/>
      </c>
    </row>
    <row r="1106" spans="9:9" x14ac:dyDescent="0.25">
      <c r="I1106" t="str">
        <f t="shared" si="49"/>
        <v/>
      </c>
    </row>
    <row r="1107" spans="9:9" x14ac:dyDescent="0.25">
      <c r="I1107" t="str">
        <f t="shared" si="49"/>
        <v/>
      </c>
    </row>
    <row r="1108" spans="9:9" x14ac:dyDescent="0.25">
      <c r="I1108" t="str">
        <f t="shared" si="49"/>
        <v/>
      </c>
    </row>
    <row r="1109" spans="9:9" x14ac:dyDescent="0.25">
      <c r="I1109" t="str">
        <f t="shared" si="49"/>
        <v/>
      </c>
    </row>
    <row r="1110" spans="9:9" x14ac:dyDescent="0.25">
      <c r="I1110" t="str">
        <f t="shared" si="49"/>
        <v/>
      </c>
    </row>
    <row r="1111" spans="9:9" x14ac:dyDescent="0.25">
      <c r="I1111" t="str">
        <f t="shared" si="49"/>
        <v/>
      </c>
    </row>
    <row r="1112" spans="9:9" x14ac:dyDescent="0.25">
      <c r="I1112" t="str">
        <f t="shared" si="49"/>
        <v/>
      </c>
    </row>
    <row r="1113" spans="9:9" x14ac:dyDescent="0.25">
      <c r="I1113" t="str">
        <f t="shared" si="49"/>
        <v/>
      </c>
    </row>
    <row r="1114" spans="9:9" x14ac:dyDescent="0.25">
      <c r="I1114" t="str">
        <f t="shared" si="49"/>
        <v/>
      </c>
    </row>
    <row r="1115" spans="9:9" x14ac:dyDescent="0.25">
      <c r="I1115" t="str">
        <f t="shared" si="49"/>
        <v/>
      </c>
    </row>
    <row r="1116" spans="9:9" x14ac:dyDescent="0.25">
      <c r="I1116" t="str">
        <f t="shared" si="49"/>
        <v/>
      </c>
    </row>
    <row r="1117" spans="9:9" x14ac:dyDescent="0.25">
      <c r="I1117" t="str">
        <f t="shared" si="49"/>
        <v/>
      </c>
    </row>
    <row r="1118" spans="9:9" x14ac:dyDescent="0.25">
      <c r="I1118" t="str">
        <f t="shared" si="49"/>
        <v/>
      </c>
    </row>
    <row r="1119" spans="9:9" x14ac:dyDescent="0.25">
      <c r="I1119" t="str">
        <f t="shared" si="49"/>
        <v/>
      </c>
    </row>
    <row r="1120" spans="9:9" x14ac:dyDescent="0.25">
      <c r="I1120" t="str">
        <f t="shared" si="49"/>
        <v/>
      </c>
    </row>
    <row r="1121" spans="9:9" x14ac:dyDescent="0.25">
      <c r="I1121" t="str">
        <f t="shared" si="49"/>
        <v/>
      </c>
    </row>
    <row r="1122" spans="9:9" x14ac:dyDescent="0.25">
      <c r="I1122" t="str">
        <f t="shared" si="49"/>
        <v/>
      </c>
    </row>
    <row r="1123" spans="9:9" x14ac:dyDescent="0.25">
      <c r="I1123" t="str">
        <f t="shared" si="49"/>
        <v/>
      </c>
    </row>
    <row r="1124" spans="9:9" x14ac:dyDescent="0.25">
      <c r="I1124" t="str">
        <f t="shared" si="49"/>
        <v/>
      </c>
    </row>
    <row r="1125" spans="9:9" x14ac:dyDescent="0.25">
      <c r="I1125" t="str">
        <f t="shared" si="49"/>
        <v/>
      </c>
    </row>
    <row r="1126" spans="9:9" x14ac:dyDescent="0.25">
      <c r="I1126" t="str">
        <f t="shared" si="49"/>
        <v/>
      </c>
    </row>
    <row r="1127" spans="9:9" x14ac:dyDescent="0.25">
      <c r="I1127" t="str">
        <f t="shared" si="49"/>
        <v/>
      </c>
    </row>
    <row r="1128" spans="9:9" x14ac:dyDescent="0.25">
      <c r="I1128" t="str">
        <f t="shared" si="49"/>
        <v/>
      </c>
    </row>
    <row r="1129" spans="9:9" x14ac:dyDescent="0.25">
      <c r="I1129" t="str">
        <f t="shared" si="49"/>
        <v/>
      </c>
    </row>
    <row r="1130" spans="9:9" x14ac:dyDescent="0.25">
      <c r="I1130" t="str">
        <f t="shared" si="49"/>
        <v/>
      </c>
    </row>
    <row r="1131" spans="9:9" x14ac:dyDescent="0.25">
      <c r="I1131" t="str">
        <f t="shared" si="49"/>
        <v/>
      </c>
    </row>
    <row r="1132" spans="9:9" x14ac:dyDescent="0.25">
      <c r="I1132" t="str">
        <f t="shared" si="49"/>
        <v/>
      </c>
    </row>
    <row r="1133" spans="9:9" x14ac:dyDescent="0.25">
      <c r="I1133" t="str">
        <f t="shared" si="49"/>
        <v/>
      </c>
    </row>
    <row r="1134" spans="9:9" x14ac:dyDescent="0.25">
      <c r="I1134" t="str">
        <f t="shared" si="49"/>
        <v/>
      </c>
    </row>
    <row r="1135" spans="9:9" x14ac:dyDescent="0.25">
      <c r="I1135" t="str">
        <f t="shared" si="49"/>
        <v/>
      </c>
    </row>
    <row r="1136" spans="9:9" x14ac:dyDescent="0.25">
      <c r="I1136" t="str">
        <f t="shared" si="49"/>
        <v/>
      </c>
    </row>
    <row r="1137" spans="9:9" x14ac:dyDescent="0.25">
      <c r="I1137" t="str">
        <f t="shared" si="49"/>
        <v/>
      </c>
    </row>
    <row r="1138" spans="9:9" x14ac:dyDescent="0.25">
      <c r="I1138" t="str">
        <f t="shared" si="49"/>
        <v/>
      </c>
    </row>
    <row r="1139" spans="9:9" x14ac:dyDescent="0.25">
      <c r="I1139" t="str">
        <f t="shared" si="49"/>
        <v/>
      </c>
    </row>
    <row r="1140" spans="9:9" x14ac:dyDescent="0.25">
      <c r="I1140" t="str">
        <f t="shared" si="49"/>
        <v/>
      </c>
    </row>
    <row r="1141" spans="9:9" x14ac:dyDescent="0.25">
      <c r="I1141" t="str">
        <f t="shared" si="49"/>
        <v/>
      </c>
    </row>
    <row r="1142" spans="9:9" x14ac:dyDescent="0.25">
      <c r="I1142" t="str">
        <f t="shared" si="49"/>
        <v/>
      </c>
    </row>
    <row r="1143" spans="9:9" x14ac:dyDescent="0.25">
      <c r="I1143" t="str">
        <f t="shared" si="49"/>
        <v/>
      </c>
    </row>
    <row r="1144" spans="9:9" x14ac:dyDescent="0.25">
      <c r="I1144" t="str">
        <f t="shared" si="49"/>
        <v/>
      </c>
    </row>
    <row r="1145" spans="9:9" x14ac:dyDescent="0.25">
      <c r="I1145" t="str">
        <f t="shared" si="49"/>
        <v/>
      </c>
    </row>
    <row r="1146" spans="9:9" x14ac:dyDescent="0.25">
      <c r="I1146" t="str">
        <f t="shared" si="49"/>
        <v/>
      </c>
    </row>
    <row r="1147" spans="9:9" x14ac:dyDescent="0.25">
      <c r="I1147" t="str">
        <f t="shared" si="49"/>
        <v/>
      </c>
    </row>
    <row r="1148" spans="9:9" x14ac:dyDescent="0.25">
      <c r="I1148" t="str">
        <f t="shared" si="49"/>
        <v/>
      </c>
    </row>
    <row r="1149" spans="9:9" x14ac:dyDescent="0.25">
      <c r="I1149" t="str">
        <f t="shared" si="49"/>
        <v/>
      </c>
    </row>
    <row r="1150" spans="9:9" x14ac:dyDescent="0.25">
      <c r="I1150" t="str">
        <f t="shared" si="49"/>
        <v/>
      </c>
    </row>
    <row r="1151" spans="9:9" x14ac:dyDescent="0.25">
      <c r="I1151" t="str">
        <f t="shared" si="49"/>
        <v/>
      </c>
    </row>
    <row r="1152" spans="9:9" x14ac:dyDescent="0.25">
      <c r="I1152" t="str">
        <f t="shared" si="49"/>
        <v/>
      </c>
    </row>
    <row r="1153" spans="9:9" x14ac:dyDescent="0.25">
      <c r="I1153" t="str">
        <f t="shared" si="49"/>
        <v/>
      </c>
    </row>
    <row r="1154" spans="9:9" x14ac:dyDescent="0.25">
      <c r="I1154" t="str">
        <f t="shared" si="49"/>
        <v/>
      </c>
    </row>
    <row r="1155" spans="9:9" x14ac:dyDescent="0.25">
      <c r="I1155" t="str">
        <f t="shared" si="49"/>
        <v/>
      </c>
    </row>
    <row r="1156" spans="9:9" x14ac:dyDescent="0.25">
      <c r="I1156" t="str">
        <f t="shared" si="49"/>
        <v/>
      </c>
    </row>
    <row r="1157" spans="9:9" x14ac:dyDescent="0.25">
      <c r="I1157" t="str">
        <f t="shared" si="49"/>
        <v/>
      </c>
    </row>
    <row r="1158" spans="9:9" x14ac:dyDescent="0.25">
      <c r="I1158" t="str">
        <f t="shared" ref="I1158:I1221" si="50">IF(OR(H1158="",H1158="(blank)"),"",1)</f>
        <v/>
      </c>
    </row>
    <row r="1159" spans="9:9" x14ac:dyDescent="0.25">
      <c r="I1159" t="str">
        <f t="shared" si="50"/>
        <v/>
      </c>
    </row>
    <row r="1160" spans="9:9" x14ac:dyDescent="0.25">
      <c r="I1160" t="str">
        <f t="shared" si="50"/>
        <v/>
      </c>
    </row>
    <row r="1161" spans="9:9" x14ac:dyDescent="0.25">
      <c r="I1161" t="str">
        <f t="shared" si="50"/>
        <v/>
      </c>
    </row>
    <row r="1162" spans="9:9" x14ac:dyDescent="0.25">
      <c r="I1162" t="str">
        <f t="shared" si="50"/>
        <v/>
      </c>
    </row>
    <row r="1163" spans="9:9" x14ac:dyDescent="0.25">
      <c r="I1163" t="str">
        <f t="shared" si="50"/>
        <v/>
      </c>
    </row>
    <row r="1164" spans="9:9" x14ac:dyDescent="0.25">
      <c r="I1164" t="str">
        <f t="shared" si="50"/>
        <v/>
      </c>
    </row>
    <row r="1165" spans="9:9" x14ac:dyDescent="0.25">
      <c r="I1165" t="str">
        <f t="shared" si="50"/>
        <v/>
      </c>
    </row>
    <row r="1166" spans="9:9" x14ac:dyDescent="0.25">
      <c r="I1166" t="str">
        <f t="shared" si="50"/>
        <v/>
      </c>
    </row>
    <row r="1167" spans="9:9" x14ac:dyDescent="0.25">
      <c r="I1167" t="str">
        <f t="shared" si="50"/>
        <v/>
      </c>
    </row>
    <row r="1168" spans="9:9" x14ac:dyDescent="0.25">
      <c r="I1168" t="str">
        <f t="shared" si="50"/>
        <v/>
      </c>
    </row>
    <row r="1169" spans="9:9" x14ac:dyDescent="0.25">
      <c r="I1169" t="str">
        <f t="shared" si="50"/>
        <v/>
      </c>
    </row>
    <row r="1170" spans="9:9" x14ac:dyDescent="0.25">
      <c r="I1170" t="str">
        <f t="shared" si="50"/>
        <v/>
      </c>
    </row>
    <row r="1171" spans="9:9" x14ac:dyDescent="0.25">
      <c r="I1171" t="str">
        <f t="shared" si="50"/>
        <v/>
      </c>
    </row>
    <row r="1172" spans="9:9" x14ac:dyDescent="0.25">
      <c r="I1172" t="str">
        <f t="shared" si="50"/>
        <v/>
      </c>
    </row>
    <row r="1173" spans="9:9" x14ac:dyDescent="0.25">
      <c r="I1173" t="str">
        <f t="shared" si="50"/>
        <v/>
      </c>
    </row>
    <row r="1174" spans="9:9" x14ac:dyDescent="0.25">
      <c r="I1174" t="str">
        <f t="shared" si="50"/>
        <v/>
      </c>
    </row>
    <row r="1175" spans="9:9" x14ac:dyDescent="0.25">
      <c r="I1175" t="str">
        <f t="shared" si="50"/>
        <v/>
      </c>
    </row>
    <row r="1176" spans="9:9" x14ac:dyDescent="0.25">
      <c r="I1176" t="str">
        <f t="shared" si="50"/>
        <v/>
      </c>
    </row>
    <row r="1177" spans="9:9" x14ac:dyDescent="0.25">
      <c r="I1177" t="str">
        <f t="shared" si="50"/>
        <v/>
      </c>
    </row>
    <row r="1178" spans="9:9" x14ac:dyDescent="0.25">
      <c r="I1178" t="str">
        <f t="shared" si="50"/>
        <v/>
      </c>
    </row>
    <row r="1179" spans="9:9" x14ac:dyDescent="0.25">
      <c r="I1179" t="str">
        <f t="shared" si="50"/>
        <v/>
      </c>
    </row>
    <row r="1180" spans="9:9" x14ac:dyDescent="0.25">
      <c r="I1180" t="str">
        <f t="shared" si="50"/>
        <v/>
      </c>
    </row>
    <row r="1181" spans="9:9" x14ac:dyDescent="0.25">
      <c r="I1181" t="str">
        <f t="shared" si="50"/>
        <v/>
      </c>
    </row>
    <row r="1182" spans="9:9" x14ac:dyDescent="0.25">
      <c r="I1182" t="str">
        <f t="shared" si="50"/>
        <v/>
      </c>
    </row>
    <row r="1183" spans="9:9" x14ac:dyDescent="0.25">
      <c r="I1183" t="str">
        <f t="shared" si="50"/>
        <v/>
      </c>
    </row>
    <row r="1184" spans="9:9" x14ac:dyDescent="0.25">
      <c r="I1184" t="str">
        <f t="shared" si="50"/>
        <v/>
      </c>
    </row>
    <row r="1185" spans="9:9" x14ac:dyDescent="0.25">
      <c r="I1185" t="str">
        <f t="shared" si="50"/>
        <v/>
      </c>
    </row>
    <row r="1186" spans="9:9" x14ac:dyDescent="0.25">
      <c r="I1186" t="str">
        <f t="shared" si="50"/>
        <v/>
      </c>
    </row>
    <row r="1187" spans="9:9" x14ac:dyDescent="0.25">
      <c r="I1187" t="str">
        <f t="shared" si="50"/>
        <v/>
      </c>
    </row>
    <row r="1188" spans="9:9" x14ac:dyDescent="0.25">
      <c r="I1188" t="str">
        <f t="shared" si="50"/>
        <v/>
      </c>
    </row>
    <row r="1189" spans="9:9" x14ac:dyDescent="0.25">
      <c r="I1189" t="str">
        <f t="shared" si="50"/>
        <v/>
      </c>
    </row>
    <row r="1190" spans="9:9" x14ac:dyDescent="0.25">
      <c r="I1190" t="str">
        <f t="shared" si="50"/>
        <v/>
      </c>
    </row>
    <row r="1191" spans="9:9" x14ac:dyDescent="0.25">
      <c r="I1191" t="str">
        <f t="shared" si="50"/>
        <v/>
      </c>
    </row>
    <row r="1192" spans="9:9" x14ac:dyDescent="0.25">
      <c r="I1192" t="str">
        <f t="shared" si="50"/>
        <v/>
      </c>
    </row>
    <row r="1193" spans="9:9" x14ac:dyDescent="0.25">
      <c r="I1193" t="str">
        <f t="shared" si="50"/>
        <v/>
      </c>
    </row>
    <row r="1194" spans="9:9" x14ac:dyDescent="0.25">
      <c r="I1194" t="str">
        <f t="shared" si="50"/>
        <v/>
      </c>
    </row>
    <row r="1195" spans="9:9" x14ac:dyDescent="0.25">
      <c r="I1195" t="str">
        <f t="shared" si="50"/>
        <v/>
      </c>
    </row>
    <row r="1196" spans="9:9" x14ac:dyDescent="0.25">
      <c r="I1196" t="str">
        <f t="shared" si="50"/>
        <v/>
      </c>
    </row>
    <row r="1197" spans="9:9" x14ac:dyDescent="0.25">
      <c r="I1197" t="str">
        <f t="shared" si="50"/>
        <v/>
      </c>
    </row>
    <row r="1198" spans="9:9" x14ac:dyDescent="0.25">
      <c r="I1198" t="str">
        <f t="shared" si="50"/>
        <v/>
      </c>
    </row>
    <row r="1199" spans="9:9" x14ac:dyDescent="0.25">
      <c r="I1199" t="str">
        <f t="shared" si="50"/>
        <v/>
      </c>
    </row>
    <row r="1200" spans="9:9" x14ac:dyDescent="0.25">
      <c r="I1200" t="str">
        <f t="shared" si="50"/>
        <v/>
      </c>
    </row>
    <row r="1201" spans="9:9" x14ac:dyDescent="0.25">
      <c r="I1201" t="str">
        <f t="shared" si="50"/>
        <v/>
      </c>
    </row>
    <row r="1202" spans="9:9" x14ac:dyDescent="0.25">
      <c r="I1202" t="str">
        <f t="shared" si="50"/>
        <v/>
      </c>
    </row>
    <row r="1203" spans="9:9" x14ac:dyDescent="0.25">
      <c r="I1203" t="str">
        <f t="shared" si="50"/>
        <v/>
      </c>
    </row>
    <row r="1204" spans="9:9" x14ac:dyDescent="0.25">
      <c r="I1204" t="str">
        <f t="shared" si="50"/>
        <v/>
      </c>
    </row>
    <row r="1205" spans="9:9" x14ac:dyDescent="0.25">
      <c r="I1205" t="str">
        <f t="shared" si="50"/>
        <v/>
      </c>
    </row>
    <row r="1206" spans="9:9" x14ac:dyDescent="0.25">
      <c r="I1206" t="str">
        <f t="shared" si="50"/>
        <v/>
      </c>
    </row>
    <row r="1207" spans="9:9" x14ac:dyDescent="0.25">
      <c r="I1207" t="str">
        <f t="shared" si="50"/>
        <v/>
      </c>
    </row>
    <row r="1208" spans="9:9" x14ac:dyDescent="0.25">
      <c r="I1208" t="str">
        <f t="shared" si="50"/>
        <v/>
      </c>
    </row>
    <row r="1209" spans="9:9" x14ac:dyDescent="0.25">
      <c r="I1209" t="str">
        <f t="shared" si="50"/>
        <v/>
      </c>
    </row>
    <row r="1210" spans="9:9" x14ac:dyDescent="0.25">
      <c r="I1210" t="str">
        <f t="shared" si="50"/>
        <v/>
      </c>
    </row>
    <row r="1211" spans="9:9" x14ac:dyDescent="0.25">
      <c r="I1211" t="str">
        <f t="shared" si="50"/>
        <v/>
      </c>
    </row>
    <row r="1212" spans="9:9" x14ac:dyDescent="0.25">
      <c r="I1212" t="str">
        <f t="shared" si="50"/>
        <v/>
      </c>
    </row>
    <row r="1213" spans="9:9" x14ac:dyDescent="0.25">
      <c r="I1213" t="str">
        <f t="shared" si="50"/>
        <v/>
      </c>
    </row>
    <row r="1214" spans="9:9" x14ac:dyDescent="0.25">
      <c r="I1214" t="str">
        <f t="shared" si="50"/>
        <v/>
      </c>
    </row>
    <row r="1215" spans="9:9" x14ac:dyDescent="0.25">
      <c r="I1215" t="str">
        <f t="shared" si="50"/>
        <v/>
      </c>
    </row>
    <row r="1216" spans="9:9" x14ac:dyDescent="0.25">
      <c r="I1216" t="str">
        <f t="shared" si="50"/>
        <v/>
      </c>
    </row>
    <row r="1217" spans="9:9" x14ac:dyDescent="0.25">
      <c r="I1217" t="str">
        <f t="shared" si="50"/>
        <v/>
      </c>
    </row>
    <row r="1218" spans="9:9" x14ac:dyDescent="0.25">
      <c r="I1218" t="str">
        <f t="shared" si="50"/>
        <v/>
      </c>
    </row>
    <row r="1219" spans="9:9" x14ac:dyDescent="0.25">
      <c r="I1219" t="str">
        <f t="shared" si="50"/>
        <v/>
      </c>
    </row>
    <row r="1220" spans="9:9" x14ac:dyDescent="0.25">
      <c r="I1220" t="str">
        <f t="shared" si="50"/>
        <v/>
      </c>
    </row>
    <row r="1221" spans="9:9" x14ac:dyDescent="0.25">
      <c r="I1221" t="str">
        <f t="shared" si="50"/>
        <v/>
      </c>
    </row>
    <row r="1222" spans="9:9" x14ac:dyDescent="0.25">
      <c r="I1222" t="str">
        <f t="shared" ref="I1222:I1285" si="51">IF(OR(H1222="",H1222="(blank)"),"",1)</f>
        <v/>
      </c>
    </row>
    <row r="1223" spans="9:9" x14ac:dyDescent="0.25">
      <c r="I1223" t="str">
        <f t="shared" si="51"/>
        <v/>
      </c>
    </row>
    <row r="1224" spans="9:9" x14ac:dyDescent="0.25">
      <c r="I1224" t="str">
        <f t="shared" si="51"/>
        <v/>
      </c>
    </row>
    <row r="1225" spans="9:9" x14ac:dyDescent="0.25">
      <c r="I1225" t="str">
        <f t="shared" si="51"/>
        <v/>
      </c>
    </row>
    <row r="1226" spans="9:9" x14ac:dyDescent="0.25">
      <c r="I1226" t="str">
        <f t="shared" si="51"/>
        <v/>
      </c>
    </row>
    <row r="1227" spans="9:9" x14ac:dyDescent="0.25">
      <c r="I1227" t="str">
        <f t="shared" si="51"/>
        <v/>
      </c>
    </row>
    <row r="1228" spans="9:9" x14ac:dyDescent="0.25">
      <c r="I1228" t="str">
        <f t="shared" si="51"/>
        <v/>
      </c>
    </row>
    <row r="1229" spans="9:9" x14ac:dyDescent="0.25">
      <c r="I1229" t="str">
        <f t="shared" si="51"/>
        <v/>
      </c>
    </row>
    <row r="1230" spans="9:9" x14ac:dyDescent="0.25">
      <c r="I1230" t="str">
        <f t="shared" si="51"/>
        <v/>
      </c>
    </row>
    <row r="1231" spans="9:9" x14ac:dyDescent="0.25">
      <c r="I1231" t="str">
        <f t="shared" si="51"/>
        <v/>
      </c>
    </row>
    <row r="1232" spans="9:9" x14ac:dyDescent="0.25">
      <c r="I1232" t="str">
        <f t="shared" si="51"/>
        <v/>
      </c>
    </row>
    <row r="1233" spans="9:9" x14ac:dyDescent="0.25">
      <c r="I1233" t="str">
        <f t="shared" si="51"/>
        <v/>
      </c>
    </row>
    <row r="1234" spans="9:9" x14ac:dyDescent="0.25">
      <c r="I1234" t="str">
        <f t="shared" si="51"/>
        <v/>
      </c>
    </row>
    <row r="1235" spans="9:9" x14ac:dyDescent="0.25">
      <c r="I1235" t="str">
        <f t="shared" si="51"/>
        <v/>
      </c>
    </row>
    <row r="1236" spans="9:9" x14ac:dyDescent="0.25">
      <c r="I1236" t="str">
        <f t="shared" si="51"/>
        <v/>
      </c>
    </row>
    <row r="1237" spans="9:9" x14ac:dyDescent="0.25">
      <c r="I1237" t="str">
        <f t="shared" si="51"/>
        <v/>
      </c>
    </row>
    <row r="1238" spans="9:9" x14ac:dyDescent="0.25">
      <c r="I1238" t="str">
        <f t="shared" si="51"/>
        <v/>
      </c>
    </row>
    <row r="1239" spans="9:9" x14ac:dyDescent="0.25">
      <c r="I1239" t="str">
        <f t="shared" si="51"/>
        <v/>
      </c>
    </row>
    <row r="1240" spans="9:9" x14ac:dyDescent="0.25">
      <c r="I1240" t="str">
        <f t="shared" si="51"/>
        <v/>
      </c>
    </row>
    <row r="1241" spans="9:9" x14ac:dyDescent="0.25">
      <c r="I1241" t="str">
        <f t="shared" si="51"/>
        <v/>
      </c>
    </row>
    <row r="1242" spans="9:9" x14ac:dyDescent="0.25">
      <c r="I1242" t="str">
        <f t="shared" si="51"/>
        <v/>
      </c>
    </row>
    <row r="1243" spans="9:9" x14ac:dyDescent="0.25">
      <c r="I1243" t="str">
        <f t="shared" si="51"/>
        <v/>
      </c>
    </row>
    <row r="1244" spans="9:9" x14ac:dyDescent="0.25">
      <c r="I1244" t="str">
        <f t="shared" si="51"/>
        <v/>
      </c>
    </row>
    <row r="1245" spans="9:9" x14ac:dyDescent="0.25">
      <c r="I1245" t="str">
        <f t="shared" si="51"/>
        <v/>
      </c>
    </row>
    <row r="1246" spans="9:9" x14ac:dyDescent="0.25">
      <c r="I1246" t="str">
        <f t="shared" si="51"/>
        <v/>
      </c>
    </row>
    <row r="1247" spans="9:9" x14ac:dyDescent="0.25">
      <c r="I1247" t="str">
        <f t="shared" si="51"/>
        <v/>
      </c>
    </row>
    <row r="1248" spans="9:9" x14ac:dyDescent="0.25">
      <c r="I1248" t="str">
        <f t="shared" si="51"/>
        <v/>
      </c>
    </row>
    <row r="1249" spans="9:9" x14ac:dyDescent="0.25">
      <c r="I1249" t="str">
        <f t="shared" si="51"/>
        <v/>
      </c>
    </row>
    <row r="1250" spans="9:9" x14ac:dyDescent="0.25">
      <c r="I1250" t="str">
        <f t="shared" si="51"/>
        <v/>
      </c>
    </row>
    <row r="1251" spans="9:9" x14ac:dyDescent="0.25">
      <c r="I1251" t="str">
        <f t="shared" si="51"/>
        <v/>
      </c>
    </row>
    <row r="1252" spans="9:9" x14ac:dyDescent="0.25">
      <c r="I1252" t="str">
        <f t="shared" si="51"/>
        <v/>
      </c>
    </row>
    <row r="1253" spans="9:9" x14ac:dyDescent="0.25">
      <c r="I1253" t="str">
        <f t="shared" si="51"/>
        <v/>
      </c>
    </row>
    <row r="1254" spans="9:9" x14ac:dyDescent="0.25">
      <c r="I1254" t="str">
        <f t="shared" si="51"/>
        <v/>
      </c>
    </row>
    <row r="1255" spans="9:9" x14ac:dyDescent="0.25">
      <c r="I1255" t="str">
        <f t="shared" si="51"/>
        <v/>
      </c>
    </row>
    <row r="1256" spans="9:9" x14ac:dyDescent="0.25">
      <c r="I1256" t="str">
        <f t="shared" si="51"/>
        <v/>
      </c>
    </row>
    <row r="1257" spans="9:9" x14ac:dyDescent="0.25">
      <c r="I1257" t="str">
        <f t="shared" si="51"/>
        <v/>
      </c>
    </row>
    <row r="1258" spans="9:9" x14ac:dyDescent="0.25">
      <c r="I1258" t="str">
        <f t="shared" si="51"/>
        <v/>
      </c>
    </row>
    <row r="1259" spans="9:9" x14ac:dyDescent="0.25">
      <c r="I1259" t="str">
        <f t="shared" si="51"/>
        <v/>
      </c>
    </row>
    <row r="1260" spans="9:9" x14ac:dyDescent="0.25">
      <c r="I1260" t="str">
        <f t="shared" si="51"/>
        <v/>
      </c>
    </row>
    <row r="1261" spans="9:9" x14ac:dyDescent="0.25">
      <c r="I1261" t="str">
        <f t="shared" si="51"/>
        <v/>
      </c>
    </row>
    <row r="1262" spans="9:9" x14ac:dyDescent="0.25">
      <c r="I1262" t="str">
        <f t="shared" si="51"/>
        <v/>
      </c>
    </row>
    <row r="1263" spans="9:9" x14ac:dyDescent="0.25">
      <c r="I1263" t="str">
        <f t="shared" si="51"/>
        <v/>
      </c>
    </row>
    <row r="1264" spans="9:9" x14ac:dyDescent="0.25">
      <c r="I1264" t="str">
        <f t="shared" si="51"/>
        <v/>
      </c>
    </row>
    <row r="1265" spans="9:9" x14ac:dyDescent="0.25">
      <c r="I1265" t="str">
        <f t="shared" si="51"/>
        <v/>
      </c>
    </row>
    <row r="1266" spans="9:9" x14ac:dyDescent="0.25">
      <c r="I1266" t="str">
        <f t="shared" si="51"/>
        <v/>
      </c>
    </row>
    <row r="1267" spans="9:9" x14ac:dyDescent="0.25">
      <c r="I1267" t="str">
        <f t="shared" si="51"/>
        <v/>
      </c>
    </row>
    <row r="1268" spans="9:9" x14ac:dyDescent="0.25">
      <c r="I1268" t="str">
        <f t="shared" si="51"/>
        <v/>
      </c>
    </row>
    <row r="1269" spans="9:9" x14ac:dyDescent="0.25">
      <c r="I1269" t="str">
        <f t="shared" si="51"/>
        <v/>
      </c>
    </row>
    <row r="1270" spans="9:9" x14ac:dyDescent="0.25">
      <c r="I1270" t="str">
        <f t="shared" si="51"/>
        <v/>
      </c>
    </row>
    <row r="1271" spans="9:9" x14ac:dyDescent="0.25">
      <c r="I1271" t="str">
        <f t="shared" si="51"/>
        <v/>
      </c>
    </row>
    <row r="1272" spans="9:9" x14ac:dyDescent="0.25">
      <c r="I1272" t="str">
        <f t="shared" si="51"/>
        <v/>
      </c>
    </row>
    <row r="1273" spans="9:9" x14ac:dyDescent="0.25">
      <c r="I1273" t="str">
        <f t="shared" si="51"/>
        <v/>
      </c>
    </row>
    <row r="1274" spans="9:9" x14ac:dyDescent="0.25">
      <c r="I1274" t="str">
        <f t="shared" si="51"/>
        <v/>
      </c>
    </row>
    <row r="1275" spans="9:9" x14ac:dyDescent="0.25">
      <c r="I1275" t="str">
        <f t="shared" si="51"/>
        <v/>
      </c>
    </row>
    <row r="1276" spans="9:9" x14ac:dyDescent="0.25">
      <c r="I1276" t="str">
        <f t="shared" si="51"/>
        <v/>
      </c>
    </row>
    <row r="1277" spans="9:9" x14ac:dyDescent="0.25">
      <c r="I1277" t="str">
        <f t="shared" si="51"/>
        <v/>
      </c>
    </row>
    <row r="1278" spans="9:9" x14ac:dyDescent="0.25">
      <c r="I1278" t="str">
        <f t="shared" si="51"/>
        <v/>
      </c>
    </row>
    <row r="1279" spans="9:9" x14ac:dyDescent="0.25">
      <c r="I1279" t="str">
        <f t="shared" si="51"/>
        <v/>
      </c>
    </row>
    <row r="1280" spans="9:9" x14ac:dyDescent="0.25">
      <c r="I1280" t="str">
        <f t="shared" si="51"/>
        <v/>
      </c>
    </row>
    <row r="1281" spans="9:9" x14ac:dyDescent="0.25">
      <c r="I1281" t="str">
        <f t="shared" si="51"/>
        <v/>
      </c>
    </row>
    <row r="1282" spans="9:9" x14ac:dyDescent="0.25">
      <c r="I1282" t="str">
        <f t="shared" si="51"/>
        <v/>
      </c>
    </row>
    <row r="1283" spans="9:9" x14ac:dyDescent="0.25">
      <c r="I1283" t="str">
        <f t="shared" si="51"/>
        <v/>
      </c>
    </row>
    <row r="1284" spans="9:9" x14ac:dyDescent="0.25">
      <c r="I1284" t="str">
        <f t="shared" si="51"/>
        <v/>
      </c>
    </row>
    <row r="1285" spans="9:9" x14ac:dyDescent="0.25">
      <c r="I1285" t="str">
        <f t="shared" si="51"/>
        <v/>
      </c>
    </row>
    <row r="1286" spans="9:9" x14ac:dyDescent="0.25">
      <c r="I1286" t="str">
        <f t="shared" ref="I1286:I1349" si="52">IF(OR(H1286="",H1286="(blank)"),"",1)</f>
        <v/>
      </c>
    </row>
    <row r="1287" spans="9:9" x14ac:dyDescent="0.25">
      <c r="I1287" t="str">
        <f t="shared" si="52"/>
        <v/>
      </c>
    </row>
    <row r="1288" spans="9:9" x14ac:dyDescent="0.25">
      <c r="I1288" t="str">
        <f t="shared" si="52"/>
        <v/>
      </c>
    </row>
    <row r="1289" spans="9:9" x14ac:dyDescent="0.25">
      <c r="I1289" t="str">
        <f t="shared" si="52"/>
        <v/>
      </c>
    </row>
    <row r="1290" spans="9:9" x14ac:dyDescent="0.25">
      <c r="I1290" t="str">
        <f t="shared" si="52"/>
        <v/>
      </c>
    </row>
    <row r="1291" spans="9:9" x14ac:dyDescent="0.25">
      <c r="I1291" t="str">
        <f t="shared" si="52"/>
        <v/>
      </c>
    </row>
    <row r="1292" spans="9:9" x14ac:dyDescent="0.25">
      <c r="I1292" t="str">
        <f t="shared" si="52"/>
        <v/>
      </c>
    </row>
    <row r="1293" spans="9:9" x14ac:dyDescent="0.25">
      <c r="I1293" t="str">
        <f t="shared" si="52"/>
        <v/>
      </c>
    </row>
    <row r="1294" spans="9:9" x14ac:dyDescent="0.25">
      <c r="I1294" t="str">
        <f t="shared" si="52"/>
        <v/>
      </c>
    </row>
    <row r="1295" spans="9:9" x14ac:dyDescent="0.25">
      <c r="I1295" t="str">
        <f t="shared" si="52"/>
        <v/>
      </c>
    </row>
    <row r="1296" spans="9:9" x14ac:dyDescent="0.25">
      <c r="I1296" t="str">
        <f t="shared" si="52"/>
        <v/>
      </c>
    </row>
    <row r="1297" spans="9:9" x14ac:dyDescent="0.25">
      <c r="I1297" t="str">
        <f t="shared" si="52"/>
        <v/>
      </c>
    </row>
    <row r="1298" spans="9:9" x14ac:dyDescent="0.25">
      <c r="I1298" t="str">
        <f t="shared" si="52"/>
        <v/>
      </c>
    </row>
    <row r="1299" spans="9:9" x14ac:dyDescent="0.25">
      <c r="I1299" t="str">
        <f t="shared" si="52"/>
        <v/>
      </c>
    </row>
    <row r="1300" spans="9:9" x14ac:dyDescent="0.25">
      <c r="I1300" t="str">
        <f t="shared" si="52"/>
        <v/>
      </c>
    </row>
    <row r="1301" spans="9:9" x14ac:dyDescent="0.25">
      <c r="I1301" t="str">
        <f t="shared" si="52"/>
        <v/>
      </c>
    </row>
    <row r="1302" spans="9:9" x14ac:dyDescent="0.25">
      <c r="I1302" t="str">
        <f t="shared" si="52"/>
        <v/>
      </c>
    </row>
    <row r="1303" spans="9:9" x14ac:dyDescent="0.25">
      <c r="I1303" t="str">
        <f t="shared" si="52"/>
        <v/>
      </c>
    </row>
    <row r="1304" spans="9:9" x14ac:dyDescent="0.25">
      <c r="I1304" t="str">
        <f t="shared" si="52"/>
        <v/>
      </c>
    </row>
    <row r="1305" spans="9:9" x14ac:dyDescent="0.25">
      <c r="I1305" t="str">
        <f t="shared" si="52"/>
        <v/>
      </c>
    </row>
    <row r="1306" spans="9:9" x14ac:dyDescent="0.25">
      <c r="I1306" t="str">
        <f t="shared" si="52"/>
        <v/>
      </c>
    </row>
    <row r="1307" spans="9:9" x14ac:dyDescent="0.25">
      <c r="I1307" t="str">
        <f t="shared" si="52"/>
        <v/>
      </c>
    </row>
    <row r="1308" spans="9:9" x14ac:dyDescent="0.25">
      <c r="I1308" t="str">
        <f t="shared" si="52"/>
        <v/>
      </c>
    </row>
    <row r="1309" spans="9:9" x14ac:dyDescent="0.25">
      <c r="I1309" t="str">
        <f t="shared" si="52"/>
        <v/>
      </c>
    </row>
    <row r="1310" spans="9:9" x14ac:dyDescent="0.25">
      <c r="I1310" t="str">
        <f t="shared" si="52"/>
        <v/>
      </c>
    </row>
    <row r="1311" spans="9:9" x14ac:dyDescent="0.25">
      <c r="I1311" t="str">
        <f t="shared" si="52"/>
        <v/>
      </c>
    </row>
    <row r="1312" spans="9:9" x14ac:dyDescent="0.25">
      <c r="I1312" t="str">
        <f t="shared" si="52"/>
        <v/>
      </c>
    </row>
    <row r="1313" spans="9:9" x14ac:dyDescent="0.25">
      <c r="I1313" t="str">
        <f t="shared" si="52"/>
        <v/>
      </c>
    </row>
    <row r="1314" spans="9:9" x14ac:dyDescent="0.25">
      <c r="I1314" t="str">
        <f t="shared" si="52"/>
        <v/>
      </c>
    </row>
    <row r="1315" spans="9:9" x14ac:dyDescent="0.25">
      <c r="I1315" t="str">
        <f t="shared" si="52"/>
        <v/>
      </c>
    </row>
    <row r="1316" spans="9:9" x14ac:dyDescent="0.25">
      <c r="I1316" t="str">
        <f t="shared" si="52"/>
        <v/>
      </c>
    </row>
    <row r="1317" spans="9:9" x14ac:dyDescent="0.25">
      <c r="I1317" t="str">
        <f t="shared" si="52"/>
        <v/>
      </c>
    </row>
    <row r="1318" spans="9:9" x14ac:dyDescent="0.25">
      <c r="I1318" t="str">
        <f t="shared" si="52"/>
        <v/>
      </c>
    </row>
    <row r="1319" spans="9:9" x14ac:dyDescent="0.25">
      <c r="I1319" t="str">
        <f t="shared" si="52"/>
        <v/>
      </c>
    </row>
    <row r="1320" spans="9:9" x14ac:dyDescent="0.25">
      <c r="I1320" t="str">
        <f t="shared" si="52"/>
        <v/>
      </c>
    </row>
    <row r="1321" spans="9:9" x14ac:dyDescent="0.25">
      <c r="I1321" t="str">
        <f t="shared" si="52"/>
        <v/>
      </c>
    </row>
    <row r="1322" spans="9:9" x14ac:dyDescent="0.25">
      <c r="I1322" t="str">
        <f t="shared" si="52"/>
        <v/>
      </c>
    </row>
    <row r="1323" spans="9:9" x14ac:dyDescent="0.25">
      <c r="I1323" t="str">
        <f t="shared" si="52"/>
        <v/>
      </c>
    </row>
    <row r="1324" spans="9:9" x14ac:dyDescent="0.25">
      <c r="I1324" t="str">
        <f t="shared" si="52"/>
        <v/>
      </c>
    </row>
    <row r="1325" spans="9:9" x14ac:dyDescent="0.25">
      <c r="I1325" t="str">
        <f t="shared" si="52"/>
        <v/>
      </c>
    </row>
    <row r="1326" spans="9:9" x14ac:dyDescent="0.25">
      <c r="I1326" t="str">
        <f t="shared" si="52"/>
        <v/>
      </c>
    </row>
    <row r="1327" spans="9:9" x14ac:dyDescent="0.25">
      <c r="I1327" t="str">
        <f t="shared" si="52"/>
        <v/>
      </c>
    </row>
    <row r="1328" spans="9:9" x14ac:dyDescent="0.25">
      <c r="I1328" t="str">
        <f t="shared" si="52"/>
        <v/>
      </c>
    </row>
    <row r="1329" spans="9:9" x14ac:dyDescent="0.25">
      <c r="I1329" t="str">
        <f t="shared" si="52"/>
        <v/>
      </c>
    </row>
    <row r="1330" spans="9:9" x14ac:dyDescent="0.25">
      <c r="I1330" t="str">
        <f t="shared" si="52"/>
        <v/>
      </c>
    </row>
    <row r="1331" spans="9:9" x14ac:dyDescent="0.25">
      <c r="I1331" t="str">
        <f t="shared" si="52"/>
        <v/>
      </c>
    </row>
    <row r="1332" spans="9:9" x14ac:dyDescent="0.25">
      <c r="I1332" t="str">
        <f t="shared" si="52"/>
        <v/>
      </c>
    </row>
    <row r="1333" spans="9:9" x14ac:dyDescent="0.25">
      <c r="I1333" t="str">
        <f t="shared" si="52"/>
        <v/>
      </c>
    </row>
    <row r="1334" spans="9:9" x14ac:dyDescent="0.25">
      <c r="I1334" t="str">
        <f t="shared" si="52"/>
        <v/>
      </c>
    </row>
    <row r="1335" spans="9:9" x14ac:dyDescent="0.25">
      <c r="I1335" t="str">
        <f t="shared" si="52"/>
        <v/>
      </c>
    </row>
    <row r="1336" spans="9:9" x14ac:dyDescent="0.25">
      <c r="I1336" t="str">
        <f t="shared" si="52"/>
        <v/>
      </c>
    </row>
    <row r="1337" spans="9:9" x14ac:dyDescent="0.25">
      <c r="I1337" t="str">
        <f t="shared" si="52"/>
        <v/>
      </c>
    </row>
    <row r="1338" spans="9:9" x14ac:dyDescent="0.25">
      <c r="I1338" t="str">
        <f t="shared" si="52"/>
        <v/>
      </c>
    </row>
    <row r="1339" spans="9:9" x14ac:dyDescent="0.25">
      <c r="I1339" t="str">
        <f t="shared" si="52"/>
        <v/>
      </c>
    </row>
    <row r="1340" spans="9:9" x14ac:dyDescent="0.25">
      <c r="I1340" t="str">
        <f t="shared" si="52"/>
        <v/>
      </c>
    </row>
    <row r="1341" spans="9:9" x14ac:dyDescent="0.25">
      <c r="I1341" t="str">
        <f t="shared" si="52"/>
        <v/>
      </c>
    </row>
    <row r="1342" spans="9:9" x14ac:dyDescent="0.25">
      <c r="I1342" t="str">
        <f t="shared" si="52"/>
        <v/>
      </c>
    </row>
    <row r="1343" spans="9:9" x14ac:dyDescent="0.25">
      <c r="I1343" t="str">
        <f t="shared" si="52"/>
        <v/>
      </c>
    </row>
    <row r="1344" spans="9:9" x14ac:dyDescent="0.25">
      <c r="I1344" t="str">
        <f t="shared" si="52"/>
        <v/>
      </c>
    </row>
    <row r="1345" spans="9:9" x14ac:dyDescent="0.25">
      <c r="I1345" t="str">
        <f t="shared" si="52"/>
        <v/>
      </c>
    </row>
    <row r="1346" spans="9:9" x14ac:dyDescent="0.25">
      <c r="I1346" t="str">
        <f t="shared" si="52"/>
        <v/>
      </c>
    </row>
    <row r="1347" spans="9:9" x14ac:dyDescent="0.25">
      <c r="I1347" t="str">
        <f t="shared" si="52"/>
        <v/>
      </c>
    </row>
    <row r="1348" spans="9:9" x14ac:dyDescent="0.25">
      <c r="I1348" t="str">
        <f t="shared" si="52"/>
        <v/>
      </c>
    </row>
    <row r="1349" spans="9:9" x14ac:dyDescent="0.25">
      <c r="I1349" t="str">
        <f t="shared" si="52"/>
        <v/>
      </c>
    </row>
    <row r="1350" spans="9:9" x14ac:dyDescent="0.25">
      <c r="I1350" t="str">
        <f t="shared" ref="I1350:I1413" si="53">IF(OR(H1350="",H1350="(blank)"),"",1)</f>
        <v/>
      </c>
    </row>
    <row r="1351" spans="9:9" x14ac:dyDescent="0.25">
      <c r="I1351" t="str">
        <f t="shared" si="53"/>
        <v/>
      </c>
    </row>
    <row r="1352" spans="9:9" x14ac:dyDescent="0.25">
      <c r="I1352" t="str">
        <f t="shared" si="53"/>
        <v/>
      </c>
    </row>
    <row r="1353" spans="9:9" x14ac:dyDescent="0.25">
      <c r="I1353" t="str">
        <f t="shared" si="53"/>
        <v/>
      </c>
    </row>
    <row r="1354" spans="9:9" x14ac:dyDescent="0.25">
      <c r="I1354" t="str">
        <f t="shared" si="53"/>
        <v/>
      </c>
    </row>
    <row r="1355" spans="9:9" x14ac:dyDescent="0.25">
      <c r="I1355" t="str">
        <f t="shared" si="53"/>
        <v/>
      </c>
    </row>
    <row r="1356" spans="9:9" x14ac:dyDescent="0.25">
      <c r="I1356" t="str">
        <f t="shared" si="53"/>
        <v/>
      </c>
    </row>
    <row r="1357" spans="9:9" x14ac:dyDescent="0.25">
      <c r="I1357" t="str">
        <f t="shared" si="53"/>
        <v/>
      </c>
    </row>
    <row r="1358" spans="9:9" x14ac:dyDescent="0.25">
      <c r="I1358" t="str">
        <f t="shared" si="53"/>
        <v/>
      </c>
    </row>
    <row r="1359" spans="9:9" x14ac:dyDescent="0.25">
      <c r="I1359" t="str">
        <f t="shared" si="53"/>
        <v/>
      </c>
    </row>
    <row r="1360" spans="9:9" x14ac:dyDescent="0.25">
      <c r="I1360" t="str">
        <f t="shared" si="53"/>
        <v/>
      </c>
    </row>
    <row r="1361" spans="9:9" x14ac:dyDescent="0.25">
      <c r="I1361" t="str">
        <f t="shared" si="53"/>
        <v/>
      </c>
    </row>
    <row r="1362" spans="9:9" x14ac:dyDescent="0.25">
      <c r="I1362" t="str">
        <f t="shared" si="53"/>
        <v/>
      </c>
    </row>
    <row r="1363" spans="9:9" x14ac:dyDescent="0.25">
      <c r="I1363" t="str">
        <f t="shared" si="53"/>
        <v/>
      </c>
    </row>
    <row r="1364" spans="9:9" x14ac:dyDescent="0.25">
      <c r="I1364" t="str">
        <f t="shared" si="53"/>
        <v/>
      </c>
    </row>
    <row r="1365" spans="9:9" x14ac:dyDescent="0.25">
      <c r="I1365" t="str">
        <f t="shared" si="53"/>
        <v/>
      </c>
    </row>
    <row r="1366" spans="9:9" x14ac:dyDescent="0.25">
      <c r="I1366" t="str">
        <f t="shared" si="53"/>
        <v/>
      </c>
    </row>
    <row r="1367" spans="9:9" x14ac:dyDescent="0.25">
      <c r="I1367" t="str">
        <f t="shared" si="53"/>
        <v/>
      </c>
    </row>
    <row r="1368" spans="9:9" x14ac:dyDescent="0.25">
      <c r="I1368" t="str">
        <f t="shared" si="53"/>
        <v/>
      </c>
    </row>
    <row r="1369" spans="9:9" x14ac:dyDescent="0.25">
      <c r="I1369" t="str">
        <f t="shared" si="53"/>
        <v/>
      </c>
    </row>
    <row r="1370" spans="9:9" x14ac:dyDescent="0.25">
      <c r="I1370" t="str">
        <f t="shared" si="53"/>
        <v/>
      </c>
    </row>
    <row r="1371" spans="9:9" x14ac:dyDescent="0.25">
      <c r="I1371" t="str">
        <f t="shared" si="53"/>
        <v/>
      </c>
    </row>
    <row r="1372" spans="9:9" x14ac:dyDescent="0.25">
      <c r="I1372" t="str">
        <f t="shared" si="53"/>
        <v/>
      </c>
    </row>
    <row r="1373" spans="9:9" x14ac:dyDescent="0.25">
      <c r="I1373" t="str">
        <f t="shared" si="53"/>
        <v/>
      </c>
    </row>
    <row r="1374" spans="9:9" x14ac:dyDescent="0.25">
      <c r="I1374" t="str">
        <f t="shared" si="53"/>
        <v/>
      </c>
    </row>
    <row r="1375" spans="9:9" x14ac:dyDescent="0.25">
      <c r="I1375" t="str">
        <f t="shared" si="53"/>
        <v/>
      </c>
    </row>
    <row r="1376" spans="9:9" x14ac:dyDescent="0.25">
      <c r="I1376" t="str">
        <f t="shared" si="53"/>
        <v/>
      </c>
    </row>
    <row r="1377" spans="9:9" x14ac:dyDescent="0.25">
      <c r="I1377" t="str">
        <f t="shared" si="53"/>
        <v/>
      </c>
    </row>
    <row r="1378" spans="9:9" x14ac:dyDescent="0.25">
      <c r="I1378" t="str">
        <f t="shared" si="53"/>
        <v/>
      </c>
    </row>
    <row r="1379" spans="9:9" x14ac:dyDescent="0.25">
      <c r="I1379" t="str">
        <f t="shared" si="53"/>
        <v/>
      </c>
    </row>
    <row r="1380" spans="9:9" x14ac:dyDescent="0.25">
      <c r="I1380" t="str">
        <f t="shared" si="53"/>
        <v/>
      </c>
    </row>
    <row r="1381" spans="9:9" x14ac:dyDescent="0.25">
      <c r="I1381" t="str">
        <f t="shared" si="53"/>
        <v/>
      </c>
    </row>
    <row r="1382" spans="9:9" x14ac:dyDescent="0.25">
      <c r="I1382" t="str">
        <f t="shared" si="53"/>
        <v/>
      </c>
    </row>
    <row r="1383" spans="9:9" x14ac:dyDescent="0.25">
      <c r="I1383" t="str">
        <f t="shared" si="53"/>
        <v/>
      </c>
    </row>
    <row r="1384" spans="9:9" x14ac:dyDescent="0.25">
      <c r="I1384" t="str">
        <f t="shared" si="53"/>
        <v/>
      </c>
    </row>
    <row r="1385" spans="9:9" x14ac:dyDescent="0.25">
      <c r="I1385" t="str">
        <f t="shared" si="53"/>
        <v/>
      </c>
    </row>
    <row r="1386" spans="9:9" x14ac:dyDescent="0.25">
      <c r="I1386" t="str">
        <f t="shared" si="53"/>
        <v/>
      </c>
    </row>
    <row r="1387" spans="9:9" x14ac:dyDescent="0.25">
      <c r="I1387" t="str">
        <f t="shared" si="53"/>
        <v/>
      </c>
    </row>
    <row r="1388" spans="9:9" x14ac:dyDescent="0.25">
      <c r="I1388" t="str">
        <f t="shared" si="53"/>
        <v/>
      </c>
    </row>
    <row r="1389" spans="9:9" x14ac:dyDescent="0.25">
      <c r="I1389" t="str">
        <f t="shared" si="53"/>
        <v/>
      </c>
    </row>
    <row r="1390" spans="9:9" x14ac:dyDescent="0.25">
      <c r="I1390" t="str">
        <f t="shared" si="53"/>
        <v/>
      </c>
    </row>
    <row r="1391" spans="9:9" x14ac:dyDescent="0.25">
      <c r="I1391" t="str">
        <f t="shared" si="53"/>
        <v/>
      </c>
    </row>
    <row r="1392" spans="9:9" x14ac:dyDescent="0.25">
      <c r="I1392" t="str">
        <f t="shared" si="53"/>
        <v/>
      </c>
    </row>
    <row r="1393" spans="9:9" x14ac:dyDescent="0.25">
      <c r="I1393" t="str">
        <f t="shared" si="53"/>
        <v/>
      </c>
    </row>
    <row r="1394" spans="9:9" x14ac:dyDescent="0.25">
      <c r="I1394" t="str">
        <f t="shared" si="53"/>
        <v/>
      </c>
    </row>
    <row r="1395" spans="9:9" x14ac:dyDescent="0.25">
      <c r="I1395" t="str">
        <f t="shared" si="53"/>
        <v/>
      </c>
    </row>
    <row r="1396" spans="9:9" x14ac:dyDescent="0.25">
      <c r="I1396" t="str">
        <f t="shared" si="53"/>
        <v/>
      </c>
    </row>
    <row r="1397" spans="9:9" x14ac:dyDescent="0.25">
      <c r="I1397" t="str">
        <f t="shared" si="53"/>
        <v/>
      </c>
    </row>
    <row r="1398" spans="9:9" x14ac:dyDescent="0.25">
      <c r="I1398" t="str">
        <f t="shared" si="53"/>
        <v/>
      </c>
    </row>
    <row r="1399" spans="9:9" x14ac:dyDescent="0.25">
      <c r="I1399" t="str">
        <f t="shared" si="53"/>
        <v/>
      </c>
    </row>
    <row r="1400" spans="9:9" x14ac:dyDescent="0.25">
      <c r="I1400" t="str">
        <f t="shared" si="53"/>
        <v/>
      </c>
    </row>
    <row r="1401" spans="9:9" x14ac:dyDescent="0.25">
      <c r="I1401" t="str">
        <f t="shared" si="53"/>
        <v/>
      </c>
    </row>
    <row r="1402" spans="9:9" x14ac:dyDescent="0.25">
      <c r="I1402" t="str">
        <f t="shared" si="53"/>
        <v/>
      </c>
    </row>
    <row r="1403" spans="9:9" x14ac:dyDescent="0.25">
      <c r="I1403" t="str">
        <f t="shared" si="53"/>
        <v/>
      </c>
    </row>
    <row r="1404" spans="9:9" x14ac:dyDescent="0.25">
      <c r="I1404" t="str">
        <f t="shared" si="53"/>
        <v/>
      </c>
    </row>
    <row r="1405" spans="9:9" x14ac:dyDescent="0.25">
      <c r="I1405" t="str">
        <f t="shared" si="53"/>
        <v/>
      </c>
    </row>
    <row r="1406" spans="9:9" x14ac:dyDescent="0.25">
      <c r="I1406" t="str">
        <f t="shared" si="53"/>
        <v/>
      </c>
    </row>
    <row r="1407" spans="9:9" x14ac:dyDescent="0.25">
      <c r="I1407" t="str">
        <f t="shared" si="53"/>
        <v/>
      </c>
    </row>
    <row r="1408" spans="9:9" x14ac:dyDescent="0.25">
      <c r="I1408" t="str">
        <f t="shared" si="53"/>
        <v/>
      </c>
    </row>
    <row r="1409" spans="9:9" x14ac:dyDescent="0.25">
      <c r="I1409" t="str">
        <f t="shared" si="53"/>
        <v/>
      </c>
    </row>
    <row r="1410" spans="9:9" x14ac:dyDescent="0.25">
      <c r="I1410" t="str">
        <f t="shared" si="53"/>
        <v/>
      </c>
    </row>
    <row r="1411" spans="9:9" x14ac:dyDescent="0.25">
      <c r="I1411" t="str">
        <f t="shared" si="53"/>
        <v/>
      </c>
    </row>
    <row r="1412" spans="9:9" x14ac:dyDescent="0.25">
      <c r="I1412" t="str">
        <f t="shared" si="53"/>
        <v/>
      </c>
    </row>
    <row r="1413" spans="9:9" x14ac:dyDescent="0.25">
      <c r="I1413" t="str">
        <f t="shared" si="53"/>
        <v/>
      </c>
    </row>
    <row r="1414" spans="9:9" x14ac:dyDescent="0.25">
      <c r="I1414" t="str">
        <f t="shared" ref="I1414:I1477" si="54">IF(OR(H1414="",H1414="(blank)"),"",1)</f>
        <v/>
      </c>
    </row>
    <row r="1415" spans="9:9" x14ac:dyDescent="0.25">
      <c r="I1415" t="str">
        <f t="shared" si="54"/>
        <v/>
      </c>
    </row>
    <row r="1416" spans="9:9" x14ac:dyDescent="0.25">
      <c r="I1416" t="str">
        <f t="shared" si="54"/>
        <v/>
      </c>
    </row>
    <row r="1417" spans="9:9" x14ac:dyDescent="0.25">
      <c r="I1417" t="str">
        <f t="shared" si="54"/>
        <v/>
      </c>
    </row>
    <row r="1418" spans="9:9" x14ac:dyDescent="0.25">
      <c r="I1418" t="str">
        <f t="shared" si="54"/>
        <v/>
      </c>
    </row>
    <row r="1419" spans="9:9" x14ac:dyDescent="0.25">
      <c r="I1419" t="str">
        <f t="shared" si="54"/>
        <v/>
      </c>
    </row>
    <row r="1420" spans="9:9" x14ac:dyDescent="0.25">
      <c r="I1420" t="str">
        <f t="shared" si="54"/>
        <v/>
      </c>
    </row>
    <row r="1421" spans="9:9" x14ac:dyDescent="0.25">
      <c r="I1421" t="str">
        <f t="shared" si="54"/>
        <v/>
      </c>
    </row>
    <row r="1422" spans="9:9" x14ac:dyDescent="0.25">
      <c r="I1422" t="str">
        <f t="shared" si="54"/>
        <v/>
      </c>
    </row>
    <row r="1423" spans="9:9" x14ac:dyDescent="0.25">
      <c r="I1423" t="str">
        <f t="shared" si="54"/>
        <v/>
      </c>
    </row>
    <row r="1424" spans="9:9" x14ac:dyDescent="0.25">
      <c r="I1424" t="str">
        <f t="shared" si="54"/>
        <v/>
      </c>
    </row>
    <row r="1425" spans="9:9" x14ac:dyDescent="0.25">
      <c r="I1425" t="str">
        <f t="shared" si="54"/>
        <v/>
      </c>
    </row>
    <row r="1426" spans="9:9" x14ac:dyDescent="0.25">
      <c r="I1426" t="str">
        <f t="shared" si="54"/>
        <v/>
      </c>
    </row>
    <row r="1427" spans="9:9" x14ac:dyDescent="0.25">
      <c r="I1427" t="str">
        <f t="shared" si="54"/>
        <v/>
      </c>
    </row>
    <row r="1428" spans="9:9" x14ac:dyDescent="0.25">
      <c r="I1428" t="str">
        <f t="shared" si="54"/>
        <v/>
      </c>
    </row>
    <row r="1429" spans="9:9" x14ac:dyDescent="0.25">
      <c r="I1429" t="str">
        <f t="shared" si="54"/>
        <v/>
      </c>
    </row>
    <row r="1430" spans="9:9" x14ac:dyDescent="0.25">
      <c r="I1430" t="str">
        <f t="shared" si="54"/>
        <v/>
      </c>
    </row>
    <row r="1431" spans="9:9" x14ac:dyDescent="0.25">
      <c r="I1431" t="str">
        <f t="shared" si="54"/>
        <v/>
      </c>
    </row>
    <row r="1432" spans="9:9" x14ac:dyDescent="0.25">
      <c r="I1432" t="str">
        <f t="shared" si="54"/>
        <v/>
      </c>
    </row>
    <row r="1433" spans="9:9" x14ac:dyDescent="0.25">
      <c r="I1433" t="str">
        <f t="shared" si="54"/>
        <v/>
      </c>
    </row>
    <row r="1434" spans="9:9" x14ac:dyDescent="0.25">
      <c r="I1434" t="str">
        <f t="shared" si="54"/>
        <v/>
      </c>
    </row>
    <row r="1435" spans="9:9" x14ac:dyDescent="0.25">
      <c r="I1435" t="str">
        <f t="shared" si="54"/>
        <v/>
      </c>
    </row>
    <row r="1436" spans="9:9" x14ac:dyDescent="0.25">
      <c r="I1436" t="str">
        <f t="shared" si="54"/>
        <v/>
      </c>
    </row>
    <row r="1437" spans="9:9" x14ac:dyDescent="0.25">
      <c r="I1437" t="str">
        <f t="shared" si="54"/>
        <v/>
      </c>
    </row>
    <row r="1438" spans="9:9" x14ac:dyDescent="0.25">
      <c r="I1438" t="str">
        <f t="shared" si="54"/>
        <v/>
      </c>
    </row>
    <row r="1439" spans="9:9" x14ac:dyDescent="0.25">
      <c r="I1439" t="str">
        <f t="shared" si="54"/>
        <v/>
      </c>
    </row>
    <row r="1440" spans="9:9" x14ac:dyDescent="0.25">
      <c r="I1440" t="str">
        <f t="shared" si="54"/>
        <v/>
      </c>
    </row>
    <row r="1441" spans="9:9" x14ac:dyDescent="0.25">
      <c r="I1441" t="str">
        <f t="shared" si="54"/>
        <v/>
      </c>
    </row>
    <row r="1442" spans="9:9" x14ac:dyDescent="0.25">
      <c r="I1442" t="str">
        <f t="shared" si="54"/>
        <v/>
      </c>
    </row>
    <row r="1443" spans="9:9" x14ac:dyDescent="0.25">
      <c r="I1443" t="str">
        <f t="shared" si="54"/>
        <v/>
      </c>
    </row>
    <row r="1444" spans="9:9" x14ac:dyDescent="0.25">
      <c r="I1444" t="str">
        <f t="shared" si="54"/>
        <v/>
      </c>
    </row>
    <row r="1445" spans="9:9" x14ac:dyDescent="0.25">
      <c r="I1445" t="str">
        <f t="shared" si="54"/>
        <v/>
      </c>
    </row>
    <row r="1446" spans="9:9" x14ac:dyDescent="0.25">
      <c r="I1446" t="str">
        <f t="shared" si="54"/>
        <v/>
      </c>
    </row>
    <row r="1447" spans="9:9" x14ac:dyDescent="0.25">
      <c r="I1447" t="str">
        <f t="shared" si="54"/>
        <v/>
      </c>
    </row>
    <row r="1448" spans="9:9" x14ac:dyDescent="0.25">
      <c r="I1448" t="str">
        <f t="shared" si="54"/>
        <v/>
      </c>
    </row>
    <row r="1449" spans="9:9" x14ac:dyDescent="0.25">
      <c r="I1449" t="str">
        <f t="shared" si="54"/>
        <v/>
      </c>
    </row>
    <row r="1450" spans="9:9" x14ac:dyDescent="0.25">
      <c r="I1450" t="str">
        <f t="shared" si="54"/>
        <v/>
      </c>
    </row>
    <row r="1451" spans="9:9" x14ac:dyDescent="0.25">
      <c r="I1451" t="str">
        <f t="shared" si="54"/>
        <v/>
      </c>
    </row>
    <row r="1452" spans="9:9" x14ac:dyDescent="0.25">
      <c r="I1452" t="str">
        <f t="shared" si="54"/>
        <v/>
      </c>
    </row>
    <row r="1453" spans="9:9" x14ac:dyDescent="0.25">
      <c r="I1453" t="str">
        <f t="shared" si="54"/>
        <v/>
      </c>
    </row>
    <row r="1454" spans="9:9" x14ac:dyDescent="0.25">
      <c r="I1454" t="str">
        <f t="shared" si="54"/>
        <v/>
      </c>
    </row>
    <row r="1455" spans="9:9" x14ac:dyDescent="0.25">
      <c r="I1455" t="str">
        <f t="shared" si="54"/>
        <v/>
      </c>
    </row>
    <row r="1456" spans="9:9" x14ac:dyDescent="0.25">
      <c r="I1456" t="str">
        <f t="shared" si="54"/>
        <v/>
      </c>
    </row>
    <row r="1457" spans="9:9" x14ac:dyDescent="0.25">
      <c r="I1457" t="str">
        <f t="shared" si="54"/>
        <v/>
      </c>
    </row>
    <row r="1458" spans="9:9" x14ac:dyDescent="0.25">
      <c r="I1458" t="str">
        <f t="shared" si="54"/>
        <v/>
      </c>
    </row>
    <row r="1459" spans="9:9" x14ac:dyDescent="0.25">
      <c r="I1459" t="str">
        <f t="shared" si="54"/>
        <v/>
      </c>
    </row>
    <row r="1460" spans="9:9" x14ac:dyDescent="0.25">
      <c r="I1460" t="str">
        <f t="shared" si="54"/>
        <v/>
      </c>
    </row>
    <row r="1461" spans="9:9" x14ac:dyDescent="0.25">
      <c r="I1461" t="str">
        <f t="shared" si="54"/>
        <v/>
      </c>
    </row>
    <row r="1462" spans="9:9" x14ac:dyDescent="0.25">
      <c r="I1462" t="str">
        <f t="shared" si="54"/>
        <v/>
      </c>
    </row>
    <row r="1463" spans="9:9" x14ac:dyDescent="0.25">
      <c r="I1463" t="str">
        <f t="shared" si="54"/>
        <v/>
      </c>
    </row>
    <row r="1464" spans="9:9" x14ac:dyDescent="0.25">
      <c r="I1464" t="str">
        <f t="shared" si="54"/>
        <v/>
      </c>
    </row>
    <row r="1465" spans="9:9" x14ac:dyDescent="0.25">
      <c r="I1465" t="str">
        <f t="shared" si="54"/>
        <v/>
      </c>
    </row>
    <row r="1466" spans="9:9" x14ac:dyDescent="0.25">
      <c r="I1466" t="str">
        <f t="shared" si="54"/>
        <v/>
      </c>
    </row>
    <row r="1467" spans="9:9" x14ac:dyDescent="0.25">
      <c r="I1467" t="str">
        <f t="shared" si="54"/>
        <v/>
      </c>
    </row>
    <row r="1468" spans="9:9" x14ac:dyDescent="0.25">
      <c r="I1468" t="str">
        <f t="shared" si="54"/>
        <v/>
      </c>
    </row>
    <row r="1469" spans="9:9" x14ac:dyDescent="0.25">
      <c r="I1469" t="str">
        <f t="shared" si="54"/>
        <v/>
      </c>
    </row>
    <row r="1470" spans="9:9" x14ac:dyDescent="0.25">
      <c r="I1470" t="str">
        <f t="shared" si="54"/>
        <v/>
      </c>
    </row>
    <row r="1471" spans="9:9" x14ac:dyDescent="0.25">
      <c r="I1471" t="str">
        <f t="shared" si="54"/>
        <v/>
      </c>
    </row>
    <row r="1472" spans="9:9" x14ac:dyDescent="0.25">
      <c r="I1472" t="str">
        <f t="shared" si="54"/>
        <v/>
      </c>
    </row>
    <row r="1473" spans="9:9" x14ac:dyDescent="0.25">
      <c r="I1473" t="str">
        <f t="shared" si="54"/>
        <v/>
      </c>
    </row>
    <row r="1474" spans="9:9" x14ac:dyDescent="0.25">
      <c r="I1474" t="str">
        <f t="shared" si="54"/>
        <v/>
      </c>
    </row>
    <row r="1475" spans="9:9" x14ac:dyDescent="0.25">
      <c r="I1475" t="str">
        <f t="shared" si="54"/>
        <v/>
      </c>
    </row>
    <row r="1476" spans="9:9" x14ac:dyDescent="0.25">
      <c r="I1476" t="str">
        <f t="shared" si="54"/>
        <v/>
      </c>
    </row>
    <row r="1477" spans="9:9" x14ac:dyDescent="0.25">
      <c r="I1477" t="str">
        <f t="shared" si="54"/>
        <v/>
      </c>
    </row>
    <row r="1478" spans="9:9" x14ac:dyDescent="0.25">
      <c r="I1478" t="str">
        <f t="shared" ref="I1478:I1541" si="55">IF(OR(H1478="",H1478="(blank)"),"",1)</f>
        <v/>
      </c>
    </row>
    <row r="1479" spans="9:9" x14ac:dyDescent="0.25">
      <c r="I1479" t="str">
        <f t="shared" si="55"/>
        <v/>
      </c>
    </row>
    <row r="1480" spans="9:9" x14ac:dyDescent="0.25">
      <c r="I1480" t="str">
        <f t="shared" si="55"/>
        <v/>
      </c>
    </row>
    <row r="1481" spans="9:9" x14ac:dyDescent="0.25">
      <c r="I1481" t="str">
        <f t="shared" si="55"/>
        <v/>
      </c>
    </row>
    <row r="1482" spans="9:9" x14ac:dyDescent="0.25">
      <c r="I1482" t="str">
        <f t="shared" si="55"/>
        <v/>
      </c>
    </row>
    <row r="1483" spans="9:9" x14ac:dyDescent="0.25">
      <c r="I1483" t="str">
        <f t="shared" si="55"/>
        <v/>
      </c>
    </row>
    <row r="1484" spans="9:9" x14ac:dyDescent="0.25">
      <c r="I1484" t="str">
        <f t="shared" si="55"/>
        <v/>
      </c>
    </row>
    <row r="1485" spans="9:9" x14ac:dyDescent="0.25">
      <c r="I1485" t="str">
        <f t="shared" si="55"/>
        <v/>
      </c>
    </row>
    <row r="1486" spans="9:9" x14ac:dyDescent="0.25">
      <c r="I1486" t="str">
        <f t="shared" si="55"/>
        <v/>
      </c>
    </row>
    <row r="1487" spans="9:9" x14ac:dyDescent="0.25">
      <c r="I1487" t="str">
        <f t="shared" si="55"/>
        <v/>
      </c>
    </row>
    <row r="1488" spans="9:9" x14ac:dyDescent="0.25">
      <c r="I1488" t="str">
        <f t="shared" si="55"/>
        <v/>
      </c>
    </row>
    <row r="1489" spans="9:9" x14ac:dyDescent="0.25">
      <c r="I1489" t="str">
        <f t="shared" si="55"/>
        <v/>
      </c>
    </row>
    <row r="1490" spans="9:9" x14ac:dyDescent="0.25">
      <c r="I1490" t="str">
        <f t="shared" si="55"/>
        <v/>
      </c>
    </row>
    <row r="1491" spans="9:9" x14ac:dyDescent="0.25">
      <c r="I1491" t="str">
        <f t="shared" si="55"/>
        <v/>
      </c>
    </row>
    <row r="1492" spans="9:9" x14ac:dyDescent="0.25">
      <c r="I1492" t="str">
        <f t="shared" si="55"/>
        <v/>
      </c>
    </row>
    <row r="1493" spans="9:9" x14ac:dyDescent="0.25">
      <c r="I1493" t="str">
        <f t="shared" si="55"/>
        <v/>
      </c>
    </row>
    <row r="1494" spans="9:9" x14ac:dyDescent="0.25">
      <c r="I1494" t="str">
        <f t="shared" si="55"/>
        <v/>
      </c>
    </row>
    <row r="1495" spans="9:9" x14ac:dyDescent="0.25">
      <c r="I1495" t="str">
        <f t="shared" si="55"/>
        <v/>
      </c>
    </row>
    <row r="1496" spans="9:9" x14ac:dyDescent="0.25">
      <c r="I1496" t="str">
        <f t="shared" si="55"/>
        <v/>
      </c>
    </row>
    <row r="1497" spans="9:9" x14ac:dyDescent="0.25">
      <c r="I1497" t="str">
        <f t="shared" si="55"/>
        <v/>
      </c>
    </row>
    <row r="1498" spans="9:9" x14ac:dyDescent="0.25">
      <c r="I1498" t="str">
        <f t="shared" si="55"/>
        <v/>
      </c>
    </row>
    <row r="1499" spans="9:9" x14ac:dyDescent="0.25">
      <c r="I1499" t="str">
        <f t="shared" si="55"/>
        <v/>
      </c>
    </row>
    <row r="1500" spans="9:9" x14ac:dyDescent="0.25">
      <c r="I1500" t="str">
        <f t="shared" si="55"/>
        <v/>
      </c>
    </row>
    <row r="1501" spans="9:9" x14ac:dyDescent="0.25">
      <c r="I1501" t="str">
        <f t="shared" si="55"/>
        <v/>
      </c>
    </row>
    <row r="1502" spans="9:9" x14ac:dyDescent="0.25">
      <c r="I1502" t="str">
        <f t="shared" si="55"/>
        <v/>
      </c>
    </row>
    <row r="1503" spans="9:9" x14ac:dyDescent="0.25">
      <c r="I1503" t="str">
        <f t="shared" si="55"/>
        <v/>
      </c>
    </row>
    <row r="1504" spans="9:9" x14ac:dyDescent="0.25">
      <c r="I1504" t="str">
        <f t="shared" si="55"/>
        <v/>
      </c>
    </row>
    <row r="1505" spans="9:9" x14ac:dyDescent="0.25">
      <c r="I1505" t="str">
        <f t="shared" si="55"/>
        <v/>
      </c>
    </row>
    <row r="1506" spans="9:9" x14ac:dyDescent="0.25">
      <c r="I1506" t="str">
        <f t="shared" si="55"/>
        <v/>
      </c>
    </row>
    <row r="1507" spans="9:9" x14ac:dyDescent="0.25">
      <c r="I1507" t="str">
        <f t="shared" si="55"/>
        <v/>
      </c>
    </row>
    <row r="1508" spans="9:9" x14ac:dyDescent="0.25">
      <c r="I1508" t="str">
        <f t="shared" si="55"/>
        <v/>
      </c>
    </row>
    <row r="1509" spans="9:9" x14ac:dyDescent="0.25">
      <c r="I1509" t="str">
        <f t="shared" si="55"/>
        <v/>
      </c>
    </row>
    <row r="1510" spans="9:9" x14ac:dyDescent="0.25">
      <c r="I1510" t="str">
        <f t="shared" si="55"/>
        <v/>
      </c>
    </row>
    <row r="1511" spans="9:9" x14ac:dyDescent="0.25">
      <c r="I1511" t="str">
        <f t="shared" si="55"/>
        <v/>
      </c>
    </row>
    <row r="1512" spans="9:9" x14ac:dyDescent="0.25">
      <c r="I1512" t="str">
        <f t="shared" si="55"/>
        <v/>
      </c>
    </row>
    <row r="1513" spans="9:9" x14ac:dyDescent="0.25">
      <c r="I1513" t="str">
        <f t="shared" si="55"/>
        <v/>
      </c>
    </row>
    <row r="1514" spans="9:9" x14ac:dyDescent="0.25">
      <c r="I1514" t="str">
        <f t="shared" si="55"/>
        <v/>
      </c>
    </row>
    <row r="1515" spans="9:9" x14ac:dyDescent="0.25">
      <c r="I1515" t="str">
        <f t="shared" si="55"/>
        <v/>
      </c>
    </row>
    <row r="1516" spans="9:9" x14ac:dyDescent="0.25">
      <c r="I1516" t="str">
        <f t="shared" si="55"/>
        <v/>
      </c>
    </row>
    <row r="1517" spans="9:9" x14ac:dyDescent="0.25">
      <c r="I1517" t="str">
        <f t="shared" si="55"/>
        <v/>
      </c>
    </row>
    <row r="1518" spans="9:9" x14ac:dyDescent="0.25">
      <c r="I1518" t="str">
        <f t="shared" si="55"/>
        <v/>
      </c>
    </row>
    <row r="1519" spans="9:9" x14ac:dyDescent="0.25">
      <c r="I1519" t="str">
        <f t="shared" si="55"/>
        <v/>
      </c>
    </row>
    <row r="1520" spans="9:9" x14ac:dyDescent="0.25">
      <c r="I1520" t="str">
        <f t="shared" si="55"/>
        <v/>
      </c>
    </row>
    <row r="1521" spans="9:9" x14ac:dyDescent="0.25">
      <c r="I1521" t="str">
        <f t="shared" si="55"/>
        <v/>
      </c>
    </row>
    <row r="1522" spans="9:9" x14ac:dyDescent="0.25">
      <c r="I1522" t="str">
        <f t="shared" si="55"/>
        <v/>
      </c>
    </row>
    <row r="1523" spans="9:9" x14ac:dyDescent="0.25">
      <c r="I1523" t="str">
        <f t="shared" si="55"/>
        <v/>
      </c>
    </row>
    <row r="1524" spans="9:9" x14ac:dyDescent="0.25">
      <c r="I1524" t="str">
        <f t="shared" si="55"/>
        <v/>
      </c>
    </row>
    <row r="1525" spans="9:9" x14ac:dyDescent="0.25">
      <c r="I1525" t="str">
        <f t="shared" si="55"/>
        <v/>
      </c>
    </row>
    <row r="1526" spans="9:9" x14ac:dyDescent="0.25">
      <c r="I1526" t="str">
        <f t="shared" si="55"/>
        <v/>
      </c>
    </row>
    <row r="1527" spans="9:9" x14ac:dyDescent="0.25">
      <c r="I1527" t="str">
        <f t="shared" si="55"/>
        <v/>
      </c>
    </row>
    <row r="1528" spans="9:9" x14ac:dyDescent="0.25">
      <c r="I1528" t="str">
        <f t="shared" si="55"/>
        <v/>
      </c>
    </row>
    <row r="1529" spans="9:9" x14ac:dyDescent="0.25">
      <c r="I1529" t="str">
        <f t="shared" si="55"/>
        <v/>
      </c>
    </row>
    <row r="1530" spans="9:9" x14ac:dyDescent="0.25">
      <c r="I1530" t="str">
        <f t="shared" si="55"/>
        <v/>
      </c>
    </row>
    <row r="1531" spans="9:9" x14ac:dyDescent="0.25">
      <c r="I1531" t="str">
        <f t="shared" si="55"/>
        <v/>
      </c>
    </row>
    <row r="1532" spans="9:9" x14ac:dyDescent="0.25">
      <c r="I1532" t="str">
        <f t="shared" si="55"/>
        <v/>
      </c>
    </row>
    <row r="1533" spans="9:9" x14ac:dyDescent="0.25">
      <c r="I1533" t="str">
        <f t="shared" si="55"/>
        <v/>
      </c>
    </row>
    <row r="1534" spans="9:9" x14ac:dyDescent="0.25">
      <c r="I1534" t="str">
        <f t="shared" si="55"/>
        <v/>
      </c>
    </row>
    <row r="1535" spans="9:9" x14ac:dyDescent="0.25">
      <c r="I1535" t="str">
        <f t="shared" si="55"/>
        <v/>
      </c>
    </row>
    <row r="1536" spans="9:9" x14ac:dyDescent="0.25">
      <c r="I1536" t="str">
        <f t="shared" si="55"/>
        <v/>
      </c>
    </row>
    <row r="1537" spans="9:9" x14ac:dyDescent="0.25">
      <c r="I1537" t="str">
        <f t="shared" si="55"/>
        <v/>
      </c>
    </row>
    <row r="1538" spans="9:9" x14ac:dyDescent="0.25">
      <c r="I1538" t="str">
        <f t="shared" si="55"/>
        <v/>
      </c>
    </row>
    <row r="1539" spans="9:9" x14ac:dyDescent="0.25">
      <c r="I1539" t="str">
        <f t="shared" si="55"/>
        <v/>
      </c>
    </row>
    <row r="1540" spans="9:9" x14ac:dyDescent="0.25">
      <c r="I1540" t="str">
        <f t="shared" si="55"/>
        <v/>
      </c>
    </row>
    <row r="1541" spans="9:9" x14ac:dyDescent="0.25">
      <c r="I1541" t="str">
        <f t="shared" si="55"/>
        <v/>
      </c>
    </row>
    <row r="1542" spans="9:9" x14ac:dyDescent="0.25">
      <c r="I1542" t="str">
        <f t="shared" ref="I1542:I1605" si="56">IF(OR(H1542="",H1542="(blank)"),"",1)</f>
        <v/>
      </c>
    </row>
    <row r="1543" spans="9:9" x14ac:dyDescent="0.25">
      <c r="I1543" t="str">
        <f t="shared" si="56"/>
        <v/>
      </c>
    </row>
    <row r="1544" spans="9:9" x14ac:dyDescent="0.25">
      <c r="I1544" t="str">
        <f t="shared" si="56"/>
        <v/>
      </c>
    </row>
    <row r="1545" spans="9:9" x14ac:dyDescent="0.25">
      <c r="I1545" t="str">
        <f t="shared" si="56"/>
        <v/>
      </c>
    </row>
    <row r="1546" spans="9:9" x14ac:dyDescent="0.25">
      <c r="I1546" t="str">
        <f t="shared" si="56"/>
        <v/>
      </c>
    </row>
    <row r="1547" spans="9:9" x14ac:dyDescent="0.25">
      <c r="I1547" t="str">
        <f t="shared" si="56"/>
        <v/>
      </c>
    </row>
    <row r="1548" spans="9:9" x14ac:dyDescent="0.25">
      <c r="I1548" t="str">
        <f t="shared" si="56"/>
        <v/>
      </c>
    </row>
    <row r="1549" spans="9:9" x14ac:dyDescent="0.25">
      <c r="I1549" t="str">
        <f t="shared" si="56"/>
        <v/>
      </c>
    </row>
    <row r="1550" spans="9:9" x14ac:dyDescent="0.25">
      <c r="I1550" t="str">
        <f t="shared" si="56"/>
        <v/>
      </c>
    </row>
    <row r="1551" spans="9:9" x14ac:dyDescent="0.25">
      <c r="I1551" t="str">
        <f t="shared" si="56"/>
        <v/>
      </c>
    </row>
    <row r="1552" spans="9:9" x14ac:dyDescent="0.25">
      <c r="I1552" t="str">
        <f t="shared" si="56"/>
        <v/>
      </c>
    </row>
    <row r="1553" spans="9:9" x14ac:dyDescent="0.25">
      <c r="I1553" t="str">
        <f t="shared" si="56"/>
        <v/>
      </c>
    </row>
    <row r="1554" spans="9:9" x14ac:dyDescent="0.25">
      <c r="I1554" t="str">
        <f t="shared" si="56"/>
        <v/>
      </c>
    </row>
    <row r="1555" spans="9:9" x14ac:dyDescent="0.25">
      <c r="I1555" t="str">
        <f t="shared" si="56"/>
        <v/>
      </c>
    </row>
    <row r="1556" spans="9:9" x14ac:dyDescent="0.25">
      <c r="I1556" t="str">
        <f t="shared" si="56"/>
        <v/>
      </c>
    </row>
    <row r="1557" spans="9:9" x14ac:dyDescent="0.25">
      <c r="I1557" t="str">
        <f t="shared" si="56"/>
        <v/>
      </c>
    </row>
    <row r="1558" spans="9:9" x14ac:dyDescent="0.25">
      <c r="I1558" t="str">
        <f t="shared" si="56"/>
        <v/>
      </c>
    </row>
    <row r="1559" spans="9:9" x14ac:dyDescent="0.25">
      <c r="I1559" t="str">
        <f t="shared" si="56"/>
        <v/>
      </c>
    </row>
    <row r="1560" spans="9:9" x14ac:dyDescent="0.25">
      <c r="I1560" t="str">
        <f t="shared" si="56"/>
        <v/>
      </c>
    </row>
    <row r="1561" spans="9:9" x14ac:dyDescent="0.25">
      <c r="I1561" t="str">
        <f t="shared" si="56"/>
        <v/>
      </c>
    </row>
    <row r="1562" spans="9:9" x14ac:dyDescent="0.25">
      <c r="I1562" t="str">
        <f t="shared" si="56"/>
        <v/>
      </c>
    </row>
    <row r="1563" spans="9:9" x14ac:dyDescent="0.25">
      <c r="I1563" t="str">
        <f t="shared" si="56"/>
        <v/>
      </c>
    </row>
    <row r="1564" spans="9:9" x14ac:dyDescent="0.25">
      <c r="I1564" t="str">
        <f t="shared" si="56"/>
        <v/>
      </c>
    </row>
    <row r="1565" spans="9:9" x14ac:dyDescent="0.25">
      <c r="I1565" t="str">
        <f t="shared" si="56"/>
        <v/>
      </c>
    </row>
    <row r="1566" spans="9:9" x14ac:dyDescent="0.25">
      <c r="I1566" t="str">
        <f t="shared" si="56"/>
        <v/>
      </c>
    </row>
    <row r="1567" spans="9:9" x14ac:dyDescent="0.25">
      <c r="I1567" t="str">
        <f t="shared" si="56"/>
        <v/>
      </c>
    </row>
    <row r="1568" spans="9:9" x14ac:dyDescent="0.25">
      <c r="I1568" t="str">
        <f t="shared" si="56"/>
        <v/>
      </c>
    </row>
    <row r="1569" spans="9:9" x14ac:dyDescent="0.25">
      <c r="I1569" t="str">
        <f t="shared" si="56"/>
        <v/>
      </c>
    </row>
    <row r="1570" spans="9:9" x14ac:dyDescent="0.25">
      <c r="I1570" t="str">
        <f t="shared" si="56"/>
        <v/>
      </c>
    </row>
    <row r="1571" spans="9:9" x14ac:dyDescent="0.25">
      <c r="I1571" t="str">
        <f t="shared" si="56"/>
        <v/>
      </c>
    </row>
    <row r="1572" spans="9:9" x14ac:dyDescent="0.25">
      <c r="I1572" t="str">
        <f t="shared" si="56"/>
        <v/>
      </c>
    </row>
    <row r="1573" spans="9:9" x14ac:dyDescent="0.25">
      <c r="I1573" t="str">
        <f t="shared" si="56"/>
        <v/>
      </c>
    </row>
    <row r="1574" spans="9:9" x14ac:dyDescent="0.25">
      <c r="I1574" t="str">
        <f t="shared" si="56"/>
        <v/>
      </c>
    </row>
    <row r="1575" spans="9:9" x14ac:dyDescent="0.25">
      <c r="I1575" t="str">
        <f t="shared" si="56"/>
        <v/>
      </c>
    </row>
    <row r="1576" spans="9:9" x14ac:dyDescent="0.25">
      <c r="I1576" t="str">
        <f t="shared" si="56"/>
        <v/>
      </c>
    </row>
    <row r="1577" spans="9:9" x14ac:dyDescent="0.25">
      <c r="I1577" t="str">
        <f t="shared" si="56"/>
        <v/>
      </c>
    </row>
    <row r="1578" spans="9:9" x14ac:dyDescent="0.25">
      <c r="I1578" t="str">
        <f t="shared" si="56"/>
        <v/>
      </c>
    </row>
    <row r="1579" spans="9:9" x14ac:dyDescent="0.25">
      <c r="I1579" t="str">
        <f t="shared" si="56"/>
        <v/>
      </c>
    </row>
    <row r="1580" spans="9:9" x14ac:dyDescent="0.25">
      <c r="I1580" t="str">
        <f t="shared" si="56"/>
        <v/>
      </c>
    </row>
    <row r="1581" spans="9:9" x14ac:dyDescent="0.25">
      <c r="I1581" t="str">
        <f t="shared" si="56"/>
        <v/>
      </c>
    </row>
    <row r="1582" spans="9:9" x14ac:dyDescent="0.25">
      <c r="I1582" t="str">
        <f t="shared" si="56"/>
        <v/>
      </c>
    </row>
    <row r="1583" spans="9:9" x14ac:dyDescent="0.25">
      <c r="I1583" t="str">
        <f t="shared" si="56"/>
        <v/>
      </c>
    </row>
    <row r="1584" spans="9:9" x14ac:dyDescent="0.25">
      <c r="I1584" t="str">
        <f t="shared" si="56"/>
        <v/>
      </c>
    </row>
    <row r="1585" spans="9:9" x14ac:dyDescent="0.25">
      <c r="I1585" t="str">
        <f t="shared" si="56"/>
        <v/>
      </c>
    </row>
    <row r="1586" spans="9:9" x14ac:dyDescent="0.25">
      <c r="I1586" t="str">
        <f t="shared" si="56"/>
        <v/>
      </c>
    </row>
    <row r="1587" spans="9:9" x14ac:dyDescent="0.25">
      <c r="I1587" t="str">
        <f t="shared" si="56"/>
        <v/>
      </c>
    </row>
    <row r="1588" spans="9:9" x14ac:dyDescent="0.25">
      <c r="I1588" t="str">
        <f t="shared" si="56"/>
        <v/>
      </c>
    </row>
    <row r="1589" spans="9:9" x14ac:dyDescent="0.25">
      <c r="I1589" t="str">
        <f t="shared" si="56"/>
        <v/>
      </c>
    </row>
    <row r="1590" spans="9:9" x14ac:dyDescent="0.25">
      <c r="I1590" t="str">
        <f t="shared" si="56"/>
        <v/>
      </c>
    </row>
    <row r="1591" spans="9:9" x14ac:dyDescent="0.25">
      <c r="I1591" t="str">
        <f t="shared" si="56"/>
        <v/>
      </c>
    </row>
    <row r="1592" spans="9:9" x14ac:dyDescent="0.25">
      <c r="I1592" t="str">
        <f t="shared" si="56"/>
        <v/>
      </c>
    </row>
    <row r="1593" spans="9:9" x14ac:dyDescent="0.25">
      <c r="I1593" t="str">
        <f t="shared" si="56"/>
        <v/>
      </c>
    </row>
    <row r="1594" spans="9:9" x14ac:dyDescent="0.25">
      <c r="I1594" t="str">
        <f t="shared" si="56"/>
        <v/>
      </c>
    </row>
    <row r="1595" spans="9:9" x14ac:dyDescent="0.25">
      <c r="I1595" t="str">
        <f t="shared" si="56"/>
        <v/>
      </c>
    </row>
    <row r="1596" spans="9:9" x14ac:dyDescent="0.25">
      <c r="I1596" t="str">
        <f t="shared" si="56"/>
        <v/>
      </c>
    </row>
    <row r="1597" spans="9:9" x14ac:dyDescent="0.25">
      <c r="I1597" t="str">
        <f t="shared" si="56"/>
        <v/>
      </c>
    </row>
    <row r="1598" spans="9:9" x14ac:dyDescent="0.25">
      <c r="I1598" t="str">
        <f t="shared" si="56"/>
        <v/>
      </c>
    </row>
    <row r="1599" spans="9:9" x14ac:dyDescent="0.25">
      <c r="I1599" t="str">
        <f t="shared" si="56"/>
        <v/>
      </c>
    </row>
    <row r="1600" spans="9:9" x14ac:dyDescent="0.25">
      <c r="I1600" t="str">
        <f t="shared" si="56"/>
        <v/>
      </c>
    </row>
    <row r="1601" spans="9:9" x14ac:dyDescent="0.25">
      <c r="I1601" t="str">
        <f t="shared" si="56"/>
        <v/>
      </c>
    </row>
    <row r="1602" spans="9:9" x14ac:dyDescent="0.25">
      <c r="I1602" t="str">
        <f t="shared" si="56"/>
        <v/>
      </c>
    </row>
    <row r="1603" spans="9:9" x14ac:dyDescent="0.25">
      <c r="I1603" t="str">
        <f t="shared" si="56"/>
        <v/>
      </c>
    </row>
    <row r="1604" spans="9:9" x14ac:dyDescent="0.25">
      <c r="I1604" t="str">
        <f t="shared" si="56"/>
        <v/>
      </c>
    </row>
    <row r="1605" spans="9:9" x14ac:dyDescent="0.25">
      <c r="I1605" t="str">
        <f t="shared" si="56"/>
        <v/>
      </c>
    </row>
    <row r="1606" spans="9:9" x14ac:dyDescent="0.25">
      <c r="I1606" t="str">
        <f t="shared" ref="I1606:I1669" si="57">IF(OR(H1606="",H1606="(blank)"),"",1)</f>
        <v/>
      </c>
    </row>
    <row r="1607" spans="9:9" x14ac:dyDescent="0.25">
      <c r="I1607" t="str">
        <f t="shared" si="57"/>
        <v/>
      </c>
    </row>
    <row r="1608" spans="9:9" x14ac:dyDescent="0.25">
      <c r="I1608" t="str">
        <f t="shared" si="57"/>
        <v/>
      </c>
    </row>
    <row r="1609" spans="9:9" x14ac:dyDescent="0.25">
      <c r="I1609" t="str">
        <f t="shared" si="57"/>
        <v/>
      </c>
    </row>
    <row r="1610" spans="9:9" x14ac:dyDescent="0.25">
      <c r="I1610" t="str">
        <f t="shared" si="57"/>
        <v/>
      </c>
    </row>
    <row r="1611" spans="9:9" x14ac:dyDescent="0.25">
      <c r="I1611" t="str">
        <f t="shared" si="57"/>
        <v/>
      </c>
    </row>
    <row r="1612" spans="9:9" x14ac:dyDescent="0.25">
      <c r="I1612" t="str">
        <f t="shared" si="57"/>
        <v/>
      </c>
    </row>
    <row r="1613" spans="9:9" x14ac:dyDescent="0.25">
      <c r="I1613" t="str">
        <f t="shared" si="57"/>
        <v/>
      </c>
    </row>
    <row r="1614" spans="9:9" x14ac:dyDescent="0.25">
      <c r="I1614" t="str">
        <f t="shared" si="57"/>
        <v/>
      </c>
    </row>
    <row r="1615" spans="9:9" x14ac:dyDescent="0.25">
      <c r="I1615" t="str">
        <f t="shared" si="57"/>
        <v/>
      </c>
    </row>
    <row r="1616" spans="9:9" x14ac:dyDescent="0.25">
      <c r="I1616" t="str">
        <f t="shared" si="57"/>
        <v/>
      </c>
    </row>
    <row r="1617" spans="9:9" x14ac:dyDescent="0.25">
      <c r="I1617" t="str">
        <f t="shared" si="57"/>
        <v/>
      </c>
    </row>
    <row r="1618" spans="9:9" x14ac:dyDescent="0.25">
      <c r="I1618" t="str">
        <f t="shared" si="57"/>
        <v/>
      </c>
    </row>
    <row r="1619" spans="9:9" x14ac:dyDescent="0.25">
      <c r="I1619" t="str">
        <f t="shared" si="57"/>
        <v/>
      </c>
    </row>
    <row r="1620" spans="9:9" x14ac:dyDescent="0.25">
      <c r="I1620" t="str">
        <f t="shared" si="57"/>
        <v/>
      </c>
    </row>
    <row r="1621" spans="9:9" x14ac:dyDescent="0.25">
      <c r="I1621" t="str">
        <f t="shared" si="57"/>
        <v/>
      </c>
    </row>
    <row r="1622" spans="9:9" x14ac:dyDescent="0.25">
      <c r="I1622" t="str">
        <f t="shared" si="57"/>
        <v/>
      </c>
    </row>
    <row r="1623" spans="9:9" x14ac:dyDescent="0.25">
      <c r="I1623" t="str">
        <f t="shared" si="57"/>
        <v/>
      </c>
    </row>
    <row r="1624" spans="9:9" x14ac:dyDescent="0.25">
      <c r="I1624" t="str">
        <f t="shared" si="57"/>
        <v/>
      </c>
    </row>
    <row r="1625" spans="9:9" x14ac:dyDescent="0.25">
      <c r="I1625" t="str">
        <f t="shared" si="57"/>
        <v/>
      </c>
    </row>
    <row r="1626" spans="9:9" x14ac:dyDescent="0.25">
      <c r="I1626" t="str">
        <f t="shared" si="57"/>
        <v/>
      </c>
    </row>
    <row r="1627" spans="9:9" x14ac:dyDescent="0.25">
      <c r="I1627" t="str">
        <f t="shared" si="57"/>
        <v/>
      </c>
    </row>
    <row r="1628" spans="9:9" x14ac:dyDescent="0.25">
      <c r="I1628" t="str">
        <f t="shared" si="57"/>
        <v/>
      </c>
    </row>
    <row r="1629" spans="9:9" x14ac:dyDescent="0.25">
      <c r="I1629" t="str">
        <f t="shared" si="57"/>
        <v/>
      </c>
    </row>
    <row r="1630" spans="9:9" x14ac:dyDescent="0.25">
      <c r="I1630" t="str">
        <f t="shared" si="57"/>
        <v/>
      </c>
    </row>
    <row r="1631" spans="9:9" x14ac:dyDescent="0.25">
      <c r="I1631" t="str">
        <f t="shared" si="57"/>
        <v/>
      </c>
    </row>
    <row r="1632" spans="9:9" x14ac:dyDescent="0.25">
      <c r="I1632" t="str">
        <f t="shared" si="57"/>
        <v/>
      </c>
    </row>
    <row r="1633" spans="9:9" x14ac:dyDescent="0.25">
      <c r="I1633" t="str">
        <f t="shared" si="57"/>
        <v/>
      </c>
    </row>
    <row r="1634" spans="9:9" x14ac:dyDescent="0.25">
      <c r="I1634" t="str">
        <f t="shared" si="57"/>
        <v/>
      </c>
    </row>
    <row r="1635" spans="9:9" x14ac:dyDescent="0.25">
      <c r="I1635" t="str">
        <f t="shared" si="57"/>
        <v/>
      </c>
    </row>
    <row r="1636" spans="9:9" x14ac:dyDescent="0.25">
      <c r="I1636" t="str">
        <f t="shared" si="57"/>
        <v/>
      </c>
    </row>
    <row r="1637" spans="9:9" x14ac:dyDescent="0.25">
      <c r="I1637" t="str">
        <f t="shared" si="57"/>
        <v/>
      </c>
    </row>
    <row r="1638" spans="9:9" x14ac:dyDescent="0.25">
      <c r="I1638" t="str">
        <f t="shared" si="57"/>
        <v/>
      </c>
    </row>
    <row r="1639" spans="9:9" x14ac:dyDescent="0.25">
      <c r="I1639" t="str">
        <f t="shared" si="57"/>
        <v/>
      </c>
    </row>
    <row r="1640" spans="9:9" x14ac:dyDescent="0.25">
      <c r="I1640" t="str">
        <f t="shared" si="57"/>
        <v/>
      </c>
    </row>
    <row r="1641" spans="9:9" x14ac:dyDescent="0.25">
      <c r="I1641" t="str">
        <f t="shared" si="57"/>
        <v/>
      </c>
    </row>
    <row r="1642" spans="9:9" x14ac:dyDescent="0.25">
      <c r="I1642" t="str">
        <f t="shared" si="57"/>
        <v/>
      </c>
    </row>
    <row r="1643" spans="9:9" x14ac:dyDescent="0.25">
      <c r="I1643" t="str">
        <f t="shared" si="57"/>
        <v/>
      </c>
    </row>
    <row r="1644" spans="9:9" x14ac:dyDescent="0.25">
      <c r="I1644" t="str">
        <f t="shared" si="57"/>
        <v/>
      </c>
    </row>
    <row r="1645" spans="9:9" x14ac:dyDescent="0.25">
      <c r="I1645" t="str">
        <f t="shared" si="57"/>
        <v/>
      </c>
    </row>
    <row r="1646" spans="9:9" x14ac:dyDescent="0.25">
      <c r="I1646" t="str">
        <f t="shared" si="57"/>
        <v/>
      </c>
    </row>
    <row r="1647" spans="9:9" x14ac:dyDescent="0.25">
      <c r="I1647" t="str">
        <f t="shared" si="57"/>
        <v/>
      </c>
    </row>
    <row r="1648" spans="9:9" x14ac:dyDescent="0.25">
      <c r="I1648" t="str">
        <f t="shared" si="57"/>
        <v/>
      </c>
    </row>
    <row r="1649" spans="9:9" x14ac:dyDescent="0.25">
      <c r="I1649" t="str">
        <f t="shared" si="57"/>
        <v/>
      </c>
    </row>
    <row r="1650" spans="9:9" x14ac:dyDescent="0.25">
      <c r="I1650" t="str">
        <f t="shared" si="57"/>
        <v/>
      </c>
    </row>
    <row r="1651" spans="9:9" x14ac:dyDescent="0.25">
      <c r="I1651" t="str">
        <f t="shared" si="57"/>
        <v/>
      </c>
    </row>
    <row r="1652" spans="9:9" x14ac:dyDescent="0.25">
      <c r="I1652" t="str">
        <f t="shared" si="57"/>
        <v/>
      </c>
    </row>
    <row r="1653" spans="9:9" x14ac:dyDescent="0.25">
      <c r="I1653" t="str">
        <f t="shared" si="57"/>
        <v/>
      </c>
    </row>
    <row r="1654" spans="9:9" x14ac:dyDescent="0.25">
      <c r="I1654" t="str">
        <f t="shared" si="57"/>
        <v/>
      </c>
    </row>
    <row r="1655" spans="9:9" x14ac:dyDescent="0.25">
      <c r="I1655" t="str">
        <f t="shared" si="57"/>
        <v/>
      </c>
    </row>
    <row r="1656" spans="9:9" x14ac:dyDescent="0.25">
      <c r="I1656" t="str">
        <f t="shared" si="57"/>
        <v/>
      </c>
    </row>
    <row r="1657" spans="9:9" x14ac:dyDescent="0.25">
      <c r="I1657" t="str">
        <f t="shared" si="57"/>
        <v/>
      </c>
    </row>
    <row r="1658" spans="9:9" x14ac:dyDescent="0.25">
      <c r="I1658" t="str">
        <f t="shared" si="57"/>
        <v/>
      </c>
    </row>
    <row r="1659" spans="9:9" x14ac:dyDescent="0.25">
      <c r="I1659" t="str">
        <f t="shared" si="57"/>
        <v/>
      </c>
    </row>
    <row r="1660" spans="9:9" x14ac:dyDescent="0.25">
      <c r="I1660" t="str">
        <f t="shared" si="57"/>
        <v/>
      </c>
    </row>
    <row r="1661" spans="9:9" x14ac:dyDescent="0.25">
      <c r="I1661" t="str">
        <f t="shared" si="57"/>
        <v/>
      </c>
    </row>
    <row r="1662" spans="9:9" x14ac:dyDescent="0.25">
      <c r="I1662" t="str">
        <f t="shared" si="57"/>
        <v/>
      </c>
    </row>
    <row r="1663" spans="9:9" x14ac:dyDescent="0.25">
      <c r="I1663" t="str">
        <f t="shared" si="57"/>
        <v/>
      </c>
    </row>
    <row r="1664" spans="9:9" x14ac:dyDescent="0.25">
      <c r="I1664" t="str">
        <f t="shared" si="57"/>
        <v/>
      </c>
    </row>
    <row r="1665" spans="9:9" x14ac:dyDescent="0.25">
      <c r="I1665" t="str">
        <f t="shared" si="57"/>
        <v/>
      </c>
    </row>
    <row r="1666" spans="9:9" x14ac:dyDescent="0.25">
      <c r="I1666" t="str">
        <f t="shared" si="57"/>
        <v/>
      </c>
    </row>
    <row r="1667" spans="9:9" x14ac:dyDescent="0.25">
      <c r="I1667" t="str">
        <f t="shared" si="57"/>
        <v/>
      </c>
    </row>
    <row r="1668" spans="9:9" x14ac:dyDescent="0.25">
      <c r="I1668" t="str">
        <f t="shared" si="57"/>
        <v/>
      </c>
    </row>
    <row r="1669" spans="9:9" x14ac:dyDescent="0.25">
      <c r="I1669" t="str">
        <f t="shared" si="57"/>
        <v/>
      </c>
    </row>
    <row r="1670" spans="9:9" x14ac:dyDescent="0.25">
      <c r="I1670" t="str">
        <f t="shared" ref="I1670:I1733" si="58">IF(OR(H1670="",H1670="(blank)"),"",1)</f>
        <v/>
      </c>
    </row>
    <row r="1671" spans="9:9" x14ac:dyDescent="0.25">
      <c r="I1671" t="str">
        <f t="shared" si="58"/>
        <v/>
      </c>
    </row>
    <row r="1672" spans="9:9" x14ac:dyDescent="0.25">
      <c r="I1672" t="str">
        <f t="shared" si="58"/>
        <v/>
      </c>
    </row>
    <row r="1673" spans="9:9" x14ac:dyDescent="0.25">
      <c r="I1673" t="str">
        <f t="shared" si="58"/>
        <v/>
      </c>
    </row>
    <row r="1674" spans="9:9" x14ac:dyDescent="0.25">
      <c r="I1674" t="str">
        <f t="shared" si="58"/>
        <v/>
      </c>
    </row>
    <row r="1675" spans="9:9" x14ac:dyDescent="0.25">
      <c r="I1675" t="str">
        <f t="shared" si="58"/>
        <v/>
      </c>
    </row>
    <row r="1676" spans="9:9" x14ac:dyDescent="0.25">
      <c r="I1676" t="str">
        <f t="shared" si="58"/>
        <v/>
      </c>
    </row>
    <row r="1677" spans="9:9" x14ac:dyDescent="0.25">
      <c r="I1677" t="str">
        <f t="shared" si="58"/>
        <v/>
      </c>
    </row>
    <row r="1678" spans="9:9" x14ac:dyDescent="0.25">
      <c r="I1678" t="str">
        <f t="shared" si="58"/>
        <v/>
      </c>
    </row>
    <row r="1679" spans="9:9" x14ac:dyDescent="0.25">
      <c r="I1679" t="str">
        <f t="shared" si="58"/>
        <v/>
      </c>
    </row>
    <row r="1680" spans="9:9" x14ac:dyDescent="0.25">
      <c r="I1680" t="str">
        <f t="shared" si="58"/>
        <v/>
      </c>
    </row>
    <row r="1681" spans="9:9" x14ac:dyDescent="0.25">
      <c r="I1681" t="str">
        <f t="shared" si="58"/>
        <v/>
      </c>
    </row>
    <row r="1682" spans="9:9" x14ac:dyDescent="0.25">
      <c r="I1682" t="str">
        <f t="shared" si="58"/>
        <v/>
      </c>
    </row>
    <row r="1683" spans="9:9" x14ac:dyDescent="0.25">
      <c r="I1683" t="str">
        <f t="shared" si="58"/>
        <v/>
      </c>
    </row>
    <row r="1684" spans="9:9" x14ac:dyDescent="0.25">
      <c r="I1684" t="str">
        <f t="shared" si="58"/>
        <v/>
      </c>
    </row>
    <row r="1685" spans="9:9" x14ac:dyDescent="0.25">
      <c r="I1685" t="str">
        <f t="shared" si="58"/>
        <v/>
      </c>
    </row>
    <row r="1686" spans="9:9" x14ac:dyDescent="0.25">
      <c r="I1686" t="str">
        <f t="shared" si="58"/>
        <v/>
      </c>
    </row>
    <row r="1687" spans="9:9" x14ac:dyDescent="0.25">
      <c r="I1687" t="str">
        <f t="shared" si="58"/>
        <v/>
      </c>
    </row>
    <row r="1688" spans="9:9" x14ac:dyDescent="0.25">
      <c r="I1688" t="str">
        <f t="shared" si="58"/>
        <v/>
      </c>
    </row>
    <row r="1689" spans="9:9" x14ac:dyDescent="0.25">
      <c r="I1689" t="str">
        <f t="shared" si="58"/>
        <v/>
      </c>
    </row>
    <row r="1690" spans="9:9" x14ac:dyDescent="0.25">
      <c r="I1690" t="str">
        <f t="shared" si="58"/>
        <v/>
      </c>
    </row>
    <row r="1691" spans="9:9" x14ac:dyDescent="0.25">
      <c r="I1691" t="str">
        <f t="shared" si="58"/>
        <v/>
      </c>
    </row>
    <row r="1692" spans="9:9" x14ac:dyDescent="0.25">
      <c r="I1692" t="str">
        <f t="shared" si="58"/>
        <v/>
      </c>
    </row>
    <row r="1693" spans="9:9" x14ac:dyDescent="0.25">
      <c r="I1693" t="str">
        <f t="shared" si="58"/>
        <v/>
      </c>
    </row>
    <row r="1694" spans="9:9" x14ac:dyDescent="0.25">
      <c r="I1694" t="str">
        <f t="shared" si="58"/>
        <v/>
      </c>
    </row>
    <row r="1695" spans="9:9" x14ac:dyDescent="0.25">
      <c r="I1695" t="str">
        <f t="shared" si="58"/>
        <v/>
      </c>
    </row>
    <row r="1696" spans="9:9" x14ac:dyDescent="0.25">
      <c r="I1696" t="str">
        <f t="shared" si="58"/>
        <v/>
      </c>
    </row>
    <row r="1697" spans="9:9" x14ac:dyDescent="0.25">
      <c r="I1697" t="str">
        <f t="shared" si="58"/>
        <v/>
      </c>
    </row>
    <row r="1698" spans="9:9" x14ac:dyDescent="0.25">
      <c r="I1698" t="str">
        <f t="shared" si="58"/>
        <v/>
      </c>
    </row>
    <row r="1699" spans="9:9" x14ac:dyDescent="0.25">
      <c r="I1699" t="str">
        <f t="shared" si="58"/>
        <v/>
      </c>
    </row>
    <row r="1700" spans="9:9" x14ac:dyDescent="0.25">
      <c r="I1700" t="str">
        <f t="shared" si="58"/>
        <v/>
      </c>
    </row>
    <row r="1701" spans="9:9" x14ac:dyDescent="0.25">
      <c r="I1701" t="str">
        <f t="shared" si="58"/>
        <v/>
      </c>
    </row>
    <row r="1702" spans="9:9" x14ac:dyDescent="0.25">
      <c r="I1702" t="str">
        <f t="shared" si="58"/>
        <v/>
      </c>
    </row>
    <row r="1703" spans="9:9" x14ac:dyDescent="0.25">
      <c r="I1703" t="str">
        <f t="shared" si="58"/>
        <v/>
      </c>
    </row>
    <row r="1704" spans="9:9" x14ac:dyDescent="0.25">
      <c r="I1704" t="str">
        <f t="shared" si="58"/>
        <v/>
      </c>
    </row>
    <row r="1705" spans="9:9" x14ac:dyDescent="0.25">
      <c r="I1705" t="str">
        <f t="shared" si="58"/>
        <v/>
      </c>
    </row>
    <row r="1706" spans="9:9" x14ac:dyDescent="0.25">
      <c r="I1706" t="str">
        <f t="shared" si="58"/>
        <v/>
      </c>
    </row>
    <row r="1707" spans="9:9" x14ac:dyDescent="0.25">
      <c r="I1707" t="str">
        <f t="shared" si="58"/>
        <v/>
      </c>
    </row>
    <row r="1708" spans="9:9" x14ac:dyDescent="0.25">
      <c r="I1708" t="str">
        <f t="shared" si="58"/>
        <v/>
      </c>
    </row>
    <row r="1709" spans="9:9" x14ac:dyDescent="0.25">
      <c r="I1709" t="str">
        <f t="shared" si="58"/>
        <v/>
      </c>
    </row>
    <row r="1710" spans="9:9" x14ac:dyDescent="0.25">
      <c r="I1710" t="str">
        <f t="shared" si="58"/>
        <v/>
      </c>
    </row>
    <row r="1711" spans="9:9" x14ac:dyDescent="0.25">
      <c r="I1711" t="str">
        <f t="shared" si="58"/>
        <v/>
      </c>
    </row>
    <row r="1712" spans="9:9" x14ac:dyDescent="0.25">
      <c r="I1712" t="str">
        <f t="shared" si="58"/>
        <v/>
      </c>
    </row>
    <row r="1713" spans="9:9" x14ac:dyDescent="0.25">
      <c r="I1713" t="str">
        <f t="shared" si="58"/>
        <v/>
      </c>
    </row>
    <row r="1714" spans="9:9" x14ac:dyDescent="0.25">
      <c r="I1714" t="str">
        <f t="shared" si="58"/>
        <v/>
      </c>
    </row>
    <row r="1715" spans="9:9" x14ac:dyDescent="0.25">
      <c r="I1715" t="str">
        <f t="shared" si="58"/>
        <v/>
      </c>
    </row>
    <row r="1716" spans="9:9" x14ac:dyDescent="0.25">
      <c r="I1716" t="str">
        <f t="shared" si="58"/>
        <v/>
      </c>
    </row>
    <row r="1717" spans="9:9" x14ac:dyDescent="0.25">
      <c r="I1717" t="str">
        <f t="shared" si="58"/>
        <v/>
      </c>
    </row>
    <row r="1718" spans="9:9" x14ac:dyDescent="0.25">
      <c r="I1718" t="str">
        <f t="shared" si="58"/>
        <v/>
      </c>
    </row>
    <row r="1719" spans="9:9" x14ac:dyDescent="0.25">
      <c r="I1719" t="str">
        <f t="shared" si="58"/>
        <v/>
      </c>
    </row>
    <row r="1720" spans="9:9" x14ac:dyDescent="0.25">
      <c r="I1720" t="str">
        <f t="shared" si="58"/>
        <v/>
      </c>
    </row>
    <row r="1721" spans="9:9" x14ac:dyDescent="0.25">
      <c r="I1721" t="str">
        <f t="shared" si="58"/>
        <v/>
      </c>
    </row>
    <row r="1722" spans="9:9" x14ac:dyDescent="0.25">
      <c r="I1722" t="str">
        <f t="shared" si="58"/>
        <v/>
      </c>
    </row>
    <row r="1723" spans="9:9" x14ac:dyDescent="0.25">
      <c r="I1723" t="str">
        <f t="shared" si="58"/>
        <v/>
      </c>
    </row>
    <row r="1724" spans="9:9" x14ac:dyDescent="0.25">
      <c r="I1724" t="str">
        <f t="shared" si="58"/>
        <v/>
      </c>
    </row>
    <row r="1725" spans="9:9" x14ac:dyDescent="0.25">
      <c r="I1725" t="str">
        <f t="shared" si="58"/>
        <v/>
      </c>
    </row>
    <row r="1726" spans="9:9" x14ac:dyDescent="0.25">
      <c r="I1726" t="str">
        <f t="shared" si="58"/>
        <v/>
      </c>
    </row>
    <row r="1727" spans="9:9" x14ac:dyDescent="0.25">
      <c r="I1727" t="str">
        <f t="shared" si="58"/>
        <v/>
      </c>
    </row>
    <row r="1728" spans="9:9" x14ac:dyDescent="0.25">
      <c r="I1728" t="str">
        <f t="shared" si="58"/>
        <v/>
      </c>
    </row>
    <row r="1729" spans="9:9" x14ac:dyDescent="0.25">
      <c r="I1729" t="str">
        <f t="shared" si="58"/>
        <v/>
      </c>
    </row>
    <row r="1730" spans="9:9" x14ac:dyDescent="0.25">
      <c r="I1730" t="str">
        <f t="shared" si="58"/>
        <v/>
      </c>
    </row>
    <row r="1731" spans="9:9" x14ac:dyDescent="0.25">
      <c r="I1731" t="str">
        <f t="shared" si="58"/>
        <v/>
      </c>
    </row>
    <row r="1732" spans="9:9" x14ac:dyDescent="0.25">
      <c r="I1732" t="str">
        <f t="shared" si="58"/>
        <v/>
      </c>
    </row>
    <row r="1733" spans="9:9" x14ac:dyDescent="0.25">
      <c r="I1733" t="str">
        <f t="shared" si="58"/>
        <v/>
      </c>
    </row>
    <row r="1734" spans="9:9" x14ac:dyDescent="0.25">
      <c r="I1734" t="str">
        <f t="shared" ref="I1734:I1797" si="59">IF(OR(H1734="",H1734="(blank)"),"",1)</f>
        <v/>
      </c>
    </row>
    <row r="1735" spans="9:9" x14ac:dyDescent="0.25">
      <c r="I1735" t="str">
        <f t="shared" si="59"/>
        <v/>
      </c>
    </row>
    <row r="1736" spans="9:9" x14ac:dyDescent="0.25">
      <c r="I1736" t="str">
        <f t="shared" si="59"/>
        <v/>
      </c>
    </row>
    <row r="1737" spans="9:9" x14ac:dyDescent="0.25">
      <c r="I1737" t="str">
        <f t="shared" si="59"/>
        <v/>
      </c>
    </row>
    <row r="1738" spans="9:9" x14ac:dyDescent="0.25">
      <c r="I1738" t="str">
        <f t="shared" si="59"/>
        <v/>
      </c>
    </row>
    <row r="1739" spans="9:9" x14ac:dyDescent="0.25">
      <c r="I1739" t="str">
        <f t="shared" si="59"/>
        <v/>
      </c>
    </row>
    <row r="1740" spans="9:9" x14ac:dyDescent="0.25">
      <c r="I1740" t="str">
        <f t="shared" si="59"/>
        <v/>
      </c>
    </row>
    <row r="1741" spans="9:9" x14ac:dyDescent="0.25">
      <c r="I1741" t="str">
        <f t="shared" si="59"/>
        <v/>
      </c>
    </row>
    <row r="1742" spans="9:9" x14ac:dyDescent="0.25">
      <c r="I1742" t="str">
        <f t="shared" si="59"/>
        <v/>
      </c>
    </row>
    <row r="1743" spans="9:9" x14ac:dyDescent="0.25">
      <c r="I1743" t="str">
        <f t="shared" si="59"/>
        <v/>
      </c>
    </row>
    <row r="1744" spans="9:9" x14ac:dyDescent="0.25">
      <c r="I1744" t="str">
        <f t="shared" si="59"/>
        <v/>
      </c>
    </row>
    <row r="1745" spans="9:9" x14ac:dyDescent="0.25">
      <c r="I1745" t="str">
        <f t="shared" si="59"/>
        <v/>
      </c>
    </row>
    <row r="1746" spans="9:9" x14ac:dyDescent="0.25">
      <c r="I1746" t="str">
        <f t="shared" si="59"/>
        <v/>
      </c>
    </row>
    <row r="1747" spans="9:9" x14ac:dyDescent="0.25">
      <c r="I1747" t="str">
        <f t="shared" si="59"/>
        <v/>
      </c>
    </row>
    <row r="1748" spans="9:9" x14ac:dyDescent="0.25">
      <c r="I1748" t="str">
        <f t="shared" si="59"/>
        <v/>
      </c>
    </row>
    <row r="1749" spans="9:9" x14ac:dyDescent="0.25">
      <c r="I1749" t="str">
        <f t="shared" si="59"/>
        <v/>
      </c>
    </row>
    <row r="1750" spans="9:9" x14ac:dyDescent="0.25">
      <c r="I1750" t="str">
        <f t="shared" si="59"/>
        <v/>
      </c>
    </row>
    <row r="1751" spans="9:9" x14ac:dyDescent="0.25">
      <c r="I1751" t="str">
        <f t="shared" si="59"/>
        <v/>
      </c>
    </row>
    <row r="1752" spans="9:9" x14ac:dyDescent="0.25">
      <c r="I1752" t="str">
        <f t="shared" si="59"/>
        <v/>
      </c>
    </row>
    <row r="1753" spans="9:9" x14ac:dyDescent="0.25">
      <c r="I1753" t="str">
        <f t="shared" si="59"/>
        <v/>
      </c>
    </row>
    <row r="1754" spans="9:9" x14ac:dyDescent="0.25">
      <c r="I1754" t="str">
        <f t="shared" si="59"/>
        <v/>
      </c>
    </row>
    <row r="1755" spans="9:9" x14ac:dyDescent="0.25">
      <c r="I1755" t="str">
        <f t="shared" si="59"/>
        <v/>
      </c>
    </row>
    <row r="1756" spans="9:9" x14ac:dyDescent="0.25">
      <c r="I1756" t="str">
        <f t="shared" si="59"/>
        <v/>
      </c>
    </row>
    <row r="1757" spans="9:9" x14ac:dyDescent="0.25">
      <c r="I1757" t="str">
        <f t="shared" si="59"/>
        <v/>
      </c>
    </row>
    <row r="1758" spans="9:9" x14ac:dyDescent="0.25">
      <c r="I1758" t="str">
        <f t="shared" si="59"/>
        <v/>
      </c>
    </row>
    <row r="1759" spans="9:9" x14ac:dyDescent="0.25">
      <c r="I1759" t="str">
        <f t="shared" si="59"/>
        <v/>
      </c>
    </row>
    <row r="1760" spans="9:9" x14ac:dyDescent="0.25">
      <c r="I1760" t="str">
        <f t="shared" si="59"/>
        <v/>
      </c>
    </row>
    <row r="1761" spans="9:9" x14ac:dyDescent="0.25">
      <c r="I1761" t="str">
        <f t="shared" si="59"/>
        <v/>
      </c>
    </row>
    <row r="1762" spans="9:9" x14ac:dyDescent="0.25">
      <c r="I1762" t="str">
        <f t="shared" si="59"/>
        <v/>
      </c>
    </row>
    <row r="1763" spans="9:9" x14ac:dyDescent="0.25">
      <c r="I1763" t="str">
        <f t="shared" si="59"/>
        <v/>
      </c>
    </row>
    <row r="1764" spans="9:9" x14ac:dyDescent="0.25">
      <c r="I1764" t="str">
        <f t="shared" si="59"/>
        <v/>
      </c>
    </row>
    <row r="1765" spans="9:9" x14ac:dyDescent="0.25">
      <c r="I1765" t="str">
        <f t="shared" si="59"/>
        <v/>
      </c>
    </row>
    <row r="1766" spans="9:9" x14ac:dyDescent="0.25">
      <c r="I1766" t="str">
        <f t="shared" si="59"/>
        <v/>
      </c>
    </row>
    <row r="1767" spans="9:9" x14ac:dyDescent="0.25">
      <c r="I1767" t="str">
        <f t="shared" si="59"/>
        <v/>
      </c>
    </row>
    <row r="1768" spans="9:9" x14ac:dyDescent="0.25">
      <c r="I1768" t="str">
        <f t="shared" si="59"/>
        <v/>
      </c>
    </row>
    <row r="1769" spans="9:9" x14ac:dyDescent="0.25">
      <c r="I1769" t="str">
        <f t="shared" si="59"/>
        <v/>
      </c>
    </row>
    <row r="1770" spans="9:9" x14ac:dyDescent="0.25">
      <c r="I1770" t="str">
        <f t="shared" si="59"/>
        <v/>
      </c>
    </row>
    <row r="1771" spans="9:9" x14ac:dyDescent="0.25">
      <c r="I1771" t="str">
        <f t="shared" si="59"/>
        <v/>
      </c>
    </row>
    <row r="1772" spans="9:9" x14ac:dyDescent="0.25">
      <c r="I1772" t="str">
        <f t="shared" si="59"/>
        <v/>
      </c>
    </row>
    <row r="1773" spans="9:9" x14ac:dyDescent="0.25">
      <c r="I1773" t="str">
        <f t="shared" si="59"/>
        <v/>
      </c>
    </row>
    <row r="1774" spans="9:9" x14ac:dyDescent="0.25">
      <c r="I1774" t="str">
        <f t="shared" si="59"/>
        <v/>
      </c>
    </row>
    <row r="1775" spans="9:9" x14ac:dyDescent="0.25">
      <c r="I1775" t="str">
        <f t="shared" si="59"/>
        <v/>
      </c>
    </row>
    <row r="1776" spans="9:9" x14ac:dyDescent="0.25">
      <c r="I1776" t="str">
        <f t="shared" si="59"/>
        <v/>
      </c>
    </row>
    <row r="1777" spans="9:9" x14ac:dyDescent="0.25">
      <c r="I1777" t="str">
        <f t="shared" si="59"/>
        <v/>
      </c>
    </row>
    <row r="1778" spans="9:9" x14ac:dyDescent="0.25">
      <c r="I1778" t="str">
        <f t="shared" si="59"/>
        <v/>
      </c>
    </row>
    <row r="1779" spans="9:9" x14ac:dyDescent="0.25">
      <c r="I1779" t="str">
        <f t="shared" si="59"/>
        <v/>
      </c>
    </row>
    <row r="1780" spans="9:9" x14ac:dyDescent="0.25">
      <c r="I1780" t="str">
        <f t="shared" si="59"/>
        <v/>
      </c>
    </row>
    <row r="1781" spans="9:9" x14ac:dyDescent="0.25">
      <c r="I1781" t="str">
        <f t="shared" si="59"/>
        <v/>
      </c>
    </row>
    <row r="1782" spans="9:9" x14ac:dyDescent="0.25">
      <c r="I1782" t="str">
        <f t="shared" si="59"/>
        <v/>
      </c>
    </row>
    <row r="1783" spans="9:9" x14ac:dyDescent="0.25">
      <c r="I1783" t="str">
        <f t="shared" si="59"/>
        <v/>
      </c>
    </row>
    <row r="1784" spans="9:9" x14ac:dyDescent="0.25">
      <c r="I1784" t="str">
        <f t="shared" si="59"/>
        <v/>
      </c>
    </row>
    <row r="1785" spans="9:9" x14ac:dyDescent="0.25">
      <c r="I1785" t="str">
        <f t="shared" si="59"/>
        <v/>
      </c>
    </row>
    <row r="1786" spans="9:9" x14ac:dyDescent="0.25">
      <c r="I1786" t="str">
        <f t="shared" si="59"/>
        <v/>
      </c>
    </row>
    <row r="1787" spans="9:9" x14ac:dyDescent="0.25">
      <c r="I1787" t="str">
        <f t="shared" si="59"/>
        <v/>
      </c>
    </row>
    <row r="1788" spans="9:9" x14ac:dyDescent="0.25">
      <c r="I1788" t="str">
        <f t="shared" si="59"/>
        <v/>
      </c>
    </row>
    <row r="1789" spans="9:9" x14ac:dyDescent="0.25">
      <c r="I1789" t="str">
        <f t="shared" si="59"/>
        <v/>
      </c>
    </row>
    <row r="1790" spans="9:9" x14ac:dyDescent="0.25">
      <c r="I1790" t="str">
        <f t="shared" si="59"/>
        <v/>
      </c>
    </row>
    <row r="1791" spans="9:9" x14ac:dyDescent="0.25">
      <c r="I1791" t="str">
        <f t="shared" si="59"/>
        <v/>
      </c>
    </row>
    <row r="1792" spans="9:9" x14ac:dyDescent="0.25">
      <c r="I1792" t="str">
        <f t="shared" si="59"/>
        <v/>
      </c>
    </row>
    <row r="1793" spans="9:9" x14ac:dyDescent="0.25">
      <c r="I1793" t="str">
        <f t="shared" si="59"/>
        <v/>
      </c>
    </row>
    <row r="1794" spans="9:9" x14ac:dyDescent="0.25">
      <c r="I1794" t="str">
        <f t="shared" si="59"/>
        <v/>
      </c>
    </row>
    <row r="1795" spans="9:9" x14ac:dyDescent="0.25">
      <c r="I1795" t="str">
        <f t="shared" si="59"/>
        <v/>
      </c>
    </row>
    <row r="1796" spans="9:9" x14ac:dyDescent="0.25">
      <c r="I1796" t="str">
        <f t="shared" si="59"/>
        <v/>
      </c>
    </row>
    <row r="1797" spans="9:9" x14ac:dyDescent="0.25">
      <c r="I1797" t="str">
        <f t="shared" si="59"/>
        <v/>
      </c>
    </row>
    <row r="1798" spans="9:9" x14ac:dyDescent="0.25">
      <c r="I1798" t="str">
        <f t="shared" ref="I1798:I1861" si="60">IF(OR(H1798="",H1798="(blank)"),"",1)</f>
        <v/>
      </c>
    </row>
    <row r="1799" spans="9:9" x14ac:dyDescent="0.25">
      <c r="I1799" t="str">
        <f t="shared" si="60"/>
        <v/>
      </c>
    </row>
    <row r="1800" spans="9:9" x14ac:dyDescent="0.25">
      <c r="I1800" t="str">
        <f t="shared" si="60"/>
        <v/>
      </c>
    </row>
    <row r="1801" spans="9:9" x14ac:dyDescent="0.25">
      <c r="I1801" t="str">
        <f t="shared" si="60"/>
        <v/>
      </c>
    </row>
    <row r="1802" spans="9:9" x14ac:dyDescent="0.25">
      <c r="I1802" t="str">
        <f t="shared" si="60"/>
        <v/>
      </c>
    </row>
    <row r="1803" spans="9:9" x14ac:dyDescent="0.25">
      <c r="I1803" t="str">
        <f t="shared" si="60"/>
        <v/>
      </c>
    </row>
    <row r="1804" spans="9:9" x14ac:dyDescent="0.25">
      <c r="I1804" t="str">
        <f t="shared" si="60"/>
        <v/>
      </c>
    </row>
    <row r="1805" spans="9:9" x14ac:dyDescent="0.25">
      <c r="I1805" t="str">
        <f t="shared" si="60"/>
        <v/>
      </c>
    </row>
    <row r="1806" spans="9:9" x14ac:dyDescent="0.25">
      <c r="I1806" t="str">
        <f t="shared" si="60"/>
        <v/>
      </c>
    </row>
    <row r="1807" spans="9:9" x14ac:dyDescent="0.25">
      <c r="I1807" t="str">
        <f t="shared" si="60"/>
        <v/>
      </c>
    </row>
    <row r="1808" spans="9:9" x14ac:dyDescent="0.25">
      <c r="I1808" t="str">
        <f t="shared" si="60"/>
        <v/>
      </c>
    </row>
    <row r="1809" spans="9:9" x14ac:dyDescent="0.25">
      <c r="I1809" t="str">
        <f t="shared" si="60"/>
        <v/>
      </c>
    </row>
    <row r="1810" spans="9:9" x14ac:dyDescent="0.25">
      <c r="I1810" t="str">
        <f t="shared" si="60"/>
        <v/>
      </c>
    </row>
    <row r="1811" spans="9:9" x14ac:dyDescent="0.25">
      <c r="I1811" t="str">
        <f t="shared" si="60"/>
        <v/>
      </c>
    </row>
    <row r="1812" spans="9:9" x14ac:dyDescent="0.25">
      <c r="I1812" t="str">
        <f t="shared" si="60"/>
        <v/>
      </c>
    </row>
    <row r="1813" spans="9:9" x14ac:dyDescent="0.25">
      <c r="I1813" t="str">
        <f t="shared" si="60"/>
        <v/>
      </c>
    </row>
    <row r="1814" spans="9:9" x14ac:dyDescent="0.25">
      <c r="I1814" t="str">
        <f t="shared" si="60"/>
        <v/>
      </c>
    </row>
    <row r="1815" spans="9:9" x14ac:dyDescent="0.25">
      <c r="I1815" t="str">
        <f t="shared" si="60"/>
        <v/>
      </c>
    </row>
    <row r="1816" spans="9:9" x14ac:dyDescent="0.25">
      <c r="I1816" t="str">
        <f t="shared" si="60"/>
        <v/>
      </c>
    </row>
    <row r="1817" spans="9:9" x14ac:dyDescent="0.25">
      <c r="I1817" t="str">
        <f t="shared" si="60"/>
        <v/>
      </c>
    </row>
    <row r="1818" spans="9:9" x14ac:dyDescent="0.25">
      <c r="I1818" t="str">
        <f t="shared" si="60"/>
        <v/>
      </c>
    </row>
    <row r="1819" spans="9:9" x14ac:dyDescent="0.25">
      <c r="I1819" t="str">
        <f t="shared" si="60"/>
        <v/>
      </c>
    </row>
    <row r="1820" spans="9:9" x14ac:dyDescent="0.25">
      <c r="I1820" t="str">
        <f t="shared" si="60"/>
        <v/>
      </c>
    </row>
    <row r="1821" spans="9:9" x14ac:dyDescent="0.25">
      <c r="I1821" t="str">
        <f t="shared" si="60"/>
        <v/>
      </c>
    </row>
    <row r="1822" spans="9:9" x14ac:dyDescent="0.25">
      <c r="I1822" t="str">
        <f t="shared" si="60"/>
        <v/>
      </c>
    </row>
    <row r="1823" spans="9:9" x14ac:dyDescent="0.25">
      <c r="I1823" t="str">
        <f t="shared" si="60"/>
        <v/>
      </c>
    </row>
    <row r="1824" spans="9:9" x14ac:dyDescent="0.25">
      <c r="I1824" t="str">
        <f t="shared" si="60"/>
        <v/>
      </c>
    </row>
    <row r="1825" spans="9:9" x14ac:dyDescent="0.25">
      <c r="I1825" t="str">
        <f t="shared" si="60"/>
        <v/>
      </c>
    </row>
    <row r="1826" spans="9:9" x14ac:dyDescent="0.25">
      <c r="I1826" t="str">
        <f t="shared" si="60"/>
        <v/>
      </c>
    </row>
    <row r="1827" spans="9:9" x14ac:dyDescent="0.25">
      <c r="I1827" t="str">
        <f t="shared" si="60"/>
        <v/>
      </c>
    </row>
    <row r="1828" spans="9:9" x14ac:dyDescent="0.25">
      <c r="I1828" t="str">
        <f t="shared" si="60"/>
        <v/>
      </c>
    </row>
    <row r="1829" spans="9:9" x14ac:dyDescent="0.25">
      <c r="I1829" t="str">
        <f t="shared" si="60"/>
        <v/>
      </c>
    </row>
    <row r="1830" spans="9:9" x14ac:dyDescent="0.25">
      <c r="I1830" t="str">
        <f t="shared" si="60"/>
        <v/>
      </c>
    </row>
    <row r="1831" spans="9:9" x14ac:dyDescent="0.25">
      <c r="I1831" t="str">
        <f t="shared" si="60"/>
        <v/>
      </c>
    </row>
    <row r="1832" spans="9:9" x14ac:dyDescent="0.25">
      <c r="I1832" t="str">
        <f t="shared" si="60"/>
        <v/>
      </c>
    </row>
    <row r="1833" spans="9:9" x14ac:dyDescent="0.25">
      <c r="I1833" t="str">
        <f t="shared" si="60"/>
        <v/>
      </c>
    </row>
    <row r="1834" spans="9:9" x14ac:dyDescent="0.25">
      <c r="I1834" t="str">
        <f t="shared" si="60"/>
        <v/>
      </c>
    </row>
    <row r="1835" spans="9:9" x14ac:dyDescent="0.25">
      <c r="I1835" t="str">
        <f t="shared" si="60"/>
        <v/>
      </c>
    </row>
    <row r="1836" spans="9:9" x14ac:dyDescent="0.25">
      <c r="I1836" t="str">
        <f t="shared" si="60"/>
        <v/>
      </c>
    </row>
    <row r="1837" spans="9:9" x14ac:dyDescent="0.25">
      <c r="I1837" t="str">
        <f t="shared" si="60"/>
        <v/>
      </c>
    </row>
    <row r="1838" spans="9:9" x14ac:dyDescent="0.25">
      <c r="I1838" t="str">
        <f t="shared" si="60"/>
        <v/>
      </c>
    </row>
    <row r="1839" spans="9:9" x14ac:dyDescent="0.25">
      <c r="I1839" t="str">
        <f t="shared" si="60"/>
        <v/>
      </c>
    </row>
    <row r="1840" spans="9:9" x14ac:dyDescent="0.25">
      <c r="I1840" t="str">
        <f t="shared" si="60"/>
        <v/>
      </c>
    </row>
    <row r="1841" spans="9:9" x14ac:dyDescent="0.25">
      <c r="I1841" t="str">
        <f t="shared" si="60"/>
        <v/>
      </c>
    </row>
    <row r="1842" spans="9:9" x14ac:dyDescent="0.25">
      <c r="I1842" t="str">
        <f t="shared" si="60"/>
        <v/>
      </c>
    </row>
    <row r="1843" spans="9:9" x14ac:dyDescent="0.25">
      <c r="I1843" t="str">
        <f t="shared" si="60"/>
        <v/>
      </c>
    </row>
    <row r="1844" spans="9:9" x14ac:dyDescent="0.25">
      <c r="I1844" t="str">
        <f t="shared" si="60"/>
        <v/>
      </c>
    </row>
    <row r="1845" spans="9:9" x14ac:dyDescent="0.25">
      <c r="I1845" t="str">
        <f t="shared" si="60"/>
        <v/>
      </c>
    </row>
    <row r="1846" spans="9:9" x14ac:dyDescent="0.25">
      <c r="I1846" t="str">
        <f t="shared" si="60"/>
        <v/>
      </c>
    </row>
    <row r="1847" spans="9:9" x14ac:dyDescent="0.25">
      <c r="I1847" t="str">
        <f t="shared" si="60"/>
        <v/>
      </c>
    </row>
    <row r="1848" spans="9:9" x14ac:dyDescent="0.25">
      <c r="I1848" t="str">
        <f t="shared" si="60"/>
        <v/>
      </c>
    </row>
    <row r="1849" spans="9:9" x14ac:dyDescent="0.25">
      <c r="I1849" t="str">
        <f t="shared" si="60"/>
        <v/>
      </c>
    </row>
    <row r="1850" spans="9:9" x14ac:dyDescent="0.25">
      <c r="I1850" t="str">
        <f t="shared" si="60"/>
        <v/>
      </c>
    </row>
    <row r="1851" spans="9:9" x14ac:dyDescent="0.25">
      <c r="I1851" t="str">
        <f t="shared" si="60"/>
        <v/>
      </c>
    </row>
    <row r="1852" spans="9:9" x14ac:dyDescent="0.25">
      <c r="I1852" t="str">
        <f t="shared" si="60"/>
        <v/>
      </c>
    </row>
    <row r="1853" spans="9:9" x14ac:dyDescent="0.25">
      <c r="I1853" t="str">
        <f t="shared" si="60"/>
        <v/>
      </c>
    </row>
    <row r="1854" spans="9:9" x14ac:dyDescent="0.25">
      <c r="I1854" t="str">
        <f t="shared" si="60"/>
        <v/>
      </c>
    </row>
    <row r="1855" spans="9:9" x14ac:dyDescent="0.25">
      <c r="I1855" t="str">
        <f t="shared" si="60"/>
        <v/>
      </c>
    </row>
    <row r="1856" spans="9:9" x14ac:dyDescent="0.25">
      <c r="I1856" t="str">
        <f t="shared" si="60"/>
        <v/>
      </c>
    </row>
    <row r="1857" spans="9:9" x14ac:dyDescent="0.25">
      <c r="I1857" t="str">
        <f t="shared" si="60"/>
        <v/>
      </c>
    </row>
    <row r="1858" spans="9:9" x14ac:dyDescent="0.25">
      <c r="I1858" t="str">
        <f t="shared" si="60"/>
        <v/>
      </c>
    </row>
    <row r="1859" spans="9:9" x14ac:dyDescent="0.25">
      <c r="I1859" t="str">
        <f t="shared" si="60"/>
        <v/>
      </c>
    </row>
    <row r="1860" spans="9:9" x14ac:dyDescent="0.25">
      <c r="I1860" t="str">
        <f t="shared" si="60"/>
        <v/>
      </c>
    </row>
    <row r="1861" spans="9:9" x14ac:dyDescent="0.25">
      <c r="I1861" t="str">
        <f t="shared" si="60"/>
        <v/>
      </c>
    </row>
    <row r="1862" spans="9:9" x14ac:dyDescent="0.25">
      <c r="I1862" t="str">
        <f t="shared" ref="I1862:I1925" si="61">IF(OR(H1862="",H1862="(blank)"),"",1)</f>
        <v/>
      </c>
    </row>
    <row r="1863" spans="9:9" x14ac:dyDescent="0.25">
      <c r="I1863" t="str">
        <f t="shared" si="61"/>
        <v/>
      </c>
    </row>
    <row r="1864" spans="9:9" x14ac:dyDescent="0.25">
      <c r="I1864" t="str">
        <f t="shared" si="61"/>
        <v/>
      </c>
    </row>
    <row r="1865" spans="9:9" x14ac:dyDescent="0.25">
      <c r="I1865" t="str">
        <f t="shared" si="61"/>
        <v/>
      </c>
    </row>
    <row r="1866" spans="9:9" x14ac:dyDescent="0.25">
      <c r="I1866" t="str">
        <f t="shared" si="61"/>
        <v/>
      </c>
    </row>
    <row r="1867" spans="9:9" x14ac:dyDescent="0.25">
      <c r="I1867" t="str">
        <f t="shared" si="61"/>
        <v/>
      </c>
    </row>
    <row r="1868" spans="9:9" x14ac:dyDescent="0.25">
      <c r="I1868" t="str">
        <f t="shared" si="61"/>
        <v/>
      </c>
    </row>
    <row r="1869" spans="9:9" x14ac:dyDescent="0.25">
      <c r="I1869" t="str">
        <f t="shared" si="61"/>
        <v/>
      </c>
    </row>
    <row r="1870" spans="9:9" x14ac:dyDescent="0.25">
      <c r="I1870" t="str">
        <f t="shared" si="61"/>
        <v/>
      </c>
    </row>
    <row r="1871" spans="9:9" x14ac:dyDescent="0.25">
      <c r="I1871" t="str">
        <f t="shared" si="61"/>
        <v/>
      </c>
    </row>
    <row r="1872" spans="9:9" x14ac:dyDescent="0.25">
      <c r="I1872" t="str">
        <f t="shared" si="61"/>
        <v/>
      </c>
    </row>
    <row r="1873" spans="9:9" x14ac:dyDescent="0.25">
      <c r="I1873" t="str">
        <f t="shared" si="61"/>
        <v/>
      </c>
    </row>
    <row r="1874" spans="9:9" x14ac:dyDescent="0.25">
      <c r="I1874" t="str">
        <f t="shared" si="61"/>
        <v/>
      </c>
    </row>
    <row r="1875" spans="9:9" x14ac:dyDescent="0.25">
      <c r="I1875" t="str">
        <f t="shared" si="61"/>
        <v/>
      </c>
    </row>
    <row r="1876" spans="9:9" x14ac:dyDescent="0.25">
      <c r="I1876" t="str">
        <f t="shared" si="61"/>
        <v/>
      </c>
    </row>
    <row r="1877" spans="9:9" x14ac:dyDescent="0.25">
      <c r="I1877" t="str">
        <f t="shared" si="61"/>
        <v/>
      </c>
    </row>
    <row r="1878" spans="9:9" x14ac:dyDescent="0.25">
      <c r="I1878" t="str">
        <f t="shared" si="61"/>
        <v/>
      </c>
    </row>
    <row r="1879" spans="9:9" x14ac:dyDescent="0.25">
      <c r="I1879" t="str">
        <f t="shared" si="61"/>
        <v/>
      </c>
    </row>
    <row r="1880" spans="9:9" x14ac:dyDescent="0.25">
      <c r="I1880" t="str">
        <f t="shared" si="61"/>
        <v/>
      </c>
    </row>
    <row r="1881" spans="9:9" x14ac:dyDescent="0.25">
      <c r="I1881" t="str">
        <f t="shared" si="61"/>
        <v/>
      </c>
    </row>
    <row r="1882" spans="9:9" x14ac:dyDescent="0.25">
      <c r="I1882" t="str">
        <f t="shared" si="61"/>
        <v/>
      </c>
    </row>
    <row r="1883" spans="9:9" x14ac:dyDescent="0.25">
      <c r="I1883" t="str">
        <f t="shared" si="61"/>
        <v/>
      </c>
    </row>
    <row r="1884" spans="9:9" x14ac:dyDescent="0.25">
      <c r="I1884" t="str">
        <f t="shared" si="61"/>
        <v/>
      </c>
    </row>
    <row r="1885" spans="9:9" x14ac:dyDescent="0.25">
      <c r="I1885" t="str">
        <f t="shared" si="61"/>
        <v/>
      </c>
    </row>
    <row r="1886" spans="9:9" x14ac:dyDescent="0.25">
      <c r="I1886" t="str">
        <f t="shared" si="61"/>
        <v/>
      </c>
    </row>
    <row r="1887" spans="9:9" x14ac:dyDescent="0.25">
      <c r="I1887" t="str">
        <f t="shared" si="61"/>
        <v/>
      </c>
    </row>
    <row r="1888" spans="9:9" x14ac:dyDescent="0.25">
      <c r="I1888" t="str">
        <f t="shared" si="61"/>
        <v/>
      </c>
    </row>
    <row r="1889" spans="9:9" x14ac:dyDescent="0.25">
      <c r="I1889" t="str">
        <f t="shared" si="61"/>
        <v/>
      </c>
    </row>
    <row r="1890" spans="9:9" x14ac:dyDescent="0.25">
      <c r="I1890" t="str">
        <f t="shared" si="61"/>
        <v/>
      </c>
    </row>
    <row r="1891" spans="9:9" x14ac:dyDescent="0.25">
      <c r="I1891" t="str">
        <f t="shared" si="61"/>
        <v/>
      </c>
    </row>
    <row r="1892" spans="9:9" x14ac:dyDescent="0.25">
      <c r="I1892" t="str">
        <f t="shared" si="61"/>
        <v/>
      </c>
    </row>
    <row r="1893" spans="9:9" x14ac:dyDescent="0.25">
      <c r="I1893" t="str">
        <f t="shared" si="61"/>
        <v/>
      </c>
    </row>
    <row r="1894" spans="9:9" x14ac:dyDescent="0.25">
      <c r="I1894" t="str">
        <f t="shared" si="61"/>
        <v/>
      </c>
    </row>
    <row r="1895" spans="9:9" x14ac:dyDescent="0.25">
      <c r="I1895" t="str">
        <f t="shared" si="61"/>
        <v/>
      </c>
    </row>
    <row r="1896" spans="9:9" x14ac:dyDescent="0.25">
      <c r="I1896" t="str">
        <f t="shared" si="61"/>
        <v/>
      </c>
    </row>
    <row r="1897" spans="9:9" x14ac:dyDescent="0.25">
      <c r="I1897" t="str">
        <f t="shared" si="61"/>
        <v/>
      </c>
    </row>
    <row r="1898" spans="9:9" x14ac:dyDescent="0.25">
      <c r="I1898" t="str">
        <f t="shared" si="61"/>
        <v/>
      </c>
    </row>
    <row r="1899" spans="9:9" x14ac:dyDescent="0.25">
      <c r="I1899" t="str">
        <f t="shared" si="61"/>
        <v/>
      </c>
    </row>
    <row r="1900" spans="9:9" x14ac:dyDescent="0.25">
      <c r="I1900" t="str">
        <f t="shared" si="61"/>
        <v/>
      </c>
    </row>
    <row r="1901" spans="9:9" x14ac:dyDescent="0.25">
      <c r="I1901" t="str">
        <f t="shared" si="61"/>
        <v/>
      </c>
    </row>
    <row r="1902" spans="9:9" x14ac:dyDescent="0.25">
      <c r="I1902" t="str">
        <f t="shared" si="61"/>
        <v/>
      </c>
    </row>
    <row r="1903" spans="9:9" x14ac:dyDescent="0.25">
      <c r="I1903" t="str">
        <f t="shared" si="61"/>
        <v/>
      </c>
    </row>
    <row r="1904" spans="9:9" x14ac:dyDescent="0.25">
      <c r="I1904" t="str">
        <f t="shared" si="61"/>
        <v/>
      </c>
    </row>
    <row r="1905" spans="9:9" x14ac:dyDescent="0.25">
      <c r="I1905" t="str">
        <f t="shared" si="61"/>
        <v/>
      </c>
    </row>
    <row r="1906" spans="9:9" x14ac:dyDescent="0.25">
      <c r="I1906" t="str">
        <f t="shared" si="61"/>
        <v/>
      </c>
    </row>
    <row r="1907" spans="9:9" x14ac:dyDescent="0.25">
      <c r="I1907" t="str">
        <f t="shared" si="61"/>
        <v/>
      </c>
    </row>
    <row r="1908" spans="9:9" x14ac:dyDescent="0.25">
      <c r="I1908" t="str">
        <f t="shared" si="61"/>
        <v/>
      </c>
    </row>
    <row r="1909" spans="9:9" x14ac:dyDescent="0.25">
      <c r="I1909" t="str">
        <f t="shared" si="61"/>
        <v/>
      </c>
    </row>
    <row r="1910" spans="9:9" x14ac:dyDescent="0.25">
      <c r="I1910" t="str">
        <f t="shared" si="61"/>
        <v/>
      </c>
    </row>
    <row r="1911" spans="9:9" x14ac:dyDescent="0.25">
      <c r="I1911" t="str">
        <f t="shared" si="61"/>
        <v/>
      </c>
    </row>
    <row r="1912" spans="9:9" x14ac:dyDescent="0.25">
      <c r="I1912" t="str">
        <f t="shared" si="61"/>
        <v/>
      </c>
    </row>
    <row r="1913" spans="9:9" x14ac:dyDescent="0.25">
      <c r="I1913" t="str">
        <f t="shared" si="61"/>
        <v/>
      </c>
    </row>
    <row r="1914" spans="9:9" x14ac:dyDescent="0.25">
      <c r="I1914" t="str">
        <f t="shared" si="61"/>
        <v/>
      </c>
    </row>
    <row r="1915" spans="9:9" x14ac:dyDescent="0.25">
      <c r="I1915" t="str">
        <f t="shared" si="61"/>
        <v/>
      </c>
    </row>
    <row r="1916" spans="9:9" x14ac:dyDescent="0.25">
      <c r="I1916" t="str">
        <f t="shared" si="61"/>
        <v/>
      </c>
    </row>
    <row r="1917" spans="9:9" x14ac:dyDescent="0.25">
      <c r="I1917" t="str">
        <f t="shared" si="61"/>
        <v/>
      </c>
    </row>
    <row r="1918" spans="9:9" x14ac:dyDescent="0.25">
      <c r="I1918" t="str">
        <f t="shared" si="61"/>
        <v/>
      </c>
    </row>
    <row r="1919" spans="9:9" x14ac:dyDescent="0.25">
      <c r="I1919" t="str">
        <f t="shared" si="61"/>
        <v/>
      </c>
    </row>
    <row r="1920" spans="9:9" x14ac:dyDescent="0.25">
      <c r="I1920" t="str">
        <f t="shared" si="61"/>
        <v/>
      </c>
    </row>
    <row r="1921" spans="9:9" x14ac:dyDescent="0.25">
      <c r="I1921" t="str">
        <f t="shared" si="61"/>
        <v/>
      </c>
    </row>
    <row r="1922" spans="9:9" x14ac:dyDescent="0.25">
      <c r="I1922" t="str">
        <f t="shared" si="61"/>
        <v/>
      </c>
    </row>
    <row r="1923" spans="9:9" x14ac:dyDescent="0.25">
      <c r="I1923" t="str">
        <f t="shared" si="61"/>
        <v/>
      </c>
    </row>
    <row r="1924" spans="9:9" x14ac:dyDescent="0.25">
      <c r="I1924" t="str">
        <f t="shared" si="61"/>
        <v/>
      </c>
    </row>
    <row r="1925" spans="9:9" x14ac:dyDescent="0.25">
      <c r="I1925" t="str">
        <f t="shared" si="61"/>
        <v/>
      </c>
    </row>
    <row r="1926" spans="9:9" x14ac:dyDescent="0.25">
      <c r="I1926" t="str">
        <f t="shared" ref="I1926:I1989" si="62">IF(OR(H1926="",H1926="(blank)"),"",1)</f>
        <v/>
      </c>
    </row>
    <row r="1927" spans="9:9" x14ac:dyDescent="0.25">
      <c r="I1927" t="str">
        <f t="shared" si="62"/>
        <v/>
      </c>
    </row>
    <row r="1928" spans="9:9" x14ac:dyDescent="0.25">
      <c r="I1928" t="str">
        <f t="shared" si="62"/>
        <v/>
      </c>
    </row>
    <row r="1929" spans="9:9" x14ac:dyDescent="0.25">
      <c r="I1929" t="str">
        <f t="shared" si="62"/>
        <v/>
      </c>
    </row>
    <row r="1930" spans="9:9" x14ac:dyDescent="0.25">
      <c r="I1930" t="str">
        <f t="shared" si="62"/>
        <v/>
      </c>
    </row>
    <row r="1931" spans="9:9" x14ac:dyDescent="0.25">
      <c r="I1931" t="str">
        <f t="shared" si="62"/>
        <v/>
      </c>
    </row>
    <row r="1932" spans="9:9" x14ac:dyDescent="0.25">
      <c r="I1932" t="str">
        <f t="shared" si="62"/>
        <v/>
      </c>
    </row>
    <row r="1933" spans="9:9" x14ac:dyDescent="0.25">
      <c r="I1933" t="str">
        <f t="shared" si="62"/>
        <v/>
      </c>
    </row>
    <row r="1934" spans="9:9" x14ac:dyDescent="0.25">
      <c r="I1934" t="str">
        <f t="shared" si="62"/>
        <v/>
      </c>
    </row>
    <row r="1935" spans="9:9" x14ac:dyDescent="0.25">
      <c r="I1935" t="str">
        <f t="shared" si="62"/>
        <v/>
      </c>
    </row>
    <row r="1936" spans="9:9" x14ac:dyDescent="0.25">
      <c r="I1936" t="str">
        <f t="shared" si="62"/>
        <v/>
      </c>
    </row>
    <row r="1937" spans="9:9" x14ac:dyDescent="0.25">
      <c r="I1937" t="str">
        <f t="shared" si="62"/>
        <v/>
      </c>
    </row>
    <row r="1938" spans="9:9" x14ac:dyDescent="0.25">
      <c r="I1938" t="str">
        <f t="shared" si="62"/>
        <v/>
      </c>
    </row>
    <row r="1939" spans="9:9" x14ac:dyDescent="0.25">
      <c r="I1939" t="str">
        <f t="shared" si="62"/>
        <v/>
      </c>
    </row>
    <row r="1940" spans="9:9" x14ac:dyDescent="0.25">
      <c r="I1940" t="str">
        <f t="shared" si="62"/>
        <v/>
      </c>
    </row>
    <row r="1941" spans="9:9" x14ac:dyDescent="0.25">
      <c r="I1941" t="str">
        <f t="shared" si="62"/>
        <v/>
      </c>
    </row>
    <row r="1942" spans="9:9" x14ac:dyDescent="0.25">
      <c r="I1942" t="str">
        <f t="shared" si="62"/>
        <v/>
      </c>
    </row>
    <row r="1943" spans="9:9" x14ac:dyDescent="0.25">
      <c r="I1943" t="str">
        <f t="shared" si="62"/>
        <v/>
      </c>
    </row>
    <row r="1944" spans="9:9" x14ac:dyDescent="0.25">
      <c r="I1944" t="str">
        <f t="shared" si="62"/>
        <v/>
      </c>
    </row>
    <row r="1945" spans="9:9" x14ac:dyDescent="0.25">
      <c r="I1945" t="str">
        <f t="shared" si="62"/>
        <v/>
      </c>
    </row>
    <row r="1946" spans="9:9" x14ac:dyDescent="0.25">
      <c r="I1946" t="str">
        <f t="shared" si="62"/>
        <v/>
      </c>
    </row>
    <row r="1947" spans="9:9" x14ac:dyDescent="0.25">
      <c r="I1947" t="str">
        <f t="shared" si="62"/>
        <v/>
      </c>
    </row>
    <row r="1948" spans="9:9" x14ac:dyDescent="0.25">
      <c r="I1948" t="str">
        <f t="shared" si="62"/>
        <v/>
      </c>
    </row>
    <row r="1949" spans="9:9" x14ac:dyDescent="0.25">
      <c r="I1949" t="str">
        <f t="shared" si="62"/>
        <v/>
      </c>
    </row>
    <row r="1950" spans="9:9" x14ac:dyDescent="0.25">
      <c r="I1950" t="str">
        <f t="shared" si="62"/>
        <v/>
      </c>
    </row>
    <row r="1951" spans="9:9" x14ac:dyDescent="0.25">
      <c r="I1951" t="str">
        <f t="shared" si="62"/>
        <v/>
      </c>
    </row>
    <row r="1952" spans="9:9" x14ac:dyDescent="0.25">
      <c r="I1952" t="str">
        <f t="shared" si="62"/>
        <v/>
      </c>
    </row>
    <row r="1953" spans="9:9" x14ac:dyDescent="0.25">
      <c r="I1953" t="str">
        <f t="shared" si="62"/>
        <v/>
      </c>
    </row>
    <row r="1954" spans="9:9" x14ac:dyDescent="0.25">
      <c r="I1954" t="str">
        <f t="shared" si="62"/>
        <v/>
      </c>
    </row>
    <row r="1955" spans="9:9" x14ac:dyDescent="0.25">
      <c r="I1955" t="str">
        <f t="shared" si="62"/>
        <v/>
      </c>
    </row>
    <row r="1956" spans="9:9" x14ac:dyDescent="0.25">
      <c r="I1956" t="str">
        <f t="shared" si="62"/>
        <v/>
      </c>
    </row>
    <row r="1957" spans="9:9" x14ac:dyDescent="0.25">
      <c r="I1957" t="str">
        <f t="shared" si="62"/>
        <v/>
      </c>
    </row>
    <row r="1958" spans="9:9" x14ac:dyDescent="0.25">
      <c r="I1958" t="str">
        <f t="shared" si="62"/>
        <v/>
      </c>
    </row>
    <row r="1959" spans="9:9" x14ac:dyDescent="0.25">
      <c r="I1959" t="str">
        <f t="shared" si="62"/>
        <v/>
      </c>
    </row>
    <row r="1960" spans="9:9" x14ac:dyDescent="0.25">
      <c r="I1960" t="str">
        <f t="shared" si="62"/>
        <v/>
      </c>
    </row>
    <row r="1961" spans="9:9" x14ac:dyDescent="0.25">
      <c r="I1961" t="str">
        <f t="shared" si="62"/>
        <v/>
      </c>
    </row>
    <row r="1962" spans="9:9" x14ac:dyDescent="0.25">
      <c r="I1962" t="str">
        <f t="shared" si="62"/>
        <v/>
      </c>
    </row>
    <row r="1963" spans="9:9" x14ac:dyDescent="0.25">
      <c r="I1963" t="str">
        <f t="shared" si="62"/>
        <v/>
      </c>
    </row>
    <row r="1964" spans="9:9" x14ac:dyDescent="0.25">
      <c r="I1964" t="str">
        <f t="shared" si="62"/>
        <v/>
      </c>
    </row>
    <row r="1965" spans="9:9" x14ac:dyDescent="0.25">
      <c r="I1965" t="str">
        <f t="shared" si="62"/>
        <v/>
      </c>
    </row>
    <row r="1966" spans="9:9" x14ac:dyDescent="0.25">
      <c r="I1966" t="str">
        <f t="shared" si="62"/>
        <v/>
      </c>
    </row>
    <row r="1967" spans="9:9" x14ac:dyDescent="0.25">
      <c r="I1967" t="str">
        <f t="shared" si="62"/>
        <v/>
      </c>
    </row>
    <row r="1968" spans="9:9" x14ac:dyDescent="0.25">
      <c r="I1968" t="str">
        <f t="shared" si="62"/>
        <v/>
      </c>
    </row>
    <row r="1969" spans="9:9" x14ac:dyDescent="0.25">
      <c r="I1969" t="str">
        <f t="shared" si="62"/>
        <v/>
      </c>
    </row>
    <row r="1970" spans="9:9" x14ac:dyDescent="0.25">
      <c r="I1970" t="str">
        <f t="shared" si="62"/>
        <v/>
      </c>
    </row>
    <row r="1971" spans="9:9" x14ac:dyDescent="0.25">
      <c r="I1971" t="str">
        <f t="shared" si="62"/>
        <v/>
      </c>
    </row>
    <row r="1972" spans="9:9" x14ac:dyDescent="0.25">
      <c r="I1972" t="str">
        <f t="shared" si="62"/>
        <v/>
      </c>
    </row>
    <row r="1973" spans="9:9" x14ac:dyDescent="0.25">
      <c r="I1973" t="str">
        <f t="shared" si="62"/>
        <v/>
      </c>
    </row>
    <row r="1974" spans="9:9" x14ac:dyDescent="0.25">
      <c r="I1974" t="str">
        <f t="shared" si="62"/>
        <v/>
      </c>
    </row>
    <row r="1975" spans="9:9" x14ac:dyDescent="0.25">
      <c r="I1975" t="str">
        <f t="shared" si="62"/>
        <v/>
      </c>
    </row>
    <row r="1976" spans="9:9" x14ac:dyDescent="0.25">
      <c r="I1976" t="str">
        <f t="shared" si="62"/>
        <v/>
      </c>
    </row>
    <row r="1977" spans="9:9" x14ac:dyDescent="0.25">
      <c r="I1977" t="str">
        <f t="shared" si="62"/>
        <v/>
      </c>
    </row>
    <row r="1978" spans="9:9" x14ac:dyDescent="0.25">
      <c r="I1978" t="str">
        <f t="shared" si="62"/>
        <v/>
      </c>
    </row>
    <row r="1979" spans="9:9" x14ac:dyDescent="0.25">
      <c r="I1979" t="str">
        <f t="shared" si="62"/>
        <v/>
      </c>
    </row>
    <row r="1980" spans="9:9" x14ac:dyDescent="0.25">
      <c r="I1980" t="str">
        <f t="shared" si="62"/>
        <v/>
      </c>
    </row>
    <row r="1981" spans="9:9" x14ac:dyDescent="0.25">
      <c r="I1981" t="str">
        <f t="shared" si="62"/>
        <v/>
      </c>
    </row>
    <row r="1982" spans="9:9" x14ac:dyDescent="0.25">
      <c r="I1982" t="str">
        <f t="shared" si="62"/>
        <v/>
      </c>
    </row>
    <row r="1983" spans="9:9" x14ac:dyDescent="0.25">
      <c r="I1983" t="str">
        <f t="shared" si="62"/>
        <v/>
      </c>
    </row>
    <row r="1984" spans="9:9" x14ac:dyDescent="0.25">
      <c r="I1984" t="str">
        <f t="shared" si="62"/>
        <v/>
      </c>
    </row>
    <row r="1985" spans="9:9" x14ac:dyDescent="0.25">
      <c r="I1985" t="str">
        <f t="shared" si="62"/>
        <v/>
      </c>
    </row>
    <row r="1986" spans="9:9" x14ac:dyDescent="0.25">
      <c r="I1986" t="str">
        <f t="shared" si="62"/>
        <v/>
      </c>
    </row>
    <row r="1987" spans="9:9" x14ac:dyDescent="0.25">
      <c r="I1987" t="str">
        <f t="shared" si="62"/>
        <v/>
      </c>
    </row>
    <row r="1988" spans="9:9" x14ac:dyDescent="0.25">
      <c r="I1988" t="str">
        <f t="shared" si="62"/>
        <v/>
      </c>
    </row>
    <row r="1989" spans="9:9" x14ac:dyDescent="0.25">
      <c r="I1989" t="str">
        <f t="shared" si="62"/>
        <v/>
      </c>
    </row>
    <row r="1990" spans="9:9" x14ac:dyDescent="0.25">
      <c r="I1990" t="str">
        <f t="shared" ref="I1990:I2053" si="63">IF(OR(H1990="",H1990="(blank)"),"",1)</f>
        <v/>
      </c>
    </row>
    <row r="1991" spans="9:9" x14ac:dyDescent="0.25">
      <c r="I1991" t="str">
        <f t="shared" si="63"/>
        <v/>
      </c>
    </row>
    <row r="1992" spans="9:9" x14ac:dyDescent="0.25">
      <c r="I1992" t="str">
        <f t="shared" si="63"/>
        <v/>
      </c>
    </row>
    <row r="1993" spans="9:9" x14ac:dyDescent="0.25">
      <c r="I1993" t="str">
        <f t="shared" si="63"/>
        <v/>
      </c>
    </row>
    <row r="1994" spans="9:9" x14ac:dyDescent="0.25">
      <c r="I1994" t="str">
        <f t="shared" si="63"/>
        <v/>
      </c>
    </row>
    <row r="1995" spans="9:9" x14ac:dyDescent="0.25">
      <c r="I1995" t="str">
        <f t="shared" si="63"/>
        <v/>
      </c>
    </row>
    <row r="1996" spans="9:9" x14ac:dyDescent="0.25">
      <c r="I1996" t="str">
        <f t="shared" si="63"/>
        <v/>
      </c>
    </row>
    <row r="1997" spans="9:9" x14ac:dyDescent="0.25">
      <c r="I1997" t="str">
        <f t="shared" si="63"/>
        <v/>
      </c>
    </row>
    <row r="1998" spans="9:9" x14ac:dyDescent="0.25">
      <c r="I1998" t="str">
        <f t="shared" si="63"/>
        <v/>
      </c>
    </row>
    <row r="1999" spans="9:9" x14ac:dyDescent="0.25">
      <c r="I1999" t="str">
        <f t="shared" si="63"/>
        <v/>
      </c>
    </row>
    <row r="2000" spans="9:9" x14ac:dyDescent="0.25">
      <c r="I2000" t="str">
        <f t="shared" si="63"/>
        <v/>
      </c>
    </row>
    <row r="2001" spans="9:9" x14ac:dyDescent="0.25">
      <c r="I2001" t="str">
        <f t="shared" si="63"/>
        <v/>
      </c>
    </row>
    <row r="2002" spans="9:9" x14ac:dyDescent="0.25">
      <c r="I2002" t="str">
        <f t="shared" si="63"/>
        <v/>
      </c>
    </row>
    <row r="2003" spans="9:9" x14ac:dyDescent="0.25">
      <c r="I2003" t="str">
        <f t="shared" si="63"/>
        <v/>
      </c>
    </row>
    <row r="2004" spans="9:9" x14ac:dyDescent="0.25">
      <c r="I2004" t="str">
        <f t="shared" si="63"/>
        <v/>
      </c>
    </row>
    <row r="2005" spans="9:9" x14ac:dyDescent="0.25">
      <c r="I2005" t="str">
        <f t="shared" si="63"/>
        <v/>
      </c>
    </row>
    <row r="2006" spans="9:9" x14ac:dyDescent="0.25">
      <c r="I2006" t="str">
        <f t="shared" si="63"/>
        <v/>
      </c>
    </row>
    <row r="2007" spans="9:9" x14ac:dyDescent="0.25">
      <c r="I2007" t="str">
        <f t="shared" si="63"/>
        <v/>
      </c>
    </row>
    <row r="2008" spans="9:9" x14ac:dyDescent="0.25">
      <c r="I2008" t="str">
        <f t="shared" si="63"/>
        <v/>
      </c>
    </row>
    <row r="2009" spans="9:9" x14ac:dyDescent="0.25">
      <c r="I2009" t="str">
        <f t="shared" si="63"/>
        <v/>
      </c>
    </row>
    <row r="2010" spans="9:9" x14ac:dyDescent="0.25">
      <c r="I2010" t="str">
        <f t="shared" si="63"/>
        <v/>
      </c>
    </row>
    <row r="2011" spans="9:9" x14ac:dyDescent="0.25">
      <c r="I2011" t="str">
        <f t="shared" si="63"/>
        <v/>
      </c>
    </row>
    <row r="2012" spans="9:9" x14ac:dyDescent="0.25">
      <c r="I2012" t="str">
        <f t="shared" si="63"/>
        <v/>
      </c>
    </row>
    <row r="2013" spans="9:9" x14ac:dyDescent="0.25">
      <c r="I2013" t="str">
        <f t="shared" si="63"/>
        <v/>
      </c>
    </row>
    <row r="2014" spans="9:9" x14ac:dyDescent="0.25">
      <c r="I2014" t="str">
        <f t="shared" si="63"/>
        <v/>
      </c>
    </row>
    <row r="2015" spans="9:9" x14ac:dyDescent="0.25">
      <c r="I2015" t="str">
        <f t="shared" si="63"/>
        <v/>
      </c>
    </row>
    <row r="2016" spans="9:9" x14ac:dyDescent="0.25">
      <c r="I2016" t="str">
        <f t="shared" si="63"/>
        <v/>
      </c>
    </row>
    <row r="2017" spans="9:9" x14ac:dyDescent="0.25">
      <c r="I2017" t="str">
        <f t="shared" si="63"/>
        <v/>
      </c>
    </row>
    <row r="2018" spans="9:9" x14ac:dyDescent="0.25">
      <c r="I2018" t="str">
        <f t="shared" si="63"/>
        <v/>
      </c>
    </row>
    <row r="2019" spans="9:9" x14ac:dyDescent="0.25">
      <c r="I2019" t="str">
        <f t="shared" si="63"/>
        <v/>
      </c>
    </row>
    <row r="2020" spans="9:9" x14ac:dyDescent="0.25">
      <c r="I2020" t="str">
        <f t="shared" si="63"/>
        <v/>
      </c>
    </row>
    <row r="2021" spans="9:9" x14ac:dyDescent="0.25">
      <c r="I2021" t="str">
        <f t="shared" si="63"/>
        <v/>
      </c>
    </row>
    <row r="2022" spans="9:9" x14ac:dyDescent="0.25">
      <c r="I2022" t="str">
        <f t="shared" si="63"/>
        <v/>
      </c>
    </row>
    <row r="2023" spans="9:9" x14ac:dyDescent="0.25">
      <c r="I2023" t="str">
        <f t="shared" si="63"/>
        <v/>
      </c>
    </row>
    <row r="2024" spans="9:9" x14ac:dyDescent="0.25">
      <c r="I2024" t="str">
        <f t="shared" si="63"/>
        <v/>
      </c>
    </row>
    <row r="2025" spans="9:9" x14ac:dyDescent="0.25">
      <c r="I2025" t="str">
        <f t="shared" si="63"/>
        <v/>
      </c>
    </row>
    <row r="2026" spans="9:9" x14ac:dyDescent="0.25">
      <c r="I2026" t="str">
        <f t="shared" si="63"/>
        <v/>
      </c>
    </row>
    <row r="2027" spans="9:9" x14ac:dyDescent="0.25">
      <c r="I2027" t="str">
        <f t="shared" si="63"/>
        <v/>
      </c>
    </row>
    <row r="2028" spans="9:9" x14ac:dyDescent="0.25">
      <c r="I2028" t="str">
        <f t="shared" si="63"/>
        <v/>
      </c>
    </row>
    <row r="2029" spans="9:9" x14ac:dyDescent="0.25">
      <c r="I2029" t="str">
        <f t="shared" si="63"/>
        <v/>
      </c>
    </row>
    <row r="2030" spans="9:9" x14ac:dyDescent="0.25">
      <c r="I2030" t="str">
        <f t="shared" si="63"/>
        <v/>
      </c>
    </row>
    <row r="2031" spans="9:9" x14ac:dyDescent="0.25">
      <c r="I2031" t="str">
        <f t="shared" si="63"/>
        <v/>
      </c>
    </row>
    <row r="2032" spans="9:9" x14ac:dyDescent="0.25">
      <c r="I2032" t="str">
        <f t="shared" si="63"/>
        <v/>
      </c>
    </row>
    <row r="2033" spans="9:9" x14ac:dyDescent="0.25">
      <c r="I2033" t="str">
        <f t="shared" si="63"/>
        <v/>
      </c>
    </row>
    <row r="2034" spans="9:9" x14ac:dyDescent="0.25">
      <c r="I2034" t="str">
        <f t="shared" si="63"/>
        <v/>
      </c>
    </row>
    <row r="2035" spans="9:9" x14ac:dyDescent="0.25">
      <c r="I2035" t="str">
        <f t="shared" si="63"/>
        <v/>
      </c>
    </row>
    <row r="2036" spans="9:9" x14ac:dyDescent="0.25">
      <c r="I2036" t="str">
        <f t="shared" si="63"/>
        <v/>
      </c>
    </row>
    <row r="2037" spans="9:9" x14ac:dyDescent="0.25">
      <c r="I2037" t="str">
        <f t="shared" si="63"/>
        <v/>
      </c>
    </row>
    <row r="2038" spans="9:9" x14ac:dyDescent="0.25">
      <c r="I2038" t="str">
        <f t="shared" si="63"/>
        <v/>
      </c>
    </row>
    <row r="2039" spans="9:9" x14ac:dyDescent="0.25">
      <c r="I2039" t="str">
        <f t="shared" si="63"/>
        <v/>
      </c>
    </row>
    <row r="2040" spans="9:9" x14ac:dyDescent="0.25">
      <c r="I2040" t="str">
        <f t="shared" si="63"/>
        <v/>
      </c>
    </row>
    <row r="2041" spans="9:9" x14ac:dyDescent="0.25">
      <c r="I2041" t="str">
        <f t="shared" si="63"/>
        <v/>
      </c>
    </row>
    <row r="2042" spans="9:9" x14ac:dyDescent="0.25">
      <c r="I2042" t="str">
        <f t="shared" si="63"/>
        <v/>
      </c>
    </row>
    <row r="2043" spans="9:9" x14ac:dyDescent="0.25">
      <c r="I2043" t="str">
        <f t="shared" si="63"/>
        <v/>
      </c>
    </row>
    <row r="2044" spans="9:9" x14ac:dyDescent="0.25">
      <c r="I2044" t="str">
        <f t="shared" si="63"/>
        <v/>
      </c>
    </row>
    <row r="2045" spans="9:9" x14ac:dyDescent="0.25">
      <c r="I2045" t="str">
        <f t="shared" si="63"/>
        <v/>
      </c>
    </row>
    <row r="2046" spans="9:9" x14ac:dyDescent="0.25">
      <c r="I2046" t="str">
        <f t="shared" si="63"/>
        <v/>
      </c>
    </row>
    <row r="2047" spans="9:9" x14ac:dyDescent="0.25">
      <c r="I2047" t="str">
        <f t="shared" si="63"/>
        <v/>
      </c>
    </row>
    <row r="2048" spans="9:9" x14ac:dyDescent="0.25">
      <c r="I2048" t="str">
        <f t="shared" si="63"/>
        <v/>
      </c>
    </row>
    <row r="2049" spans="9:9" x14ac:dyDescent="0.25">
      <c r="I2049" t="str">
        <f t="shared" si="63"/>
        <v/>
      </c>
    </row>
    <row r="2050" spans="9:9" x14ac:dyDescent="0.25">
      <c r="I2050" t="str">
        <f t="shared" si="63"/>
        <v/>
      </c>
    </row>
    <row r="2051" spans="9:9" x14ac:dyDescent="0.25">
      <c r="I2051" t="str">
        <f t="shared" si="63"/>
        <v/>
      </c>
    </row>
    <row r="2052" spans="9:9" x14ac:dyDescent="0.25">
      <c r="I2052" t="str">
        <f t="shared" si="63"/>
        <v/>
      </c>
    </row>
    <row r="2053" spans="9:9" x14ac:dyDescent="0.25">
      <c r="I2053" t="str">
        <f t="shared" si="63"/>
        <v/>
      </c>
    </row>
    <row r="2054" spans="9:9" x14ac:dyDescent="0.25">
      <c r="I2054" t="str">
        <f t="shared" ref="I2054:I2117" si="64">IF(OR(H2054="",H2054="(blank)"),"",1)</f>
        <v/>
      </c>
    </row>
    <row r="2055" spans="9:9" x14ac:dyDescent="0.25">
      <c r="I2055" t="str">
        <f t="shared" si="64"/>
        <v/>
      </c>
    </row>
    <row r="2056" spans="9:9" x14ac:dyDescent="0.25">
      <c r="I2056" t="str">
        <f t="shared" si="64"/>
        <v/>
      </c>
    </row>
    <row r="2057" spans="9:9" x14ac:dyDescent="0.25">
      <c r="I2057" t="str">
        <f t="shared" si="64"/>
        <v/>
      </c>
    </row>
    <row r="2058" spans="9:9" x14ac:dyDescent="0.25">
      <c r="I2058" t="str">
        <f t="shared" si="64"/>
        <v/>
      </c>
    </row>
    <row r="2059" spans="9:9" x14ac:dyDescent="0.25">
      <c r="I2059" t="str">
        <f t="shared" si="64"/>
        <v/>
      </c>
    </row>
    <row r="2060" spans="9:9" x14ac:dyDescent="0.25">
      <c r="I2060" t="str">
        <f t="shared" si="64"/>
        <v/>
      </c>
    </row>
    <row r="2061" spans="9:9" x14ac:dyDescent="0.25">
      <c r="I2061" t="str">
        <f t="shared" si="64"/>
        <v/>
      </c>
    </row>
    <row r="2062" spans="9:9" x14ac:dyDescent="0.25">
      <c r="I2062" t="str">
        <f t="shared" si="64"/>
        <v/>
      </c>
    </row>
    <row r="2063" spans="9:9" x14ac:dyDescent="0.25">
      <c r="I2063" t="str">
        <f t="shared" si="64"/>
        <v/>
      </c>
    </row>
    <row r="2064" spans="9:9" x14ac:dyDescent="0.25">
      <c r="I2064" t="str">
        <f t="shared" si="64"/>
        <v/>
      </c>
    </row>
    <row r="2065" spans="9:9" x14ac:dyDescent="0.25">
      <c r="I2065" t="str">
        <f t="shared" si="64"/>
        <v/>
      </c>
    </row>
    <row r="2066" spans="9:9" x14ac:dyDescent="0.25">
      <c r="I2066" t="str">
        <f t="shared" si="64"/>
        <v/>
      </c>
    </row>
    <row r="2067" spans="9:9" x14ac:dyDescent="0.25">
      <c r="I2067" t="str">
        <f t="shared" si="64"/>
        <v/>
      </c>
    </row>
    <row r="2068" spans="9:9" x14ac:dyDescent="0.25">
      <c r="I2068" t="str">
        <f t="shared" si="64"/>
        <v/>
      </c>
    </row>
    <row r="2069" spans="9:9" x14ac:dyDescent="0.25">
      <c r="I2069" t="str">
        <f t="shared" si="64"/>
        <v/>
      </c>
    </row>
    <row r="2070" spans="9:9" x14ac:dyDescent="0.25">
      <c r="I2070" t="str">
        <f t="shared" si="64"/>
        <v/>
      </c>
    </row>
    <row r="2071" spans="9:9" x14ac:dyDescent="0.25">
      <c r="I2071" t="str">
        <f t="shared" si="64"/>
        <v/>
      </c>
    </row>
    <row r="2072" spans="9:9" x14ac:dyDescent="0.25">
      <c r="I2072" t="str">
        <f t="shared" si="64"/>
        <v/>
      </c>
    </row>
    <row r="2073" spans="9:9" x14ac:dyDescent="0.25">
      <c r="I2073" t="str">
        <f t="shared" si="64"/>
        <v/>
      </c>
    </row>
    <row r="2074" spans="9:9" x14ac:dyDescent="0.25">
      <c r="I2074" t="str">
        <f t="shared" si="64"/>
        <v/>
      </c>
    </row>
    <row r="2075" spans="9:9" x14ac:dyDescent="0.25">
      <c r="I2075" t="str">
        <f t="shared" si="64"/>
        <v/>
      </c>
    </row>
    <row r="2076" spans="9:9" x14ac:dyDescent="0.25">
      <c r="I2076" t="str">
        <f t="shared" si="64"/>
        <v/>
      </c>
    </row>
    <row r="2077" spans="9:9" x14ac:dyDescent="0.25">
      <c r="I2077" t="str">
        <f t="shared" si="64"/>
        <v/>
      </c>
    </row>
    <row r="2078" spans="9:9" x14ac:dyDescent="0.25">
      <c r="I2078" t="str">
        <f t="shared" si="64"/>
        <v/>
      </c>
    </row>
    <row r="2079" spans="9:9" x14ac:dyDescent="0.25">
      <c r="I2079" t="str">
        <f t="shared" si="64"/>
        <v/>
      </c>
    </row>
    <row r="2080" spans="9:9" x14ac:dyDescent="0.25">
      <c r="I2080" t="str">
        <f t="shared" si="64"/>
        <v/>
      </c>
    </row>
    <row r="2081" spans="9:9" x14ac:dyDescent="0.25">
      <c r="I2081" t="str">
        <f t="shared" si="64"/>
        <v/>
      </c>
    </row>
    <row r="2082" spans="9:9" x14ac:dyDescent="0.25">
      <c r="I2082" t="str">
        <f t="shared" si="64"/>
        <v/>
      </c>
    </row>
    <row r="2083" spans="9:9" x14ac:dyDescent="0.25">
      <c r="I2083" t="str">
        <f t="shared" si="64"/>
        <v/>
      </c>
    </row>
    <row r="2084" spans="9:9" x14ac:dyDescent="0.25">
      <c r="I2084" t="str">
        <f t="shared" si="64"/>
        <v/>
      </c>
    </row>
    <row r="2085" spans="9:9" x14ac:dyDescent="0.25">
      <c r="I2085" t="str">
        <f t="shared" si="64"/>
        <v/>
      </c>
    </row>
    <row r="2086" spans="9:9" x14ac:dyDescent="0.25">
      <c r="I2086" t="str">
        <f t="shared" si="64"/>
        <v/>
      </c>
    </row>
    <row r="2087" spans="9:9" x14ac:dyDescent="0.25">
      <c r="I2087" t="str">
        <f t="shared" si="64"/>
        <v/>
      </c>
    </row>
    <row r="2088" spans="9:9" x14ac:dyDescent="0.25">
      <c r="I2088" t="str">
        <f t="shared" si="64"/>
        <v/>
      </c>
    </row>
    <row r="2089" spans="9:9" x14ac:dyDescent="0.25">
      <c r="I2089" t="str">
        <f t="shared" si="64"/>
        <v/>
      </c>
    </row>
    <row r="2090" spans="9:9" x14ac:dyDescent="0.25">
      <c r="I2090" t="str">
        <f t="shared" si="64"/>
        <v/>
      </c>
    </row>
    <row r="2091" spans="9:9" x14ac:dyDescent="0.25">
      <c r="I2091" t="str">
        <f t="shared" si="64"/>
        <v/>
      </c>
    </row>
    <row r="2092" spans="9:9" x14ac:dyDescent="0.25">
      <c r="I2092" t="str">
        <f t="shared" si="64"/>
        <v/>
      </c>
    </row>
    <row r="2093" spans="9:9" x14ac:dyDescent="0.25">
      <c r="I2093" t="str">
        <f t="shared" si="64"/>
        <v/>
      </c>
    </row>
    <row r="2094" spans="9:9" x14ac:dyDescent="0.25">
      <c r="I2094" t="str">
        <f t="shared" si="64"/>
        <v/>
      </c>
    </row>
    <row r="2095" spans="9:9" x14ac:dyDescent="0.25">
      <c r="I2095" t="str">
        <f t="shared" si="64"/>
        <v/>
      </c>
    </row>
    <row r="2096" spans="9:9" x14ac:dyDescent="0.25">
      <c r="I2096" t="str">
        <f t="shared" si="64"/>
        <v/>
      </c>
    </row>
    <row r="2097" spans="9:9" x14ac:dyDescent="0.25">
      <c r="I2097" t="str">
        <f t="shared" si="64"/>
        <v/>
      </c>
    </row>
    <row r="2098" spans="9:9" x14ac:dyDescent="0.25">
      <c r="I2098" t="str">
        <f t="shared" si="64"/>
        <v/>
      </c>
    </row>
    <row r="2099" spans="9:9" x14ac:dyDescent="0.25">
      <c r="I2099" t="str">
        <f t="shared" si="64"/>
        <v/>
      </c>
    </row>
    <row r="2100" spans="9:9" x14ac:dyDescent="0.25">
      <c r="I2100" t="str">
        <f t="shared" si="64"/>
        <v/>
      </c>
    </row>
    <row r="2101" spans="9:9" x14ac:dyDescent="0.25">
      <c r="I2101" t="str">
        <f t="shared" si="64"/>
        <v/>
      </c>
    </row>
    <row r="2102" spans="9:9" x14ac:dyDescent="0.25">
      <c r="I2102" t="str">
        <f t="shared" si="64"/>
        <v/>
      </c>
    </row>
    <row r="2103" spans="9:9" x14ac:dyDescent="0.25">
      <c r="I2103" t="str">
        <f t="shared" si="64"/>
        <v/>
      </c>
    </row>
    <row r="2104" spans="9:9" x14ac:dyDescent="0.25">
      <c r="I2104" t="str">
        <f t="shared" si="64"/>
        <v/>
      </c>
    </row>
    <row r="2105" spans="9:9" x14ac:dyDescent="0.25">
      <c r="I2105" t="str">
        <f t="shared" si="64"/>
        <v/>
      </c>
    </row>
    <row r="2106" spans="9:9" x14ac:dyDescent="0.25">
      <c r="I2106" t="str">
        <f t="shared" si="64"/>
        <v/>
      </c>
    </row>
    <row r="2107" spans="9:9" x14ac:dyDescent="0.25">
      <c r="I2107" t="str">
        <f t="shared" si="64"/>
        <v/>
      </c>
    </row>
    <row r="2108" spans="9:9" x14ac:dyDescent="0.25">
      <c r="I2108" t="str">
        <f t="shared" si="64"/>
        <v/>
      </c>
    </row>
    <row r="2109" spans="9:9" x14ac:dyDescent="0.25">
      <c r="I2109" t="str">
        <f t="shared" si="64"/>
        <v/>
      </c>
    </row>
    <row r="2110" spans="9:9" x14ac:dyDescent="0.25">
      <c r="I2110" t="str">
        <f t="shared" si="64"/>
        <v/>
      </c>
    </row>
    <row r="2111" spans="9:9" x14ac:dyDescent="0.25">
      <c r="I2111" t="str">
        <f t="shared" si="64"/>
        <v/>
      </c>
    </row>
    <row r="2112" spans="9:9" x14ac:dyDescent="0.25">
      <c r="I2112" t="str">
        <f t="shared" si="64"/>
        <v/>
      </c>
    </row>
    <row r="2113" spans="9:9" x14ac:dyDescent="0.25">
      <c r="I2113" t="str">
        <f t="shared" si="64"/>
        <v/>
      </c>
    </row>
    <row r="2114" spans="9:9" x14ac:dyDescent="0.25">
      <c r="I2114" t="str">
        <f t="shared" si="64"/>
        <v/>
      </c>
    </row>
    <row r="2115" spans="9:9" x14ac:dyDescent="0.25">
      <c r="I2115" t="str">
        <f t="shared" si="64"/>
        <v/>
      </c>
    </row>
    <row r="2116" spans="9:9" x14ac:dyDescent="0.25">
      <c r="I2116" t="str">
        <f t="shared" si="64"/>
        <v/>
      </c>
    </row>
    <row r="2117" spans="9:9" x14ac:dyDescent="0.25">
      <c r="I2117" t="str">
        <f t="shared" si="64"/>
        <v/>
      </c>
    </row>
    <row r="2118" spans="9:9" x14ac:dyDescent="0.25">
      <c r="I2118" t="str">
        <f t="shared" ref="I2118:I2181" si="65">IF(OR(H2118="",H2118="(blank)"),"",1)</f>
        <v/>
      </c>
    </row>
    <row r="2119" spans="9:9" x14ac:dyDescent="0.25">
      <c r="I2119" t="str">
        <f t="shared" si="65"/>
        <v/>
      </c>
    </row>
    <row r="2120" spans="9:9" x14ac:dyDescent="0.25">
      <c r="I2120" t="str">
        <f t="shared" si="65"/>
        <v/>
      </c>
    </row>
    <row r="2121" spans="9:9" x14ac:dyDescent="0.25">
      <c r="I2121" t="str">
        <f t="shared" si="65"/>
        <v/>
      </c>
    </row>
    <row r="2122" spans="9:9" x14ac:dyDescent="0.25">
      <c r="I2122" t="str">
        <f t="shared" si="65"/>
        <v/>
      </c>
    </row>
    <row r="2123" spans="9:9" x14ac:dyDescent="0.25">
      <c r="I2123" t="str">
        <f t="shared" si="65"/>
        <v/>
      </c>
    </row>
    <row r="2124" spans="9:9" x14ac:dyDescent="0.25">
      <c r="I2124" t="str">
        <f t="shared" si="65"/>
        <v/>
      </c>
    </row>
    <row r="2125" spans="9:9" x14ac:dyDescent="0.25">
      <c r="I2125" t="str">
        <f t="shared" si="65"/>
        <v/>
      </c>
    </row>
    <row r="2126" spans="9:9" x14ac:dyDescent="0.25">
      <c r="I2126" t="str">
        <f t="shared" si="65"/>
        <v/>
      </c>
    </row>
    <row r="2127" spans="9:9" x14ac:dyDescent="0.25">
      <c r="I2127" t="str">
        <f t="shared" si="65"/>
        <v/>
      </c>
    </row>
    <row r="2128" spans="9:9" x14ac:dyDescent="0.25">
      <c r="I2128" t="str">
        <f t="shared" si="65"/>
        <v/>
      </c>
    </row>
    <row r="2129" spans="9:9" x14ac:dyDescent="0.25">
      <c r="I2129" t="str">
        <f t="shared" si="65"/>
        <v/>
      </c>
    </row>
    <row r="2130" spans="9:9" x14ac:dyDescent="0.25">
      <c r="I2130" t="str">
        <f t="shared" si="65"/>
        <v/>
      </c>
    </row>
    <row r="2131" spans="9:9" x14ac:dyDescent="0.25">
      <c r="I2131" t="str">
        <f t="shared" si="65"/>
        <v/>
      </c>
    </row>
    <row r="2132" spans="9:9" x14ac:dyDescent="0.25">
      <c r="I2132" t="str">
        <f t="shared" si="65"/>
        <v/>
      </c>
    </row>
    <row r="2133" spans="9:9" x14ac:dyDescent="0.25">
      <c r="I2133" t="str">
        <f t="shared" si="65"/>
        <v/>
      </c>
    </row>
    <row r="2134" spans="9:9" x14ac:dyDescent="0.25">
      <c r="I2134" t="str">
        <f t="shared" si="65"/>
        <v/>
      </c>
    </row>
    <row r="2135" spans="9:9" x14ac:dyDescent="0.25">
      <c r="I2135" t="str">
        <f t="shared" si="65"/>
        <v/>
      </c>
    </row>
    <row r="2136" spans="9:9" x14ac:dyDescent="0.25">
      <c r="I2136" t="str">
        <f t="shared" si="65"/>
        <v/>
      </c>
    </row>
    <row r="2137" spans="9:9" x14ac:dyDescent="0.25">
      <c r="I2137" t="str">
        <f t="shared" si="65"/>
        <v/>
      </c>
    </row>
    <row r="2138" spans="9:9" x14ac:dyDescent="0.25">
      <c r="I2138" t="str">
        <f t="shared" si="65"/>
        <v/>
      </c>
    </row>
    <row r="2139" spans="9:9" x14ac:dyDescent="0.25">
      <c r="I2139" t="str">
        <f t="shared" si="65"/>
        <v/>
      </c>
    </row>
    <row r="2140" spans="9:9" x14ac:dyDescent="0.25">
      <c r="I2140" t="str">
        <f t="shared" si="65"/>
        <v/>
      </c>
    </row>
    <row r="2141" spans="9:9" x14ac:dyDescent="0.25">
      <c r="I2141" t="str">
        <f t="shared" si="65"/>
        <v/>
      </c>
    </row>
    <row r="2142" spans="9:9" x14ac:dyDescent="0.25">
      <c r="I2142" t="str">
        <f t="shared" si="65"/>
        <v/>
      </c>
    </row>
    <row r="2143" spans="9:9" x14ac:dyDescent="0.25">
      <c r="I2143" t="str">
        <f t="shared" si="65"/>
        <v/>
      </c>
    </row>
    <row r="2144" spans="9:9" x14ac:dyDescent="0.25">
      <c r="I2144" t="str">
        <f t="shared" si="65"/>
        <v/>
      </c>
    </row>
    <row r="2145" spans="9:9" x14ac:dyDescent="0.25">
      <c r="I2145" t="str">
        <f t="shared" si="65"/>
        <v/>
      </c>
    </row>
    <row r="2146" spans="9:9" x14ac:dyDescent="0.25">
      <c r="I2146" t="str">
        <f t="shared" si="65"/>
        <v/>
      </c>
    </row>
    <row r="2147" spans="9:9" x14ac:dyDescent="0.25">
      <c r="I2147" t="str">
        <f t="shared" si="65"/>
        <v/>
      </c>
    </row>
    <row r="2148" spans="9:9" x14ac:dyDescent="0.25">
      <c r="I2148" t="str">
        <f t="shared" si="65"/>
        <v/>
      </c>
    </row>
    <row r="2149" spans="9:9" x14ac:dyDescent="0.25">
      <c r="I2149" t="str">
        <f t="shared" si="65"/>
        <v/>
      </c>
    </row>
    <row r="2150" spans="9:9" x14ac:dyDescent="0.25">
      <c r="I2150" t="str">
        <f t="shared" si="65"/>
        <v/>
      </c>
    </row>
    <row r="2151" spans="9:9" x14ac:dyDescent="0.25">
      <c r="I2151" t="str">
        <f t="shared" si="65"/>
        <v/>
      </c>
    </row>
    <row r="2152" spans="9:9" x14ac:dyDescent="0.25">
      <c r="I2152" t="str">
        <f t="shared" si="65"/>
        <v/>
      </c>
    </row>
    <row r="2153" spans="9:9" x14ac:dyDescent="0.25">
      <c r="I2153" t="str">
        <f t="shared" si="65"/>
        <v/>
      </c>
    </row>
    <row r="2154" spans="9:9" x14ac:dyDescent="0.25">
      <c r="I2154" t="str">
        <f t="shared" si="65"/>
        <v/>
      </c>
    </row>
    <row r="2155" spans="9:9" x14ac:dyDescent="0.25">
      <c r="I2155" t="str">
        <f t="shared" si="65"/>
        <v/>
      </c>
    </row>
    <row r="2156" spans="9:9" x14ac:dyDescent="0.25">
      <c r="I2156" t="str">
        <f t="shared" si="65"/>
        <v/>
      </c>
    </row>
    <row r="2157" spans="9:9" x14ac:dyDescent="0.25">
      <c r="I2157" t="str">
        <f t="shared" si="65"/>
        <v/>
      </c>
    </row>
    <row r="2158" spans="9:9" x14ac:dyDescent="0.25">
      <c r="I2158" t="str">
        <f t="shared" si="65"/>
        <v/>
      </c>
    </row>
    <row r="2159" spans="9:9" x14ac:dyDescent="0.25">
      <c r="I2159" t="str">
        <f t="shared" si="65"/>
        <v/>
      </c>
    </row>
    <row r="2160" spans="9:9" x14ac:dyDescent="0.25">
      <c r="I2160" t="str">
        <f t="shared" si="65"/>
        <v/>
      </c>
    </row>
    <row r="2161" spans="9:9" x14ac:dyDescent="0.25">
      <c r="I2161" t="str">
        <f t="shared" si="65"/>
        <v/>
      </c>
    </row>
    <row r="2162" spans="9:9" x14ac:dyDescent="0.25">
      <c r="I2162" t="str">
        <f t="shared" si="65"/>
        <v/>
      </c>
    </row>
    <row r="2163" spans="9:9" x14ac:dyDescent="0.25">
      <c r="I2163" t="str">
        <f t="shared" si="65"/>
        <v/>
      </c>
    </row>
    <row r="2164" spans="9:9" x14ac:dyDescent="0.25">
      <c r="I2164" t="str">
        <f t="shared" si="65"/>
        <v/>
      </c>
    </row>
    <row r="2165" spans="9:9" x14ac:dyDescent="0.25">
      <c r="I2165" t="str">
        <f t="shared" si="65"/>
        <v/>
      </c>
    </row>
    <row r="2166" spans="9:9" x14ac:dyDescent="0.25">
      <c r="I2166" t="str">
        <f t="shared" si="65"/>
        <v/>
      </c>
    </row>
    <row r="2167" spans="9:9" x14ac:dyDescent="0.25">
      <c r="I2167" t="str">
        <f t="shared" si="65"/>
        <v/>
      </c>
    </row>
    <row r="2168" spans="9:9" x14ac:dyDescent="0.25">
      <c r="I2168" t="str">
        <f t="shared" si="65"/>
        <v/>
      </c>
    </row>
    <row r="2169" spans="9:9" x14ac:dyDescent="0.25">
      <c r="I2169" t="str">
        <f t="shared" si="65"/>
        <v/>
      </c>
    </row>
    <row r="2170" spans="9:9" x14ac:dyDescent="0.25">
      <c r="I2170" t="str">
        <f t="shared" si="65"/>
        <v/>
      </c>
    </row>
    <row r="2171" spans="9:9" x14ac:dyDescent="0.25">
      <c r="I2171" t="str">
        <f t="shared" si="65"/>
        <v/>
      </c>
    </row>
    <row r="2172" spans="9:9" x14ac:dyDescent="0.25">
      <c r="I2172" t="str">
        <f t="shared" si="65"/>
        <v/>
      </c>
    </row>
    <row r="2173" spans="9:9" x14ac:dyDescent="0.25">
      <c r="I2173" t="str">
        <f t="shared" si="65"/>
        <v/>
      </c>
    </row>
    <row r="2174" spans="9:9" x14ac:dyDescent="0.25">
      <c r="I2174" t="str">
        <f t="shared" si="65"/>
        <v/>
      </c>
    </row>
    <row r="2175" spans="9:9" x14ac:dyDescent="0.25">
      <c r="I2175" t="str">
        <f t="shared" si="65"/>
        <v/>
      </c>
    </row>
    <row r="2176" spans="9:9" x14ac:dyDescent="0.25">
      <c r="I2176" t="str">
        <f t="shared" si="65"/>
        <v/>
      </c>
    </row>
    <row r="2177" spans="9:9" x14ac:dyDescent="0.25">
      <c r="I2177" t="str">
        <f t="shared" si="65"/>
        <v/>
      </c>
    </row>
    <row r="2178" spans="9:9" x14ac:dyDescent="0.25">
      <c r="I2178" t="str">
        <f t="shared" si="65"/>
        <v/>
      </c>
    </row>
    <row r="2179" spans="9:9" x14ac:dyDescent="0.25">
      <c r="I2179" t="str">
        <f t="shared" si="65"/>
        <v/>
      </c>
    </row>
    <row r="2180" spans="9:9" x14ac:dyDescent="0.25">
      <c r="I2180" t="str">
        <f t="shared" si="65"/>
        <v/>
      </c>
    </row>
    <row r="2181" spans="9:9" x14ac:dyDescent="0.25">
      <c r="I2181" t="str">
        <f t="shared" si="65"/>
        <v/>
      </c>
    </row>
    <row r="2182" spans="9:9" x14ac:dyDescent="0.25">
      <c r="I2182" t="str">
        <f t="shared" ref="I2182:I2245" si="66">IF(OR(H2182="",H2182="(blank)"),"",1)</f>
        <v/>
      </c>
    </row>
    <row r="2183" spans="9:9" x14ac:dyDescent="0.25">
      <c r="I2183" t="str">
        <f t="shared" si="66"/>
        <v/>
      </c>
    </row>
    <row r="2184" spans="9:9" x14ac:dyDescent="0.25">
      <c r="I2184" t="str">
        <f t="shared" si="66"/>
        <v/>
      </c>
    </row>
    <row r="2185" spans="9:9" x14ac:dyDescent="0.25">
      <c r="I2185" t="str">
        <f t="shared" si="66"/>
        <v/>
      </c>
    </row>
    <row r="2186" spans="9:9" x14ac:dyDescent="0.25">
      <c r="I2186" t="str">
        <f t="shared" si="66"/>
        <v/>
      </c>
    </row>
    <row r="2187" spans="9:9" x14ac:dyDescent="0.25">
      <c r="I2187" t="str">
        <f t="shared" si="66"/>
        <v/>
      </c>
    </row>
    <row r="2188" spans="9:9" x14ac:dyDescent="0.25">
      <c r="I2188" t="str">
        <f t="shared" si="66"/>
        <v/>
      </c>
    </row>
    <row r="2189" spans="9:9" x14ac:dyDescent="0.25">
      <c r="I2189" t="str">
        <f t="shared" si="66"/>
        <v/>
      </c>
    </row>
    <row r="2190" spans="9:9" x14ac:dyDescent="0.25">
      <c r="I2190" t="str">
        <f t="shared" si="66"/>
        <v/>
      </c>
    </row>
    <row r="2191" spans="9:9" x14ac:dyDescent="0.25">
      <c r="I2191" t="str">
        <f t="shared" si="66"/>
        <v/>
      </c>
    </row>
    <row r="2192" spans="9:9" x14ac:dyDescent="0.25">
      <c r="I2192" t="str">
        <f t="shared" si="66"/>
        <v/>
      </c>
    </row>
    <row r="2193" spans="9:9" x14ac:dyDescent="0.25">
      <c r="I2193" t="str">
        <f t="shared" si="66"/>
        <v/>
      </c>
    </row>
    <row r="2194" spans="9:9" x14ac:dyDescent="0.25">
      <c r="I2194" t="str">
        <f t="shared" si="66"/>
        <v/>
      </c>
    </row>
    <row r="2195" spans="9:9" x14ac:dyDescent="0.25">
      <c r="I2195" t="str">
        <f t="shared" si="66"/>
        <v/>
      </c>
    </row>
    <row r="2196" spans="9:9" x14ac:dyDescent="0.25">
      <c r="I2196" t="str">
        <f t="shared" si="66"/>
        <v/>
      </c>
    </row>
    <row r="2197" spans="9:9" x14ac:dyDescent="0.25">
      <c r="I2197" t="str">
        <f t="shared" si="66"/>
        <v/>
      </c>
    </row>
    <row r="2198" spans="9:9" x14ac:dyDescent="0.25">
      <c r="I2198" t="str">
        <f t="shared" si="66"/>
        <v/>
      </c>
    </row>
    <row r="2199" spans="9:9" x14ac:dyDescent="0.25">
      <c r="I2199" t="str">
        <f t="shared" si="66"/>
        <v/>
      </c>
    </row>
    <row r="2200" spans="9:9" x14ac:dyDescent="0.25">
      <c r="I2200" t="str">
        <f t="shared" si="66"/>
        <v/>
      </c>
    </row>
    <row r="2201" spans="9:9" x14ac:dyDescent="0.25">
      <c r="I2201" t="str">
        <f t="shared" si="66"/>
        <v/>
      </c>
    </row>
    <row r="2202" spans="9:9" x14ac:dyDescent="0.25">
      <c r="I2202" t="str">
        <f t="shared" si="66"/>
        <v/>
      </c>
    </row>
    <row r="2203" spans="9:9" x14ac:dyDescent="0.25">
      <c r="I2203" t="str">
        <f t="shared" si="66"/>
        <v/>
      </c>
    </row>
    <row r="2204" spans="9:9" x14ac:dyDescent="0.25">
      <c r="I2204" t="str">
        <f t="shared" si="66"/>
        <v/>
      </c>
    </row>
    <row r="2205" spans="9:9" x14ac:dyDescent="0.25">
      <c r="I2205" t="str">
        <f t="shared" si="66"/>
        <v/>
      </c>
    </row>
    <row r="2206" spans="9:9" x14ac:dyDescent="0.25">
      <c r="I2206" t="str">
        <f t="shared" si="66"/>
        <v/>
      </c>
    </row>
    <row r="2207" spans="9:9" x14ac:dyDescent="0.25">
      <c r="I2207" t="str">
        <f t="shared" si="66"/>
        <v/>
      </c>
    </row>
    <row r="2208" spans="9:9" x14ac:dyDescent="0.25">
      <c r="I2208" t="str">
        <f t="shared" si="66"/>
        <v/>
      </c>
    </row>
    <row r="2209" spans="9:9" x14ac:dyDescent="0.25">
      <c r="I2209" t="str">
        <f t="shared" si="66"/>
        <v/>
      </c>
    </row>
    <row r="2210" spans="9:9" x14ac:dyDescent="0.25">
      <c r="I2210" t="str">
        <f t="shared" si="66"/>
        <v/>
      </c>
    </row>
    <row r="2211" spans="9:9" x14ac:dyDescent="0.25">
      <c r="I2211" t="str">
        <f t="shared" si="66"/>
        <v/>
      </c>
    </row>
    <row r="2212" spans="9:9" x14ac:dyDescent="0.25">
      <c r="I2212" t="str">
        <f t="shared" si="66"/>
        <v/>
      </c>
    </row>
    <row r="2213" spans="9:9" x14ac:dyDescent="0.25">
      <c r="I2213" t="str">
        <f t="shared" si="66"/>
        <v/>
      </c>
    </row>
    <row r="2214" spans="9:9" x14ac:dyDescent="0.25">
      <c r="I2214" t="str">
        <f t="shared" si="66"/>
        <v/>
      </c>
    </row>
    <row r="2215" spans="9:9" x14ac:dyDescent="0.25">
      <c r="I2215" t="str">
        <f t="shared" si="66"/>
        <v/>
      </c>
    </row>
    <row r="2216" spans="9:9" x14ac:dyDescent="0.25">
      <c r="I2216" t="str">
        <f t="shared" si="66"/>
        <v/>
      </c>
    </row>
    <row r="2217" spans="9:9" x14ac:dyDescent="0.25">
      <c r="I2217" t="str">
        <f t="shared" si="66"/>
        <v/>
      </c>
    </row>
    <row r="2218" spans="9:9" x14ac:dyDescent="0.25">
      <c r="I2218" t="str">
        <f t="shared" si="66"/>
        <v/>
      </c>
    </row>
    <row r="2219" spans="9:9" x14ac:dyDescent="0.25">
      <c r="I2219" t="str">
        <f t="shared" si="66"/>
        <v/>
      </c>
    </row>
    <row r="2220" spans="9:9" x14ac:dyDescent="0.25">
      <c r="I2220" t="str">
        <f t="shared" si="66"/>
        <v/>
      </c>
    </row>
    <row r="2221" spans="9:9" x14ac:dyDescent="0.25">
      <c r="I2221" t="str">
        <f t="shared" si="66"/>
        <v/>
      </c>
    </row>
    <row r="2222" spans="9:9" x14ac:dyDescent="0.25">
      <c r="I2222" t="str">
        <f t="shared" si="66"/>
        <v/>
      </c>
    </row>
    <row r="2223" spans="9:9" x14ac:dyDescent="0.25">
      <c r="I2223" t="str">
        <f t="shared" si="66"/>
        <v/>
      </c>
    </row>
    <row r="2224" spans="9:9" x14ac:dyDescent="0.25">
      <c r="I2224" t="str">
        <f t="shared" si="66"/>
        <v/>
      </c>
    </row>
    <row r="2225" spans="9:9" x14ac:dyDescent="0.25">
      <c r="I2225" t="str">
        <f t="shared" si="66"/>
        <v/>
      </c>
    </row>
    <row r="2226" spans="9:9" x14ac:dyDescent="0.25">
      <c r="I2226" t="str">
        <f t="shared" si="66"/>
        <v/>
      </c>
    </row>
    <row r="2227" spans="9:9" x14ac:dyDescent="0.25">
      <c r="I2227" t="str">
        <f t="shared" si="66"/>
        <v/>
      </c>
    </row>
    <row r="2228" spans="9:9" x14ac:dyDescent="0.25">
      <c r="I2228" t="str">
        <f t="shared" si="66"/>
        <v/>
      </c>
    </row>
    <row r="2229" spans="9:9" x14ac:dyDescent="0.25">
      <c r="I2229" t="str">
        <f t="shared" si="66"/>
        <v/>
      </c>
    </row>
    <row r="2230" spans="9:9" x14ac:dyDescent="0.25">
      <c r="I2230" t="str">
        <f t="shared" si="66"/>
        <v/>
      </c>
    </row>
    <row r="2231" spans="9:9" x14ac:dyDescent="0.25">
      <c r="I2231" t="str">
        <f t="shared" si="66"/>
        <v/>
      </c>
    </row>
    <row r="2232" spans="9:9" x14ac:dyDescent="0.25">
      <c r="I2232" t="str">
        <f t="shared" si="66"/>
        <v/>
      </c>
    </row>
    <row r="2233" spans="9:9" x14ac:dyDescent="0.25">
      <c r="I2233" t="str">
        <f t="shared" si="66"/>
        <v/>
      </c>
    </row>
    <row r="2234" spans="9:9" x14ac:dyDescent="0.25">
      <c r="I2234" t="str">
        <f t="shared" si="66"/>
        <v/>
      </c>
    </row>
    <row r="2235" spans="9:9" x14ac:dyDescent="0.25">
      <c r="I2235" t="str">
        <f t="shared" si="66"/>
        <v/>
      </c>
    </row>
    <row r="2236" spans="9:9" x14ac:dyDescent="0.25">
      <c r="I2236" t="str">
        <f t="shared" si="66"/>
        <v/>
      </c>
    </row>
    <row r="2237" spans="9:9" x14ac:dyDescent="0.25">
      <c r="I2237" t="str">
        <f t="shared" si="66"/>
        <v/>
      </c>
    </row>
    <row r="2238" spans="9:9" x14ac:dyDescent="0.25">
      <c r="I2238" t="str">
        <f t="shared" si="66"/>
        <v/>
      </c>
    </row>
    <row r="2239" spans="9:9" x14ac:dyDescent="0.25">
      <c r="I2239" t="str">
        <f t="shared" si="66"/>
        <v/>
      </c>
    </row>
    <row r="2240" spans="9:9" x14ac:dyDescent="0.25">
      <c r="I2240" t="str">
        <f t="shared" si="66"/>
        <v/>
      </c>
    </row>
    <row r="2241" spans="9:9" x14ac:dyDescent="0.25">
      <c r="I2241" t="str">
        <f t="shared" si="66"/>
        <v/>
      </c>
    </row>
    <row r="2242" spans="9:9" x14ac:dyDescent="0.25">
      <c r="I2242" t="str">
        <f t="shared" si="66"/>
        <v/>
      </c>
    </row>
    <row r="2243" spans="9:9" x14ac:dyDescent="0.25">
      <c r="I2243" t="str">
        <f t="shared" si="66"/>
        <v/>
      </c>
    </row>
    <row r="2244" spans="9:9" x14ac:dyDescent="0.25">
      <c r="I2244" t="str">
        <f t="shared" si="66"/>
        <v/>
      </c>
    </row>
    <row r="2245" spans="9:9" x14ac:dyDescent="0.25">
      <c r="I2245" t="str">
        <f t="shared" si="66"/>
        <v/>
      </c>
    </row>
    <row r="2246" spans="9:9" x14ac:dyDescent="0.25">
      <c r="I2246" t="str">
        <f t="shared" ref="I2246:I2309" si="67">IF(OR(H2246="",H2246="(blank)"),"",1)</f>
        <v/>
      </c>
    </row>
    <row r="2247" spans="9:9" x14ac:dyDescent="0.25">
      <c r="I2247" t="str">
        <f t="shared" si="67"/>
        <v/>
      </c>
    </row>
    <row r="2248" spans="9:9" x14ac:dyDescent="0.25">
      <c r="I2248" t="str">
        <f t="shared" si="67"/>
        <v/>
      </c>
    </row>
    <row r="2249" spans="9:9" x14ac:dyDescent="0.25">
      <c r="I2249" t="str">
        <f t="shared" si="67"/>
        <v/>
      </c>
    </row>
    <row r="2250" spans="9:9" x14ac:dyDescent="0.25">
      <c r="I2250" t="str">
        <f t="shared" si="67"/>
        <v/>
      </c>
    </row>
    <row r="2251" spans="9:9" x14ac:dyDescent="0.25">
      <c r="I2251" t="str">
        <f t="shared" si="67"/>
        <v/>
      </c>
    </row>
    <row r="2252" spans="9:9" x14ac:dyDescent="0.25">
      <c r="I2252" t="str">
        <f t="shared" si="67"/>
        <v/>
      </c>
    </row>
    <row r="2253" spans="9:9" x14ac:dyDescent="0.25">
      <c r="I2253" t="str">
        <f t="shared" si="67"/>
        <v/>
      </c>
    </row>
    <row r="2254" spans="9:9" x14ac:dyDescent="0.25">
      <c r="I2254" t="str">
        <f t="shared" si="67"/>
        <v/>
      </c>
    </row>
    <row r="2255" spans="9:9" x14ac:dyDescent="0.25">
      <c r="I2255" t="str">
        <f t="shared" si="67"/>
        <v/>
      </c>
    </row>
    <row r="2256" spans="9:9" x14ac:dyDescent="0.25">
      <c r="I2256" t="str">
        <f t="shared" si="67"/>
        <v/>
      </c>
    </row>
    <row r="2257" spans="9:9" x14ac:dyDescent="0.25">
      <c r="I2257" t="str">
        <f t="shared" si="67"/>
        <v/>
      </c>
    </row>
    <row r="2258" spans="9:9" x14ac:dyDescent="0.25">
      <c r="I2258" t="str">
        <f t="shared" si="67"/>
        <v/>
      </c>
    </row>
    <row r="2259" spans="9:9" x14ac:dyDescent="0.25">
      <c r="I2259" t="str">
        <f t="shared" si="67"/>
        <v/>
      </c>
    </row>
    <row r="2260" spans="9:9" x14ac:dyDescent="0.25">
      <c r="I2260" t="str">
        <f t="shared" si="67"/>
        <v/>
      </c>
    </row>
    <row r="2261" spans="9:9" x14ac:dyDescent="0.25">
      <c r="I2261" t="str">
        <f t="shared" si="67"/>
        <v/>
      </c>
    </row>
    <row r="2262" spans="9:9" x14ac:dyDescent="0.25">
      <c r="I2262" t="str">
        <f t="shared" si="67"/>
        <v/>
      </c>
    </row>
    <row r="2263" spans="9:9" x14ac:dyDescent="0.25">
      <c r="I2263" t="str">
        <f t="shared" si="67"/>
        <v/>
      </c>
    </row>
    <row r="2264" spans="9:9" x14ac:dyDescent="0.25">
      <c r="I2264" t="str">
        <f t="shared" si="67"/>
        <v/>
      </c>
    </row>
    <row r="2265" spans="9:9" x14ac:dyDescent="0.25">
      <c r="I2265" t="str">
        <f t="shared" si="67"/>
        <v/>
      </c>
    </row>
    <row r="2266" spans="9:9" x14ac:dyDescent="0.25">
      <c r="I2266" t="str">
        <f t="shared" si="67"/>
        <v/>
      </c>
    </row>
    <row r="2267" spans="9:9" x14ac:dyDescent="0.25">
      <c r="I2267" t="str">
        <f t="shared" si="67"/>
        <v/>
      </c>
    </row>
    <row r="2268" spans="9:9" x14ac:dyDescent="0.25">
      <c r="I2268" t="str">
        <f t="shared" si="67"/>
        <v/>
      </c>
    </row>
    <row r="2269" spans="9:9" x14ac:dyDescent="0.25">
      <c r="I2269" t="str">
        <f t="shared" si="67"/>
        <v/>
      </c>
    </row>
    <row r="2270" spans="9:9" x14ac:dyDescent="0.25">
      <c r="I2270" t="str">
        <f t="shared" si="67"/>
        <v/>
      </c>
    </row>
    <row r="2271" spans="9:9" x14ac:dyDescent="0.25">
      <c r="I2271" t="str">
        <f t="shared" si="67"/>
        <v/>
      </c>
    </row>
    <row r="2272" spans="9:9" x14ac:dyDescent="0.25">
      <c r="I2272" t="str">
        <f t="shared" si="67"/>
        <v/>
      </c>
    </row>
    <row r="2273" spans="9:9" x14ac:dyDescent="0.25">
      <c r="I2273" t="str">
        <f t="shared" si="67"/>
        <v/>
      </c>
    </row>
    <row r="2274" spans="9:9" x14ac:dyDescent="0.25">
      <c r="I2274" t="str">
        <f t="shared" si="67"/>
        <v/>
      </c>
    </row>
    <row r="2275" spans="9:9" x14ac:dyDescent="0.25">
      <c r="I2275" t="str">
        <f t="shared" si="67"/>
        <v/>
      </c>
    </row>
    <row r="2276" spans="9:9" x14ac:dyDescent="0.25">
      <c r="I2276" t="str">
        <f t="shared" si="67"/>
        <v/>
      </c>
    </row>
    <row r="2277" spans="9:9" x14ac:dyDescent="0.25">
      <c r="I2277" t="str">
        <f t="shared" si="67"/>
        <v/>
      </c>
    </row>
    <row r="2278" spans="9:9" x14ac:dyDescent="0.25">
      <c r="I2278" t="str">
        <f t="shared" si="67"/>
        <v/>
      </c>
    </row>
    <row r="2279" spans="9:9" x14ac:dyDescent="0.25">
      <c r="I2279" t="str">
        <f t="shared" si="67"/>
        <v/>
      </c>
    </row>
    <row r="2280" spans="9:9" x14ac:dyDescent="0.25">
      <c r="I2280" t="str">
        <f t="shared" si="67"/>
        <v/>
      </c>
    </row>
    <row r="2281" spans="9:9" x14ac:dyDescent="0.25">
      <c r="I2281" t="str">
        <f t="shared" si="67"/>
        <v/>
      </c>
    </row>
    <row r="2282" spans="9:9" x14ac:dyDescent="0.25">
      <c r="I2282" t="str">
        <f t="shared" si="67"/>
        <v/>
      </c>
    </row>
    <row r="2283" spans="9:9" x14ac:dyDescent="0.25">
      <c r="I2283" t="str">
        <f t="shared" si="67"/>
        <v/>
      </c>
    </row>
    <row r="2284" spans="9:9" x14ac:dyDescent="0.25">
      <c r="I2284" t="str">
        <f t="shared" si="67"/>
        <v/>
      </c>
    </row>
    <row r="2285" spans="9:9" x14ac:dyDescent="0.25">
      <c r="I2285" t="str">
        <f t="shared" si="67"/>
        <v/>
      </c>
    </row>
    <row r="2286" spans="9:9" x14ac:dyDescent="0.25">
      <c r="I2286" t="str">
        <f t="shared" si="67"/>
        <v/>
      </c>
    </row>
    <row r="2287" spans="9:9" x14ac:dyDescent="0.25">
      <c r="I2287" t="str">
        <f t="shared" si="67"/>
        <v/>
      </c>
    </row>
    <row r="2288" spans="9:9" x14ac:dyDescent="0.25">
      <c r="I2288" t="str">
        <f t="shared" si="67"/>
        <v/>
      </c>
    </row>
    <row r="2289" spans="9:9" x14ac:dyDescent="0.25">
      <c r="I2289" t="str">
        <f t="shared" si="67"/>
        <v/>
      </c>
    </row>
    <row r="2290" spans="9:9" x14ac:dyDescent="0.25">
      <c r="I2290" t="str">
        <f t="shared" si="67"/>
        <v/>
      </c>
    </row>
    <row r="2291" spans="9:9" x14ac:dyDescent="0.25">
      <c r="I2291" t="str">
        <f t="shared" si="67"/>
        <v/>
      </c>
    </row>
    <row r="2292" spans="9:9" x14ac:dyDescent="0.25">
      <c r="I2292" t="str">
        <f t="shared" si="67"/>
        <v/>
      </c>
    </row>
    <row r="2293" spans="9:9" x14ac:dyDescent="0.25">
      <c r="I2293" t="str">
        <f t="shared" si="67"/>
        <v/>
      </c>
    </row>
    <row r="2294" spans="9:9" x14ac:dyDescent="0.25">
      <c r="I2294" t="str">
        <f t="shared" si="67"/>
        <v/>
      </c>
    </row>
    <row r="2295" spans="9:9" x14ac:dyDescent="0.25">
      <c r="I2295" t="str">
        <f t="shared" si="67"/>
        <v/>
      </c>
    </row>
    <row r="2296" spans="9:9" x14ac:dyDescent="0.25">
      <c r="I2296" t="str">
        <f t="shared" si="67"/>
        <v/>
      </c>
    </row>
    <row r="2297" spans="9:9" x14ac:dyDescent="0.25">
      <c r="I2297" t="str">
        <f t="shared" si="67"/>
        <v/>
      </c>
    </row>
    <row r="2298" spans="9:9" x14ac:dyDescent="0.25">
      <c r="I2298" t="str">
        <f t="shared" si="67"/>
        <v/>
      </c>
    </row>
    <row r="2299" spans="9:9" x14ac:dyDescent="0.25">
      <c r="I2299" t="str">
        <f t="shared" si="67"/>
        <v/>
      </c>
    </row>
    <row r="2300" spans="9:9" x14ac:dyDescent="0.25">
      <c r="I2300" t="str">
        <f t="shared" si="67"/>
        <v/>
      </c>
    </row>
    <row r="2301" spans="9:9" x14ac:dyDescent="0.25">
      <c r="I2301" t="str">
        <f t="shared" si="67"/>
        <v/>
      </c>
    </row>
    <row r="2302" spans="9:9" x14ac:dyDescent="0.25">
      <c r="I2302" t="str">
        <f t="shared" si="67"/>
        <v/>
      </c>
    </row>
    <row r="2303" spans="9:9" x14ac:dyDescent="0.25">
      <c r="I2303" t="str">
        <f t="shared" si="67"/>
        <v/>
      </c>
    </row>
    <row r="2304" spans="9:9" x14ac:dyDescent="0.25">
      <c r="I2304" t="str">
        <f t="shared" si="67"/>
        <v/>
      </c>
    </row>
    <row r="2305" spans="9:9" x14ac:dyDescent="0.25">
      <c r="I2305" t="str">
        <f t="shared" si="67"/>
        <v/>
      </c>
    </row>
    <row r="2306" spans="9:9" x14ac:dyDescent="0.25">
      <c r="I2306" t="str">
        <f t="shared" si="67"/>
        <v/>
      </c>
    </row>
    <row r="2307" spans="9:9" x14ac:dyDescent="0.25">
      <c r="I2307" t="str">
        <f t="shared" si="67"/>
        <v/>
      </c>
    </row>
    <row r="2308" spans="9:9" x14ac:dyDescent="0.25">
      <c r="I2308" t="str">
        <f t="shared" si="67"/>
        <v/>
      </c>
    </row>
    <row r="2309" spans="9:9" x14ac:dyDescent="0.25">
      <c r="I2309" t="str">
        <f t="shared" si="67"/>
        <v/>
      </c>
    </row>
    <row r="2310" spans="9:9" x14ac:dyDescent="0.25">
      <c r="I2310" t="str">
        <f t="shared" ref="I2310:I2373" si="68">IF(OR(H2310="",H2310="(blank)"),"",1)</f>
        <v/>
      </c>
    </row>
    <row r="2311" spans="9:9" x14ac:dyDescent="0.25">
      <c r="I2311" t="str">
        <f t="shared" si="68"/>
        <v/>
      </c>
    </row>
    <row r="2312" spans="9:9" x14ac:dyDescent="0.25">
      <c r="I2312" t="str">
        <f t="shared" si="68"/>
        <v/>
      </c>
    </row>
    <row r="2313" spans="9:9" x14ac:dyDescent="0.25">
      <c r="I2313" t="str">
        <f t="shared" si="68"/>
        <v/>
      </c>
    </row>
    <row r="2314" spans="9:9" x14ac:dyDescent="0.25">
      <c r="I2314" t="str">
        <f t="shared" si="68"/>
        <v/>
      </c>
    </row>
    <row r="2315" spans="9:9" x14ac:dyDescent="0.25">
      <c r="I2315" t="str">
        <f t="shared" si="68"/>
        <v/>
      </c>
    </row>
    <row r="2316" spans="9:9" x14ac:dyDescent="0.25">
      <c r="I2316" t="str">
        <f t="shared" si="68"/>
        <v/>
      </c>
    </row>
    <row r="2317" spans="9:9" x14ac:dyDescent="0.25">
      <c r="I2317" t="str">
        <f t="shared" si="68"/>
        <v/>
      </c>
    </row>
    <row r="2318" spans="9:9" x14ac:dyDescent="0.25">
      <c r="I2318" t="str">
        <f t="shared" si="68"/>
        <v/>
      </c>
    </row>
    <row r="2319" spans="9:9" x14ac:dyDescent="0.25">
      <c r="I2319" t="str">
        <f t="shared" si="68"/>
        <v/>
      </c>
    </row>
    <row r="2320" spans="9:9" x14ac:dyDescent="0.25">
      <c r="I2320" t="str">
        <f t="shared" si="68"/>
        <v/>
      </c>
    </row>
    <row r="2321" spans="9:9" x14ac:dyDescent="0.25">
      <c r="I2321" t="str">
        <f t="shared" si="68"/>
        <v/>
      </c>
    </row>
    <row r="2322" spans="9:9" x14ac:dyDescent="0.25">
      <c r="I2322" t="str">
        <f t="shared" si="68"/>
        <v/>
      </c>
    </row>
    <row r="2323" spans="9:9" x14ac:dyDescent="0.25">
      <c r="I2323" t="str">
        <f t="shared" si="68"/>
        <v/>
      </c>
    </row>
    <row r="2324" spans="9:9" x14ac:dyDescent="0.25">
      <c r="I2324" t="str">
        <f t="shared" si="68"/>
        <v/>
      </c>
    </row>
    <row r="2325" spans="9:9" x14ac:dyDescent="0.25">
      <c r="I2325" t="str">
        <f t="shared" si="68"/>
        <v/>
      </c>
    </row>
    <row r="2326" spans="9:9" x14ac:dyDescent="0.25">
      <c r="I2326" t="str">
        <f t="shared" si="68"/>
        <v/>
      </c>
    </row>
    <row r="2327" spans="9:9" x14ac:dyDescent="0.25">
      <c r="I2327" t="str">
        <f t="shared" si="68"/>
        <v/>
      </c>
    </row>
    <row r="2328" spans="9:9" x14ac:dyDescent="0.25">
      <c r="I2328" t="str">
        <f t="shared" si="68"/>
        <v/>
      </c>
    </row>
    <row r="2329" spans="9:9" x14ac:dyDescent="0.25">
      <c r="I2329" t="str">
        <f t="shared" si="68"/>
        <v/>
      </c>
    </row>
    <row r="2330" spans="9:9" x14ac:dyDescent="0.25">
      <c r="I2330" t="str">
        <f t="shared" si="68"/>
        <v/>
      </c>
    </row>
    <row r="2331" spans="9:9" x14ac:dyDescent="0.25">
      <c r="I2331" t="str">
        <f t="shared" si="68"/>
        <v/>
      </c>
    </row>
    <row r="2332" spans="9:9" x14ac:dyDescent="0.25">
      <c r="I2332" t="str">
        <f t="shared" si="68"/>
        <v/>
      </c>
    </row>
    <row r="2333" spans="9:9" x14ac:dyDescent="0.25">
      <c r="I2333" t="str">
        <f t="shared" si="68"/>
        <v/>
      </c>
    </row>
    <row r="2334" spans="9:9" x14ac:dyDescent="0.25">
      <c r="I2334" t="str">
        <f t="shared" si="68"/>
        <v/>
      </c>
    </row>
    <row r="2335" spans="9:9" x14ac:dyDescent="0.25">
      <c r="I2335" t="str">
        <f t="shared" si="68"/>
        <v/>
      </c>
    </row>
    <row r="2336" spans="9:9" x14ac:dyDescent="0.25">
      <c r="I2336" t="str">
        <f t="shared" si="68"/>
        <v/>
      </c>
    </row>
    <row r="2337" spans="9:9" x14ac:dyDescent="0.25">
      <c r="I2337" t="str">
        <f t="shared" si="68"/>
        <v/>
      </c>
    </row>
    <row r="2338" spans="9:9" x14ac:dyDescent="0.25">
      <c r="I2338" t="str">
        <f t="shared" si="68"/>
        <v/>
      </c>
    </row>
    <row r="2339" spans="9:9" x14ac:dyDescent="0.25">
      <c r="I2339" t="str">
        <f t="shared" si="68"/>
        <v/>
      </c>
    </row>
    <row r="2340" spans="9:9" x14ac:dyDescent="0.25">
      <c r="I2340" t="str">
        <f t="shared" si="68"/>
        <v/>
      </c>
    </row>
    <row r="2341" spans="9:9" x14ac:dyDescent="0.25">
      <c r="I2341" t="str">
        <f t="shared" si="68"/>
        <v/>
      </c>
    </row>
    <row r="2342" spans="9:9" x14ac:dyDescent="0.25">
      <c r="I2342" t="str">
        <f t="shared" si="68"/>
        <v/>
      </c>
    </row>
    <row r="2343" spans="9:9" x14ac:dyDescent="0.25">
      <c r="I2343" t="str">
        <f t="shared" si="68"/>
        <v/>
      </c>
    </row>
    <row r="2344" spans="9:9" x14ac:dyDescent="0.25">
      <c r="I2344" t="str">
        <f t="shared" si="68"/>
        <v/>
      </c>
    </row>
    <row r="2345" spans="9:9" x14ac:dyDescent="0.25">
      <c r="I2345" t="str">
        <f t="shared" si="68"/>
        <v/>
      </c>
    </row>
    <row r="2346" spans="9:9" x14ac:dyDescent="0.25">
      <c r="I2346" t="str">
        <f t="shared" si="68"/>
        <v/>
      </c>
    </row>
    <row r="2347" spans="9:9" x14ac:dyDescent="0.25">
      <c r="I2347" t="str">
        <f t="shared" si="68"/>
        <v/>
      </c>
    </row>
    <row r="2348" spans="9:9" x14ac:dyDescent="0.25">
      <c r="I2348" t="str">
        <f t="shared" si="68"/>
        <v/>
      </c>
    </row>
    <row r="2349" spans="9:9" x14ac:dyDescent="0.25">
      <c r="I2349" t="str">
        <f t="shared" si="68"/>
        <v/>
      </c>
    </row>
    <row r="2350" spans="9:9" x14ac:dyDescent="0.25">
      <c r="I2350" t="str">
        <f t="shared" si="68"/>
        <v/>
      </c>
    </row>
    <row r="2351" spans="9:9" x14ac:dyDescent="0.25">
      <c r="I2351" t="str">
        <f t="shared" si="68"/>
        <v/>
      </c>
    </row>
    <row r="2352" spans="9:9" x14ac:dyDescent="0.25">
      <c r="I2352" t="str">
        <f t="shared" si="68"/>
        <v/>
      </c>
    </row>
    <row r="2353" spans="9:9" x14ac:dyDescent="0.25">
      <c r="I2353" t="str">
        <f t="shared" si="68"/>
        <v/>
      </c>
    </row>
    <row r="2354" spans="9:9" x14ac:dyDescent="0.25">
      <c r="I2354" t="str">
        <f t="shared" si="68"/>
        <v/>
      </c>
    </row>
    <row r="2355" spans="9:9" x14ac:dyDescent="0.25">
      <c r="I2355" t="str">
        <f t="shared" si="68"/>
        <v/>
      </c>
    </row>
    <row r="2356" spans="9:9" x14ac:dyDescent="0.25">
      <c r="I2356" t="str">
        <f t="shared" si="68"/>
        <v/>
      </c>
    </row>
    <row r="2357" spans="9:9" x14ac:dyDescent="0.25">
      <c r="I2357" t="str">
        <f t="shared" si="68"/>
        <v/>
      </c>
    </row>
    <row r="2358" spans="9:9" x14ac:dyDescent="0.25">
      <c r="I2358" t="str">
        <f t="shared" si="68"/>
        <v/>
      </c>
    </row>
    <row r="2359" spans="9:9" x14ac:dyDescent="0.25">
      <c r="I2359" t="str">
        <f t="shared" si="68"/>
        <v/>
      </c>
    </row>
    <row r="2360" spans="9:9" x14ac:dyDescent="0.25">
      <c r="I2360" t="str">
        <f t="shared" si="68"/>
        <v/>
      </c>
    </row>
    <row r="2361" spans="9:9" x14ac:dyDescent="0.25">
      <c r="I2361" t="str">
        <f t="shared" si="68"/>
        <v/>
      </c>
    </row>
    <row r="2362" spans="9:9" x14ac:dyDescent="0.25">
      <c r="I2362" t="str">
        <f t="shared" si="68"/>
        <v/>
      </c>
    </row>
    <row r="2363" spans="9:9" x14ac:dyDescent="0.25">
      <c r="I2363" t="str">
        <f t="shared" si="68"/>
        <v/>
      </c>
    </row>
    <row r="2364" spans="9:9" x14ac:dyDescent="0.25">
      <c r="I2364" t="str">
        <f t="shared" si="68"/>
        <v/>
      </c>
    </row>
    <row r="2365" spans="9:9" x14ac:dyDescent="0.25">
      <c r="I2365" t="str">
        <f t="shared" si="68"/>
        <v/>
      </c>
    </row>
    <row r="2366" spans="9:9" x14ac:dyDescent="0.25">
      <c r="I2366" t="str">
        <f t="shared" si="68"/>
        <v/>
      </c>
    </row>
    <row r="2367" spans="9:9" x14ac:dyDescent="0.25">
      <c r="I2367" t="str">
        <f t="shared" si="68"/>
        <v/>
      </c>
    </row>
    <row r="2368" spans="9:9" x14ac:dyDescent="0.25">
      <c r="I2368" t="str">
        <f t="shared" si="68"/>
        <v/>
      </c>
    </row>
    <row r="2369" spans="9:9" x14ac:dyDescent="0.25">
      <c r="I2369" t="str">
        <f t="shared" si="68"/>
        <v/>
      </c>
    </row>
    <row r="2370" spans="9:9" x14ac:dyDescent="0.25">
      <c r="I2370" t="str">
        <f t="shared" si="68"/>
        <v/>
      </c>
    </row>
    <row r="2371" spans="9:9" x14ac:dyDescent="0.25">
      <c r="I2371" t="str">
        <f t="shared" si="68"/>
        <v/>
      </c>
    </row>
    <row r="2372" spans="9:9" x14ac:dyDescent="0.25">
      <c r="I2372" t="str">
        <f t="shared" si="68"/>
        <v/>
      </c>
    </row>
    <row r="2373" spans="9:9" x14ac:dyDescent="0.25">
      <c r="I2373" t="str">
        <f t="shared" si="68"/>
        <v/>
      </c>
    </row>
    <row r="2374" spans="9:9" x14ac:dyDescent="0.25">
      <c r="I2374" t="str">
        <f t="shared" ref="I2374:I2437" si="69">IF(OR(H2374="",H2374="(blank)"),"",1)</f>
        <v/>
      </c>
    </row>
    <row r="2375" spans="9:9" x14ac:dyDescent="0.25">
      <c r="I2375" t="str">
        <f t="shared" si="69"/>
        <v/>
      </c>
    </row>
    <row r="2376" spans="9:9" x14ac:dyDescent="0.25">
      <c r="I2376" t="str">
        <f t="shared" si="69"/>
        <v/>
      </c>
    </row>
    <row r="2377" spans="9:9" x14ac:dyDescent="0.25">
      <c r="I2377" t="str">
        <f t="shared" si="69"/>
        <v/>
      </c>
    </row>
    <row r="2378" spans="9:9" x14ac:dyDescent="0.25">
      <c r="I2378" t="str">
        <f t="shared" si="69"/>
        <v/>
      </c>
    </row>
    <row r="2379" spans="9:9" x14ac:dyDescent="0.25">
      <c r="I2379" t="str">
        <f t="shared" si="69"/>
        <v/>
      </c>
    </row>
    <row r="2380" spans="9:9" x14ac:dyDescent="0.25">
      <c r="I2380" t="str">
        <f t="shared" si="69"/>
        <v/>
      </c>
    </row>
    <row r="2381" spans="9:9" x14ac:dyDescent="0.25">
      <c r="I2381" t="str">
        <f t="shared" si="69"/>
        <v/>
      </c>
    </row>
    <row r="2382" spans="9:9" x14ac:dyDescent="0.25">
      <c r="I2382" t="str">
        <f t="shared" si="69"/>
        <v/>
      </c>
    </row>
    <row r="2383" spans="9:9" x14ac:dyDescent="0.25">
      <c r="I2383" t="str">
        <f t="shared" si="69"/>
        <v/>
      </c>
    </row>
    <row r="2384" spans="9:9" x14ac:dyDescent="0.25">
      <c r="I2384" t="str">
        <f t="shared" si="69"/>
        <v/>
      </c>
    </row>
    <row r="2385" spans="9:9" x14ac:dyDescent="0.25">
      <c r="I2385" t="str">
        <f t="shared" si="69"/>
        <v/>
      </c>
    </row>
    <row r="2386" spans="9:9" x14ac:dyDescent="0.25">
      <c r="I2386" t="str">
        <f t="shared" si="69"/>
        <v/>
      </c>
    </row>
    <row r="2387" spans="9:9" x14ac:dyDescent="0.25">
      <c r="I2387" t="str">
        <f t="shared" si="69"/>
        <v/>
      </c>
    </row>
    <row r="2388" spans="9:9" x14ac:dyDescent="0.25">
      <c r="I2388" t="str">
        <f t="shared" si="69"/>
        <v/>
      </c>
    </row>
    <row r="2389" spans="9:9" x14ac:dyDescent="0.25">
      <c r="I2389" t="str">
        <f t="shared" si="69"/>
        <v/>
      </c>
    </row>
    <row r="2390" spans="9:9" x14ac:dyDescent="0.25">
      <c r="I2390" t="str">
        <f t="shared" si="69"/>
        <v/>
      </c>
    </row>
    <row r="2391" spans="9:9" x14ac:dyDescent="0.25">
      <c r="I2391" t="str">
        <f t="shared" si="69"/>
        <v/>
      </c>
    </row>
    <row r="2392" spans="9:9" x14ac:dyDescent="0.25">
      <c r="I2392" t="str">
        <f t="shared" si="69"/>
        <v/>
      </c>
    </row>
    <row r="2393" spans="9:9" x14ac:dyDescent="0.25">
      <c r="I2393" t="str">
        <f t="shared" si="69"/>
        <v/>
      </c>
    </row>
    <row r="2394" spans="9:9" x14ac:dyDescent="0.25">
      <c r="I2394" t="str">
        <f t="shared" si="69"/>
        <v/>
      </c>
    </row>
    <row r="2395" spans="9:9" x14ac:dyDescent="0.25">
      <c r="I2395" t="str">
        <f t="shared" si="69"/>
        <v/>
      </c>
    </row>
    <row r="2396" spans="9:9" x14ac:dyDescent="0.25">
      <c r="I2396" t="str">
        <f t="shared" si="69"/>
        <v/>
      </c>
    </row>
    <row r="2397" spans="9:9" x14ac:dyDescent="0.25">
      <c r="I2397" t="str">
        <f t="shared" si="69"/>
        <v/>
      </c>
    </row>
    <row r="2398" spans="9:9" x14ac:dyDescent="0.25">
      <c r="I2398" t="str">
        <f t="shared" si="69"/>
        <v/>
      </c>
    </row>
    <row r="2399" spans="9:9" x14ac:dyDescent="0.25">
      <c r="I2399" t="str">
        <f t="shared" si="69"/>
        <v/>
      </c>
    </row>
    <row r="2400" spans="9:9" x14ac:dyDescent="0.25">
      <c r="I2400" t="str">
        <f t="shared" si="69"/>
        <v/>
      </c>
    </row>
    <row r="2401" spans="9:9" x14ac:dyDescent="0.25">
      <c r="I2401" t="str">
        <f t="shared" si="69"/>
        <v/>
      </c>
    </row>
    <row r="2402" spans="9:9" x14ac:dyDescent="0.25">
      <c r="I2402" t="str">
        <f t="shared" si="69"/>
        <v/>
      </c>
    </row>
    <row r="2403" spans="9:9" x14ac:dyDescent="0.25">
      <c r="I2403" t="str">
        <f t="shared" si="69"/>
        <v/>
      </c>
    </row>
    <row r="2404" spans="9:9" x14ac:dyDescent="0.25">
      <c r="I2404" t="str">
        <f t="shared" si="69"/>
        <v/>
      </c>
    </row>
    <row r="2405" spans="9:9" x14ac:dyDescent="0.25">
      <c r="I2405" t="str">
        <f t="shared" si="69"/>
        <v/>
      </c>
    </row>
    <row r="2406" spans="9:9" x14ac:dyDescent="0.25">
      <c r="I2406" t="str">
        <f t="shared" si="69"/>
        <v/>
      </c>
    </row>
    <row r="2407" spans="9:9" x14ac:dyDescent="0.25">
      <c r="I2407" t="str">
        <f t="shared" si="69"/>
        <v/>
      </c>
    </row>
    <row r="2408" spans="9:9" x14ac:dyDescent="0.25">
      <c r="I2408" t="str">
        <f t="shared" si="69"/>
        <v/>
      </c>
    </row>
    <row r="2409" spans="9:9" x14ac:dyDescent="0.25">
      <c r="I2409" t="str">
        <f t="shared" si="69"/>
        <v/>
      </c>
    </row>
    <row r="2410" spans="9:9" x14ac:dyDescent="0.25">
      <c r="I2410" t="str">
        <f t="shared" si="69"/>
        <v/>
      </c>
    </row>
    <row r="2411" spans="9:9" x14ac:dyDescent="0.25">
      <c r="I2411" t="str">
        <f t="shared" si="69"/>
        <v/>
      </c>
    </row>
    <row r="2412" spans="9:9" x14ac:dyDescent="0.25">
      <c r="I2412" t="str">
        <f t="shared" si="69"/>
        <v/>
      </c>
    </row>
    <row r="2413" spans="9:9" x14ac:dyDescent="0.25">
      <c r="I2413" t="str">
        <f t="shared" si="69"/>
        <v/>
      </c>
    </row>
    <row r="2414" spans="9:9" x14ac:dyDescent="0.25">
      <c r="I2414" t="str">
        <f t="shared" si="69"/>
        <v/>
      </c>
    </row>
    <row r="2415" spans="9:9" x14ac:dyDescent="0.25">
      <c r="I2415" t="str">
        <f t="shared" si="69"/>
        <v/>
      </c>
    </row>
    <row r="2416" spans="9:9" x14ac:dyDescent="0.25">
      <c r="I2416" t="str">
        <f t="shared" si="69"/>
        <v/>
      </c>
    </row>
    <row r="2417" spans="9:9" x14ac:dyDescent="0.25">
      <c r="I2417" t="str">
        <f t="shared" si="69"/>
        <v/>
      </c>
    </row>
    <row r="2418" spans="9:9" x14ac:dyDescent="0.25">
      <c r="I2418" t="str">
        <f t="shared" si="69"/>
        <v/>
      </c>
    </row>
    <row r="2419" spans="9:9" x14ac:dyDescent="0.25">
      <c r="I2419" t="str">
        <f t="shared" si="69"/>
        <v/>
      </c>
    </row>
    <row r="2420" spans="9:9" x14ac:dyDescent="0.25">
      <c r="I2420" t="str">
        <f t="shared" si="69"/>
        <v/>
      </c>
    </row>
    <row r="2421" spans="9:9" x14ac:dyDescent="0.25">
      <c r="I2421" t="str">
        <f t="shared" si="69"/>
        <v/>
      </c>
    </row>
    <row r="2422" spans="9:9" x14ac:dyDescent="0.25">
      <c r="I2422" t="str">
        <f t="shared" si="69"/>
        <v/>
      </c>
    </row>
    <row r="2423" spans="9:9" x14ac:dyDescent="0.25">
      <c r="I2423" t="str">
        <f t="shared" si="69"/>
        <v/>
      </c>
    </row>
    <row r="2424" spans="9:9" x14ac:dyDescent="0.25">
      <c r="I2424" t="str">
        <f t="shared" si="69"/>
        <v/>
      </c>
    </row>
    <row r="2425" spans="9:9" x14ac:dyDescent="0.25">
      <c r="I2425" t="str">
        <f t="shared" si="69"/>
        <v/>
      </c>
    </row>
    <row r="2426" spans="9:9" x14ac:dyDescent="0.25">
      <c r="I2426" t="str">
        <f t="shared" si="69"/>
        <v/>
      </c>
    </row>
    <row r="2427" spans="9:9" x14ac:dyDescent="0.25">
      <c r="I2427" t="str">
        <f t="shared" si="69"/>
        <v/>
      </c>
    </row>
    <row r="2428" spans="9:9" x14ac:dyDescent="0.25">
      <c r="I2428" t="str">
        <f t="shared" si="69"/>
        <v/>
      </c>
    </row>
    <row r="2429" spans="9:9" x14ac:dyDescent="0.25">
      <c r="I2429" t="str">
        <f t="shared" si="69"/>
        <v/>
      </c>
    </row>
    <row r="2430" spans="9:9" x14ac:dyDescent="0.25">
      <c r="I2430" t="str">
        <f t="shared" si="69"/>
        <v/>
      </c>
    </row>
    <row r="2431" spans="9:9" x14ac:dyDescent="0.25">
      <c r="I2431" t="str">
        <f t="shared" si="69"/>
        <v/>
      </c>
    </row>
    <row r="2432" spans="9:9" x14ac:dyDescent="0.25">
      <c r="I2432" t="str">
        <f t="shared" si="69"/>
        <v/>
      </c>
    </row>
    <row r="2433" spans="9:9" x14ac:dyDescent="0.25">
      <c r="I2433" t="str">
        <f t="shared" si="69"/>
        <v/>
      </c>
    </row>
    <row r="2434" spans="9:9" x14ac:dyDescent="0.25">
      <c r="I2434" t="str">
        <f t="shared" si="69"/>
        <v/>
      </c>
    </row>
    <row r="2435" spans="9:9" x14ac:dyDescent="0.25">
      <c r="I2435" t="str">
        <f t="shared" si="69"/>
        <v/>
      </c>
    </row>
    <row r="2436" spans="9:9" x14ac:dyDescent="0.25">
      <c r="I2436" t="str">
        <f t="shared" si="69"/>
        <v/>
      </c>
    </row>
    <row r="2437" spans="9:9" x14ac:dyDescent="0.25">
      <c r="I2437" t="str">
        <f t="shared" si="69"/>
        <v/>
      </c>
    </row>
    <row r="2438" spans="9:9" x14ac:dyDescent="0.25">
      <c r="I2438" t="str">
        <f t="shared" ref="I2438:I2501" si="70">IF(OR(H2438="",H2438="(blank)"),"",1)</f>
        <v/>
      </c>
    </row>
    <row r="2439" spans="9:9" x14ac:dyDescent="0.25">
      <c r="I2439" t="str">
        <f t="shared" si="70"/>
        <v/>
      </c>
    </row>
    <row r="2440" spans="9:9" x14ac:dyDescent="0.25">
      <c r="I2440" t="str">
        <f t="shared" si="70"/>
        <v/>
      </c>
    </row>
    <row r="2441" spans="9:9" x14ac:dyDescent="0.25">
      <c r="I2441" t="str">
        <f t="shared" si="70"/>
        <v/>
      </c>
    </row>
    <row r="2442" spans="9:9" x14ac:dyDescent="0.25">
      <c r="I2442" t="str">
        <f t="shared" si="70"/>
        <v/>
      </c>
    </row>
    <row r="2443" spans="9:9" x14ac:dyDescent="0.25">
      <c r="I2443" t="str">
        <f t="shared" si="70"/>
        <v/>
      </c>
    </row>
    <row r="2444" spans="9:9" x14ac:dyDescent="0.25">
      <c r="I2444" t="str">
        <f t="shared" si="70"/>
        <v/>
      </c>
    </row>
    <row r="2445" spans="9:9" x14ac:dyDescent="0.25">
      <c r="I2445" t="str">
        <f t="shared" si="70"/>
        <v/>
      </c>
    </row>
    <row r="2446" spans="9:9" x14ac:dyDescent="0.25">
      <c r="I2446" t="str">
        <f t="shared" si="70"/>
        <v/>
      </c>
    </row>
    <row r="2447" spans="9:9" x14ac:dyDescent="0.25">
      <c r="I2447" t="str">
        <f t="shared" si="70"/>
        <v/>
      </c>
    </row>
    <row r="2448" spans="9:9" x14ac:dyDescent="0.25">
      <c r="I2448" t="str">
        <f t="shared" si="70"/>
        <v/>
      </c>
    </row>
    <row r="2449" spans="9:9" x14ac:dyDescent="0.25">
      <c r="I2449" t="str">
        <f t="shared" si="70"/>
        <v/>
      </c>
    </row>
    <row r="2450" spans="9:9" x14ac:dyDescent="0.25">
      <c r="I2450" t="str">
        <f t="shared" si="70"/>
        <v/>
      </c>
    </row>
    <row r="2451" spans="9:9" x14ac:dyDescent="0.25">
      <c r="I2451" t="str">
        <f t="shared" si="70"/>
        <v/>
      </c>
    </row>
    <row r="2452" spans="9:9" x14ac:dyDescent="0.25">
      <c r="I2452" t="str">
        <f t="shared" si="70"/>
        <v/>
      </c>
    </row>
    <row r="2453" spans="9:9" x14ac:dyDescent="0.25">
      <c r="I2453" t="str">
        <f t="shared" si="70"/>
        <v/>
      </c>
    </row>
    <row r="2454" spans="9:9" x14ac:dyDescent="0.25">
      <c r="I2454" t="str">
        <f t="shared" si="70"/>
        <v/>
      </c>
    </row>
    <row r="2455" spans="9:9" x14ac:dyDescent="0.25">
      <c r="I2455" t="str">
        <f t="shared" si="70"/>
        <v/>
      </c>
    </row>
    <row r="2456" spans="9:9" x14ac:dyDescent="0.25">
      <c r="I2456" t="str">
        <f t="shared" si="70"/>
        <v/>
      </c>
    </row>
    <row r="2457" spans="9:9" x14ac:dyDescent="0.25">
      <c r="I2457" t="str">
        <f t="shared" si="70"/>
        <v/>
      </c>
    </row>
    <row r="2458" spans="9:9" x14ac:dyDescent="0.25">
      <c r="I2458" t="str">
        <f t="shared" si="70"/>
        <v/>
      </c>
    </row>
    <row r="2459" spans="9:9" x14ac:dyDescent="0.25">
      <c r="I2459" t="str">
        <f t="shared" si="70"/>
        <v/>
      </c>
    </row>
    <row r="2460" spans="9:9" x14ac:dyDescent="0.25">
      <c r="I2460" t="str">
        <f t="shared" si="70"/>
        <v/>
      </c>
    </row>
    <row r="2461" spans="9:9" x14ac:dyDescent="0.25">
      <c r="I2461" t="str">
        <f t="shared" si="70"/>
        <v/>
      </c>
    </row>
    <row r="2462" spans="9:9" x14ac:dyDescent="0.25">
      <c r="I2462" t="str">
        <f t="shared" si="70"/>
        <v/>
      </c>
    </row>
    <row r="2463" spans="9:9" x14ac:dyDescent="0.25">
      <c r="I2463" t="str">
        <f t="shared" si="70"/>
        <v/>
      </c>
    </row>
    <row r="2464" spans="9:9" x14ac:dyDescent="0.25">
      <c r="I2464" t="str">
        <f t="shared" si="70"/>
        <v/>
      </c>
    </row>
    <row r="2465" spans="9:9" x14ac:dyDescent="0.25">
      <c r="I2465" t="str">
        <f t="shared" si="70"/>
        <v/>
      </c>
    </row>
    <row r="2466" spans="9:9" x14ac:dyDescent="0.25">
      <c r="I2466" t="str">
        <f t="shared" si="70"/>
        <v/>
      </c>
    </row>
    <row r="2467" spans="9:9" x14ac:dyDescent="0.25">
      <c r="I2467" t="str">
        <f t="shared" si="70"/>
        <v/>
      </c>
    </row>
    <row r="2468" spans="9:9" x14ac:dyDescent="0.25">
      <c r="I2468" t="str">
        <f t="shared" si="70"/>
        <v/>
      </c>
    </row>
    <row r="2469" spans="9:9" x14ac:dyDescent="0.25">
      <c r="I2469" t="str">
        <f t="shared" si="70"/>
        <v/>
      </c>
    </row>
    <row r="2470" spans="9:9" x14ac:dyDescent="0.25">
      <c r="I2470" t="str">
        <f t="shared" si="70"/>
        <v/>
      </c>
    </row>
    <row r="2471" spans="9:9" x14ac:dyDescent="0.25">
      <c r="I2471" t="str">
        <f t="shared" si="70"/>
        <v/>
      </c>
    </row>
    <row r="2472" spans="9:9" x14ac:dyDescent="0.25">
      <c r="I2472" t="str">
        <f t="shared" si="70"/>
        <v/>
      </c>
    </row>
    <row r="2473" spans="9:9" x14ac:dyDescent="0.25">
      <c r="I2473" t="str">
        <f t="shared" si="70"/>
        <v/>
      </c>
    </row>
    <row r="2474" spans="9:9" x14ac:dyDescent="0.25">
      <c r="I2474" t="str">
        <f t="shared" si="70"/>
        <v/>
      </c>
    </row>
    <row r="2475" spans="9:9" x14ac:dyDescent="0.25">
      <c r="I2475" t="str">
        <f t="shared" si="70"/>
        <v/>
      </c>
    </row>
    <row r="2476" spans="9:9" x14ac:dyDescent="0.25">
      <c r="I2476" t="str">
        <f t="shared" si="70"/>
        <v/>
      </c>
    </row>
    <row r="2477" spans="9:9" x14ac:dyDescent="0.25">
      <c r="I2477" t="str">
        <f t="shared" si="70"/>
        <v/>
      </c>
    </row>
    <row r="2478" spans="9:9" x14ac:dyDescent="0.25">
      <c r="I2478" t="str">
        <f t="shared" si="70"/>
        <v/>
      </c>
    </row>
    <row r="2479" spans="9:9" x14ac:dyDescent="0.25">
      <c r="I2479" t="str">
        <f t="shared" si="70"/>
        <v/>
      </c>
    </row>
    <row r="2480" spans="9:9" x14ac:dyDescent="0.25">
      <c r="I2480" t="str">
        <f t="shared" si="70"/>
        <v/>
      </c>
    </row>
    <row r="2481" spans="9:9" x14ac:dyDescent="0.25">
      <c r="I2481" t="str">
        <f t="shared" si="70"/>
        <v/>
      </c>
    </row>
    <row r="2482" spans="9:9" x14ac:dyDescent="0.25">
      <c r="I2482" t="str">
        <f t="shared" si="70"/>
        <v/>
      </c>
    </row>
    <row r="2483" spans="9:9" x14ac:dyDescent="0.25">
      <c r="I2483" t="str">
        <f t="shared" si="70"/>
        <v/>
      </c>
    </row>
    <row r="2484" spans="9:9" x14ac:dyDescent="0.25">
      <c r="I2484" t="str">
        <f t="shared" si="70"/>
        <v/>
      </c>
    </row>
    <row r="2485" spans="9:9" x14ac:dyDescent="0.25">
      <c r="I2485" t="str">
        <f t="shared" si="70"/>
        <v/>
      </c>
    </row>
    <row r="2486" spans="9:9" x14ac:dyDescent="0.25">
      <c r="I2486" t="str">
        <f t="shared" si="70"/>
        <v/>
      </c>
    </row>
    <row r="2487" spans="9:9" x14ac:dyDescent="0.25">
      <c r="I2487" t="str">
        <f t="shared" si="70"/>
        <v/>
      </c>
    </row>
    <row r="2488" spans="9:9" x14ac:dyDescent="0.25">
      <c r="I2488" t="str">
        <f t="shared" si="70"/>
        <v/>
      </c>
    </row>
    <row r="2489" spans="9:9" x14ac:dyDescent="0.25">
      <c r="I2489" t="str">
        <f t="shared" si="70"/>
        <v/>
      </c>
    </row>
    <row r="2490" spans="9:9" x14ac:dyDescent="0.25">
      <c r="I2490" t="str">
        <f t="shared" si="70"/>
        <v/>
      </c>
    </row>
    <row r="2491" spans="9:9" x14ac:dyDescent="0.25">
      <c r="I2491" t="str">
        <f t="shared" si="70"/>
        <v/>
      </c>
    </row>
    <row r="2492" spans="9:9" x14ac:dyDescent="0.25">
      <c r="I2492" t="str">
        <f t="shared" si="70"/>
        <v/>
      </c>
    </row>
    <row r="2493" spans="9:9" x14ac:dyDescent="0.25">
      <c r="I2493" t="str">
        <f t="shared" si="70"/>
        <v/>
      </c>
    </row>
    <row r="2494" spans="9:9" x14ac:dyDescent="0.25">
      <c r="I2494" t="str">
        <f t="shared" si="70"/>
        <v/>
      </c>
    </row>
    <row r="2495" spans="9:9" x14ac:dyDescent="0.25">
      <c r="I2495" t="str">
        <f t="shared" si="70"/>
        <v/>
      </c>
    </row>
    <row r="2496" spans="9:9" x14ac:dyDescent="0.25">
      <c r="I2496" t="str">
        <f t="shared" si="70"/>
        <v/>
      </c>
    </row>
    <row r="2497" spans="9:9" x14ac:dyDescent="0.25">
      <c r="I2497" t="str">
        <f t="shared" si="70"/>
        <v/>
      </c>
    </row>
    <row r="2498" spans="9:9" x14ac:dyDescent="0.25">
      <c r="I2498" t="str">
        <f t="shared" si="70"/>
        <v/>
      </c>
    </row>
    <row r="2499" spans="9:9" x14ac:dyDescent="0.25">
      <c r="I2499" t="str">
        <f t="shared" si="70"/>
        <v/>
      </c>
    </row>
    <row r="2500" spans="9:9" x14ac:dyDescent="0.25">
      <c r="I2500" t="str">
        <f t="shared" si="70"/>
        <v/>
      </c>
    </row>
    <row r="2501" spans="9:9" x14ac:dyDescent="0.25">
      <c r="I2501" t="str">
        <f t="shared" si="70"/>
        <v/>
      </c>
    </row>
    <row r="2502" spans="9:9" x14ac:dyDescent="0.25">
      <c r="I2502" t="str">
        <f t="shared" ref="I2502:I2565" si="71">IF(OR(H2502="",H2502="(blank)"),"",1)</f>
        <v/>
      </c>
    </row>
    <row r="2503" spans="9:9" x14ac:dyDescent="0.25">
      <c r="I2503" t="str">
        <f t="shared" si="71"/>
        <v/>
      </c>
    </row>
    <row r="2504" spans="9:9" x14ac:dyDescent="0.25">
      <c r="I2504" t="str">
        <f t="shared" si="71"/>
        <v/>
      </c>
    </row>
    <row r="2505" spans="9:9" x14ac:dyDescent="0.25">
      <c r="I2505" t="str">
        <f t="shared" si="71"/>
        <v/>
      </c>
    </row>
    <row r="2506" spans="9:9" x14ac:dyDescent="0.25">
      <c r="I2506" t="str">
        <f t="shared" si="71"/>
        <v/>
      </c>
    </row>
    <row r="2507" spans="9:9" x14ac:dyDescent="0.25">
      <c r="I2507" t="str">
        <f t="shared" si="71"/>
        <v/>
      </c>
    </row>
    <row r="2508" spans="9:9" x14ac:dyDescent="0.25">
      <c r="I2508" t="str">
        <f t="shared" si="71"/>
        <v/>
      </c>
    </row>
    <row r="2509" spans="9:9" x14ac:dyDescent="0.25">
      <c r="I2509" t="str">
        <f t="shared" si="71"/>
        <v/>
      </c>
    </row>
    <row r="2510" spans="9:9" x14ac:dyDescent="0.25">
      <c r="I2510" t="str">
        <f t="shared" si="71"/>
        <v/>
      </c>
    </row>
    <row r="2511" spans="9:9" x14ac:dyDescent="0.25">
      <c r="I2511" t="str">
        <f t="shared" si="71"/>
        <v/>
      </c>
    </row>
    <row r="2512" spans="9:9" x14ac:dyDescent="0.25">
      <c r="I2512" t="str">
        <f t="shared" si="71"/>
        <v/>
      </c>
    </row>
    <row r="2513" spans="9:9" x14ac:dyDescent="0.25">
      <c r="I2513" t="str">
        <f t="shared" si="71"/>
        <v/>
      </c>
    </row>
    <row r="2514" spans="9:9" x14ac:dyDescent="0.25">
      <c r="I2514" t="str">
        <f t="shared" si="71"/>
        <v/>
      </c>
    </row>
    <row r="2515" spans="9:9" x14ac:dyDescent="0.25">
      <c r="I2515" t="str">
        <f t="shared" si="71"/>
        <v/>
      </c>
    </row>
    <row r="2516" spans="9:9" x14ac:dyDescent="0.25">
      <c r="I2516" t="str">
        <f t="shared" si="71"/>
        <v/>
      </c>
    </row>
    <row r="2517" spans="9:9" x14ac:dyDescent="0.25">
      <c r="I2517" t="str">
        <f t="shared" si="71"/>
        <v/>
      </c>
    </row>
    <row r="2518" spans="9:9" x14ac:dyDescent="0.25">
      <c r="I2518" t="str">
        <f t="shared" si="71"/>
        <v/>
      </c>
    </row>
    <row r="2519" spans="9:9" x14ac:dyDescent="0.25">
      <c r="I2519" t="str">
        <f t="shared" si="71"/>
        <v/>
      </c>
    </row>
    <row r="2520" spans="9:9" x14ac:dyDescent="0.25">
      <c r="I2520" t="str">
        <f t="shared" si="71"/>
        <v/>
      </c>
    </row>
    <row r="2521" spans="9:9" x14ac:dyDescent="0.25">
      <c r="I2521" t="str">
        <f t="shared" si="71"/>
        <v/>
      </c>
    </row>
    <row r="2522" spans="9:9" x14ac:dyDescent="0.25">
      <c r="I2522" t="str">
        <f t="shared" si="71"/>
        <v/>
      </c>
    </row>
    <row r="2523" spans="9:9" x14ac:dyDescent="0.25">
      <c r="I2523" t="str">
        <f t="shared" si="71"/>
        <v/>
      </c>
    </row>
    <row r="2524" spans="9:9" x14ac:dyDescent="0.25">
      <c r="I2524" t="str">
        <f t="shared" si="71"/>
        <v/>
      </c>
    </row>
    <row r="2525" spans="9:9" x14ac:dyDescent="0.25">
      <c r="I2525" t="str">
        <f t="shared" si="71"/>
        <v/>
      </c>
    </row>
    <row r="2526" spans="9:9" x14ac:dyDescent="0.25">
      <c r="I2526" t="str">
        <f t="shared" si="71"/>
        <v/>
      </c>
    </row>
    <row r="2527" spans="9:9" x14ac:dyDescent="0.25">
      <c r="I2527" t="str">
        <f t="shared" si="71"/>
        <v/>
      </c>
    </row>
    <row r="2528" spans="9:9" x14ac:dyDescent="0.25">
      <c r="I2528" t="str">
        <f t="shared" si="71"/>
        <v/>
      </c>
    </row>
    <row r="2529" spans="9:9" x14ac:dyDescent="0.25">
      <c r="I2529" t="str">
        <f t="shared" si="71"/>
        <v/>
      </c>
    </row>
    <row r="2530" spans="9:9" x14ac:dyDescent="0.25">
      <c r="I2530" t="str">
        <f t="shared" si="71"/>
        <v/>
      </c>
    </row>
    <row r="2531" spans="9:9" x14ac:dyDescent="0.25">
      <c r="I2531" t="str">
        <f t="shared" si="71"/>
        <v/>
      </c>
    </row>
    <row r="2532" spans="9:9" x14ac:dyDescent="0.25">
      <c r="I2532" t="str">
        <f t="shared" si="71"/>
        <v/>
      </c>
    </row>
    <row r="2533" spans="9:9" x14ac:dyDescent="0.25">
      <c r="I2533" t="str">
        <f t="shared" si="71"/>
        <v/>
      </c>
    </row>
    <row r="2534" spans="9:9" x14ac:dyDescent="0.25">
      <c r="I2534" t="str">
        <f t="shared" si="71"/>
        <v/>
      </c>
    </row>
    <row r="2535" spans="9:9" x14ac:dyDescent="0.25">
      <c r="I2535" t="str">
        <f t="shared" si="71"/>
        <v/>
      </c>
    </row>
    <row r="2536" spans="9:9" x14ac:dyDescent="0.25">
      <c r="I2536" t="str">
        <f t="shared" si="71"/>
        <v/>
      </c>
    </row>
    <row r="2537" spans="9:9" x14ac:dyDescent="0.25">
      <c r="I2537" t="str">
        <f t="shared" si="71"/>
        <v/>
      </c>
    </row>
    <row r="2538" spans="9:9" x14ac:dyDescent="0.25">
      <c r="I2538" t="str">
        <f t="shared" si="71"/>
        <v/>
      </c>
    </row>
    <row r="2539" spans="9:9" x14ac:dyDescent="0.25">
      <c r="I2539" t="str">
        <f t="shared" si="71"/>
        <v/>
      </c>
    </row>
    <row r="2540" spans="9:9" x14ac:dyDescent="0.25">
      <c r="I2540" t="str">
        <f t="shared" si="71"/>
        <v/>
      </c>
    </row>
    <row r="2541" spans="9:9" x14ac:dyDescent="0.25">
      <c r="I2541" t="str">
        <f t="shared" si="71"/>
        <v/>
      </c>
    </row>
    <row r="2542" spans="9:9" x14ac:dyDescent="0.25">
      <c r="I2542" t="str">
        <f t="shared" si="71"/>
        <v/>
      </c>
    </row>
    <row r="2543" spans="9:9" x14ac:dyDescent="0.25">
      <c r="I2543" t="str">
        <f t="shared" si="71"/>
        <v/>
      </c>
    </row>
    <row r="2544" spans="9:9" x14ac:dyDescent="0.25">
      <c r="I2544" t="str">
        <f t="shared" si="71"/>
        <v/>
      </c>
    </row>
    <row r="2545" spans="9:9" x14ac:dyDescent="0.25">
      <c r="I2545" t="str">
        <f t="shared" si="71"/>
        <v/>
      </c>
    </row>
    <row r="2546" spans="9:9" x14ac:dyDescent="0.25">
      <c r="I2546" t="str">
        <f t="shared" si="71"/>
        <v/>
      </c>
    </row>
    <row r="2547" spans="9:9" x14ac:dyDescent="0.25">
      <c r="I2547" t="str">
        <f t="shared" si="71"/>
        <v/>
      </c>
    </row>
    <row r="2548" spans="9:9" x14ac:dyDescent="0.25">
      <c r="I2548" t="str">
        <f t="shared" si="71"/>
        <v/>
      </c>
    </row>
    <row r="2549" spans="9:9" x14ac:dyDescent="0.25">
      <c r="I2549" t="str">
        <f t="shared" si="71"/>
        <v/>
      </c>
    </row>
    <row r="2550" spans="9:9" x14ac:dyDescent="0.25">
      <c r="I2550" t="str">
        <f t="shared" si="71"/>
        <v/>
      </c>
    </row>
    <row r="2551" spans="9:9" x14ac:dyDescent="0.25">
      <c r="I2551" t="str">
        <f t="shared" si="71"/>
        <v/>
      </c>
    </row>
    <row r="2552" spans="9:9" x14ac:dyDescent="0.25">
      <c r="I2552" t="str">
        <f t="shared" si="71"/>
        <v/>
      </c>
    </row>
    <row r="2553" spans="9:9" x14ac:dyDescent="0.25">
      <c r="I2553" t="str">
        <f t="shared" si="71"/>
        <v/>
      </c>
    </row>
    <row r="2554" spans="9:9" x14ac:dyDescent="0.25">
      <c r="I2554" t="str">
        <f t="shared" si="71"/>
        <v/>
      </c>
    </row>
    <row r="2555" spans="9:9" x14ac:dyDescent="0.25">
      <c r="I2555" t="str">
        <f t="shared" si="71"/>
        <v/>
      </c>
    </row>
    <row r="2556" spans="9:9" x14ac:dyDescent="0.25">
      <c r="I2556" t="str">
        <f t="shared" si="71"/>
        <v/>
      </c>
    </row>
    <row r="2557" spans="9:9" x14ac:dyDescent="0.25">
      <c r="I2557" t="str">
        <f t="shared" si="71"/>
        <v/>
      </c>
    </row>
    <row r="2558" spans="9:9" x14ac:dyDescent="0.25">
      <c r="I2558" t="str">
        <f t="shared" si="71"/>
        <v/>
      </c>
    </row>
    <row r="2559" spans="9:9" x14ac:dyDescent="0.25">
      <c r="I2559" t="str">
        <f t="shared" si="71"/>
        <v/>
      </c>
    </row>
    <row r="2560" spans="9:9" x14ac:dyDescent="0.25">
      <c r="I2560" t="str">
        <f t="shared" si="71"/>
        <v/>
      </c>
    </row>
    <row r="2561" spans="9:9" x14ac:dyDescent="0.25">
      <c r="I2561" t="str">
        <f t="shared" si="71"/>
        <v/>
      </c>
    </row>
    <row r="2562" spans="9:9" x14ac:dyDescent="0.25">
      <c r="I2562" t="str">
        <f t="shared" si="71"/>
        <v/>
      </c>
    </row>
    <row r="2563" spans="9:9" x14ac:dyDescent="0.25">
      <c r="I2563" t="str">
        <f t="shared" si="71"/>
        <v/>
      </c>
    </row>
    <row r="2564" spans="9:9" x14ac:dyDescent="0.25">
      <c r="I2564" t="str">
        <f t="shared" si="71"/>
        <v/>
      </c>
    </row>
    <row r="2565" spans="9:9" x14ac:dyDescent="0.25">
      <c r="I2565" t="str">
        <f t="shared" si="71"/>
        <v/>
      </c>
    </row>
    <row r="2566" spans="9:9" x14ac:dyDescent="0.25">
      <c r="I2566" t="str">
        <f t="shared" ref="I2566:I2629" si="72">IF(OR(H2566="",H2566="(blank)"),"",1)</f>
        <v/>
      </c>
    </row>
    <row r="2567" spans="9:9" x14ac:dyDescent="0.25">
      <c r="I2567" t="str">
        <f t="shared" si="72"/>
        <v/>
      </c>
    </row>
    <row r="2568" spans="9:9" x14ac:dyDescent="0.25">
      <c r="I2568" t="str">
        <f t="shared" si="72"/>
        <v/>
      </c>
    </row>
    <row r="2569" spans="9:9" x14ac:dyDescent="0.25">
      <c r="I2569" t="str">
        <f t="shared" si="72"/>
        <v/>
      </c>
    </row>
    <row r="2570" spans="9:9" x14ac:dyDescent="0.25">
      <c r="I2570" t="str">
        <f t="shared" si="72"/>
        <v/>
      </c>
    </row>
    <row r="2571" spans="9:9" x14ac:dyDescent="0.25">
      <c r="I2571" t="str">
        <f t="shared" si="72"/>
        <v/>
      </c>
    </row>
    <row r="2572" spans="9:9" x14ac:dyDescent="0.25">
      <c r="I2572" t="str">
        <f t="shared" si="72"/>
        <v/>
      </c>
    </row>
    <row r="2573" spans="9:9" x14ac:dyDescent="0.25">
      <c r="I2573" t="str">
        <f t="shared" si="72"/>
        <v/>
      </c>
    </row>
    <row r="2574" spans="9:9" x14ac:dyDescent="0.25">
      <c r="I2574" t="str">
        <f t="shared" si="72"/>
        <v/>
      </c>
    </row>
    <row r="2575" spans="9:9" x14ac:dyDescent="0.25">
      <c r="I2575" t="str">
        <f t="shared" si="72"/>
        <v/>
      </c>
    </row>
    <row r="2576" spans="9:9" x14ac:dyDescent="0.25">
      <c r="I2576" t="str">
        <f t="shared" si="72"/>
        <v/>
      </c>
    </row>
    <row r="2577" spans="9:9" x14ac:dyDescent="0.25">
      <c r="I2577" t="str">
        <f t="shared" si="72"/>
        <v/>
      </c>
    </row>
    <row r="2578" spans="9:9" x14ac:dyDescent="0.25">
      <c r="I2578" t="str">
        <f t="shared" si="72"/>
        <v/>
      </c>
    </row>
    <row r="2579" spans="9:9" x14ac:dyDescent="0.25">
      <c r="I2579" t="str">
        <f t="shared" si="72"/>
        <v/>
      </c>
    </row>
    <row r="2580" spans="9:9" x14ac:dyDescent="0.25">
      <c r="I2580" t="str">
        <f t="shared" si="72"/>
        <v/>
      </c>
    </row>
    <row r="2581" spans="9:9" x14ac:dyDescent="0.25">
      <c r="I2581" t="str">
        <f t="shared" si="72"/>
        <v/>
      </c>
    </row>
    <row r="2582" spans="9:9" x14ac:dyDescent="0.25">
      <c r="I2582" t="str">
        <f t="shared" si="72"/>
        <v/>
      </c>
    </row>
    <row r="2583" spans="9:9" x14ac:dyDescent="0.25">
      <c r="I2583" t="str">
        <f t="shared" si="72"/>
        <v/>
      </c>
    </row>
    <row r="2584" spans="9:9" x14ac:dyDescent="0.25">
      <c r="I2584" t="str">
        <f t="shared" si="72"/>
        <v/>
      </c>
    </row>
    <row r="2585" spans="9:9" x14ac:dyDescent="0.25">
      <c r="I2585" t="str">
        <f t="shared" si="72"/>
        <v/>
      </c>
    </row>
    <row r="2586" spans="9:9" x14ac:dyDescent="0.25">
      <c r="I2586" t="str">
        <f t="shared" si="72"/>
        <v/>
      </c>
    </row>
    <row r="2587" spans="9:9" x14ac:dyDescent="0.25">
      <c r="I2587" t="str">
        <f t="shared" si="72"/>
        <v/>
      </c>
    </row>
    <row r="2588" spans="9:9" x14ac:dyDescent="0.25">
      <c r="I2588" t="str">
        <f t="shared" si="72"/>
        <v/>
      </c>
    </row>
    <row r="2589" spans="9:9" x14ac:dyDescent="0.25">
      <c r="I2589" t="str">
        <f t="shared" si="72"/>
        <v/>
      </c>
    </row>
    <row r="2590" spans="9:9" x14ac:dyDescent="0.25">
      <c r="I2590" t="str">
        <f t="shared" si="72"/>
        <v/>
      </c>
    </row>
    <row r="2591" spans="9:9" x14ac:dyDescent="0.25">
      <c r="I2591" t="str">
        <f t="shared" si="72"/>
        <v/>
      </c>
    </row>
    <row r="2592" spans="9:9" x14ac:dyDescent="0.25">
      <c r="I2592" t="str">
        <f t="shared" si="72"/>
        <v/>
      </c>
    </row>
    <row r="2593" spans="9:9" x14ac:dyDescent="0.25">
      <c r="I2593" t="str">
        <f t="shared" si="72"/>
        <v/>
      </c>
    </row>
    <row r="2594" spans="9:9" x14ac:dyDescent="0.25">
      <c r="I2594" t="str">
        <f t="shared" si="72"/>
        <v/>
      </c>
    </row>
    <row r="2595" spans="9:9" x14ac:dyDescent="0.25">
      <c r="I2595" t="str">
        <f t="shared" si="72"/>
        <v/>
      </c>
    </row>
    <row r="2596" spans="9:9" x14ac:dyDescent="0.25">
      <c r="I2596" t="str">
        <f t="shared" si="72"/>
        <v/>
      </c>
    </row>
    <row r="2597" spans="9:9" x14ac:dyDescent="0.25">
      <c r="I2597" t="str">
        <f t="shared" si="72"/>
        <v/>
      </c>
    </row>
    <row r="2598" spans="9:9" x14ac:dyDescent="0.25">
      <c r="I2598" t="str">
        <f t="shared" si="72"/>
        <v/>
      </c>
    </row>
    <row r="2599" spans="9:9" x14ac:dyDescent="0.25">
      <c r="I2599" t="str">
        <f t="shared" si="72"/>
        <v/>
      </c>
    </row>
    <row r="2600" spans="9:9" x14ac:dyDescent="0.25">
      <c r="I2600" t="str">
        <f t="shared" si="72"/>
        <v/>
      </c>
    </row>
    <row r="2601" spans="9:9" x14ac:dyDescent="0.25">
      <c r="I2601" t="str">
        <f t="shared" si="72"/>
        <v/>
      </c>
    </row>
    <row r="2602" spans="9:9" x14ac:dyDescent="0.25">
      <c r="I2602" t="str">
        <f t="shared" si="72"/>
        <v/>
      </c>
    </row>
    <row r="2603" spans="9:9" x14ac:dyDescent="0.25">
      <c r="I2603" t="str">
        <f t="shared" si="72"/>
        <v/>
      </c>
    </row>
    <row r="2604" spans="9:9" x14ac:dyDescent="0.25">
      <c r="I2604" t="str">
        <f t="shared" si="72"/>
        <v/>
      </c>
    </row>
    <row r="2605" spans="9:9" x14ac:dyDescent="0.25">
      <c r="I2605" t="str">
        <f t="shared" si="72"/>
        <v/>
      </c>
    </row>
    <row r="2606" spans="9:9" x14ac:dyDescent="0.25">
      <c r="I2606" t="str">
        <f t="shared" si="72"/>
        <v/>
      </c>
    </row>
    <row r="2607" spans="9:9" x14ac:dyDescent="0.25">
      <c r="I2607" t="str">
        <f t="shared" si="72"/>
        <v/>
      </c>
    </row>
    <row r="2608" spans="9:9" x14ac:dyDescent="0.25">
      <c r="I2608" t="str">
        <f t="shared" si="72"/>
        <v/>
      </c>
    </row>
    <row r="2609" spans="9:9" x14ac:dyDescent="0.25">
      <c r="I2609" t="str">
        <f t="shared" si="72"/>
        <v/>
      </c>
    </row>
    <row r="2610" spans="9:9" x14ac:dyDescent="0.25">
      <c r="I2610" t="str">
        <f t="shared" si="72"/>
        <v/>
      </c>
    </row>
    <row r="2611" spans="9:9" x14ac:dyDescent="0.25">
      <c r="I2611" t="str">
        <f t="shared" si="72"/>
        <v/>
      </c>
    </row>
    <row r="2612" spans="9:9" x14ac:dyDescent="0.25">
      <c r="I2612" t="str">
        <f t="shared" si="72"/>
        <v/>
      </c>
    </row>
    <row r="2613" spans="9:9" x14ac:dyDescent="0.25">
      <c r="I2613" t="str">
        <f t="shared" si="72"/>
        <v/>
      </c>
    </row>
    <row r="2614" spans="9:9" x14ac:dyDescent="0.25">
      <c r="I2614" t="str">
        <f t="shared" si="72"/>
        <v/>
      </c>
    </row>
    <row r="2615" spans="9:9" x14ac:dyDescent="0.25">
      <c r="I2615" t="str">
        <f t="shared" si="72"/>
        <v/>
      </c>
    </row>
    <row r="2616" spans="9:9" x14ac:dyDescent="0.25">
      <c r="I2616" t="str">
        <f t="shared" si="72"/>
        <v/>
      </c>
    </row>
    <row r="2617" spans="9:9" x14ac:dyDescent="0.25">
      <c r="I2617" t="str">
        <f t="shared" si="72"/>
        <v/>
      </c>
    </row>
    <row r="2618" spans="9:9" x14ac:dyDescent="0.25">
      <c r="I2618" t="str">
        <f t="shared" si="72"/>
        <v/>
      </c>
    </row>
    <row r="2619" spans="9:9" x14ac:dyDescent="0.25">
      <c r="I2619" t="str">
        <f t="shared" si="72"/>
        <v/>
      </c>
    </row>
    <row r="2620" spans="9:9" x14ac:dyDescent="0.25">
      <c r="I2620" t="str">
        <f t="shared" si="72"/>
        <v/>
      </c>
    </row>
    <row r="2621" spans="9:9" x14ac:dyDescent="0.25">
      <c r="I2621" t="str">
        <f t="shared" si="72"/>
        <v/>
      </c>
    </row>
    <row r="2622" spans="9:9" x14ac:dyDescent="0.25">
      <c r="I2622" t="str">
        <f t="shared" si="72"/>
        <v/>
      </c>
    </row>
    <row r="2623" spans="9:9" x14ac:dyDescent="0.25">
      <c r="I2623" t="str">
        <f t="shared" si="72"/>
        <v/>
      </c>
    </row>
    <row r="2624" spans="9:9" x14ac:dyDescent="0.25">
      <c r="I2624" t="str">
        <f t="shared" si="72"/>
        <v/>
      </c>
    </row>
    <row r="2625" spans="9:9" x14ac:dyDescent="0.25">
      <c r="I2625" t="str">
        <f t="shared" si="72"/>
        <v/>
      </c>
    </row>
    <row r="2626" spans="9:9" x14ac:dyDescent="0.25">
      <c r="I2626" t="str">
        <f t="shared" si="72"/>
        <v/>
      </c>
    </row>
    <row r="2627" spans="9:9" x14ac:dyDescent="0.25">
      <c r="I2627" t="str">
        <f t="shared" si="72"/>
        <v/>
      </c>
    </row>
    <row r="2628" spans="9:9" x14ac:dyDescent="0.25">
      <c r="I2628" t="str">
        <f t="shared" si="72"/>
        <v/>
      </c>
    </row>
    <row r="2629" spans="9:9" x14ac:dyDescent="0.25">
      <c r="I2629" t="str">
        <f t="shared" si="72"/>
        <v/>
      </c>
    </row>
    <row r="2630" spans="9:9" x14ac:dyDescent="0.25">
      <c r="I2630" t="str">
        <f t="shared" ref="I2630:I2693" si="73">IF(OR(H2630="",H2630="(blank)"),"",1)</f>
        <v/>
      </c>
    </row>
    <row r="2631" spans="9:9" x14ac:dyDescent="0.25">
      <c r="I2631" t="str">
        <f t="shared" si="73"/>
        <v/>
      </c>
    </row>
    <row r="2632" spans="9:9" x14ac:dyDescent="0.25">
      <c r="I2632" t="str">
        <f t="shared" si="73"/>
        <v/>
      </c>
    </row>
    <row r="2633" spans="9:9" x14ac:dyDescent="0.25">
      <c r="I2633" t="str">
        <f t="shared" si="73"/>
        <v/>
      </c>
    </row>
    <row r="2634" spans="9:9" x14ac:dyDescent="0.25">
      <c r="I2634" t="str">
        <f t="shared" si="73"/>
        <v/>
      </c>
    </row>
    <row r="2635" spans="9:9" x14ac:dyDescent="0.25">
      <c r="I2635" t="str">
        <f t="shared" si="73"/>
        <v/>
      </c>
    </row>
    <row r="2636" spans="9:9" x14ac:dyDescent="0.25">
      <c r="I2636" t="str">
        <f t="shared" si="73"/>
        <v/>
      </c>
    </row>
    <row r="2637" spans="9:9" x14ac:dyDescent="0.25">
      <c r="I2637" t="str">
        <f t="shared" si="73"/>
        <v/>
      </c>
    </row>
    <row r="2638" spans="9:9" x14ac:dyDescent="0.25">
      <c r="I2638" t="str">
        <f t="shared" si="73"/>
        <v/>
      </c>
    </row>
    <row r="2639" spans="9:9" x14ac:dyDescent="0.25">
      <c r="I2639" t="str">
        <f t="shared" si="73"/>
        <v/>
      </c>
    </row>
    <row r="2640" spans="9:9" x14ac:dyDescent="0.25">
      <c r="I2640" t="str">
        <f t="shared" si="73"/>
        <v/>
      </c>
    </row>
    <row r="2641" spans="9:9" x14ac:dyDescent="0.25">
      <c r="I2641" t="str">
        <f t="shared" si="73"/>
        <v/>
      </c>
    </row>
    <row r="2642" spans="9:9" x14ac:dyDescent="0.25">
      <c r="I2642" t="str">
        <f t="shared" si="73"/>
        <v/>
      </c>
    </row>
    <row r="2643" spans="9:9" x14ac:dyDescent="0.25">
      <c r="I2643" t="str">
        <f t="shared" si="73"/>
        <v/>
      </c>
    </row>
    <row r="2644" spans="9:9" x14ac:dyDescent="0.25">
      <c r="I2644" t="str">
        <f t="shared" si="73"/>
        <v/>
      </c>
    </row>
    <row r="2645" spans="9:9" x14ac:dyDescent="0.25">
      <c r="I2645" t="str">
        <f t="shared" si="73"/>
        <v/>
      </c>
    </row>
    <row r="2646" spans="9:9" x14ac:dyDescent="0.25">
      <c r="I2646" t="str">
        <f t="shared" si="73"/>
        <v/>
      </c>
    </row>
    <row r="2647" spans="9:9" x14ac:dyDescent="0.25">
      <c r="I2647" t="str">
        <f t="shared" si="73"/>
        <v/>
      </c>
    </row>
    <row r="2648" spans="9:9" x14ac:dyDescent="0.25">
      <c r="I2648" t="str">
        <f t="shared" si="73"/>
        <v/>
      </c>
    </row>
    <row r="2649" spans="9:9" x14ac:dyDescent="0.25">
      <c r="I2649" t="str">
        <f t="shared" si="73"/>
        <v/>
      </c>
    </row>
    <row r="2650" spans="9:9" x14ac:dyDescent="0.25">
      <c r="I2650" t="str">
        <f t="shared" si="73"/>
        <v/>
      </c>
    </row>
    <row r="2651" spans="9:9" x14ac:dyDescent="0.25">
      <c r="I2651" t="str">
        <f t="shared" si="73"/>
        <v/>
      </c>
    </row>
    <row r="2652" spans="9:9" x14ac:dyDescent="0.25">
      <c r="I2652" t="str">
        <f t="shared" si="73"/>
        <v/>
      </c>
    </row>
    <row r="2653" spans="9:9" x14ac:dyDescent="0.25">
      <c r="I2653" t="str">
        <f t="shared" si="73"/>
        <v/>
      </c>
    </row>
    <row r="2654" spans="9:9" x14ac:dyDescent="0.25">
      <c r="I2654" t="str">
        <f t="shared" si="73"/>
        <v/>
      </c>
    </row>
    <row r="2655" spans="9:9" x14ac:dyDescent="0.25">
      <c r="I2655" t="str">
        <f t="shared" si="73"/>
        <v/>
      </c>
    </row>
    <row r="2656" spans="9:9" x14ac:dyDescent="0.25">
      <c r="I2656" t="str">
        <f t="shared" si="73"/>
        <v/>
      </c>
    </row>
    <row r="2657" spans="9:9" x14ac:dyDescent="0.25">
      <c r="I2657" t="str">
        <f t="shared" si="73"/>
        <v/>
      </c>
    </row>
    <row r="2658" spans="9:9" x14ac:dyDescent="0.25">
      <c r="I2658" t="str">
        <f t="shared" si="73"/>
        <v/>
      </c>
    </row>
    <row r="2659" spans="9:9" x14ac:dyDescent="0.25">
      <c r="I2659" t="str">
        <f t="shared" si="73"/>
        <v/>
      </c>
    </row>
    <row r="2660" spans="9:9" x14ac:dyDescent="0.25">
      <c r="I2660" t="str">
        <f t="shared" si="73"/>
        <v/>
      </c>
    </row>
    <row r="2661" spans="9:9" x14ac:dyDescent="0.25">
      <c r="I2661" t="str">
        <f t="shared" si="73"/>
        <v/>
      </c>
    </row>
    <row r="2662" spans="9:9" x14ac:dyDescent="0.25">
      <c r="I2662" t="str">
        <f t="shared" si="73"/>
        <v/>
      </c>
    </row>
    <row r="2663" spans="9:9" x14ac:dyDescent="0.25">
      <c r="I2663" t="str">
        <f t="shared" si="73"/>
        <v/>
      </c>
    </row>
    <row r="2664" spans="9:9" x14ac:dyDescent="0.25">
      <c r="I2664" t="str">
        <f t="shared" si="73"/>
        <v/>
      </c>
    </row>
    <row r="2665" spans="9:9" x14ac:dyDescent="0.25">
      <c r="I2665" t="str">
        <f t="shared" si="73"/>
        <v/>
      </c>
    </row>
    <row r="2666" spans="9:9" x14ac:dyDescent="0.25">
      <c r="I2666" t="str">
        <f t="shared" si="73"/>
        <v/>
      </c>
    </row>
    <row r="2667" spans="9:9" x14ac:dyDescent="0.25">
      <c r="I2667" t="str">
        <f t="shared" si="73"/>
        <v/>
      </c>
    </row>
    <row r="2668" spans="9:9" x14ac:dyDescent="0.25">
      <c r="I2668" t="str">
        <f t="shared" si="73"/>
        <v/>
      </c>
    </row>
    <row r="2669" spans="9:9" x14ac:dyDescent="0.25">
      <c r="I2669" t="str">
        <f t="shared" si="73"/>
        <v/>
      </c>
    </row>
    <row r="2670" spans="9:9" x14ac:dyDescent="0.25">
      <c r="I2670" t="str">
        <f t="shared" si="73"/>
        <v/>
      </c>
    </row>
    <row r="2671" spans="9:9" x14ac:dyDescent="0.25">
      <c r="I2671" t="str">
        <f t="shared" si="73"/>
        <v/>
      </c>
    </row>
    <row r="2672" spans="9:9" x14ac:dyDescent="0.25">
      <c r="I2672" t="str">
        <f t="shared" si="73"/>
        <v/>
      </c>
    </row>
    <row r="2673" spans="9:9" x14ac:dyDescent="0.25">
      <c r="I2673" t="str">
        <f t="shared" si="73"/>
        <v/>
      </c>
    </row>
    <row r="2674" spans="9:9" x14ac:dyDescent="0.25">
      <c r="I2674" t="str">
        <f t="shared" si="73"/>
        <v/>
      </c>
    </row>
    <row r="2675" spans="9:9" x14ac:dyDescent="0.25">
      <c r="I2675" t="str">
        <f t="shared" si="73"/>
        <v/>
      </c>
    </row>
    <row r="2676" spans="9:9" x14ac:dyDescent="0.25">
      <c r="I2676" t="str">
        <f t="shared" si="73"/>
        <v/>
      </c>
    </row>
    <row r="2677" spans="9:9" x14ac:dyDescent="0.25">
      <c r="I2677" t="str">
        <f t="shared" si="73"/>
        <v/>
      </c>
    </row>
    <row r="2678" spans="9:9" x14ac:dyDescent="0.25">
      <c r="I2678" t="str">
        <f t="shared" si="73"/>
        <v/>
      </c>
    </row>
    <row r="2679" spans="9:9" x14ac:dyDescent="0.25">
      <c r="I2679" t="str">
        <f t="shared" si="73"/>
        <v/>
      </c>
    </row>
    <row r="2680" spans="9:9" x14ac:dyDescent="0.25">
      <c r="I2680" t="str">
        <f t="shared" si="73"/>
        <v/>
      </c>
    </row>
    <row r="2681" spans="9:9" x14ac:dyDescent="0.25">
      <c r="I2681" t="str">
        <f t="shared" si="73"/>
        <v/>
      </c>
    </row>
    <row r="2682" spans="9:9" x14ac:dyDescent="0.25">
      <c r="I2682" t="str">
        <f t="shared" si="73"/>
        <v/>
      </c>
    </row>
    <row r="2683" spans="9:9" x14ac:dyDescent="0.25">
      <c r="I2683" t="str">
        <f t="shared" si="73"/>
        <v/>
      </c>
    </row>
    <row r="2684" spans="9:9" x14ac:dyDescent="0.25">
      <c r="I2684" t="str">
        <f t="shared" si="73"/>
        <v/>
      </c>
    </row>
    <row r="2685" spans="9:9" x14ac:dyDescent="0.25">
      <c r="I2685" t="str">
        <f t="shared" si="73"/>
        <v/>
      </c>
    </row>
    <row r="2686" spans="9:9" x14ac:dyDescent="0.25">
      <c r="I2686" t="str">
        <f t="shared" si="73"/>
        <v/>
      </c>
    </row>
    <row r="2687" spans="9:9" x14ac:dyDescent="0.25">
      <c r="I2687" t="str">
        <f t="shared" si="73"/>
        <v/>
      </c>
    </row>
    <row r="2688" spans="9:9" x14ac:dyDescent="0.25">
      <c r="I2688" t="str">
        <f t="shared" si="73"/>
        <v/>
      </c>
    </row>
    <row r="2689" spans="9:9" x14ac:dyDescent="0.25">
      <c r="I2689" t="str">
        <f t="shared" si="73"/>
        <v/>
      </c>
    </row>
    <row r="2690" spans="9:9" x14ac:dyDescent="0.25">
      <c r="I2690" t="str">
        <f t="shared" si="73"/>
        <v/>
      </c>
    </row>
    <row r="2691" spans="9:9" x14ac:dyDescent="0.25">
      <c r="I2691" t="str">
        <f t="shared" si="73"/>
        <v/>
      </c>
    </row>
    <row r="2692" spans="9:9" x14ac:dyDescent="0.25">
      <c r="I2692" t="str">
        <f t="shared" si="73"/>
        <v/>
      </c>
    </row>
    <row r="2693" spans="9:9" x14ac:dyDescent="0.25">
      <c r="I2693" t="str">
        <f t="shared" si="73"/>
        <v/>
      </c>
    </row>
    <row r="2694" spans="9:9" x14ac:dyDescent="0.25">
      <c r="I2694" t="str">
        <f t="shared" ref="I2694:I2757" si="74">IF(OR(H2694="",H2694="(blank)"),"",1)</f>
        <v/>
      </c>
    </row>
    <row r="2695" spans="9:9" x14ac:dyDescent="0.25">
      <c r="I2695" t="str">
        <f t="shared" si="74"/>
        <v/>
      </c>
    </row>
    <row r="2696" spans="9:9" x14ac:dyDescent="0.25">
      <c r="I2696" t="str">
        <f t="shared" si="74"/>
        <v/>
      </c>
    </row>
    <row r="2697" spans="9:9" x14ac:dyDescent="0.25">
      <c r="I2697" t="str">
        <f t="shared" si="74"/>
        <v/>
      </c>
    </row>
    <row r="2698" spans="9:9" x14ac:dyDescent="0.25">
      <c r="I2698" t="str">
        <f t="shared" si="74"/>
        <v/>
      </c>
    </row>
    <row r="2699" spans="9:9" x14ac:dyDescent="0.25">
      <c r="I2699" t="str">
        <f t="shared" si="74"/>
        <v/>
      </c>
    </row>
    <row r="2700" spans="9:9" x14ac:dyDescent="0.25">
      <c r="I2700" t="str">
        <f t="shared" si="74"/>
        <v/>
      </c>
    </row>
    <row r="2701" spans="9:9" x14ac:dyDescent="0.25">
      <c r="I2701" t="str">
        <f t="shared" si="74"/>
        <v/>
      </c>
    </row>
    <row r="2702" spans="9:9" x14ac:dyDescent="0.25">
      <c r="I2702" t="str">
        <f t="shared" si="74"/>
        <v/>
      </c>
    </row>
    <row r="2703" spans="9:9" x14ac:dyDescent="0.25">
      <c r="I2703" t="str">
        <f t="shared" si="74"/>
        <v/>
      </c>
    </row>
    <row r="2704" spans="9:9" x14ac:dyDescent="0.25">
      <c r="I2704" t="str">
        <f t="shared" si="74"/>
        <v/>
      </c>
    </row>
    <row r="2705" spans="9:9" x14ac:dyDescent="0.25">
      <c r="I2705" t="str">
        <f t="shared" si="74"/>
        <v/>
      </c>
    </row>
    <row r="2706" spans="9:9" x14ac:dyDescent="0.25">
      <c r="I2706" t="str">
        <f t="shared" si="74"/>
        <v/>
      </c>
    </row>
    <row r="2707" spans="9:9" x14ac:dyDescent="0.25">
      <c r="I2707" t="str">
        <f t="shared" si="74"/>
        <v/>
      </c>
    </row>
    <row r="2708" spans="9:9" x14ac:dyDescent="0.25">
      <c r="I2708" t="str">
        <f t="shared" si="74"/>
        <v/>
      </c>
    </row>
    <row r="2709" spans="9:9" x14ac:dyDescent="0.25">
      <c r="I2709" t="str">
        <f t="shared" si="74"/>
        <v/>
      </c>
    </row>
    <row r="2710" spans="9:9" x14ac:dyDescent="0.25">
      <c r="I2710" t="str">
        <f t="shared" si="74"/>
        <v/>
      </c>
    </row>
    <row r="2711" spans="9:9" x14ac:dyDescent="0.25">
      <c r="I2711" t="str">
        <f t="shared" si="74"/>
        <v/>
      </c>
    </row>
    <row r="2712" spans="9:9" x14ac:dyDescent="0.25">
      <c r="I2712" t="str">
        <f t="shared" si="74"/>
        <v/>
      </c>
    </row>
    <row r="2713" spans="9:9" x14ac:dyDescent="0.25">
      <c r="I2713" t="str">
        <f t="shared" si="74"/>
        <v/>
      </c>
    </row>
    <row r="2714" spans="9:9" x14ac:dyDescent="0.25">
      <c r="I2714" t="str">
        <f t="shared" si="74"/>
        <v/>
      </c>
    </row>
    <row r="2715" spans="9:9" x14ac:dyDescent="0.25">
      <c r="I2715" t="str">
        <f t="shared" si="74"/>
        <v/>
      </c>
    </row>
    <row r="2716" spans="9:9" x14ac:dyDescent="0.25">
      <c r="I2716" t="str">
        <f t="shared" si="74"/>
        <v/>
      </c>
    </row>
    <row r="2717" spans="9:9" x14ac:dyDescent="0.25">
      <c r="I2717" t="str">
        <f t="shared" si="74"/>
        <v/>
      </c>
    </row>
    <row r="2718" spans="9:9" x14ac:dyDescent="0.25">
      <c r="I2718" t="str">
        <f t="shared" si="74"/>
        <v/>
      </c>
    </row>
    <row r="2719" spans="9:9" x14ac:dyDescent="0.25">
      <c r="I2719" t="str">
        <f t="shared" si="74"/>
        <v/>
      </c>
    </row>
    <row r="2720" spans="9:9" x14ac:dyDescent="0.25">
      <c r="I2720" t="str">
        <f t="shared" si="74"/>
        <v/>
      </c>
    </row>
    <row r="2721" spans="9:9" x14ac:dyDescent="0.25">
      <c r="I2721" t="str">
        <f t="shared" si="74"/>
        <v/>
      </c>
    </row>
    <row r="2722" spans="9:9" x14ac:dyDescent="0.25">
      <c r="I2722" t="str">
        <f t="shared" si="74"/>
        <v/>
      </c>
    </row>
    <row r="2723" spans="9:9" x14ac:dyDescent="0.25">
      <c r="I2723" t="str">
        <f t="shared" si="74"/>
        <v/>
      </c>
    </row>
    <row r="2724" spans="9:9" x14ac:dyDescent="0.25">
      <c r="I2724" t="str">
        <f t="shared" si="74"/>
        <v/>
      </c>
    </row>
    <row r="2725" spans="9:9" x14ac:dyDescent="0.25">
      <c r="I2725" t="str">
        <f t="shared" si="74"/>
        <v/>
      </c>
    </row>
    <row r="2726" spans="9:9" x14ac:dyDescent="0.25">
      <c r="I2726" t="str">
        <f t="shared" si="74"/>
        <v/>
      </c>
    </row>
    <row r="2727" spans="9:9" x14ac:dyDescent="0.25">
      <c r="I2727" t="str">
        <f t="shared" si="74"/>
        <v/>
      </c>
    </row>
    <row r="2728" spans="9:9" x14ac:dyDescent="0.25">
      <c r="I2728" t="str">
        <f t="shared" si="74"/>
        <v/>
      </c>
    </row>
    <row r="2729" spans="9:9" x14ac:dyDescent="0.25">
      <c r="I2729" t="str">
        <f t="shared" si="74"/>
        <v/>
      </c>
    </row>
    <row r="2730" spans="9:9" x14ac:dyDescent="0.25">
      <c r="I2730" t="str">
        <f t="shared" si="74"/>
        <v/>
      </c>
    </row>
    <row r="2731" spans="9:9" x14ac:dyDescent="0.25">
      <c r="I2731" t="str">
        <f t="shared" si="74"/>
        <v/>
      </c>
    </row>
    <row r="2732" spans="9:9" x14ac:dyDescent="0.25">
      <c r="I2732" t="str">
        <f t="shared" si="74"/>
        <v/>
      </c>
    </row>
    <row r="2733" spans="9:9" x14ac:dyDescent="0.25">
      <c r="I2733" t="str">
        <f t="shared" si="74"/>
        <v/>
      </c>
    </row>
    <row r="2734" spans="9:9" x14ac:dyDescent="0.25">
      <c r="I2734" t="str">
        <f t="shared" si="74"/>
        <v/>
      </c>
    </row>
    <row r="2735" spans="9:9" x14ac:dyDescent="0.25">
      <c r="I2735" t="str">
        <f t="shared" si="74"/>
        <v/>
      </c>
    </row>
    <row r="2736" spans="9:9" x14ac:dyDescent="0.25">
      <c r="I2736" t="str">
        <f t="shared" si="74"/>
        <v/>
      </c>
    </row>
    <row r="2737" spans="9:9" x14ac:dyDescent="0.25">
      <c r="I2737" t="str">
        <f t="shared" si="74"/>
        <v/>
      </c>
    </row>
    <row r="2738" spans="9:9" x14ac:dyDescent="0.25">
      <c r="I2738" t="str">
        <f t="shared" si="74"/>
        <v/>
      </c>
    </row>
    <row r="2739" spans="9:9" x14ac:dyDescent="0.25">
      <c r="I2739" t="str">
        <f t="shared" si="74"/>
        <v/>
      </c>
    </row>
    <row r="2740" spans="9:9" x14ac:dyDescent="0.25">
      <c r="I2740" t="str">
        <f t="shared" si="74"/>
        <v/>
      </c>
    </row>
    <row r="2741" spans="9:9" x14ac:dyDescent="0.25">
      <c r="I2741" t="str">
        <f t="shared" si="74"/>
        <v/>
      </c>
    </row>
    <row r="2742" spans="9:9" x14ac:dyDescent="0.25">
      <c r="I2742" t="str">
        <f t="shared" si="74"/>
        <v/>
      </c>
    </row>
    <row r="2743" spans="9:9" x14ac:dyDescent="0.25">
      <c r="I2743" t="str">
        <f t="shared" si="74"/>
        <v/>
      </c>
    </row>
    <row r="2744" spans="9:9" x14ac:dyDescent="0.25">
      <c r="I2744" t="str">
        <f t="shared" si="74"/>
        <v/>
      </c>
    </row>
    <row r="2745" spans="9:9" x14ac:dyDescent="0.25">
      <c r="I2745" t="str">
        <f t="shared" si="74"/>
        <v/>
      </c>
    </row>
    <row r="2746" spans="9:9" x14ac:dyDescent="0.25">
      <c r="I2746" t="str">
        <f t="shared" si="74"/>
        <v/>
      </c>
    </row>
    <row r="2747" spans="9:9" x14ac:dyDescent="0.25">
      <c r="I2747" t="str">
        <f t="shared" si="74"/>
        <v/>
      </c>
    </row>
    <row r="2748" spans="9:9" x14ac:dyDescent="0.25">
      <c r="I2748" t="str">
        <f t="shared" si="74"/>
        <v/>
      </c>
    </row>
    <row r="2749" spans="9:9" x14ac:dyDescent="0.25">
      <c r="I2749" t="str">
        <f t="shared" si="74"/>
        <v/>
      </c>
    </row>
    <row r="2750" spans="9:9" x14ac:dyDescent="0.25">
      <c r="I2750" t="str">
        <f t="shared" si="74"/>
        <v/>
      </c>
    </row>
    <row r="2751" spans="9:9" x14ac:dyDescent="0.25">
      <c r="I2751" t="str">
        <f t="shared" si="74"/>
        <v/>
      </c>
    </row>
    <row r="2752" spans="9:9" x14ac:dyDescent="0.25">
      <c r="I2752" t="str">
        <f t="shared" si="74"/>
        <v/>
      </c>
    </row>
    <row r="2753" spans="9:9" x14ac:dyDescent="0.25">
      <c r="I2753" t="str">
        <f t="shared" si="74"/>
        <v/>
      </c>
    </row>
    <row r="2754" spans="9:9" x14ac:dyDescent="0.25">
      <c r="I2754" t="str">
        <f t="shared" si="74"/>
        <v/>
      </c>
    </row>
    <row r="2755" spans="9:9" x14ac:dyDescent="0.25">
      <c r="I2755" t="str">
        <f t="shared" si="74"/>
        <v/>
      </c>
    </row>
    <row r="2756" spans="9:9" x14ac:dyDescent="0.25">
      <c r="I2756" t="str">
        <f t="shared" si="74"/>
        <v/>
      </c>
    </row>
    <row r="2757" spans="9:9" x14ac:dyDescent="0.25">
      <c r="I2757" t="str">
        <f t="shared" si="74"/>
        <v/>
      </c>
    </row>
    <row r="2758" spans="9:9" x14ac:dyDescent="0.25">
      <c r="I2758" t="str">
        <f t="shared" ref="I2758:I2821" si="75">IF(OR(H2758="",H2758="(blank)"),"",1)</f>
        <v/>
      </c>
    </row>
    <row r="2759" spans="9:9" x14ac:dyDescent="0.25">
      <c r="I2759" t="str">
        <f t="shared" si="75"/>
        <v/>
      </c>
    </row>
    <row r="2760" spans="9:9" x14ac:dyDescent="0.25">
      <c r="I2760" t="str">
        <f t="shared" si="75"/>
        <v/>
      </c>
    </row>
    <row r="2761" spans="9:9" x14ac:dyDescent="0.25">
      <c r="I2761" t="str">
        <f t="shared" si="75"/>
        <v/>
      </c>
    </row>
    <row r="2762" spans="9:9" x14ac:dyDescent="0.25">
      <c r="I2762" t="str">
        <f t="shared" si="75"/>
        <v/>
      </c>
    </row>
    <row r="2763" spans="9:9" x14ac:dyDescent="0.25">
      <c r="I2763" t="str">
        <f t="shared" si="75"/>
        <v/>
      </c>
    </row>
    <row r="2764" spans="9:9" x14ac:dyDescent="0.25">
      <c r="I2764" t="str">
        <f t="shared" si="75"/>
        <v/>
      </c>
    </row>
    <row r="2765" spans="9:9" x14ac:dyDescent="0.25">
      <c r="I2765" t="str">
        <f t="shared" si="75"/>
        <v/>
      </c>
    </row>
    <row r="2766" spans="9:9" x14ac:dyDescent="0.25">
      <c r="I2766" t="str">
        <f t="shared" si="75"/>
        <v/>
      </c>
    </row>
    <row r="2767" spans="9:9" x14ac:dyDescent="0.25">
      <c r="I2767" t="str">
        <f t="shared" si="75"/>
        <v/>
      </c>
    </row>
    <row r="2768" spans="9:9" x14ac:dyDescent="0.25">
      <c r="I2768" t="str">
        <f t="shared" si="75"/>
        <v/>
      </c>
    </row>
    <row r="2769" spans="9:9" x14ac:dyDescent="0.25">
      <c r="I2769" t="str">
        <f t="shared" si="75"/>
        <v/>
      </c>
    </row>
    <row r="2770" spans="9:9" x14ac:dyDescent="0.25">
      <c r="I2770" t="str">
        <f t="shared" si="75"/>
        <v/>
      </c>
    </row>
    <row r="2771" spans="9:9" x14ac:dyDescent="0.25">
      <c r="I2771" t="str">
        <f t="shared" si="75"/>
        <v/>
      </c>
    </row>
    <row r="2772" spans="9:9" x14ac:dyDescent="0.25">
      <c r="I2772" t="str">
        <f t="shared" si="75"/>
        <v/>
      </c>
    </row>
    <row r="2773" spans="9:9" x14ac:dyDescent="0.25">
      <c r="I2773" t="str">
        <f t="shared" si="75"/>
        <v/>
      </c>
    </row>
    <row r="2774" spans="9:9" x14ac:dyDescent="0.25">
      <c r="I2774" t="str">
        <f t="shared" si="75"/>
        <v/>
      </c>
    </row>
    <row r="2775" spans="9:9" x14ac:dyDescent="0.25">
      <c r="I2775" t="str">
        <f t="shared" si="75"/>
        <v/>
      </c>
    </row>
    <row r="2776" spans="9:9" x14ac:dyDescent="0.25">
      <c r="I2776" t="str">
        <f t="shared" si="75"/>
        <v/>
      </c>
    </row>
    <row r="2777" spans="9:9" x14ac:dyDescent="0.25">
      <c r="I2777" t="str">
        <f t="shared" si="75"/>
        <v/>
      </c>
    </row>
    <row r="2778" spans="9:9" x14ac:dyDescent="0.25">
      <c r="I2778" t="str">
        <f t="shared" si="75"/>
        <v/>
      </c>
    </row>
    <row r="2779" spans="9:9" x14ac:dyDescent="0.25">
      <c r="I2779" t="str">
        <f t="shared" si="75"/>
        <v/>
      </c>
    </row>
    <row r="2780" spans="9:9" x14ac:dyDescent="0.25">
      <c r="I2780" t="str">
        <f t="shared" si="75"/>
        <v/>
      </c>
    </row>
    <row r="2781" spans="9:9" x14ac:dyDescent="0.25">
      <c r="I2781" t="str">
        <f t="shared" si="75"/>
        <v/>
      </c>
    </row>
    <row r="2782" spans="9:9" x14ac:dyDescent="0.25">
      <c r="I2782" t="str">
        <f t="shared" si="75"/>
        <v/>
      </c>
    </row>
    <row r="2783" spans="9:9" x14ac:dyDescent="0.25">
      <c r="I2783" t="str">
        <f t="shared" si="75"/>
        <v/>
      </c>
    </row>
    <row r="2784" spans="9:9" x14ac:dyDescent="0.25">
      <c r="I2784" t="str">
        <f t="shared" si="75"/>
        <v/>
      </c>
    </row>
    <row r="2785" spans="9:9" x14ac:dyDescent="0.25">
      <c r="I2785" t="str">
        <f t="shared" si="75"/>
        <v/>
      </c>
    </row>
    <row r="2786" spans="9:9" x14ac:dyDescent="0.25">
      <c r="I2786" t="str">
        <f t="shared" si="75"/>
        <v/>
      </c>
    </row>
    <row r="2787" spans="9:9" x14ac:dyDescent="0.25">
      <c r="I2787" t="str">
        <f t="shared" si="75"/>
        <v/>
      </c>
    </row>
    <row r="2788" spans="9:9" x14ac:dyDescent="0.25">
      <c r="I2788" t="str">
        <f t="shared" si="75"/>
        <v/>
      </c>
    </row>
    <row r="2789" spans="9:9" x14ac:dyDescent="0.25">
      <c r="I2789" t="str">
        <f t="shared" si="75"/>
        <v/>
      </c>
    </row>
    <row r="2790" spans="9:9" x14ac:dyDescent="0.25">
      <c r="I2790" t="str">
        <f t="shared" si="75"/>
        <v/>
      </c>
    </row>
    <row r="2791" spans="9:9" x14ac:dyDescent="0.25">
      <c r="I2791" t="str">
        <f t="shared" si="75"/>
        <v/>
      </c>
    </row>
    <row r="2792" spans="9:9" x14ac:dyDescent="0.25">
      <c r="I2792" t="str">
        <f t="shared" si="75"/>
        <v/>
      </c>
    </row>
    <row r="2793" spans="9:9" x14ac:dyDescent="0.25">
      <c r="I2793" t="str">
        <f t="shared" si="75"/>
        <v/>
      </c>
    </row>
    <row r="2794" spans="9:9" x14ac:dyDescent="0.25">
      <c r="I2794" t="str">
        <f t="shared" si="75"/>
        <v/>
      </c>
    </row>
    <row r="2795" spans="9:9" x14ac:dyDescent="0.25">
      <c r="I2795" t="str">
        <f t="shared" si="75"/>
        <v/>
      </c>
    </row>
    <row r="2796" spans="9:9" x14ac:dyDescent="0.25">
      <c r="I2796" t="str">
        <f t="shared" si="75"/>
        <v/>
      </c>
    </row>
    <row r="2797" spans="9:9" x14ac:dyDescent="0.25">
      <c r="I2797" t="str">
        <f t="shared" si="75"/>
        <v/>
      </c>
    </row>
    <row r="2798" spans="9:9" x14ac:dyDescent="0.25">
      <c r="I2798" t="str">
        <f t="shared" si="75"/>
        <v/>
      </c>
    </row>
    <row r="2799" spans="9:9" x14ac:dyDescent="0.25">
      <c r="I2799" t="str">
        <f t="shared" si="75"/>
        <v/>
      </c>
    </row>
    <row r="2800" spans="9:9" x14ac:dyDescent="0.25">
      <c r="I2800" t="str">
        <f t="shared" si="75"/>
        <v/>
      </c>
    </row>
    <row r="2801" spans="9:9" x14ac:dyDescent="0.25">
      <c r="I2801" t="str">
        <f t="shared" si="75"/>
        <v/>
      </c>
    </row>
    <row r="2802" spans="9:9" x14ac:dyDescent="0.25">
      <c r="I2802" t="str">
        <f t="shared" si="75"/>
        <v/>
      </c>
    </row>
    <row r="2803" spans="9:9" x14ac:dyDescent="0.25">
      <c r="I2803" t="str">
        <f t="shared" si="75"/>
        <v/>
      </c>
    </row>
    <row r="2804" spans="9:9" x14ac:dyDescent="0.25">
      <c r="I2804" t="str">
        <f t="shared" si="75"/>
        <v/>
      </c>
    </row>
    <row r="2805" spans="9:9" x14ac:dyDescent="0.25">
      <c r="I2805" t="str">
        <f t="shared" si="75"/>
        <v/>
      </c>
    </row>
    <row r="2806" spans="9:9" x14ac:dyDescent="0.25">
      <c r="I2806" t="str">
        <f t="shared" si="75"/>
        <v/>
      </c>
    </row>
    <row r="2807" spans="9:9" x14ac:dyDescent="0.25">
      <c r="I2807" t="str">
        <f t="shared" si="75"/>
        <v/>
      </c>
    </row>
    <row r="2808" spans="9:9" x14ac:dyDescent="0.25">
      <c r="I2808" t="str">
        <f t="shared" si="75"/>
        <v/>
      </c>
    </row>
    <row r="2809" spans="9:9" x14ac:dyDescent="0.25">
      <c r="I2809" t="str">
        <f t="shared" si="75"/>
        <v/>
      </c>
    </row>
    <row r="2810" spans="9:9" x14ac:dyDescent="0.25">
      <c r="I2810" t="str">
        <f t="shared" si="75"/>
        <v/>
      </c>
    </row>
    <row r="2811" spans="9:9" x14ac:dyDescent="0.25">
      <c r="I2811" t="str">
        <f t="shared" si="75"/>
        <v/>
      </c>
    </row>
    <row r="2812" spans="9:9" x14ac:dyDescent="0.25">
      <c r="I2812" t="str">
        <f t="shared" si="75"/>
        <v/>
      </c>
    </row>
    <row r="2813" spans="9:9" x14ac:dyDescent="0.25">
      <c r="I2813" t="str">
        <f t="shared" si="75"/>
        <v/>
      </c>
    </row>
    <row r="2814" spans="9:9" x14ac:dyDescent="0.25">
      <c r="I2814" t="str">
        <f t="shared" si="75"/>
        <v/>
      </c>
    </row>
    <row r="2815" spans="9:9" x14ac:dyDescent="0.25">
      <c r="I2815" t="str">
        <f t="shared" si="75"/>
        <v/>
      </c>
    </row>
    <row r="2816" spans="9:9" x14ac:dyDescent="0.25">
      <c r="I2816" t="str">
        <f t="shared" si="75"/>
        <v/>
      </c>
    </row>
    <row r="2817" spans="9:9" x14ac:dyDescent="0.25">
      <c r="I2817" t="str">
        <f t="shared" si="75"/>
        <v/>
      </c>
    </row>
    <row r="2818" spans="9:9" x14ac:dyDescent="0.25">
      <c r="I2818" t="str">
        <f t="shared" si="75"/>
        <v/>
      </c>
    </row>
    <row r="2819" spans="9:9" x14ac:dyDescent="0.25">
      <c r="I2819" t="str">
        <f t="shared" si="75"/>
        <v/>
      </c>
    </row>
    <row r="2820" spans="9:9" x14ac:dyDescent="0.25">
      <c r="I2820" t="str">
        <f t="shared" si="75"/>
        <v/>
      </c>
    </row>
    <row r="2821" spans="9:9" x14ac:dyDescent="0.25">
      <c r="I2821" t="str">
        <f t="shared" si="75"/>
        <v/>
      </c>
    </row>
    <row r="2822" spans="9:9" x14ac:dyDescent="0.25">
      <c r="I2822" t="str">
        <f t="shared" ref="I2822:I2885" si="76">IF(OR(H2822="",H2822="(blank)"),"",1)</f>
        <v/>
      </c>
    </row>
    <row r="2823" spans="9:9" x14ac:dyDescent="0.25">
      <c r="I2823" t="str">
        <f t="shared" si="76"/>
        <v/>
      </c>
    </row>
    <row r="2824" spans="9:9" x14ac:dyDescent="0.25">
      <c r="I2824" t="str">
        <f t="shared" si="76"/>
        <v/>
      </c>
    </row>
    <row r="2825" spans="9:9" x14ac:dyDescent="0.25">
      <c r="I2825" t="str">
        <f t="shared" si="76"/>
        <v/>
      </c>
    </row>
    <row r="2826" spans="9:9" x14ac:dyDescent="0.25">
      <c r="I2826" t="str">
        <f t="shared" si="76"/>
        <v/>
      </c>
    </row>
    <row r="2827" spans="9:9" x14ac:dyDescent="0.25">
      <c r="I2827" t="str">
        <f t="shared" si="76"/>
        <v/>
      </c>
    </row>
    <row r="2828" spans="9:9" x14ac:dyDescent="0.25">
      <c r="I2828" t="str">
        <f t="shared" si="76"/>
        <v/>
      </c>
    </row>
    <row r="2829" spans="9:9" x14ac:dyDescent="0.25">
      <c r="I2829" t="str">
        <f t="shared" si="76"/>
        <v/>
      </c>
    </row>
    <row r="2830" spans="9:9" x14ac:dyDescent="0.25">
      <c r="I2830" t="str">
        <f t="shared" si="76"/>
        <v/>
      </c>
    </row>
    <row r="2831" spans="9:9" x14ac:dyDescent="0.25">
      <c r="I2831" t="str">
        <f t="shared" si="76"/>
        <v/>
      </c>
    </row>
    <row r="2832" spans="9:9" x14ac:dyDescent="0.25">
      <c r="I2832" t="str">
        <f t="shared" si="76"/>
        <v/>
      </c>
    </row>
    <row r="2833" spans="9:9" x14ac:dyDescent="0.25">
      <c r="I2833" t="str">
        <f t="shared" si="76"/>
        <v/>
      </c>
    </row>
    <row r="2834" spans="9:9" x14ac:dyDescent="0.25">
      <c r="I2834" t="str">
        <f t="shared" si="76"/>
        <v/>
      </c>
    </row>
    <row r="2835" spans="9:9" x14ac:dyDescent="0.25">
      <c r="I2835" t="str">
        <f t="shared" si="76"/>
        <v/>
      </c>
    </row>
    <row r="2836" spans="9:9" x14ac:dyDescent="0.25">
      <c r="I2836" t="str">
        <f t="shared" si="76"/>
        <v/>
      </c>
    </row>
    <row r="2837" spans="9:9" x14ac:dyDescent="0.25">
      <c r="I2837" t="str">
        <f t="shared" si="76"/>
        <v/>
      </c>
    </row>
    <row r="2838" spans="9:9" x14ac:dyDescent="0.25">
      <c r="I2838" t="str">
        <f t="shared" si="76"/>
        <v/>
      </c>
    </row>
    <row r="2839" spans="9:9" x14ac:dyDescent="0.25">
      <c r="I2839" t="str">
        <f t="shared" si="76"/>
        <v/>
      </c>
    </row>
    <row r="2840" spans="9:9" x14ac:dyDescent="0.25">
      <c r="I2840" t="str">
        <f t="shared" si="76"/>
        <v/>
      </c>
    </row>
    <row r="2841" spans="9:9" x14ac:dyDescent="0.25">
      <c r="I2841" t="str">
        <f t="shared" si="76"/>
        <v/>
      </c>
    </row>
    <row r="2842" spans="9:9" x14ac:dyDescent="0.25">
      <c r="I2842" t="str">
        <f t="shared" si="76"/>
        <v/>
      </c>
    </row>
    <row r="2843" spans="9:9" x14ac:dyDescent="0.25">
      <c r="I2843" t="str">
        <f t="shared" si="76"/>
        <v/>
      </c>
    </row>
    <row r="2844" spans="9:9" x14ac:dyDescent="0.25">
      <c r="I2844" t="str">
        <f t="shared" si="76"/>
        <v/>
      </c>
    </row>
    <row r="2845" spans="9:9" x14ac:dyDescent="0.25">
      <c r="I2845" t="str">
        <f t="shared" si="76"/>
        <v/>
      </c>
    </row>
    <row r="2846" spans="9:9" x14ac:dyDescent="0.25">
      <c r="I2846" t="str">
        <f t="shared" si="76"/>
        <v/>
      </c>
    </row>
    <row r="2847" spans="9:9" x14ac:dyDescent="0.25">
      <c r="I2847" t="str">
        <f t="shared" si="76"/>
        <v/>
      </c>
    </row>
    <row r="2848" spans="9:9" x14ac:dyDescent="0.25">
      <c r="I2848" t="str">
        <f t="shared" si="76"/>
        <v/>
      </c>
    </row>
    <row r="2849" spans="9:9" x14ac:dyDescent="0.25">
      <c r="I2849" t="str">
        <f t="shared" si="76"/>
        <v/>
      </c>
    </row>
    <row r="2850" spans="9:9" x14ac:dyDescent="0.25">
      <c r="I2850" t="str">
        <f t="shared" si="76"/>
        <v/>
      </c>
    </row>
    <row r="2851" spans="9:9" x14ac:dyDescent="0.25">
      <c r="I2851" t="str">
        <f t="shared" si="76"/>
        <v/>
      </c>
    </row>
    <row r="2852" spans="9:9" x14ac:dyDescent="0.25">
      <c r="I2852" t="str">
        <f t="shared" si="76"/>
        <v/>
      </c>
    </row>
    <row r="2853" spans="9:9" x14ac:dyDescent="0.25">
      <c r="I2853" t="str">
        <f t="shared" si="76"/>
        <v/>
      </c>
    </row>
    <row r="2854" spans="9:9" x14ac:dyDescent="0.25">
      <c r="I2854" t="str">
        <f t="shared" si="76"/>
        <v/>
      </c>
    </row>
    <row r="2855" spans="9:9" x14ac:dyDescent="0.25">
      <c r="I2855" t="str">
        <f t="shared" si="76"/>
        <v/>
      </c>
    </row>
    <row r="2856" spans="9:9" x14ac:dyDescent="0.25">
      <c r="I2856" t="str">
        <f t="shared" si="76"/>
        <v/>
      </c>
    </row>
    <row r="2857" spans="9:9" x14ac:dyDescent="0.25">
      <c r="I2857" t="str">
        <f t="shared" si="76"/>
        <v/>
      </c>
    </row>
    <row r="2858" spans="9:9" x14ac:dyDescent="0.25">
      <c r="I2858" t="str">
        <f t="shared" si="76"/>
        <v/>
      </c>
    </row>
    <row r="2859" spans="9:9" x14ac:dyDescent="0.25">
      <c r="I2859" t="str">
        <f t="shared" si="76"/>
        <v/>
      </c>
    </row>
    <row r="2860" spans="9:9" x14ac:dyDescent="0.25">
      <c r="I2860" t="str">
        <f t="shared" si="76"/>
        <v/>
      </c>
    </row>
    <row r="2861" spans="9:9" x14ac:dyDescent="0.25">
      <c r="I2861" t="str">
        <f t="shared" si="76"/>
        <v/>
      </c>
    </row>
    <row r="2862" spans="9:9" x14ac:dyDescent="0.25">
      <c r="I2862" t="str">
        <f t="shared" si="76"/>
        <v/>
      </c>
    </row>
    <row r="2863" spans="9:9" x14ac:dyDescent="0.25">
      <c r="I2863" t="str">
        <f t="shared" si="76"/>
        <v/>
      </c>
    </row>
    <row r="2864" spans="9:9" x14ac:dyDescent="0.25">
      <c r="I2864" t="str">
        <f t="shared" si="76"/>
        <v/>
      </c>
    </row>
    <row r="2865" spans="9:9" x14ac:dyDescent="0.25">
      <c r="I2865" t="str">
        <f t="shared" si="76"/>
        <v/>
      </c>
    </row>
    <row r="2866" spans="9:9" x14ac:dyDescent="0.25">
      <c r="I2866" t="str">
        <f t="shared" si="76"/>
        <v/>
      </c>
    </row>
    <row r="2867" spans="9:9" x14ac:dyDescent="0.25">
      <c r="I2867" t="str">
        <f t="shared" si="76"/>
        <v/>
      </c>
    </row>
    <row r="2868" spans="9:9" x14ac:dyDescent="0.25">
      <c r="I2868" t="str">
        <f t="shared" si="76"/>
        <v/>
      </c>
    </row>
    <row r="2869" spans="9:9" x14ac:dyDescent="0.25">
      <c r="I2869" t="str">
        <f t="shared" si="76"/>
        <v/>
      </c>
    </row>
    <row r="2870" spans="9:9" x14ac:dyDescent="0.25">
      <c r="I2870" t="str">
        <f t="shared" si="76"/>
        <v/>
      </c>
    </row>
    <row r="2871" spans="9:9" x14ac:dyDescent="0.25">
      <c r="I2871" t="str">
        <f t="shared" si="76"/>
        <v/>
      </c>
    </row>
    <row r="2872" spans="9:9" x14ac:dyDescent="0.25">
      <c r="I2872" t="str">
        <f t="shared" si="76"/>
        <v/>
      </c>
    </row>
    <row r="2873" spans="9:9" x14ac:dyDescent="0.25">
      <c r="I2873" t="str">
        <f t="shared" si="76"/>
        <v/>
      </c>
    </row>
    <row r="2874" spans="9:9" x14ac:dyDescent="0.25">
      <c r="I2874" t="str">
        <f t="shared" si="76"/>
        <v/>
      </c>
    </row>
    <row r="2875" spans="9:9" x14ac:dyDescent="0.25">
      <c r="I2875" t="str">
        <f t="shared" si="76"/>
        <v/>
      </c>
    </row>
    <row r="2876" spans="9:9" x14ac:dyDescent="0.25">
      <c r="I2876" t="str">
        <f t="shared" si="76"/>
        <v/>
      </c>
    </row>
    <row r="2877" spans="9:9" x14ac:dyDescent="0.25">
      <c r="I2877" t="str">
        <f t="shared" si="76"/>
        <v/>
      </c>
    </row>
    <row r="2878" spans="9:9" x14ac:dyDescent="0.25">
      <c r="I2878" t="str">
        <f t="shared" si="76"/>
        <v/>
      </c>
    </row>
    <row r="2879" spans="9:9" x14ac:dyDescent="0.25">
      <c r="I2879" t="str">
        <f t="shared" si="76"/>
        <v/>
      </c>
    </row>
    <row r="2880" spans="9:9" x14ac:dyDescent="0.25">
      <c r="I2880" t="str">
        <f t="shared" si="76"/>
        <v/>
      </c>
    </row>
    <row r="2881" spans="9:9" x14ac:dyDescent="0.25">
      <c r="I2881" t="str">
        <f t="shared" si="76"/>
        <v/>
      </c>
    </row>
    <row r="2882" spans="9:9" x14ac:dyDescent="0.25">
      <c r="I2882" t="str">
        <f t="shared" si="76"/>
        <v/>
      </c>
    </row>
    <row r="2883" spans="9:9" x14ac:dyDescent="0.25">
      <c r="I2883" t="str">
        <f t="shared" si="76"/>
        <v/>
      </c>
    </row>
    <row r="2884" spans="9:9" x14ac:dyDescent="0.25">
      <c r="I2884" t="str">
        <f t="shared" si="76"/>
        <v/>
      </c>
    </row>
    <row r="2885" spans="9:9" x14ac:dyDescent="0.25">
      <c r="I2885" t="str">
        <f t="shared" si="76"/>
        <v/>
      </c>
    </row>
    <row r="2886" spans="9:9" x14ac:dyDescent="0.25">
      <c r="I2886" t="str">
        <f t="shared" ref="I2886:I2949" si="77">IF(OR(H2886="",H2886="(blank)"),"",1)</f>
        <v/>
      </c>
    </row>
    <row r="2887" spans="9:9" x14ac:dyDescent="0.25">
      <c r="I2887" t="str">
        <f t="shared" si="77"/>
        <v/>
      </c>
    </row>
    <row r="2888" spans="9:9" x14ac:dyDescent="0.25">
      <c r="I2888" t="str">
        <f t="shared" si="77"/>
        <v/>
      </c>
    </row>
    <row r="2889" spans="9:9" x14ac:dyDescent="0.25">
      <c r="I2889" t="str">
        <f t="shared" si="77"/>
        <v/>
      </c>
    </row>
    <row r="2890" spans="9:9" x14ac:dyDescent="0.25">
      <c r="I2890" t="str">
        <f t="shared" si="77"/>
        <v/>
      </c>
    </row>
    <row r="2891" spans="9:9" x14ac:dyDescent="0.25">
      <c r="I2891" t="str">
        <f t="shared" si="77"/>
        <v/>
      </c>
    </row>
    <row r="2892" spans="9:9" x14ac:dyDescent="0.25">
      <c r="I2892" t="str">
        <f t="shared" si="77"/>
        <v/>
      </c>
    </row>
    <row r="2893" spans="9:9" x14ac:dyDescent="0.25">
      <c r="I2893" t="str">
        <f t="shared" si="77"/>
        <v/>
      </c>
    </row>
    <row r="2894" spans="9:9" x14ac:dyDescent="0.25">
      <c r="I2894" t="str">
        <f t="shared" si="77"/>
        <v/>
      </c>
    </row>
    <row r="2895" spans="9:9" x14ac:dyDescent="0.25">
      <c r="I2895" t="str">
        <f t="shared" si="77"/>
        <v/>
      </c>
    </row>
    <row r="2896" spans="9:9" x14ac:dyDescent="0.25">
      <c r="I2896" t="str">
        <f t="shared" si="77"/>
        <v/>
      </c>
    </row>
    <row r="2897" spans="9:9" x14ac:dyDescent="0.25">
      <c r="I2897" t="str">
        <f t="shared" si="77"/>
        <v/>
      </c>
    </row>
    <row r="2898" spans="9:9" x14ac:dyDescent="0.25">
      <c r="I2898" t="str">
        <f t="shared" si="77"/>
        <v/>
      </c>
    </row>
    <row r="2899" spans="9:9" x14ac:dyDescent="0.25">
      <c r="I2899" t="str">
        <f t="shared" si="77"/>
        <v/>
      </c>
    </row>
    <row r="2900" spans="9:9" x14ac:dyDescent="0.25">
      <c r="I2900" t="str">
        <f t="shared" si="77"/>
        <v/>
      </c>
    </row>
    <row r="2901" spans="9:9" x14ac:dyDescent="0.25">
      <c r="I2901" t="str">
        <f t="shared" si="77"/>
        <v/>
      </c>
    </row>
    <row r="2902" spans="9:9" x14ac:dyDescent="0.25">
      <c r="I2902" t="str">
        <f t="shared" si="77"/>
        <v/>
      </c>
    </row>
    <row r="2903" spans="9:9" x14ac:dyDescent="0.25">
      <c r="I2903" t="str">
        <f t="shared" si="77"/>
        <v/>
      </c>
    </row>
    <row r="2904" spans="9:9" x14ac:dyDescent="0.25">
      <c r="I2904" t="str">
        <f t="shared" si="77"/>
        <v/>
      </c>
    </row>
    <row r="2905" spans="9:9" x14ac:dyDescent="0.25">
      <c r="I2905" t="str">
        <f t="shared" si="77"/>
        <v/>
      </c>
    </row>
    <row r="2906" spans="9:9" x14ac:dyDescent="0.25">
      <c r="I2906" t="str">
        <f t="shared" si="77"/>
        <v/>
      </c>
    </row>
    <row r="2907" spans="9:9" x14ac:dyDescent="0.25">
      <c r="I2907" t="str">
        <f t="shared" si="77"/>
        <v/>
      </c>
    </row>
    <row r="2908" spans="9:9" x14ac:dyDescent="0.25">
      <c r="I2908" t="str">
        <f t="shared" si="77"/>
        <v/>
      </c>
    </row>
    <row r="2909" spans="9:9" x14ac:dyDescent="0.25">
      <c r="I2909" t="str">
        <f t="shared" si="77"/>
        <v/>
      </c>
    </row>
    <row r="2910" spans="9:9" x14ac:dyDescent="0.25">
      <c r="I2910" t="str">
        <f t="shared" si="77"/>
        <v/>
      </c>
    </row>
    <row r="2911" spans="9:9" x14ac:dyDescent="0.25">
      <c r="I2911" t="str">
        <f t="shared" si="77"/>
        <v/>
      </c>
    </row>
    <row r="2912" spans="9:9" x14ac:dyDescent="0.25">
      <c r="I2912" t="str">
        <f t="shared" si="77"/>
        <v/>
      </c>
    </row>
    <row r="2913" spans="9:9" x14ac:dyDescent="0.25">
      <c r="I2913" t="str">
        <f t="shared" si="77"/>
        <v/>
      </c>
    </row>
    <row r="2914" spans="9:9" x14ac:dyDescent="0.25">
      <c r="I2914" t="str">
        <f t="shared" si="77"/>
        <v/>
      </c>
    </row>
    <row r="2915" spans="9:9" x14ac:dyDescent="0.25">
      <c r="I2915" t="str">
        <f t="shared" si="77"/>
        <v/>
      </c>
    </row>
    <row r="2916" spans="9:9" x14ac:dyDescent="0.25">
      <c r="I2916" t="str">
        <f t="shared" si="77"/>
        <v/>
      </c>
    </row>
    <row r="2917" spans="9:9" x14ac:dyDescent="0.25">
      <c r="I2917" t="str">
        <f t="shared" si="77"/>
        <v/>
      </c>
    </row>
    <row r="2918" spans="9:9" x14ac:dyDescent="0.25">
      <c r="I2918" t="str">
        <f t="shared" si="77"/>
        <v/>
      </c>
    </row>
    <row r="2919" spans="9:9" x14ac:dyDescent="0.25">
      <c r="I2919" t="str">
        <f t="shared" si="77"/>
        <v/>
      </c>
    </row>
    <row r="2920" spans="9:9" x14ac:dyDescent="0.25">
      <c r="I2920" t="str">
        <f t="shared" si="77"/>
        <v/>
      </c>
    </row>
    <row r="2921" spans="9:9" x14ac:dyDescent="0.25">
      <c r="I2921" t="str">
        <f t="shared" si="77"/>
        <v/>
      </c>
    </row>
    <row r="2922" spans="9:9" x14ac:dyDescent="0.25">
      <c r="I2922" t="str">
        <f t="shared" si="77"/>
        <v/>
      </c>
    </row>
    <row r="2923" spans="9:9" x14ac:dyDescent="0.25">
      <c r="I2923" t="str">
        <f t="shared" si="77"/>
        <v/>
      </c>
    </row>
    <row r="2924" spans="9:9" x14ac:dyDescent="0.25">
      <c r="I2924" t="str">
        <f t="shared" si="77"/>
        <v/>
      </c>
    </row>
    <row r="2925" spans="9:9" x14ac:dyDescent="0.25">
      <c r="I2925" t="str">
        <f t="shared" si="77"/>
        <v/>
      </c>
    </row>
    <row r="2926" spans="9:9" x14ac:dyDescent="0.25">
      <c r="I2926" t="str">
        <f t="shared" si="77"/>
        <v/>
      </c>
    </row>
    <row r="2927" spans="9:9" x14ac:dyDescent="0.25">
      <c r="I2927" t="str">
        <f t="shared" si="77"/>
        <v/>
      </c>
    </row>
    <row r="2928" spans="9:9" x14ac:dyDescent="0.25">
      <c r="I2928" t="str">
        <f t="shared" si="77"/>
        <v/>
      </c>
    </row>
    <row r="2929" spans="9:9" x14ac:dyDescent="0.25">
      <c r="I2929" t="str">
        <f t="shared" si="77"/>
        <v/>
      </c>
    </row>
    <row r="2930" spans="9:9" x14ac:dyDescent="0.25">
      <c r="I2930" t="str">
        <f t="shared" si="77"/>
        <v/>
      </c>
    </row>
    <row r="2931" spans="9:9" x14ac:dyDescent="0.25">
      <c r="I2931" t="str">
        <f t="shared" si="77"/>
        <v/>
      </c>
    </row>
    <row r="2932" spans="9:9" x14ac:dyDescent="0.25">
      <c r="I2932" t="str">
        <f t="shared" si="77"/>
        <v/>
      </c>
    </row>
    <row r="2933" spans="9:9" x14ac:dyDescent="0.25">
      <c r="I2933" t="str">
        <f t="shared" si="77"/>
        <v/>
      </c>
    </row>
    <row r="2934" spans="9:9" x14ac:dyDescent="0.25">
      <c r="I2934" t="str">
        <f t="shared" si="77"/>
        <v/>
      </c>
    </row>
    <row r="2935" spans="9:9" x14ac:dyDescent="0.25">
      <c r="I2935" t="str">
        <f t="shared" si="77"/>
        <v/>
      </c>
    </row>
    <row r="2936" spans="9:9" x14ac:dyDescent="0.25">
      <c r="I2936" t="str">
        <f t="shared" si="77"/>
        <v/>
      </c>
    </row>
    <row r="2937" spans="9:9" x14ac:dyDescent="0.25">
      <c r="I2937" t="str">
        <f t="shared" si="77"/>
        <v/>
      </c>
    </row>
    <row r="2938" spans="9:9" x14ac:dyDescent="0.25">
      <c r="I2938" t="str">
        <f t="shared" si="77"/>
        <v/>
      </c>
    </row>
    <row r="2939" spans="9:9" x14ac:dyDescent="0.25">
      <c r="I2939" t="str">
        <f t="shared" si="77"/>
        <v/>
      </c>
    </row>
    <row r="2940" spans="9:9" x14ac:dyDescent="0.25">
      <c r="I2940" t="str">
        <f t="shared" si="77"/>
        <v/>
      </c>
    </row>
    <row r="2941" spans="9:9" x14ac:dyDescent="0.25">
      <c r="I2941" t="str">
        <f t="shared" si="77"/>
        <v/>
      </c>
    </row>
    <row r="2942" spans="9:9" x14ac:dyDescent="0.25">
      <c r="I2942" t="str">
        <f t="shared" si="77"/>
        <v/>
      </c>
    </row>
    <row r="2943" spans="9:9" x14ac:dyDescent="0.25">
      <c r="I2943" t="str">
        <f t="shared" si="77"/>
        <v/>
      </c>
    </row>
    <row r="2944" spans="9:9" x14ac:dyDescent="0.25">
      <c r="I2944" t="str">
        <f t="shared" si="77"/>
        <v/>
      </c>
    </row>
    <row r="2945" spans="9:9" x14ac:dyDescent="0.25">
      <c r="I2945" t="str">
        <f t="shared" si="77"/>
        <v/>
      </c>
    </row>
    <row r="2946" spans="9:9" x14ac:dyDescent="0.25">
      <c r="I2946" t="str">
        <f t="shared" si="77"/>
        <v/>
      </c>
    </row>
    <row r="2947" spans="9:9" x14ac:dyDescent="0.25">
      <c r="I2947" t="str">
        <f t="shared" si="77"/>
        <v/>
      </c>
    </row>
    <row r="2948" spans="9:9" x14ac:dyDescent="0.25">
      <c r="I2948" t="str">
        <f t="shared" si="77"/>
        <v/>
      </c>
    </row>
    <row r="2949" spans="9:9" x14ac:dyDescent="0.25">
      <c r="I2949" t="str">
        <f t="shared" si="77"/>
        <v/>
      </c>
    </row>
    <row r="2950" spans="9:9" x14ac:dyDescent="0.25">
      <c r="I2950" t="str">
        <f t="shared" ref="I2950:I3013" si="78">IF(OR(H2950="",H2950="(blank)"),"",1)</f>
        <v/>
      </c>
    </row>
    <row r="2951" spans="9:9" x14ac:dyDescent="0.25">
      <c r="I2951" t="str">
        <f t="shared" si="78"/>
        <v/>
      </c>
    </row>
    <row r="2952" spans="9:9" x14ac:dyDescent="0.25">
      <c r="I2952" t="str">
        <f t="shared" si="78"/>
        <v/>
      </c>
    </row>
    <row r="2953" spans="9:9" x14ac:dyDescent="0.25">
      <c r="I2953" t="str">
        <f t="shared" si="78"/>
        <v/>
      </c>
    </row>
    <row r="2954" spans="9:9" x14ac:dyDescent="0.25">
      <c r="I2954" t="str">
        <f t="shared" si="78"/>
        <v/>
      </c>
    </row>
    <row r="2955" spans="9:9" x14ac:dyDescent="0.25">
      <c r="I2955" t="str">
        <f t="shared" si="78"/>
        <v/>
      </c>
    </row>
    <row r="2956" spans="9:9" x14ac:dyDescent="0.25">
      <c r="I2956" t="str">
        <f t="shared" si="78"/>
        <v/>
      </c>
    </row>
    <row r="2957" spans="9:9" x14ac:dyDescent="0.25">
      <c r="I2957" t="str">
        <f t="shared" si="78"/>
        <v/>
      </c>
    </row>
    <row r="2958" spans="9:9" x14ac:dyDescent="0.25">
      <c r="I2958" t="str">
        <f t="shared" si="78"/>
        <v/>
      </c>
    </row>
    <row r="2959" spans="9:9" x14ac:dyDescent="0.25">
      <c r="I2959" t="str">
        <f t="shared" si="78"/>
        <v/>
      </c>
    </row>
    <row r="2960" spans="9:9" x14ac:dyDescent="0.25">
      <c r="I2960" t="str">
        <f t="shared" si="78"/>
        <v/>
      </c>
    </row>
    <row r="2961" spans="9:9" x14ac:dyDescent="0.25">
      <c r="I2961" t="str">
        <f t="shared" si="78"/>
        <v/>
      </c>
    </row>
    <row r="2962" spans="9:9" x14ac:dyDescent="0.25">
      <c r="I2962" t="str">
        <f t="shared" si="78"/>
        <v/>
      </c>
    </row>
    <row r="2963" spans="9:9" x14ac:dyDescent="0.25">
      <c r="I2963" t="str">
        <f t="shared" si="78"/>
        <v/>
      </c>
    </row>
    <row r="2964" spans="9:9" x14ac:dyDescent="0.25">
      <c r="I2964" t="str">
        <f t="shared" si="78"/>
        <v/>
      </c>
    </row>
    <row r="2965" spans="9:9" x14ac:dyDescent="0.25">
      <c r="I2965" t="str">
        <f t="shared" si="78"/>
        <v/>
      </c>
    </row>
    <row r="2966" spans="9:9" x14ac:dyDescent="0.25">
      <c r="I2966" t="str">
        <f t="shared" si="78"/>
        <v/>
      </c>
    </row>
    <row r="2967" spans="9:9" x14ac:dyDescent="0.25">
      <c r="I2967" t="str">
        <f t="shared" si="78"/>
        <v/>
      </c>
    </row>
    <row r="2968" spans="9:9" x14ac:dyDescent="0.25">
      <c r="I2968" t="str">
        <f t="shared" si="78"/>
        <v/>
      </c>
    </row>
    <row r="2969" spans="9:9" x14ac:dyDescent="0.25">
      <c r="I2969" t="str">
        <f t="shared" si="78"/>
        <v/>
      </c>
    </row>
    <row r="2970" spans="9:9" x14ac:dyDescent="0.25">
      <c r="I2970" t="str">
        <f t="shared" si="78"/>
        <v/>
      </c>
    </row>
    <row r="2971" spans="9:9" x14ac:dyDescent="0.25">
      <c r="I2971" t="str">
        <f t="shared" si="78"/>
        <v/>
      </c>
    </row>
    <row r="2972" spans="9:9" x14ac:dyDescent="0.25">
      <c r="I2972" t="str">
        <f t="shared" si="78"/>
        <v/>
      </c>
    </row>
    <row r="2973" spans="9:9" x14ac:dyDescent="0.25">
      <c r="I2973" t="str">
        <f t="shared" si="78"/>
        <v/>
      </c>
    </row>
    <row r="2974" spans="9:9" x14ac:dyDescent="0.25">
      <c r="I2974" t="str">
        <f t="shared" si="78"/>
        <v/>
      </c>
    </row>
    <row r="2975" spans="9:9" x14ac:dyDescent="0.25">
      <c r="I2975" t="str">
        <f t="shared" si="78"/>
        <v/>
      </c>
    </row>
    <row r="2976" spans="9:9" x14ac:dyDescent="0.25">
      <c r="I2976" t="str">
        <f t="shared" si="78"/>
        <v/>
      </c>
    </row>
    <row r="2977" spans="9:9" x14ac:dyDescent="0.25">
      <c r="I2977" t="str">
        <f t="shared" si="78"/>
        <v/>
      </c>
    </row>
    <row r="2978" spans="9:9" x14ac:dyDescent="0.25">
      <c r="I2978" t="str">
        <f t="shared" si="78"/>
        <v/>
      </c>
    </row>
    <row r="2979" spans="9:9" x14ac:dyDescent="0.25">
      <c r="I2979" t="str">
        <f t="shared" si="78"/>
        <v/>
      </c>
    </row>
    <row r="2980" spans="9:9" x14ac:dyDescent="0.25">
      <c r="I2980" t="str">
        <f t="shared" si="78"/>
        <v/>
      </c>
    </row>
    <row r="2981" spans="9:9" x14ac:dyDescent="0.25">
      <c r="I2981" t="str">
        <f t="shared" si="78"/>
        <v/>
      </c>
    </row>
    <row r="2982" spans="9:9" x14ac:dyDescent="0.25">
      <c r="I2982" t="str">
        <f t="shared" si="78"/>
        <v/>
      </c>
    </row>
    <row r="2983" spans="9:9" x14ac:dyDescent="0.25">
      <c r="I2983" t="str">
        <f t="shared" si="78"/>
        <v/>
      </c>
    </row>
    <row r="2984" spans="9:9" x14ac:dyDescent="0.25">
      <c r="I2984" t="str">
        <f t="shared" si="78"/>
        <v/>
      </c>
    </row>
    <row r="2985" spans="9:9" x14ac:dyDescent="0.25">
      <c r="I2985" t="str">
        <f t="shared" si="78"/>
        <v/>
      </c>
    </row>
    <row r="2986" spans="9:9" x14ac:dyDescent="0.25">
      <c r="I2986" t="str">
        <f t="shared" si="78"/>
        <v/>
      </c>
    </row>
    <row r="2987" spans="9:9" x14ac:dyDescent="0.25">
      <c r="I2987" t="str">
        <f t="shared" si="78"/>
        <v/>
      </c>
    </row>
    <row r="2988" spans="9:9" x14ac:dyDescent="0.25">
      <c r="I2988" t="str">
        <f t="shared" si="78"/>
        <v/>
      </c>
    </row>
    <row r="2989" spans="9:9" x14ac:dyDescent="0.25">
      <c r="I2989" t="str">
        <f t="shared" si="78"/>
        <v/>
      </c>
    </row>
    <row r="2990" spans="9:9" x14ac:dyDescent="0.25">
      <c r="I2990" t="str">
        <f t="shared" si="78"/>
        <v/>
      </c>
    </row>
    <row r="2991" spans="9:9" x14ac:dyDescent="0.25">
      <c r="I2991" t="str">
        <f t="shared" si="78"/>
        <v/>
      </c>
    </row>
    <row r="2992" spans="9:9" x14ac:dyDescent="0.25">
      <c r="I2992" t="str">
        <f t="shared" si="78"/>
        <v/>
      </c>
    </row>
    <row r="2993" spans="9:9" x14ac:dyDescent="0.25">
      <c r="I2993" t="str">
        <f t="shared" si="78"/>
        <v/>
      </c>
    </row>
    <row r="2994" spans="9:9" x14ac:dyDescent="0.25">
      <c r="I2994" t="str">
        <f t="shared" si="78"/>
        <v/>
      </c>
    </row>
    <row r="2995" spans="9:9" x14ac:dyDescent="0.25">
      <c r="I2995" t="str">
        <f t="shared" si="78"/>
        <v/>
      </c>
    </row>
    <row r="2996" spans="9:9" x14ac:dyDescent="0.25">
      <c r="I2996" t="str">
        <f t="shared" si="78"/>
        <v/>
      </c>
    </row>
    <row r="2997" spans="9:9" x14ac:dyDescent="0.25">
      <c r="I2997" t="str">
        <f t="shared" si="78"/>
        <v/>
      </c>
    </row>
    <row r="2998" spans="9:9" x14ac:dyDescent="0.25">
      <c r="I2998" t="str">
        <f t="shared" si="78"/>
        <v/>
      </c>
    </row>
    <row r="2999" spans="9:9" x14ac:dyDescent="0.25">
      <c r="I2999" t="str">
        <f t="shared" si="78"/>
        <v/>
      </c>
    </row>
    <row r="3000" spans="9:9" x14ac:dyDescent="0.25">
      <c r="I3000" t="str">
        <f t="shared" si="78"/>
        <v/>
      </c>
    </row>
    <row r="3001" spans="9:9" x14ac:dyDescent="0.25">
      <c r="I3001" t="str">
        <f t="shared" si="78"/>
        <v/>
      </c>
    </row>
    <row r="3002" spans="9:9" x14ac:dyDescent="0.25">
      <c r="I3002" t="str">
        <f t="shared" si="78"/>
        <v/>
      </c>
    </row>
    <row r="3003" spans="9:9" x14ac:dyDescent="0.25">
      <c r="I3003" t="str">
        <f t="shared" si="78"/>
        <v/>
      </c>
    </row>
    <row r="3004" spans="9:9" x14ac:dyDescent="0.25">
      <c r="I3004" t="str">
        <f t="shared" si="78"/>
        <v/>
      </c>
    </row>
    <row r="3005" spans="9:9" x14ac:dyDescent="0.25">
      <c r="I3005" t="str">
        <f t="shared" si="78"/>
        <v/>
      </c>
    </row>
    <row r="3006" spans="9:9" x14ac:dyDescent="0.25">
      <c r="I3006" t="str">
        <f t="shared" si="78"/>
        <v/>
      </c>
    </row>
    <row r="3007" spans="9:9" x14ac:dyDescent="0.25">
      <c r="I3007" t="str">
        <f t="shared" si="78"/>
        <v/>
      </c>
    </row>
    <row r="3008" spans="9:9" x14ac:dyDescent="0.25">
      <c r="I3008" t="str">
        <f t="shared" si="78"/>
        <v/>
      </c>
    </row>
    <row r="3009" spans="9:9" x14ac:dyDescent="0.25">
      <c r="I3009" t="str">
        <f t="shared" si="78"/>
        <v/>
      </c>
    </row>
    <row r="3010" spans="9:9" x14ac:dyDescent="0.25">
      <c r="I3010" t="str">
        <f t="shared" si="78"/>
        <v/>
      </c>
    </row>
    <row r="3011" spans="9:9" x14ac:dyDescent="0.25">
      <c r="I3011" t="str">
        <f t="shared" si="78"/>
        <v/>
      </c>
    </row>
    <row r="3012" spans="9:9" x14ac:dyDescent="0.25">
      <c r="I3012" t="str">
        <f t="shared" si="78"/>
        <v/>
      </c>
    </row>
    <row r="3013" spans="9:9" x14ac:dyDescent="0.25">
      <c r="I3013" t="str">
        <f t="shared" si="78"/>
        <v/>
      </c>
    </row>
    <row r="3014" spans="9:9" x14ac:dyDescent="0.25">
      <c r="I3014" t="str">
        <f t="shared" ref="I3014:I3077" si="79">IF(OR(H3014="",H3014="(blank)"),"",1)</f>
        <v/>
      </c>
    </row>
    <row r="3015" spans="9:9" x14ac:dyDescent="0.25">
      <c r="I3015" t="str">
        <f t="shared" si="79"/>
        <v/>
      </c>
    </row>
    <row r="3016" spans="9:9" x14ac:dyDescent="0.25">
      <c r="I3016" t="str">
        <f t="shared" si="79"/>
        <v/>
      </c>
    </row>
    <row r="3017" spans="9:9" x14ac:dyDescent="0.25">
      <c r="I3017" t="str">
        <f t="shared" si="79"/>
        <v/>
      </c>
    </row>
    <row r="3018" spans="9:9" x14ac:dyDescent="0.25">
      <c r="I3018" t="str">
        <f t="shared" si="79"/>
        <v/>
      </c>
    </row>
    <row r="3019" spans="9:9" x14ac:dyDescent="0.25">
      <c r="I3019" t="str">
        <f t="shared" si="79"/>
        <v/>
      </c>
    </row>
    <row r="3020" spans="9:9" x14ac:dyDescent="0.25">
      <c r="I3020" t="str">
        <f t="shared" si="79"/>
        <v/>
      </c>
    </row>
    <row r="3021" spans="9:9" x14ac:dyDescent="0.25">
      <c r="I3021" t="str">
        <f t="shared" si="79"/>
        <v/>
      </c>
    </row>
    <row r="3022" spans="9:9" x14ac:dyDescent="0.25">
      <c r="I3022" t="str">
        <f t="shared" si="79"/>
        <v/>
      </c>
    </row>
    <row r="3023" spans="9:9" x14ac:dyDescent="0.25">
      <c r="I3023" t="str">
        <f t="shared" si="79"/>
        <v/>
      </c>
    </row>
    <row r="3024" spans="9:9" x14ac:dyDescent="0.25">
      <c r="I3024" t="str">
        <f t="shared" si="79"/>
        <v/>
      </c>
    </row>
    <row r="3025" spans="9:9" x14ac:dyDescent="0.25">
      <c r="I3025" t="str">
        <f t="shared" si="79"/>
        <v/>
      </c>
    </row>
    <row r="3026" spans="9:9" x14ac:dyDescent="0.25">
      <c r="I3026" t="str">
        <f t="shared" si="79"/>
        <v/>
      </c>
    </row>
    <row r="3027" spans="9:9" x14ac:dyDescent="0.25">
      <c r="I3027" t="str">
        <f t="shared" si="79"/>
        <v/>
      </c>
    </row>
    <row r="3028" spans="9:9" x14ac:dyDescent="0.25">
      <c r="I3028" t="str">
        <f t="shared" si="79"/>
        <v/>
      </c>
    </row>
    <row r="3029" spans="9:9" x14ac:dyDescent="0.25">
      <c r="I3029" t="str">
        <f t="shared" si="79"/>
        <v/>
      </c>
    </row>
    <row r="3030" spans="9:9" x14ac:dyDescent="0.25">
      <c r="I3030" t="str">
        <f t="shared" si="79"/>
        <v/>
      </c>
    </row>
    <row r="3031" spans="9:9" x14ac:dyDescent="0.25">
      <c r="I3031" t="str">
        <f t="shared" si="79"/>
        <v/>
      </c>
    </row>
    <row r="3032" spans="9:9" x14ac:dyDescent="0.25">
      <c r="I3032" t="str">
        <f t="shared" si="79"/>
        <v/>
      </c>
    </row>
    <row r="3033" spans="9:9" x14ac:dyDescent="0.25">
      <c r="I3033" t="str">
        <f t="shared" si="79"/>
        <v/>
      </c>
    </row>
    <row r="3034" spans="9:9" x14ac:dyDescent="0.25">
      <c r="I3034" t="str">
        <f t="shared" si="79"/>
        <v/>
      </c>
    </row>
    <row r="3035" spans="9:9" x14ac:dyDescent="0.25">
      <c r="I3035" t="str">
        <f t="shared" si="79"/>
        <v/>
      </c>
    </row>
    <row r="3036" spans="9:9" x14ac:dyDescent="0.25">
      <c r="I3036" t="str">
        <f t="shared" si="79"/>
        <v/>
      </c>
    </row>
    <row r="3037" spans="9:9" x14ac:dyDescent="0.25">
      <c r="I3037" t="str">
        <f t="shared" si="79"/>
        <v/>
      </c>
    </row>
    <row r="3038" spans="9:9" x14ac:dyDescent="0.25">
      <c r="I3038" t="str">
        <f t="shared" si="79"/>
        <v/>
      </c>
    </row>
    <row r="3039" spans="9:9" x14ac:dyDescent="0.25">
      <c r="I3039" t="str">
        <f t="shared" si="79"/>
        <v/>
      </c>
    </row>
    <row r="3040" spans="9:9" x14ac:dyDescent="0.25">
      <c r="I3040" t="str">
        <f t="shared" si="79"/>
        <v/>
      </c>
    </row>
    <row r="3041" spans="9:9" x14ac:dyDescent="0.25">
      <c r="I3041" t="str">
        <f t="shared" si="79"/>
        <v/>
      </c>
    </row>
    <row r="3042" spans="9:9" x14ac:dyDescent="0.25">
      <c r="I3042" t="str">
        <f t="shared" si="79"/>
        <v/>
      </c>
    </row>
    <row r="3043" spans="9:9" x14ac:dyDescent="0.25">
      <c r="I3043" t="str">
        <f t="shared" si="79"/>
        <v/>
      </c>
    </row>
    <row r="3044" spans="9:9" x14ac:dyDescent="0.25">
      <c r="I3044" t="str">
        <f t="shared" si="79"/>
        <v/>
      </c>
    </row>
    <row r="3045" spans="9:9" x14ac:dyDescent="0.25">
      <c r="I3045" t="str">
        <f t="shared" si="79"/>
        <v/>
      </c>
    </row>
    <row r="3046" spans="9:9" x14ac:dyDescent="0.25">
      <c r="I3046" t="str">
        <f t="shared" si="79"/>
        <v/>
      </c>
    </row>
    <row r="3047" spans="9:9" x14ac:dyDescent="0.25">
      <c r="I3047" t="str">
        <f t="shared" si="79"/>
        <v/>
      </c>
    </row>
    <row r="3048" spans="9:9" x14ac:dyDescent="0.25">
      <c r="I3048" t="str">
        <f t="shared" si="79"/>
        <v/>
      </c>
    </row>
    <row r="3049" spans="9:9" x14ac:dyDescent="0.25">
      <c r="I3049" t="str">
        <f t="shared" si="79"/>
        <v/>
      </c>
    </row>
    <row r="3050" spans="9:9" x14ac:dyDescent="0.25">
      <c r="I3050" t="str">
        <f t="shared" si="79"/>
        <v/>
      </c>
    </row>
    <row r="3051" spans="9:9" x14ac:dyDescent="0.25">
      <c r="I3051" t="str">
        <f t="shared" si="79"/>
        <v/>
      </c>
    </row>
    <row r="3052" spans="9:9" x14ac:dyDescent="0.25">
      <c r="I3052" t="str">
        <f t="shared" si="79"/>
        <v/>
      </c>
    </row>
    <row r="3053" spans="9:9" x14ac:dyDescent="0.25">
      <c r="I3053" t="str">
        <f t="shared" si="79"/>
        <v/>
      </c>
    </row>
    <row r="3054" spans="9:9" x14ac:dyDescent="0.25">
      <c r="I3054" t="str">
        <f t="shared" si="79"/>
        <v/>
      </c>
    </row>
    <row r="3055" spans="9:9" x14ac:dyDescent="0.25">
      <c r="I3055" t="str">
        <f t="shared" si="79"/>
        <v/>
      </c>
    </row>
    <row r="3056" spans="9:9" x14ac:dyDescent="0.25">
      <c r="I3056" t="str">
        <f t="shared" si="79"/>
        <v/>
      </c>
    </row>
    <row r="3057" spans="9:9" x14ac:dyDescent="0.25">
      <c r="I3057" t="str">
        <f t="shared" si="79"/>
        <v/>
      </c>
    </row>
    <row r="3058" spans="9:9" x14ac:dyDescent="0.25">
      <c r="I3058" t="str">
        <f t="shared" si="79"/>
        <v/>
      </c>
    </row>
    <row r="3059" spans="9:9" x14ac:dyDescent="0.25">
      <c r="I3059" t="str">
        <f t="shared" si="79"/>
        <v/>
      </c>
    </row>
    <row r="3060" spans="9:9" x14ac:dyDescent="0.25">
      <c r="I3060" t="str">
        <f t="shared" si="79"/>
        <v/>
      </c>
    </row>
    <row r="3061" spans="9:9" x14ac:dyDescent="0.25">
      <c r="I3061" t="str">
        <f t="shared" si="79"/>
        <v/>
      </c>
    </row>
    <row r="3062" spans="9:9" x14ac:dyDescent="0.25">
      <c r="I3062" t="str">
        <f t="shared" si="79"/>
        <v/>
      </c>
    </row>
    <row r="3063" spans="9:9" x14ac:dyDescent="0.25">
      <c r="I3063" t="str">
        <f t="shared" si="79"/>
        <v/>
      </c>
    </row>
    <row r="3064" spans="9:9" x14ac:dyDescent="0.25">
      <c r="I3064" t="str">
        <f t="shared" si="79"/>
        <v/>
      </c>
    </row>
    <row r="3065" spans="9:9" x14ac:dyDescent="0.25">
      <c r="I3065" t="str">
        <f t="shared" si="79"/>
        <v/>
      </c>
    </row>
    <row r="3066" spans="9:9" x14ac:dyDescent="0.25">
      <c r="I3066" t="str">
        <f t="shared" si="79"/>
        <v/>
      </c>
    </row>
    <row r="3067" spans="9:9" x14ac:dyDescent="0.25">
      <c r="I3067" t="str">
        <f t="shared" si="79"/>
        <v/>
      </c>
    </row>
    <row r="3068" spans="9:9" x14ac:dyDescent="0.25">
      <c r="I3068" t="str">
        <f t="shared" si="79"/>
        <v/>
      </c>
    </row>
    <row r="3069" spans="9:9" x14ac:dyDescent="0.25">
      <c r="I3069" t="str">
        <f t="shared" si="79"/>
        <v/>
      </c>
    </row>
    <row r="3070" spans="9:9" x14ac:dyDescent="0.25">
      <c r="I3070" t="str">
        <f t="shared" si="79"/>
        <v/>
      </c>
    </row>
    <row r="3071" spans="9:9" x14ac:dyDescent="0.25">
      <c r="I3071" t="str">
        <f t="shared" si="79"/>
        <v/>
      </c>
    </row>
    <row r="3072" spans="9:9" x14ac:dyDescent="0.25">
      <c r="I3072" t="str">
        <f t="shared" si="79"/>
        <v/>
      </c>
    </row>
    <row r="3073" spans="9:9" x14ac:dyDescent="0.25">
      <c r="I3073" t="str">
        <f t="shared" si="79"/>
        <v/>
      </c>
    </row>
    <row r="3074" spans="9:9" x14ac:dyDescent="0.25">
      <c r="I3074" t="str">
        <f t="shared" si="79"/>
        <v/>
      </c>
    </row>
    <row r="3075" spans="9:9" x14ac:dyDescent="0.25">
      <c r="I3075" t="str">
        <f t="shared" si="79"/>
        <v/>
      </c>
    </row>
    <row r="3076" spans="9:9" x14ac:dyDescent="0.25">
      <c r="I3076" t="str">
        <f t="shared" si="79"/>
        <v/>
      </c>
    </row>
    <row r="3077" spans="9:9" x14ac:dyDescent="0.25">
      <c r="I3077" t="str">
        <f t="shared" si="79"/>
        <v/>
      </c>
    </row>
    <row r="3078" spans="9:9" x14ac:dyDescent="0.25">
      <c r="I3078" t="str">
        <f t="shared" ref="I3078:I3141" si="80">IF(OR(H3078="",H3078="(blank)"),"",1)</f>
        <v/>
      </c>
    </row>
    <row r="3079" spans="9:9" x14ac:dyDescent="0.25">
      <c r="I3079" t="str">
        <f t="shared" si="80"/>
        <v/>
      </c>
    </row>
    <row r="3080" spans="9:9" x14ac:dyDescent="0.25">
      <c r="I3080" t="str">
        <f t="shared" si="80"/>
        <v/>
      </c>
    </row>
    <row r="3081" spans="9:9" x14ac:dyDescent="0.25">
      <c r="I3081" t="str">
        <f t="shared" si="80"/>
        <v/>
      </c>
    </row>
    <row r="3082" spans="9:9" x14ac:dyDescent="0.25">
      <c r="I3082" t="str">
        <f t="shared" si="80"/>
        <v/>
      </c>
    </row>
    <row r="3083" spans="9:9" x14ac:dyDescent="0.25">
      <c r="I3083" t="str">
        <f t="shared" si="80"/>
        <v/>
      </c>
    </row>
    <row r="3084" spans="9:9" x14ac:dyDescent="0.25">
      <c r="I3084" t="str">
        <f t="shared" si="80"/>
        <v/>
      </c>
    </row>
    <row r="3085" spans="9:9" x14ac:dyDescent="0.25">
      <c r="I3085" t="str">
        <f t="shared" si="80"/>
        <v/>
      </c>
    </row>
    <row r="3086" spans="9:9" x14ac:dyDescent="0.25">
      <c r="I3086" t="str">
        <f t="shared" si="80"/>
        <v/>
      </c>
    </row>
    <row r="3087" spans="9:9" x14ac:dyDescent="0.25">
      <c r="I3087" t="str">
        <f t="shared" si="80"/>
        <v/>
      </c>
    </row>
    <row r="3088" spans="9:9" x14ac:dyDescent="0.25">
      <c r="I3088" t="str">
        <f t="shared" si="80"/>
        <v/>
      </c>
    </row>
    <row r="3089" spans="9:9" x14ac:dyDescent="0.25">
      <c r="I3089" t="str">
        <f t="shared" si="80"/>
        <v/>
      </c>
    </row>
    <row r="3090" spans="9:9" x14ac:dyDescent="0.25">
      <c r="I3090" t="str">
        <f t="shared" si="80"/>
        <v/>
      </c>
    </row>
    <row r="3091" spans="9:9" x14ac:dyDescent="0.25">
      <c r="I3091" t="str">
        <f t="shared" si="80"/>
        <v/>
      </c>
    </row>
    <row r="3092" spans="9:9" x14ac:dyDescent="0.25">
      <c r="I3092" t="str">
        <f t="shared" si="80"/>
        <v/>
      </c>
    </row>
    <row r="3093" spans="9:9" x14ac:dyDescent="0.25">
      <c r="I3093" t="str">
        <f t="shared" si="80"/>
        <v/>
      </c>
    </row>
    <row r="3094" spans="9:9" x14ac:dyDescent="0.25">
      <c r="I3094" t="str">
        <f t="shared" si="80"/>
        <v/>
      </c>
    </row>
    <row r="3095" spans="9:9" x14ac:dyDescent="0.25">
      <c r="I3095" t="str">
        <f t="shared" si="80"/>
        <v/>
      </c>
    </row>
    <row r="3096" spans="9:9" x14ac:dyDescent="0.25">
      <c r="I3096" t="str">
        <f t="shared" si="80"/>
        <v/>
      </c>
    </row>
    <row r="3097" spans="9:9" x14ac:dyDescent="0.25">
      <c r="I3097" t="str">
        <f t="shared" si="80"/>
        <v/>
      </c>
    </row>
    <row r="3098" spans="9:9" x14ac:dyDescent="0.25">
      <c r="I3098" t="str">
        <f t="shared" si="80"/>
        <v/>
      </c>
    </row>
    <row r="3099" spans="9:9" x14ac:dyDescent="0.25">
      <c r="I3099" t="str">
        <f t="shared" si="80"/>
        <v/>
      </c>
    </row>
    <row r="3100" spans="9:9" x14ac:dyDescent="0.25">
      <c r="I3100" t="str">
        <f t="shared" si="80"/>
        <v/>
      </c>
    </row>
    <row r="3101" spans="9:9" x14ac:dyDescent="0.25">
      <c r="I3101" t="str">
        <f t="shared" si="80"/>
        <v/>
      </c>
    </row>
    <row r="3102" spans="9:9" x14ac:dyDescent="0.25">
      <c r="I3102" t="str">
        <f t="shared" si="80"/>
        <v/>
      </c>
    </row>
    <row r="3103" spans="9:9" x14ac:dyDescent="0.25">
      <c r="I3103" t="str">
        <f t="shared" si="80"/>
        <v/>
      </c>
    </row>
    <row r="3104" spans="9:9" x14ac:dyDescent="0.25">
      <c r="I3104" t="str">
        <f t="shared" si="80"/>
        <v/>
      </c>
    </row>
    <row r="3105" spans="9:9" x14ac:dyDescent="0.25">
      <c r="I3105" t="str">
        <f t="shared" si="80"/>
        <v/>
      </c>
    </row>
    <row r="3106" spans="9:9" x14ac:dyDescent="0.25">
      <c r="I3106" t="str">
        <f t="shared" si="80"/>
        <v/>
      </c>
    </row>
    <row r="3107" spans="9:9" x14ac:dyDescent="0.25">
      <c r="I3107" t="str">
        <f t="shared" si="80"/>
        <v/>
      </c>
    </row>
    <row r="3108" spans="9:9" x14ac:dyDescent="0.25">
      <c r="I3108" t="str">
        <f t="shared" si="80"/>
        <v/>
      </c>
    </row>
    <row r="3109" spans="9:9" x14ac:dyDescent="0.25">
      <c r="I3109" t="str">
        <f t="shared" si="80"/>
        <v/>
      </c>
    </row>
    <row r="3110" spans="9:9" x14ac:dyDescent="0.25">
      <c r="I3110" t="str">
        <f t="shared" si="80"/>
        <v/>
      </c>
    </row>
    <row r="3111" spans="9:9" x14ac:dyDescent="0.25">
      <c r="I3111" t="str">
        <f t="shared" si="80"/>
        <v/>
      </c>
    </row>
    <row r="3112" spans="9:9" x14ac:dyDescent="0.25">
      <c r="I3112" t="str">
        <f t="shared" si="80"/>
        <v/>
      </c>
    </row>
    <row r="3113" spans="9:9" x14ac:dyDescent="0.25">
      <c r="I3113" t="str">
        <f t="shared" si="80"/>
        <v/>
      </c>
    </row>
    <row r="3114" spans="9:9" x14ac:dyDescent="0.25">
      <c r="I3114" t="str">
        <f t="shared" si="80"/>
        <v/>
      </c>
    </row>
    <row r="3115" spans="9:9" x14ac:dyDescent="0.25">
      <c r="I3115" t="str">
        <f t="shared" si="80"/>
        <v/>
      </c>
    </row>
    <row r="3116" spans="9:9" x14ac:dyDescent="0.25">
      <c r="I3116" t="str">
        <f t="shared" si="80"/>
        <v/>
      </c>
    </row>
    <row r="3117" spans="9:9" x14ac:dyDescent="0.25">
      <c r="I3117" t="str">
        <f t="shared" si="80"/>
        <v/>
      </c>
    </row>
    <row r="3118" spans="9:9" x14ac:dyDescent="0.25">
      <c r="I3118" t="str">
        <f t="shared" si="80"/>
        <v/>
      </c>
    </row>
    <row r="3119" spans="9:9" x14ac:dyDescent="0.25">
      <c r="I3119" t="str">
        <f t="shared" si="80"/>
        <v/>
      </c>
    </row>
    <row r="3120" spans="9:9" x14ac:dyDescent="0.25">
      <c r="I3120" t="str">
        <f t="shared" si="80"/>
        <v/>
      </c>
    </row>
    <row r="3121" spans="9:9" x14ac:dyDescent="0.25">
      <c r="I3121" t="str">
        <f t="shared" si="80"/>
        <v/>
      </c>
    </row>
    <row r="3122" spans="9:9" x14ac:dyDescent="0.25">
      <c r="I3122" t="str">
        <f t="shared" si="80"/>
        <v/>
      </c>
    </row>
    <row r="3123" spans="9:9" x14ac:dyDescent="0.25">
      <c r="I3123" t="str">
        <f t="shared" si="80"/>
        <v/>
      </c>
    </row>
    <row r="3124" spans="9:9" x14ac:dyDescent="0.25">
      <c r="I3124" t="str">
        <f t="shared" si="80"/>
        <v/>
      </c>
    </row>
    <row r="3125" spans="9:9" x14ac:dyDescent="0.25">
      <c r="I3125" t="str">
        <f t="shared" si="80"/>
        <v/>
      </c>
    </row>
    <row r="3126" spans="9:9" x14ac:dyDescent="0.25">
      <c r="I3126" t="str">
        <f t="shared" si="80"/>
        <v/>
      </c>
    </row>
    <row r="3127" spans="9:9" x14ac:dyDescent="0.25">
      <c r="I3127" t="str">
        <f t="shared" si="80"/>
        <v/>
      </c>
    </row>
    <row r="3128" spans="9:9" x14ac:dyDescent="0.25">
      <c r="I3128" t="str">
        <f t="shared" si="80"/>
        <v/>
      </c>
    </row>
    <row r="3129" spans="9:9" x14ac:dyDescent="0.25">
      <c r="I3129" t="str">
        <f t="shared" si="80"/>
        <v/>
      </c>
    </row>
    <row r="3130" spans="9:9" x14ac:dyDescent="0.25">
      <c r="I3130" t="str">
        <f t="shared" si="80"/>
        <v/>
      </c>
    </row>
    <row r="3131" spans="9:9" x14ac:dyDescent="0.25">
      <c r="I3131" t="str">
        <f t="shared" si="80"/>
        <v/>
      </c>
    </row>
    <row r="3132" spans="9:9" x14ac:dyDescent="0.25">
      <c r="I3132" t="str">
        <f t="shared" si="80"/>
        <v/>
      </c>
    </row>
    <row r="3133" spans="9:9" x14ac:dyDescent="0.25">
      <c r="I3133" t="str">
        <f t="shared" si="80"/>
        <v/>
      </c>
    </row>
    <row r="3134" spans="9:9" x14ac:dyDescent="0.25">
      <c r="I3134" t="str">
        <f t="shared" si="80"/>
        <v/>
      </c>
    </row>
    <row r="3135" spans="9:9" x14ac:dyDescent="0.25">
      <c r="I3135" t="str">
        <f t="shared" si="80"/>
        <v/>
      </c>
    </row>
    <row r="3136" spans="9:9" x14ac:dyDescent="0.25">
      <c r="I3136" t="str">
        <f t="shared" si="80"/>
        <v/>
      </c>
    </row>
    <row r="3137" spans="9:9" x14ac:dyDescent="0.25">
      <c r="I3137" t="str">
        <f t="shared" si="80"/>
        <v/>
      </c>
    </row>
    <row r="3138" spans="9:9" x14ac:dyDescent="0.25">
      <c r="I3138" t="str">
        <f t="shared" si="80"/>
        <v/>
      </c>
    </row>
    <row r="3139" spans="9:9" x14ac:dyDescent="0.25">
      <c r="I3139" t="str">
        <f t="shared" si="80"/>
        <v/>
      </c>
    </row>
    <row r="3140" spans="9:9" x14ac:dyDescent="0.25">
      <c r="I3140" t="str">
        <f t="shared" si="80"/>
        <v/>
      </c>
    </row>
    <row r="3141" spans="9:9" x14ac:dyDescent="0.25">
      <c r="I3141" t="str">
        <f t="shared" si="80"/>
        <v/>
      </c>
    </row>
    <row r="3142" spans="9:9" x14ac:dyDescent="0.25">
      <c r="I3142" t="str">
        <f t="shared" ref="I3142:I3205" si="81">IF(OR(H3142="",H3142="(blank)"),"",1)</f>
        <v/>
      </c>
    </row>
    <row r="3143" spans="9:9" x14ac:dyDescent="0.25">
      <c r="I3143" t="str">
        <f t="shared" si="81"/>
        <v/>
      </c>
    </row>
    <row r="3144" spans="9:9" x14ac:dyDescent="0.25">
      <c r="I3144" t="str">
        <f t="shared" si="81"/>
        <v/>
      </c>
    </row>
    <row r="3145" spans="9:9" x14ac:dyDescent="0.25">
      <c r="I3145" t="str">
        <f t="shared" si="81"/>
        <v/>
      </c>
    </row>
    <row r="3146" spans="9:9" x14ac:dyDescent="0.25">
      <c r="I3146" t="str">
        <f t="shared" si="81"/>
        <v/>
      </c>
    </row>
    <row r="3147" spans="9:9" x14ac:dyDescent="0.25">
      <c r="I3147" t="str">
        <f t="shared" si="81"/>
        <v/>
      </c>
    </row>
    <row r="3148" spans="9:9" x14ac:dyDescent="0.25">
      <c r="I3148" t="str">
        <f t="shared" si="81"/>
        <v/>
      </c>
    </row>
    <row r="3149" spans="9:9" x14ac:dyDescent="0.25">
      <c r="I3149" t="str">
        <f t="shared" si="81"/>
        <v/>
      </c>
    </row>
    <row r="3150" spans="9:9" x14ac:dyDescent="0.25">
      <c r="I3150" t="str">
        <f t="shared" si="81"/>
        <v/>
      </c>
    </row>
    <row r="3151" spans="9:9" x14ac:dyDescent="0.25">
      <c r="I3151" t="str">
        <f t="shared" si="81"/>
        <v/>
      </c>
    </row>
    <row r="3152" spans="9:9" x14ac:dyDescent="0.25">
      <c r="I3152" t="str">
        <f t="shared" si="81"/>
        <v/>
      </c>
    </row>
    <row r="3153" spans="9:9" x14ac:dyDescent="0.25">
      <c r="I3153" t="str">
        <f t="shared" si="81"/>
        <v/>
      </c>
    </row>
    <row r="3154" spans="9:9" x14ac:dyDescent="0.25">
      <c r="I3154" t="str">
        <f t="shared" si="81"/>
        <v/>
      </c>
    </row>
    <row r="3155" spans="9:9" x14ac:dyDescent="0.25">
      <c r="I3155" t="str">
        <f t="shared" si="81"/>
        <v/>
      </c>
    </row>
    <row r="3156" spans="9:9" x14ac:dyDescent="0.25">
      <c r="I3156" t="str">
        <f t="shared" si="81"/>
        <v/>
      </c>
    </row>
    <row r="3157" spans="9:9" x14ac:dyDescent="0.25">
      <c r="I3157" t="str">
        <f t="shared" si="81"/>
        <v/>
      </c>
    </row>
    <row r="3158" spans="9:9" x14ac:dyDescent="0.25">
      <c r="I3158" t="str">
        <f t="shared" si="81"/>
        <v/>
      </c>
    </row>
    <row r="3159" spans="9:9" x14ac:dyDescent="0.25">
      <c r="I3159" t="str">
        <f t="shared" si="81"/>
        <v/>
      </c>
    </row>
    <row r="3160" spans="9:9" x14ac:dyDescent="0.25">
      <c r="I3160" t="str">
        <f t="shared" si="81"/>
        <v/>
      </c>
    </row>
    <row r="3161" spans="9:9" x14ac:dyDescent="0.25">
      <c r="I3161" t="str">
        <f t="shared" si="81"/>
        <v/>
      </c>
    </row>
    <row r="3162" spans="9:9" x14ac:dyDescent="0.25">
      <c r="I3162" t="str">
        <f t="shared" si="81"/>
        <v/>
      </c>
    </row>
    <row r="3163" spans="9:9" x14ac:dyDescent="0.25">
      <c r="I3163" t="str">
        <f t="shared" si="81"/>
        <v/>
      </c>
    </row>
    <row r="3164" spans="9:9" x14ac:dyDescent="0.25">
      <c r="I3164" t="str">
        <f t="shared" si="81"/>
        <v/>
      </c>
    </row>
    <row r="3165" spans="9:9" x14ac:dyDescent="0.25">
      <c r="I3165" t="str">
        <f t="shared" si="81"/>
        <v/>
      </c>
    </row>
    <row r="3166" spans="9:9" x14ac:dyDescent="0.25">
      <c r="I3166" t="str">
        <f t="shared" si="81"/>
        <v/>
      </c>
    </row>
    <row r="3167" spans="9:9" x14ac:dyDescent="0.25">
      <c r="I3167" t="str">
        <f t="shared" si="81"/>
        <v/>
      </c>
    </row>
    <row r="3168" spans="9:9" x14ac:dyDescent="0.25">
      <c r="I3168" t="str">
        <f t="shared" si="81"/>
        <v/>
      </c>
    </row>
    <row r="3169" spans="9:9" x14ac:dyDescent="0.25">
      <c r="I3169" t="str">
        <f t="shared" si="81"/>
        <v/>
      </c>
    </row>
    <row r="3170" spans="9:9" x14ac:dyDescent="0.25">
      <c r="I3170" t="str">
        <f t="shared" si="81"/>
        <v/>
      </c>
    </row>
    <row r="3171" spans="9:9" x14ac:dyDescent="0.25">
      <c r="I3171" t="str">
        <f t="shared" si="81"/>
        <v/>
      </c>
    </row>
    <row r="3172" spans="9:9" x14ac:dyDescent="0.25">
      <c r="I3172" t="str">
        <f t="shared" si="81"/>
        <v/>
      </c>
    </row>
    <row r="3173" spans="9:9" x14ac:dyDescent="0.25">
      <c r="I3173" t="str">
        <f t="shared" si="81"/>
        <v/>
      </c>
    </row>
    <row r="3174" spans="9:9" x14ac:dyDescent="0.25">
      <c r="I3174" t="str">
        <f t="shared" si="81"/>
        <v/>
      </c>
    </row>
    <row r="3175" spans="9:9" x14ac:dyDescent="0.25">
      <c r="I3175" t="str">
        <f t="shared" si="81"/>
        <v/>
      </c>
    </row>
    <row r="3176" spans="9:9" x14ac:dyDescent="0.25">
      <c r="I3176" t="str">
        <f t="shared" si="81"/>
        <v/>
      </c>
    </row>
    <row r="3177" spans="9:9" x14ac:dyDescent="0.25">
      <c r="I3177" t="str">
        <f t="shared" si="81"/>
        <v/>
      </c>
    </row>
    <row r="3178" spans="9:9" x14ac:dyDescent="0.25">
      <c r="I3178" t="str">
        <f t="shared" si="81"/>
        <v/>
      </c>
    </row>
    <row r="3179" spans="9:9" x14ac:dyDescent="0.25">
      <c r="I3179" t="str">
        <f t="shared" si="81"/>
        <v/>
      </c>
    </row>
    <row r="3180" spans="9:9" x14ac:dyDescent="0.25">
      <c r="I3180" t="str">
        <f t="shared" si="81"/>
        <v/>
      </c>
    </row>
    <row r="3181" spans="9:9" x14ac:dyDescent="0.25">
      <c r="I3181" t="str">
        <f t="shared" si="81"/>
        <v/>
      </c>
    </row>
    <row r="3182" spans="9:9" x14ac:dyDescent="0.25">
      <c r="I3182" t="str">
        <f t="shared" si="81"/>
        <v/>
      </c>
    </row>
    <row r="3183" spans="9:9" x14ac:dyDescent="0.25">
      <c r="I3183" t="str">
        <f t="shared" si="81"/>
        <v/>
      </c>
    </row>
    <row r="3184" spans="9:9" x14ac:dyDescent="0.25">
      <c r="I3184" t="str">
        <f t="shared" si="81"/>
        <v/>
      </c>
    </row>
    <row r="3185" spans="9:9" x14ac:dyDescent="0.25">
      <c r="I3185" t="str">
        <f t="shared" si="81"/>
        <v/>
      </c>
    </row>
    <row r="3186" spans="9:9" x14ac:dyDescent="0.25">
      <c r="I3186" t="str">
        <f t="shared" si="81"/>
        <v/>
      </c>
    </row>
    <row r="3187" spans="9:9" x14ac:dyDescent="0.25">
      <c r="I3187" t="str">
        <f t="shared" si="81"/>
        <v/>
      </c>
    </row>
    <row r="3188" spans="9:9" x14ac:dyDescent="0.25">
      <c r="I3188" t="str">
        <f t="shared" si="81"/>
        <v/>
      </c>
    </row>
    <row r="3189" spans="9:9" x14ac:dyDescent="0.25">
      <c r="I3189" t="str">
        <f t="shared" si="81"/>
        <v/>
      </c>
    </row>
    <row r="3190" spans="9:9" x14ac:dyDescent="0.25">
      <c r="I3190" t="str">
        <f t="shared" si="81"/>
        <v/>
      </c>
    </row>
    <row r="3191" spans="9:9" x14ac:dyDescent="0.25">
      <c r="I3191" t="str">
        <f t="shared" si="81"/>
        <v/>
      </c>
    </row>
    <row r="3192" spans="9:9" x14ac:dyDescent="0.25">
      <c r="I3192" t="str">
        <f t="shared" si="81"/>
        <v/>
      </c>
    </row>
    <row r="3193" spans="9:9" x14ac:dyDescent="0.25">
      <c r="I3193" t="str">
        <f t="shared" si="81"/>
        <v/>
      </c>
    </row>
    <row r="3194" spans="9:9" x14ac:dyDescent="0.25">
      <c r="I3194" t="str">
        <f t="shared" si="81"/>
        <v/>
      </c>
    </row>
    <row r="3195" spans="9:9" x14ac:dyDescent="0.25">
      <c r="I3195" t="str">
        <f t="shared" si="81"/>
        <v/>
      </c>
    </row>
    <row r="3196" spans="9:9" x14ac:dyDescent="0.25">
      <c r="I3196" t="str">
        <f t="shared" si="81"/>
        <v/>
      </c>
    </row>
    <row r="3197" spans="9:9" x14ac:dyDescent="0.25">
      <c r="I3197" t="str">
        <f t="shared" si="81"/>
        <v/>
      </c>
    </row>
    <row r="3198" spans="9:9" x14ac:dyDescent="0.25">
      <c r="I3198" t="str">
        <f t="shared" si="81"/>
        <v/>
      </c>
    </row>
    <row r="3199" spans="9:9" x14ac:dyDescent="0.25">
      <c r="I3199" t="str">
        <f t="shared" si="81"/>
        <v/>
      </c>
    </row>
    <row r="3200" spans="9:9" x14ac:dyDescent="0.25">
      <c r="I3200" t="str">
        <f t="shared" si="81"/>
        <v/>
      </c>
    </row>
    <row r="3201" spans="9:9" x14ac:dyDescent="0.25">
      <c r="I3201" t="str">
        <f t="shared" si="81"/>
        <v/>
      </c>
    </row>
    <row r="3202" spans="9:9" x14ac:dyDescent="0.25">
      <c r="I3202" t="str">
        <f t="shared" si="81"/>
        <v/>
      </c>
    </row>
    <row r="3203" spans="9:9" x14ac:dyDescent="0.25">
      <c r="I3203" t="str">
        <f t="shared" si="81"/>
        <v/>
      </c>
    </row>
    <row r="3204" spans="9:9" x14ac:dyDescent="0.25">
      <c r="I3204" t="str">
        <f t="shared" si="81"/>
        <v/>
      </c>
    </row>
    <row r="3205" spans="9:9" x14ac:dyDescent="0.25">
      <c r="I3205" t="str">
        <f t="shared" si="81"/>
        <v/>
      </c>
    </row>
    <row r="3206" spans="9:9" x14ac:dyDescent="0.25">
      <c r="I3206" t="str">
        <f t="shared" ref="I3206:I3269" si="82">IF(OR(H3206="",H3206="(blank)"),"",1)</f>
        <v/>
      </c>
    </row>
    <row r="3207" spans="9:9" x14ac:dyDescent="0.25">
      <c r="I3207" t="str">
        <f t="shared" si="82"/>
        <v/>
      </c>
    </row>
    <row r="3208" spans="9:9" x14ac:dyDescent="0.25">
      <c r="I3208" t="str">
        <f t="shared" si="82"/>
        <v/>
      </c>
    </row>
    <row r="3209" spans="9:9" x14ac:dyDescent="0.25">
      <c r="I3209" t="str">
        <f t="shared" si="82"/>
        <v/>
      </c>
    </row>
    <row r="3210" spans="9:9" x14ac:dyDescent="0.25">
      <c r="I3210" t="str">
        <f t="shared" si="82"/>
        <v/>
      </c>
    </row>
    <row r="3211" spans="9:9" x14ac:dyDescent="0.25">
      <c r="I3211" t="str">
        <f t="shared" si="82"/>
        <v/>
      </c>
    </row>
    <row r="3212" spans="9:9" x14ac:dyDescent="0.25">
      <c r="I3212" t="str">
        <f t="shared" si="82"/>
        <v/>
      </c>
    </row>
    <row r="3213" spans="9:9" x14ac:dyDescent="0.25">
      <c r="I3213" t="str">
        <f t="shared" si="82"/>
        <v/>
      </c>
    </row>
    <row r="3214" spans="9:9" x14ac:dyDescent="0.25">
      <c r="I3214" t="str">
        <f t="shared" si="82"/>
        <v/>
      </c>
    </row>
    <row r="3215" spans="9:9" x14ac:dyDescent="0.25">
      <c r="I3215" t="str">
        <f t="shared" si="82"/>
        <v/>
      </c>
    </row>
    <row r="3216" spans="9:9" x14ac:dyDescent="0.25">
      <c r="I3216" t="str">
        <f t="shared" si="82"/>
        <v/>
      </c>
    </row>
    <row r="3217" spans="9:9" x14ac:dyDescent="0.25">
      <c r="I3217" t="str">
        <f t="shared" si="82"/>
        <v/>
      </c>
    </row>
    <row r="3218" spans="9:9" x14ac:dyDescent="0.25">
      <c r="I3218" t="str">
        <f t="shared" si="82"/>
        <v/>
      </c>
    </row>
    <row r="3219" spans="9:9" x14ac:dyDescent="0.25">
      <c r="I3219" t="str">
        <f t="shared" si="82"/>
        <v/>
      </c>
    </row>
    <row r="3220" spans="9:9" x14ac:dyDescent="0.25">
      <c r="I3220" t="str">
        <f t="shared" si="82"/>
        <v/>
      </c>
    </row>
    <row r="3221" spans="9:9" x14ac:dyDescent="0.25">
      <c r="I3221" t="str">
        <f t="shared" si="82"/>
        <v/>
      </c>
    </row>
    <row r="3222" spans="9:9" x14ac:dyDescent="0.25">
      <c r="I3222" t="str">
        <f t="shared" si="82"/>
        <v/>
      </c>
    </row>
    <row r="3223" spans="9:9" x14ac:dyDescent="0.25">
      <c r="I3223" t="str">
        <f t="shared" si="82"/>
        <v/>
      </c>
    </row>
    <row r="3224" spans="9:9" x14ac:dyDescent="0.25">
      <c r="I3224" t="str">
        <f t="shared" si="82"/>
        <v/>
      </c>
    </row>
    <row r="3225" spans="9:9" x14ac:dyDescent="0.25">
      <c r="I3225" t="str">
        <f t="shared" si="82"/>
        <v/>
      </c>
    </row>
    <row r="3226" spans="9:9" x14ac:dyDescent="0.25">
      <c r="I3226" t="str">
        <f t="shared" si="82"/>
        <v/>
      </c>
    </row>
    <row r="3227" spans="9:9" x14ac:dyDescent="0.25">
      <c r="I3227" t="str">
        <f t="shared" si="82"/>
        <v/>
      </c>
    </row>
    <row r="3228" spans="9:9" x14ac:dyDescent="0.25">
      <c r="I3228" t="str">
        <f t="shared" si="82"/>
        <v/>
      </c>
    </row>
    <row r="3229" spans="9:9" x14ac:dyDescent="0.25">
      <c r="I3229" t="str">
        <f t="shared" si="82"/>
        <v/>
      </c>
    </row>
    <row r="3230" spans="9:9" x14ac:dyDescent="0.25">
      <c r="I3230" t="str">
        <f t="shared" si="82"/>
        <v/>
      </c>
    </row>
    <row r="3231" spans="9:9" x14ac:dyDescent="0.25">
      <c r="I3231" t="str">
        <f t="shared" si="82"/>
        <v/>
      </c>
    </row>
    <row r="3232" spans="9:9" x14ac:dyDescent="0.25">
      <c r="I3232" t="str">
        <f t="shared" si="82"/>
        <v/>
      </c>
    </row>
    <row r="3233" spans="9:9" x14ac:dyDescent="0.25">
      <c r="I3233" t="str">
        <f t="shared" si="82"/>
        <v/>
      </c>
    </row>
    <row r="3234" spans="9:9" x14ac:dyDescent="0.25">
      <c r="I3234" t="str">
        <f t="shared" si="82"/>
        <v/>
      </c>
    </row>
    <row r="3235" spans="9:9" x14ac:dyDescent="0.25">
      <c r="I3235" t="str">
        <f t="shared" si="82"/>
        <v/>
      </c>
    </row>
    <row r="3236" spans="9:9" x14ac:dyDescent="0.25">
      <c r="I3236" t="str">
        <f t="shared" si="82"/>
        <v/>
      </c>
    </row>
    <row r="3237" spans="9:9" x14ac:dyDescent="0.25">
      <c r="I3237" t="str">
        <f t="shared" si="82"/>
        <v/>
      </c>
    </row>
    <row r="3238" spans="9:9" x14ac:dyDescent="0.25">
      <c r="I3238" t="str">
        <f t="shared" si="82"/>
        <v/>
      </c>
    </row>
    <row r="3239" spans="9:9" x14ac:dyDescent="0.25">
      <c r="I3239" t="str">
        <f t="shared" si="82"/>
        <v/>
      </c>
    </row>
    <row r="3240" spans="9:9" x14ac:dyDescent="0.25">
      <c r="I3240" t="str">
        <f t="shared" si="82"/>
        <v/>
      </c>
    </row>
    <row r="3241" spans="9:9" x14ac:dyDescent="0.25">
      <c r="I3241" t="str">
        <f t="shared" si="82"/>
        <v/>
      </c>
    </row>
    <row r="3242" spans="9:9" x14ac:dyDescent="0.25">
      <c r="I3242" t="str">
        <f t="shared" si="82"/>
        <v/>
      </c>
    </row>
    <row r="3243" spans="9:9" x14ac:dyDescent="0.25">
      <c r="I3243" t="str">
        <f t="shared" si="82"/>
        <v/>
      </c>
    </row>
    <row r="3244" spans="9:9" x14ac:dyDescent="0.25">
      <c r="I3244" t="str">
        <f t="shared" si="82"/>
        <v/>
      </c>
    </row>
    <row r="3245" spans="9:9" x14ac:dyDescent="0.25">
      <c r="I3245" t="str">
        <f t="shared" si="82"/>
        <v/>
      </c>
    </row>
    <row r="3246" spans="9:9" x14ac:dyDescent="0.25">
      <c r="I3246" t="str">
        <f t="shared" si="82"/>
        <v/>
      </c>
    </row>
    <row r="3247" spans="9:9" x14ac:dyDescent="0.25">
      <c r="I3247" t="str">
        <f t="shared" si="82"/>
        <v/>
      </c>
    </row>
    <row r="3248" spans="9:9" x14ac:dyDescent="0.25">
      <c r="I3248" t="str">
        <f t="shared" si="82"/>
        <v/>
      </c>
    </row>
    <row r="3249" spans="9:9" x14ac:dyDescent="0.25">
      <c r="I3249" t="str">
        <f t="shared" si="82"/>
        <v/>
      </c>
    </row>
    <row r="3250" spans="9:9" x14ac:dyDescent="0.25">
      <c r="I3250" t="str">
        <f t="shared" si="82"/>
        <v/>
      </c>
    </row>
    <row r="3251" spans="9:9" x14ac:dyDescent="0.25">
      <c r="I3251" t="str">
        <f t="shared" si="82"/>
        <v/>
      </c>
    </row>
    <row r="3252" spans="9:9" x14ac:dyDescent="0.25">
      <c r="I3252" t="str">
        <f t="shared" si="82"/>
        <v/>
      </c>
    </row>
    <row r="3253" spans="9:9" x14ac:dyDescent="0.25">
      <c r="I3253" t="str">
        <f t="shared" si="82"/>
        <v/>
      </c>
    </row>
    <row r="3254" spans="9:9" x14ac:dyDescent="0.25">
      <c r="I3254" t="str">
        <f t="shared" si="82"/>
        <v/>
      </c>
    </row>
    <row r="3255" spans="9:9" x14ac:dyDescent="0.25">
      <c r="I3255" t="str">
        <f t="shared" si="82"/>
        <v/>
      </c>
    </row>
    <row r="3256" spans="9:9" x14ac:dyDescent="0.25">
      <c r="I3256" t="str">
        <f t="shared" si="82"/>
        <v/>
      </c>
    </row>
    <row r="3257" spans="9:9" x14ac:dyDescent="0.25">
      <c r="I3257" t="str">
        <f t="shared" si="82"/>
        <v/>
      </c>
    </row>
    <row r="3258" spans="9:9" x14ac:dyDescent="0.25">
      <c r="I3258" t="str">
        <f t="shared" si="82"/>
        <v/>
      </c>
    </row>
    <row r="3259" spans="9:9" x14ac:dyDescent="0.25">
      <c r="I3259" t="str">
        <f t="shared" si="82"/>
        <v/>
      </c>
    </row>
    <row r="3260" spans="9:9" x14ac:dyDescent="0.25">
      <c r="I3260" t="str">
        <f t="shared" si="82"/>
        <v/>
      </c>
    </row>
    <row r="3261" spans="9:9" x14ac:dyDescent="0.25">
      <c r="I3261" t="str">
        <f t="shared" si="82"/>
        <v/>
      </c>
    </row>
    <row r="3262" spans="9:9" x14ac:dyDescent="0.25">
      <c r="I3262" t="str">
        <f t="shared" si="82"/>
        <v/>
      </c>
    </row>
    <row r="3263" spans="9:9" x14ac:dyDescent="0.25">
      <c r="I3263" t="str">
        <f t="shared" si="82"/>
        <v/>
      </c>
    </row>
    <row r="3264" spans="9:9" x14ac:dyDescent="0.25">
      <c r="I3264" t="str">
        <f t="shared" si="82"/>
        <v/>
      </c>
    </row>
    <row r="3265" spans="9:9" x14ac:dyDescent="0.25">
      <c r="I3265" t="str">
        <f t="shared" si="82"/>
        <v/>
      </c>
    </row>
    <row r="3266" spans="9:9" x14ac:dyDescent="0.25">
      <c r="I3266" t="str">
        <f t="shared" si="82"/>
        <v/>
      </c>
    </row>
    <row r="3267" spans="9:9" x14ac:dyDescent="0.25">
      <c r="I3267" t="str">
        <f t="shared" si="82"/>
        <v/>
      </c>
    </row>
    <row r="3268" spans="9:9" x14ac:dyDescent="0.25">
      <c r="I3268" t="str">
        <f t="shared" si="82"/>
        <v/>
      </c>
    </row>
    <row r="3269" spans="9:9" x14ac:dyDescent="0.25">
      <c r="I3269" t="str">
        <f t="shared" si="82"/>
        <v/>
      </c>
    </row>
    <row r="3270" spans="9:9" x14ac:dyDescent="0.25">
      <c r="I3270" t="str">
        <f t="shared" ref="I3270:I3333" si="83">IF(OR(H3270="",H3270="(blank)"),"",1)</f>
        <v/>
      </c>
    </row>
    <row r="3271" spans="9:9" x14ac:dyDescent="0.25">
      <c r="I3271" t="str">
        <f t="shared" si="83"/>
        <v/>
      </c>
    </row>
    <row r="3272" spans="9:9" x14ac:dyDescent="0.25">
      <c r="I3272" t="str">
        <f t="shared" si="83"/>
        <v/>
      </c>
    </row>
    <row r="3273" spans="9:9" x14ac:dyDescent="0.25">
      <c r="I3273" t="str">
        <f t="shared" si="83"/>
        <v/>
      </c>
    </row>
    <row r="3274" spans="9:9" x14ac:dyDescent="0.25">
      <c r="I3274" t="str">
        <f t="shared" si="83"/>
        <v/>
      </c>
    </row>
    <row r="3275" spans="9:9" x14ac:dyDescent="0.25">
      <c r="I3275" t="str">
        <f t="shared" si="83"/>
        <v/>
      </c>
    </row>
    <row r="3276" spans="9:9" x14ac:dyDescent="0.25">
      <c r="I3276" t="str">
        <f t="shared" si="83"/>
        <v/>
      </c>
    </row>
    <row r="3277" spans="9:9" x14ac:dyDescent="0.25">
      <c r="I3277" t="str">
        <f t="shared" si="83"/>
        <v/>
      </c>
    </row>
    <row r="3278" spans="9:9" x14ac:dyDescent="0.25">
      <c r="I3278" t="str">
        <f t="shared" si="83"/>
        <v/>
      </c>
    </row>
    <row r="3279" spans="9:9" x14ac:dyDescent="0.25">
      <c r="I3279" t="str">
        <f t="shared" si="83"/>
        <v/>
      </c>
    </row>
    <row r="3280" spans="9:9" x14ac:dyDescent="0.25">
      <c r="I3280" t="str">
        <f t="shared" si="83"/>
        <v/>
      </c>
    </row>
    <row r="3281" spans="9:9" x14ac:dyDescent="0.25">
      <c r="I3281" t="str">
        <f t="shared" si="83"/>
        <v/>
      </c>
    </row>
    <row r="3282" spans="9:9" x14ac:dyDescent="0.25">
      <c r="I3282" t="str">
        <f t="shared" si="83"/>
        <v/>
      </c>
    </row>
    <row r="3283" spans="9:9" x14ac:dyDescent="0.25">
      <c r="I3283" t="str">
        <f t="shared" si="83"/>
        <v/>
      </c>
    </row>
    <row r="3284" spans="9:9" x14ac:dyDescent="0.25">
      <c r="I3284" t="str">
        <f t="shared" si="83"/>
        <v/>
      </c>
    </row>
    <row r="3285" spans="9:9" x14ac:dyDescent="0.25">
      <c r="I3285" t="str">
        <f t="shared" si="83"/>
        <v/>
      </c>
    </row>
    <row r="3286" spans="9:9" x14ac:dyDescent="0.25">
      <c r="I3286" t="str">
        <f t="shared" si="83"/>
        <v/>
      </c>
    </row>
    <row r="3287" spans="9:9" x14ac:dyDescent="0.25">
      <c r="I3287" t="str">
        <f t="shared" si="83"/>
        <v/>
      </c>
    </row>
    <row r="3288" spans="9:9" x14ac:dyDescent="0.25">
      <c r="I3288" t="str">
        <f t="shared" si="83"/>
        <v/>
      </c>
    </row>
    <row r="3289" spans="9:9" x14ac:dyDescent="0.25">
      <c r="I3289" t="str">
        <f t="shared" si="83"/>
        <v/>
      </c>
    </row>
    <row r="3290" spans="9:9" x14ac:dyDescent="0.25">
      <c r="I3290" t="str">
        <f t="shared" si="83"/>
        <v/>
      </c>
    </row>
    <row r="3291" spans="9:9" x14ac:dyDescent="0.25">
      <c r="I3291" t="str">
        <f t="shared" si="83"/>
        <v/>
      </c>
    </row>
    <row r="3292" spans="9:9" x14ac:dyDescent="0.25">
      <c r="I3292" t="str">
        <f t="shared" si="83"/>
        <v/>
      </c>
    </row>
    <row r="3293" spans="9:9" x14ac:dyDescent="0.25">
      <c r="I3293" t="str">
        <f t="shared" si="83"/>
        <v/>
      </c>
    </row>
    <row r="3294" spans="9:9" x14ac:dyDescent="0.25">
      <c r="I3294" t="str">
        <f t="shared" si="83"/>
        <v/>
      </c>
    </row>
    <row r="3295" spans="9:9" x14ac:dyDescent="0.25">
      <c r="I3295" t="str">
        <f t="shared" si="83"/>
        <v/>
      </c>
    </row>
    <row r="3296" spans="9:9" x14ac:dyDescent="0.25">
      <c r="I3296" t="str">
        <f t="shared" si="83"/>
        <v/>
      </c>
    </row>
    <row r="3297" spans="9:9" x14ac:dyDescent="0.25">
      <c r="I3297" t="str">
        <f t="shared" si="83"/>
        <v/>
      </c>
    </row>
    <row r="3298" spans="9:9" x14ac:dyDescent="0.25">
      <c r="I3298" t="str">
        <f t="shared" si="83"/>
        <v/>
      </c>
    </row>
    <row r="3299" spans="9:9" x14ac:dyDescent="0.25">
      <c r="I3299" t="str">
        <f t="shared" si="83"/>
        <v/>
      </c>
    </row>
    <row r="3300" spans="9:9" x14ac:dyDescent="0.25">
      <c r="I3300" t="str">
        <f t="shared" si="83"/>
        <v/>
      </c>
    </row>
    <row r="3301" spans="9:9" x14ac:dyDescent="0.25">
      <c r="I3301" t="str">
        <f t="shared" si="83"/>
        <v/>
      </c>
    </row>
    <row r="3302" spans="9:9" x14ac:dyDescent="0.25">
      <c r="I3302" t="str">
        <f t="shared" si="83"/>
        <v/>
      </c>
    </row>
    <row r="3303" spans="9:9" x14ac:dyDescent="0.25">
      <c r="I3303" t="str">
        <f t="shared" si="83"/>
        <v/>
      </c>
    </row>
    <row r="3304" spans="9:9" x14ac:dyDescent="0.25">
      <c r="I3304" t="str">
        <f t="shared" si="83"/>
        <v/>
      </c>
    </row>
    <row r="3305" spans="9:9" x14ac:dyDescent="0.25">
      <c r="I3305" t="str">
        <f t="shared" si="83"/>
        <v/>
      </c>
    </row>
    <row r="3306" spans="9:9" x14ac:dyDescent="0.25">
      <c r="I3306" t="str">
        <f t="shared" si="83"/>
        <v/>
      </c>
    </row>
    <row r="3307" spans="9:9" x14ac:dyDescent="0.25">
      <c r="I3307" t="str">
        <f t="shared" si="83"/>
        <v/>
      </c>
    </row>
    <row r="3308" spans="9:9" x14ac:dyDescent="0.25">
      <c r="I3308" t="str">
        <f t="shared" si="83"/>
        <v/>
      </c>
    </row>
    <row r="3309" spans="9:9" x14ac:dyDescent="0.25">
      <c r="I3309" t="str">
        <f t="shared" si="83"/>
        <v/>
      </c>
    </row>
    <row r="3310" spans="9:9" x14ac:dyDescent="0.25">
      <c r="I3310" t="str">
        <f t="shared" si="83"/>
        <v/>
      </c>
    </row>
    <row r="3311" spans="9:9" x14ac:dyDescent="0.25">
      <c r="I3311" t="str">
        <f t="shared" si="83"/>
        <v/>
      </c>
    </row>
    <row r="3312" spans="9:9" x14ac:dyDescent="0.25">
      <c r="I3312" t="str">
        <f t="shared" si="83"/>
        <v/>
      </c>
    </row>
    <row r="3313" spans="9:9" x14ac:dyDescent="0.25">
      <c r="I3313" t="str">
        <f t="shared" si="83"/>
        <v/>
      </c>
    </row>
    <row r="3314" spans="9:9" x14ac:dyDescent="0.25">
      <c r="I3314" t="str">
        <f t="shared" si="83"/>
        <v/>
      </c>
    </row>
    <row r="3315" spans="9:9" x14ac:dyDescent="0.25">
      <c r="I3315" t="str">
        <f t="shared" si="83"/>
        <v/>
      </c>
    </row>
    <row r="3316" spans="9:9" x14ac:dyDescent="0.25">
      <c r="I3316" t="str">
        <f t="shared" si="83"/>
        <v/>
      </c>
    </row>
    <row r="3317" spans="9:9" x14ac:dyDescent="0.25">
      <c r="I3317" t="str">
        <f t="shared" si="83"/>
        <v/>
      </c>
    </row>
    <row r="3318" spans="9:9" x14ac:dyDescent="0.25">
      <c r="I3318" t="str">
        <f t="shared" si="83"/>
        <v/>
      </c>
    </row>
    <row r="3319" spans="9:9" x14ac:dyDescent="0.25">
      <c r="I3319" t="str">
        <f t="shared" si="83"/>
        <v/>
      </c>
    </row>
    <row r="3320" spans="9:9" x14ac:dyDescent="0.25">
      <c r="I3320" t="str">
        <f t="shared" si="83"/>
        <v/>
      </c>
    </row>
    <row r="3321" spans="9:9" x14ac:dyDescent="0.25">
      <c r="I3321" t="str">
        <f t="shared" si="83"/>
        <v/>
      </c>
    </row>
    <row r="3322" spans="9:9" x14ac:dyDescent="0.25">
      <c r="I3322" t="str">
        <f t="shared" si="83"/>
        <v/>
      </c>
    </row>
    <row r="3323" spans="9:9" x14ac:dyDescent="0.25">
      <c r="I3323" t="str">
        <f t="shared" si="83"/>
        <v/>
      </c>
    </row>
    <row r="3324" spans="9:9" x14ac:dyDescent="0.25">
      <c r="I3324" t="str">
        <f t="shared" si="83"/>
        <v/>
      </c>
    </row>
    <row r="3325" spans="9:9" x14ac:dyDescent="0.25">
      <c r="I3325" t="str">
        <f t="shared" si="83"/>
        <v/>
      </c>
    </row>
    <row r="3326" spans="9:9" x14ac:dyDescent="0.25">
      <c r="I3326" t="str">
        <f t="shared" si="83"/>
        <v/>
      </c>
    </row>
    <row r="3327" spans="9:9" x14ac:dyDescent="0.25">
      <c r="I3327" t="str">
        <f t="shared" si="83"/>
        <v/>
      </c>
    </row>
    <row r="3328" spans="9:9" x14ac:dyDescent="0.25">
      <c r="I3328" t="str">
        <f t="shared" si="83"/>
        <v/>
      </c>
    </row>
    <row r="3329" spans="9:9" x14ac:dyDescent="0.25">
      <c r="I3329" t="str">
        <f t="shared" si="83"/>
        <v/>
      </c>
    </row>
    <row r="3330" spans="9:9" x14ac:dyDescent="0.25">
      <c r="I3330" t="str">
        <f t="shared" si="83"/>
        <v/>
      </c>
    </row>
    <row r="3331" spans="9:9" x14ac:dyDescent="0.25">
      <c r="I3331" t="str">
        <f t="shared" si="83"/>
        <v/>
      </c>
    </row>
    <row r="3332" spans="9:9" x14ac:dyDescent="0.25">
      <c r="I3332" t="str">
        <f t="shared" si="83"/>
        <v/>
      </c>
    </row>
    <row r="3333" spans="9:9" x14ac:dyDescent="0.25">
      <c r="I3333" t="str">
        <f t="shared" si="83"/>
        <v/>
      </c>
    </row>
    <row r="3334" spans="9:9" x14ac:dyDescent="0.25">
      <c r="I3334" t="str">
        <f t="shared" ref="I3334:I3397" si="84">IF(OR(H3334="",H3334="(blank)"),"",1)</f>
        <v/>
      </c>
    </row>
    <row r="3335" spans="9:9" x14ac:dyDescent="0.25">
      <c r="I3335" t="str">
        <f t="shared" si="84"/>
        <v/>
      </c>
    </row>
    <row r="3336" spans="9:9" x14ac:dyDescent="0.25">
      <c r="I3336" t="str">
        <f t="shared" si="84"/>
        <v/>
      </c>
    </row>
    <row r="3337" spans="9:9" x14ac:dyDescent="0.25">
      <c r="I3337" t="str">
        <f t="shared" si="84"/>
        <v/>
      </c>
    </row>
    <row r="3338" spans="9:9" x14ac:dyDescent="0.25">
      <c r="I3338" t="str">
        <f t="shared" si="84"/>
        <v/>
      </c>
    </row>
    <row r="3339" spans="9:9" x14ac:dyDescent="0.25">
      <c r="I3339" t="str">
        <f t="shared" si="84"/>
        <v/>
      </c>
    </row>
    <row r="3340" spans="9:9" x14ac:dyDescent="0.25">
      <c r="I3340" t="str">
        <f t="shared" si="84"/>
        <v/>
      </c>
    </row>
    <row r="3341" spans="9:9" x14ac:dyDescent="0.25">
      <c r="I3341" t="str">
        <f t="shared" si="84"/>
        <v/>
      </c>
    </row>
    <row r="3342" spans="9:9" x14ac:dyDescent="0.25">
      <c r="I3342" t="str">
        <f t="shared" si="84"/>
        <v/>
      </c>
    </row>
    <row r="3343" spans="9:9" x14ac:dyDescent="0.25">
      <c r="I3343" t="str">
        <f t="shared" si="84"/>
        <v/>
      </c>
    </row>
    <row r="3344" spans="9:9" x14ac:dyDescent="0.25">
      <c r="I3344" t="str">
        <f t="shared" si="84"/>
        <v/>
      </c>
    </row>
    <row r="3345" spans="9:9" x14ac:dyDescent="0.25">
      <c r="I3345" t="str">
        <f t="shared" si="84"/>
        <v/>
      </c>
    </row>
    <row r="3346" spans="9:9" x14ac:dyDescent="0.25">
      <c r="I3346" t="str">
        <f t="shared" si="84"/>
        <v/>
      </c>
    </row>
    <row r="3347" spans="9:9" x14ac:dyDescent="0.25">
      <c r="I3347" t="str">
        <f t="shared" si="84"/>
        <v/>
      </c>
    </row>
    <row r="3348" spans="9:9" x14ac:dyDescent="0.25">
      <c r="I3348" t="str">
        <f t="shared" si="84"/>
        <v/>
      </c>
    </row>
    <row r="3349" spans="9:9" x14ac:dyDescent="0.25">
      <c r="I3349" t="str">
        <f t="shared" si="84"/>
        <v/>
      </c>
    </row>
    <row r="3350" spans="9:9" x14ac:dyDescent="0.25">
      <c r="I3350" t="str">
        <f t="shared" si="84"/>
        <v/>
      </c>
    </row>
    <row r="3351" spans="9:9" x14ac:dyDescent="0.25">
      <c r="I3351" t="str">
        <f t="shared" si="84"/>
        <v/>
      </c>
    </row>
    <row r="3352" spans="9:9" x14ac:dyDescent="0.25">
      <c r="I3352" t="str">
        <f t="shared" si="84"/>
        <v/>
      </c>
    </row>
    <row r="3353" spans="9:9" x14ac:dyDescent="0.25">
      <c r="I3353" t="str">
        <f t="shared" si="84"/>
        <v/>
      </c>
    </row>
    <row r="3354" spans="9:9" x14ac:dyDescent="0.25">
      <c r="I3354" t="str">
        <f t="shared" si="84"/>
        <v/>
      </c>
    </row>
    <row r="3355" spans="9:9" x14ac:dyDescent="0.25">
      <c r="I3355" t="str">
        <f t="shared" si="84"/>
        <v/>
      </c>
    </row>
    <row r="3356" spans="9:9" x14ac:dyDescent="0.25">
      <c r="I3356" t="str">
        <f t="shared" si="84"/>
        <v/>
      </c>
    </row>
    <row r="3357" spans="9:9" x14ac:dyDescent="0.25">
      <c r="I3357" t="str">
        <f t="shared" si="84"/>
        <v/>
      </c>
    </row>
    <row r="3358" spans="9:9" x14ac:dyDescent="0.25">
      <c r="I3358" t="str">
        <f t="shared" si="84"/>
        <v/>
      </c>
    </row>
    <row r="3359" spans="9:9" x14ac:dyDescent="0.25">
      <c r="I3359" t="str">
        <f t="shared" si="84"/>
        <v/>
      </c>
    </row>
    <row r="3360" spans="9:9" x14ac:dyDescent="0.25">
      <c r="I3360" t="str">
        <f t="shared" si="84"/>
        <v/>
      </c>
    </row>
    <row r="3361" spans="9:9" x14ac:dyDescent="0.25">
      <c r="I3361" t="str">
        <f t="shared" si="84"/>
        <v/>
      </c>
    </row>
    <row r="3362" spans="9:9" x14ac:dyDescent="0.25">
      <c r="I3362" t="str">
        <f t="shared" si="84"/>
        <v/>
      </c>
    </row>
    <row r="3363" spans="9:9" x14ac:dyDescent="0.25">
      <c r="I3363" t="str">
        <f t="shared" si="84"/>
        <v/>
      </c>
    </row>
    <row r="3364" spans="9:9" x14ac:dyDescent="0.25">
      <c r="I3364" t="str">
        <f t="shared" si="84"/>
        <v/>
      </c>
    </row>
    <row r="3365" spans="9:9" x14ac:dyDescent="0.25">
      <c r="I3365" t="str">
        <f t="shared" si="84"/>
        <v/>
      </c>
    </row>
    <row r="3366" spans="9:9" x14ac:dyDescent="0.25">
      <c r="I3366" t="str">
        <f t="shared" si="84"/>
        <v/>
      </c>
    </row>
    <row r="3367" spans="9:9" x14ac:dyDescent="0.25">
      <c r="I3367" t="str">
        <f t="shared" si="84"/>
        <v/>
      </c>
    </row>
    <row r="3368" spans="9:9" x14ac:dyDescent="0.25">
      <c r="I3368" t="str">
        <f t="shared" si="84"/>
        <v/>
      </c>
    </row>
    <row r="3369" spans="9:9" x14ac:dyDescent="0.25">
      <c r="I3369" t="str">
        <f t="shared" si="84"/>
        <v/>
      </c>
    </row>
    <row r="3370" spans="9:9" x14ac:dyDescent="0.25">
      <c r="I3370" t="str">
        <f t="shared" si="84"/>
        <v/>
      </c>
    </row>
    <row r="3371" spans="9:9" x14ac:dyDescent="0.25">
      <c r="I3371" t="str">
        <f t="shared" si="84"/>
        <v/>
      </c>
    </row>
    <row r="3372" spans="9:9" x14ac:dyDescent="0.25">
      <c r="I3372" t="str">
        <f t="shared" si="84"/>
        <v/>
      </c>
    </row>
    <row r="3373" spans="9:9" x14ac:dyDescent="0.25">
      <c r="I3373" t="str">
        <f t="shared" si="84"/>
        <v/>
      </c>
    </row>
    <row r="3374" spans="9:9" x14ac:dyDescent="0.25">
      <c r="I3374" t="str">
        <f t="shared" si="84"/>
        <v/>
      </c>
    </row>
    <row r="3375" spans="9:9" x14ac:dyDescent="0.25">
      <c r="I3375" t="str">
        <f t="shared" si="84"/>
        <v/>
      </c>
    </row>
    <row r="3376" spans="9:9" x14ac:dyDescent="0.25">
      <c r="I3376" t="str">
        <f t="shared" si="84"/>
        <v/>
      </c>
    </row>
    <row r="3377" spans="9:9" x14ac:dyDescent="0.25">
      <c r="I3377" t="str">
        <f t="shared" si="84"/>
        <v/>
      </c>
    </row>
    <row r="3378" spans="9:9" x14ac:dyDescent="0.25">
      <c r="I3378" t="str">
        <f t="shared" si="84"/>
        <v/>
      </c>
    </row>
    <row r="3379" spans="9:9" x14ac:dyDescent="0.25">
      <c r="I3379" t="str">
        <f t="shared" si="84"/>
        <v/>
      </c>
    </row>
    <row r="3380" spans="9:9" x14ac:dyDescent="0.25">
      <c r="I3380" t="str">
        <f t="shared" si="84"/>
        <v/>
      </c>
    </row>
    <row r="3381" spans="9:9" x14ac:dyDescent="0.25">
      <c r="I3381" t="str">
        <f t="shared" si="84"/>
        <v/>
      </c>
    </row>
    <row r="3382" spans="9:9" x14ac:dyDescent="0.25">
      <c r="I3382" t="str">
        <f t="shared" si="84"/>
        <v/>
      </c>
    </row>
    <row r="3383" spans="9:9" x14ac:dyDescent="0.25">
      <c r="I3383" t="str">
        <f t="shared" si="84"/>
        <v/>
      </c>
    </row>
    <row r="3384" spans="9:9" x14ac:dyDescent="0.25">
      <c r="I3384" t="str">
        <f t="shared" si="84"/>
        <v/>
      </c>
    </row>
    <row r="3385" spans="9:9" x14ac:dyDescent="0.25">
      <c r="I3385" t="str">
        <f t="shared" si="84"/>
        <v/>
      </c>
    </row>
    <row r="3386" spans="9:9" x14ac:dyDescent="0.25">
      <c r="I3386" t="str">
        <f t="shared" si="84"/>
        <v/>
      </c>
    </row>
    <row r="3387" spans="9:9" x14ac:dyDescent="0.25">
      <c r="I3387" t="str">
        <f t="shared" si="84"/>
        <v/>
      </c>
    </row>
    <row r="3388" spans="9:9" x14ac:dyDescent="0.25">
      <c r="I3388" t="str">
        <f t="shared" si="84"/>
        <v/>
      </c>
    </row>
    <row r="3389" spans="9:9" x14ac:dyDescent="0.25">
      <c r="I3389" t="str">
        <f t="shared" si="84"/>
        <v/>
      </c>
    </row>
    <row r="3390" spans="9:9" x14ac:dyDescent="0.25">
      <c r="I3390" t="str">
        <f t="shared" si="84"/>
        <v/>
      </c>
    </row>
    <row r="3391" spans="9:9" x14ac:dyDescent="0.25">
      <c r="I3391" t="str">
        <f t="shared" si="84"/>
        <v/>
      </c>
    </row>
    <row r="3392" spans="9:9" x14ac:dyDescent="0.25">
      <c r="I3392" t="str">
        <f t="shared" si="84"/>
        <v/>
      </c>
    </row>
    <row r="3393" spans="9:9" x14ac:dyDescent="0.25">
      <c r="I3393" t="str">
        <f t="shared" si="84"/>
        <v/>
      </c>
    </row>
    <row r="3394" spans="9:9" x14ac:dyDescent="0.25">
      <c r="I3394" t="str">
        <f t="shared" si="84"/>
        <v/>
      </c>
    </row>
    <row r="3395" spans="9:9" x14ac:dyDescent="0.25">
      <c r="I3395" t="str">
        <f t="shared" si="84"/>
        <v/>
      </c>
    </row>
    <row r="3396" spans="9:9" x14ac:dyDescent="0.25">
      <c r="I3396" t="str">
        <f t="shared" si="84"/>
        <v/>
      </c>
    </row>
    <row r="3397" spans="9:9" x14ac:dyDescent="0.25">
      <c r="I3397" t="str">
        <f t="shared" si="84"/>
        <v/>
      </c>
    </row>
    <row r="3398" spans="9:9" x14ac:dyDescent="0.25">
      <c r="I3398" t="str">
        <f t="shared" ref="I3398:I3461" si="85">IF(OR(H3398="",H3398="(blank)"),"",1)</f>
        <v/>
      </c>
    </row>
    <row r="3399" spans="9:9" x14ac:dyDescent="0.25">
      <c r="I3399" t="str">
        <f t="shared" si="85"/>
        <v/>
      </c>
    </row>
    <row r="3400" spans="9:9" x14ac:dyDescent="0.25">
      <c r="I3400" t="str">
        <f t="shared" si="85"/>
        <v/>
      </c>
    </row>
    <row r="3401" spans="9:9" x14ac:dyDescent="0.25">
      <c r="I3401" t="str">
        <f t="shared" si="85"/>
        <v/>
      </c>
    </row>
    <row r="3402" spans="9:9" x14ac:dyDescent="0.25">
      <c r="I3402" t="str">
        <f t="shared" si="85"/>
        <v/>
      </c>
    </row>
    <row r="3403" spans="9:9" x14ac:dyDescent="0.25">
      <c r="I3403" t="str">
        <f t="shared" si="85"/>
        <v/>
      </c>
    </row>
    <row r="3404" spans="9:9" x14ac:dyDescent="0.25">
      <c r="I3404" t="str">
        <f t="shared" si="85"/>
        <v/>
      </c>
    </row>
    <row r="3405" spans="9:9" x14ac:dyDescent="0.25">
      <c r="I3405" t="str">
        <f t="shared" si="85"/>
        <v/>
      </c>
    </row>
    <row r="3406" spans="9:9" x14ac:dyDescent="0.25">
      <c r="I3406" t="str">
        <f t="shared" si="85"/>
        <v/>
      </c>
    </row>
    <row r="3407" spans="9:9" x14ac:dyDescent="0.25">
      <c r="I3407" t="str">
        <f t="shared" si="85"/>
        <v/>
      </c>
    </row>
    <row r="3408" spans="9:9" x14ac:dyDescent="0.25">
      <c r="I3408" t="str">
        <f t="shared" si="85"/>
        <v/>
      </c>
    </row>
    <row r="3409" spans="9:9" x14ac:dyDescent="0.25">
      <c r="I3409" t="str">
        <f t="shared" si="85"/>
        <v/>
      </c>
    </row>
    <row r="3410" spans="9:9" x14ac:dyDescent="0.25">
      <c r="I3410" t="str">
        <f t="shared" si="85"/>
        <v/>
      </c>
    </row>
    <row r="3411" spans="9:9" x14ac:dyDescent="0.25">
      <c r="I3411" t="str">
        <f t="shared" si="85"/>
        <v/>
      </c>
    </row>
    <row r="3412" spans="9:9" x14ac:dyDescent="0.25">
      <c r="I3412" t="str">
        <f t="shared" si="85"/>
        <v/>
      </c>
    </row>
    <row r="3413" spans="9:9" x14ac:dyDescent="0.25">
      <c r="I3413" t="str">
        <f t="shared" si="85"/>
        <v/>
      </c>
    </row>
    <row r="3414" spans="9:9" x14ac:dyDescent="0.25">
      <c r="I3414" t="str">
        <f t="shared" si="85"/>
        <v/>
      </c>
    </row>
    <row r="3415" spans="9:9" x14ac:dyDescent="0.25">
      <c r="I3415" t="str">
        <f t="shared" si="85"/>
        <v/>
      </c>
    </row>
    <row r="3416" spans="9:9" x14ac:dyDescent="0.25">
      <c r="I3416" t="str">
        <f t="shared" si="85"/>
        <v/>
      </c>
    </row>
    <row r="3417" spans="9:9" x14ac:dyDescent="0.25">
      <c r="I3417" t="str">
        <f t="shared" si="85"/>
        <v/>
      </c>
    </row>
    <row r="3418" spans="9:9" x14ac:dyDescent="0.25">
      <c r="I3418" t="str">
        <f t="shared" si="85"/>
        <v/>
      </c>
    </row>
    <row r="3419" spans="9:9" x14ac:dyDescent="0.25">
      <c r="I3419" t="str">
        <f t="shared" si="85"/>
        <v/>
      </c>
    </row>
    <row r="3420" spans="9:9" x14ac:dyDescent="0.25">
      <c r="I3420" t="str">
        <f t="shared" si="85"/>
        <v/>
      </c>
    </row>
    <row r="3421" spans="9:9" x14ac:dyDescent="0.25">
      <c r="I3421" t="str">
        <f t="shared" si="85"/>
        <v/>
      </c>
    </row>
    <row r="3422" spans="9:9" x14ac:dyDescent="0.25">
      <c r="I3422" t="str">
        <f t="shared" si="85"/>
        <v/>
      </c>
    </row>
    <row r="3423" spans="9:9" x14ac:dyDescent="0.25">
      <c r="I3423" t="str">
        <f t="shared" si="85"/>
        <v/>
      </c>
    </row>
    <row r="3424" spans="9:9" x14ac:dyDescent="0.25">
      <c r="I3424" t="str">
        <f t="shared" si="85"/>
        <v/>
      </c>
    </row>
    <row r="3425" spans="9:9" x14ac:dyDescent="0.25">
      <c r="I3425" t="str">
        <f t="shared" si="85"/>
        <v/>
      </c>
    </row>
    <row r="3426" spans="9:9" x14ac:dyDescent="0.25">
      <c r="I3426" t="str">
        <f t="shared" si="85"/>
        <v/>
      </c>
    </row>
    <row r="3427" spans="9:9" x14ac:dyDescent="0.25">
      <c r="I3427" t="str">
        <f t="shared" si="85"/>
        <v/>
      </c>
    </row>
    <row r="3428" spans="9:9" x14ac:dyDescent="0.25">
      <c r="I3428" t="str">
        <f t="shared" si="85"/>
        <v/>
      </c>
    </row>
    <row r="3429" spans="9:9" x14ac:dyDescent="0.25">
      <c r="I3429" t="str">
        <f t="shared" si="85"/>
        <v/>
      </c>
    </row>
    <row r="3430" spans="9:9" x14ac:dyDescent="0.25">
      <c r="I3430" t="str">
        <f t="shared" si="85"/>
        <v/>
      </c>
    </row>
    <row r="3431" spans="9:9" x14ac:dyDescent="0.25">
      <c r="I3431" t="str">
        <f t="shared" si="85"/>
        <v/>
      </c>
    </row>
    <row r="3432" spans="9:9" x14ac:dyDescent="0.25">
      <c r="I3432" t="str">
        <f t="shared" si="85"/>
        <v/>
      </c>
    </row>
    <row r="3433" spans="9:9" x14ac:dyDescent="0.25">
      <c r="I3433" t="str">
        <f t="shared" si="85"/>
        <v/>
      </c>
    </row>
    <row r="3434" spans="9:9" x14ac:dyDescent="0.25">
      <c r="I3434" t="str">
        <f t="shared" si="85"/>
        <v/>
      </c>
    </row>
    <row r="3435" spans="9:9" x14ac:dyDescent="0.25">
      <c r="I3435" t="str">
        <f t="shared" si="85"/>
        <v/>
      </c>
    </row>
    <row r="3436" spans="9:9" x14ac:dyDescent="0.25">
      <c r="I3436" t="str">
        <f t="shared" si="85"/>
        <v/>
      </c>
    </row>
    <row r="3437" spans="9:9" x14ac:dyDescent="0.25">
      <c r="I3437" t="str">
        <f t="shared" si="85"/>
        <v/>
      </c>
    </row>
    <row r="3438" spans="9:9" x14ac:dyDescent="0.25">
      <c r="I3438" t="str">
        <f t="shared" si="85"/>
        <v/>
      </c>
    </row>
    <row r="3439" spans="9:9" x14ac:dyDescent="0.25">
      <c r="I3439" t="str">
        <f t="shared" si="85"/>
        <v/>
      </c>
    </row>
    <row r="3440" spans="9:9" x14ac:dyDescent="0.25">
      <c r="I3440" t="str">
        <f t="shared" si="85"/>
        <v/>
      </c>
    </row>
    <row r="3441" spans="9:9" x14ac:dyDescent="0.25">
      <c r="I3441" t="str">
        <f t="shared" si="85"/>
        <v/>
      </c>
    </row>
    <row r="3442" spans="9:9" x14ac:dyDescent="0.25">
      <c r="I3442" t="str">
        <f t="shared" si="85"/>
        <v/>
      </c>
    </row>
    <row r="3443" spans="9:9" x14ac:dyDescent="0.25">
      <c r="I3443" t="str">
        <f t="shared" si="85"/>
        <v/>
      </c>
    </row>
    <row r="3444" spans="9:9" x14ac:dyDescent="0.25">
      <c r="I3444" t="str">
        <f t="shared" si="85"/>
        <v/>
      </c>
    </row>
    <row r="3445" spans="9:9" x14ac:dyDescent="0.25">
      <c r="I3445" t="str">
        <f t="shared" si="85"/>
        <v/>
      </c>
    </row>
    <row r="3446" spans="9:9" x14ac:dyDescent="0.25">
      <c r="I3446" t="str">
        <f t="shared" si="85"/>
        <v/>
      </c>
    </row>
    <row r="3447" spans="9:9" x14ac:dyDescent="0.25">
      <c r="I3447" t="str">
        <f t="shared" si="85"/>
        <v/>
      </c>
    </row>
    <row r="3448" spans="9:9" x14ac:dyDescent="0.25">
      <c r="I3448" t="str">
        <f t="shared" si="85"/>
        <v/>
      </c>
    </row>
    <row r="3449" spans="9:9" x14ac:dyDescent="0.25">
      <c r="I3449" t="str">
        <f t="shared" si="85"/>
        <v/>
      </c>
    </row>
    <row r="3450" spans="9:9" x14ac:dyDescent="0.25">
      <c r="I3450" t="str">
        <f t="shared" si="85"/>
        <v/>
      </c>
    </row>
    <row r="3451" spans="9:9" x14ac:dyDescent="0.25">
      <c r="I3451" t="str">
        <f t="shared" si="85"/>
        <v/>
      </c>
    </row>
    <row r="3452" spans="9:9" x14ac:dyDescent="0.25">
      <c r="I3452" t="str">
        <f t="shared" si="85"/>
        <v/>
      </c>
    </row>
    <row r="3453" spans="9:9" x14ac:dyDescent="0.25">
      <c r="I3453" t="str">
        <f t="shared" si="85"/>
        <v/>
      </c>
    </row>
    <row r="3454" spans="9:9" x14ac:dyDescent="0.25">
      <c r="I3454" t="str">
        <f t="shared" si="85"/>
        <v/>
      </c>
    </row>
    <row r="3455" spans="9:9" x14ac:dyDescent="0.25">
      <c r="I3455" t="str">
        <f t="shared" si="85"/>
        <v/>
      </c>
    </row>
    <row r="3456" spans="9:9" x14ac:dyDescent="0.25">
      <c r="I3456" t="str">
        <f t="shared" si="85"/>
        <v/>
      </c>
    </row>
    <row r="3457" spans="9:9" x14ac:dyDescent="0.25">
      <c r="I3457" t="str">
        <f t="shared" si="85"/>
        <v/>
      </c>
    </row>
    <row r="3458" spans="9:9" x14ac:dyDescent="0.25">
      <c r="I3458" t="str">
        <f t="shared" si="85"/>
        <v/>
      </c>
    </row>
    <row r="3459" spans="9:9" x14ac:dyDescent="0.25">
      <c r="I3459" t="str">
        <f t="shared" si="85"/>
        <v/>
      </c>
    </row>
    <row r="3460" spans="9:9" x14ac:dyDescent="0.25">
      <c r="I3460" t="str">
        <f t="shared" si="85"/>
        <v/>
      </c>
    </row>
    <row r="3461" spans="9:9" x14ac:dyDescent="0.25">
      <c r="I3461" t="str">
        <f t="shared" si="85"/>
        <v/>
      </c>
    </row>
    <row r="3462" spans="9:9" x14ac:dyDescent="0.25">
      <c r="I3462" t="str">
        <f t="shared" ref="I3462:I3525" si="86">IF(OR(H3462="",H3462="(blank)"),"",1)</f>
        <v/>
      </c>
    </row>
    <row r="3463" spans="9:9" x14ac:dyDescent="0.25">
      <c r="I3463" t="str">
        <f t="shared" si="86"/>
        <v/>
      </c>
    </row>
    <row r="3464" spans="9:9" x14ac:dyDescent="0.25">
      <c r="I3464" t="str">
        <f t="shared" si="86"/>
        <v/>
      </c>
    </row>
    <row r="3465" spans="9:9" x14ac:dyDescent="0.25">
      <c r="I3465" t="str">
        <f t="shared" si="86"/>
        <v/>
      </c>
    </row>
    <row r="3466" spans="9:9" x14ac:dyDescent="0.25">
      <c r="I3466" t="str">
        <f t="shared" si="86"/>
        <v/>
      </c>
    </row>
    <row r="3467" spans="9:9" x14ac:dyDescent="0.25">
      <c r="I3467" t="str">
        <f t="shared" si="86"/>
        <v/>
      </c>
    </row>
    <row r="3468" spans="9:9" x14ac:dyDescent="0.25">
      <c r="I3468" t="str">
        <f t="shared" si="86"/>
        <v/>
      </c>
    </row>
    <row r="3469" spans="9:9" x14ac:dyDescent="0.25">
      <c r="I3469" t="str">
        <f t="shared" si="86"/>
        <v/>
      </c>
    </row>
    <row r="3470" spans="9:9" x14ac:dyDescent="0.25">
      <c r="I3470" t="str">
        <f t="shared" si="86"/>
        <v/>
      </c>
    </row>
    <row r="3471" spans="9:9" x14ac:dyDescent="0.25">
      <c r="I3471" t="str">
        <f t="shared" si="86"/>
        <v/>
      </c>
    </row>
    <row r="3472" spans="9:9" x14ac:dyDescent="0.25">
      <c r="I3472" t="str">
        <f t="shared" si="86"/>
        <v/>
      </c>
    </row>
    <row r="3473" spans="9:9" x14ac:dyDescent="0.25">
      <c r="I3473" t="str">
        <f t="shared" si="86"/>
        <v/>
      </c>
    </row>
    <row r="3474" spans="9:9" x14ac:dyDescent="0.25">
      <c r="I3474" t="str">
        <f t="shared" si="86"/>
        <v/>
      </c>
    </row>
    <row r="3475" spans="9:9" x14ac:dyDescent="0.25">
      <c r="I3475" t="str">
        <f t="shared" si="86"/>
        <v/>
      </c>
    </row>
    <row r="3476" spans="9:9" x14ac:dyDescent="0.25">
      <c r="I3476" t="str">
        <f t="shared" si="86"/>
        <v/>
      </c>
    </row>
    <row r="3477" spans="9:9" x14ac:dyDescent="0.25">
      <c r="I3477" t="str">
        <f t="shared" si="86"/>
        <v/>
      </c>
    </row>
    <row r="3478" spans="9:9" x14ac:dyDescent="0.25">
      <c r="I3478" t="str">
        <f t="shared" si="86"/>
        <v/>
      </c>
    </row>
    <row r="3479" spans="9:9" x14ac:dyDescent="0.25">
      <c r="I3479" t="str">
        <f t="shared" si="86"/>
        <v/>
      </c>
    </row>
    <row r="3480" spans="9:9" x14ac:dyDescent="0.25">
      <c r="I3480" t="str">
        <f t="shared" si="86"/>
        <v/>
      </c>
    </row>
    <row r="3481" spans="9:9" x14ac:dyDescent="0.25">
      <c r="I3481" t="str">
        <f t="shared" si="86"/>
        <v/>
      </c>
    </row>
    <row r="3482" spans="9:9" x14ac:dyDescent="0.25">
      <c r="I3482" t="str">
        <f t="shared" si="86"/>
        <v/>
      </c>
    </row>
    <row r="3483" spans="9:9" x14ac:dyDescent="0.25">
      <c r="I3483" t="str">
        <f t="shared" si="86"/>
        <v/>
      </c>
    </row>
    <row r="3484" spans="9:9" x14ac:dyDescent="0.25">
      <c r="I3484" t="str">
        <f t="shared" si="86"/>
        <v/>
      </c>
    </row>
    <row r="3485" spans="9:9" x14ac:dyDescent="0.25">
      <c r="I3485" t="str">
        <f t="shared" si="86"/>
        <v/>
      </c>
    </row>
    <row r="3486" spans="9:9" x14ac:dyDescent="0.25">
      <c r="I3486" t="str">
        <f t="shared" si="86"/>
        <v/>
      </c>
    </row>
    <row r="3487" spans="9:9" x14ac:dyDescent="0.25">
      <c r="I3487" t="str">
        <f t="shared" si="86"/>
        <v/>
      </c>
    </row>
    <row r="3488" spans="9:9" x14ac:dyDescent="0.25">
      <c r="I3488" t="str">
        <f t="shared" si="86"/>
        <v/>
      </c>
    </row>
    <row r="3489" spans="9:9" x14ac:dyDescent="0.25">
      <c r="I3489" t="str">
        <f t="shared" si="86"/>
        <v/>
      </c>
    </row>
    <row r="3490" spans="9:9" x14ac:dyDescent="0.25">
      <c r="I3490" t="str">
        <f t="shared" si="86"/>
        <v/>
      </c>
    </row>
    <row r="3491" spans="9:9" x14ac:dyDescent="0.25">
      <c r="I3491" t="str">
        <f t="shared" si="86"/>
        <v/>
      </c>
    </row>
    <row r="3492" spans="9:9" x14ac:dyDescent="0.25">
      <c r="I3492" t="str">
        <f t="shared" si="86"/>
        <v/>
      </c>
    </row>
    <row r="3493" spans="9:9" x14ac:dyDescent="0.25">
      <c r="I3493" t="str">
        <f t="shared" si="86"/>
        <v/>
      </c>
    </row>
    <row r="3494" spans="9:9" x14ac:dyDescent="0.25">
      <c r="I3494" t="str">
        <f t="shared" si="86"/>
        <v/>
      </c>
    </row>
    <row r="3495" spans="9:9" x14ac:dyDescent="0.25">
      <c r="I3495" t="str">
        <f t="shared" si="86"/>
        <v/>
      </c>
    </row>
    <row r="3496" spans="9:9" x14ac:dyDescent="0.25">
      <c r="I3496" t="str">
        <f t="shared" si="86"/>
        <v/>
      </c>
    </row>
    <row r="3497" spans="9:9" x14ac:dyDescent="0.25">
      <c r="I3497" t="str">
        <f t="shared" si="86"/>
        <v/>
      </c>
    </row>
    <row r="3498" spans="9:9" x14ac:dyDescent="0.25">
      <c r="I3498" t="str">
        <f t="shared" si="86"/>
        <v/>
      </c>
    </row>
    <row r="3499" spans="9:9" x14ac:dyDescent="0.25">
      <c r="I3499" t="str">
        <f t="shared" si="86"/>
        <v/>
      </c>
    </row>
    <row r="3500" spans="9:9" x14ac:dyDescent="0.25">
      <c r="I3500" t="str">
        <f t="shared" si="86"/>
        <v/>
      </c>
    </row>
    <row r="3501" spans="9:9" x14ac:dyDescent="0.25">
      <c r="I3501" t="str">
        <f t="shared" si="86"/>
        <v/>
      </c>
    </row>
    <row r="3502" spans="9:9" x14ac:dyDescent="0.25">
      <c r="I3502" t="str">
        <f t="shared" si="86"/>
        <v/>
      </c>
    </row>
    <row r="3503" spans="9:9" x14ac:dyDescent="0.25">
      <c r="I3503" t="str">
        <f t="shared" si="86"/>
        <v/>
      </c>
    </row>
    <row r="3504" spans="9:9" x14ac:dyDescent="0.25">
      <c r="I3504" t="str">
        <f t="shared" si="86"/>
        <v/>
      </c>
    </row>
    <row r="3505" spans="9:9" x14ac:dyDescent="0.25">
      <c r="I3505" t="str">
        <f t="shared" si="86"/>
        <v/>
      </c>
    </row>
    <row r="3506" spans="9:9" x14ac:dyDescent="0.25">
      <c r="I3506" t="str">
        <f t="shared" si="86"/>
        <v/>
      </c>
    </row>
    <row r="3507" spans="9:9" x14ac:dyDescent="0.25">
      <c r="I3507" t="str">
        <f t="shared" si="86"/>
        <v/>
      </c>
    </row>
    <row r="3508" spans="9:9" x14ac:dyDescent="0.25">
      <c r="I3508" t="str">
        <f t="shared" si="86"/>
        <v/>
      </c>
    </row>
    <row r="3509" spans="9:9" x14ac:dyDescent="0.25">
      <c r="I3509" t="str">
        <f t="shared" si="86"/>
        <v/>
      </c>
    </row>
    <row r="3510" spans="9:9" x14ac:dyDescent="0.25">
      <c r="I3510" t="str">
        <f t="shared" si="86"/>
        <v/>
      </c>
    </row>
    <row r="3511" spans="9:9" x14ac:dyDescent="0.25">
      <c r="I3511" t="str">
        <f t="shared" si="86"/>
        <v/>
      </c>
    </row>
    <row r="3512" spans="9:9" x14ac:dyDescent="0.25">
      <c r="I3512" t="str">
        <f t="shared" si="86"/>
        <v/>
      </c>
    </row>
    <row r="3513" spans="9:9" x14ac:dyDescent="0.25">
      <c r="I3513" t="str">
        <f t="shared" si="86"/>
        <v/>
      </c>
    </row>
    <row r="3514" spans="9:9" x14ac:dyDescent="0.25">
      <c r="I3514" t="str">
        <f t="shared" si="86"/>
        <v/>
      </c>
    </row>
    <row r="3515" spans="9:9" x14ac:dyDescent="0.25">
      <c r="I3515" t="str">
        <f t="shared" si="86"/>
        <v/>
      </c>
    </row>
    <row r="3516" spans="9:9" x14ac:dyDescent="0.25">
      <c r="I3516" t="str">
        <f t="shared" si="86"/>
        <v/>
      </c>
    </row>
    <row r="3517" spans="9:9" x14ac:dyDescent="0.25">
      <c r="I3517" t="str">
        <f t="shared" si="86"/>
        <v/>
      </c>
    </row>
    <row r="3518" spans="9:9" x14ac:dyDescent="0.25">
      <c r="I3518" t="str">
        <f t="shared" si="86"/>
        <v/>
      </c>
    </row>
    <row r="3519" spans="9:9" x14ac:dyDescent="0.25">
      <c r="I3519" t="str">
        <f t="shared" si="86"/>
        <v/>
      </c>
    </row>
    <row r="3520" spans="9:9" x14ac:dyDescent="0.25">
      <c r="I3520" t="str">
        <f t="shared" si="86"/>
        <v/>
      </c>
    </row>
    <row r="3521" spans="9:9" x14ac:dyDescent="0.25">
      <c r="I3521" t="str">
        <f t="shared" si="86"/>
        <v/>
      </c>
    </row>
    <row r="3522" spans="9:9" x14ac:dyDescent="0.25">
      <c r="I3522" t="str">
        <f t="shared" si="86"/>
        <v/>
      </c>
    </row>
    <row r="3523" spans="9:9" x14ac:dyDescent="0.25">
      <c r="I3523" t="str">
        <f t="shared" si="86"/>
        <v/>
      </c>
    </row>
    <row r="3524" spans="9:9" x14ac:dyDescent="0.25">
      <c r="I3524" t="str">
        <f t="shared" si="86"/>
        <v/>
      </c>
    </row>
    <row r="3525" spans="9:9" x14ac:dyDescent="0.25">
      <c r="I3525" t="str">
        <f t="shared" si="86"/>
        <v/>
      </c>
    </row>
    <row r="3526" spans="9:9" x14ac:dyDescent="0.25">
      <c r="I3526" t="str">
        <f t="shared" ref="I3526:I3589" si="87">IF(OR(H3526="",H3526="(blank)"),"",1)</f>
        <v/>
      </c>
    </row>
    <row r="3527" spans="9:9" x14ac:dyDescent="0.25">
      <c r="I3527" t="str">
        <f t="shared" si="87"/>
        <v/>
      </c>
    </row>
    <row r="3528" spans="9:9" x14ac:dyDescent="0.25">
      <c r="I3528" t="str">
        <f t="shared" si="87"/>
        <v/>
      </c>
    </row>
    <row r="3529" spans="9:9" x14ac:dyDescent="0.25">
      <c r="I3529" t="str">
        <f t="shared" si="87"/>
        <v/>
      </c>
    </row>
    <row r="3530" spans="9:9" x14ac:dyDescent="0.25">
      <c r="I3530" t="str">
        <f t="shared" si="87"/>
        <v/>
      </c>
    </row>
    <row r="3531" spans="9:9" x14ac:dyDescent="0.25">
      <c r="I3531" t="str">
        <f t="shared" si="87"/>
        <v/>
      </c>
    </row>
    <row r="3532" spans="9:9" x14ac:dyDescent="0.25">
      <c r="I3532" t="str">
        <f t="shared" si="87"/>
        <v/>
      </c>
    </row>
    <row r="3533" spans="9:9" x14ac:dyDescent="0.25">
      <c r="I3533" t="str">
        <f t="shared" si="87"/>
        <v/>
      </c>
    </row>
    <row r="3534" spans="9:9" x14ac:dyDescent="0.25">
      <c r="I3534" t="str">
        <f t="shared" si="87"/>
        <v/>
      </c>
    </row>
    <row r="3535" spans="9:9" x14ac:dyDescent="0.25">
      <c r="I3535" t="str">
        <f t="shared" si="87"/>
        <v/>
      </c>
    </row>
    <row r="3536" spans="9:9" x14ac:dyDescent="0.25">
      <c r="I3536" t="str">
        <f t="shared" si="87"/>
        <v/>
      </c>
    </row>
    <row r="3537" spans="9:9" x14ac:dyDescent="0.25">
      <c r="I3537" t="str">
        <f t="shared" si="87"/>
        <v/>
      </c>
    </row>
    <row r="3538" spans="9:9" x14ac:dyDescent="0.25">
      <c r="I3538" t="str">
        <f t="shared" si="87"/>
        <v/>
      </c>
    </row>
    <row r="3539" spans="9:9" x14ac:dyDescent="0.25">
      <c r="I3539" t="str">
        <f t="shared" si="87"/>
        <v/>
      </c>
    </row>
    <row r="3540" spans="9:9" x14ac:dyDescent="0.25">
      <c r="I3540" t="str">
        <f t="shared" si="87"/>
        <v/>
      </c>
    </row>
    <row r="3541" spans="9:9" x14ac:dyDescent="0.25">
      <c r="I3541" t="str">
        <f t="shared" si="87"/>
        <v/>
      </c>
    </row>
    <row r="3542" spans="9:9" x14ac:dyDescent="0.25">
      <c r="I3542" t="str">
        <f t="shared" si="87"/>
        <v/>
      </c>
    </row>
    <row r="3543" spans="9:9" x14ac:dyDescent="0.25">
      <c r="I3543" t="str">
        <f t="shared" si="87"/>
        <v/>
      </c>
    </row>
    <row r="3544" spans="9:9" x14ac:dyDescent="0.25">
      <c r="I3544" t="str">
        <f t="shared" si="87"/>
        <v/>
      </c>
    </row>
    <row r="3545" spans="9:9" x14ac:dyDescent="0.25">
      <c r="I3545" t="str">
        <f t="shared" si="87"/>
        <v/>
      </c>
    </row>
    <row r="3546" spans="9:9" x14ac:dyDescent="0.25">
      <c r="I3546" t="str">
        <f t="shared" si="87"/>
        <v/>
      </c>
    </row>
    <row r="3547" spans="9:9" x14ac:dyDescent="0.25">
      <c r="I3547" t="str">
        <f t="shared" si="87"/>
        <v/>
      </c>
    </row>
    <row r="3548" spans="9:9" x14ac:dyDescent="0.25">
      <c r="I3548" t="str">
        <f t="shared" si="87"/>
        <v/>
      </c>
    </row>
    <row r="3549" spans="9:9" x14ac:dyDescent="0.25">
      <c r="I3549" t="str">
        <f t="shared" si="87"/>
        <v/>
      </c>
    </row>
    <row r="3550" spans="9:9" x14ac:dyDescent="0.25">
      <c r="I3550" t="str">
        <f t="shared" si="87"/>
        <v/>
      </c>
    </row>
    <row r="3551" spans="9:9" x14ac:dyDescent="0.25">
      <c r="I3551" t="str">
        <f t="shared" si="87"/>
        <v/>
      </c>
    </row>
    <row r="3552" spans="9:9" x14ac:dyDescent="0.25">
      <c r="I3552" t="str">
        <f t="shared" si="87"/>
        <v/>
      </c>
    </row>
    <row r="3553" spans="9:9" x14ac:dyDescent="0.25">
      <c r="I3553" t="str">
        <f t="shared" si="87"/>
        <v/>
      </c>
    </row>
    <row r="3554" spans="9:9" x14ac:dyDescent="0.25">
      <c r="I3554" t="str">
        <f t="shared" si="87"/>
        <v/>
      </c>
    </row>
    <row r="3555" spans="9:9" x14ac:dyDescent="0.25">
      <c r="I3555" t="str">
        <f t="shared" si="87"/>
        <v/>
      </c>
    </row>
    <row r="3556" spans="9:9" x14ac:dyDescent="0.25">
      <c r="I3556" t="str">
        <f t="shared" si="87"/>
        <v/>
      </c>
    </row>
    <row r="3557" spans="9:9" x14ac:dyDescent="0.25">
      <c r="I3557" t="str">
        <f t="shared" si="87"/>
        <v/>
      </c>
    </row>
    <row r="3558" spans="9:9" x14ac:dyDescent="0.25">
      <c r="I3558" t="str">
        <f t="shared" si="87"/>
        <v/>
      </c>
    </row>
    <row r="3559" spans="9:9" x14ac:dyDescent="0.25">
      <c r="I3559" t="str">
        <f t="shared" si="87"/>
        <v/>
      </c>
    </row>
    <row r="3560" spans="9:9" x14ac:dyDescent="0.25">
      <c r="I3560" t="str">
        <f t="shared" si="87"/>
        <v/>
      </c>
    </row>
    <row r="3561" spans="9:9" x14ac:dyDescent="0.25">
      <c r="I3561" t="str">
        <f t="shared" si="87"/>
        <v/>
      </c>
    </row>
    <row r="3562" spans="9:9" x14ac:dyDescent="0.25">
      <c r="I3562" t="str">
        <f t="shared" si="87"/>
        <v/>
      </c>
    </row>
    <row r="3563" spans="9:9" x14ac:dyDescent="0.25">
      <c r="I3563" t="str">
        <f t="shared" si="87"/>
        <v/>
      </c>
    </row>
    <row r="3564" spans="9:9" x14ac:dyDescent="0.25">
      <c r="I3564" t="str">
        <f t="shared" si="87"/>
        <v/>
      </c>
    </row>
    <row r="3565" spans="9:9" x14ac:dyDescent="0.25">
      <c r="I3565" t="str">
        <f t="shared" si="87"/>
        <v/>
      </c>
    </row>
    <row r="3566" spans="9:9" x14ac:dyDescent="0.25">
      <c r="I3566" t="str">
        <f t="shared" si="87"/>
        <v/>
      </c>
    </row>
    <row r="3567" spans="9:9" x14ac:dyDescent="0.25">
      <c r="I3567" t="str">
        <f t="shared" si="87"/>
        <v/>
      </c>
    </row>
    <row r="3568" spans="9:9" x14ac:dyDescent="0.25">
      <c r="I3568" t="str">
        <f t="shared" si="87"/>
        <v/>
      </c>
    </row>
    <row r="3569" spans="9:9" x14ac:dyDescent="0.25">
      <c r="I3569" t="str">
        <f t="shared" si="87"/>
        <v/>
      </c>
    </row>
    <row r="3570" spans="9:9" x14ac:dyDescent="0.25">
      <c r="I3570" t="str">
        <f t="shared" si="87"/>
        <v/>
      </c>
    </row>
    <row r="3571" spans="9:9" x14ac:dyDescent="0.25">
      <c r="I3571" t="str">
        <f t="shared" si="87"/>
        <v/>
      </c>
    </row>
    <row r="3572" spans="9:9" x14ac:dyDescent="0.25">
      <c r="I3572" t="str">
        <f t="shared" si="87"/>
        <v/>
      </c>
    </row>
    <row r="3573" spans="9:9" x14ac:dyDescent="0.25">
      <c r="I3573" t="str">
        <f t="shared" si="87"/>
        <v/>
      </c>
    </row>
    <row r="3574" spans="9:9" x14ac:dyDescent="0.25">
      <c r="I3574" t="str">
        <f t="shared" si="87"/>
        <v/>
      </c>
    </row>
    <row r="3575" spans="9:9" x14ac:dyDescent="0.25">
      <c r="I3575" t="str">
        <f t="shared" si="87"/>
        <v/>
      </c>
    </row>
    <row r="3576" spans="9:9" x14ac:dyDescent="0.25">
      <c r="I3576" t="str">
        <f t="shared" si="87"/>
        <v/>
      </c>
    </row>
    <row r="3577" spans="9:9" x14ac:dyDescent="0.25">
      <c r="I3577" t="str">
        <f t="shared" si="87"/>
        <v/>
      </c>
    </row>
    <row r="3578" spans="9:9" x14ac:dyDescent="0.25">
      <c r="I3578" t="str">
        <f t="shared" si="87"/>
        <v/>
      </c>
    </row>
    <row r="3579" spans="9:9" x14ac:dyDescent="0.25">
      <c r="I3579" t="str">
        <f t="shared" si="87"/>
        <v/>
      </c>
    </row>
    <row r="3580" spans="9:9" x14ac:dyDescent="0.25">
      <c r="I3580" t="str">
        <f t="shared" si="87"/>
        <v/>
      </c>
    </row>
    <row r="3581" spans="9:9" x14ac:dyDescent="0.25">
      <c r="I3581" t="str">
        <f t="shared" si="87"/>
        <v/>
      </c>
    </row>
    <row r="3582" spans="9:9" x14ac:dyDescent="0.25">
      <c r="I3582" t="str">
        <f t="shared" si="87"/>
        <v/>
      </c>
    </row>
    <row r="3583" spans="9:9" x14ac:dyDescent="0.25">
      <c r="I3583" t="str">
        <f t="shared" si="87"/>
        <v/>
      </c>
    </row>
    <row r="3584" spans="9:9" x14ac:dyDescent="0.25">
      <c r="I3584" t="str">
        <f t="shared" si="87"/>
        <v/>
      </c>
    </row>
    <row r="3585" spans="9:9" x14ac:dyDescent="0.25">
      <c r="I3585" t="str">
        <f t="shared" si="87"/>
        <v/>
      </c>
    </row>
    <row r="3586" spans="9:9" x14ac:dyDescent="0.25">
      <c r="I3586" t="str">
        <f t="shared" si="87"/>
        <v/>
      </c>
    </row>
    <row r="3587" spans="9:9" x14ac:dyDescent="0.25">
      <c r="I3587" t="str">
        <f t="shared" si="87"/>
        <v/>
      </c>
    </row>
    <row r="3588" spans="9:9" x14ac:dyDescent="0.25">
      <c r="I3588" t="str">
        <f t="shared" si="87"/>
        <v/>
      </c>
    </row>
    <row r="3589" spans="9:9" x14ac:dyDescent="0.25">
      <c r="I3589" t="str">
        <f t="shared" si="87"/>
        <v/>
      </c>
    </row>
    <row r="3590" spans="9:9" x14ac:dyDescent="0.25">
      <c r="I3590" t="str">
        <f t="shared" ref="I3590:I3653" si="88">IF(OR(H3590="",H3590="(blank)"),"",1)</f>
        <v/>
      </c>
    </row>
    <row r="3591" spans="9:9" x14ac:dyDescent="0.25">
      <c r="I3591" t="str">
        <f t="shared" si="88"/>
        <v/>
      </c>
    </row>
    <row r="3592" spans="9:9" x14ac:dyDescent="0.25">
      <c r="I3592" t="str">
        <f t="shared" si="88"/>
        <v/>
      </c>
    </row>
    <row r="3593" spans="9:9" x14ac:dyDescent="0.25">
      <c r="I3593" t="str">
        <f t="shared" si="88"/>
        <v/>
      </c>
    </row>
    <row r="3594" spans="9:9" x14ac:dyDescent="0.25">
      <c r="I3594" t="str">
        <f t="shared" si="88"/>
        <v/>
      </c>
    </row>
    <row r="3595" spans="9:9" x14ac:dyDescent="0.25">
      <c r="I3595" t="str">
        <f t="shared" si="88"/>
        <v/>
      </c>
    </row>
    <row r="3596" spans="9:9" x14ac:dyDescent="0.25">
      <c r="I3596" t="str">
        <f t="shared" si="88"/>
        <v/>
      </c>
    </row>
    <row r="3597" spans="9:9" x14ac:dyDescent="0.25">
      <c r="I3597" t="str">
        <f t="shared" si="88"/>
        <v/>
      </c>
    </row>
    <row r="3598" spans="9:9" x14ac:dyDescent="0.25">
      <c r="I3598" t="str">
        <f t="shared" si="88"/>
        <v/>
      </c>
    </row>
    <row r="3599" spans="9:9" x14ac:dyDescent="0.25">
      <c r="I3599" t="str">
        <f t="shared" si="88"/>
        <v/>
      </c>
    </row>
    <row r="3600" spans="9:9" x14ac:dyDescent="0.25">
      <c r="I3600" t="str">
        <f t="shared" si="88"/>
        <v/>
      </c>
    </row>
    <row r="3601" spans="9:9" x14ac:dyDescent="0.25">
      <c r="I3601" t="str">
        <f t="shared" si="88"/>
        <v/>
      </c>
    </row>
    <row r="3602" spans="9:9" x14ac:dyDescent="0.25">
      <c r="I3602" t="str">
        <f t="shared" si="88"/>
        <v/>
      </c>
    </row>
    <row r="3603" spans="9:9" x14ac:dyDescent="0.25">
      <c r="I3603" t="str">
        <f t="shared" si="88"/>
        <v/>
      </c>
    </row>
    <row r="3604" spans="9:9" x14ac:dyDescent="0.25">
      <c r="I3604" t="str">
        <f t="shared" si="88"/>
        <v/>
      </c>
    </row>
    <row r="3605" spans="9:9" x14ac:dyDescent="0.25">
      <c r="I3605" t="str">
        <f t="shared" si="88"/>
        <v/>
      </c>
    </row>
    <row r="3606" spans="9:9" x14ac:dyDescent="0.25">
      <c r="I3606" t="str">
        <f t="shared" si="88"/>
        <v/>
      </c>
    </row>
    <row r="3607" spans="9:9" x14ac:dyDescent="0.25">
      <c r="I3607" t="str">
        <f t="shared" si="88"/>
        <v/>
      </c>
    </row>
    <row r="3608" spans="9:9" x14ac:dyDescent="0.25">
      <c r="I3608" t="str">
        <f t="shared" si="88"/>
        <v/>
      </c>
    </row>
    <row r="3609" spans="9:9" x14ac:dyDescent="0.25">
      <c r="I3609" t="str">
        <f t="shared" si="88"/>
        <v/>
      </c>
    </row>
    <row r="3610" spans="9:9" x14ac:dyDescent="0.25">
      <c r="I3610" t="str">
        <f t="shared" si="88"/>
        <v/>
      </c>
    </row>
    <row r="3611" spans="9:9" x14ac:dyDescent="0.25">
      <c r="I3611" t="str">
        <f t="shared" si="88"/>
        <v/>
      </c>
    </row>
    <row r="3612" spans="9:9" x14ac:dyDescent="0.25">
      <c r="I3612" t="str">
        <f t="shared" si="88"/>
        <v/>
      </c>
    </row>
    <row r="3613" spans="9:9" x14ac:dyDescent="0.25">
      <c r="I3613" t="str">
        <f t="shared" si="88"/>
        <v/>
      </c>
    </row>
    <row r="3614" spans="9:9" x14ac:dyDescent="0.25">
      <c r="I3614" t="str">
        <f t="shared" si="88"/>
        <v/>
      </c>
    </row>
    <row r="3615" spans="9:9" x14ac:dyDescent="0.25">
      <c r="I3615" t="str">
        <f t="shared" si="88"/>
        <v/>
      </c>
    </row>
    <row r="3616" spans="9:9" x14ac:dyDescent="0.25">
      <c r="I3616" t="str">
        <f t="shared" si="88"/>
        <v/>
      </c>
    </row>
    <row r="3617" spans="9:9" x14ac:dyDescent="0.25">
      <c r="I3617" t="str">
        <f t="shared" si="88"/>
        <v/>
      </c>
    </row>
    <row r="3618" spans="9:9" x14ac:dyDescent="0.25">
      <c r="I3618" t="str">
        <f t="shared" si="88"/>
        <v/>
      </c>
    </row>
    <row r="3619" spans="9:9" x14ac:dyDescent="0.25">
      <c r="I3619" t="str">
        <f t="shared" si="88"/>
        <v/>
      </c>
    </row>
    <row r="3620" spans="9:9" x14ac:dyDescent="0.25">
      <c r="I3620" t="str">
        <f t="shared" si="88"/>
        <v/>
      </c>
    </row>
    <row r="3621" spans="9:9" x14ac:dyDescent="0.25">
      <c r="I3621" t="str">
        <f t="shared" si="88"/>
        <v/>
      </c>
    </row>
    <row r="3622" spans="9:9" x14ac:dyDescent="0.25">
      <c r="I3622" t="str">
        <f t="shared" si="88"/>
        <v/>
      </c>
    </row>
    <row r="3623" spans="9:9" x14ac:dyDescent="0.25">
      <c r="I3623" t="str">
        <f t="shared" si="88"/>
        <v/>
      </c>
    </row>
    <row r="3624" spans="9:9" x14ac:dyDescent="0.25">
      <c r="I3624" t="str">
        <f t="shared" si="88"/>
        <v/>
      </c>
    </row>
    <row r="3625" spans="9:9" x14ac:dyDescent="0.25">
      <c r="I3625" t="str">
        <f t="shared" si="88"/>
        <v/>
      </c>
    </row>
    <row r="3626" spans="9:9" x14ac:dyDescent="0.25">
      <c r="I3626" t="str">
        <f t="shared" si="88"/>
        <v/>
      </c>
    </row>
    <row r="3627" spans="9:9" x14ac:dyDescent="0.25">
      <c r="I3627" t="str">
        <f t="shared" si="88"/>
        <v/>
      </c>
    </row>
    <row r="3628" spans="9:9" x14ac:dyDescent="0.25">
      <c r="I3628" t="str">
        <f t="shared" si="88"/>
        <v/>
      </c>
    </row>
    <row r="3629" spans="9:9" x14ac:dyDescent="0.25">
      <c r="I3629" t="str">
        <f t="shared" si="88"/>
        <v/>
      </c>
    </row>
    <row r="3630" spans="9:9" x14ac:dyDescent="0.25">
      <c r="I3630" t="str">
        <f t="shared" si="88"/>
        <v/>
      </c>
    </row>
    <row r="3631" spans="9:9" x14ac:dyDescent="0.25">
      <c r="I3631" t="str">
        <f t="shared" si="88"/>
        <v/>
      </c>
    </row>
    <row r="3632" spans="9:9" x14ac:dyDescent="0.25">
      <c r="I3632" t="str">
        <f t="shared" si="88"/>
        <v/>
      </c>
    </row>
    <row r="3633" spans="9:9" x14ac:dyDescent="0.25">
      <c r="I3633" t="str">
        <f t="shared" si="88"/>
        <v/>
      </c>
    </row>
    <row r="3634" spans="9:9" x14ac:dyDescent="0.25">
      <c r="I3634" t="str">
        <f t="shared" si="88"/>
        <v/>
      </c>
    </row>
    <row r="3635" spans="9:9" x14ac:dyDescent="0.25">
      <c r="I3635" t="str">
        <f t="shared" si="88"/>
        <v/>
      </c>
    </row>
    <row r="3636" spans="9:9" x14ac:dyDescent="0.25">
      <c r="I3636" t="str">
        <f t="shared" si="88"/>
        <v/>
      </c>
    </row>
    <row r="3637" spans="9:9" x14ac:dyDescent="0.25">
      <c r="I3637" t="str">
        <f t="shared" si="88"/>
        <v/>
      </c>
    </row>
    <row r="3638" spans="9:9" x14ac:dyDescent="0.25">
      <c r="I3638" t="str">
        <f t="shared" si="88"/>
        <v/>
      </c>
    </row>
    <row r="3639" spans="9:9" x14ac:dyDescent="0.25">
      <c r="I3639" t="str">
        <f t="shared" si="88"/>
        <v/>
      </c>
    </row>
    <row r="3640" spans="9:9" x14ac:dyDescent="0.25">
      <c r="I3640" t="str">
        <f t="shared" si="88"/>
        <v/>
      </c>
    </row>
    <row r="3641" spans="9:9" x14ac:dyDescent="0.25">
      <c r="I3641" t="str">
        <f t="shared" si="88"/>
        <v/>
      </c>
    </row>
    <row r="3642" spans="9:9" x14ac:dyDescent="0.25">
      <c r="I3642" t="str">
        <f t="shared" si="88"/>
        <v/>
      </c>
    </row>
    <row r="3643" spans="9:9" x14ac:dyDescent="0.25">
      <c r="I3643" t="str">
        <f t="shared" si="88"/>
        <v/>
      </c>
    </row>
    <row r="3644" spans="9:9" x14ac:dyDescent="0.25">
      <c r="I3644" t="str">
        <f t="shared" si="88"/>
        <v/>
      </c>
    </row>
    <row r="3645" spans="9:9" x14ac:dyDescent="0.25">
      <c r="I3645" t="str">
        <f t="shared" si="88"/>
        <v/>
      </c>
    </row>
    <row r="3646" spans="9:9" x14ac:dyDescent="0.25">
      <c r="I3646" t="str">
        <f t="shared" si="88"/>
        <v/>
      </c>
    </row>
    <row r="3647" spans="9:9" x14ac:dyDescent="0.25">
      <c r="I3647" t="str">
        <f t="shared" si="88"/>
        <v/>
      </c>
    </row>
    <row r="3648" spans="9:9" x14ac:dyDescent="0.25">
      <c r="I3648" t="str">
        <f t="shared" si="88"/>
        <v/>
      </c>
    </row>
    <row r="3649" spans="9:9" x14ac:dyDescent="0.25">
      <c r="I3649" t="str">
        <f t="shared" si="88"/>
        <v/>
      </c>
    </row>
    <row r="3650" spans="9:9" x14ac:dyDescent="0.25">
      <c r="I3650" t="str">
        <f t="shared" si="88"/>
        <v/>
      </c>
    </row>
    <row r="3651" spans="9:9" x14ac:dyDescent="0.25">
      <c r="I3651" t="str">
        <f t="shared" si="88"/>
        <v/>
      </c>
    </row>
    <row r="3652" spans="9:9" x14ac:dyDescent="0.25">
      <c r="I3652" t="str">
        <f t="shared" si="88"/>
        <v/>
      </c>
    </row>
    <row r="3653" spans="9:9" x14ac:dyDescent="0.25">
      <c r="I3653" t="str">
        <f t="shared" si="88"/>
        <v/>
      </c>
    </row>
    <row r="3654" spans="9:9" x14ac:dyDescent="0.25">
      <c r="I3654" t="str">
        <f t="shared" ref="I3654:I3717" si="89">IF(OR(H3654="",H3654="(blank)"),"",1)</f>
        <v/>
      </c>
    </row>
    <row r="3655" spans="9:9" x14ac:dyDescent="0.25">
      <c r="I3655" t="str">
        <f t="shared" si="89"/>
        <v/>
      </c>
    </row>
    <row r="3656" spans="9:9" x14ac:dyDescent="0.25">
      <c r="I3656" t="str">
        <f t="shared" si="89"/>
        <v/>
      </c>
    </row>
    <row r="3657" spans="9:9" x14ac:dyDescent="0.25">
      <c r="I3657" t="str">
        <f t="shared" si="89"/>
        <v/>
      </c>
    </row>
    <row r="3658" spans="9:9" x14ac:dyDescent="0.25">
      <c r="I3658" t="str">
        <f t="shared" si="89"/>
        <v/>
      </c>
    </row>
    <row r="3659" spans="9:9" x14ac:dyDescent="0.25">
      <c r="I3659" t="str">
        <f t="shared" si="89"/>
        <v/>
      </c>
    </row>
    <row r="3660" spans="9:9" x14ac:dyDescent="0.25">
      <c r="I3660" t="str">
        <f t="shared" si="89"/>
        <v/>
      </c>
    </row>
    <row r="3661" spans="9:9" x14ac:dyDescent="0.25">
      <c r="I3661" t="str">
        <f t="shared" si="89"/>
        <v/>
      </c>
    </row>
    <row r="3662" spans="9:9" x14ac:dyDescent="0.25">
      <c r="I3662" t="str">
        <f t="shared" si="89"/>
        <v/>
      </c>
    </row>
    <row r="3663" spans="9:9" x14ac:dyDescent="0.25">
      <c r="I3663" t="str">
        <f t="shared" si="89"/>
        <v/>
      </c>
    </row>
    <row r="3664" spans="9:9" x14ac:dyDescent="0.25">
      <c r="I3664" t="str">
        <f t="shared" si="89"/>
        <v/>
      </c>
    </row>
    <row r="3665" spans="9:9" x14ac:dyDescent="0.25">
      <c r="I3665" t="str">
        <f t="shared" si="89"/>
        <v/>
      </c>
    </row>
    <row r="3666" spans="9:9" x14ac:dyDescent="0.25">
      <c r="I3666" t="str">
        <f t="shared" si="89"/>
        <v/>
      </c>
    </row>
    <row r="3667" spans="9:9" x14ac:dyDescent="0.25">
      <c r="I3667" t="str">
        <f t="shared" si="89"/>
        <v/>
      </c>
    </row>
    <row r="3668" spans="9:9" x14ac:dyDescent="0.25">
      <c r="I3668" t="str">
        <f t="shared" si="89"/>
        <v/>
      </c>
    </row>
    <row r="3669" spans="9:9" x14ac:dyDescent="0.25">
      <c r="I3669" t="str">
        <f t="shared" si="89"/>
        <v/>
      </c>
    </row>
    <row r="3670" spans="9:9" x14ac:dyDescent="0.25">
      <c r="I3670" t="str">
        <f t="shared" si="89"/>
        <v/>
      </c>
    </row>
    <row r="3671" spans="9:9" x14ac:dyDescent="0.25">
      <c r="I3671" t="str">
        <f t="shared" si="89"/>
        <v/>
      </c>
    </row>
    <row r="3672" spans="9:9" x14ac:dyDescent="0.25">
      <c r="I3672" t="str">
        <f t="shared" si="89"/>
        <v/>
      </c>
    </row>
    <row r="3673" spans="9:9" x14ac:dyDescent="0.25">
      <c r="I3673" t="str">
        <f t="shared" si="89"/>
        <v/>
      </c>
    </row>
    <row r="3674" spans="9:9" x14ac:dyDescent="0.25">
      <c r="I3674" t="str">
        <f t="shared" si="89"/>
        <v/>
      </c>
    </row>
    <row r="3675" spans="9:9" x14ac:dyDescent="0.25">
      <c r="I3675" t="str">
        <f t="shared" si="89"/>
        <v/>
      </c>
    </row>
    <row r="3676" spans="9:9" x14ac:dyDescent="0.25">
      <c r="I3676" t="str">
        <f t="shared" si="89"/>
        <v/>
      </c>
    </row>
    <row r="3677" spans="9:9" x14ac:dyDescent="0.25">
      <c r="I3677" t="str">
        <f t="shared" si="89"/>
        <v/>
      </c>
    </row>
    <row r="3678" spans="9:9" x14ac:dyDescent="0.25">
      <c r="I3678" t="str">
        <f t="shared" si="89"/>
        <v/>
      </c>
    </row>
    <row r="3679" spans="9:9" x14ac:dyDescent="0.25">
      <c r="I3679" t="str">
        <f t="shared" si="89"/>
        <v/>
      </c>
    </row>
    <row r="3680" spans="9:9" x14ac:dyDescent="0.25">
      <c r="I3680" t="str">
        <f t="shared" si="89"/>
        <v/>
      </c>
    </row>
    <row r="3681" spans="9:9" x14ac:dyDescent="0.25">
      <c r="I3681" t="str">
        <f t="shared" si="89"/>
        <v/>
      </c>
    </row>
    <row r="3682" spans="9:9" x14ac:dyDescent="0.25">
      <c r="I3682" t="str">
        <f t="shared" si="89"/>
        <v/>
      </c>
    </row>
    <row r="3683" spans="9:9" x14ac:dyDescent="0.25">
      <c r="I3683" t="str">
        <f t="shared" si="89"/>
        <v/>
      </c>
    </row>
    <row r="3684" spans="9:9" x14ac:dyDescent="0.25">
      <c r="I3684" t="str">
        <f t="shared" si="89"/>
        <v/>
      </c>
    </row>
    <row r="3685" spans="9:9" x14ac:dyDescent="0.25">
      <c r="I3685" t="str">
        <f t="shared" si="89"/>
        <v/>
      </c>
    </row>
    <row r="3686" spans="9:9" x14ac:dyDescent="0.25">
      <c r="I3686" t="str">
        <f t="shared" si="89"/>
        <v/>
      </c>
    </row>
    <row r="3687" spans="9:9" x14ac:dyDescent="0.25">
      <c r="I3687" t="str">
        <f t="shared" si="89"/>
        <v/>
      </c>
    </row>
    <row r="3688" spans="9:9" x14ac:dyDescent="0.25">
      <c r="I3688" t="str">
        <f t="shared" si="89"/>
        <v/>
      </c>
    </row>
    <row r="3689" spans="9:9" x14ac:dyDescent="0.25">
      <c r="I3689" t="str">
        <f t="shared" si="89"/>
        <v/>
      </c>
    </row>
    <row r="3690" spans="9:9" x14ac:dyDescent="0.25">
      <c r="I3690" t="str">
        <f t="shared" si="89"/>
        <v/>
      </c>
    </row>
    <row r="3691" spans="9:9" x14ac:dyDescent="0.25">
      <c r="I3691" t="str">
        <f t="shared" si="89"/>
        <v/>
      </c>
    </row>
    <row r="3692" spans="9:9" x14ac:dyDescent="0.25">
      <c r="I3692" t="str">
        <f t="shared" si="89"/>
        <v/>
      </c>
    </row>
    <row r="3693" spans="9:9" x14ac:dyDescent="0.25">
      <c r="I3693" t="str">
        <f t="shared" si="89"/>
        <v/>
      </c>
    </row>
    <row r="3694" spans="9:9" x14ac:dyDescent="0.25">
      <c r="I3694" t="str">
        <f t="shared" si="89"/>
        <v/>
      </c>
    </row>
    <row r="3695" spans="9:9" x14ac:dyDescent="0.25">
      <c r="I3695" t="str">
        <f t="shared" si="89"/>
        <v/>
      </c>
    </row>
    <row r="3696" spans="9:9" x14ac:dyDescent="0.25">
      <c r="I3696" t="str">
        <f t="shared" si="89"/>
        <v/>
      </c>
    </row>
    <row r="3697" spans="9:9" x14ac:dyDescent="0.25">
      <c r="I3697" t="str">
        <f t="shared" si="89"/>
        <v/>
      </c>
    </row>
    <row r="3698" spans="9:9" x14ac:dyDescent="0.25">
      <c r="I3698" t="str">
        <f t="shared" si="89"/>
        <v/>
      </c>
    </row>
    <row r="3699" spans="9:9" x14ac:dyDescent="0.25">
      <c r="I3699" t="str">
        <f t="shared" si="89"/>
        <v/>
      </c>
    </row>
    <row r="3700" spans="9:9" x14ac:dyDescent="0.25">
      <c r="I3700" t="str">
        <f t="shared" si="89"/>
        <v/>
      </c>
    </row>
    <row r="3701" spans="9:9" x14ac:dyDescent="0.25">
      <c r="I3701" t="str">
        <f t="shared" si="89"/>
        <v/>
      </c>
    </row>
    <row r="3702" spans="9:9" x14ac:dyDescent="0.25">
      <c r="I3702" t="str">
        <f t="shared" si="89"/>
        <v/>
      </c>
    </row>
    <row r="3703" spans="9:9" x14ac:dyDescent="0.25">
      <c r="I3703" t="str">
        <f t="shared" si="89"/>
        <v/>
      </c>
    </row>
    <row r="3704" spans="9:9" x14ac:dyDescent="0.25">
      <c r="I3704" t="str">
        <f t="shared" si="89"/>
        <v/>
      </c>
    </row>
    <row r="3705" spans="9:9" x14ac:dyDescent="0.25">
      <c r="I3705" t="str">
        <f t="shared" si="89"/>
        <v/>
      </c>
    </row>
    <row r="3706" spans="9:9" x14ac:dyDescent="0.25">
      <c r="I3706" t="str">
        <f t="shared" si="89"/>
        <v/>
      </c>
    </row>
    <row r="3707" spans="9:9" x14ac:dyDescent="0.25">
      <c r="I3707" t="str">
        <f t="shared" si="89"/>
        <v/>
      </c>
    </row>
    <row r="3708" spans="9:9" x14ac:dyDescent="0.25">
      <c r="I3708" t="str">
        <f t="shared" si="89"/>
        <v/>
      </c>
    </row>
    <row r="3709" spans="9:9" x14ac:dyDescent="0.25">
      <c r="I3709" t="str">
        <f t="shared" si="89"/>
        <v/>
      </c>
    </row>
    <row r="3710" spans="9:9" x14ac:dyDescent="0.25">
      <c r="I3710" t="str">
        <f t="shared" si="89"/>
        <v/>
      </c>
    </row>
    <row r="3711" spans="9:9" x14ac:dyDescent="0.25">
      <c r="I3711" t="str">
        <f t="shared" si="89"/>
        <v/>
      </c>
    </row>
    <row r="3712" spans="9:9" x14ac:dyDescent="0.25">
      <c r="I3712" t="str">
        <f t="shared" si="89"/>
        <v/>
      </c>
    </row>
    <row r="3713" spans="9:9" x14ac:dyDescent="0.25">
      <c r="I3713" t="str">
        <f t="shared" si="89"/>
        <v/>
      </c>
    </row>
    <row r="3714" spans="9:9" x14ac:dyDescent="0.25">
      <c r="I3714" t="str">
        <f t="shared" si="89"/>
        <v/>
      </c>
    </row>
    <row r="3715" spans="9:9" x14ac:dyDescent="0.25">
      <c r="I3715" t="str">
        <f t="shared" si="89"/>
        <v/>
      </c>
    </row>
    <row r="3716" spans="9:9" x14ac:dyDescent="0.25">
      <c r="I3716" t="str">
        <f t="shared" si="89"/>
        <v/>
      </c>
    </row>
    <row r="3717" spans="9:9" x14ac:dyDescent="0.25">
      <c r="I3717" t="str">
        <f t="shared" si="89"/>
        <v/>
      </c>
    </row>
    <row r="3718" spans="9:9" x14ac:dyDescent="0.25">
      <c r="I3718" t="str">
        <f t="shared" ref="I3718:I3781" si="90">IF(OR(H3718="",H3718="(blank)"),"",1)</f>
        <v/>
      </c>
    </row>
    <row r="3719" spans="9:9" x14ac:dyDescent="0.25">
      <c r="I3719" t="str">
        <f t="shared" si="90"/>
        <v/>
      </c>
    </row>
    <row r="3720" spans="9:9" x14ac:dyDescent="0.25">
      <c r="I3720" t="str">
        <f t="shared" si="90"/>
        <v/>
      </c>
    </row>
    <row r="3721" spans="9:9" x14ac:dyDescent="0.25">
      <c r="I3721" t="str">
        <f t="shared" si="90"/>
        <v/>
      </c>
    </row>
    <row r="3722" spans="9:9" x14ac:dyDescent="0.25">
      <c r="I3722" t="str">
        <f t="shared" si="90"/>
        <v/>
      </c>
    </row>
    <row r="3723" spans="9:9" x14ac:dyDescent="0.25">
      <c r="I3723" t="str">
        <f t="shared" si="90"/>
        <v/>
      </c>
    </row>
    <row r="3724" spans="9:9" x14ac:dyDescent="0.25">
      <c r="I3724" t="str">
        <f t="shared" si="90"/>
        <v/>
      </c>
    </row>
    <row r="3725" spans="9:9" x14ac:dyDescent="0.25">
      <c r="I3725" t="str">
        <f t="shared" si="90"/>
        <v/>
      </c>
    </row>
    <row r="3726" spans="9:9" x14ac:dyDescent="0.25">
      <c r="I3726" t="str">
        <f t="shared" si="90"/>
        <v/>
      </c>
    </row>
    <row r="3727" spans="9:9" x14ac:dyDescent="0.25">
      <c r="I3727" t="str">
        <f t="shared" si="90"/>
        <v/>
      </c>
    </row>
    <row r="3728" spans="9:9" x14ac:dyDescent="0.25">
      <c r="I3728" t="str">
        <f t="shared" si="90"/>
        <v/>
      </c>
    </row>
    <row r="3729" spans="9:9" x14ac:dyDescent="0.25">
      <c r="I3729" t="str">
        <f t="shared" si="90"/>
        <v/>
      </c>
    </row>
    <row r="3730" spans="9:9" x14ac:dyDescent="0.25">
      <c r="I3730" t="str">
        <f t="shared" si="90"/>
        <v/>
      </c>
    </row>
    <row r="3731" spans="9:9" x14ac:dyDescent="0.25">
      <c r="I3731" t="str">
        <f t="shared" si="90"/>
        <v/>
      </c>
    </row>
    <row r="3732" spans="9:9" x14ac:dyDescent="0.25">
      <c r="I3732" t="str">
        <f t="shared" si="90"/>
        <v/>
      </c>
    </row>
    <row r="3733" spans="9:9" x14ac:dyDescent="0.25">
      <c r="I3733" t="str">
        <f t="shared" si="90"/>
        <v/>
      </c>
    </row>
    <row r="3734" spans="9:9" x14ac:dyDescent="0.25">
      <c r="I3734" t="str">
        <f t="shared" si="90"/>
        <v/>
      </c>
    </row>
    <row r="3735" spans="9:9" x14ac:dyDescent="0.25">
      <c r="I3735" t="str">
        <f t="shared" si="90"/>
        <v/>
      </c>
    </row>
    <row r="3736" spans="9:9" x14ac:dyDescent="0.25">
      <c r="I3736" t="str">
        <f t="shared" si="90"/>
        <v/>
      </c>
    </row>
    <row r="3737" spans="9:9" x14ac:dyDescent="0.25">
      <c r="I3737" t="str">
        <f t="shared" si="90"/>
        <v/>
      </c>
    </row>
    <row r="3738" spans="9:9" x14ac:dyDescent="0.25">
      <c r="I3738" t="str">
        <f t="shared" si="90"/>
        <v/>
      </c>
    </row>
    <row r="3739" spans="9:9" x14ac:dyDescent="0.25">
      <c r="I3739" t="str">
        <f t="shared" si="90"/>
        <v/>
      </c>
    </row>
    <row r="3740" spans="9:9" x14ac:dyDescent="0.25">
      <c r="I3740" t="str">
        <f t="shared" si="90"/>
        <v/>
      </c>
    </row>
    <row r="3741" spans="9:9" x14ac:dyDescent="0.25">
      <c r="I3741" t="str">
        <f t="shared" si="90"/>
        <v/>
      </c>
    </row>
    <row r="3742" spans="9:9" x14ac:dyDescent="0.25">
      <c r="I3742" t="str">
        <f t="shared" si="90"/>
        <v/>
      </c>
    </row>
    <row r="3743" spans="9:9" x14ac:dyDescent="0.25">
      <c r="I3743" t="str">
        <f t="shared" si="90"/>
        <v/>
      </c>
    </row>
    <row r="3744" spans="9:9" x14ac:dyDescent="0.25">
      <c r="I3744" t="str">
        <f t="shared" si="90"/>
        <v/>
      </c>
    </row>
    <row r="3745" spans="9:9" x14ac:dyDescent="0.25">
      <c r="I3745" t="str">
        <f t="shared" si="90"/>
        <v/>
      </c>
    </row>
    <row r="3746" spans="9:9" x14ac:dyDescent="0.25">
      <c r="I3746" t="str">
        <f t="shared" si="90"/>
        <v/>
      </c>
    </row>
    <row r="3747" spans="9:9" x14ac:dyDescent="0.25">
      <c r="I3747" t="str">
        <f t="shared" si="90"/>
        <v/>
      </c>
    </row>
    <row r="3748" spans="9:9" x14ac:dyDescent="0.25">
      <c r="I3748" t="str">
        <f t="shared" si="90"/>
        <v/>
      </c>
    </row>
    <row r="3749" spans="9:9" x14ac:dyDescent="0.25">
      <c r="I3749" t="str">
        <f t="shared" si="90"/>
        <v/>
      </c>
    </row>
    <row r="3750" spans="9:9" x14ac:dyDescent="0.25">
      <c r="I3750" t="str">
        <f t="shared" si="90"/>
        <v/>
      </c>
    </row>
    <row r="3751" spans="9:9" x14ac:dyDescent="0.25">
      <c r="I3751" t="str">
        <f t="shared" si="90"/>
        <v/>
      </c>
    </row>
    <row r="3752" spans="9:9" x14ac:dyDescent="0.25">
      <c r="I3752" t="str">
        <f t="shared" si="90"/>
        <v/>
      </c>
    </row>
    <row r="3753" spans="9:9" x14ac:dyDescent="0.25">
      <c r="I3753" t="str">
        <f t="shared" si="90"/>
        <v/>
      </c>
    </row>
    <row r="3754" spans="9:9" x14ac:dyDescent="0.25">
      <c r="I3754" t="str">
        <f t="shared" si="90"/>
        <v/>
      </c>
    </row>
    <row r="3755" spans="9:9" x14ac:dyDescent="0.25">
      <c r="I3755" t="str">
        <f t="shared" si="90"/>
        <v/>
      </c>
    </row>
    <row r="3756" spans="9:9" x14ac:dyDescent="0.25">
      <c r="I3756" t="str">
        <f t="shared" si="90"/>
        <v/>
      </c>
    </row>
    <row r="3757" spans="9:9" x14ac:dyDescent="0.25">
      <c r="I3757" t="str">
        <f t="shared" si="90"/>
        <v/>
      </c>
    </row>
    <row r="3758" spans="9:9" x14ac:dyDescent="0.25">
      <c r="I3758" t="str">
        <f t="shared" si="90"/>
        <v/>
      </c>
    </row>
    <row r="3759" spans="9:9" x14ac:dyDescent="0.25">
      <c r="I3759" t="str">
        <f t="shared" si="90"/>
        <v/>
      </c>
    </row>
    <row r="3760" spans="9:9" x14ac:dyDescent="0.25">
      <c r="I3760" t="str">
        <f t="shared" si="90"/>
        <v/>
      </c>
    </row>
    <row r="3761" spans="9:9" x14ac:dyDescent="0.25">
      <c r="I3761" t="str">
        <f t="shared" si="90"/>
        <v/>
      </c>
    </row>
    <row r="3762" spans="9:9" x14ac:dyDescent="0.25">
      <c r="I3762" t="str">
        <f t="shared" si="90"/>
        <v/>
      </c>
    </row>
    <row r="3763" spans="9:9" x14ac:dyDescent="0.25">
      <c r="I3763" t="str">
        <f t="shared" si="90"/>
        <v/>
      </c>
    </row>
    <row r="3764" spans="9:9" x14ac:dyDescent="0.25">
      <c r="I3764" t="str">
        <f t="shared" si="90"/>
        <v/>
      </c>
    </row>
    <row r="3765" spans="9:9" x14ac:dyDescent="0.25">
      <c r="I3765" t="str">
        <f t="shared" si="90"/>
        <v/>
      </c>
    </row>
    <row r="3766" spans="9:9" x14ac:dyDescent="0.25">
      <c r="I3766" t="str">
        <f t="shared" si="90"/>
        <v/>
      </c>
    </row>
    <row r="3767" spans="9:9" x14ac:dyDescent="0.25">
      <c r="I3767" t="str">
        <f t="shared" si="90"/>
        <v/>
      </c>
    </row>
    <row r="3768" spans="9:9" x14ac:dyDescent="0.25">
      <c r="I3768" t="str">
        <f t="shared" si="90"/>
        <v/>
      </c>
    </row>
    <row r="3769" spans="9:9" x14ac:dyDescent="0.25">
      <c r="I3769" t="str">
        <f t="shared" si="90"/>
        <v/>
      </c>
    </row>
    <row r="3770" spans="9:9" x14ac:dyDescent="0.25">
      <c r="I3770" t="str">
        <f t="shared" si="90"/>
        <v/>
      </c>
    </row>
    <row r="3771" spans="9:9" x14ac:dyDescent="0.25">
      <c r="I3771" t="str">
        <f t="shared" si="90"/>
        <v/>
      </c>
    </row>
    <row r="3772" spans="9:9" x14ac:dyDescent="0.25">
      <c r="I3772" t="str">
        <f t="shared" si="90"/>
        <v/>
      </c>
    </row>
    <row r="3773" spans="9:9" x14ac:dyDescent="0.25">
      <c r="I3773" t="str">
        <f t="shared" si="90"/>
        <v/>
      </c>
    </row>
    <row r="3774" spans="9:9" x14ac:dyDescent="0.25">
      <c r="I3774" t="str">
        <f t="shared" si="90"/>
        <v/>
      </c>
    </row>
    <row r="3775" spans="9:9" x14ac:dyDescent="0.25">
      <c r="I3775" t="str">
        <f t="shared" si="90"/>
        <v/>
      </c>
    </row>
    <row r="3776" spans="9:9" x14ac:dyDescent="0.25">
      <c r="I3776" t="str">
        <f t="shared" si="90"/>
        <v/>
      </c>
    </row>
    <row r="3777" spans="9:9" x14ac:dyDescent="0.25">
      <c r="I3777" t="str">
        <f t="shared" si="90"/>
        <v/>
      </c>
    </row>
    <row r="3778" spans="9:9" x14ac:dyDescent="0.25">
      <c r="I3778" t="str">
        <f t="shared" si="90"/>
        <v/>
      </c>
    </row>
    <row r="3779" spans="9:9" x14ac:dyDescent="0.25">
      <c r="I3779" t="str">
        <f t="shared" si="90"/>
        <v/>
      </c>
    </row>
    <row r="3780" spans="9:9" x14ac:dyDescent="0.25">
      <c r="I3780" t="str">
        <f t="shared" si="90"/>
        <v/>
      </c>
    </row>
    <row r="3781" spans="9:9" x14ac:dyDescent="0.25">
      <c r="I3781" t="str">
        <f t="shared" si="90"/>
        <v/>
      </c>
    </row>
    <row r="3782" spans="9:9" x14ac:dyDescent="0.25">
      <c r="I3782" t="str">
        <f t="shared" ref="I3782:I3845" si="91">IF(OR(H3782="",H3782="(blank)"),"",1)</f>
        <v/>
      </c>
    </row>
    <row r="3783" spans="9:9" x14ac:dyDescent="0.25">
      <c r="I3783" t="str">
        <f t="shared" si="91"/>
        <v/>
      </c>
    </row>
    <row r="3784" spans="9:9" x14ac:dyDescent="0.25">
      <c r="I3784" t="str">
        <f t="shared" si="91"/>
        <v/>
      </c>
    </row>
    <row r="3785" spans="9:9" x14ac:dyDescent="0.25">
      <c r="I3785" t="str">
        <f t="shared" si="91"/>
        <v/>
      </c>
    </row>
    <row r="3786" spans="9:9" x14ac:dyDescent="0.25">
      <c r="I3786" t="str">
        <f t="shared" si="91"/>
        <v/>
      </c>
    </row>
    <row r="3787" spans="9:9" x14ac:dyDescent="0.25">
      <c r="I3787" t="str">
        <f t="shared" si="91"/>
        <v/>
      </c>
    </row>
    <row r="3788" spans="9:9" x14ac:dyDescent="0.25">
      <c r="I3788" t="str">
        <f t="shared" si="91"/>
        <v/>
      </c>
    </row>
    <row r="3789" spans="9:9" x14ac:dyDescent="0.25">
      <c r="I3789" t="str">
        <f t="shared" si="91"/>
        <v/>
      </c>
    </row>
    <row r="3790" spans="9:9" x14ac:dyDescent="0.25">
      <c r="I3790" t="str">
        <f t="shared" si="91"/>
        <v/>
      </c>
    </row>
    <row r="3791" spans="9:9" x14ac:dyDescent="0.25">
      <c r="I3791" t="str">
        <f t="shared" si="91"/>
        <v/>
      </c>
    </row>
    <row r="3792" spans="9:9" x14ac:dyDescent="0.25">
      <c r="I3792" t="str">
        <f t="shared" si="91"/>
        <v/>
      </c>
    </row>
    <row r="3793" spans="9:9" x14ac:dyDescent="0.25">
      <c r="I3793" t="str">
        <f t="shared" si="91"/>
        <v/>
      </c>
    </row>
    <row r="3794" spans="9:9" x14ac:dyDescent="0.25">
      <c r="I3794" t="str">
        <f t="shared" si="91"/>
        <v/>
      </c>
    </row>
    <row r="3795" spans="9:9" x14ac:dyDescent="0.25">
      <c r="I3795" t="str">
        <f t="shared" si="91"/>
        <v/>
      </c>
    </row>
    <row r="3796" spans="9:9" x14ac:dyDescent="0.25">
      <c r="I3796" t="str">
        <f t="shared" si="91"/>
        <v/>
      </c>
    </row>
    <row r="3797" spans="9:9" x14ac:dyDescent="0.25">
      <c r="I3797" t="str">
        <f t="shared" si="91"/>
        <v/>
      </c>
    </row>
    <row r="3798" spans="9:9" x14ac:dyDescent="0.25">
      <c r="I3798" t="str">
        <f t="shared" si="91"/>
        <v/>
      </c>
    </row>
    <row r="3799" spans="9:9" x14ac:dyDescent="0.25">
      <c r="I3799" t="str">
        <f t="shared" si="91"/>
        <v/>
      </c>
    </row>
    <row r="3800" spans="9:9" x14ac:dyDescent="0.25">
      <c r="I3800" t="str">
        <f t="shared" si="91"/>
        <v/>
      </c>
    </row>
    <row r="3801" spans="9:9" x14ac:dyDescent="0.25">
      <c r="I3801" t="str">
        <f t="shared" si="91"/>
        <v/>
      </c>
    </row>
    <row r="3802" spans="9:9" x14ac:dyDescent="0.25">
      <c r="I3802" t="str">
        <f t="shared" si="91"/>
        <v/>
      </c>
    </row>
    <row r="3803" spans="9:9" x14ac:dyDescent="0.25">
      <c r="I3803" t="str">
        <f t="shared" si="91"/>
        <v/>
      </c>
    </row>
    <row r="3804" spans="9:9" x14ac:dyDescent="0.25">
      <c r="I3804" t="str">
        <f t="shared" si="91"/>
        <v/>
      </c>
    </row>
    <row r="3805" spans="9:9" x14ac:dyDescent="0.25">
      <c r="I3805" t="str">
        <f t="shared" si="91"/>
        <v/>
      </c>
    </row>
    <row r="3806" spans="9:9" x14ac:dyDescent="0.25">
      <c r="I3806" t="str">
        <f t="shared" si="91"/>
        <v/>
      </c>
    </row>
    <row r="3807" spans="9:9" x14ac:dyDescent="0.25">
      <c r="I3807" t="str">
        <f t="shared" si="91"/>
        <v/>
      </c>
    </row>
    <row r="3808" spans="9:9" x14ac:dyDescent="0.25">
      <c r="I3808" t="str">
        <f t="shared" si="91"/>
        <v/>
      </c>
    </row>
    <row r="3809" spans="9:9" x14ac:dyDescent="0.25">
      <c r="I3809" t="str">
        <f t="shared" si="91"/>
        <v/>
      </c>
    </row>
    <row r="3810" spans="9:9" x14ac:dyDescent="0.25">
      <c r="I3810" t="str">
        <f t="shared" si="91"/>
        <v/>
      </c>
    </row>
    <row r="3811" spans="9:9" x14ac:dyDescent="0.25">
      <c r="I3811" t="str">
        <f t="shared" si="91"/>
        <v/>
      </c>
    </row>
    <row r="3812" spans="9:9" x14ac:dyDescent="0.25">
      <c r="I3812" t="str">
        <f t="shared" si="91"/>
        <v/>
      </c>
    </row>
    <row r="3813" spans="9:9" x14ac:dyDescent="0.25">
      <c r="I3813" t="str">
        <f t="shared" si="91"/>
        <v/>
      </c>
    </row>
    <row r="3814" spans="9:9" x14ac:dyDescent="0.25">
      <c r="I3814" t="str">
        <f t="shared" si="91"/>
        <v/>
      </c>
    </row>
    <row r="3815" spans="9:9" x14ac:dyDescent="0.25">
      <c r="I3815" t="str">
        <f t="shared" si="91"/>
        <v/>
      </c>
    </row>
    <row r="3816" spans="9:9" x14ac:dyDescent="0.25">
      <c r="I3816" t="str">
        <f t="shared" si="91"/>
        <v/>
      </c>
    </row>
    <row r="3817" spans="9:9" x14ac:dyDescent="0.25">
      <c r="I3817" t="str">
        <f t="shared" si="91"/>
        <v/>
      </c>
    </row>
    <row r="3818" spans="9:9" x14ac:dyDescent="0.25">
      <c r="I3818" t="str">
        <f t="shared" si="91"/>
        <v/>
      </c>
    </row>
    <row r="3819" spans="9:9" x14ac:dyDescent="0.25">
      <c r="I3819" t="str">
        <f t="shared" si="91"/>
        <v/>
      </c>
    </row>
    <row r="3820" spans="9:9" x14ac:dyDescent="0.25">
      <c r="I3820" t="str">
        <f t="shared" si="91"/>
        <v/>
      </c>
    </row>
    <row r="3821" spans="9:9" x14ac:dyDescent="0.25">
      <c r="I3821" t="str">
        <f t="shared" si="91"/>
        <v/>
      </c>
    </row>
    <row r="3822" spans="9:9" x14ac:dyDescent="0.25">
      <c r="I3822" t="str">
        <f t="shared" si="91"/>
        <v/>
      </c>
    </row>
    <row r="3823" spans="9:9" x14ac:dyDescent="0.25">
      <c r="I3823" t="str">
        <f t="shared" si="91"/>
        <v/>
      </c>
    </row>
    <row r="3824" spans="9:9" x14ac:dyDescent="0.25">
      <c r="I3824" t="str">
        <f t="shared" si="91"/>
        <v/>
      </c>
    </row>
    <row r="3825" spans="9:9" x14ac:dyDescent="0.25">
      <c r="I3825" t="str">
        <f t="shared" si="91"/>
        <v/>
      </c>
    </row>
    <row r="3826" spans="9:9" x14ac:dyDescent="0.25">
      <c r="I3826" t="str">
        <f t="shared" si="91"/>
        <v/>
      </c>
    </row>
    <row r="3827" spans="9:9" x14ac:dyDescent="0.25">
      <c r="I3827" t="str">
        <f t="shared" si="91"/>
        <v/>
      </c>
    </row>
    <row r="3828" spans="9:9" x14ac:dyDescent="0.25">
      <c r="I3828" t="str">
        <f t="shared" si="91"/>
        <v/>
      </c>
    </row>
    <row r="3829" spans="9:9" x14ac:dyDescent="0.25">
      <c r="I3829" t="str">
        <f t="shared" si="91"/>
        <v/>
      </c>
    </row>
    <row r="3830" spans="9:9" x14ac:dyDescent="0.25">
      <c r="I3830" t="str">
        <f t="shared" si="91"/>
        <v/>
      </c>
    </row>
    <row r="3831" spans="9:9" x14ac:dyDescent="0.25">
      <c r="I3831" t="str">
        <f t="shared" si="91"/>
        <v/>
      </c>
    </row>
    <row r="3832" spans="9:9" x14ac:dyDescent="0.25">
      <c r="I3832" t="str">
        <f t="shared" si="91"/>
        <v/>
      </c>
    </row>
    <row r="3833" spans="9:9" x14ac:dyDescent="0.25">
      <c r="I3833" t="str">
        <f t="shared" si="91"/>
        <v/>
      </c>
    </row>
    <row r="3834" spans="9:9" x14ac:dyDescent="0.25">
      <c r="I3834" t="str">
        <f t="shared" si="91"/>
        <v/>
      </c>
    </row>
    <row r="3835" spans="9:9" x14ac:dyDescent="0.25">
      <c r="I3835" t="str">
        <f t="shared" si="91"/>
        <v/>
      </c>
    </row>
    <row r="3836" spans="9:9" x14ac:dyDescent="0.25">
      <c r="I3836" t="str">
        <f t="shared" si="91"/>
        <v/>
      </c>
    </row>
    <row r="3837" spans="9:9" x14ac:dyDescent="0.25">
      <c r="I3837" t="str">
        <f t="shared" si="91"/>
        <v/>
      </c>
    </row>
    <row r="3838" spans="9:9" x14ac:dyDescent="0.25">
      <c r="I3838" t="str">
        <f t="shared" si="91"/>
        <v/>
      </c>
    </row>
    <row r="3839" spans="9:9" x14ac:dyDescent="0.25">
      <c r="I3839" t="str">
        <f t="shared" si="91"/>
        <v/>
      </c>
    </row>
    <row r="3840" spans="9:9" x14ac:dyDescent="0.25">
      <c r="I3840" t="str">
        <f t="shared" si="91"/>
        <v/>
      </c>
    </row>
    <row r="3841" spans="9:9" x14ac:dyDescent="0.25">
      <c r="I3841" t="str">
        <f t="shared" si="91"/>
        <v/>
      </c>
    </row>
    <row r="3842" spans="9:9" x14ac:dyDescent="0.25">
      <c r="I3842" t="str">
        <f t="shared" si="91"/>
        <v/>
      </c>
    </row>
    <row r="3843" spans="9:9" x14ac:dyDescent="0.25">
      <c r="I3843" t="str">
        <f t="shared" si="91"/>
        <v/>
      </c>
    </row>
    <row r="3844" spans="9:9" x14ac:dyDescent="0.25">
      <c r="I3844" t="str">
        <f t="shared" si="91"/>
        <v/>
      </c>
    </row>
    <row r="3845" spans="9:9" x14ac:dyDescent="0.25">
      <c r="I3845" t="str">
        <f t="shared" si="91"/>
        <v/>
      </c>
    </row>
    <row r="3846" spans="9:9" x14ac:dyDescent="0.25">
      <c r="I3846" t="str">
        <f t="shared" ref="I3846:I3909" si="92">IF(OR(H3846="",H3846="(blank)"),"",1)</f>
        <v/>
      </c>
    </row>
    <row r="3847" spans="9:9" x14ac:dyDescent="0.25">
      <c r="I3847" t="str">
        <f t="shared" si="92"/>
        <v/>
      </c>
    </row>
    <row r="3848" spans="9:9" x14ac:dyDescent="0.25">
      <c r="I3848" t="str">
        <f t="shared" si="92"/>
        <v/>
      </c>
    </row>
    <row r="3849" spans="9:9" x14ac:dyDescent="0.25">
      <c r="I3849" t="str">
        <f t="shared" si="92"/>
        <v/>
      </c>
    </row>
    <row r="3850" spans="9:9" x14ac:dyDescent="0.25">
      <c r="I3850" t="str">
        <f t="shared" si="92"/>
        <v/>
      </c>
    </row>
    <row r="3851" spans="9:9" x14ac:dyDescent="0.25">
      <c r="I3851" t="str">
        <f t="shared" si="92"/>
        <v/>
      </c>
    </row>
    <row r="3852" spans="9:9" x14ac:dyDescent="0.25">
      <c r="I3852" t="str">
        <f t="shared" si="92"/>
        <v/>
      </c>
    </row>
    <row r="3853" spans="9:9" x14ac:dyDescent="0.25">
      <c r="I3853" t="str">
        <f t="shared" si="92"/>
        <v/>
      </c>
    </row>
    <row r="3854" spans="9:9" x14ac:dyDescent="0.25">
      <c r="I3854" t="str">
        <f t="shared" si="92"/>
        <v/>
      </c>
    </row>
    <row r="3855" spans="9:9" x14ac:dyDescent="0.25">
      <c r="I3855" t="str">
        <f t="shared" si="92"/>
        <v/>
      </c>
    </row>
    <row r="3856" spans="9:9" x14ac:dyDescent="0.25">
      <c r="I3856" t="str">
        <f t="shared" si="92"/>
        <v/>
      </c>
    </row>
    <row r="3857" spans="9:9" x14ac:dyDescent="0.25">
      <c r="I3857" t="str">
        <f t="shared" si="92"/>
        <v/>
      </c>
    </row>
    <row r="3858" spans="9:9" x14ac:dyDescent="0.25">
      <c r="I3858" t="str">
        <f t="shared" si="92"/>
        <v/>
      </c>
    </row>
    <row r="3859" spans="9:9" x14ac:dyDescent="0.25">
      <c r="I3859" t="str">
        <f t="shared" si="92"/>
        <v/>
      </c>
    </row>
    <row r="3860" spans="9:9" x14ac:dyDescent="0.25">
      <c r="I3860" t="str">
        <f t="shared" si="92"/>
        <v/>
      </c>
    </row>
    <row r="3861" spans="9:9" x14ac:dyDescent="0.25">
      <c r="I3861" t="str">
        <f t="shared" si="92"/>
        <v/>
      </c>
    </row>
    <row r="3862" spans="9:9" x14ac:dyDescent="0.25">
      <c r="I3862" t="str">
        <f t="shared" si="92"/>
        <v/>
      </c>
    </row>
    <row r="3863" spans="9:9" x14ac:dyDescent="0.25">
      <c r="I3863" t="str">
        <f t="shared" si="92"/>
        <v/>
      </c>
    </row>
    <row r="3864" spans="9:9" x14ac:dyDescent="0.25">
      <c r="I3864" t="str">
        <f t="shared" si="92"/>
        <v/>
      </c>
    </row>
    <row r="3865" spans="9:9" x14ac:dyDescent="0.25">
      <c r="I3865" t="str">
        <f t="shared" si="92"/>
        <v/>
      </c>
    </row>
    <row r="3866" spans="9:9" x14ac:dyDescent="0.25">
      <c r="I3866" t="str">
        <f t="shared" si="92"/>
        <v/>
      </c>
    </row>
    <row r="3867" spans="9:9" x14ac:dyDescent="0.25">
      <c r="I3867" t="str">
        <f t="shared" si="92"/>
        <v/>
      </c>
    </row>
    <row r="3868" spans="9:9" x14ac:dyDescent="0.25">
      <c r="I3868" t="str">
        <f t="shared" si="92"/>
        <v/>
      </c>
    </row>
    <row r="3869" spans="9:9" x14ac:dyDescent="0.25">
      <c r="I3869" t="str">
        <f t="shared" si="92"/>
        <v/>
      </c>
    </row>
    <row r="3870" spans="9:9" x14ac:dyDescent="0.25">
      <c r="I3870" t="str">
        <f t="shared" si="92"/>
        <v/>
      </c>
    </row>
    <row r="3871" spans="9:9" x14ac:dyDescent="0.25">
      <c r="I3871" t="str">
        <f t="shared" si="92"/>
        <v/>
      </c>
    </row>
    <row r="3872" spans="9:9" x14ac:dyDescent="0.25">
      <c r="I3872" t="str">
        <f t="shared" si="92"/>
        <v/>
      </c>
    </row>
    <row r="3873" spans="9:9" x14ac:dyDescent="0.25">
      <c r="I3873" t="str">
        <f t="shared" si="92"/>
        <v/>
      </c>
    </row>
    <row r="3874" spans="9:9" x14ac:dyDescent="0.25">
      <c r="I3874" t="str">
        <f t="shared" si="92"/>
        <v/>
      </c>
    </row>
    <row r="3875" spans="9:9" x14ac:dyDescent="0.25">
      <c r="I3875" t="str">
        <f t="shared" si="92"/>
        <v/>
      </c>
    </row>
    <row r="3876" spans="9:9" x14ac:dyDescent="0.25">
      <c r="I3876" t="str">
        <f t="shared" si="92"/>
        <v/>
      </c>
    </row>
    <row r="3877" spans="9:9" x14ac:dyDescent="0.25">
      <c r="I3877" t="str">
        <f t="shared" si="92"/>
        <v/>
      </c>
    </row>
    <row r="3878" spans="9:9" x14ac:dyDescent="0.25">
      <c r="I3878" t="str">
        <f t="shared" si="92"/>
        <v/>
      </c>
    </row>
    <row r="3879" spans="9:9" x14ac:dyDescent="0.25">
      <c r="I3879" t="str">
        <f t="shared" si="92"/>
        <v/>
      </c>
    </row>
    <row r="3880" spans="9:9" x14ac:dyDescent="0.25">
      <c r="I3880" t="str">
        <f t="shared" si="92"/>
        <v/>
      </c>
    </row>
    <row r="3881" spans="9:9" x14ac:dyDescent="0.25">
      <c r="I3881" t="str">
        <f t="shared" si="92"/>
        <v/>
      </c>
    </row>
    <row r="3882" spans="9:9" x14ac:dyDescent="0.25">
      <c r="I3882" t="str">
        <f t="shared" si="92"/>
        <v/>
      </c>
    </row>
    <row r="3883" spans="9:9" x14ac:dyDescent="0.25">
      <c r="I3883" t="str">
        <f t="shared" si="92"/>
        <v/>
      </c>
    </row>
    <row r="3884" spans="9:9" x14ac:dyDescent="0.25">
      <c r="I3884" t="str">
        <f t="shared" si="92"/>
        <v/>
      </c>
    </row>
    <row r="3885" spans="9:9" x14ac:dyDescent="0.25">
      <c r="I3885" t="str">
        <f t="shared" si="92"/>
        <v/>
      </c>
    </row>
    <row r="3886" spans="9:9" x14ac:dyDescent="0.25">
      <c r="I3886" t="str">
        <f t="shared" si="92"/>
        <v/>
      </c>
    </row>
    <row r="3887" spans="9:9" x14ac:dyDescent="0.25">
      <c r="I3887" t="str">
        <f t="shared" si="92"/>
        <v/>
      </c>
    </row>
    <row r="3888" spans="9:9" x14ac:dyDescent="0.25">
      <c r="I3888" t="str">
        <f t="shared" si="92"/>
        <v/>
      </c>
    </row>
    <row r="3889" spans="9:9" x14ac:dyDescent="0.25">
      <c r="I3889" t="str">
        <f t="shared" si="92"/>
        <v/>
      </c>
    </row>
    <row r="3890" spans="9:9" x14ac:dyDescent="0.25">
      <c r="I3890" t="str">
        <f t="shared" si="92"/>
        <v/>
      </c>
    </row>
    <row r="3891" spans="9:9" x14ac:dyDescent="0.25">
      <c r="I3891" t="str">
        <f t="shared" si="92"/>
        <v/>
      </c>
    </row>
    <row r="3892" spans="9:9" x14ac:dyDescent="0.25">
      <c r="I3892" t="str">
        <f t="shared" si="92"/>
        <v/>
      </c>
    </row>
    <row r="3893" spans="9:9" x14ac:dyDescent="0.25">
      <c r="I3893" t="str">
        <f t="shared" si="92"/>
        <v/>
      </c>
    </row>
    <row r="3894" spans="9:9" x14ac:dyDescent="0.25">
      <c r="I3894" t="str">
        <f t="shared" si="92"/>
        <v/>
      </c>
    </row>
    <row r="3895" spans="9:9" x14ac:dyDescent="0.25">
      <c r="I3895" t="str">
        <f t="shared" si="92"/>
        <v/>
      </c>
    </row>
    <row r="3896" spans="9:9" x14ac:dyDescent="0.25">
      <c r="I3896" t="str">
        <f t="shared" si="92"/>
        <v/>
      </c>
    </row>
    <row r="3897" spans="9:9" x14ac:dyDescent="0.25">
      <c r="I3897" t="str">
        <f t="shared" si="92"/>
        <v/>
      </c>
    </row>
    <row r="3898" spans="9:9" x14ac:dyDescent="0.25">
      <c r="I3898" t="str">
        <f t="shared" si="92"/>
        <v/>
      </c>
    </row>
    <row r="3899" spans="9:9" x14ac:dyDescent="0.25">
      <c r="I3899" t="str">
        <f t="shared" si="92"/>
        <v/>
      </c>
    </row>
    <row r="3900" spans="9:9" x14ac:dyDescent="0.25">
      <c r="I3900" t="str">
        <f t="shared" si="92"/>
        <v/>
      </c>
    </row>
    <row r="3901" spans="9:9" x14ac:dyDescent="0.25">
      <c r="I3901" t="str">
        <f t="shared" si="92"/>
        <v/>
      </c>
    </row>
    <row r="3902" spans="9:9" x14ac:dyDescent="0.25">
      <c r="I3902" t="str">
        <f t="shared" si="92"/>
        <v/>
      </c>
    </row>
    <row r="3903" spans="9:9" x14ac:dyDescent="0.25">
      <c r="I3903" t="str">
        <f t="shared" si="92"/>
        <v/>
      </c>
    </row>
    <row r="3904" spans="9:9" x14ac:dyDescent="0.25">
      <c r="I3904" t="str">
        <f t="shared" si="92"/>
        <v/>
      </c>
    </row>
    <row r="3905" spans="9:9" x14ac:dyDescent="0.25">
      <c r="I3905" t="str">
        <f t="shared" si="92"/>
        <v/>
      </c>
    </row>
    <row r="3906" spans="9:9" x14ac:dyDescent="0.25">
      <c r="I3906" t="str">
        <f t="shared" si="92"/>
        <v/>
      </c>
    </row>
    <row r="3907" spans="9:9" x14ac:dyDescent="0.25">
      <c r="I3907" t="str">
        <f t="shared" si="92"/>
        <v/>
      </c>
    </row>
    <row r="3908" spans="9:9" x14ac:dyDescent="0.25">
      <c r="I3908" t="str">
        <f t="shared" si="92"/>
        <v/>
      </c>
    </row>
    <row r="3909" spans="9:9" x14ac:dyDescent="0.25">
      <c r="I3909" t="str">
        <f t="shared" si="92"/>
        <v/>
      </c>
    </row>
    <row r="3910" spans="9:9" x14ac:dyDescent="0.25">
      <c r="I3910" t="str">
        <f t="shared" ref="I3910:I3973" si="93">IF(OR(H3910="",H3910="(blank)"),"",1)</f>
        <v/>
      </c>
    </row>
    <row r="3911" spans="9:9" x14ac:dyDescent="0.25">
      <c r="I3911" t="str">
        <f t="shared" si="93"/>
        <v/>
      </c>
    </row>
    <row r="3912" spans="9:9" x14ac:dyDescent="0.25">
      <c r="I3912" t="str">
        <f t="shared" si="93"/>
        <v/>
      </c>
    </row>
    <row r="3913" spans="9:9" x14ac:dyDescent="0.25">
      <c r="I3913" t="str">
        <f t="shared" si="93"/>
        <v/>
      </c>
    </row>
    <row r="3914" spans="9:9" x14ac:dyDescent="0.25">
      <c r="I3914" t="str">
        <f t="shared" si="93"/>
        <v/>
      </c>
    </row>
    <row r="3915" spans="9:9" x14ac:dyDescent="0.25">
      <c r="I3915" t="str">
        <f t="shared" si="93"/>
        <v/>
      </c>
    </row>
    <row r="3916" spans="9:9" x14ac:dyDescent="0.25">
      <c r="I3916" t="str">
        <f t="shared" si="93"/>
        <v/>
      </c>
    </row>
    <row r="3917" spans="9:9" x14ac:dyDescent="0.25">
      <c r="I3917" t="str">
        <f t="shared" si="93"/>
        <v/>
      </c>
    </row>
    <row r="3918" spans="9:9" x14ac:dyDescent="0.25">
      <c r="I3918" t="str">
        <f t="shared" si="93"/>
        <v/>
      </c>
    </row>
    <row r="3919" spans="9:9" x14ac:dyDescent="0.25">
      <c r="I3919" t="str">
        <f t="shared" si="93"/>
        <v/>
      </c>
    </row>
    <row r="3920" spans="9:9" x14ac:dyDescent="0.25">
      <c r="I3920" t="str">
        <f t="shared" si="93"/>
        <v/>
      </c>
    </row>
    <row r="3921" spans="9:9" x14ac:dyDescent="0.25">
      <c r="I3921" t="str">
        <f t="shared" si="93"/>
        <v/>
      </c>
    </row>
    <row r="3922" spans="9:9" x14ac:dyDescent="0.25">
      <c r="I3922" t="str">
        <f t="shared" si="93"/>
        <v/>
      </c>
    </row>
    <row r="3923" spans="9:9" x14ac:dyDescent="0.25">
      <c r="I3923" t="str">
        <f t="shared" si="93"/>
        <v/>
      </c>
    </row>
    <row r="3924" spans="9:9" x14ac:dyDescent="0.25">
      <c r="I3924" t="str">
        <f t="shared" si="93"/>
        <v/>
      </c>
    </row>
    <row r="3925" spans="9:9" x14ac:dyDescent="0.25">
      <c r="I3925" t="str">
        <f t="shared" si="93"/>
        <v/>
      </c>
    </row>
    <row r="3926" spans="9:9" x14ac:dyDescent="0.25">
      <c r="I3926" t="str">
        <f t="shared" si="93"/>
        <v/>
      </c>
    </row>
    <row r="3927" spans="9:9" x14ac:dyDescent="0.25">
      <c r="I3927" t="str">
        <f t="shared" si="93"/>
        <v/>
      </c>
    </row>
    <row r="3928" spans="9:9" x14ac:dyDescent="0.25">
      <c r="I3928" t="str">
        <f t="shared" si="93"/>
        <v/>
      </c>
    </row>
    <row r="3929" spans="9:9" x14ac:dyDescent="0.25">
      <c r="I3929" t="str">
        <f t="shared" si="93"/>
        <v/>
      </c>
    </row>
    <row r="3930" spans="9:9" x14ac:dyDescent="0.25">
      <c r="I3930" t="str">
        <f t="shared" si="93"/>
        <v/>
      </c>
    </row>
    <row r="3931" spans="9:9" x14ac:dyDescent="0.25">
      <c r="I3931" t="str">
        <f t="shared" si="93"/>
        <v/>
      </c>
    </row>
    <row r="3932" spans="9:9" x14ac:dyDescent="0.25">
      <c r="I3932" t="str">
        <f t="shared" si="93"/>
        <v/>
      </c>
    </row>
    <row r="3933" spans="9:9" x14ac:dyDescent="0.25">
      <c r="I3933" t="str">
        <f t="shared" si="93"/>
        <v/>
      </c>
    </row>
    <row r="3934" spans="9:9" x14ac:dyDescent="0.25">
      <c r="I3934" t="str">
        <f t="shared" si="93"/>
        <v/>
      </c>
    </row>
    <row r="3935" spans="9:9" x14ac:dyDescent="0.25">
      <c r="I3935" t="str">
        <f t="shared" si="93"/>
        <v/>
      </c>
    </row>
    <row r="3936" spans="9:9" x14ac:dyDescent="0.25">
      <c r="I3936" t="str">
        <f t="shared" si="93"/>
        <v/>
      </c>
    </row>
    <row r="3937" spans="9:9" x14ac:dyDescent="0.25">
      <c r="I3937" t="str">
        <f t="shared" si="93"/>
        <v/>
      </c>
    </row>
    <row r="3938" spans="9:9" x14ac:dyDescent="0.25">
      <c r="I3938" t="str">
        <f t="shared" si="93"/>
        <v/>
      </c>
    </row>
    <row r="3939" spans="9:9" x14ac:dyDescent="0.25">
      <c r="I3939" t="str">
        <f t="shared" si="93"/>
        <v/>
      </c>
    </row>
    <row r="3940" spans="9:9" x14ac:dyDescent="0.25">
      <c r="I3940" t="str">
        <f t="shared" si="93"/>
        <v/>
      </c>
    </row>
    <row r="3941" spans="9:9" x14ac:dyDescent="0.25">
      <c r="I3941" t="str">
        <f t="shared" si="93"/>
        <v/>
      </c>
    </row>
    <row r="3942" spans="9:9" x14ac:dyDescent="0.25">
      <c r="I3942" t="str">
        <f t="shared" si="93"/>
        <v/>
      </c>
    </row>
    <row r="3943" spans="9:9" x14ac:dyDescent="0.25">
      <c r="I3943" t="str">
        <f t="shared" si="93"/>
        <v/>
      </c>
    </row>
    <row r="3944" spans="9:9" x14ac:dyDescent="0.25">
      <c r="I3944" t="str">
        <f t="shared" si="93"/>
        <v/>
      </c>
    </row>
    <row r="3945" spans="9:9" x14ac:dyDescent="0.25">
      <c r="I3945" t="str">
        <f t="shared" si="93"/>
        <v/>
      </c>
    </row>
    <row r="3946" spans="9:9" x14ac:dyDescent="0.25">
      <c r="I3946" t="str">
        <f t="shared" si="93"/>
        <v/>
      </c>
    </row>
    <row r="3947" spans="9:9" x14ac:dyDescent="0.25">
      <c r="I3947" t="str">
        <f t="shared" si="93"/>
        <v/>
      </c>
    </row>
    <row r="3948" spans="9:9" x14ac:dyDescent="0.25">
      <c r="I3948" t="str">
        <f t="shared" si="93"/>
        <v/>
      </c>
    </row>
    <row r="3949" spans="9:9" x14ac:dyDescent="0.25">
      <c r="I3949" t="str">
        <f t="shared" si="93"/>
        <v/>
      </c>
    </row>
    <row r="3950" spans="9:9" x14ac:dyDescent="0.25">
      <c r="I3950" t="str">
        <f t="shared" si="93"/>
        <v/>
      </c>
    </row>
    <row r="3951" spans="9:9" x14ac:dyDescent="0.25">
      <c r="I3951" t="str">
        <f t="shared" si="93"/>
        <v/>
      </c>
    </row>
    <row r="3952" spans="9:9" x14ac:dyDescent="0.25">
      <c r="I3952" t="str">
        <f t="shared" si="93"/>
        <v/>
      </c>
    </row>
    <row r="3953" spans="9:9" x14ac:dyDescent="0.25">
      <c r="I3953" t="str">
        <f t="shared" si="93"/>
        <v/>
      </c>
    </row>
    <row r="3954" spans="9:9" x14ac:dyDescent="0.25">
      <c r="I3954" t="str">
        <f t="shared" si="93"/>
        <v/>
      </c>
    </row>
    <row r="3955" spans="9:9" x14ac:dyDescent="0.25">
      <c r="I3955" t="str">
        <f t="shared" si="93"/>
        <v/>
      </c>
    </row>
    <row r="3956" spans="9:9" x14ac:dyDescent="0.25">
      <c r="I3956" t="str">
        <f t="shared" si="93"/>
        <v/>
      </c>
    </row>
    <row r="3957" spans="9:9" x14ac:dyDescent="0.25">
      <c r="I3957" t="str">
        <f t="shared" si="93"/>
        <v/>
      </c>
    </row>
    <row r="3958" spans="9:9" x14ac:dyDescent="0.25">
      <c r="I3958" t="str">
        <f t="shared" si="93"/>
        <v/>
      </c>
    </row>
    <row r="3959" spans="9:9" x14ac:dyDescent="0.25">
      <c r="I3959" t="str">
        <f t="shared" si="93"/>
        <v/>
      </c>
    </row>
    <row r="3960" spans="9:9" x14ac:dyDescent="0.25">
      <c r="I3960" t="str">
        <f t="shared" si="93"/>
        <v/>
      </c>
    </row>
    <row r="3961" spans="9:9" x14ac:dyDescent="0.25">
      <c r="I3961" t="str">
        <f t="shared" si="93"/>
        <v/>
      </c>
    </row>
    <row r="3962" spans="9:9" x14ac:dyDescent="0.25">
      <c r="I3962" t="str">
        <f t="shared" si="93"/>
        <v/>
      </c>
    </row>
    <row r="3963" spans="9:9" x14ac:dyDescent="0.25">
      <c r="I3963" t="str">
        <f t="shared" si="93"/>
        <v/>
      </c>
    </row>
    <row r="3964" spans="9:9" x14ac:dyDescent="0.25">
      <c r="I3964" t="str">
        <f t="shared" si="93"/>
        <v/>
      </c>
    </row>
    <row r="3965" spans="9:9" x14ac:dyDescent="0.25">
      <c r="I3965" t="str">
        <f t="shared" si="93"/>
        <v/>
      </c>
    </row>
    <row r="3966" spans="9:9" x14ac:dyDescent="0.25">
      <c r="I3966" t="str">
        <f t="shared" si="93"/>
        <v/>
      </c>
    </row>
    <row r="3967" spans="9:9" x14ac:dyDescent="0.25">
      <c r="I3967" t="str">
        <f t="shared" si="93"/>
        <v/>
      </c>
    </row>
    <row r="3968" spans="9:9" x14ac:dyDescent="0.25">
      <c r="I3968" t="str">
        <f t="shared" si="93"/>
        <v/>
      </c>
    </row>
    <row r="3969" spans="9:9" x14ac:dyDescent="0.25">
      <c r="I3969" t="str">
        <f t="shared" si="93"/>
        <v/>
      </c>
    </row>
    <row r="3970" spans="9:9" x14ac:dyDescent="0.25">
      <c r="I3970" t="str">
        <f t="shared" si="93"/>
        <v/>
      </c>
    </row>
    <row r="3971" spans="9:9" x14ac:dyDescent="0.25">
      <c r="I3971" t="str">
        <f t="shared" si="93"/>
        <v/>
      </c>
    </row>
    <row r="3972" spans="9:9" x14ac:dyDescent="0.25">
      <c r="I3972" t="str">
        <f t="shared" si="93"/>
        <v/>
      </c>
    </row>
    <row r="3973" spans="9:9" x14ac:dyDescent="0.25">
      <c r="I3973" t="str">
        <f t="shared" si="93"/>
        <v/>
      </c>
    </row>
    <row r="3974" spans="9:9" x14ac:dyDescent="0.25">
      <c r="I3974" t="str">
        <f t="shared" ref="I3974:I4037" si="94">IF(OR(H3974="",H3974="(blank)"),"",1)</f>
        <v/>
      </c>
    </row>
    <row r="3975" spans="9:9" x14ac:dyDescent="0.25">
      <c r="I3975" t="str">
        <f t="shared" si="94"/>
        <v/>
      </c>
    </row>
    <row r="3976" spans="9:9" x14ac:dyDescent="0.25">
      <c r="I3976" t="str">
        <f t="shared" si="94"/>
        <v/>
      </c>
    </row>
    <row r="3977" spans="9:9" x14ac:dyDescent="0.25">
      <c r="I3977" t="str">
        <f t="shared" si="94"/>
        <v/>
      </c>
    </row>
    <row r="3978" spans="9:9" x14ac:dyDescent="0.25">
      <c r="I3978" t="str">
        <f t="shared" si="94"/>
        <v/>
      </c>
    </row>
    <row r="3979" spans="9:9" x14ac:dyDescent="0.25">
      <c r="I3979" t="str">
        <f t="shared" si="94"/>
        <v/>
      </c>
    </row>
    <row r="3980" spans="9:9" x14ac:dyDescent="0.25">
      <c r="I3980" t="str">
        <f t="shared" si="94"/>
        <v/>
      </c>
    </row>
    <row r="3981" spans="9:9" x14ac:dyDescent="0.25">
      <c r="I3981" t="str">
        <f t="shared" si="94"/>
        <v/>
      </c>
    </row>
    <row r="3982" spans="9:9" x14ac:dyDescent="0.25">
      <c r="I3982" t="str">
        <f t="shared" si="94"/>
        <v/>
      </c>
    </row>
    <row r="3983" spans="9:9" x14ac:dyDescent="0.25">
      <c r="I3983" t="str">
        <f t="shared" si="94"/>
        <v/>
      </c>
    </row>
    <row r="3984" spans="9:9" x14ac:dyDescent="0.25">
      <c r="I3984" t="str">
        <f t="shared" si="94"/>
        <v/>
      </c>
    </row>
    <row r="3985" spans="9:9" x14ac:dyDescent="0.25">
      <c r="I3985" t="str">
        <f t="shared" si="94"/>
        <v/>
      </c>
    </row>
    <row r="3986" spans="9:9" x14ac:dyDescent="0.25">
      <c r="I3986" t="str">
        <f t="shared" si="94"/>
        <v/>
      </c>
    </row>
    <row r="3987" spans="9:9" x14ac:dyDescent="0.25">
      <c r="I3987" t="str">
        <f t="shared" si="94"/>
        <v/>
      </c>
    </row>
    <row r="3988" spans="9:9" x14ac:dyDescent="0.25">
      <c r="I3988" t="str">
        <f t="shared" si="94"/>
        <v/>
      </c>
    </row>
    <row r="3989" spans="9:9" x14ac:dyDescent="0.25">
      <c r="I3989" t="str">
        <f t="shared" si="94"/>
        <v/>
      </c>
    </row>
    <row r="3990" spans="9:9" x14ac:dyDescent="0.25">
      <c r="I3990" t="str">
        <f t="shared" si="94"/>
        <v/>
      </c>
    </row>
    <row r="3991" spans="9:9" x14ac:dyDescent="0.25">
      <c r="I3991" t="str">
        <f t="shared" si="94"/>
        <v/>
      </c>
    </row>
    <row r="3992" spans="9:9" x14ac:dyDescent="0.25">
      <c r="I3992" t="str">
        <f t="shared" si="94"/>
        <v/>
      </c>
    </row>
    <row r="3993" spans="9:9" x14ac:dyDescent="0.25">
      <c r="I3993" t="str">
        <f t="shared" si="94"/>
        <v/>
      </c>
    </row>
    <row r="3994" spans="9:9" x14ac:dyDescent="0.25">
      <c r="I3994" t="str">
        <f t="shared" si="94"/>
        <v/>
      </c>
    </row>
    <row r="3995" spans="9:9" x14ac:dyDescent="0.25">
      <c r="I3995" t="str">
        <f t="shared" si="94"/>
        <v/>
      </c>
    </row>
    <row r="3996" spans="9:9" x14ac:dyDescent="0.25">
      <c r="I3996" t="str">
        <f t="shared" si="94"/>
        <v/>
      </c>
    </row>
    <row r="3997" spans="9:9" x14ac:dyDescent="0.25">
      <c r="I3997" t="str">
        <f t="shared" si="94"/>
        <v/>
      </c>
    </row>
    <row r="3998" spans="9:9" x14ac:dyDescent="0.25">
      <c r="I3998" t="str">
        <f t="shared" si="94"/>
        <v/>
      </c>
    </row>
    <row r="3999" spans="9:9" x14ac:dyDescent="0.25">
      <c r="I3999" t="str">
        <f t="shared" si="94"/>
        <v/>
      </c>
    </row>
    <row r="4000" spans="9:9" x14ac:dyDescent="0.25">
      <c r="I4000" t="str">
        <f t="shared" si="94"/>
        <v/>
      </c>
    </row>
    <row r="4001" spans="9:9" x14ac:dyDescent="0.25">
      <c r="I4001" t="str">
        <f t="shared" si="94"/>
        <v/>
      </c>
    </row>
    <row r="4002" spans="9:9" x14ac:dyDescent="0.25">
      <c r="I4002" t="str">
        <f t="shared" si="94"/>
        <v/>
      </c>
    </row>
    <row r="4003" spans="9:9" x14ac:dyDescent="0.25">
      <c r="I4003" t="str">
        <f t="shared" si="94"/>
        <v/>
      </c>
    </row>
    <row r="4004" spans="9:9" x14ac:dyDescent="0.25">
      <c r="I4004" t="str">
        <f t="shared" si="94"/>
        <v/>
      </c>
    </row>
    <row r="4005" spans="9:9" x14ac:dyDescent="0.25">
      <c r="I4005" t="str">
        <f t="shared" si="94"/>
        <v/>
      </c>
    </row>
    <row r="4006" spans="9:9" x14ac:dyDescent="0.25">
      <c r="I4006" t="str">
        <f t="shared" si="94"/>
        <v/>
      </c>
    </row>
    <row r="4007" spans="9:9" x14ac:dyDescent="0.25">
      <c r="I4007" t="str">
        <f t="shared" si="94"/>
        <v/>
      </c>
    </row>
    <row r="4008" spans="9:9" x14ac:dyDescent="0.25">
      <c r="I4008" t="str">
        <f t="shared" si="94"/>
        <v/>
      </c>
    </row>
    <row r="4009" spans="9:9" x14ac:dyDescent="0.25">
      <c r="I4009" t="str">
        <f t="shared" si="94"/>
        <v/>
      </c>
    </row>
    <row r="4010" spans="9:9" x14ac:dyDescent="0.25">
      <c r="I4010" t="str">
        <f t="shared" si="94"/>
        <v/>
      </c>
    </row>
    <row r="4011" spans="9:9" x14ac:dyDescent="0.25">
      <c r="I4011" t="str">
        <f t="shared" si="94"/>
        <v/>
      </c>
    </row>
    <row r="4012" spans="9:9" x14ac:dyDescent="0.25">
      <c r="I4012" t="str">
        <f t="shared" si="94"/>
        <v/>
      </c>
    </row>
    <row r="4013" spans="9:9" x14ac:dyDescent="0.25">
      <c r="I4013" t="str">
        <f t="shared" si="94"/>
        <v/>
      </c>
    </row>
    <row r="4014" spans="9:9" x14ac:dyDescent="0.25">
      <c r="I4014" t="str">
        <f t="shared" si="94"/>
        <v/>
      </c>
    </row>
    <row r="4015" spans="9:9" x14ac:dyDescent="0.25">
      <c r="I4015" t="str">
        <f t="shared" si="94"/>
        <v/>
      </c>
    </row>
    <row r="4016" spans="9:9" x14ac:dyDescent="0.25">
      <c r="I4016" t="str">
        <f t="shared" si="94"/>
        <v/>
      </c>
    </row>
    <row r="4017" spans="9:9" x14ac:dyDescent="0.25">
      <c r="I4017" t="str">
        <f t="shared" si="94"/>
        <v/>
      </c>
    </row>
    <row r="4018" spans="9:9" x14ac:dyDescent="0.25">
      <c r="I4018" t="str">
        <f t="shared" si="94"/>
        <v/>
      </c>
    </row>
    <row r="4019" spans="9:9" x14ac:dyDescent="0.25">
      <c r="I4019" t="str">
        <f t="shared" si="94"/>
        <v/>
      </c>
    </row>
    <row r="4020" spans="9:9" x14ac:dyDescent="0.25">
      <c r="I4020" t="str">
        <f t="shared" si="94"/>
        <v/>
      </c>
    </row>
    <row r="4021" spans="9:9" x14ac:dyDescent="0.25">
      <c r="I4021" t="str">
        <f t="shared" si="94"/>
        <v/>
      </c>
    </row>
    <row r="4022" spans="9:9" x14ac:dyDescent="0.25">
      <c r="I4022" t="str">
        <f t="shared" si="94"/>
        <v/>
      </c>
    </row>
    <row r="4023" spans="9:9" x14ac:dyDescent="0.25">
      <c r="I4023" t="str">
        <f t="shared" si="94"/>
        <v/>
      </c>
    </row>
    <row r="4024" spans="9:9" x14ac:dyDescent="0.25">
      <c r="I4024" t="str">
        <f t="shared" si="94"/>
        <v/>
      </c>
    </row>
    <row r="4025" spans="9:9" x14ac:dyDescent="0.25">
      <c r="I4025" t="str">
        <f t="shared" si="94"/>
        <v/>
      </c>
    </row>
    <row r="4026" spans="9:9" x14ac:dyDescent="0.25">
      <c r="I4026" t="str">
        <f t="shared" si="94"/>
        <v/>
      </c>
    </row>
    <row r="4027" spans="9:9" x14ac:dyDescent="0.25">
      <c r="I4027" t="str">
        <f t="shared" si="94"/>
        <v/>
      </c>
    </row>
    <row r="4028" spans="9:9" x14ac:dyDescent="0.25">
      <c r="I4028" t="str">
        <f t="shared" si="94"/>
        <v/>
      </c>
    </row>
    <row r="4029" spans="9:9" x14ac:dyDescent="0.25">
      <c r="I4029" t="str">
        <f t="shared" si="94"/>
        <v/>
      </c>
    </row>
    <row r="4030" spans="9:9" x14ac:dyDescent="0.25">
      <c r="I4030" t="str">
        <f t="shared" si="94"/>
        <v/>
      </c>
    </row>
    <row r="4031" spans="9:9" x14ac:dyDescent="0.25">
      <c r="I4031" t="str">
        <f t="shared" si="94"/>
        <v/>
      </c>
    </row>
    <row r="4032" spans="9:9" x14ac:dyDescent="0.25">
      <c r="I4032" t="str">
        <f t="shared" si="94"/>
        <v/>
      </c>
    </row>
    <row r="4033" spans="9:9" x14ac:dyDescent="0.25">
      <c r="I4033" t="str">
        <f t="shared" si="94"/>
        <v/>
      </c>
    </row>
    <row r="4034" spans="9:9" x14ac:dyDescent="0.25">
      <c r="I4034" t="str">
        <f t="shared" si="94"/>
        <v/>
      </c>
    </row>
    <row r="4035" spans="9:9" x14ac:dyDescent="0.25">
      <c r="I4035" t="str">
        <f t="shared" si="94"/>
        <v/>
      </c>
    </row>
    <row r="4036" spans="9:9" x14ac:dyDescent="0.25">
      <c r="I4036" t="str">
        <f t="shared" si="94"/>
        <v/>
      </c>
    </row>
    <row r="4037" spans="9:9" x14ac:dyDescent="0.25">
      <c r="I4037" t="str">
        <f t="shared" si="94"/>
        <v/>
      </c>
    </row>
    <row r="4038" spans="9:9" x14ac:dyDescent="0.25">
      <c r="I4038" t="str">
        <f t="shared" ref="I4038:I4101" si="95">IF(OR(H4038="",H4038="(blank)"),"",1)</f>
        <v/>
      </c>
    </row>
    <row r="4039" spans="9:9" x14ac:dyDescent="0.25">
      <c r="I4039" t="str">
        <f t="shared" si="95"/>
        <v/>
      </c>
    </row>
    <row r="4040" spans="9:9" x14ac:dyDescent="0.25">
      <c r="I4040" t="str">
        <f t="shared" si="95"/>
        <v/>
      </c>
    </row>
    <row r="4041" spans="9:9" x14ac:dyDescent="0.25">
      <c r="I4041" t="str">
        <f t="shared" si="95"/>
        <v/>
      </c>
    </row>
    <row r="4042" spans="9:9" x14ac:dyDescent="0.25">
      <c r="I4042" t="str">
        <f t="shared" si="95"/>
        <v/>
      </c>
    </row>
    <row r="4043" spans="9:9" x14ac:dyDescent="0.25">
      <c r="I4043" t="str">
        <f t="shared" si="95"/>
        <v/>
      </c>
    </row>
    <row r="4044" spans="9:9" x14ac:dyDescent="0.25">
      <c r="I4044" t="str">
        <f t="shared" si="95"/>
        <v/>
      </c>
    </row>
    <row r="4045" spans="9:9" x14ac:dyDescent="0.25">
      <c r="I4045" t="str">
        <f t="shared" si="95"/>
        <v/>
      </c>
    </row>
    <row r="4046" spans="9:9" x14ac:dyDescent="0.25">
      <c r="I4046" t="str">
        <f t="shared" si="95"/>
        <v/>
      </c>
    </row>
    <row r="4047" spans="9:9" x14ac:dyDescent="0.25">
      <c r="I4047" t="str">
        <f t="shared" si="95"/>
        <v/>
      </c>
    </row>
    <row r="4048" spans="9:9" x14ac:dyDescent="0.25">
      <c r="I4048" t="str">
        <f t="shared" si="95"/>
        <v/>
      </c>
    </row>
    <row r="4049" spans="9:9" x14ac:dyDescent="0.25">
      <c r="I4049" t="str">
        <f t="shared" si="95"/>
        <v/>
      </c>
    </row>
    <row r="4050" spans="9:9" x14ac:dyDescent="0.25">
      <c r="I4050" t="str">
        <f t="shared" si="95"/>
        <v/>
      </c>
    </row>
    <row r="4051" spans="9:9" x14ac:dyDescent="0.25">
      <c r="I4051" t="str">
        <f t="shared" si="95"/>
        <v/>
      </c>
    </row>
    <row r="4052" spans="9:9" x14ac:dyDescent="0.25">
      <c r="I4052" t="str">
        <f t="shared" si="95"/>
        <v/>
      </c>
    </row>
    <row r="4053" spans="9:9" x14ac:dyDescent="0.25">
      <c r="I4053" t="str">
        <f t="shared" si="95"/>
        <v/>
      </c>
    </row>
    <row r="4054" spans="9:9" x14ac:dyDescent="0.25">
      <c r="I4054" t="str">
        <f t="shared" si="95"/>
        <v/>
      </c>
    </row>
    <row r="4055" spans="9:9" x14ac:dyDescent="0.25">
      <c r="I4055" t="str">
        <f t="shared" si="95"/>
        <v/>
      </c>
    </row>
    <row r="4056" spans="9:9" x14ac:dyDescent="0.25">
      <c r="I4056" t="str">
        <f t="shared" si="95"/>
        <v/>
      </c>
    </row>
    <row r="4057" spans="9:9" x14ac:dyDescent="0.25">
      <c r="I4057" t="str">
        <f t="shared" si="95"/>
        <v/>
      </c>
    </row>
    <row r="4058" spans="9:9" x14ac:dyDescent="0.25">
      <c r="I4058" t="str">
        <f t="shared" si="95"/>
        <v/>
      </c>
    </row>
    <row r="4059" spans="9:9" x14ac:dyDescent="0.25">
      <c r="I4059" t="str">
        <f t="shared" si="95"/>
        <v/>
      </c>
    </row>
    <row r="4060" spans="9:9" x14ac:dyDescent="0.25">
      <c r="I4060" t="str">
        <f t="shared" si="95"/>
        <v/>
      </c>
    </row>
    <row r="4061" spans="9:9" x14ac:dyDescent="0.25">
      <c r="I4061" t="str">
        <f t="shared" si="95"/>
        <v/>
      </c>
    </row>
    <row r="4062" spans="9:9" x14ac:dyDescent="0.25">
      <c r="I4062" t="str">
        <f t="shared" si="95"/>
        <v/>
      </c>
    </row>
    <row r="4063" spans="9:9" x14ac:dyDescent="0.25">
      <c r="I4063" t="str">
        <f t="shared" si="95"/>
        <v/>
      </c>
    </row>
    <row r="4064" spans="9:9" x14ac:dyDescent="0.25">
      <c r="I4064" t="str">
        <f t="shared" si="95"/>
        <v/>
      </c>
    </row>
    <row r="4065" spans="9:9" x14ac:dyDescent="0.25">
      <c r="I4065" t="str">
        <f t="shared" si="95"/>
        <v/>
      </c>
    </row>
    <row r="4066" spans="9:9" x14ac:dyDescent="0.25">
      <c r="I4066" t="str">
        <f t="shared" si="95"/>
        <v/>
      </c>
    </row>
    <row r="4067" spans="9:9" x14ac:dyDescent="0.25">
      <c r="I4067" t="str">
        <f t="shared" si="95"/>
        <v/>
      </c>
    </row>
    <row r="4068" spans="9:9" x14ac:dyDescent="0.25">
      <c r="I4068" t="str">
        <f t="shared" si="95"/>
        <v/>
      </c>
    </row>
    <row r="4069" spans="9:9" x14ac:dyDescent="0.25">
      <c r="I4069" t="str">
        <f t="shared" si="95"/>
        <v/>
      </c>
    </row>
    <row r="4070" spans="9:9" x14ac:dyDescent="0.25">
      <c r="I4070" t="str">
        <f t="shared" si="95"/>
        <v/>
      </c>
    </row>
    <row r="4071" spans="9:9" x14ac:dyDescent="0.25">
      <c r="I4071" t="str">
        <f t="shared" si="95"/>
        <v/>
      </c>
    </row>
    <row r="4072" spans="9:9" x14ac:dyDescent="0.25">
      <c r="I4072" t="str">
        <f t="shared" si="95"/>
        <v/>
      </c>
    </row>
    <row r="4073" spans="9:9" x14ac:dyDescent="0.25">
      <c r="I4073" t="str">
        <f t="shared" si="95"/>
        <v/>
      </c>
    </row>
    <row r="4074" spans="9:9" x14ac:dyDescent="0.25">
      <c r="I4074" t="str">
        <f t="shared" si="95"/>
        <v/>
      </c>
    </row>
    <row r="4075" spans="9:9" x14ac:dyDescent="0.25">
      <c r="I4075" t="str">
        <f t="shared" si="95"/>
        <v/>
      </c>
    </row>
    <row r="4076" spans="9:9" x14ac:dyDescent="0.25">
      <c r="I4076" t="str">
        <f t="shared" si="95"/>
        <v/>
      </c>
    </row>
    <row r="4077" spans="9:9" x14ac:dyDescent="0.25">
      <c r="I4077" t="str">
        <f t="shared" si="95"/>
        <v/>
      </c>
    </row>
    <row r="4078" spans="9:9" x14ac:dyDescent="0.25">
      <c r="I4078" t="str">
        <f t="shared" si="95"/>
        <v/>
      </c>
    </row>
    <row r="4079" spans="9:9" x14ac:dyDescent="0.25">
      <c r="I4079" t="str">
        <f t="shared" si="95"/>
        <v/>
      </c>
    </row>
    <row r="4080" spans="9:9" x14ac:dyDescent="0.25">
      <c r="I4080" t="str">
        <f t="shared" si="95"/>
        <v/>
      </c>
    </row>
    <row r="4081" spans="9:9" x14ac:dyDescent="0.25">
      <c r="I4081" t="str">
        <f t="shared" si="95"/>
        <v/>
      </c>
    </row>
    <row r="4082" spans="9:9" x14ac:dyDescent="0.25">
      <c r="I4082" t="str">
        <f t="shared" si="95"/>
        <v/>
      </c>
    </row>
    <row r="4083" spans="9:9" x14ac:dyDescent="0.25">
      <c r="I4083" t="str">
        <f t="shared" si="95"/>
        <v/>
      </c>
    </row>
    <row r="4084" spans="9:9" x14ac:dyDescent="0.25">
      <c r="I4084" t="str">
        <f t="shared" si="95"/>
        <v/>
      </c>
    </row>
    <row r="4085" spans="9:9" x14ac:dyDescent="0.25">
      <c r="I4085" t="str">
        <f t="shared" si="95"/>
        <v/>
      </c>
    </row>
    <row r="4086" spans="9:9" x14ac:dyDescent="0.25">
      <c r="I4086" t="str">
        <f t="shared" si="95"/>
        <v/>
      </c>
    </row>
    <row r="4087" spans="9:9" x14ac:dyDescent="0.25">
      <c r="I4087" t="str">
        <f t="shared" si="95"/>
        <v/>
      </c>
    </row>
    <row r="4088" spans="9:9" x14ac:dyDescent="0.25">
      <c r="I4088" t="str">
        <f t="shared" si="95"/>
        <v/>
      </c>
    </row>
    <row r="4089" spans="9:9" x14ac:dyDescent="0.25">
      <c r="I4089" t="str">
        <f t="shared" si="95"/>
        <v/>
      </c>
    </row>
    <row r="4090" spans="9:9" x14ac:dyDescent="0.25">
      <c r="I4090" t="str">
        <f t="shared" si="95"/>
        <v/>
      </c>
    </row>
    <row r="4091" spans="9:9" x14ac:dyDescent="0.25">
      <c r="I4091" t="str">
        <f t="shared" si="95"/>
        <v/>
      </c>
    </row>
    <row r="4092" spans="9:9" x14ac:dyDescent="0.25">
      <c r="I4092" t="str">
        <f t="shared" si="95"/>
        <v/>
      </c>
    </row>
    <row r="4093" spans="9:9" x14ac:dyDescent="0.25">
      <c r="I4093" t="str">
        <f t="shared" si="95"/>
        <v/>
      </c>
    </row>
    <row r="4094" spans="9:9" x14ac:dyDescent="0.25">
      <c r="I4094" t="str">
        <f t="shared" si="95"/>
        <v/>
      </c>
    </row>
    <row r="4095" spans="9:9" x14ac:dyDescent="0.25">
      <c r="I4095" t="str">
        <f t="shared" si="95"/>
        <v/>
      </c>
    </row>
    <row r="4096" spans="9:9" x14ac:dyDescent="0.25">
      <c r="I4096" t="str">
        <f t="shared" si="95"/>
        <v/>
      </c>
    </row>
    <row r="4097" spans="9:9" x14ac:dyDescent="0.25">
      <c r="I4097" t="str">
        <f t="shared" si="95"/>
        <v/>
      </c>
    </row>
    <row r="4098" spans="9:9" x14ac:dyDescent="0.25">
      <c r="I4098" t="str">
        <f t="shared" si="95"/>
        <v/>
      </c>
    </row>
    <row r="4099" spans="9:9" x14ac:dyDescent="0.25">
      <c r="I4099" t="str">
        <f t="shared" si="95"/>
        <v/>
      </c>
    </row>
    <row r="4100" spans="9:9" x14ac:dyDescent="0.25">
      <c r="I4100" t="str">
        <f t="shared" si="95"/>
        <v/>
      </c>
    </row>
    <row r="4101" spans="9:9" x14ac:dyDescent="0.25">
      <c r="I4101" t="str">
        <f t="shared" si="95"/>
        <v/>
      </c>
    </row>
    <row r="4102" spans="9:9" x14ac:dyDescent="0.25">
      <c r="I4102" t="str">
        <f t="shared" ref="I4102:I4165" si="96">IF(OR(H4102="",H4102="(blank)"),"",1)</f>
        <v/>
      </c>
    </row>
    <row r="4103" spans="9:9" x14ac:dyDescent="0.25">
      <c r="I4103" t="str">
        <f t="shared" si="96"/>
        <v/>
      </c>
    </row>
    <row r="4104" spans="9:9" x14ac:dyDescent="0.25">
      <c r="I4104" t="str">
        <f t="shared" si="96"/>
        <v/>
      </c>
    </row>
    <row r="4105" spans="9:9" x14ac:dyDescent="0.25">
      <c r="I4105" t="str">
        <f t="shared" si="96"/>
        <v/>
      </c>
    </row>
    <row r="4106" spans="9:9" x14ac:dyDescent="0.25">
      <c r="I4106" t="str">
        <f t="shared" si="96"/>
        <v/>
      </c>
    </row>
    <row r="4107" spans="9:9" x14ac:dyDescent="0.25">
      <c r="I4107" t="str">
        <f t="shared" si="96"/>
        <v/>
      </c>
    </row>
    <row r="4108" spans="9:9" x14ac:dyDescent="0.25">
      <c r="I4108" t="str">
        <f t="shared" si="96"/>
        <v/>
      </c>
    </row>
    <row r="4109" spans="9:9" x14ac:dyDescent="0.25">
      <c r="I4109" t="str">
        <f t="shared" si="96"/>
        <v/>
      </c>
    </row>
    <row r="4110" spans="9:9" x14ac:dyDescent="0.25">
      <c r="I4110" t="str">
        <f t="shared" si="96"/>
        <v/>
      </c>
    </row>
    <row r="4111" spans="9:9" x14ac:dyDescent="0.25">
      <c r="I4111" t="str">
        <f t="shared" si="96"/>
        <v/>
      </c>
    </row>
    <row r="4112" spans="9:9" x14ac:dyDescent="0.25">
      <c r="I4112" t="str">
        <f t="shared" si="96"/>
        <v/>
      </c>
    </row>
    <row r="4113" spans="9:9" x14ac:dyDescent="0.25">
      <c r="I4113" t="str">
        <f t="shared" si="96"/>
        <v/>
      </c>
    </row>
    <row r="4114" spans="9:9" x14ac:dyDescent="0.25">
      <c r="I4114" t="str">
        <f t="shared" si="96"/>
        <v/>
      </c>
    </row>
    <row r="4115" spans="9:9" x14ac:dyDescent="0.25">
      <c r="I4115" t="str">
        <f t="shared" si="96"/>
        <v/>
      </c>
    </row>
    <row r="4116" spans="9:9" x14ac:dyDescent="0.25">
      <c r="I4116" t="str">
        <f t="shared" si="96"/>
        <v/>
      </c>
    </row>
    <row r="4117" spans="9:9" x14ac:dyDescent="0.25">
      <c r="I4117" t="str">
        <f t="shared" si="96"/>
        <v/>
      </c>
    </row>
    <row r="4118" spans="9:9" x14ac:dyDescent="0.25">
      <c r="I4118" t="str">
        <f t="shared" si="96"/>
        <v/>
      </c>
    </row>
    <row r="4119" spans="9:9" x14ac:dyDescent="0.25">
      <c r="I4119" t="str">
        <f t="shared" si="96"/>
        <v/>
      </c>
    </row>
    <row r="4120" spans="9:9" x14ac:dyDescent="0.25">
      <c r="I4120" t="str">
        <f t="shared" si="96"/>
        <v/>
      </c>
    </row>
    <row r="4121" spans="9:9" x14ac:dyDescent="0.25">
      <c r="I4121" t="str">
        <f t="shared" si="96"/>
        <v/>
      </c>
    </row>
    <row r="4122" spans="9:9" x14ac:dyDescent="0.25">
      <c r="I4122" t="str">
        <f t="shared" si="96"/>
        <v/>
      </c>
    </row>
    <row r="4123" spans="9:9" x14ac:dyDescent="0.25">
      <c r="I4123" t="str">
        <f t="shared" si="96"/>
        <v/>
      </c>
    </row>
    <row r="4124" spans="9:9" x14ac:dyDescent="0.25">
      <c r="I4124" t="str">
        <f t="shared" si="96"/>
        <v/>
      </c>
    </row>
    <row r="4125" spans="9:9" x14ac:dyDescent="0.25">
      <c r="I4125" t="str">
        <f t="shared" si="96"/>
        <v/>
      </c>
    </row>
    <row r="4126" spans="9:9" x14ac:dyDescent="0.25">
      <c r="I4126" t="str">
        <f t="shared" si="96"/>
        <v/>
      </c>
    </row>
    <row r="4127" spans="9:9" x14ac:dyDescent="0.25">
      <c r="I4127" t="str">
        <f t="shared" si="96"/>
        <v/>
      </c>
    </row>
    <row r="4128" spans="9:9" x14ac:dyDescent="0.25">
      <c r="I4128" t="str">
        <f t="shared" si="96"/>
        <v/>
      </c>
    </row>
    <row r="4129" spans="9:9" x14ac:dyDescent="0.25">
      <c r="I4129" t="str">
        <f t="shared" si="96"/>
        <v/>
      </c>
    </row>
    <row r="4130" spans="9:9" x14ac:dyDescent="0.25">
      <c r="I4130" t="str">
        <f t="shared" si="96"/>
        <v/>
      </c>
    </row>
    <row r="4131" spans="9:9" x14ac:dyDescent="0.25">
      <c r="I4131" t="str">
        <f t="shared" si="96"/>
        <v/>
      </c>
    </row>
    <row r="4132" spans="9:9" x14ac:dyDescent="0.25">
      <c r="I4132" t="str">
        <f t="shared" si="96"/>
        <v/>
      </c>
    </row>
    <row r="4133" spans="9:9" x14ac:dyDescent="0.25">
      <c r="I4133" t="str">
        <f t="shared" si="96"/>
        <v/>
      </c>
    </row>
    <row r="4134" spans="9:9" x14ac:dyDescent="0.25">
      <c r="I4134" t="str">
        <f t="shared" si="96"/>
        <v/>
      </c>
    </row>
    <row r="4135" spans="9:9" x14ac:dyDescent="0.25">
      <c r="I4135" t="str">
        <f t="shared" si="96"/>
        <v/>
      </c>
    </row>
    <row r="4136" spans="9:9" x14ac:dyDescent="0.25">
      <c r="I4136" t="str">
        <f t="shared" si="96"/>
        <v/>
      </c>
    </row>
    <row r="4137" spans="9:9" x14ac:dyDescent="0.25">
      <c r="I4137" t="str">
        <f t="shared" si="96"/>
        <v/>
      </c>
    </row>
    <row r="4138" spans="9:9" x14ac:dyDescent="0.25">
      <c r="I4138" t="str">
        <f t="shared" si="96"/>
        <v/>
      </c>
    </row>
    <row r="4139" spans="9:9" x14ac:dyDescent="0.25">
      <c r="I4139" t="str">
        <f t="shared" si="96"/>
        <v/>
      </c>
    </row>
    <row r="4140" spans="9:9" x14ac:dyDescent="0.25">
      <c r="I4140" t="str">
        <f t="shared" si="96"/>
        <v/>
      </c>
    </row>
    <row r="4141" spans="9:9" x14ac:dyDescent="0.25">
      <c r="I4141" t="str">
        <f t="shared" si="96"/>
        <v/>
      </c>
    </row>
    <row r="4142" spans="9:9" x14ac:dyDescent="0.25">
      <c r="I4142" t="str">
        <f t="shared" si="96"/>
        <v/>
      </c>
    </row>
    <row r="4143" spans="9:9" x14ac:dyDescent="0.25">
      <c r="I4143" t="str">
        <f t="shared" si="96"/>
        <v/>
      </c>
    </row>
    <row r="4144" spans="9:9" x14ac:dyDescent="0.25">
      <c r="I4144" t="str">
        <f t="shared" si="96"/>
        <v/>
      </c>
    </row>
    <row r="4145" spans="9:9" x14ac:dyDescent="0.25">
      <c r="I4145" t="str">
        <f t="shared" si="96"/>
        <v/>
      </c>
    </row>
    <row r="4146" spans="9:9" x14ac:dyDescent="0.25">
      <c r="I4146" t="str">
        <f t="shared" si="96"/>
        <v/>
      </c>
    </row>
    <row r="4147" spans="9:9" x14ac:dyDescent="0.25">
      <c r="I4147" t="str">
        <f t="shared" si="96"/>
        <v/>
      </c>
    </row>
    <row r="4148" spans="9:9" x14ac:dyDescent="0.25">
      <c r="I4148" t="str">
        <f t="shared" si="96"/>
        <v/>
      </c>
    </row>
    <row r="4149" spans="9:9" x14ac:dyDescent="0.25">
      <c r="I4149" t="str">
        <f t="shared" si="96"/>
        <v/>
      </c>
    </row>
    <row r="4150" spans="9:9" x14ac:dyDescent="0.25">
      <c r="I4150" t="str">
        <f t="shared" si="96"/>
        <v/>
      </c>
    </row>
    <row r="4151" spans="9:9" x14ac:dyDescent="0.25">
      <c r="I4151" t="str">
        <f t="shared" si="96"/>
        <v/>
      </c>
    </row>
    <row r="4152" spans="9:9" x14ac:dyDescent="0.25">
      <c r="I4152" t="str">
        <f t="shared" si="96"/>
        <v/>
      </c>
    </row>
    <row r="4153" spans="9:9" x14ac:dyDescent="0.25">
      <c r="I4153" t="str">
        <f t="shared" si="96"/>
        <v/>
      </c>
    </row>
    <row r="4154" spans="9:9" x14ac:dyDescent="0.25">
      <c r="I4154" t="str">
        <f t="shared" si="96"/>
        <v/>
      </c>
    </row>
    <row r="4155" spans="9:9" x14ac:dyDescent="0.25">
      <c r="I4155" t="str">
        <f t="shared" si="96"/>
        <v/>
      </c>
    </row>
    <row r="4156" spans="9:9" x14ac:dyDescent="0.25">
      <c r="I4156" t="str">
        <f t="shared" si="96"/>
        <v/>
      </c>
    </row>
    <row r="4157" spans="9:9" x14ac:dyDescent="0.25">
      <c r="I4157" t="str">
        <f t="shared" si="96"/>
        <v/>
      </c>
    </row>
    <row r="4158" spans="9:9" x14ac:dyDescent="0.25">
      <c r="I4158" t="str">
        <f t="shared" si="96"/>
        <v/>
      </c>
    </row>
    <row r="4159" spans="9:9" x14ac:dyDescent="0.25">
      <c r="I4159" t="str">
        <f t="shared" si="96"/>
        <v/>
      </c>
    </row>
    <row r="4160" spans="9:9" x14ac:dyDescent="0.25">
      <c r="I4160" t="str">
        <f t="shared" si="96"/>
        <v/>
      </c>
    </row>
    <row r="4161" spans="9:9" x14ac:dyDescent="0.25">
      <c r="I4161" t="str">
        <f t="shared" si="96"/>
        <v/>
      </c>
    </row>
    <row r="4162" spans="9:9" x14ac:dyDescent="0.25">
      <c r="I4162" t="str">
        <f t="shared" si="96"/>
        <v/>
      </c>
    </row>
    <row r="4163" spans="9:9" x14ac:dyDescent="0.25">
      <c r="I4163" t="str">
        <f t="shared" si="96"/>
        <v/>
      </c>
    </row>
    <row r="4164" spans="9:9" x14ac:dyDescent="0.25">
      <c r="I4164" t="str">
        <f t="shared" si="96"/>
        <v/>
      </c>
    </row>
    <row r="4165" spans="9:9" x14ac:dyDescent="0.25">
      <c r="I4165" t="str">
        <f t="shared" si="96"/>
        <v/>
      </c>
    </row>
    <row r="4166" spans="9:9" x14ac:dyDescent="0.25">
      <c r="I4166" t="str">
        <f t="shared" ref="I4166:I4229" si="97">IF(OR(H4166="",H4166="(blank)"),"",1)</f>
        <v/>
      </c>
    </row>
    <row r="4167" spans="9:9" x14ac:dyDescent="0.25">
      <c r="I4167" t="str">
        <f t="shared" si="97"/>
        <v/>
      </c>
    </row>
    <row r="4168" spans="9:9" x14ac:dyDescent="0.25">
      <c r="I4168" t="str">
        <f t="shared" si="97"/>
        <v/>
      </c>
    </row>
    <row r="4169" spans="9:9" x14ac:dyDescent="0.25">
      <c r="I4169" t="str">
        <f t="shared" si="97"/>
        <v/>
      </c>
    </row>
    <row r="4170" spans="9:9" x14ac:dyDescent="0.25">
      <c r="I4170" t="str">
        <f t="shared" si="97"/>
        <v/>
      </c>
    </row>
    <row r="4171" spans="9:9" x14ac:dyDescent="0.25">
      <c r="I4171" t="str">
        <f t="shared" si="97"/>
        <v/>
      </c>
    </row>
    <row r="4172" spans="9:9" x14ac:dyDescent="0.25">
      <c r="I4172" t="str">
        <f t="shared" si="97"/>
        <v/>
      </c>
    </row>
    <row r="4173" spans="9:9" x14ac:dyDescent="0.25">
      <c r="I4173" t="str">
        <f t="shared" si="97"/>
        <v/>
      </c>
    </row>
    <row r="4174" spans="9:9" x14ac:dyDescent="0.25">
      <c r="I4174" t="str">
        <f t="shared" si="97"/>
        <v/>
      </c>
    </row>
    <row r="4175" spans="9:9" x14ac:dyDescent="0.25">
      <c r="I4175" t="str">
        <f t="shared" si="97"/>
        <v/>
      </c>
    </row>
    <row r="4176" spans="9:9" x14ac:dyDescent="0.25">
      <c r="I4176" t="str">
        <f t="shared" si="97"/>
        <v/>
      </c>
    </row>
    <row r="4177" spans="9:9" x14ac:dyDescent="0.25">
      <c r="I4177" t="str">
        <f t="shared" si="97"/>
        <v/>
      </c>
    </row>
    <row r="4178" spans="9:9" x14ac:dyDescent="0.25">
      <c r="I4178" t="str">
        <f t="shared" si="97"/>
        <v/>
      </c>
    </row>
    <row r="4179" spans="9:9" x14ac:dyDescent="0.25">
      <c r="I4179" t="str">
        <f t="shared" si="97"/>
        <v/>
      </c>
    </row>
    <row r="4180" spans="9:9" x14ac:dyDescent="0.25">
      <c r="I4180" t="str">
        <f t="shared" si="97"/>
        <v/>
      </c>
    </row>
    <row r="4181" spans="9:9" x14ac:dyDescent="0.25">
      <c r="I4181" t="str">
        <f t="shared" si="97"/>
        <v/>
      </c>
    </row>
    <row r="4182" spans="9:9" x14ac:dyDescent="0.25">
      <c r="I4182" t="str">
        <f t="shared" si="97"/>
        <v/>
      </c>
    </row>
    <row r="4183" spans="9:9" x14ac:dyDescent="0.25">
      <c r="I4183" t="str">
        <f t="shared" si="97"/>
        <v/>
      </c>
    </row>
    <row r="4184" spans="9:9" x14ac:dyDescent="0.25">
      <c r="I4184" t="str">
        <f t="shared" si="97"/>
        <v/>
      </c>
    </row>
    <row r="4185" spans="9:9" x14ac:dyDescent="0.25">
      <c r="I4185" t="str">
        <f t="shared" si="97"/>
        <v/>
      </c>
    </row>
    <row r="4186" spans="9:9" x14ac:dyDescent="0.25">
      <c r="I4186" t="str">
        <f t="shared" si="97"/>
        <v/>
      </c>
    </row>
    <row r="4187" spans="9:9" x14ac:dyDescent="0.25">
      <c r="I4187" t="str">
        <f t="shared" si="97"/>
        <v/>
      </c>
    </row>
    <row r="4188" spans="9:9" x14ac:dyDescent="0.25">
      <c r="I4188" t="str">
        <f t="shared" si="97"/>
        <v/>
      </c>
    </row>
    <row r="4189" spans="9:9" x14ac:dyDescent="0.25">
      <c r="I4189" t="str">
        <f t="shared" si="97"/>
        <v/>
      </c>
    </row>
    <row r="4190" spans="9:9" x14ac:dyDescent="0.25">
      <c r="I4190" t="str">
        <f t="shared" si="97"/>
        <v/>
      </c>
    </row>
    <row r="4191" spans="9:9" x14ac:dyDescent="0.25">
      <c r="I4191" t="str">
        <f t="shared" si="97"/>
        <v/>
      </c>
    </row>
    <row r="4192" spans="9:9" x14ac:dyDescent="0.25">
      <c r="I4192" t="str">
        <f t="shared" si="97"/>
        <v/>
      </c>
    </row>
    <row r="4193" spans="9:9" x14ac:dyDescent="0.25">
      <c r="I4193" t="str">
        <f t="shared" si="97"/>
        <v/>
      </c>
    </row>
    <row r="4194" spans="9:9" x14ac:dyDescent="0.25">
      <c r="I4194" t="str">
        <f t="shared" si="97"/>
        <v/>
      </c>
    </row>
    <row r="4195" spans="9:9" x14ac:dyDescent="0.25">
      <c r="I4195" t="str">
        <f t="shared" si="97"/>
        <v/>
      </c>
    </row>
    <row r="4196" spans="9:9" x14ac:dyDescent="0.25">
      <c r="I4196" t="str">
        <f t="shared" si="97"/>
        <v/>
      </c>
    </row>
    <row r="4197" spans="9:9" x14ac:dyDescent="0.25">
      <c r="I4197" t="str">
        <f t="shared" si="97"/>
        <v/>
      </c>
    </row>
    <row r="4198" spans="9:9" x14ac:dyDescent="0.25">
      <c r="I4198" t="str">
        <f t="shared" si="97"/>
        <v/>
      </c>
    </row>
    <row r="4199" spans="9:9" x14ac:dyDescent="0.25">
      <c r="I4199" t="str">
        <f t="shared" si="97"/>
        <v/>
      </c>
    </row>
    <row r="4200" spans="9:9" x14ac:dyDescent="0.25">
      <c r="I4200" t="str">
        <f t="shared" si="97"/>
        <v/>
      </c>
    </row>
    <row r="4201" spans="9:9" x14ac:dyDescent="0.25">
      <c r="I4201" t="str">
        <f t="shared" si="97"/>
        <v/>
      </c>
    </row>
    <row r="4202" spans="9:9" x14ac:dyDescent="0.25">
      <c r="I4202" t="str">
        <f t="shared" si="97"/>
        <v/>
      </c>
    </row>
    <row r="4203" spans="9:9" x14ac:dyDescent="0.25">
      <c r="I4203" t="str">
        <f t="shared" si="97"/>
        <v/>
      </c>
    </row>
    <row r="4204" spans="9:9" x14ac:dyDescent="0.25">
      <c r="I4204" t="str">
        <f t="shared" si="97"/>
        <v/>
      </c>
    </row>
    <row r="4205" spans="9:9" x14ac:dyDescent="0.25">
      <c r="I4205" t="str">
        <f t="shared" si="97"/>
        <v/>
      </c>
    </row>
    <row r="4206" spans="9:9" x14ac:dyDescent="0.25">
      <c r="I4206" t="str">
        <f t="shared" si="97"/>
        <v/>
      </c>
    </row>
    <row r="4207" spans="9:9" x14ac:dyDescent="0.25">
      <c r="I4207" t="str">
        <f t="shared" si="97"/>
        <v/>
      </c>
    </row>
    <row r="4208" spans="9:9" x14ac:dyDescent="0.25">
      <c r="I4208" t="str">
        <f t="shared" si="97"/>
        <v/>
      </c>
    </row>
    <row r="4209" spans="9:9" x14ac:dyDescent="0.25">
      <c r="I4209" t="str">
        <f t="shared" si="97"/>
        <v/>
      </c>
    </row>
    <row r="4210" spans="9:9" x14ac:dyDescent="0.25">
      <c r="I4210" t="str">
        <f t="shared" si="97"/>
        <v/>
      </c>
    </row>
    <row r="4211" spans="9:9" x14ac:dyDescent="0.25">
      <c r="I4211" t="str">
        <f t="shared" si="97"/>
        <v/>
      </c>
    </row>
    <row r="4212" spans="9:9" x14ac:dyDescent="0.25">
      <c r="I4212" t="str">
        <f t="shared" si="97"/>
        <v/>
      </c>
    </row>
    <row r="4213" spans="9:9" x14ac:dyDescent="0.25">
      <c r="I4213" t="str">
        <f t="shared" si="97"/>
        <v/>
      </c>
    </row>
    <row r="4214" spans="9:9" x14ac:dyDescent="0.25">
      <c r="I4214" t="str">
        <f t="shared" si="97"/>
        <v/>
      </c>
    </row>
    <row r="4215" spans="9:9" x14ac:dyDescent="0.25">
      <c r="I4215" t="str">
        <f t="shared" si="97"/>
        <v/>
      </c>
    </row>
    <row r="4216" spans="9:9" x14ac:dyDescent="0.25">
      <c r="I4216" t="str">
        <f t="shared" si="97"/>
        <v/>
      </c>
    </row>
    <row r="4217" spans="9:9" x14ac:dyDescent="0.25">
      <c r="I4217" t="str">
        <f t="shared" si="97"/>
        <v/>
      </c>
    </row>
    <row r="4218" spans="9:9" x14ac:dyDescent="0.25">
      <c r="I4218" t="str">
        <f t="shared" si="97"/>
        <v/>
      </c>
    </row>
    <row r="4219" spans="9:9" x14ac:dyDescent="0.25">
      <c r="I4219" t="str">
        <f t="shared" si="97"/>
        <v/>
      </c>
    </row>
    <row r="4220" spans="9:9" x14ac:dyDescent="0.25">
      <c r="I4220" t="str">
        <f t="shared" si="97"/>
        <v/>
      </c>
    </row>
    <row r="4221" spans="9:9" x14ac:dyDescent="0.25">
      <c r="I4221" t="str">
        <f t="shared" si="97"/>
        <v/>
      </c>
    </row>
    <row r="4222" spans="9:9" x14ac:dyDescent="0.25">
      <c r="I4222" t="str">
        <f t="shared" si="97"/>
        <v/>
      </c>
    </row>
    <row r="4223" spans="9:9" x14ac:dyDescent="0.25">
      <c r="I4223" t="str">
        <f t="shared" si="97"/>
        <v/>
      </c>
    </row>
    <row r="4224" spans="9:9" x14ac:dyDescent="0.25">
      <c r="I4224" t="str">
        <f t="shared" si="97"/>
        <v/>
      </c>
    </row>
    <row r="4225" spans="9:9" x14ac:dyDescent="0.25">
      <c r="I4225" t="str">
        <f t="shared" si="97"/>
        <v/>
      </c>
    </row>
    <row r="4226" spans="9:9" x14ac:dyDescent="0.25">
      <c r="I4226" t="str">
        <f t="shared" si="97"/>
        <v/>
      </c>
    </row>
    <row r="4227" spans="9:9" x14ac:dyDescent="0.25">
      <c r="I4227" t="str">
        <f t="shared" si="97"/>
        <v/>
      </c>
    </row>
    <row r="4228" spans="9:9" x14ac:dyDescent="0.25">
      <c r="I4228" t="str">
        <f t="shared" si="97"/>
        <v/>
      </c>
    </row>
    <row r="4229" spans="9:9" x14ac:dyDescent="0.25">
      <c r="I4229" t="str">
        <f t="shared" si="97"/>
        <v/>
      </c>
    </row>
    <row r="4230" spans="9:9" x14ac:dyDescent="0.25">
      <c r="I4230" t="str">
        <f t="shared" ref="I4230:I4293" si="98">IF(OR(H4230="",H4230="(blank)"),"",1)</f>
        <v/>
      </c>
    </row>
    <row r="4231" spans="9:9" x14ac:dyDescent="0.25">
      <c r="I4231" t="str">
        <f t="shared" si="98"/>
        <v/>
      </c>
    </row>
    <row r="4232" spans="9:9" x14ac:dyDescent="0.25">
      <c r="I4232" t="str">
        <f t="shared" si="98"/>
        <v/>
      </c>
    </row>
    <row r="4233" spans="9:9" x14ac:dyDescent="0.25">
      <c r="I4233" t="str">
        <f t="shared" si="98"/>
        <v/>
      </c>
    </row>
    <row r="4234" spans="9:9" x14ac:dyDescent="0.25">
      <c r="I4234" t="str">
        <f t="shared" si="98"/>
        <v/>
      </c>
    </row>
    <row r="4235" spans="9:9" x14ac:dyDescent="0.25">
      <c r="I4235" t="str">
        <f t="shared" si="98"/>
        <v/>
      </c>
    </row>
    <row r="4236" spans="9:9" x14ac:dyDescent="0.25">
      <c r="I4236" t="str">
        <f t="shared" si="98"/>
        <v/>
      </c>
    </row>
    <row r="4237" spans="9:9" x14ac:dyDescent="0.25">
      <c r="I4237" t="str">
        <f t="shared" si="98"/>
        <v/>
      </c>
    </row>
    <row r="4238" spans="9:9" x14ac:dyDescent="0.25">
      <c r="I4238" t="str">
        <f t="shared" si="98"/>
        <v/>
      </c>
    </row>
    <row r="4239" spans="9:9" x14ac:dyDescent="0.25">
      <c r="I4239" t="str">
        <f t="shared" si="98"/>
        <v/>
      </c>
    </row>
    <row r="4240" spans="9:9" x14ac:dyDescent="0.25">
      <c r="I4240" t="str">
        <f t="shared" si="98"/>
        <v/>
      </c>
    </row>
    <row r="4241" spans="9:9" x14ac:dyDescent="0.25">
      <c r="I4241" t="str">
        <f t="shared" si="98"/>
        <v/>
      </c>
    </row>
    <row r="4242" spans="9:9" x14ac:dyDescent="0.25">
      <c r="I4242" t="str">
        <f t="shared" si="98"/>
        <v/>
      </c>
    </row>
    <row r="4243" spans="9:9" x14ac:dyDescent="0.25">
      <c r="I4243" t="str">
        <f t="shared" si="98"/>
        <v/>
      </c>
    </row>
    <row r="4244" spans="9:9" x14ac:dyDescent="0.25">
      <c r="I4244" t="str">
        <f t="shared" si="98"/>
        <v/>
      </c>
    </row>
    <row r="4245" spans="9:9" x14ac:dyDescent="0.25">
      <c r="I4245" t="str">
        <f t="shared" si="98"/>
        <v/>
      </c>
    </row>
    <row r="4246" spans="9:9" x14ac:dyDescent="0.25">
      <c r="I4246" t="str">
        <f t="shared" si="98"/>
        <v/>
      </c>
    </row>
    <row r="4247" spans="9:9" x14ac:dyDescent="0.25">
      <c r="I4247" t="str">
        <f t="shared" si="98"/>
        <v/>
      </c>
    </row>
    <row r="4248" spans="9:9" x14ac:dyDescent="0.25">
      <c r="I4248" t="str">
        <f t="shared" si="98"/>
        <v/>
      </c>
    </row>
    <row r="4249" spans="9:9" x14ac:dyDescent="0.25">
      <c r="I4249" t="str">
        <f t="shared" si="98"/>
        <v/>
      </c>
    </row>
    <row r="4250" spans="9:9" x14ac:dyDescent="0.25">
      <c r="I4250" t="str">
        <f t="shared" si="98"/>
        <v/>
      </c>
    </row>
    <row r="4251" spans="9:9" x14ac:dyDescent="0.25">
      <c r="I4251" t="str">
        <f t="shared" si="98"/>
        <v/>
      </c>
    </row>
    <row r="4252" spans="9:9" x14ac:dyDescent="0.25">
      <c r="I4252" t="str">
        <f t="shared" si="98"/>
        <v/>
      </c>
    </row>
    <row r="4253" spans="9:9" x14ac:dyDescent="0.25">
      <c r="I4253" t="str">
        <f t="shared" si="98"/>
        <v/>
      </c>
    </row>
    <row r="4254" spans="9:9" x14ac:dyDescent="0.25">
      <c r="I4254" t="str">
        <f t="shared" si="98"/>
        <v/>
      </c>
    </row>
    <row r="4255" spans="9:9" x14ac:dyDescent="0.25">
      <c r="I4255" t="str">
        <f t="shared" si="98"/>
        <v/>
      </c>
    </row>
    <row r="4256" spans="9:9" x14ac:dyDescent="0.25">
      <c r="I4256" t="str">
        <f t="shared" si="98"/>
        <v/>
      </c>
    </row>
    <row r="4257" spans="9:9" x14ac:dyDescent="0.25">
      <c r="I4257" t="str">
        <f t="shared" si="98"/>
        <v/>
      </c>
    </row>
    <row r="4258" spans="9:9" x14ac:dyDescent="0.25">
      <c r="I4258" t="str">
        <f t="shared" si="98"/>
        <v/>
      </c>
    </row>
    <row r="4259" spans="9:9" x14ac:dyDescent="0.25">
      <c r="I4259" t="str">
        <f t="shared" si="98"/>
        <v/>
      </c>
    </row>
    <row r="4260" spans="9:9" x14ac:dyDescent="0.25">
      <c r="I4260" t="str">
        <f t="shared" si="98"/>
        <v/>
      </c>
    </row>
    <row r="4261" spans="9:9" x14ac:dyDescent="0.25">
      <c r="I4261" t="str">
        <f t="shared" si="98"/>
        <v/>
      </c>
    </row>
    <row r="4262" spans="9:9" x14ac:dyDescent="0.25">
      <c r="I4262" t="str">
        <f t="shared" si="98"/>
        <v/>
      </c>
    </row>
    <row r="4263" spans="9:9" x14ac:dyDescent="0.25">
      <c r="I4263" t="str">
        <f t="shared" si="98"/>
        <v/>
      </c>
    </row>
    <row r="4264" spans="9:9" x14ac:dyDescent="0.25">
      <c r="I4264" t="str">
        <f t="shared" si="98"/>
        <v/>
      </c>
    </row>
    <row r="4265" spans="9:9" x14ac:dyDescent="0.25">
      <c r="I4265" t="str">
        <f t="shared" si="98"/>
        <v/>
      </c>
    </row>
    <row r="4266" spans="9:9" x14ac:dyDescent="0.25">
      <c r="I4266" t="str">
        <f t="shared" si="98"/>
        <v/>
      </c>
    </row>
    <row r="4267" spans="9:9" x14ac:dyDescent="0.25">
      <c r="I4267" t="str">
        <f t="shared" si="98"/>
        <v/>
      </c>
    </row>
    <row r="4268" spans="9:9" x14ac:dyDescent="0.25">
      <c r="I4268" t="str">
        <f t="shared" si="98"/>
        <v/>
      </c>
    </row>
    <row r="4269" spans="9:9" x14ac:dyDescent="0.25">
      <c r="I4269" t="str">
        <f t="shared" si="98"/>
        <v/>
      </c>
    </row>
    <row r="4270" spans="9:9" x14ac:dyDescent="0.25">
      <c r="I4270" t="str">
        <f t="shared" si="98"/>
        <v/>
      </c>
    </row>
    <row r="4271" spans="9:9" x14ac:dyDescent="0.25">
      <c r="I4271" t="str">
        <f t="shared" si="98"/>
        <v/>
      </c>
    </row>
    <row r="4272" spans="9:9" x14ac:dyDescent="0.25">
      <c r="I4272" t="str">
        <f t="shared" si="98"/>
        <v/>
      </c>
    </row>
    <row r="4273" spans="9:9" x14ac:dyDescent="0.25">
      <c r="I4273" t="str">
        <f t="shared" si="98"/>
        <v/>
      </c>
    </row>
    <row r="4274" spans="9:9" x14ac:dyDescent="0.25">
      <c r="I4274" t="str">
        <f t="shared" si="98"/>
        <v/>
      </c>
    </row>
    <row r="4275" spans="9:9" x14ac:dyDescent="0.25">
      <c r="I4275" t="str">
        <f t="shared" si="98"/>
        <v/>
      </c>
    </row>
    <row r="4276" spans="9:9" x14ac:dyDescent="0.25">
      <c r="I4276" t="str">
        <f t="shared" si="98"/>
        <v/>
      </c>
    </row>
    <row r="4277" spans="9:9" x14ac:dyDescent="0.25">
      <c r="I4277" t="str">
        <f t="shared" si="98"/>
        <v/>
      </c>
    </row>
    <row r="4278" spans="9:9" x14ac:dyDescent="0.25">
      <c r="I4278" t="str">
        <f t="shared" si="98"/>
        <v/>
      </c>
    </row>
    <row r="4279" spans="9:9" x14ac:dyDescent="0.25">
      <c r="I4279" t="str">
        <f t="shared" si="98"/>
        <v/>
      </c>
    </row>
    <row r="4280" spans="9:9" x14ac:dyDescent="0.25">
      <c r="I4280" t="str">
        <f t="shared" si="98"/>
        <v/>
      </c>
    </row>
    <row r="4281" spans="9:9" x14ac:dyDescent="0.25">
      <c r="I4281" t="str">
        <f t="shared" si="98"/>
        <v/>
      </c>
    </row>
    <row r="4282" spans="9:9" x14ac:dyDescent="0.25">
      <c r="I4282" t="str">
        <f t="shared" si="98"/>
        <v/>
      </c>
    </row>
    <row r="4283" spans="9:9" x14ac:dyDescent="0.25">
      <c r="I4283" t="str">
        <f t="shared" si="98"/>
        <v/>
      </c>
    </row>
    <row r="4284" spans="9:9" x14ac:dyDescent="0.25">
      <c r="I4284" t="str">
        <f t="shared" si="98"/>
        <v/>
      </c>
    </row>
    <row r="4285" spans="9:9" x14ac:dyDescent="0.25">
      <c r="I4285" t="str">
        <f t="shared" si="98"/>
        <v/>
      </c>
    </row>
    <row r="4286" spans="9:9" x14ac:dyDescent="0.25">
      <c r="I4286" t="str">
        <f t="shared" si="98"/>
        <v/>
      </c>
    </row>
    <row r="4287" spans="9:9" x14ac:dyDescent="0.25">
      <c r="I4287" t="str">
        <f t="shared" si="98"/>
        <v/>
      </c>
    </row>
    <row r="4288" spans="9:9" x14ac:dyDescent="0.25">
      <c r="I4288" t="str">
        <f t="shared" si="98"/>
        <v/>
      </c>
    </row>
    <row r="4289" spans="9:9" x14ac:dyDescent="0.25">
      <c r="I4289" t="str">
        <f t="shared" si="98"/>
        <v/>
      </c>
    </row>
    <row r="4290" spans="9:9" x14ac:dyDescent="0.25">
      <c r="I4290" t="str">
        <f t="shared" si="98"/>
        <v/>
      </c>
    </row>
    <row r="4291" spans="9:9" x14ac:dyDescent="0.25">
      <c r="I4291" t="str">
        <f t="shared" si="98"/>
        <v/>
      </c>
    </row>
    <row r="4292" spans="9:9" x14ac:dyDescent="0.25">
      <c r="I4292" t="str">
        <f t="shared" si="98"/>
        <v/>
      </c>
    </row>
    <row r="4293" spans="9:9" x14ac:dyDescent="0.25">
      <c r="I4293" t="str">
        <f t="shared" si="98"/>
        <v/>
      </c>
    </row>
    <row r="4294" spans="9:9" x14ac:dyDescent="0.25">
      <c r="I4294" t="str">
        <f t="shared" ref="I4294:I4357" si="99">IF(OR(H4294="",H4294="(blank)"),"",1)</f>
        <v/>
      </c>
    </row>
    <row r="4295" spans="9:9" x14ac:dyDescent="0.25">
      <c r="I4295" t="str">
        <f t="shared" si="99"/>
        <v/>
      </c>
    </row>
    <row r="4296" spans="9:9" x14ac:dyDescent="0.25">
      <c r="I4296" t="str">
        <f t="shared" si="99"/>
        <v/>
      </c>
    </row>
    <row r="4297" spans="9:9" x14ac:dyDescent="0.25">
      <c r="I4297" t="str">
        <f t="shared" si="99"/>
        <v/>
      </c>
    </row>
    <row r="4298" spans="9:9" x14ac:dyDescent="0.25">
      <c r="I4298" t="str">
        <f t="shared" si="99"/>
        <v/>
      </c>
    </row>
    <row r="4299" spans="9:9" x14ac:dyDescent="0.25">
      <c r="I4299" t="str">
        <f t="shared" si="99"/>
        <v/>
      </c>
    </row>
    <row r="4300" spans="9:9" x14ac:dyDescent="0.25">
      <c r="I4300" t="str">
        <f t="shared" si="99"/>
        <v/>
      </c>
    </row>
    <row r="4301" spans="9:9" x14ac:dyDescent="0.25">
      <c r="I4301" t="str">
        <f t="shared" si="99"/>
        <v/>
      </c>
    </row>
    <row r="4302" spans="9:9" x14ac:dyDescent="0.25">
      <c r="I4302" t="str">
        <f t="shared" si="99"/>
        <v/>
      </c>
    </row>
    <row r="4303" spans="9:9" x14ac:dyDescent="0.25">
      <c r="I4303" t="str">
        <f t="shared" si="99"/>
        <v/>
      </c>
    </row>
    <row r="4304" spans="9:9" x14ac:dyDescent="0.25">
      <c r="I4304" t="str">
        <f t="shared" si="99"/>
        <v/>
      </c>
    </row>
    <row r="4305" spans="9:9" x14ac:dyDescent="0.25">
      <c r="I4305" t="str">
        <f t="shared" si="99"/>
        <v/>
      </c>
    </row>
    <row r="4306" spans="9:9" x14ac:dyDescent="0.25">
      <c r="I4306" t="str">
        <f t="shared" si="99"/>
        <v/>
      </c>
    </row>
    <row r="4307" spans="9:9" x14ac:dyDescent="0.25">
      <c r="I4307" t="str">
        <f t="shared" si="99"/>
        <v/>
      </c>
    </row>
    <row r="4308" spans="9:9" x14ac:dyDescent="0.25">
      <c r="I4308" t="str">
        <f t="shared" si="99"/>
        <v/>
      </c>
    </row>
    <row r="4309" spans="9:9" x14ac:dyDescent="0.25">
      <c r="I4309" t="str">
        <f t="shared" si="99"/>
        <v/>
      </c>
    </row>
    <row r="4310" spans="9:9" x14ac:dyDescent="0.25">
      <c r="I4310" t="str">
        <f t="shared" si="99"/>
        <v/>
      </c>
    </row>
    <row r="4311" spans="9:9" x14ac:dyDescent="0.25">
      <c r="I4311" t="str">
        <f t="shared" si="99"/>
        <v/>
      </c>
    </row>
    <row r="4312" spans="9:9" x14ac:dyDescent="0.25">
      <c r="I4312" t="str">
        <f t="shared" si="99"/>
        <v/>
      </c>
    </row>
    <row r="4313" spans="9:9" x14ac:dyDescent="0.25">
      <c r="I4313" t="str">
        <f t="shared" si="99"/>
        <v/>
      </c>
    </row>
    <row r="4314" spans="9:9" x14ac:dyDescent="0.25">
      <c r="I4314" t="str">
        <f t="shared" si="99"/>
        <v/>
      </c>
    </row>
    <row r="4315" spans="9:9" x14ac:dyDescent="0.25">
      <c r="I4315" t="str">
        <f t="shared" si="99"/>
        <v/>
      </c>
    </row>
    <row r="4316" spans="9:9" x14ac:dyDescent="0.25">
      <c r="I4316" t="str">
        <f t="shared" si="99"/>
        <v/>
      </c>
    </row>
    <row r="4317" spans="9:9" x14ac:dyDescent="0.25">
      <c r="I4317" t="str">
        <f t="shared" si="99"/>
        <v/>
      </c>
    </row>
    <row r="4318" spans="9:9" x14ac:dyDescent="0.25">
      <c r="I4318" t="str">
        <f t="shared" si="99"/>
        <v/>
      </c>
    </row>
    <row r="4319" spans="9:9" x14ac:dyDescent="0.25">
      <c r="I4319" t="str">
        <f t="shared" si="99"/>
        <v/>
      </c>
    </row>
    <row r="4320" spans="9:9" x14ac:dyDescent="0.25">
      <c r="I4320" t="str">
        <f t="shared" si="99"/>
        <v/>
      </c>
    </row>
    <row r="4321" spans="9:9" x14ac:dyDescent="0.25">
      <c r="I4321" t="str">
        <f t="shared" si="99"/>
        <v/>
      </c>
    </row>
    <row r="4322" spans="9:9" x14ac:dyDescent="0.25">
      <c r="I4322" t="str">
        <f t="shared" si="99"/>
        <v/>
      </c>
    </row>
    <row r="4323" spans="9:9" x14ac:dyDescent="0.25">
      <c r="I4323" t="str">
        <f t="shared" si="99"/>
        <v/>
      </c>
    </row>
    <row r="4324" spans="9:9" x14ac:dyDescent="0.25">
      <c r="I4324" t="str">
        <f t="shared" si="99"/>
        <v/>
      </c>
    </row>
    <row r="4325" spans="9:9" x14ac:dyDescent="0.25">
      <c r="I4325" t="str">
        <f t="shared" si="99"/>
        <v/>
      </c>
    </row>
    <row r="4326" spans="9:9" x14ac:dyDescent="0.25">
      <c r="I4326" t="str">
        <f t="shared" si="99"/>
        <v/>
      </c>
    </row>
    <row r="4327" spans="9:9" x14ac:dyDescent="0.25">
      <c r="I4327" t="str">
        <f t="shared" si="99"/>
        <v/>
      </c>
    </row>
    <row r="4328" spans="9:9" x14ac:dyDescent="0.25">
      <c r="I4328" t="str">
        <f t="shared" si="99"/>
        <v/>
      </c>
    </row>
    <row r="4329" spans="9:9" x14ac:dyDescent="0.25">
      <c r="I4329" t="str">
        <f t="shared" si="99"/>
        <v/>
      </c>
    </row>
    <row r="4330" spans="9:9" x14ac:dyDescent="0.25">
      <c r="I4330" t="str">
        <f t="shared" si="99"/>
        <v/>
      </c>
    </row>
    <row r="4331" spans="9:9" x14ac:dyDescent="0.25">
      <c r="I4331" t="str">
        <f t="shared" si="99"/>
        <v/>
      </c>
    </row>
    <row r="4332" spans="9:9" x14ac:dyDescent="0.25">
      <c r="I4332" t="str">
        <f t="shared" si="99"/>
        <v/>
      </c>
    </row>
    <row r="4333" spans="9:9" x14ac:dyDescent="0.25">
      <c r="I4333" t="str">
        <f t="shared" si="99"/>
        <v/>
      </c>
    </row>
    <row r="4334" spans="9:9" x14ac:dyDescent="0.25">
      <c r="I4334" t="str">
        <f t="shared" si="99"/>
        <v/>
      </c>
    </row>
    <row r="4335" spans="9:9" x14ac:dyDescent="0.25">
      <c r="I4335" t="str">
        <f t="shared" si="99"/>
        <v/>
      </c>
    </row>
    <row r="4336" spans="9:9" x14ac:dyDescent="0.25">
      <c r="I4336" t="str">
        <f t="shared" si="99"/>
        <v/>
      </c>
    </row>
    <row r="4337" spans="9:9" x14ac:dyDescent="0.25">
      <c r="I4337" t="str">
        <f t="shared" si="99"/>
        <v/>
      </c>
    </row>
    <row r="4338" spans="9:9" x14ac:dyDescent="0.25">
      <c r="I4338" t="str">
        <f t="shared" si="99"/>
        <v/>
      </c>
    </row>
    <row r="4339" spans="9:9" x14ac:dyDescent="0.25">
      <c r="I4339" t="str">
        <f t="shared" si="99"/>
        <v/>
      </c>
    </row>
    <row r="4340" spans="9:9" x14ac:dyDescent="0.25">
      <c r="I4340" t="str">
        <f t="shared" si="99"/>
        <v/>
      </c>
    </row>
    <row r="4341" spans="9:9" x14ac:dyDescent="0.25">
      <c r="I4341" t="str">
        <f t="shared" si="99"/>
        <v/>
      </c>
    </row>
    <row r="4342" spans="9:9" x14ac:dyDescent="0.25">
      <c r="I4342" t="str">
        <f t="shared" si="99"/>
        <v/>
      </c>
    </row>
    <row r="4343" spans="9:9" x14ac:dyDescent="0.25">
      <c r="I4343" t="str">
        <f t="shared" si="99"/>
        <v/>
      </c>
    </row>
    <row r="4344" spans="9:9" x14ac:dyDescent="0.25">
      <c r="I4344" t="str">
        <f t="shared" si="99"/>
        <v/>
      </c>
    </row>
    <row r="4345" spans="9:9" x14ac:dyDescent="0.25">
      <c r="I4345" t="str">
        <f t="shared" si="99"/>
        <v/>
      </c>
    </row>
    <row r="4346" spans="9:9" x14ac:dyDescent="0.25">
      <c r="I4346" t="str">
        <f t="shared" si="99"/>
        <v/>
      </c>
    </row>
    <row r="4347" spans="9:9" x14ac:dyDescent="0.25">
      <c r="I4347" t="str">
        <f t="shared" si="99"/>
        <v/>
      </c>
    </row>
    <row r="4348" spans="9:9" x14ac:dyDescent="0.25">
      <c r="I4348" t="str">
        <f t="shared" si="99"/>
        <v/>
      </c>
    </row>
    <row r="4349" spans="9:9" x14ac:dyDescent="0.25">
      <c r="I4349" t="str">
        <f t="shared" si="99"/>
        <v/>
      </c>
    </row>
    <row r="4350" spans="9:9" x14ac:dyDescent="0.25">
      <c r="I4350" t="str">
        <f t="shared" si="99"/>
        <v/>
      </c>
    </row>
    <row r="4351" spans="9:9" x14ac:dyDescent="0.25">
      <c r="I4351" t="str">
        <f t="shared" si="99"/>
        <v/>
      </c>
    </row>
    <row r="4352" spans="9:9" x14ac:dyDescent="0.25">
      <c r="I4352" t="str">
        <f t="shared" si="99"/>
        <v/>
      </c>
    </row>
    <row r="4353" spans="9:9" x14ac:dyDescent="0.25">
      <c r="I4353" t="str">
        <f t="shared" si="99"/>
        <v/>
      </c>
    </row>
    <row r="4354" spans="9:9" x14ac:dyDescent="0.25">
      <c r="I4354" t="str">
        <f t="shared" si="99"/>
        <v/>
      </c>
    </row>
    <row r="4355" spans="9:9" x14ac:dyDescent="0.25">
      <c r="I4355" t="str">
        <f t="shared" si="99"/>
        <v/>
      </c>
    </row>
    <row r="4356" spans="9:9" x14ac:dyDescent="0.25">
      <c r="I4356" t="str">
        <f t="shared" si="99"/>
        <v/>
      </c>
    </row>
    <row r="4357" spans="9:9" x14ac:dyDescent="0.25">
      <c r="I4357" t="str">
        <f t="shared" si="99"/>
        <v/>
      </c>
    </row>
    <row r="4358" spans="9:9" x14ac:dyDescent="0.25">
      <c r="I4358" t="str">
        <f t="shared" ref="I4358:I4421" si="100">IF(OR(H4358="",H4358="(blank)"),"",1)</f>
        <v/>
      </c>
    </row>
    <row r="4359" spans="9:9" x14ac:dyDescent="0.25">
      <c r="I4359" t="str">
        <f t="shared" si="100"/>
        <v/>
      </c>
    </row>
    <row r="4360" spans="9:9" x14ac:dyDescent="0.25">
      <c r="I4360" t="str">
        <f t="shared" si="100"/>
        <v/>
      </c>
    </row>
    <row r="4361" spans="9:9" x14ac:dyDescent="0.25">
      <c r="I4361" t="str">
        <f t="shared" si="100"/>
        <v/>
      </c>
    </row>
    <row r="4362" spans="9:9" x14ac:dyDescent="0.25">
      <c r="I4362" t="str">
        <f t="shared" si="100"/>
        <v/>
      </c>
    </row>
    <row r="4363" spans="9:9" x14ac:dyDescent="0.25">
      <c r="I4363" t="str">
        <f t="shared" si="100"/>
        <v/>
      </c>
    </row>
    <row r="4364" spans="9:9" x14ac:dyDescent="0.25">
      <c r="I4364" t="str">
        <f t="shared" si="100"/>
        <v/>
      </c>
    </row>
    <row r="4365" spans="9:9" x14ac:dyDescent="0.25">
      <c r="I4365" t="str">
        <f t="shared" si="100"/>
        <v/>
      </c>
    </row>
    <row r="4366" spans="9:9" x14ac:dyDescent="0.25">
      <c r="I4366" t="str">
        <f t="shared" si="100"/>
        <v/>
      </c>
    </row>
    <row r="4367" spans="9:9" x14ac:dyDescent="0.25">
      <c r="I4367" t="str">
        <f t="shared" si="100"/>
        <v/>
      </c>
    </row>
    <row r="4368" spans="9:9" x14ac:dyDescent="0.25">
      <c r="I4368" t="str">
        <f t="shared" si="100"/>
        <v/>
      </c>
    </row>
    <row r="4369" spans="9:9" x14ac:dyDescent="0.25">
      <c r="I4369" t="str">
        <f t="shared" si="100"/>
        <v/>
      </c>
    </row>
    <row r="4370" spans="9:9" x14ac:dyDescent="0.25">
      <c r="I4370" t="str">
        <f t="shared" si="100"/>
        <v/>
      </c>
    </row>
    <row r="4371" spans="9:9" x14ac:dyDescent="0.25">
      <c r="I4371" t="str">
        <f t="shared" si="100"/>
        <v/>
      </c>
    </row>
    <row r="4372" spans="9:9" x14ac:dyDescent="0.25">
      <c r="I4372" t="str">
        <f t="shared" si="100"/>
        <v/>
      </c>
    </row>
    <row r="4373" spans="9:9" x14ac:dyDescent="0.25">
      <c r="I4373" t="str">
        <f t="shared" si="100"/>
        <v/>
      </c>
    </row>
    <row r="4374" spans="9:9" x14ac:dyDescent="0.25">
      <c r="I4374" t="str">
        <f t="shared" si="100"/>
        <v/>
      </c>
    </row>
    <row r="4375" spans="9:9" x14ac:dyDescent="0.25">
      <c r="I4375" t="str">
        <f t="shared" si="100"/>
        <v/>
      </c>
    </row>
    <row r="4376" spans="9:9" x14ac:dyDescent="0.25">
      <c r="I4376" t="str">
        <f t="shared" si="100"/>
        <v/>
      </c>
    </row>
    <row r="4377" spans="9:9" x14ac:dyDescent="0.25">
      <c r="I4377" t="str">
        <f t="shared" si="100"/>
        <v/>
      </c>
    </row>
    <row r="4378" spans="9:9" x14ac:dyDescent="0.25">
      <c r="I4378" t="str">
        <f t="shared" si="100"/>
        <v/>
      </c>
    </row>
    <row r="4379" spans="9:9" x14ac:dyDescent="0.25">
      <c r="I4379" t="str">
        <f t="shared" si="100"/>
        <v/>
      </c>
    </row>
    <row r="4380" spans="9:9" x14ac:dyDescent="0.25">
      <c r="I4380" t="str">
        <f t="shared" si="100"/>
        <v/>
      </c>
    </row>
    <row r="4381" spans="9:9" x14ac:dyDescent="0.25">
      <c r="I4381" t="str">
        <f t="shared" si="100"/>
        <v/>
      </c>
    </row>
    <row r="4382" spans="9:9" x14ac:dyDescent="0.25">
      <c r="I4382" t="str">
        <f t="shared" si="100"/>
        <v/>
      </c>
    </row>
    <row r="4383" spans="9:9" x14ac:dyDescent="0.25">
      <c r="I4383" t="str">
        <f t="shared" si="100"/>
        <v/>
      </c>
    </row>
    <row r="4384" spans="9:9" x14ac:dyDescent="0.25">
      <c r="I4384" t="str">
        <f t="shared" si="100"/>
        <v/>
      </c>
    </row>
    <row r="4385" spans="9:9" x14ac:dyDescent="0.25">
      <c r="I4385" t="str">
        <f t="shared" si="100"/>
        <v/>
      </c>
    </row>
    <row r="4386" spans="9:9" x14ac:dyDescent="0.25">
      <c r="I4386" t="str">
        <f t="shared" si="100"/>
        <v/>
      </c>
    </row>
    <row r="4387" spans="9:9" x14ac:dyDescent="0.25">
      <c r="I4387" t="str">
        <f t="shared" si="100"/>
        <v/>
      </c>
    </row>
    <row r="4388" spans="9:9" x14ac:dyDescent="0.25">
      <c r="I4388" t="str">
        <f t="shared" si="100"/>
        <v/>
      </c>
    </row>
    <row r="4389" spans="9:9" x14ac:dyDescent="0.25">
      <c r="I4389" t="str">
        <f t="shared" si="100"/>
        <v/>
      </c>
    </row>
    <row r="4390" spans="9:9" x14ac:dyDescent="0.25">
      <c r="I4390" t="str">
        <f t="shared" si="100"/>
        <v/>
      </c>
    </row>
    <row r="4391" spans="9:9" x14ac:dyDescent="0.25">
      <c r="I4391" t="str">
        <f t="shared" si="100"/>
        <v/>
      </c>
    </row>
    <row r="4392" spans="9:9" x14ac:dyDescent="0.25">
      <c r="I4392" t="str">
        <f t="shared" si="100"/>
        <v/>
      </c>
    </row>
    <row r="4393" spans="9:9" x14ac:dyDescent="0.25">
      <c r="I4393" t="str">
        <f t="shared" si="100"/>
        <v/>
      </c>
    </row>
    <row r="4394" spans="9:9" x14ac:dyDescent="0.25">
      <c r="I4394" t="str">
        <f t="shared" si="100"/>
        <v/>
      </c>
    </row>
    <row r="4395" spans="9:9" x14ac:dyDescent="0.25">
      <c r="I4395" t="str">
        <f t="shared" si="100"/>
        <v/>
      </c>
    </row>
    <row r="4396" spans="9:9" x14ac:dyDescent="0.25">
      <c r="I4396" t="str">
        <f t="shared" si="100"/>
        <v/>
      </c>
    </row>
    <row r="4397" spans="9:9" x14ac:dyDescent="0.25">
      <c r="I4397" t="str">
        <f t="shared" si="100"/>
        <v/>
      </c>
    </row>
    <row r="4398" spans="9:9" x14ac:dyDescent="0.25">
      <c r="I4398" t="str">
        <f t="shared" si="100"/>
        <v/>
      </c>
    </row>
    <row r="4399" spans="9:9" x14ac:dyDescent="0.25">
      <c r="I4399" t="str">
        <f t="shared" si="100"/>
        <v/>
      </c>
    </row>
    <row r="4400" spans="9:9" x14ac:dyDescent="0.25">
      <c r="I4400" t="str">
        <f t="shared" si="100"/>
        <v/>
      </c>
    </row>
    <row r="4401" spans="9:9" x14ac:dyDescent="0.25">
      <c r="I4401" t="str">
        <f t="shared" si="100"/>
        <v/>
      </c>
    </row>
    <row r="4402" spans="9:9" x14ac:dyDescent="0.25">
      <c r="I4402" t="str">
        <f t="shared" si="100"/>
        <v/>
      </c>
    </row>
    <row r="4403" spans="9:9" x14ac:dyDescent="0.25">
      <c r="I4403" t="str">
        <f t="shared" si="100"/>
        <v/>
      </c>
    </row>
    <row r="4404" spans="9:9" x14ac:dyDescent="0.25">
      <c r="I4404" t="str">
        <f t="shared" si="100"/>
        <v/>
      </c>
    </row>
    <row r="4405" spans="9:9" x14ac:dyDescent="0.25">
      <c r="I4405" t="str">
        <f t="shared" si="100"/>
        <v/>
      </c>
    </row>
    <row r="4406" spans="9:9" x14ac:dyDescent="0.25">
      <c r="I4406" t="str">
        <f t="shared" si="100"/>
        <v/>
      </c>
    </row>
    <row r="4407" spans="9:9" x14ac:dyDescent="0.25">
      <c r="I4407" t="str">
        <f t="shared" si="100"/>
        <v/>
      </c>
    </row>
    <row r="4408" spans="9:9" x14ac:dyDescent="0.25">
      <c r="I4408" t="str">
        <f t="shared" si="100"/>
        <v/>
      </c>
    </row>
    <row r="4409" spans="9:9" x14ac:dyDescent="0.25">
      <c r="I4409" t="str">
        <f t="shared" si="100"/>
        <v/>
      </c>
    </row>
    <row r="4410" spans="9:9" x14ac:dyDescent="0.25">
      <c r="I4410" t="str">
        <f t="shared" si="100"/>
        <v/>
      </c>
    </row>
    <row r="4411" spans="9:9" x14ac:dyDescent="0.25">
      <c r="I4411" t="str">
        <f t="shared" si="100"/>
        <v/>
      </c>
    </row>
    <row r="4412" spans="9:9" x14ac:dyDescent="0.25">
      <c r="I4412" t="str">
        <f t="shared" si="100"/>
        <v/>
      </c>
    </row>
    <row r="4413" spans="9:9" x14ac:dyDescent="0.25">
      <c r="I4413" t="str">
        <f t="shared" si="100"/>
        <v/>
      </c>
    </row>
    <row r="4414" spans="9:9" x14ac:dyDescent="0.25">
      <c r="I4414" t="str">
        <f t="shared" si="100"/>
        <v/>
      </c>
    </row>
    <row r="4415" spans="9:9" x14ac:dyDescent="0.25">
      <c r="I4415" t="str">
        <f t="shared" si="100"/>
        <v/>
      </c>
    </row>
    <row r="4416" spans="9:9" x14ac:dyDescent="0.25">
      <c r="I4416" t="str">
        <f t="shared" si="100"/>
        <v/>
      </c>
    </row>
    <row r="4417" spans="9:9" x14ac:dyDescent="0.25">
      <c r="I4417" t="str">
        <f t="shared" si="100"/>
        <v/>
      </c>
    </row>
    <row r="4418" spans="9:9" x14ac:dyDescent="0.25">
      <c r="I4418" t="str">
        <f t="shared" si="100"/>
        <v/>
      </c>
    </row>
    <row r="4419" spans="9:9" x14ac:dyDescent="0.25">
      <c r="I4419" t="str">
        <f t="shared" si="100"/>
        <v/>
      </c>
    </row>
    <row r="4420" spans="9:9" x14ac:dyDescent="0.25">
      <c r="I4420" t="str">
        <f t="shared" si="100"/>
        <v/>
      </c>
    </row>
    <row r="4421" spans="9:9" x14ac:dyDescent="0.25">
      <c r="I4421" t="str">
        <f t="shared" si="100"/>
        <v/>
      </c>
    </row>
    <row r="4422" spans="9:9" x14ac:dyDescent="0.25">
      <c r="I4422" t="str">
        <f t="shared" ref="I4422:I4485" si="101">IF(OR(H4422="",H4422="(blank)"),"",1)</f>
        <v/>
      </c>
    </row>
    <row r="4423" spans="9:9" x14ac:dyDescent="0.25">
      <c r="I4423" t="str">
        <f t="shared" si="101"/>
        <v/>
      </c>
    </row>
    <row r="4424" spans="9:9" x14ac:dyDescent="0.25">
      <c r="I4424" t="str">
        <f t="shared" si="101"/>
        <v/>
      </c>
    </row>
    <row r="4425" spans="9:9" x14ac:dyDescent="0.25">
      <c r="I4425" t="str">
        <f t="shared" si="101"/>
        <v/>
      </c>
    </row>
    <row r="4426" spans="9:9" x14ac:dyDescent="0.25">
      <c r="I4426" t="str">
        <f t="shared" si="101"/>
        <v/>
      </c>
    </row>
    <row r="4427" spans="9:9" x14ac:dyDescent="0.25">
      <c r="I4427" t="str">
        <f t="shared" si="101"/>
        <v/>
      </c>
    </row>
    <row r="4428" spans="9:9" x14ac:dyDescent="0.25">
      <c r="I4428" t="str">
        <f t="shared" si="101"/>
        <v/>
      </c>
    </row>
    <row r="4429" spans="9:9" x14ac:dyDescent="0.25">
      <c r="I4429" t="str">
        <f t="shared" si="101"/>
        <v/>
      </c>
    </row>
    <row r="4430" spans="9:9" x14ac:dyDescent="0.25">
      <c r="I4430" t="str">
        <f t="shared" si="101"/>
        <v/>
      </c>
    </row>
    <row r="4431" spans="9:9" x14ac:dyDescent="0.25">
      <c r="I4431" t="str">
        <f t="shared" si="101"/>
        <v/>
      </c>
    </row>
    <row r="4432" spans="9:9" x14ac:dyDescent="0.25">
      <c r="I4432" t="str">
        <f t="shared" si="101"/>
        <v/>
      </c>
    </row>
    <row r="4433" spans="9:9" x14ac:dyDescent="0.25">
      <c r="I4433" t="str">
        <f t="shared" si="101"/>
        <v/>
      </c>
    </row>
    <row r="4434" spans="9:9" x14ac:dyDescent="0.25">
      <c r="I4434" t="str">
        <f t="shared" si="101"/>
        <v/>
      </c>
    </row>
    <row r="4435" spans="9:9" x14ac:dyDescent="0.25">
      <c r="I4435" t="str">
        <f t="shared" si="101"/>
        <v/>
      </c>
    </row>
    <row r="4436" spans="9:9" x14ac:dyDescent="0.25">
      <c r="I4436" t="str">
        <f t="shared" si="101"/>
        <v/>
      </c>
    </row>
    <row r="4437" spans="9:9" x14ac:dyDescent="0.25">
      <c r="I4437" t="str">
        <f t="shared" si="101"/>
        <v/>
      </c>
    </row>
    <row r="4438" spans="9:9" x14ac:dyDescent="0.25">
      <c r="I4438" t="str">
        <f t="shared" si="101"/>
        <v/>
      </c>
    </row>
    <row r="4439" spans="9:9" x14ac:dyDescent="0.25">
      <c r="I4439" t="str">
        <f t="shared" si="101"/>
        <v/>
      </c>
    </row>
    <row r="4440" spans="9:9" x14ac:dyDescent="0.25">
      <c r="I4440" t="str">
        <f t="shared" si="101"/>
        <v/>
      </c>
    </row>
    <row r="4441" spans="9:9" x14ac:dyDescent="0.25">
      <c r="I4441" t="str">
        <f t="shared" si="101"/>
        <v/>
      </c>
    </row>
    <row r="4442" spans="9:9" x14ac:dyDescent="0.25">
      <c r="I4442" t="str">
        <f t="shared" si="101"/>
        <v/>
      </c>
    </row>
    <row r="4443" spans="9:9" x14ac:dyDescent="0.25">
      <c r="I4443" t="str">
        <f t="shared" si="101"/>
        <v/>
      </c>
    </row>
    <row r="4444" spans="9:9" x14ac:dyDescent="0.25">
      <c r="I4444" t="str">
        <f t="shared" si="101"/>
        <v/>
      </c>
    </row>
    <row r="4445" spans="9:9" x14ac:dyDescent="0.25">
      <c r="I4445" t="str">
        <f t="shared" si="101"/>
        <v/>
      </c>
    </row>
    <row r="4446" spans="9:9" x14ac:dyDescent="0.25">
      <c r="I4446" t="str">
        <f t="shared" si="101"/>
        <v/>
      </c>
    </row>
    <row r="4447" spans="9:9" x14ac:dyDescent="0.25">
      <c r="I4447" t="str">
        <f t="shared" si="101"/>
        <v/>
      </c>
    </row>
    <row r="4448" spans="9:9" x14ac:dyDescent="0.25">
      <c r="I4448" t="str">
        <f t="shared" si="101"/>
        <v/>
      </c>
    </row>
    <row r="4449" spans="9:9" x14ac:dyDescent="0.25">
      <c r="I4449" t="str">
        <f t="shared" si="101"/>
        <v/>
      </c>
    </row>
    <row r="4450" spans="9:9" x14ac:dyDescent="0.25">
      <c r="I4450" t="str">
        <f t="shared" si="101"/>
        <v/>
      </c>
    </row>
    <row r="4451" spans="9:9" x14ac:dyDescent="0.25">
      <c r="I4451" t="str">
        <f t="shared" si="101"/>
        <v/>
      </c>
    </row>
    <row r="4452" spans="9:9" x14ac:dyDescent="0.25">
      <c r="I4452" t="str">
        <f t="shared" si="101"/>
        <v/>
      </c>
    </row>
    <row r="4453" spans="9:9" x14ac:dyDescent="0.25">
      <c r="I4453" t="str">
        <f t="shared" si="101"/>
        <v/>
      </c>
    </row>
    <row r="4454" spans="9:9" x14ac:dyDescent="0.25">
      <c r="I4454" t="str">
        <f t="shared" si="101"/>
        <v/>
      </c>
    </row>
    <row r="4455" spans="9:9" x14ac:dyDescent="0.25">
      <c r="I4455" t="str">
        <f t="shared" si="101"/>
        <v/>
      </c>
    </row>
    <row r="4456" spans="9:9" x14ac:dyDescent="0.25">
      <c r="I4456" t="str">
        <f t="shared" si="101"/>
        <v/>
      </c>
    </row>
    <row r="4457" spans="9:9" x14ac:dyDescent="0.25">
      <c r="I4457" t="str">
        <f t="shared" si="101"/>
        <v/>
      </c>
    </row>
    <row r="4458" spans="9:9" x14ac:dyDescent="0.25">
      <c r="I4458" t="str">
        <f t="shared" si="101"/>
        <v/>
      </c>
    </row>
    <row r="4459" spans="9:9" x14ac:dyDescent="0.25">
      <c r="I4459" t="str">
        <f t="shared" si="101"/>
        <v/>
      </c>
    </row>
    <row r="4460" spans="9:9" x14ac:dyDescent="0.25">
      <c r="I4460" t="str">
        <f t="shared" si="101"/>
        <v/>
      </c>
    </row>
    <row r="4461" spans="9:9" x14ac:dyDescent="0.25">
      <c r="I4461" t="str">
        <f t="shared" si="101"/>
        <v/>
      </c>
    </row>
    <row r="4462" spans="9:9" x14ac:dyDescent="0.25">
      <c r="I4462" t="str">
        <f t="shared" si="101"/>
        <v/>
      </c>
    </row>
    <row r="4463" spans="9:9" x14ac:dyDescent="0.25">
      <c r="I4463" t="str">
        <f t="shared" si="101"/>
        <v/>
      </c>
    </row>
    <row r="4464" spans="9:9" x14ac:dyDescent="0.25">
      <c r="I4464" t="str">
        <f t="shared" si="101"/>
        <v/>
      </c>
    </row>
    <row r="4465" spans="9:9" x14ac:dyDescent="0.25">
      <c r="I4465" t="str">
        <f t="shared" si="101"/>
        <v/>
      </c>
    </row>
    <row r="4466" spans="9:9" x14ac:dyDescent="0.25">
      <c r="I4466" t="str">
        <f t="shared" si="101"/>
        <v/>
      </c>
    </row>
    <row r="4467" spans="9:9" x14ac:dyDescent="0.25">
      <c r="I4467" t="str">
        <f t="shared" si="101"/>
        <v/>
      </c>
    </row>
    <row r="4468" spans="9:9" x14ac:dyDescent="0.25">
      <c r="I4468" t="str">
        <f t="shared" si="101"/>
        <v/>
      </c>
    </row>
    <row r="4469" spans="9:9" x14ac:dyDescent="0.25">
      <c r="I4469" t="str">
        <f t="shared" si="101"/>
        <v/>
      </c>
    </row>
    <row r="4470" spans="9:9" x14ac:dyDescent="0.25">
      <c r="I4470" t="str">
        <f t="shared" si="101"/>
        <v/>
      </c>
    </row>
    <row r="4471" spans="9:9" x14ac:dyDescent="0.25">
      <c r="I4471" t="str">
        <f t="shared" si="101"/>
        <v/>
      </c>
    </row>
    <row r="4472" spans="9:9" x14ac:dyDescent="0.25">
      <c r="I4472" t="str">
        <f t="shared" si="101"/>
        <v/>
      </c>
    </row>
    <row r="4473" spans="9:9" x14ac:dyDescent="0.25">
      <c r="I4473" t="str">
        <f t="shared" si="101"/>
        <v/>
      </c>
    </row>
    <row r="4474" spans="9:9" x14ac:dyDescent="0.25">
      <c r="I4474" t="str">
        <f t="shared" si="101"/>
        <v/>
      </c>
    </row>
    <row r="4475" spans="9:9" x14ac:dyDescent="0.25">
      <c r="I4475" t="str">
        <f t="shared" si="101"/>
        <v/>
      </c>
    </row>
    <row r="4476" spans="9:9" x14ac:dyDescent="0.25">
      <c r="I4476" t="str">
        <f t="shared" si="101"/>
        <v/>
      </c>
    </row>
    <row r="4477" spans="9:9" x14ac:dyDescent="0.25">
      <c r="I4477" t="str">
        <f t="shared" si="101"/>
        <v/>
      </c>
    </row>
    <row r="4478" spans="9:9" x14ac:dyDescent="0.25">
      <c r="I4478" t="str">
        <f t="shared" si="101"/>
        <v/>
      </c>
    </row>
    <row r="4479" spans="9:9" x14ac:dyDescent="0.25">
      <c r="I4479" t="str">
        <f t="shared" si="101"/>
        <v/>
      </c>
    </row>
    <row r="4480" spans="9:9" x14ac:dyDescent="0.25">
      <c r="I4480" t="str">
        <f t="shared" si="101"/>
        <v/>
      </c>
    </row>
    <row r="4481" spans="9:9" x14ac:dyDescent="0.25">
      <c r="I4481" t="str">
        <f t="shared" si="101"/>
        <v/>
      </c>
    </row>
    <row r="4482" spans="9:9" x14ac:dyDescent="0.25">
      <c r="I4482" t="str">
        <f t="shared" si="101"/>
        <v/>
      </c>
    </row>
    <row r="4483" spans="9:9" x14ac:dyDescent="0.25">
      <c r="I4483" t="str">
        <f t="shared" si="101"/>
        <v/>
      </c>
    </row>
    <row r="4484" spans="9:9" x14ac:dyDescent="0.25">
      <c r="I4484" t="str">
        <f t="shared" si="101"/>
        <v/>
      </c>
    </row>
    <row r="4485" spans="9:9" x14ac:dyDescent="0.25">
      <c r="I4485" t="str">
        <f t="shared" si="101"/>
        <v/>
      </c>
    </row>
    <row r="4486" spans="9:9" x14ac:dyDescent="0.25">
      <c r="I4486" t="str">
        <f t="shared" ref="I4486:I4549" si="102">IF(OR(H4486="",H4486="(blank)"),"",1)</f>
        <v/>
      </c>
    </row>
    <row r="4487" spans="9:9" x14ac:dyDescent="0.25">
      <c r="I4487" t="str">
        <f t="shared" si="102"/>
        <v/>
      </c>
    </row>
    <row r="4488" spans="9:9" x14ac:dyDescent="0.25">
      <c r="I4488" t="str">
        <f t="shared" si="102"/>
        <v/>
      </c>
    </row>
    <row r="4489" spans="9:9" x14ac:dyDescent="0.25">
      <c r="I4489" t="str">
        <f t="shared" si="102"/>
        <v/>
      </c>
    </row>
    <row r="4490" spans="9:9" x14ac:dyDescent="0.25">
      <c r="I4490" t="str">
        <f t="shared" si="102"/>
        <v/>
      </c>
    </row>
    <row r="4491" spans="9:9" x14ac:dyDescent="0.25">
      <c r="I4491" t="str">
        <f t="shared" si="102"/>
        <v/>
      </c>
    </row>
    <row r="4492" spans="9:9" x14ac:dyDescent="0.25">
      <c r="I4492" t="str">
        <f t="shared" si="102"/>
        <v/>
      </c>
    </row>
    <row r="4493" spans="9:9" x14ac:dyDescent="0.25">
      <c r="I4493" t="str">
        <f t="shared" si="102"/>
        <v/>
      </c>
    </row>
    <row r="4494" spans="9:9" x14ac:dyDescent="0.25">
      <c r="I4494" t="str">
        <f t="shared" si="102"/>
        <v/>
      </c>
    </row>
    <row r="4495" spans="9:9" x14ac:dyDescent="0.25">
      <c r="I4495" t="str">
        <f t="shared" si="102"/>
        <v/>
      </c>
    </row>
    <row r="4496" spans="9:9" x14ac:dyDescent="0.25">
      <c r="I4496" t="str">
        <f t="shared" si="102"/>
        <v/>
      </c>
    </row>
    <row r="4497" spans="9:9" x14ac:dyDescent="0.25">
      <c r="I4497" t="str">
        <f t="shared" si="102"/>
        <v/>
      </c>
    </row>
    <row r="4498" spans="9:9" x14ac:dyDescent="0.25">
      <c r="I4498" t="str">
        <f t="shared" si="102"/>
        <v/>
      </c>
    </row>
    <row r="4499" spans="9:9" x14ac:dyDescent="0.25">
      <c r="I4499" t="str">
        <f t="shared" si="102"/>
        <v/>
      </c>
    </row>
    <row r="4500" spans="9:9" x14ac:dyDescent="0.25">
      <c r="I4500" t="str">
        <f t="shared" si="102"/>
        <v/>
      </c>
    </row>
    <row r="4501" spans="9:9" x14ac:dyDescent="0.25">
      <c r="I4501" t="str">
        <f t="shared" si="102"/>
        <v/>
      </c>
    </row>
    <row r="4502" spans="9:9" x14ac:dyDescent="0.25">
      <c r="I4502" t="str">
        <f t="shared" si="102"/>
        <v/>
      </c>
    </row>
    <row r="4503" spans="9:9" x14ac:dyDescent="0.25">
      <c r="I4503" t="str">
        <f t="shared" si="102"/>
        <v/>
      </c>
    </row>
    <row r="4504" spans="9:9" x14ac:dyDescent="0.25">
      <c r="I4504" t="str">
        <f t="shared" si="102"/>
        <v/>
      </c>
    </row>
    <row r="4505" spans="9:9" x14ac:dyDescent="0.25">
      <c r="I4505" t="str">
        <f t="shared" si="102"/>
        <v/>
      </c>
    </row>
    <row r="4506" spans="9:9" x14ac:dyDescent="0.25">
      <c r="I4506" t="str">
        <f t="shared" si="102"/>
        <v/>
      </c>
    </row>
    <row r="4507" spans="9:9" x14ac:dyDescent="0.25">
      <c r="I4507" t="str">
        <f t="shared" si="102"/>
        <v/>
      </c>
    </row>
    <row r="4508" spans="9:9" x14ac:dyDescent="0.25">
      <c r="I4508" t="str">
        <f t="shared" si="102"/>
        <v/>
      </c>
    </row>
    <row r="4509" spans="9:9" x14ac:dyDescent="0.25">
      <c r="I4509" t="str">
        <f t="shared" si="102"/>
        <v/>
      </c>
    </row>
    <row r="4510" spans="9:9" x14ac:dyDescent="0.25">
      <c r="I4510" t="str">
        <f t="shared" si="102"/>
        <v/>
      </c>
    </row>
    <row r="4511" spans="9:9" x14ac:dyDescent="0.25">
      <c r="I4511" t="str">
        <f t="shared" si="102"/>
        <v/>
      </c>
    </row>
    <row r="4512" spans="9:9" x14ac:dyDescent="0.25">
      <c r="I4512" t="str">
        <f t="shared" si="102"/>
        <v/>
      </c>
    </row>
    <row r="4513" spans="9:9" x14ac:dyDescent="0.25">
      <c r="I4513" t="str">
        <f t="shared" si="102"/>
        <v/>
      </c>
    </row>
    <row r="4514" spans="9:9" x14ac:dyDescent="0.25">
      <c r="I4514" t="str">
        <f t="shared" si="102"/>
        <v/>
      </c>
    </row>
    <row r="4515" spans="9:9" x14ac:dyDescent="0.25">
      <c r="I4515" t="str">
        <f t="shared" si="102"/>
        <v/>
      </c>
    </row>
    <row r="4516" spans="9:9" x14ac:dyDescent="0.25">
      <c r="I4516" t="str">
        <f t="shared" si="102"/>
        <v/>
      </c>
    </row>
    <row r="4517" spans="9:9" x14ac:dyDescent="0.25">
      <c r="I4517" t="str">
        <f t="shared" si="102"/>
        <v/>
      </c>
    </row>
    <row r="4518" spans="9:9" x14ac:dyDescent="0.25">
      <c r="I4518" t="str">
        <f t="shared" si="102"/>
        <v/>
      </c>
    </row>
    <row r="4519" spans="9:9" x14ac:dyDescent="0.25">
      <c r="I4519" t="str">
        <f t="shared" si="102"/>
        <v/>
      </c>
    </row>
    <row r="4520" spans="9:9" x14ac:dyDescent="0.25">
      <c r="I4520" t="str">
        <f t="shared" si="102"/>
        <v/>
      </c>
    </row>
    <row r="4521" spans="9:9" x14ac:dyDescent="0.25">
      <c r="I4521" t="str">
        <f t="shared" si="102"/>
        <v/>
      </c>
    </row>
    <row r="4522" spans="9:9" x14ac:dyDescent="0.25">
      <c r="I4522" t="str">
        <f t="shared" si="102"/>
        <v/>
      </c>
    </row>
    <row r="4523" spans="9:9" x14ac:dyDescent="0.25">
      <c r="I4523" t="str">
        <f t="shared" si="102"/>
        <v/>
      </c>
    </row>
    <row r="4524" spans="9:9" x14ac:dyDescent="0.25">
      <c r="I4524" t="str">
        <f t="shared" si="102"/>
        <v/>
      </c>
    </row>
    <row r="4525" spans="9:9" x14ac:dyDescent="0.25">
      <c r="I4525" t="str">
        <f t="shared" si="102"/>
        <v/>
      </c>
    </row>
    <row r="4526" spans="9:9" x14ac:dyDescent="0.25">
      <c r="I4526" t="str">
        <f t="shared" si="102"/>
        <v/>
      </c>
    </row>
    <row r="4527" spans="9:9" x14ac:dyDescent="0.25">
      <c r="I4527" t="str">
        <f t="shared" si="102"/>
        <v/>
      </c>
    </row>
    <row r="4528" spans="9:9" x14ac:dyDescent="0.25">
      <c r="I4528" t="str">
        <f t="shared" si="102"/>
        <v/>
      </c>
    </row>
    <row r="4529" spans="9:9" x14ac:dyDescent="0.25">
      <c r="I4529" t="str">
        <f t="shared" si="102"/>
        <v/>
      </c>
    </row>
    <row r="4530" spans="9:9" x14ac:dyDescent="0.25">
      <c r="I4530" t="str">
        <f t="shared" si="102"/>
        <v/>
      </c>
    </row>
    <row r="4531" spans="9:9" x14ac:dyDescent="0.25">
      <c r="I4531" t="str">
        <f t="shared" si="102"/>
        <v/>
      </c>
    </row>
    <row r="4532" spans="9:9" x14ac:dyDescent="0.25">
      <c r="I4532" t="str">
        <f t="shared" si="102"/>
        <v/>
      </c>
    </row>
    <row r="4533" spans="9:9" x14ac:dyDescent="0.25">
      <c r="I4533" t="str">
        <f t="shared" si="102"/>
        <v/>
      </c>
    </row>
    <row r="4534" spans="9:9" x14ac:dyDescent="0.25">
      <c r="I4534" t="str">
        <f t="shared" si="102"/>
        <v/>
      </c>
    </row>
    <row r="4535" spans="9:9" x14ac:dyDescent="0.25">
      <c r="I4535" t="str">
        <f t="shared" si="102"/>
        <v/>
      </c>
    </row>
    <row r="4536" spans="9:9" x14ac:dyDescent="0.25">
      <c r="I4536" t="str">
        <f t="shared" si="102"/>
        <v/>
      </c>
    </row>
    <row r="4537" spans="9:9" x14ac:dyDescent="0.25">
      <c r="I4537" t="str">
        <f t="shared" si="102"/>
        <v/>
      </c>
    </row>
    <row r="4538" spans="9:9" x14ac:dyDescent="0.25">
      <c r="I4538" t="str">
        <f t="shared" si="102"/>
        <v/>
      </c>
    </row>
    <row r="4539" spans="9:9" x14ac:dyDescent="0.25">
      <c r="I4539" t="str">
        <f t="shared" si="102"/>
        <v/>
      </c>
    </row>
    <row r="4540" spans="9:9" x14ac:dyDescent="0.25">
      <c r="I4540" t="str">
        <f t="shared" si="102"/>
        <v/>
      </c>
    </row>
    <row r="4541" spans="9:9" x14ac:dyDescent="0.25">
      <c r="I4541" t="str">
        <f t="shared" si="102"/>
        <v/>
      </c>
    </row>
    <row r="4542" spans="9:9" x14ac:dyDescent="0.25">
      <c r="I4542" t="str">
        <f t="shared" si="102"/>
        <v/>
      </c>
    </row>
    <row r="4543" spans="9:9" x14ac:dyDescent="0.25">
      <c r="I4543" t="str">
        <f t="shared" si="102"/>
        <v/>
      </c>
    </row>
    <row r="4544" spans="9:9" x14ac:dyDescent="0.25">
      <c r="I4544" t="str">
        <f t="shared" si="102"/>
        <v/>
      </c>
    </row>
    <row r="4545" spans="9:9" x14ac:dyDescent="0.25">
      <c r="I4545" t="str">
        <f t="shared" si="102"/>
        <v/>
      </c>
    </row>
    <row r="4546" spans="9:9" x14ac:dyDescent="0.25">
      <c r="I4546" t="str">
        <f t="shared" si="102"/>
        <v/>
      </c>
    </row>
    <row r="4547" spans="9:9" x14ac:dyDescent="0.25">
      <c r="I4547" t="str">
        <f t="shared" si="102"/>
        <v/>
      </c>
    </row>
    <row r="4548" spans="9:9" x14ac:dyDescent="0.25">
      <c r="I4548" t="str">
        <f t="shared" si="102"/>
        <v/>
      </c>
    </row>
    <row r="4549" spans="9:9" x14ac:dyDescent="0.25">
      <c r="I4549" t="str">
        <f t="shared" si="102"/>
        <v/>
      </c>
    </row>
    <row r="4550" spans="9:9" x14ac:dyDescent="0.25">
      <c r="I4550" t="str">
        <f t="shared" ref="I4550:I4613" si="103">IF(OR(H4550="",H4550="(blank)"),"",1)</f>
        <v/>
      </c>
    </row>
    <row r="4551" spans="9:9" x14ac:dyDescent="0.25">
      <c r="I4551" t="str">
        <f t="shared" si="103"/>
        <v/>
      </c>
    </row>
    <row r="4552" spans="9:9" x14ac:dyDescent="0.25">
      <c r="I4552" t="str">
        <f t="shared" si="103"/>
        <v/>
      </c>
    </row>
    <row r="4553" spans="9:9" x14ac:dyDescent="0.25">
      <c r="I4553" t="str">
        <f t="shared" si="103"/>
        <v/>
      </c>
    </row>
    <row r="4554" spans="9:9" x14ac:dyDescent="0.25">
      <c r="I4554" t="str">
        <f t="shared" si="103"/>
        <v/>
      </c>
    </row>
    <row r="4555" spans="9:9" x14ac:dyDescent="0.25">
      <c r="I4555" t="str">
        <f t="shared" si="103"/>
        <v/>
      </c>
    </row>
    <row r="4556" spans="9:9" x14ac:dyDescent="0.25">
      <c r="I4556" t="str">
        <f t="shared" si="103"/>
        <v/>
      </c>
    </row>
    <row r="4557" spans="9:9" x14ac:dyDescent="0.25">
      <c r="I4557" t="str">
        <f t="shared" si="103"/>
        <v/>
      </c>
    </row>
    <row r="4558" spans="9:9" x14ac:dyDescent="0.25">
      <c r="I4558" t="str">
        <f t="shared" si="103"/>
        <v/>
      </c>
    </row>
    <row r="4559" spans="9:9" x14ac:dyDescent="0.25">
      <c r="I4559" t="str">
        <f t="shared" si="103"/>
        <v/>
      </c>
    </row>
    <row r="4560" spans="9:9" x14ac:dyDescent="0.25">
      <c r="I4560" t="str">
        <f t="shared" si="103"/>
        <v/>
      </c>
    </row>
    <row r="4561" spans="9:9" x14ac:dyDescent="0.25">
      <c r="I4561" t="str">
        <f t="shared" si="103"/>
        <v/>
      </c>
    </row>
    <row r="4562" spans="9:9" x14ac:dyDescent="0.25">
      <c r="I4562" t="str">
        <f t="shared" si="103"/>
        <v/>
      </c>
    </row>
    <row r="4563" spans="9:9" x14ac:dyDescent="0.25">
      <c r="I4563" t="str">
        <f t="shared" si="103"/>
        <v/>
      </c>
    </row>
    <row r="4564" spans="9:9" x14ac:dyDescent="0.25">
      <c r="I4564" t="str">
        <f t="shared" si="103"/>
        <v/>
      </c>
    </row>
    <row r="4565" spans="9:9" x14ac:dyDescent="0.25">
      <c r="I4565" t="str">
        <f t="shared" si="103"/>
        <v/>
      </c>
    </row>
    <row r="4566" spans="9:9" x14ac:dyDescent="0.25">
      <c r="I4566" t="str">
        <f t="shared" si="103"/>
        <v/>
      </c>
    </row>
    <row r="4567" spans="9:9" x14ac:dyDescent="0.25">
      <c r="I4567" t="str">
        <f t="shared" si="103"/>
        <v/>
      </c>
    </row>
    <row r="4568" spans="9:9" x14ac:dyDescent="0.25">
      <c r="I4568" t="str">
        <f t="shared" si="103"/>
        <v/>
      </c>
    </row>
    <row r="4569" spans="9:9" x14ac:dyDescent="0.25">
      <c r="I4569" t="str">
        <f t="shared" si="103"/>
        <v/>
      </c>
    </row>
    <row r="4570" spans="9:9" x14ac:dyDescent="0.25">
      <c r="I4570" t="str">
        <f t="shared" si="103"/>
        <v/>
      </c>
    </row>
    <row r="4571" spans="9:9" x14ac:dyDescent="0.25">
      <c r="I4571" t="str">
        <f t="shared" si="103"/>
        <v/>
      </c>
    </row>
    <row r="4572" spans="9:9" x14ac:dyDescent="0.25">
      <c r="I4572" t="str">
        <f t="shared" si="103"/>
        <v/>
      </c>
    </row>
    <row r="4573" spans="9:9" x14ac:dyDescent="0.25">
      <c r="I4573" t="str">
        <f t="shared" si="103"/>
        <v/>
      </c>
    </row>
    <row r="4574" spans="9:9" x14ac:dyDescent="0.25">
      <c r="I4574" t="str">
        <f t="shared" si="103"/>
        <v/>
      </c>
    </row>
    <row r="4575" spans="9:9" x14ac:dyDescent="0.25">
      <c r="I4575" t="str">
        <f t="shared" si="103"/>
        <v/>
      </c>
    </row>
    <row r="4576" spans="9:9" x14ac:dyDescent="0.25">
      <c r="I4576" t="str">
        <f t="shared" si="103"/>
        <v/>
      </c>
    </row>
    <row r="4577" spans="9:9" x14ac:dyDescent="0.25">
      <c r="I4577" t="str">
        <f t="shared" si="103"/>
        <v/>
      </c>
    </row>
    <row r="4578" spans="9:9" x14ac:dyDescent="0.25">
      <c r="I4578" t="str">
        <f t="shared" si="103"/>
        <v/>
      </c>
    </row>
    <row r="4579" spans="9:9" x14ac:dyDescent="0.25">
      <c r="I4579" t="str">
        <f t="shared" si="103"/>
        <v/>
      </c>
    </row>
    <row r="4580" spans="9:9" x14ac:dyDescent="0.25">
      <c r="I4580" t="str">
        <f t="shared" si="103"/>
        <v/>
      </c>
    </row>
    <row r="4581" spans="9:9" x14ac:dyDescent="0.25">
      <c r="I4581" t="str">
        <f t="shared" si="103"/>
        <v/>
      </c>
    </row>
    <row r="4582" spans="9:9" x14ac:dyDescent="0.25">
      <c r="I4582" t="str">
        <f t="shared" si="103"/>
        <v/>
      </c>
    </row>
    <row r="4583" spans="9:9" x14ac:dyDescent="0.25">
      <c r="I4583" t="str">
        <f t="shared" si="103"/>
        <v/>
      </c>
    </row>
    <row r="4584" spans="9:9" x14ac:dyDescent="0.25">
      <c r="I4584" t="str">
        <f t="shared" si="103"/>
        <v/>
      </c>
    </row>
    <row r="4585" spans="9:9" x14ac:dyDescent="0.25">
      <c r="I4585" t="str">
        <f t="shared" si="103"/>
        <v/>
      </c>
    </row>
    <row r="4586" spans="9:9" x14ac:dyDescent="0.25">
      <c r="I4586" t="str">
        <f t="shared" si="103"/>
        <v/>
      </c>
    </row>
    <row r="4587" spans="9:9" x14ac:dyDescent="0.25">
      <c r="I4587" t="str">
        <f t="shared" si="103"/>
        <v/>
      </c>
    </row>
    <row r="4588" spans="9:9" x14ac:dyDescent="0.25">
      <c r="I4588" t="str">
        <f t="shared" si="103"/>
        <v/>
      </c>
    </row>
    <row r="4589" spans="9:9" x14ac:dyDescent="0.25">
      <c r="I4589" t="str">
        <f t="shared" si="103"/>
        <v/>
      </c>
    </row>
    <row r="4590" spans="9:9" x14ac:dyDescent="0.25">
      <c r="I4590" t="str">
        <f t="shared" si="103"/>
        <v/>
      </c>
    </row>
    <row r="4591" spans="9:9" x14ac:dyDescent="0.25">
      <c r="I4591" t="str">
        <f t="shared" si="103"/>
        <v/>
      </c>
    </row>
    <row r="4592" spans="9:9" x14ac:dyDescent="0.25">
      <c r="I4592" t="str">
        <f t="shared" si="103"/>
        <v/>
      </c>
    </row>
    <row r="4593" spans="9:9" x14ac:dyDescent="0.25">
      <c r="I4593" t="str">
        <f t="shared" si="103"/>
        <v/>
      </c>
    </row>
    <row r="4594" spans="9:9" x14ac:dyDescent="0.25">
      <c r="I4594" t="str">
        <f t="shared" si="103"/>
        <v/>
      </c>
    </row>
    <row r="4595" spans="9:9" x14ac:dyDescent="0.25">
      <c r="I4595" t="str">
        <f t="shared" si="103"/>
        <v/>
      </c>
    </row>
    <row r="4596" spans="9:9" x14ac:dyDescent="0.25">
      <c r="I4596" t="str">
        <f t="shared" si="103"/>
        <v/>
      </c>
    </row>
    <row r="4597" spans="9:9" x14ac:dyDescent="0.25">
      <c r="I4597" t="str">
        <f t="shared" si="103"/>
        <v/>
      </c>
    </row>
    <row r="4598" spans="9:9" x14ac:dyDescent="0.25">
      <c r="I4598" t="str">
        <f t="shared" si="103"/>
        <v/>
      </c>
    </row>
    <row r="4599" spans="9:9" x14ac:dyDescent="0.25">
      <c r="I4599" t="str">
        <f t="shared" si="103"/>
        <v/>
      </c>
    </row>
    <row r="4600" spans="9:9" x14ac:dyDescent="0.25">
      <c r="I4600" t="str">
        <f t="shared" si="103"/>
        <v/>
      </c>
    </row>
    <row r="4601" spans="9:9" x14ac:dyDescent="0.25">
      <c r="I4601" t="str">
        <f t="shared" si="103"/>
        <v/>
      </c>
    </row>
    <row r="4602" spans="9:9" x14ac:dyDescent="0.25">
      <c r="I4602" t="str">
        <f t="shared" si="103"/>
        <v/>
      </c>
    </row>
    <row r="4603" spans="9:9" x14ac:dyDescent="0.25">
      <c r="I4603" t="str">
        <f t="shared" si="103"/>
        <v/>
      </c>
    </row>
    <row r="4604" spans="9:9" x14ac:dyDescent="0.25">
      <c r="I4604" t="str">
        <f t="shared" si="103"/>
        <v/>
      </c>
    </row>
    <row r="4605" spans="9:9" x14ac:dyDescent="0.25">
      <c r="I4605" t="str">
        <f t="shared" si="103"/>
        <v/>
      </c>
    </row>
    <row r="4606" spans="9:9" x14ac:dyDescent="0.25">
      <c r="I4606" t="str">
        <f t="shared" si="103"/>
        <v/>
      </c>
    </row>
    <row r="4607" spans="9:9" x14ac:dyDescent="0.25">
      <c r="I4607" t="str">
        <f t="shared" si="103"/>
        <v/>
      </c>
    </row>
    <row r="4608" spans="9:9" x14ac:dyDescent="0.25">
      <c r="I4608" t="str">
        <f t="shared" si="103"/>
        <v/>
      </c>
    </row>
    <row r="4609" spans="9:9" x14ac:dyDescent="0.25">
      <c r="I4609" t="str">
        <f t="shared" si="103"/>
        <v/>
      </c>
    </row>
    <row r="4610" spans="9:9" x14ac:dyDescent="0.25">
      <c r="I4610" t="str">
        <f t="shared" si="103"/>
        <v/>
      </c>
    </row>
    <row r="4611" spans="9:9" x14ac:dyDescent="0.25">
      <c r="I4611" t="str">
        <f t="shared" si="103"/>
        <v/>
      </c>
    </row>
    <row r="4612" spans="9:9" x14ac:dyDescent="0.25">
      <c r="I4612" t="str">
        <f t="shared" si="103"/>
        <v/>
      </c>
    </row>
    <row r="4613" spans="9:9" x14ac:dyDescent="0.25">
      <c r="I4613" t="str">
        <f t="shared" si="103"/>
        <v/>
      </c>
    </row>
    <row r="4614" spans="9:9" x14ac:dyDescent="0.25">
      <c r="I4614" t="str">
        <f t="shared" ref="I4614:I4677" si="104">IF(OR(H4614="",H4614="(blank)"),"",1)</f>
        <v/>
      </c>
    </row>
    <row r="4615" spans="9:9" x14ac:dyDescent="0.25">
      <c r="I4615" t="str">
        <f t="shared" si="104"/>
        <v/>
      </c>
    </row>
    <row r="4616" spans="9:9" x14ac:dyDescent="0.25">
      <c r="I4616" t="str">
        <f t="shared" si="104"/>
        <v/>
      </c>
    </row>
    <row r="4617" spans="9:9" x14ac:dyDescent="0.25">
      <c r="I4617" t="str">
        <f t="shared" si="104"/>
        <v/>
      </c>
    </row>
    <row r="4618" spans="9:9" x14ac:dyDescent="0.25">
      <c r="I4618" t="str">
        <f t="shared" si="104"/>
        <v/>
      </c>
    </row>
    <row r="4619" spans="9:9" x14ac:dyDescent="0.25">
      <c r="I4619" t="str">
        <f t="shared" si="104"/>
        <v/>
      </c>
    </row>
    <row r="4620" spans="9:9" x14ac:dyDescent="0.25">
      <c r="I4620" t="str">
        <f t="shared" si="104"/>
        <v/>
      </c>
    </row>
    <row r="4621" spans="9:9" x14ac:dyDescent="0.25">
      <c r="I4621" t="str">
        <f t="shared" si="104"/>
        <v/>
      </c>
    </row>
    <row r="4622" spans="9:9" x14ac:dyDescent="0.25">
      <c r="I4622" t="str">
        <f t="shared" si="104"/>
        <v/>
      </c>
    </row>
    <row r="4623" spans="9:9" x14ac:dyDescent="0.25">
      <c r="I4623" t="str">
        <f t="shared" si="104"/>
        <v/>
      </c>
    </row>
    <row r="4624" spans="9:9" x14ac:dyDescent="0.25">
      <c r="I4624" t="str">
        <f t="shared" si="104"/>
        <v/>
      </c>
    </row>
    <row r="4625" spans="9:9" x14ac:dyDescent="0.25">
      <c r="I4625" t="str">
        <f t="shared" si="104"/>
        <v/>
      </c>
    </row>
    <row r="4626" spans="9:9" x14ac:dyDescent="0.25">
      <c r="I4626" t="str">
        <f t="shared" si="104"/>
        <v/>
      </c>
    </row>
    <row r="4627" spans="9:9" x14ac:dyDescent="0.25">
      <c r="I4627" t="str">
        <f t="shared" si="104"/>
        <v/>
      </c>
    </row>
    <row r="4628" spans="9:9" x14ac:dyDescent="0.25">
      <c r="I4628" t="str">
        <f t="shared" si="104"/>
        <v/>
      </c>
    </row>
    <row r="4629" spans="9:9" x14ac:dyDescent="0.25">
      <c r="I4629" t="str">
        <f t="shared" si="104"/>
        <v/>
      </c>
    </row>
    <row r="4630" spans="9:9" x14ac:dyDescent="0.25">
      <c r="I4630" t="str">
        <f t="shared" si="104"/>
        <v/>
      </c>
    </row>
    <row r="4631" spans="9:9" x14ac:dyDescent="0.25">
      <c r="I4631" t="str">
        <f t="shared" si="104"/>
        <v/>
      </c>
    </row>
    <row r="4632" spans="9:9" x14ac:dyDescent="0.25">
      <c r="I4632" t="str">
        <f t="shared" si="104"/>
        <v/>
      </c>
    </row>
    <row r="4633" spans="9:9" x14ac:dyDescent="0.25">
      <c r="I4633" t="str">
        <f t="shared" si="104"/>
        <v/>
      </c>
    </row>
    <row r="4634" spans="9:9" x14ac:dyDescent="0.25">
      <c r="I4634" t="str">
        <f t="shared" si="104"/>
        <v/>
      </c>
    </row>
    <row r="4635" spans="9:9" x14ac:dyDescent="0.25">
      <c r="I4635" t="str">
        <f t="shared" si="104"/>
        <v/>
      </c>
    </row>
    <row r="4636" spans="9:9" x14ac:dyDescent="0.25">
      <c r="I4636" t="str">
        <f t="shared" si="104"/>
        <v/>
      </c>
    </row>
    <row r="4637" spans="9:9" x14ac:dyDescent="0.25">
      <c r="I4637" t="str">
        <f t="shared" si="104"/>
        <v/>
      </c>
    </row>
    <row r="4638" spans="9:9" x14ac:dyDescent="0.25">
      <c r="I4638" t="str">
        <f t="shared" si="104"/>
        <v/>
      </c>
    </row>
    <row r="4639" spans="9:9" x14ac:dyDescent="0.25">
      <c r="I4639" t="str">
        <f t="shared" si="104"/>
        <v/>
      </c>
    </row>
    <row r="4640" spans="9:9" x14ac:dyDescent="0.25">
      <c r="I4640" t="str">
        <f t="shared" si="104"/>
        <v/>
      </c>
    </row>
    <row r="4641" spans="9:9" x14ac:dyDescent="0.25">
      <c r="I4641" t="str">
        <f t="shared" si="104"/>
        <v/>
      </c>
    </row>
    <row r="4642" spans="9:9" x14ac:dyDescent="0.25">
      <c r="I4642" t="str">
        <f t="shared" si="104"/>
        <v/>
      </c>
    </row>
    <row r="4643" spans="9:9" x14ac:dyDescent="0.25">
      <c r="I4643" t="str">
        <f t="shared" si="104"/>
        <v/>
      </c>
    </row>
    <row r="4644" spans="9:9" x14ac:dyDescent="0.25">
      <c r="I4644" t="str">
        <f t="shared" si="104"/>
        <v/>
      </c>
    </row>
    <row r="4645" spans="9:9" x14ac:dyDescent="0.25">
      <c r="I4645" t="str">
        <f t="shared" si="104"/>
        <v/>
      </c>
    </row>
    <row r="4646" spans="9:9" x14ac:dyDescent="0.25">
      <c r="I4646" t="str">
        <f t="shared" si="104"/>
        <v/>
      </c>
    </row>
    <row r="4647" spans="9:9" x14ac:dyDescent="0.25">
      <c r="I4647" t="str">
        <f t="shared" si="104"/>
        <v/>
      </c>
    </row>
    <row r="4648" spans="9:9" x14ac:dyDescent="0.25">
      <c r="I4648" t="str">
        <f t="shared" si="104"/>
        <v/>
      </c>
    </row>
    <row r="4649" spans="9:9" x14ac:dyDescent="0.25">
      <c r="I4649" t="str">
        <f t="shared" si="104"/>
        <v/>
      </c>
    </row>
    <row r="4650" spans="9:9" x14ac:dyDescent="0.25">
      <c r="I4650" t="str">
        <f t="shared" si="104"/>
        <v/>
      </c>
    </row>
    <row r="4651" spans="9:9" x14ac:dyDescent="0.25">
      <c r="I4651" t="str">
        <f t="shared" si="104"/>
        <v/>
      </c>
    </row>
    <row r="4652" spans="9:9" x14ac:dyDescent="0.25">
      <c r="I4652" t="str">
        <f t="shared" si="104"/>
        <v/>
      </c>
    </row>
    <row r="4653" spans="9:9" x14ac:dyDescent="0.25">
      <c r="I4653" t="str">
        <f t="shared" si="104"/>
        <v/>
      </c>
    </row>
    <row r="4654" spans="9:9" x14ac:dyDescent="0.25">
      <c r="I4654" t="str">
        <f t="shared" si="104"/>
        <v/>
      </c>
    </row>
    <row r="4655" spans="9:9" x14ac:dyDescent="0.25">
      <c r="I4655" t="str">
        <f t="shared" si="104"/>
        <v/>
      </c>
    </row>
    <row r="4656" spans="9:9" x14ac:dyDescent="0.25">
      <c r="I4656" t="str">
        <f t="shared" si="104"/>
        <v/>
      </c>
    </row>
    <row r="4657" spans="9:9" x14ac:dyDescent="0.25">
      <c r="I4657" t="str">
        <f t="shared" si="104"/>
        <v/>
      </c>
    </row>
    <row r="4658" spans="9:9" x14ac:dyDescent="0.25">
      <c r="I4658" t="str">
        <f t="shared" si="104"/>
        <v/>
      </c>
    </row>
    <row r="4659" spans="9:9" x14ac:dyDescent="0.25">
      <c r="I4659" t="str">
        <f t="shared" si="104"/>
        <v/>
      </c>
    </row>
    <row r="4660" spans="9:9" x14ac:dyDescent="0.25">
      <c r="I4660" t="str">
        <f t="shared" si="104"/>
        <v/>
      </c>
    </row>
    <row r="4661" spans="9:9" x14ac:dyDescent="0.25">
      <c r="I4661" t="str">
        <f t="shared" si="104"/>
        <v/>
      </c>
    </row>
    <row r="4662" spans="9:9" x14ac:dyDescent="0.25">
      <c r="I4662" t="str">
        <f t="shared" si="104"/>
        <v/>
      </c>
    </row>
    <row r="4663" spans="9:9" x14ac:dyDescent="0.25">
      <c r="I4663" t="str">
        <f t="shared" si="104"/>
        <v/>
      </c>
    </row>
    <row r="4664" spans="9:9" x14ac:dyDescent="0.25">
      <c r="I4664" t="str">
        <f t="shared" si="104"/>
        <v/>
      </c>
    </row>
    <row r="4665" spans="9:9" x14ac:dyDescent="0.25">
      <c r="I4665" t="str">
        <f t="shared" si="104"/>
        <v/>
      </c>
    </row>
    <row r="4666" spans="9:9" x14ac:dyDescent="0.25">
      <c r="I4666" t="str">
        <f t="shared" si="104"/>
        <v/>
      </c>
    </row>
    <row r="4667" spans="9:9" x14ac:dyDescent="0.25">
      <c r="I4667" t="str">
        <f t="shared" si="104"/>
        <v/>
      </c>
    </row>
    <row r="4668" spans="9:9" x14ac:dyDescent="0.25">
      <c r="I4668" t="str">
        <f t="shared" si="104"/>
        <v/>
      </c>
    </row>
    <row r="4669" spans="9:9" x14ac:dyDescent="0.25">
      <c r="I4669" t="str">
        <f t="shared" si="104"/>
        <v/>
      </c>
    </row>
    <row r="4670" spans="9:9" x14ac:dyDescent="0.25">
      <c r="I4670" t="str">
        <f t="shared" si="104"/>
        <v/>
      </c>
    </row>
    <row r="4671" spans="9:9" x14ac:dyDescent="0.25">
      <c r="I4671" t="str">
        <f t="shared" si="104"/>
        <v/>
      </c>
    </row>
    <row r="4672" spans="9:9" x14ac:dyDescent="0.25">
      <c r="I4672" t="str">
        <f t="shared" si="104"/>
        <v/>
      </c>
    </row>
    <row r="4673" spans="9:9" x14ac:dyDescent="0.25">
      <c r="I4673" t="str">
        <f t="shared" si="104"/>
        <v/>
      </c>
    </row>
    <row r="4674" spans="9:9" x14ac:dyDescent="0.25">
      <c r="I4674" t="str">
        <f t="shared" si="104"/>
        <v/>
      </c>
    </row>
    <row r="4675" spans="9:9" x14ac:dyDescent="0.25">
      <c r="I4675" t="str">
        <f t="shared" si="104"/>
        <v/>
      </c>
    </row>
    <row r="4676" spans="9:9" x14ac:dyDescent="0.25">
      <c r="I4676" t="str">
        <f t="shared" si="104"/>
        <v/>
      </c>
    </row>
    <row r="4677" spans="9:9" x14ac:dyDescent="0.25">
      <c r="I4677" t="str">
        <f t="shared" si="104"/>
        <v/>
      </c>
    </row>
    <row r="4678" spans="9:9" x14ac:dyDescent="0.25">
      <c r="I4678" t="str">
        <f t="shared" ref="I4678:I4741" si="105">IF(OR(H4678="",H4678="(blank)"),"",1)</f>
        <v/>
      </c>
    </row>
    <row r="4679" spans="9:9" x14ac:dyDescent="0.25">
      <c r="I4679" t="str">
        <f t="shared" si="105"/>
        <v/>
      </c>
    </row>
    <row r="4680" spans="9:9" x14ac:dyDescent="0.25">
      <c r="I4680" t="str">
        <f t="shared" si="105"/>
        <v/>
      </c>
    </row>
    <row r="4681" spans="9:9" x14ac:dyDescent="0.25">
      <c r="I4681" t="str">
        <f t="shared" si="105"/>
        <v/>
      </c>
    </row>
    <row r="4682" spans="9:9" x14ac:dyDescent="0.25">
      <c r="I4682" t="str">
        <f t="shared" si="105"/>
        <v/>
      </c>
    </row>
    <row r="4683" spans="9:9" x14ac:dyDescent="0.25">
      <c r="I4683" t="str">
        <f t="shared" si="105"/>
        <v/>
      </c>
    </row>
    <row r="4684" spans="9:9" x14ac:dyDescent="0.25">
      <c r="I4684" t="str">
        <f t="shared" si="105"/>
        <v/>
      </c>
    </row>
    <row r="4685" spans="9:9" x14ac:dyDescent="0.25">
      <c r="I4685" t="str">
        <f t="shared" si="105"/>
        <v/>
      </c>
    </row>
    <row r="4686" spans="9:9" x14ac:dyDescent="0.25">
      <c r="I4686" t="str">
        <f t="shared" si="105"/>
        <v/>
      </c>
    </row>
    <row r="4687" spans="9:9" x14ac:dyDescent="0.25">
      <c r="I4687" t="str">
        <f t="shared" si="105"/>
        <v/>
      </c>
    </row>
    <row r="4688" spans="9:9" x14ac:dyDescent="0.25">
      <c r="I4688" t="str">
        <f t="shared" si="105"/>
        <v/>
      </c>
    </row>
    <row r="4689" spans="9:9" x14ac:dyDescent="0.25">
      <c r="I4689" t="str">
        <f t="shared" si="105"/>
        <v/>
      </c>
    </row>
    <row r="4690" spans="9:9" x14ac:dyDescent="0.25">
      <c r="I4690" t="str">
        <f t="shared" si="105"/>
        <v/>
      </c>
    </row>
    <row r="4691" spans="9:9" x14ac:dyDescent="0.25">
      <c r="I4691" t="str">
        <f t="shared" si="105"/>
        <v/>
      </c>
    </row>
    <row r="4692" spans="9:9" x14ac:dyDescent="0.25">
      <c r="I4692" t="str">
        <f t="shared" si="105"/>
        <v/>
      </c>
    </row>
    <row r="4693" spans="9:9" x14ac:dyDescent="0.25">
      <c r="I4693" t="str">
        <f t="shared" si="105"/>
        <v/>
      </c>
    </row>
    <row r="4694" spans="9:9" x14ac:dyDescent="0.25">
      <c r="I4694" t="str">
        <f t="shared" si="105"/>
        <v/>
      </c>
    </row>
    <row r="4695" spans="9:9" x14ac:dyDescent="0.25">
      <c r="I4695" t="str">
        <f t="shared" si="105"/>
        <v/>
      </c>
    </row>
    <row r="4696" spans="9:9" x14ac:dyDescent="0.25">
      <c r="I4696" t="str">
        <f t="shared" si="105"/>
        <v/>
      </c>
    </row>
    <row r="4697" spans="9:9" x14ac:dyDescent="0.25">
      <c r="I4697" t="str">
        <f t="shared" si="105"/>
        <v/>
      </c>
    </row>
    <row r="4698" spans="9:9" x14ac:dyDescent="0.25">
      <c r="I4698" t="str">
        <f t="shared" si="105"/>
        <v/>
      </c>
    </row>
    <row r="4699" spans="9:9" x14ac:dyDescent="0.25">
      <c r="I4699" t="str">
        <f t="shared" si="105"/>
        <v/>
      </c>
    </row>
    <row r="4700" spans="9:9" x14ac:dyDescent="0.25">
      <c r="I4700" t="str">
        <f t="shared" si="105"/>
        <v/>
      </c>
    </row>
    <row r="4701" spans="9:9" x14ac:dyDescent="0.25">
      <c r="I4701" t="str">
        <f t="shared" si="105"/>
        <v/>
      </c>
    </row>
    <row r="4702" spans="9:9" x14ac:dyDescent="0.25">
      <c r="I4702" t="str">
        <f t="shared" si="105"/>
        <v/>
      </c>
    </row>
    <row r="4703" spans="9:9" x14ac:dyDescent="0.25">
      <c r="I4703" t="str">
        <f t="shared" si="105"/>
        <v/>
      </c>
    </row>
    <row r="4704" spans="9:9" x14ac:dyDescent="0.25">
      <c r="I4704" t="str">
        <f t="shared" si="105"/>
        <v/>
      </c>
    </row>
    <row r="4705" spans="9:9" x14ac:dyDescent="0.25">
      <c r="I4705" t="str">
        <f t="shared" si="105"/>
        <v/>
      </c>
    </row>
    <row r="4706" spans="9:9" x14ac:dyDescent="0.25">
      <c r="I4706" t="str">
        <f t="shared" si="105"/>
        <v/>
      </c>
    </row>
    <row r="4707" spans="9:9" x14ac:dyDescent="0.25">
      <c r="I4707" t="str">
        <f t="shared" si="105"/>
        <v/>
      </c>
    </row>
    <row r="4708" spans="9:9" x14ac:dyDescent="0.25">
      <c r="I4708" t="str">
        <f t="shared" si="105"/>
        <v/>
      </c>
    </row>
    <row r="4709" spans="9:9" x14ac:dyDescent="0.25">
      <c r="I4709" t="str">
        <f t="shared" si="105"/>
        <v/>
      </c>
    </row>
    <row r="4710" spans="9:9" x14ac:dyDescent="0.25">
      <c r="I4710" t="str">
        <f t="shared" si="105"/>
        <v/>
      </c>
    </row>
    <row r="4711" spans="9:9" x14ac:dyDescent="0.25">
      <c r="I4711" t="str">
        <f t="shared" si="105"/>
        <v/>
      </c>
    </row>
    <row r="4712" spans="9:9" x14ac:dyDescent="0.25">
      <c r="I4712" t="str">
        <f t="shared" si="105"/>
        <v/>
      </c>
    </row>
    <row r="4713" spans="9:9" x14ac:dyDescent="0.25">
      <c r="I4713" t="str">
        <f t="shared" si="105"/>
        <v/>
      </c>
    </row>
    <row r="4714" spans="9:9" x14ac:dyDescent="0.25">
      <c r="I4714" t="str">
        <f t="shared" si="105"/>
        <v/>
      </c>
    </row>
    <row r="4715" spans="9:9" x14ac:dyDescent="0.25">
      <c r="I4715" t="str">
        <f t="shared" si="105"/>
        <v/>
      </c>
    </row>
    <row r="4716" spans="9:9" x14ac:dyDescent="0.25">
      <c r="I4716" t="str">
        <f t="shared" si="105"/>
        <v/>
      </c>
    </row>
    <row r="4717" spans="9:9" x14ac:dyDescent="0.25">
      <c r="I4717" t="str">
        <f t="shared" si="105"/>
        <v/>
      </c>
    </row>
    <row r="4718" spans="9:9" x14ac:dyDescent="0.25">
      <c r="I4718" t="str">
        <f t="shared" si="105"/>
        <v/>
      </c>
    </row>
    <row r="4719" spans="9:9" x14ac:dyDescent="0.25">
      <c r="I4719" t="str">
        <f t="shared" si="105"/>
        <v/>
      </c>
    </row>
    <row r="4720" spans="9:9" x14ac:dyDescent="0.25">
      <c r="I4720" t="str">
        <f t="shared" si="105"/>
        <v/>
      </c>
    </row>
    <row r="4721" spans="9:9" x14ac:dyDescent="0.25">
      <c r="I4721" t="str">
        <f t="shared" si="105"/>
        <v/>
      </c>
    </row>
    <row r="4722" spans="9:9" x14ac:dyDescent="0.25">
      <c r="I4722" t="str">
        <f t="shared" si="105"/>
        <v/>
      </c>
    </row>
    <row r="4723" spans="9:9" x14ac:dyDescent="0.25">
      <c r="I4723" t="str">
        <f t="shared" si="105"/>
        <v/>
      </c>
    </row>
    <row r="4724" spans="9:9" x14ac:dyDescent="0.25">
      <c r="I4724" t="str">
        <f t="shared" si="105"/>
        <v/>
      </c>
    </row>
    <row r="4725" spans="9:9" x14ac:dyDescent="0.25">
      <c r="I4725" t="str">
        <f t="shared" si="105"/>
        <v/>
      </c>
    </row>
    <row r="4726" spans="9:9" x14ac:dyDescent="0.25">
      <c r="I4726" t="str">
        <f t="shared" si="105"/>
        <v/>
      </c>
    </row>
    <row r="4727" spans="9:9" x14ac:dyDescent="0.25">
      <c r="I4727" t="str">
        <f t="shared" si="105"/>
        <v/>
      </c>
    </row>
    <row r="4728" spans="9:9" x14ac:dyDescent="0.25">
      <c r="I4728" t="str">
        <f t="shared" si="105"/>
        <v/>
      </c>
    </row>
    <row r="4729" spans="9:9" x14ac:dyDescent="0.25">
      <c r="I4729" t="str">
        <f t="shared" si="105"/>
        <v/>
      </c>
    </row>
    <row r="4730" spans="9:9" x14ac:dyDescent="0.25">
      <c r="I4730" t="str">
        <f t="shared" si="105"/>
        <v/>
      </c>
    </row>
    <row r="4731" spans="9:9" x14ac:dyDescent="0.25">
      <c r="I4731" t="str">
        <f t="shared" si="105"/>
        <v/>
      </c>
    </row>
    <row r="4732" spans="9:9" x14ac:dyDescent="0.25">
      <c r="I4732" t="str">
        <f t="shared" si="105"/>
        <v/>
      </c>
    </row>
    <row r="4733" spans="9:9" x14ac:dyDescent="0.25">
      <c r="I4733" t="str">
        <f t="shared" si="105"/>
        <v/>
      </c>
    </row>
    <row r="4734" spans="9:9" x14ac:dyDescent="0.25">
      <c r="I4734" t="str">
        <f t="shared" si="105"/>
        <v/>
      </c>
    </row>
    <row r="4735" spans="9:9" x14ac:dyDescent="0.25">
      <c r="I4735" t="str">
        <f t="shared" si="105"/>
        <v/>
      </c>
    </row>
    <row r="4736" spans="9:9" x14ac:dyDescent="0.25">
      <c r="I4736" t="str">
        <f t="shared" si="105"/>
        <v/>
      </c>
    </row>
    <row r="4737" spans="9:9" x14ac:dyDescent="0.25">
      <c r="I4737" t="str">
        <f t="shared" si="105"/>
        <v/>
      </c>
    </row>
    <row r="4738" spans="9:9" x14ac:dyDescent="0.25">
      <c r="I4738" t="str">
        <f t="shared" si="105"/>
        <v/>
      </c>
    </row>
    <row r="4739" spans="9:9" x14ac:dyDescent="0.25">
      <c r="I4739" t="str">
        <f t="shared" si="105"/>
        <v/>
      </c>
    </row>
    <row r="4740" spans="9:9" x14ac:dyDescent="0.25">
      <c r="I4740" t="str">
        <f t="shared" si="105"/>
        <v/>
      </c>
    </row>
    <row r="4741" spans="9:9" x14ac:dyDescent="0.25">
      <c r="I4741" t="str">
        <f t="shared" si="105"/>
        <v/>
      </c>
    </row>
    <row r="4742" spans="9:9" x14ac:dyDescent="0.25">
      <c r="I4742" t="str">
        <f t="shared" ref="I4742:I4805" si="106">IF(OR(H4742="",H4742="(blank)"),"",1)</f>
        <v/>
      </c>
    </row>
    <row r="4743" spans="9:9" x14ac:dyDescent="0.25">
      <c r="I4743" t="str">
        <f t="shared" si="106"/>
        <v/>
      </c>
    </row>
    <row r="4744" spans="9:9" x14ac:dyDescent="0.25">
      <c r="I4744" t="str">
        <f t="shared" si="106"/>
        <v/>
      </c>
    </row>
    <row r="4745" spans="9:9" x14ac:dyDescent="0.25">
      <c r="I4745" t="str">
        <f t="shared" si="106"/>
        <v/>
      </c>
    </row>
    <row r="4746" spans="9:9" x14ac:dyDescent="0.25">
      <c r="I4746" t="str">
        <f t="shared" si="106"/>
        <v/>
      </c>
    </row>
    <row r="4747" spans="9:9" x14ac:dyDescent="0.25">
      <c r="I4747" t="str">
        <f t="shared" si="106"/>
        <v/>
      </c>
    </row>
    <row r="4748" spans="9:9" x14ac:dyDescent="0.25">
      <c r="I4748" t="str">
        <f t="shared" si="106"/>
        <v/>
      </c>
    </row>
    <row r="4749" spans="9:9" x14ac:dyDescent="0.25">
      <c r="I4749" t="str">
        <f t="shared" si="106"/>
        <v/>
      </c>
    </row>
    <row r="4750" spans="9:9" x14ac:dyDescent="0.25">
      <c r="I4750" t="str">
        <f t="shared" si="106"/>
        <v/>
      </c>
    </row>
    <row r="4751" spans="9:9" x14ac:dyDescent="0.25">
      <c r="I4751" t="str">
        <f t="shared" si="106"/>
        <v/>
      </c>
    </row>
    <row r="4752" spans="9:9" x14ac:dyDescent="0.25">
      <c r="I4752" t="str">
        <f t="shared" si="106"/>
        <v/>
      </c>
    </row>
    <row r="4753" spans="9:9" x14ac:dyDescent="0.25">
      <c r="I4753" t="str">
        <f t="shared" si="106"/>
        <v/>
      </c>
    </row>
    <row r="4754" spans="9:9" x14ac:dyDescent="0.25">
      <c r="I4754" t="str">
        <f t="shared" si="106"/>
        <v/>
      </c>
    </row>
    <row r="4755" spans="9:9" x14ac:dyDescent="0.25">
      <c r="I4755" t="str">
        <f t="shared" si="106"/>
        <v/>
      </c>
    </row>
    <row r="4756" spans="9:9" x14ac:dyDescent="0.25">
      <c r="I4756" t="str">
        <f t="shared" si="106"/>
        <v/>
      </c>
    </row>
    <row r="4757" spans="9:9" x14ac:dyDescent="0.25">
      <c r="I4757" t="str">
        <f t="shared" si="106"/>
        <v/>
      </c>
    </row>
    <row r="4758" spans="9:9" x14ac:dyDescent="0.25">
      <c r="I4758" t="str">
        <f t="shared" si="106"/>
        <v/>
      </c>
    </row>
    <row r="4759" spans="9:9" x14ac:dyDescent="0.25">
      <c r="I4759" t="str">
        <f t="shared" si="106"/>
        <v/>
      </c>
    </row>
    <row r="4760" spans="9:9" x14ac:dyDescent="0.25">
      <c r="I4760" t="str">
        <f t="shared" si="106"/>
        <v/>
      </c>
    </row>
    <row r="4761" spans="9:9" x14ac:dyDescent="0.25">
      <c r="I4761" t="str">
        <f t="shared" si="106"/>
        <v/>
      </c>
    </row>
    <row r="4762" spans="9:9" x14ac:dyDescent="0.25">
      <c r="I4762" t="str">
        <f t="shared" si="106"/>
        <v/>
      </c>
    </row>
    <row r="4763" spans="9:9" x14ac:dyDescent="0.25">
      <c r="I4763" t="str">
        <f t="shared" si="106"/>
        <v/>
      </c>
    </row>
    <row r="4764" spans="9:9" x14ac:dyDescent="0.25">
      <c r="I4764" t="str">
        <f t="shared" si="106"/>
        <v/>
      </c>
    </row>
    <row r="4765" spans="9:9" x14ac:dyDescent="0.25">
      <c r="I4765" t="str">
        <f t="shared" si="106"/>
        <v/>
      </c>
    </row>
    <row r="4766" spans="9:9" x14ac:dyDescent="0.25">
      <c r="I4766" t="str">
        <f t="shared" si="106"/>
        <v/>
      </c>
    </row>
    <row r="4767" spans="9:9" x14ac:dyDescent="0.25">
      <c r="I4767" t="str">
        <f t="shared" si="106"/>
        <v/>
      </c>
    </row>
    <row r="4768" spans="9:9" x14ac:dyDescent="0.25">
      <c r="I4768" t="str">
        <f t="shared" si="106"/>
        <v/>
      </c>
    </row>
    <row r="4769" spans="9:9" x14ac:dyDescent="0.25">
      <c r="I4769" t="str">
        <f t="shared" si="106"/>
        <v/>
      </c>
    </row>
    <row r="4770" spans="9:9" x14ac:dyDescent="0.25">
      <c r="I4770" t="str">
        <f t="shared" si="106"/>
        <v/>
      </c>
    </row>
    <row r="4771" spans="9:9" x14ac:dyDescent="0.25">
      <c r="I4771" t="str">
        <f t="shared" si="106"/>
        <v/>
      </c>
    </row>
    <row r="4772" spans="9:9" x14ac:dyDescent="0.25">
      <c r="I4772" t="str">
        <f t="shared" si="106"/>
        <v/>
      </c>
    </row>
    <row r="4773" spans="9:9" x14ac:dyDescent="0.25">
      <c r="I4773" t="str">
        <f t="shared" si="106"/>
        <v/>
      </c>
    </row>
    <row r="4774" spans="9:9" x14ac:dyDescent="0.25">
      <c r="I4774" t="str">
        <f t="shared" si="106"/>
        <v/>
      </c>
    </row>
    <row r="4775" spans="9:9" x14ac:dyDescent="0.25">
      <c r="I4775" t="str">
        <f t="shared" si="106"/>
        <v/>
      </c>
    </row>
    <row r="4776" spans="9:9" x14ac:dyDescent="0.25">
      <c r="I4776" t="str">
        <f t="shared" si="106"/>
        <v/>
      </c>
    </row>
    <row r="4777" spans="9:9" x14ac:dyDescent="0.25">
      <c r="I4777" t="str">
        <f t="shared" si="106"/>
        <v/>
      </c>
    </row>
    <row r="4778" spans="9:9" x14ac:dyDescent="0.25">
      <c r="I4778" t="str">
        <f t="shared" si="106"/>
        <v/>
      </c>
    </row>
    <row r="4779" spans="9:9" x14ac:dyDescent="0.25">
      <c r="I4779" t="str">
        <f t="shared" si="106"/>
        <v/>
      </c>
    </row>
    <row r="4780" spans="9:9" x14ac:dyDescent="0.25">
      <c r="I4780" t="str">
        <f t="shared" si="106"/>
        <v/>
      </c>
    </row>
    <row r="4781" spans="9:9" x14ac:dyDescent="0.25">
      <c r="I4781" t="str">
        <f t="shared" si="106"/>
        <v/>
      </c>
    </row>
    <row r="4782" spans="9:9" x14ac:dyDescent="0.25">
      <c r="I4782" t="str">
        <f t="shared" si="106"/>
        <v/>
      </c>
    </row>
    <row r="4783" spans="9:9" x14ac:dyDescent="0.25">
      <c r="I4783" t="str">
        <f t="shared" si="106"/>
        <v/>
      </c>
    </row>
    <row r="4784" spans="9:9" x14ac:dyDescent="0.25">
      <c r="I4784" t="str">
        <f t="shared" si="106"/>
        <v/>
      </c>
    </row>
    <row r="4785" spans="9:9" x14ac:dyDescent="0.25">
      <c r="I4785" t="str">
        <f t="shared" si="106"/>
        <v/>
      </c>
    </row>
    <row r="4786" spans="9:9" x14ac:dyDescent="0.25">
      <c r="I4786" t="str">
        <f t="shared" si="106"/>
        <v/>
      </c>
    </row>
    <row r="4787" spans="9:9" x14ac:dyDescent="0.25">
      <c r="I4787" t="str">
        <f t="shared" si="106"/>
        <v/>
      </c>
    </row>
    <row r="4788" spans="9:9" x14ac:dyDescent="0.25">
      <c r="I4788" t="str">
        <f t="shared" si="106"/>
        <v/>
      </c>
    </row>
    <row r="4789" spans="9:9" x14ac:dyDescent="0.25">
      <c r="I4789" t="str">
        <f t="shared" si="106"/>
        <v/>
      </c>
    </row>
    <row r="4790" spans="9:9" x14ac:dyDescent="0.25">
      <c r="I4790" t="str">
        <f t="shared" si="106"/>
        <v/>
      </c>
    </row>
    <row r="4791" spans="9:9" x14ac:dyDescent="0.25">
      <c r="I4791" t="str">
        <f t="shared" si="106"/>
        <v/>
      </c>
    </row>
    <row r="4792" spans="9:9" x14ac:dyDescent="0.25">
      <c r="I4792" t="str">
        <f t="shared" si="106"/>
        <v/>
      </c>
    </row>
    <row r="4793" spans="9:9" x14ac:dyDescent="0.25">
      <c r="I4793" t="str">
        <f t="shared" si="106"/>
        <v/>
      </c>
    </row>
    <row r="4794" spans="9:9" x14ac:dyDescent="0.25">
      <c r="I4794" t="str">
        <f t="shared" si="106"/>
        <v/>
      </c>
    </row>
    <row r="4795" spans="9:9" x14ac:dyDescent="0.25">
      <c r="I4795" t="str">
        <f t="shared" si="106"/>
        <v/>
      </c>
    </row>
    <row r="4796" spans="9:9" x14ac:dyDescent="0.25">
      <c r="I4796" t="str">
        <f t="shared" si="106"/>
        <v/>
      </c>
    </row>
    <row r="4797" spans="9:9" x14ac:dyDescent="0.25">
      <c r="I4797" t="str">
        <f t="shared" si="106"/>
        <v/>
      </c>
    </row>
    <row r="4798" spans="9:9" x14ac:dyDescent="0.25">
      <c r="I4798" t="str">
        <f t="shared" si="106"/>
        <v/>
      </c>
    </row>
    <row r="4799" spans="9:9" x14ac:dyDescent="0.25">
      <c r="I4799" t="str">
        <f t="shared" si="106"/>
        <v/>
      </c>
    </row>
    <row r="4800" spans="9:9" x14ac:dyDescent="0.25">
      <c r="I4800" t="str">
        <f t="shared" si="106"/>
        <v/>
      </c>
    </row>
    <row r="4801" spans="9:9" x14ac:dyDescent="0.25">
      <c r="I4801" t="str">
        <f t="shared" si="106"/>
        <v/>
      </c>
    </row>
    <row r="4802" spans="9:9" x14ac:dyDescent="0.25">
      <c r="I4802" t="str">
        <f t="shared" si="106"/>
        <v/>
      </c>
    </row>
    <row r="4803" spans="9:9" x14ac:dyDescent="0.25">
      <c r="I4803" t="str">
        <f t="shared" si="106"/>
        <v/>
      </c>
    </row>
    <row r="4804" spans="9:9" x14ac:dyDescent="0.25">
      <c r="I4804" t="str">
        <f t="shared" si="106"/>
        <v/>
      </c>
    </row>
    <row r="4805" spans="9:9" x14ac:dyDescent="0.25">
      <c r="I4805" t="str">
        <f t="shared" si="106"/>
        <v/>
      </c>
    </row>
    <row r="4806" spans="9:9" x14ac:dyDescent="0.25">
      <c r="I4806" t="str">
        <f t="shared" ref="I4806:I4869" si="107">IF(OR(H4806="",H4806="(blank)"),"",1)</f>
        <v/>
      </c>
    </row>
    <row r="4807" spans="9:9" x14ac:dyDescent="0.25">
      <c r="I4807" t="str">
        <f t="shared" si="107"/>
        <v/>
      </c>
    </row>
    <row r="4808" spans="9:9" x14ac:dyDescent="0.25">
      <c r="I4808" t="str">
        <f t="shared" si="107"/>
        <v/>
      </c>
    </row>
    <row r="4809" spans="9:9" x14ac:dyDescent="0.25">
      <c r="I4809" t="str">
        <f t="shared" si="107"/>
        <v/>
      </c>
    </row>
    <row r="4810" spans="9:9" x14ac:dyDescent="0.25">
      <c r="I4810" t="str">
        <f t="shared" si="107"/>
        <v/>
      </c>
    </row>
    <row r="4811" spans="9:9" x14ac:dyDescent="0.25">
      <c r="I4811" t="str">
        <f t="shared" si="107"/>
        <v/>
      </c>
    </row>
    <row r="4812" spans="9:9" x14ac:dyDescent="0.25">
      <c r="I4812" t="str">
        <f t="shared" si="107"/>
        <v/>
      </c>
    </row>
    <row r="4813" spans="9:9" x14ac:dyDescent="0.25">
      <c r="I4813" t="str">
        <f t="shared" si="107"/>
        <v/>
      </c>
    </row>
    <row r="4814" spans="9:9" x14ac:dyDescent="0.25">
      <c r="I4814" t="str">
        <f t="shared" si="107"/>
        <v/>
      </c>
    </row>
    <row r="4815" spans="9:9" x14ac:dyDescent="0.25">
      <c r="I4815" t="str">
        <f t="shared" si="107"/>
        <v/>
      </c>
    </row>
    <row r="4816" spans="9:9" x14ac:dyDescent="0.25">
      <c r="I4816" t="str">
        <f t="shared" si="107"/>
        <v/>
      </c>
    </row>
    <row r="4817" spans="9:9" x14ac:dyDescent="0.25">
      <c r="I4817" t="str">
        <f t="shared" si="107"/>
        <v/>
      </c>
    </row>
    <row r="4818" spans="9:9" x14ac:dyDescent="0.25">
      <c r="I4818" t="str">
        <f t="shared" si="107"/>
        <v/>
      </c>
    </row>
    <row r="4819" spans="9:9" x14ac:dyDescent="0.25">
      <c r="I4819" t="str">
        <f t="shared" si="107"/>
        <v/>
      </c>
    </row>
    <row r="4820" spans="9:9" x14ac:dyDescent="0.25">
      <c r="I4820" t="str">
        <f t="shared" si="107"/>
        <v/>
      </c>
    </row>
    <row r="4821" spans="9:9" x14ac:dyDescent="0.25">
      <c r="I4821" t="str">
        <f t="shared" si="107"/>
        <v/>
      </c>
    </row>
    <row r="4822" spans="9:9" x14ac:dyDescent="0.25">
      <c r="I4822" t="str">
        <f t="shared" si="107"/>
        <v/>
      </c>
    </row>
    <row r="4823" spans="9:9" x14ac:dyDescent="0.25">
      <c r="I4823" t="str">
        <f t="shared" si="107"/>
        <v/>
      </c>
    </row>
    <row r="4824" spans="9:9" x14ac:dyDescent="0.25">
      <c r="I4824" t="str">
        <f t="shared" si="107"/>
        <v/>
      </c>
    </row>
    <row r="4825" spans="9:9" x14ac:dyDescent="0.25">
      <c r="I4825" t="str">
        <f t="shared" si="107"/>
        <v/>
      </c>
    </row>
    <row r="4826" spans="9:9" x14ac:dyDescent="0.25">
      <c r="I4826" t="str">
        <f t="shared" si="107"/>
        <v/>
      </c>
    </row>
    <row r="4827" spans="9:9" x14ac:dyDescent="0.25">
      <c r="I4827" t="str">
        <f t="shared" si="107"/>
        <v/>
      </c>
    </row>
    <row r="4828" spans="9:9" x14ac:dyDescent="0.25">
      <c r="I4828" t="str">
        <f t="shared" si="107"/>
        <v/>
      </c>
    </row>
    <row r="4829" spans="9:9" x14ac:dyDescent="0.25">
      <c r="I4829" t="str">
        <f t="shared" si="107"/>
        <v/>
      </c>
    </row>
    <row r="4830" spans="9:9" x14ac:dyDescent="0.25">
      <c r="I4830" t="str">
        <f t="shared" si="107"/>
        <v/>
      </c>
    </row>
    <row r="4831" spans="9:9" x14ac:dyDescent="0.25">
      <c r="I4831" t="str">
        <f t="shared" si="107"/>
        <v/>
      </c>
    </row>
    <row r="4832" spans="9:9" x14ac:dyDescent="0.25">
      <c r="I4832" t="str">
        <f t="shared" si="107"/>
        <v/>
      </c>
    </row>
    <row r="4833" spans="9:9" x14ac:dyDescent="0.25">
      <c r="I4833" t="str">
        <f t="shared" si="107"/>
        <v/>
      </c>
    </row>
    <row r="4834" spans="9:9" x14ac:dyDescent="0.25">
      <c r="I4834" t="str">
        <f t="shared" si="107"/>
        <v/>
      </c>
    </row>
    <row r="4835" spans="9:9" x14ac:dyDescent="0.25">
      <c r="I4835" t="str">
        <f t="shared" si="107"/>
        <v/>
      </c>
    </row>
    <row r="4836" spans="9:9" x14ac:dyDescent="0.25">
      <c r="I4836" t="str">
        <f t="shared" si="107"/>
        <v/>
      </c>
    </row>
    <row r="4837" spans="9:9" x14ac:dyDescent="0.25">
      <c r="I4837" t="str">
        <f t="shared" si="107"/>
        <v/>
      </c>
    </row>
    <row r="4838" spans="9:9" x14ac:dyDescent="0.25">
      <c r="I4838" t="str">
        <f t="shared" si="107"/>
        <v/>
      </c>
    </row>
    <row r="4839" spans="9:9" x14ac:dyDescent="0.25">
      <c r="I4839" t="str">
        <f t="shared" si="107"/>
        <v/>
      </c>
    </row>
    <row r="4840" spans="9:9" x14ac:dyDescent="0.25">
      <c r="I4840" t="str">
        <f t="shared" si="107"/>
        <v/>
      </c>
    </row>
    <row r="4841" spans="9:9" x14ac:dyDescent="0.25">
      <c r="I4841" t="str">
        <f t="shared" si="107"/>
        <v/>
      </c>
    </row>
    <row r="4842" spans="9:9" x14ac:dyDescent="0.25">
      <c r="I4842" t="str">
        <f t="shared" si="107"/>
        <v/>
      </c>
    </row>
    <row r="4843" spans="9:9" x14ac:dyDescent="0.25">
      <c r="I4843" t="str">
        <f t="shared" si="107"/>
        <v/>
      </c>
    </row>
    <row r="4844" spans="9:9" x14ac:dyDescent="0.25">
      <c r="I4844" t="str">
        <f t="shared" si="107"/>
        <v/>
      </c>
    </row>
    <row r="4845" spans="9:9" x14ac:dyDescent="0.25">
      <c r="I4845" t="str">
        <f t="shared" si="107"/>
        <v/>
      </c>
    </row>
    <row r="4846" spans="9:9" x14ac:dyDescent="0.25">
      <c r="I4846" t="str">
        <f t="shared" si="107"/>
        <v/>
      </c>
    </row>
    <row r="4847" spans="9:9" x14ac:dyDescent="0.25">
      <c r="I4847" t="str">
        <f t="shared" si="107"/>
        <v/>
      </c>
    </row>
    <row r="4848" spans="9:9" x14ac:dyDescent="0.25">
      <c r="I4848" t="str">
        <f t="shared" si="107"/>
        <v/>
      </c>
    </row>
    <row r="4849" spans="9:9" x14ac:dyDescent="0.25">
      <c r="I4849" t="str">
        <f t="shared" si="107"/>
        <v/>
      </c>
    </row>
    <row r="4850" spans="9:9" x14ac:dyDescent="0.25">
      <c r="I4850" t="str">
        <f t="shared" si="107"/>
        <v/>
      </c>
    </row>
    <row r="4851" spans="9:9" x14ac:dyDescent="0.25">
      <c r="I4851" t="str">
        <f t="shared" si="107"/>
        <v/>
      </c>
    </row>
    <row r="4852" spans="9:9" x14ac:dyDescent="0.25">
      <c r="I4852" t="str">
        <f t="shared" si="107"/>
        <v/>
      </c>
    </row>
    <row r="4853" spans="9:9" x14ac:dyDescent="0.25">
      <c r="I4853" t="str">
        <f t="shared" si="107"/>
        <v/>
      </c>
    </row>
    <row r="4854" spans="9:9" x14ac:dyDescent="0.25">
      <c r="I4854" t="str">
        <f t="shared" si="107"/>
        <v/>
      </c>
    </row>
    <row r="4855" spans="9:9" x14ac:dyDescent="0.25">
      <c r="I4855" t="str">
        <f t="shared" si="107"/>
        <v/>
      </c>
    </row>
    <row r="4856" spans="9:9" x14ac:dyDescent="0.25">
      <c r="I4856" t="str">
        <f t="shared" si="107"/>
        <v/>
      </c>
    </row>
    <row r="4857" spans="9:9" x14ac:dyDescent="0.25">
      <c r="I4857" t="str">
        <f t="shared" si="107"/>
        <v/>
      </c>
    </row>
    <row r="4858" spans="9:9" x14ac:dyDescent="0.25">
      <c r="I4858" t="str">
        <f t="shared" si="107"/>
        <v/>
      </c>
    </row>
    <row r="4859" spans="9:9" x14ac:dyDescent="0.25">
      <c r="I4859" t="str">
        <f t="shared" si="107"/>
        <v/>
      </c>
    </row>
    <row r="4860" spans="9:9" x14ac:dyDescent="0.25">
      <c r="I4860" t="str">
        <f t="shared" si="107"/>
        <v/>
      </c>
    </row>
    <row r="4861" spans="9:9" x14ac:dyDescent="0.25">
      <c r="I4861" t="str">
        <f t="shared" si="107"/>
        <v/>
      </c>
    </row>
    <row r="4862" spans="9:9" x14ac:dyDescent="0.25">
      <c r="I4862" t="str">
        <f t="shared" si="107"/>
        <v/>
      </c>
    </row>
    <row r="4863" spans="9:9" x14ac:dyDescent="0.25">
      <c r="I4863" t="str">
        <f t="shared" si="107"/>
        <v/>
      </c>
    </row>
    <row r="4864" spans="9:9" x14ac:dyDescent="0.25">
      <c r="I4864" t="str">
        <f t="shared" si="107"/>
        <v/>
      </c>
    </row>
    <row r="4865" spans="9:9" x14ac:dyDescent="0.25">
      <c r="I4865" t="str">
        <f t="shared" si="107"/>
        <v/>
      </c>
    </row>
    <row r="4866" spans="9:9" x14ac:dyDescent="0.25">
      <c r="I4866" t="str">
        <f t="shared" si="107"/>
        <v/>
      </c>
    </row>
    <row r="4867" spans="9:9" x14ac:dyDescent="0.25">
      <c r="I4867" t="str">
        <f t="shared" si="107"/>
        <v/>
      </c>
    </row>
    <row r="4868" spans="9:9" x14ac:dyDescent="0.25">
      <c r="I4868" t="str">
        <f t="shared" si="107"/>
        <v/>
      </c>
    </row>
    <row r="4869" spans="9:9" x14ac:dyDescent="0.25">
      <c r="I4869" t="str">
        <f t="shared" si="107"/>
        <v/>
      </c>
    </row>
    <row r="4870" spans="9:9" x14ac:dyDescent="0.25">
      <c r="I4870" t="str">
        <f t="shared" ref="I4870:I4933" si="108">IF(OR(H4870="",H4870="(blank)"),"",1)</f>
        <v/>
      </c>
    </row>
    <row r="4871" spans="9:9" x14ac:dyDescent="0.25">
      <c r="I4871" t="str">
        <f t="shared" si="108"/>
        <v/>
      </c>
    </row>
    <row r="4872" spans="9:9" x14ac:dyDescent="0.25">
      <c r="I4872" t="str">
        <f t="shared" si="108"/>
        <v/>
      </c>
    </row>
    <row r="4873" spans="9:9" x14ac:dyDescent="0.25">
      <c r="I4873" t="str">
        <f t="shared" si="108"/>
        <v/>
      </c>
    </row>
    <row r="4874" spans="9:9" x14ac:dyDescent="0.25">
      <c r="I4874" t="str">
        <f t="shared" si="108"/>
        <v/>
      </c>
    </row>
    <row r="4875" spans="9:9" x14ac:dyDescent="0.25">
      <c r="I4875" t="str">
        <f t="shared" si="108"/>
        <v/>
      </c>
    </row>
    <row r="4876" spans="9:9" x14ac:dyDescent="0.25">
      <c r="I4876" t="str">
        <f t="shared" si="108"/>
        <v/>
      </c>
    </row>
    <row r="4877" spans="9:9" x14ac:dyDescent="0.25">
      <c r="I4877" t="str">
        <f t="shared" si="108"/>
        <v/>
      </c>
    </row>
    <row r="4878" spans="9:9" x14ac:dyDescent="0.25">
      <c r="I4878" t="str">
        <f t="shared" si="108"/>
        <v/>
      </c>
    </row>
    <row r="4879" spans="9:9" x14ac:dyDescent="0.25">
      <c r="I4879" t="str">
        <f t="shared" si="108"/>
        <v/>
      </c>
    </row>
    <row r="4880" spans="9:9" x14ac:dyDescent="0.25">
      <c r="I4880" t="str">
        <f t="shared" si="108"/>
        <v/>
      </c>
    </row>
    <row r="4881" spans="9:9" x14ac:dyDescent="0.25">
      <c r="I4881" t="str">
        <f t="shared" si="108"/>
        <v/>
      </c>
    </row>
    <row r="4882" spans="9:9" x14ac:dyDescent="0.25">
      <c r="I4882" t="str">
        <f t="shared" si="108"/>
        <v/>
      </c>
    </row>
    <row r="4883" spans="9:9" x14ac:dyDescent="0.25">
      <c r="I4883" t="str">
        <f t="shared" si="108"/>
        <v/>
      </c>
    </row>
    <row r="4884" spans="9:9" x14ac:dyDescent="0.25">
      <c r="I4884" t="str">
        <f t="shared" si="108"/>
        <v/>
      </c>
    </row>
    <row r="4885" spans="9:9" x14ac:dyDescent="0.25">
      <c r="I4885" t="str">
        <f t="shared" si="108"/>
        <v/>
      </c>
    </row>
    <row r="4886" spans="9:9" x14ac:dyDescent="0.25">
      <c r="I4886" t="str">
        <f t="shared" si="108"/>
        <v/>
      </c>
    </row>
    <row r="4887" spans="9:9" x14ac:dyDescent="0.25">
      <c r="I4887" t="str">
        <f t="shared" si="108"/>
        <v/>
      </c>
    </row>
    <row r="4888" spans="9:9" x14ac:dyDescent="0.25">
      <c r="I4888" t="str">
        <f t="shared" si="108"/>
        <v/>
      </c>
    </row>
    <row r="4889" spans="9:9" x14ac:dyDescent="0.25">
      <c r="I4889" t="str">
        <f t="shared" si="108"/>
        <v/>
      </c>
    </row>
    <row r="4890" spans="9:9" x14ac:dyDescent="0.25">
      <c r="I4890" t="str">
        <f t="shared" si="108"/>
        <v/>
      </c>
    </row>
    <row r="4891" spans="9:9" x14ac:dyDescent="0.25">
      <c r="I4891" t="str">
        <f t="shared" si="108"/>
        <v/>
      </c>
    </row>
    <row r="4892" spans="9:9" x14ac:dyDescent="0.25">
      <c r="I4892" t="str">
        <f t="shared" si="108"/>
        <v/>
      </c>
    </row>
    <row r="4893" spans="9:9" x14ac:dyDescent="0.25">
      <c r="I4893" t="str">
        <f t="shared" si="108"/>
        <v/>
      </c>
    </row>
    <row r="4894" spans="9:9" x14ac:dyDescent="0.25">
      <c r="I4894" t="str">
        <f t="shared" si="108"/>
        <v/>
      </c>
    </row>
    <row r="4895" spans="9:9" x14ac:dyDescent="0.25">
      <c r="I4895" t="str">
        <f t="shared" si="108"/>
        <v/>
      </c>
    </row>
    <row r="4896" spans="9:9" x14ac:dyDescent="0.25">
      <c r="I4896" t="str">
        <f t="shared" si="108"/>
        <v/>
      </c>
    </row>
    <row r="4897" spans="9:9" x14ac:dyDescent="0.25">
      <c r="I4897" t="str">
        <f t="shared" si="108"/>
        <v/>
      </c>
    </row>
    <row r="4898" spans="9:9" x14ac:dyDescent="0.25">
      <c r="I4898" t="str">
        <f t="shared" si="108"/>
        <v/>
      </c>
    </row>
    <row r="4899" spans="9:9" x14ac:dyDescent="0.25">
      <c r="I4899" t="str">
        <f t="shared" si="108"/>
        <v/>
      </c>
    </row>
    <row r="4900" spans="9:9" x14ac:dyDescent="0.25">
      <c r="I4900" t="str">
        <f t="shared" si="108"/>
        <v/>
      </c>
    </row>
    <row r="4901" spans="9:9" x14ac:dyDescent="0.25">
      <c r="I4901" t="str">
        <f t="shared" si="108"/>
        <v/>
      </c>
    </row>
    <row r="4902" spans="9:9" x14ac:dyDescent="0.25">
      <c r="I4902" t="str">
        <f t="shared" si="108"/>
        <v/>
      </c>
    </row>
    <row r="4903" spans="9:9" x14ac:dyDescent="0.25">
      <c r="I4903" t="str">
        <f t="shared" si="108"/>
        <v/>
      </c>
    </row>
    <row r="4904" spans="9:9" x14ac:dyDescent="0.25">
      <c r="I4904" t="str">
        <f t="shared" si="108"/>
        <v/>
      </c>
    </row>
    <row r="4905" spans="9:9" x14ac:dyDescent="0.25">
      <c r="I4905" t="str">
        <f t="shared" si="108"/>
        <v/>
      </c>
    </row>
    <row r="4906" spans="9:9" x14ac:dyDescent="0.25">
      <c r="I4906" t="str">
        <f t="shared" si="108"/>
        <v/>
      </c>
    </row>
    <row r="4907" spans="9:9" x14ac:dyDescent="0.25">
      <c r="I4907" t="str">
        <f t="shared" si="108"/>
        <v/>
      </c>
    </row>
    <row r="4908" spans="9:9" x14ac:dyDescent="0.25">
      <c r="I4908" t="str">
        <f t="shared" si="108"/>
        <v/>
      </c>
    </row>
    <row r="4909" spans="9:9" x14ac:dyDescent="0.25">
      <c r="I4909" t="str">
        <f t="shared" si="108"/>
        <v/>
      </c>
    </row>
    <row r="4910" spans="9:9" x14ac:dyDescent="0.25">
      <c r="I4910" t="str">
        <f t="shared" si="108"/>
        <v/>
      </c>
    </row>
    <row r="4911" spans="9:9" x14ac:dyDescent="0.25">
      <c r="I4911" t="str">
        <f t="shared" si="108"/>
        <v/>
      </c>
    </row>
    <row r="4912" spans="9:9" x14ac:dyDescent="0.25">
      <c r="I4912" t="str">
        <f t="shared" si="108"/>
        <v/>
      </c>
    </row>
    <row r="4913" spans="9:9" x14ac:dyDescent="0.25">
      <c r="I4913" t="str">
        <f t="shared" si="108"/>
        <v/>
      </c>
    </row>
    <row r="4914" spans="9:9" x14ac:dyDescent="0.25">
      <c r="I4914" t="str">
        <f t="shared" si="108"/>
        <v/>
      </c>
    </row>
    <row r="4915" spans="9:9" x14ac:dyDescent="0.25">
      <c r="I4915" t="str">
        <f t="shared" si="108"/>
        <v/>
      </c>
    </row>
    <row r="4916" spans="9:9" x14ac:dyDescent="0.25">
      <c r="I4916" t="str">
        <f t="shared" si="108"/>
        <v/>
      </c>
    </row>
    <row r="4917" spans="9:9" x14ac:dyDescent="0.25">
      <c r="I4917" t="str">
        <f t="shared" si="108"/>
        <v/>
      </c>
    </row>
    <row r="4918" spans="9:9" x14ac:dyDescent="0.25">
      <c r="I4918" t="str">
        <f t="shared" si="108"/>
        <v/>
      </c>
    </row>
    <row r="4919" spans="9:9" x14ac:dyDescent="0.25">
      <c r="I4919" t="str">
        <f t="shared" si="108"/>
        <v/>
      </c>
    </row>
    <row r="4920" spans="9:9" x14ac:dyDescent="0.25">
      <c r="I4920" t="str">
        <f t="shared" si="108"/>
        <v/>
      </c>
    </row>
    <row r="4921" spans="9:9" x14ac:dyDescent="0.25">
      <c r="I4921" t="str">
        <f t="shared" si="108"/>
        <v/>
      </c>
    </row>
    <row r="4922" spans="9:9" x14ac:dyDescent="0.25">
      <c r="I4922" t="str">
        <f t="shared" si="108"/>
        <v/>
      </c>
    </row>
    <row r="4923" spans="9:9" x14ac:dyDescent="0.25">
      <c r="I4923" t="str">
        <f t="shared" si="108"/>
        <v/>
      </c>
    </row>
    <row r="4924" spans="9:9" x14ac:dyDescent="0.25">
      <c r="I4924" t="str">
        <f t="shared" si="108"/>
        <v/>
      </c>
    </row>
    <row r="4925" spans="9:9" x14ac:dyDescent="0.25">
      <c r="I4925" t="str">
        <f t="shared" si="108"/>
        <v/>
      </c>
    </row>
    <row r="4926" spans="9:9" x14ac:dyDescent="0.25">
      <c r="I4926" t="str">
        <f t="shared" si="108"/>
        <v/>
      </c>
    </row>
    <row r="4927" spans="9:9" x14ac:dyDescent="0.25">
      <c r="I4927" t="str">
        <f t="shared" si="108"/>
        <v/>
      </c>
    </row>
    <row r="4928" spans="9:9" x14ac:dyDescent="0.25">
      <c r="I4928" t="str">
        <f t="shared" si="108"/>
        <v/>
      </c>
    </row>
    <row r="4929" spans="9:9" x14ac:dyDescent="0.25">
      <c r="I4929" t="str">
        <f t="shared" si="108"/>
        <v/>
      </c>
    </row>
    <row r="4930" spans="9:9" x14ac:dyDescent="0.25">
      <c r="I4930" t="str">
        <f t="shared" si="108"/>
        <v/>
      </c>
    </row>
    <row r="4931" spans="9:9" x14ac:dyDescent="0.25">
      <c r="I4931" t="str">
        <f t="shared" si="108"/>
        <v/>
      </c>
    </row>
    <row r="4932" spans="9:9" x14ac:dyDescent="0.25">
      <c r="I4932" t="str">
        <f t="shared" si="108"/>
        <v/>
      </c>
    </row>
    <row r="4933" spans="9:9" x14ac:dyDescent="0.25">
      <c r="I4933" t="str">
        <f t="shared" si="108"/>
        <v/>
      </c>
    </row>
    <row r="4934" spans="9:9" x14ac:dyDescent="0.25">
      <c r="I4934" t="str">
        <f t="shared" ref="I4934:I4997" si="109">IF(OR(H4934="",H4934="(blank)"),"",1)</f>
        <v/>
      </c>
    </row>
    <row r="4935" spans="9:9" x14ac:dyDescent="0.25">
      <c r="I4935" t="str">
        <f t="shared" si="109"/>
        <v/>
      </c>
    </row>
    <row r="4936" spans="9:9" x14ac:dyDescent="0.25">
      <c r="I4936" t="str">
        <f t="shared" si="109"/>
        <v/>
      </c>
    </row>
    <row r="4937" spans="9:9" x14ac:dyDescent="0.25">
      <c r="I4937" t="str">
        <f t="shared" si="109"/>
        <v/>
      </c>
    </row>
    <row r="4938" spans="9:9" x14ac:dyDescent="0.25">
      <c r="I4938" t="str">
        <f t="shared" si="109"/>
        <v/>
      </c>
    </row>
    <row r="4939" spans="9:9" x14ac:dyDescent="0.25">
      <c r="I4939" t="str">
        <f t="shared" si="109"/>
        <v/>
      </c>
    </row>
    <row r="4940" spans="9:9" x14ac:dyDescent="0.25">
      <c r="I4940" t="str">
        <f t="shared" si="109"/>
        <v/>
      </c>
    </row>
    <row r="4941" spans="9:9" x14ac:dyDescent="0.25">
      <c r="I4941" t="str">
        <f t="shared" si="109"/>
        <v/>
      </c>
    </row>
    <row r="4942" spans="9:9" x14ac:dyDescent="0.25">
      <c r="I4942" t="str">
        <f t="shared" si="109"/>
        <v/>
      </c>
    </row>
    <row r="4943" spans="9:9" x14ac:dyDescent="0.25">
      <c r="I4943" t="str">
        <f t="shared" si="109"/>
        <v/>
      </c>
    </row>
    <row r="4944" spans="9:9" x14ac:dyDescent="0.25">
      <c r="I4944" t="str">
        <f t="shared" si="109"/>
        <v/>
      </c>
    </row>
    <row r="4945" spans="9:9" x14ac:dyDescent="0.25">
      <c r="I4945" t="str">
        <f t="shared" si="109"/>
        <v/>
      </c>
    </row>
    <row r="4946" spans="9:9" x14ac:dyDescent="0.25">
      <c r="I4946" t="str">
        <f t="shared" si="109"/>
        <v/>
      </c>
    </row>
    <row r="4947" spans="9:9" x14ac:dyDescent="0.25">
      <c r="I4947" t="str">
        <f t="shared" si="109"/>
        <v/>
      </c>
    </row>
    <row r="4948" spans="9:9" x14ac:dyDescent="0.25">
      <c r="I4948" t="str">
        <f t="shared" si="109"/>
        <v/>
      </c>
    </row>
    <row r="4949" spans="9:9" x14ac:dyDescent="0.25">
      <c r="I4949" t="str">
        <f t="shared" si="109"/>
        <v/>
      </c>
    </row>
    <row r="4950" spans="9:9" x14ac:dyDescent="0.25">
      <c r="I4950" t="str">
        <f t="shared" si="109"/>
        <v/>
      </c>
    </row>
    <row r="4951" spans="9:9" x14ac:dyDescent="0.25">
      <c r="I4951" t="str">
        <f t="shared" si="109"/>
        <v/>
      </c>
    </row>
    <row r="4952" spans="9:9" x14ac:dyDescent="0.25">
      <c r="I4952" t="str">
        <f t="shared" si="109"/>
        <v/>
      </c>
    </row>
    <row r="4953" spans="9:9" x14ac:dyDescent="0.25">
      <c r="I4953" t="str">
        <f t="shared" si="109"/>
        <v/>
      </c>
    </row>
    <row r="4954" spans="9:9" x14ac:dyDescent="0.25">
      <c r="I4954" t="str">
        <f t="shared" si="109"/>
        <v/>
      </c>
    </row>
    <row r="4955" spans="9:9" x14ac:dyDescent="0.25">
      <c r="I4955" t="str">
        <f t="shared" si="109"/>
        <v/>
      </c>
    </row>
    <row r="4956" spans="9:9" x14ac:dyDescent="0.25">
      <c r="I4956" t="str">
        <f t="shared" si="109"/>
        <v/>
      </c>
    </row>
    <row r="4957" spans="9:9" x14ac:dyDescent="0.25">
      <c r="I4957" t="str">
        <f t="shared" si="109"/>
        <v/>
      </c>
    </row>
    <row r="4958" spans="9:9" x14ac:dyDescent="0.25">
      <c r="I4958" t="str">
        <f t="shared" si="109"/>
        <v/>
      </c>
    </row>
    <row r="4959" spans="9:9" x14ac:dyDescent="0.25">
      <c r="I4959" t="str">
        <f t="shared" si="109"/>
        <v/>
      </c>
    </row>
    <row r="4960" spans="9:9" x14ac:dyDescent="0.25">
      <c r="I4960" t="str">
        <f t="shared" si="109"/>
        <v/>
      </c>
    </row>
    <row r="4961" spans="9:9" x14ac:dyDescent="0.25">
      <c r="I4961" t="str">
        <f t="shared" si="109"/>
        <v/>
      </c>
    </row>
    <row r="4962" spans="9:9" x14ac:dyDescent="0.25">
      <c r="I4962" t="str">
        <f t="shared" si="109"/>
        <v/>
      </c>
    </row>
    <row r="4963" spans="9:9" x14ac:dyDescent="0.25">
      <c r="I4963" t="str">
        <f t="shared" si="109"/>
        <v/>
      </c>
    </row>
    <row r="4964" spans="9:9" x14ac:dyDescent="0.25">
      <c r="I4964" t="str">
        <f t="shared" si="109"/>
        <v/>
      </c>
    </row>
    <row r="4965" spans="9:9" x14ac:dyDescent="0.25">
      <c r="I4965" t="str">
        <f t="shared" si="109"/>
        <v/>
      </c>
    </row>
    <row r="4966" spans="9:9" x14ac:dyDescent="0.25">
      <c r="I4966" t="str">
        <f t="shared" si="109"/>
        <v/>
      </c>
    </row>
    <row r="4967" spans="9:9" x14ac:dyDescent="0.25">
      <c r="I4967" t="str">
        <f t="shared" si="109"/>
        <v/>
      </c>
    </row>
    <row r="4968" spans="9:9" x14ac:dyDescent="0.25">
      <c r="I4968" t="str">
        <f t="shared" si="109"/>
        <v/>
      </c>
    </row>
    <row r="4969" spans="9:9" x14ac:dyDescent="0.25">
      <c r="I4969" t="str">
        <f t="shared" si="109"/>
        <v/>
      </c>
    </row>
    <row r="4970" spans="9:9" x14ac:dyDescent="0.25">
      <c r="I4970" t="str">
        <f t="shared" si="109"/>
        <v/>
      </c>
    </row>
    <row r="4971" spans="9:9" x14ac:dyDescent="0.25">
      <c r="I4971" t="str">
        <f t="shared" si="109"/>
        <v/>
      </c>
    </row>
    <row r="4972" spans="9:9" x14ac:dyDescent="0.25">
      <c r="I4972" t="str">
        <f t="shared" si="109"/>
        <v/>
      </c>
    </row>
    <row r="4973" spans="9:9" x14ac:dyDescent="0.25">
      <c r="I4973" t="str">
        <f t="shared" si="109"/>
        <v/>
      </c>
    </row>
    <row r="4974" spans="9:9" x14ac:dyDescent="0.25">
      <c r="I4974" t="str">
        <f t="shared" si="109"/>
        <v/>
      </c>
    </row>
    <row r="4975" spans="9:9" x14ac:dyDescent="0.25">
      <c r="I4975" t="str">
        <f t="shared" si="109"/>
        <v/>
      </c>
    </row>
    <row r="4976" spans="9:9" x14ac:dyDescent="0.25">
      <c r="I4976" t="str">
        <f t="shared" si="109"/>
        <v/>
      </c>
    </row>
    <row r="4977" spans="9:9" x14ac:dyDescent="0.25">
      <c r="I4977" t="str">
        <f t="shared" si="109"/>
        <v/>
      </c>
    </row>
    <row r="4978" spans="9:9" x14ac:dyDescent="0.25">
      <c r="I4978" t="str">
        <f t="shared" si="109"/>
        <v/>
      </c>
    </row>
    <row r="4979" spans="9:9" x14ac:dyDescent="0.25">
      <c r="I4979" t="str">
        <f t="shared" si="109"/>
        <v/>
      </c>
    </row>
    <row r="4980" spans="9:9" x14ac:dyDescent="0.25">
      <c r="I4980" t="str">
        <f t="shared" si="109"/>
        <v/>
      </c>
    </row>
    <row r="4981" spans="9:9" x14ac:dyDescent="0.25">
      <c r="I4981" t="str">
        <f t="shared" si="109"/>
        <v/>
      </c>
    </row>
    <row r="4982" spans="9:9" x14ac:dyDescent="0.25">
      <c r="I4982" t="str">
        <f t="shared" si="109"/>
        <v/>
      </c>
    </row>
    <row r="4983" spans="9:9" x14ac:dyDescent="0.25">
      <c r="I4983" t="str">
        <f t="shared" si="109"/>
        <v/>
      </c>
    </row>
    <row r="4984" spans="9:9" x14ac:dyDescent="0.25">
      <c r="I4984" t="str">
        <f t="shared" si="109"/>
        <v/>
      </c>
    </row>
    <row r="4985" spans="9:9" x14ac:dyDescent="0.25">
      <c r="I4985" t="str">
        <f t="shared" si="109"/>
        <v/>
      </c>
    </row>
    <row r="4986" spans="9:9" x14ac:dyDescent="0.25">
      <c r="I4986" t="str">
        <f t="shared" si="109"/>
        <v/>
      </c>
    </row>
    <row r="4987" spans="9:9" x14ac:dyDescent="0.25">
      <c r="I4987" t="str">
        <f t="shared" si="109"/>
        <v/>
      </c>
    </row>
    <row r="4988" spans="9:9" x14ac:dyDescent="0.25">
      <c r="I4988" t="str">
        <f t="shared" si="109"/>
        <v/>
      </c>
    </row>
    <row r="4989" spans="9:9" x14ac:dyDescent="0.25">
      <c r="I4989" t="str">
        <f t="shared" si="109"/>
        <v/>
      </c>
    </row>
    <row r="4990" spans="9:9" x14ac:dyDescent="0.25">
      <c r="I4990" t="str">
        <f t="shared" si="109"/>
        <v/>
      </c>
    </row>
    <row r="4991" spans="9:9" x14ac:dyDescent="0.25">
      <c r="I4991" t="str">
        <f t="shared" si="109"/>
        <v/>
      </c>
    </row>
    <row r="4992" spans="9:9" x14ac:dyDescent="0.25">
      <c r="I4992" t="str">
        <f t="shared" si="109"/>
        <v/>
      </c>
    </row>
    <row r="4993" spans="9:9" x14ac:dyDescent="0.25">
      <c r="I4993" t="str">
        <f t="shared" si="109"/>
        <v/>
      </c>
    </row>
    <row r="4994" spans="9:9" x14ac:dyDescent="0.25">
      <c r="I4994" t="str">
        <f t="shared" si="109"/>
        <v/>
      </c>
    </row>
    <row r="4995" spans="9:9" x14ac:dyDescent="0.25">
      <c r="I4995" t="str">
        <f t="shared" si="109"/>
        <v/>
      </c>
    </row>
    <row r="4996" spans="9:9" x14ac:dyDescent="0.25">
      <c r="I4996" t="str">
        <f t="shared" si="109"/>
        <v/>
      </c>
    </row>
    <row r="4997" spans="9:9" x14ac:dyDescent="0.25">
      <c r="I4997" t="str">
        <f t="shared" si="109"/>
        <v/>
      </c>
    </row>
    <row r="4998" spans="9:9" x14ac:dyDescent="0.25">
      <c r="I4998" t="str">
        <f t="shared" ref="I4998:I5061" si="110">IF(OR(H4998="",H4998="(blank)"),"",1)</f>
        <v/>
      </c>
    </row>
    <row r="4999" spans="9:9" x14ac:dyDescent="0.25">
      <c r="I4999" t="str">
        <f t="shared" si="110"/>
        <v/>
      </c>
    </row>
    <row r="5000" spans="9:9" x14ac:dyDescent="0.25">
      <c r="I5000" t="str">
        <f t="shared" si="110"/>
        <v/>
      </c>
    </row>
    <row r="5001" spans="9:9" x14ac:dyDescent="0.25">
      <c r="I5001" t="str">
        <f t="shared" si="110"/>
        <v/>
      </c>
    </row>
    <row r="5002" spans="9:9" x14ac:dyDescent="0.25">
      <c r="I5002" t="str">
        <f t="shared" si="110"/>
        <v/>
      </c>
    </row>
    <row r="5003" spans="9:9" x14ac:dyDescent="0.25">
      <c r="I5003" t="str">
        <f t="shared" si="110"/>
        <v/>
      </c>
    </row>
    <row r="5004" spans="9:9" x14ac:dyDescent="0.25">
      <c r="I5004" t="str">
        <f t="shared" si="110"/>
        <v/>
      </c>
    </row>
    <row r="5005" spans="9:9" x14ac:dyDescent="0.25">
      <c r="I5005" t="str">
        <f t="shared" si="110"/>
        <v/>
      </c>
    </row>
    <row r="5006" spans="9:9" x14ac:dyDescent="0.25">
      <c r="I5006" t="str">
        <f t="shared" si="110"/>
        <v/>
      </c>
    </row>
    <row r="5007" spans="9:9" x14ac:dyDescent="0.25">
      <c r="I5007" t="str">
        <f t="shared" si="110"/>
        <v/>
      </c>
    </row>
    <row r="5008" spans="9:9" x14ac:dyDescent="0.25">
      <c r="I5008" t="str">
        <f t="shared" si="110"/>
        <v/>
      </c>
    </row>
    <row r="5009" spans="9:9" x14ac:dyDescent="0.25">
      <c r="I5009" t="str">
        <f t="shared" si="110"/>
        <v/>
      </c>
    </row>
    <row r="5010" spans="9:9" x14ac:dyDescent="0.25">
      <c r="I5010" t="str">
        <f t="shared" si="110"/>
        <v/>
      </c>
    </row>
    <row r="5011" spans="9:9" x14ac:dyDescent="0.25">
      <c r="I5011" t="str">
        <f t="shared" si="110"/>
        <v/>
      </c>
    </row>
    <row r="5012" spans="9:9" x14ac:dyDescent="0.25">
      <c r="I5012" t="str">
        <f t="shared" si="110"/>
        <v/>
      </c>
    </row>
    <row r="5013" spans="9:9" x14ac:dyDescent="0.25">
      <c r="I5013" t="str">
        <f t="shared" si="110"/>
        <v/>
      </c>
    </row>
    <row r="5014" spans="9:9" x14ac:dyDescent="0.25">
      <c r="I5014" t="str">
        <f t="shared" si="110"/>
        <v/>
      </c>
    </row>
    <row r="5015" spans="9:9" x14ac:dyDescent="0.25">
      <c r="I5015" t="str">
        <f t="shared" si="110"/>
        <v/>
      </c>
    </row>
    <row r="5016" spans="9:9" x14ac:dyDescent="0.25">
      <c r="I5016" t="str">
        <f t="shared" si="110"/>
        <v/>
      </c>
    </row>
    <row r="5017" spans="9:9" x14ac:dyDescent="0.25">
      <c r="I5017" t="str">
        <f t="shared" si="110"/>
        <v/>
      </c>
    </row>
    <row r="5018" spans="9:9" x14ac:dyDescent="0.25">
      <c r="I5018" t="str">
        <f t="shared" si="110"/>
        <v/>
      </c>
    </row>
    <row r="5019" spans="9:9" x14ac:dyDescent="0.25">
      <c r="I5019" t="str">
        <f t="shared" si="110"/>
        <v/>
      </c>
    </row>
    <row r="5020" spans="9:9" x14ac:dyDescent="0.25">
      <c r="I5020" t="str">
        <f t="shared" si="110"/>
        <v/>
      </c>
    </row>
    <row r="5021" spans="9:9" x14ac:dyDescent="0.25">
      <c r="I5021" t="str">
        <f t="shared" si="110"/>
        <v/>
      </c>
    </row>
    <row r="5022" spans="9:9" x14ac:dyDescent="0.25">
      <c r="I5022" t="str">
        <f t="shared" si="110"/>
        <v/>
      </c>
    </row>
    <row r="5023" spans="9:9" x14ac:dyDescent="0.25">
      <c r="I5023" t="str">
        <f t="shared" si="110"/>
        <v/>
      </c>
    </row>
    <row r="5024" spans="9:9" x14ac:dyDescent="0.25">
      <c r="I5024" t="str">
        <f t="shared" si="110"/>
        <v/>
      </c>
    </row>
    <row r="5025" spans="9:9" x14ac:dyDescent="0.25">
      <c r="I5025" t="str">
        <f t="shared" si="110"/>
        <v/>
      </c>
    </row>
    <row r="5026" spans="9:9" x14ac:dyDescent="0.25">
      <c r="I5026" t="str">
        <f t="shared" si="110"/>
        <v/>
      </c>
    </row>
    <row r="5027" spans="9:9" x14ac:dyDescent="0.25">
      <c r="I5027" t="str">
        <f t="shared" si="110"/>
        <v/>
      </c>
    </row>
    <row r="5028" spans="9:9" x14ac:dyDescent="0.25">
      <c r="I5028" t="str">
        <f t="shared" si="110"/>
        <v/>
      </c>
    </row>
    <row r="5029" spans="9:9" x14ac:dyDescent="0.25">
      <c r="I5029" t="str">
        <f t="shared" si="110"/>
        <v/>
      </c>
    </row>
    <row r="5030" spans="9:9" x14ac:dyDescent="0.25">
      <c r="I5030" t="str">
        <f t="shared" si="110"/>
        <v/>
      </c>
    </row>
    <row r="5031" spans="9:9" x14ac:dyDescent="0.25">
      <c r="I5031" t="str">
        <f t="shared" si="110"/>
        <v/>
      </c>
    </row>
    <row r="5032" spans="9:9" x14ac:dyDescent="0.25">
      <c r="I5032" t="str">
        <f t="shared" si="110"/>
        <v/>
      </c>
    </row>
    <row r="5033" spans="9:9" x14ac:dyDescent="0.25">
      <c r="I5033" t="str">
        <f t="shared" si="110"/>
        <v/>
      </c>
    </row>
    <row r="5034" spans="9:9" x14ac:dyDescent="0.25">
      <c r="I5034" t="str">
        <f t="shared" si="110"/>
        <v/>
      </c>
    </row>
    <row r="5035" spans="9:9" x14ac:dyDescent="0.25">
      <c r="I5035" t="str">
        <f t="shared" si="110"/>
        <v/>
      </c>
    </row>
    <row r="5036" spans="9:9" x14ac:dyDescent="0.25">
      <c r="I5036" t="str">
        <f t="shared" si="110"/>
        <v/>
      </c>
    </row>
    <row r="5037" spans="9:9" x14ac:dyDescent="0.25">
      <c r="I5037" t="str">
        <f t="shared" si="110"/>
        <v/>
      </c>
    </row>
    <row r="5038" spans="9:9" x14ac:dyDescent="0.25">
      <c r="I5038" t="str">
        <f t="shared" si="110"/>
        <v/>
      </c>
    </row>
    <row r="5039" spans="9:9" x14ac:dyDescent="0.25">
      <c r="I5039" t="str">
        <f t="shared" si="110"/>
        <v/>
      </c>
    </row>
    <row r="5040" spans="9:9" x14ac:dyDescent="0.25">
      <c r="I5040" t="str">
        <f t="shared" si="110"/>
        <v/>
      </c>
    </row>
    <row r="5041" spans="9:9" x14ac:dyDescent="0.25">
      <c r="I5041" t="str">
        <f t="shared" si="110"/>
        <v/>
      </c>
    </row>
    <row r="5042" spans="9:9" x14ac:dyDescent="0.25">
      <c r="I5042" t="str">
        <f t="shared" si="110"/>
        <v/>
      </c>
    </row>
    <row r="5043" spans="9:9" x14ac:dyDescent="0.25">
      <c r="I5043" t="str">
        <f t="shared" si="110"/>
        <v/>
      </c>
    </row>
    <row r="5044" spans="9:9" x14ac:dyDescent="0.25">
      <c r="I5044" t="str">
        <f t="shared" si="110"/>
        <v/>
      </c>
    </row>
    <row r="5045" spans="9:9" x14ac:dyDescent="0.25">
      <c r="I5045" t="str">
        <f t="shared" si="110"/>
        <v/>
      </c>
    </row>
    <row r="5046" spans="9:9" x14ac:dyDescent="0.25">
      <c r="I5046" t="str">
        <f t="shared" si="110"/>
        <v/>
      </c>
    </row>
    <row r="5047" spans="9:9" x14ac:dyDescent="0.25">
      <c r="I5047" t="str">
        <f t="shared" si="110"/>
        <v/>
      </c>
    </row>
    <row r="5048" spans="9:9" x14ac:dyDescent="0.25">
      <c r="I5048" t="str">
        <f t="shared" si="110"/>
        <v/>
      </c>
    </row>
    <row r="5049" spans="9:9" x14ac:dyDescent="0.25">
      <c r="I5049" t="str">
        <f t="shared" si="110"/>
        <v/>
      </c>
    </row>
    <row r="5050" spans="9:9" x14ac:dyDescent="0.25">
      <c r="I5050" t="str">
        <f t="shared" si="110"/>
        <v/>
      </c>
    </row>
    <row r="5051" spans="9:9" x14ac:dyDescent="0.25">
      <c r="I5051" t="str">
        <f t="shared" si="110"/>
        <v/>
      </c>
    </row>
    <row r="5052" spans="9:9" x14ac:dyDescent="0.25">
      <c r="I5052" t="str">
        <f t="shared" si="110"/>
        <v/>
      </c>
    </row>
    <row r="5053" spans="9:9" x14ac:dyDescent="0.25">
      <c r="I5053" t="str">
        <f t="shared" si="110"/>
        <v/>
      </c>
    </row>
    <row r="5054" spans="9:9" x14ac:dyDescent="0.25">
      <c r="I5054" t="str">
        <f t="shared" si="110"/>
        <v/>
      </c>
    </row>
    <row r="5055" spans="9:9" x14ac:dyDescent="0.25">
      <c r="I5055" t="str">
        <f t="shared" si="110"/>
        <v/>
      </c>
    </row>
    <row r="5056" spans="9:9" x14ac:dyDescent="0.25">
      <c r="I5056" t="str">
        <f t="shared" si="110"/>
        <v/>
      </c>
    </row>
    <row r="5057" spans="9:9" x14ac:dyDescent="0.25">
      <c r="I5057" t="str">
        <f t="shared" si="110"/>
        <v/>
      </c>
    </row>
    <row r="5058" spans="9:9" x14ac:dyDescent="0.25">
      <c r="I5058" t="str">
        <f t="shared" si="110"/>
        <v/>
      </c>
    </row>
    <row r="5059" spans="9:9" x14ac:dyDescent="0.25">
      <c r="I5059" t="str">
        <f t="shared" si="110"/>
        <v/>
      </c>
    </row>
    <row r="5060" spans="9:9" x14ac:dyDescent="0.25">
      <c r="I5060" t="str">
        <f t="shared" si="110"/>
        <v/>
      </c>
    </row>
    <row r="5061" spans="9:9" x14ac:dyDescent="0.25">
      <c r="I5061" t="str">
        <f t="shared" si="110"/>
        <v/>
      </c>
    </row>
    <row r="5062" spans="9:9" x14ac:dyDescent="0.25">
      <c r="I5062" t="str">
        <f t="shared" ref="I5062:I5125" si="111">IF(OR(H5062="",H5062="(blank)"),"",1)</f>
        <v/>
      </c>
    </row>
    <row r="5063" spans="9:9" x14ac:dyDescent="0.25">
      <c r="I5063" t="str">
        <f t="shared" si="111"/>
        <v/>
      </c>
    </row>
    <row r="5064" spans="9:9" x14ac:dyDescent="0.25">
      <c r="I5064" t="str">
        <f t="shared" si="111"/>
        <v/>
      </c>
    </row>
    <row r="5065" spans="9:9" x14ac:dyDescent="0.25">
      <c r="I5065" t="str">
        <f t="shared" si="111"/>
        <v/>
      </c>
    </row>
    <row r="5066" spans="9:9" x14ac:dyDescent="0.25">
      <c r="I5066" t="str">
        <f t="shared" si="111"/>
        <v/>
      </c>
    </row>
    <row r="5067" spans="9:9" x14ac:dyDescent="0.25">
      <c r="I5067" t="str">
        <f t="shared" si="111"/>
        <v/>
      </c>
    </row>
    <row r="5068" spans="9:9" x14ac:dyDescent="0.25">
      <c r="I5068" t="str">
        <f t="shared" si="111"/>
        <v/>
      </c>
    </row>
    <row r="5069" spans="9:9" x14ac:dyDescent="0.25">
      <c r="I5069" t="str">
        <f t="shared" si="111"/>
        <v/>
      </c>
    </row>
    <row r="5070" spans="9:9" x14ac:dyDescent="0.25">
      <c r="I5070" t="str">
        <f t="shared" si="111"/>
        <v/>
      </c>
    </row>
    <row r="5071" spans="9:9" x14ac:dyDescent="0.25">
      <c r="I5071" t="str">
        <f t="shared" si="111"/>
        <v/>
      </c>
    </row>
    <row r="5072" spans="9:9" x14ac:dyDescent="0.25">
      <c r="I5072" t="str">
        <f t="shared" si="111"/>
        <v/>
      </c>
    </row>
    <row r="5073" spans="9:9" x14ac:dyDescent="0.25">
      <c r="I5073" t="str">
        <f t="shared" si="111"/>
        <v/>
      </c>
    </row>
    <row r="5074" spans="9:9" x14ac:dyDescent="0.25">
      <c r="I5074" t="str">
        <f t="shared" si="111"/>
        <v/>
      </c>
    </row>
    <row r="5075" spans="9:9" x14ac:dyDescent="0.25">
      <c r="I5075" t="str">
        <f t="shared" si="111"/>
        <v/>
      </c>
    </row>
    <row r="5076" spans="9:9" x14ac:dyDescent="0.25">
      <c r="I5076" t="str">
        <f t="shared" si="111"/>
        <v/>
      </c>
    </row>
    <row r="5077" spans="9:9" x14ac:dyDescent="0.25">
      <c r="I5077" t="str">
        <f t="shared" si="111"/>
        <v/>
      </c>
    </row>
    <row r="5078" spans="9:9" x14ac:dyDescent="0.25">
      <c r="I5078" t="str">
        <f t="shared" si="111"/>
        <v/>
      </c>
    </row>
    <row r="5079" spans="9:9" x14ac:dyDescent="0.25">
      <c r="I5079" t="str">
        <f t="shared" si="111"/>
        <v/>
      </c>
    </row>
    <row r="5080" spans="9:9" x14ac:dyDescent="0.25">
      <c r="I5080" t="str">
        <f t="shared" si="111"/>
        <v/>
      </c>
    </row>
    <row r="5081" spans="9:9" x14ac:dyDescent="0.25">
      <c r="I5081" t="str">
        <f t="shared" si="111"/>
        <v/>
      </c>
    </row>
    <row r="5082" spans="9:9" x14ac:dyDescent="0.25">
      <c r="I5082" t="str">
        <f t="shared" si="111"/>
        <v/>
      </c>
    </row>
    <row r="5083" spans="9:9" x14ac:dyDescent="0.25">
      <c r="I5083" t="str">
        <f t="shared" si="111"/>
        <v/>
      </c>
    </row>
    <row r="5084" spans="9:9" x14ac:dyDescent="0.25">
      <c r="I5084" t="str">
        <f t="shared" si="111"/>
        <v/>
      </c>
    </row>
    <row r="5085" spans="9:9" x14ac:dyDescent="0.25">
      <c r="I5085" t="str">
        <f t="shared" si="111"/>
        <v/>
      </c>
    </row>
    <row r="5086" spans="9:9" x14ac:dyDescent="0.25">
      <c r="I5086" t="str">
        <f t="shared" si="111"/>
        <v/>
      </c>
    </row>
    <row r="5087" spans="9:9" x14ac:dyDescent="0.25">
      <c r="I5087" t="str">
        <f t="shared" si="111"/>
        <v/>
      </c>
    </row>
    <row r="5088" spans="9:9" x14ac:dyDescent="0.25">
      <c r="I5088" t="str">
        <f t="shared" si="111"/>
        <v/>
      </c>
    </row>
    <row r="5089" spans="9:9" x14ac:dyDescent="0.25">
      <c r="I5089" t="str">
        <f t="shared" si="111"/>
        <v/>
      </c>
    </row>
    <row r="5090" spans="9:9" x14ac:dyDescent="0.25">
      <c r="I5090" t="str">
        <f t="shared" si="111"/>
        <v/>
      </c>
    </row>
    <row r="5091" spans="9:9" x14ac:dyDescent="0.25">
      <c r="I5091" t="str">
        <f t="shared" si="111"/>
        <v/>
      </c>
    </row>
    <row r="5092" spans="9:9" x14ac:dyDescent="0.25">
      <c r="I5092" t="str">
        <f t="shared" si="111"/>
        <v/>
      </c>
    </row>
    <row r="5093" spans="9:9" x14ac:dyDescent="0.25">
      <c r="I5093" t="str">
        <f t="shared" si="111"/>
        <v/>
      </c>
    </row>
    <row r="5094" spans="9:9" x14ac:dyDescent="0.25">
      <c r="I5094" t="str">
        <f t="shared" si="111"/>
        <v/>
      </c>
    </row>
    <row r="5095" spans="9:9" x14ac:dyDescent="0.25">
      <c r="I5095" t="str">
        <f t="shared" si="111"/>
        <v/>
      </c>
    </row>
    <row r="5096" spans="9:9" x14ac:dyDescent="0.25">
      <c r="I5096" t="str">
        <f t="shared" si="111"/>
        <v/>
      </c>
    </row>
    <row r="5097" spans="9:9" x14ac:dyDescent="0.25">
      <c r="I5097" t="str">
        <f t="shared" si="111"/>
        <v/>
      </c>
    </row>
    <row r="5098" spans="9:9" x14ac:dyDescent="0.25">
      <c r="I5098" t="str">
        <f t="shared" si="111"/>
        <v/>
      </c>
    </row>
    <row r="5099" spans="9:9" x14ac:dyDescent="0.25">
      <c r="I5099" t="str">
        <f t="shared" si="111"/>
        <v/>
      </c>
    </row>
    <row r="5100" spans="9:9" x14ac:dyDescent="0.25">
      <c r="I5100" t="str">
        <f t="shared" si="111"/>
        <v/>
      </c>
    </row>
    <row r="5101" spans="9:9" x14ac:dyDescent="0.25">
      <c r="I5101" t="str">
        <f t="shared" si="111"/>
        <v/>
      </c>
    </row>
    <row r="5102" spans="9:9" x14ac:dyDescent="0.25">
      <c r="I5102" t="str">
        <f t="shared" si="111"/>
        <v/>
      </c>
    </row>
    <row r="5103" spans="9:9" x14ac:dyDescent="0.25">
      <c r="I5103" t="str">
        <f t="shared" si="111"/>
        <v/>
      </c>
    </row>
    <row r="5104" spans="9:9" x14ac:dyDescent="0.25">
      <c r="I5104" t="str">
        <f t="shared" si="111"/>
        <v/>
      </c>
    </row>
    <row r="5105" spans="9:9" x14ac:dyDescent="0.25">
      <c r="I5105" t="str">
        <f t="shared" si="111"/>
        <v/>
      </c>
    </row>
    <row r="5106" spans="9:9" x14ac:dyDescent="0.25">
      <c r="I5106" t="str">
        <f t="shared" si="111"/>
        <v/>
      </c>
    </row>
    <row r="5107" spans="9:9" x14ac:dyDescent="0.25">
      <c r="I5107" t="str">
        <f t="shared" si="111"/>
        <v/>
      </c>
    </row>
    <row r="5108" spans="9:9" x14ac:dyDescent="0.25">
      <c r="I5108" t="str">
        <f t="shared" si="111"/>
        <v/>
      </c>
    </row>
    <row r="5109" spans="9:9" x14ac:dyDescent="0.25">
      <c r="I5109" t="str">
        <f t="shared" si="111"/>
        <v/>
      </c>
    </row>
    <row r="5110" spans="9:9" x14ac:dyDescent="0.25">
      <c r="I5110" t="str">
        <f t="shared" si="111"/>
        <v/>
      </c>
    </row>
    <row r="5111" spans="9:9" x14ac:dyDescent="0.25">
      <c r="I5111" t="str">
        <f t="shared" si="111"/>
        <v/>
      </c>
    </row>
    <row r="5112" spans="9:9" x14ac:dyDescent="0.25">
      <c r="I5112" t="str">
        <f t="shared" si="111"/>
        <v/>
      </c>
    </row>
    <row r="5113" spans="9:9" x14ac:dyDescent="0.25">
      <c r="I5113" t="str">
        <f t="shared" si="111"/>
        <v/>
      </c>
    </row>
    <row r="5114" spans="9:9" x14ac:dyDescent="0.25">
      <c r="I5114" t="str">
        <f t="shared" si="111"/>
        <v/>
      </c>
    </row>
    <row r="5115" spans="9:9" x14ac:dyDescent="0.25">
      <c r="I5115" t="str">
        <f t="shared" si="111"/>
        <v/>
      </c>
    </row>
    <row r="5116" spans="9:9" x14ac:dyDescent="0.25">
      <c r="I5116" t="str">
        <f t="shared" si="111"/>
        <v/>
      </c>
    </row>
    <row r="5117" spans="9:9" x14ac:dyDescent="0.25">
      <c r="I5117" t="str">
        <f t="shared" si="111"/>
        <v/>
      </c>
    </row>
    <row r="5118" spans="9:9" x14ac:dyDescent="0.25">
      <c r="I5118" t="str">
        <f t="shared" si="111"/>
        <v/>
      </c>
    </row>
    <row r="5119" spans="9:9" x14ac:dyDescent="0.25">
      <c r="I5119" t="str">
        <f t="shared" si="111"/>
        <v/>
      </c>
    </row>
    <row r="5120" spans="9:9" x14ac:dyDescent="0.25">
      <c r="I5120" t="str">
        <f t="shared" si="111"/>
        <v/>
      </c>
    </row>
    <row r="5121" spans="9:9" x14ac:dyDescent="0.25">
      <c r="I5121" t="str">
        <f t="shared" si="111"/>
        <v/>
      </c>
    </row>
    <row r="5122" spans="9:9" x14ac:dyDescent="0.25">
      <c r="I5122" t="str">
        <f t="shared" si="111"/>
        <v/>
      </c>
    </row>
    <row r="5123" spans="9:9" x14ac:dyDescent="0.25">
      <c r="I5123" t="str">
        <f t="shared" si="111"/>
        <v/>
      </c>
    </row>
    <row r="5124" spans="9:9" x14ac:dyDescent="0.25">
      <c r="I5124" t="str">
        <f t="shared" si="111"/>
        <v/>
      </c>
    </row>
    <row r="5125" spans="9:9" x14ac:dyDescent="0.25">
      <c r="I5125" t="str">
        <f t="shared" si="111"/>
        <v/>
      </c>
    </row>
    <row r="5126" spans="9:9" x14ac:dyDescent="0.25">
      <c r="I5126" t="str">
        <f t="shared" ref="I5126:I5189" si="112">IF(OR(H5126="",H5126="(blank)"),"",1)</f>
        <v/>
      </c>
    </row>
    <row r="5127" spans="9:9" x14ac:dyDescent="0.25">
      <c r="I5127" t="str">
        <f t="shared" si="112"/>
        <v/>
      </c>
    </row>
    <row r="5128" spans="9:9" x14ac:dyDescent="0.25">
      <c r="I5128" t="str">
        <f t="shared" si="112"/>
        <v/>
      </c>
    </row>
    <row r="5129" spans="9:9" x14ac:dyDescent="0.25">
      <c r="I5129" t="str">
        <f t="shared" si="112"/>
        <v/>
      </c>
    </row>
    <row r="5130" spans="9:9" x14ac:dyDescent="0.25">
      <c r="I5130" t="str">
        <f t="shared" si="112"/>
        <v/>
      </c>
    </row>
    <row r="5131" spans="9:9" x14ac:dyDescent="0.25">
      <c r="I5131" t="str">
        <f t="shared" si="112"/>
        <v/>
      </c>
    </row>
    <row r="5132" spans="9:9" x14ac:dyDescent="0.25">
      <c r="I5132" t="str">
        <f t="shared" si="112"/>
        <v/>
      </c>
    </row>
    <row r="5133" spans="9:9" x14ac:dyDescent="0.25">
      <c r="I5133" t="str">
        <f t="shared" si="112"/>
        <v/>
      </c>
    </row>
    <row r="5134" spans="9:9" x14ac:dyDescent="0.25">
      <c r="I5134" t="str">
        <f t="shared" si="112"/>
        <v/>
      </c>
    </row>
    <row r="5135" spans="9:9" x14ac:dyDescent="0.25">
      <c r="I5135" t="str">
        <f t="shared" si="112"/>
        <v/>
      </c>
    </row>
    <row r="5136" spans="9:9" x14ac:dyDescent="0.25">
      <c r="I5136" t="str">
        <f t="shared" si="112"/>
        <v/>
      </c>
    </row>
    <row r="5137" spans="9:9" x14ac:dyDescent="0.25">
      <c r="I5137" t="str">
        <f t="shared" si="112"/>
        <v/>
      </c>
    </row>
    <row r="5138" spans="9:9" x14ac:dyDescent="0.25">
      <c r="I5138" t="str">
        <f t="shared" si="112"/>
        <v/>
      </c>
    </row>
    <row r="5139" spans="9:9" x14ac:dyDescent="0.25">
      <c r="I5139" t="str">
        <f t="shared" si="112"/>
        <v/>
      </c>
    </row>
    <row r="5140" spans="9:9" x14ac:dyDescent="0.25">
      <c r="I5140" t="str">
        <f t="shared" si="112"/>
        <v/>
      </c>
    </row>
    <row r="5141" spans="9:9" x14ac:dyDescent="0.25">
      <c r="I5141" t="str">
        <f t="shared" si="112"/>
        <v/>
      </c>
    </row>
    <row r="5142" spans="9:9" x14ac:dyDescent="0.25">
      <c r="I5142" t="str">
        <f t="shared" si="112"/>
        <v/>
      </c>
    </row>
    <row r="5143" spans="9:9" x14ac:dyDescent="0.25">
      <c r="I5143" t="str">
        <f t="shared" si="112"/>
        <v/>
      </c>
    </row>
    <row r="5144" spans="9:9" x14ac:dyDescent="0.25">
      <c r="I5144" t="str">
        <f t="shared" si="112"/>
        <v/>
      </c>
    </row>
    <row r="5145" spans="9:9" x14ac:dyDescent="0.25">
      <c r="I5145" t="str">
        <f t="shared" si="112"/>
        <v/>
      </c>
    </row>
    <row r="5146" spans="9:9" x14ac:dyDescent="0.25">
      <c r="I5146" t="str">
        <f t="shared" si="112"/>
        <v/>
      </c>
    </row>
    <row r="5147" spans="9:9" x14ac:dyDescent="0.25">
      <c r="I5147" t="str">
        <f t="shared" si="112"/>
        <v/>
      </c>
    </row>
    <row r="5148" spans="9:9" x14ac:dyDescent="0.25">
      <c r="I5148" t="str">
        <f t="shared" si="112"/>
        <v/>
      </c>
    </row>
    <row r="5149" spans="9:9" x14ac:dyDescent="0.25">
      <c r="I5149" t="str">
        <f t="shared" si="112"/>
        <v/>
      </c>
    </row>
    <row r="5150" spans="9:9" x14ac:dyDescent="0.25">
      <c r="I5150" t="str">
        <f t="shared" si="112"/>
        <v/>
      </c>
    </row>
    <row r="5151" spans="9:9" x14ac:dyDescent="0.25">
      <c r="I5151" t="str">
        <f t="shared" si="112"/>
        <v/>
      </c>
    </row>
    <row r="5152" spans="9:9" x14ac:dyDescent="0.25">
      <c r="I5152" t="str">
        <f t="shared" si="112"/>
        <v/>
      </c>
    </row>
    <row r="5153" spans="9:9" x14ac:dyDescent="0.25">
      <c r="I5153" t="str">
        <f t="shared" si="112"/>
        <v/>
      </c>
    </row>
    <row r="5154" spans="9:9" x14ac:dyDescent="0.25">
      <c r="I5154" t="str">
        <f t="shared" si="112"/>
        <v/>
      </c>
    </row>
    <row r="5155" spans="9:9" x14ac:dyDescent="0.25">
      <c r="I5155" t="str">
        <f t="shared" si="112"/>
        <v/>
      </c>
    </row>
    <row r="5156" spans="9:9" x14ac:dyDescent="0.25">
      <c r="I5156" t="str">
        <f t="shared" si="112"/>
        <v/>
      </c>
    </row>
    <row r="5157" spans="9:9" x14ac:dyDescent="0.25">
      <c r="I5157" t="str">
        <f t="shared" si="112"/>
        <v/>
      </c>
    </row>
    <row r="5158" spans="9:9" x14ac:dyDescent="0.25">
      <c r="I5158" t="str">
        <f t="shared" si="112"/>
        <v/>
      </c>
    </row>
    <row r="5159" spans="9:9" x14ac:dyDescent="0.25">
      <c r="I5159" t="str">
        <f t="shared" si="112"/>
        <v/>
      </c>
    </row>
    <row r="5160" spans="9:9" x14ac:dyDescent="0.25">
      <c r="I5160" t="str">
        <f t="shared" si="112"/>
        <v/>
      </c>
    </row>
    <row r="5161" spans="9:9" x14ac:dyDescent="0.25">
      <c r="I5161" t="str">
        <f t="shared" si="112"/>
        <v/>
      </c>
    </row>
    <row r="5162" spans="9:9" x14ac:dyDescent="0.25">
      <c r="I5162" t="str">
        <f t="shared" si="112"/>
        <v/>
      </c>
    </row>
    <row r="5163" spans="9:9" x14ac:dyDescent="0.25">
      <c r="I5163" t="str">
        <f t="shared" si="112"/>
        <v/>
      </c>
    </row>
    <row r="5164" spans="9:9" x14ac:dyDescent="0.25">
      <c r="I5164" t="str">
        <f t="shared" si="112"/>
        <v/>
      </c>
    </row>
    <row r="5165" spans="9:9" x14ac:dyDescent="0.25">
      <c r="I5165" t="str">
        <f t="shared" si="112"/>
        <v/>
      </c>
    </row>
    <row r="5166" spans="9:9" x14ac:dyDescent="0.25">
      <c r="I5166" t="str">
        <f t="shared" si="112"/>
        <v/>
      </c>
    </row>
    <row r="5167" spans="9:9" x14ac:dyDescent="0.25">
      <c r="I5167" t="str">
        <f t="shared" si="112"/>
        <v/>
      </c>
    </row>
    <row r="5168" spans="9:9" x14ac:dyDescent="0.25">
      <c r="I5168" t="str">
        <f t="shared" si="112"/>
        <v/>
      </c>
    </row>
    <row r="5169" spans="9:9" x14ac:dyDescent="0.25">
      <c r="I5169" t="str">
        <f t="shared" si="112"/>
        <v/>
      </c>
    </row>
    <row r="5170" spans="9:9" x14ac:dyDescent="0.25">
      <c r="I5170" t="str">
        <f t="shared" si="112"/>
        <v/>
      </c>
    </row>
    <row r="5171" spans="9:9" x14ac:dyDescent="0.25">
      <c r="I5171" t="str">
        <f t="shared" si="112"/>
        <v/>
      </c>
    </row>
    <row r="5172" spans="9:9" x14ac:dyDescent="0.25">
      <c r="I5172" t="str">
        <f t="shared" si="112"/>
        <v/>
      </c>
    </row>
    <row r="5173" spans="9:9" x14ac:dyDescent="0.25">
      <c r="I5173" t="str">
        <f t="shared" si="112"/>
        <v/>
      </c>
    </row>
    <row r="5174" spans="9:9" x14ac:dyDescent="0.25">
      <c r="I5174" t="str">
        <f t="shared" si="112"/>
        <v/>
      </c>
    </row>
    <row r="5175" spans="9:9" x14ac:dyDescent="0.25">
      <c r="I5175" t="str">
        <f t="shared" si="112"/>
        <v/>
      </c>
    </row>
    <row r="5176" spans="9:9" x14ac:dyDescent="0.25">
      <c r="I5176" t="str">
        <f t="shared" si="112"/>
        <v/>
      </c>
    </row>
    <row r="5177" spans="9:9" x14ac:dyDescent="0.25">
      <c r="I5177" t="str">
        <f t="shared" si="112"/>
        <v/>
      </c>
    </row>
    <row r="5178" spans="9:9" x14ac:dyDescent="0.25">
      <c r="I5178" t="str">
        <f t="shared" si="112"/>
        <v/>
      </c>
    </row>
    <row r="5179" spans="9:9" x14ac:dyDescent="0.25">
      <c r="I5179" t="str">
        <f t="shared" si="112"/>
        <v/>
      </c>
    </row>
    <row r="5180" spans="9:9" x14ac:dyDescent="0.25">
      <c r="I5180" t="str">
        <f t="shared" si="112"/>
        <v/>
      </c>
    </row>
    <row r="5181" spans="9:9" x14ac:dyDescent="0.25">
      <c r="I5181" t="str">
        <f t="shared" si="112"/>
        <v/>
      </c>
    </row>
    <row r="5182" spans="9:9" x14ac:dyDescent="0.25">
      <c r="I5182" t="str">
        <f t="shared" si="112"/>
        <v/>
      </c>
    </row>
    <row r="5183" spans="9:9" x14ac:dyDescent="0.25">
      <c r="I5183" t="str">
        <f t="shared" si="112"/>
        <v/>
      </c>
    </row>
    <row r="5184" spans="9:9" x14ac:dyDescent="0.25">
      <c r="I5184" t="str">
        <f t="shared" si="112"/>
        <v/>
      </c>
    </row>
    <row r="5185" spans="9:9" x14ac:dyDescent="0.25">
      <c r="I5185" t="str">
        <f t="shared" si="112"/>
        <v/>
      </c>
    </row>
    <row r="5186" spans="9:9" x14ac:dyDescent="0.25">
      <c r="I5186" t="str">
        <f t="shared" si="112"/>
        <v/>
      </c>
    </row>
    <row r="5187" spans="9:9" x14ac:dyDescent="0.25">
      <c r="I5187" t="str">
        <f t="shared" si="112"/>
        <v/>
      </c>
    </row>
    <row r="5188" spans="9:9" x14ac:dyDescent="0.25">
      <c r="I5188" t="str">
        <f t="shared" si="112"/>
        <v/>
      </c>
    </row>
    <row r="5189" spans="9:9" x14ac:dyDescent="0.25">
      <c r="I5189" t="str">
        <f t="shared" si="112"/>
        <v/>
      </c>
    </row>
    <row r="5190" spans="9:9" x14ac:dyDescent="0.25">
      <c r="I5190" t="str">
        <f t="shared" ref="I5190:I5253" si="113">IF(OR(H5190="",H5190="(blank)"),"",1)</f>
        <v/>
      </c>
    </row>
    <row r="5191" spans="9:9" x14ac:dyDescent="0.25">
      <c r="I5191" t="str">
        <f t="shared" si="113"/>
        <v/>
      </c>
    </row>
    <row r="5192" spans="9:9" x14ac:dyDescent="0.25">
      <c r="I5192" t="str">
        <f t="shared" si="113"/>
        <v/>
      </c>
    </row>
    <row r="5193" spans="9:9" x14ac:dyDescent="0.25">
      <c r="I5193" t="str">
        <f t="shared" si="113"/>
        <v/>
      </c>
    </row>
    <row r="5194" spans="9:9" x14ac:dyDescent="0.25">
      <c r="I5194" t="str">
        <f t="shared" si="113"/>
        <v/>
      </c>
    </row>
    <row r="5195" spans="9:9" x14ac:dyDescent="0.25">
      <c r="I5195" t="str">
        <f t="shared" si="113"/>
        <v/>
      </c>
    </row>
    <row r="5196" spans="9:9" x14ac:dyDescent="0.25">
      <c r="I5196" t="str">
        <f t="shared" si="113"/>
        <v/>
      </c>
    </row>
    <row r="5197" spans="9:9" x14ac:dyDescent="0.25">
      <c r="I5197" t="str">
        <f t="shared" si="113"/>
        <v/>
      </c>
    </row>
    <row r="5198" spans="9:9" x14ac:dyDescent="0.25">
      <c r="I5198" t="str">
        <f t="shared" si="113"/>
        <v/>
      </c>
    </row>
    <row r="5199" spans="9:9" x14ac:dyDescent="0.25">
      <c r="I5199" t="str">
        <f t="shared" si="113"/>
        <v/>
      </c>
    </row>
    <row r="5200" spans="9:9" x14ac:dyDescent="0.25">
      <c r="I5200" t="str">
        <f t="shared" si="113"/>
        <v/>
      </c>
    </row>
    <row r="5201" spans="9:9" x14ac:dyDescent="0.25">
      <c r="I5201" t="str">
        <f t="shared" si="113"/>
        <v/>
      </c>
    </row>
    <row r="5202" spans="9:9" x14ac:dyDescent="0.25">
      <c r="I5202" t="str">
        <f t="shared" si="113"/>
        <v/>
      </c>
    </row>
    <row r="5203" spans="9:9" x14ac:dyDescent="0.25">
      <c r="I5203" t="str">
        <f t="shared" si="113"/>
        <v/>
      </c>
    </row>
    <row r="5204" spans="9:9" x14ac:dyDescent="0.25">
      <c r="I5204" t="str">
        <f t="shared" si="113"/>
        <v/>
      </c>
    </row>
    <row r="5205" spans="9:9" x14ac:dyDescent="0.25">
      <c r="I5205" t="str">
        <f t="shared" si="113"/>
        <v/>
      </c>
    </row>
    <row r="5206" spans="9:9" x14ac:dyDescent="0.25">
      <c r="I5206" t="str">
        <f t="shared" si="113"/>
        <v/>
      </c>
    </row>
    <row r="5207" spans="9:9" x14ac:dyDescent="0.25">
      <c r="I5207" t="str">
        <f t="shared" si="113"/>
        <v/>
      </c>
    </row>
    <row r="5208" spans="9:9" x14ac:dyDescent="0.25">
      <c r="I5208" t="str">
        <f t="shared" si="113"/>
        <v/>
      </c>
    </row>
    <row r="5209" spans="9:9" x14ac:dyDescent="0.25">
      <c r="I5209" t="str">
        <f t="shared" si="113"/>
        <v/>
      </c>
    </row>
    <row r="5210" spans="9:9" x14ac:dyDescent="0.25">
      <c r="I5210" t="str">
        <f t="shared" si="113"/>
        <v/>
      </c>
    </row>
    <row r="5211" spans="9:9" x14ac:dyDescent="0.25">
      <c r="I5211" t="str">
        <f t="shared" si="113"/>
        <v/>
      </c>
    </row>
    <row r="5212" spans="9:9" x14ac:dyDescent="0.25">
      <c r="I5212" t="str">
        <f t="shared" si="113"/>
        <v/>
      </c>
    </row>
    <row r="5213" spans="9:9" x14ac:dyDescent="0.25">
      <c r="I5213" t="str">
        <f t="shared" si="113"/>
        <v/>
      </c>
    </row>
    <row r="5214" spans="9:9" x14ac:dyDescent="0.25">
      <c r="I5214" t="str">
        <f t="shared" si="113"/>
        <v/>
      </c>
    </row>
    <row r="5215" spans="9:9" x14ac:dyDescent="0.25">
      <c r="I5215" t="str">
        <f t="shared" si="113"/>
        <v/>
      </c>
    </row>
    <row r="5216" spans="9:9" x14ac:dyDescent="0.25">
      <c r="I5216" t="str">
        <f t="shared" si="113"/>
        <v/>
      </c>
    </row>
    <row r="5217" spans="9:9" x14ac:dyDescent="0.25">
      <c r="I5217" t="str">
        <f t="shared" si="113"/>
        <v/>
      </c>
    </row>
    <row r="5218" spans="9:9" x14ac:dyDescent="0.25">
      <c r="I5218" t="str">
        <f t="shared" si="113"/>
        <v/>
      </c>
    </row>
    <row r="5219" spans="9:9" x14ac:dyDescent="0.25">
      <c r="I5219" t="str">
        <f t="shared" si="113"/>
        <v/>
      </c>
    </row>
    <row r="5220" spans="9:9" x14ac:dyDescent="0.25">
      <c r="I5220" t="str">
        <f t="shared" si="113"/>
        <v/>
      </c>
    </row>
    <row r="5221" spans="9:9" x14ac:dyDescent="0.25">
      <c r="I5221" t="str">
        <f t="shared" si="113"/>
        <v/>
      </c>
    </row>
    <row r="5222" spans="9:9" x14ac:dyDescent="0.25">
      <c r="I5222" t="str">
        <f t="shared" si="113"/>
        <v/>
      </c>
    </row>
    <row r="5223" spans="9:9" x14ac:dyDescent="0.25">
      <c r="I5223" t="str">
        <f t="shared" si="113"/>
        <v/>
      </c>
    </row>
    <row r="5224" spans="9:9" x14ac:dyDescent="0.25">
      <c r="I5224" t="str">
        <f t="shared" si="113"/>
        <v/>
      </c>
    </row>
    <row r="5225" spans="9:9" x14ac:dyDescent="0.25">
      <c r="I5225" t="str">
        <f t="shared" si="113"/>
        <v/>
      </c>
    </row>
    <row r="5226" spans="9:9" x14ac:dyDescent="0.25">
      <c r="I5226" t="str">
        <f t="shared" si="113"/>
        <v/>
      </c>
    </row>
    <row r="5227" spans="9:9" x14ac:dyDescent="0.25">
      <c r="I5227" t="str">
        <f t="shared" si="113"/>
        <v/>
      </c>
    </row>
    <row r="5228" spans="9:9" x14ac:dyDescent="0.25">
      <c r="I5228" t="str">
        <f t="shared" si="113"/>
        <v/>
      </c>
    </row>
    <row r="5229" spans="9:9" x14ac:dyDescent="0.25">
      <c r="I5229" t="str">
        <f t="shared" si="113"/>
        <v/>
      </c>
    </row>
    <row r="5230" spans="9:9" x14ac:dyDescent="0.25">
      <c r="I5230" t="str">
        <f t="shared" si="113"/>
        <v/>
      </c>
    </row>
    <row r="5231" spans="9:9" x14ac:dyDescent="0.25">
      <c r="I5231" t="str">
        <f t="shared" si="113"/>
        <v/>
      </c>
    </row>
    <row r="5232" spans="9:9" x14ac:dyDescent="0.25">
      <c r="I5232" t="str">
        <f t="shared" si="113"/>
        <v/>
      </c>
    </row>
    <row r="5233" spans="9:9" x14ac:dyDescent="0.25">
      <c r="I5233" t="str">
        <f t="shared" si="113"/>
        <v/>
      </c>
    </row>
    <row r="5234" spans="9:9" x14ac:dyDescent="0.25">
      <c r="I5234" t="str">
        <f t="shared" si="113"/>
        <v/>
      </c>
    </row>
    <row r="5235" spans="9:9" x14ac:dyDescent="0.25">
      <c r="I5235" t="str">
        <f t="shared" si="113"/>
        <v/>
      </c>
    </row>
    <row r="5236" spans="9:9" x14ac:dyDescent="0.25">
      <c r="I5236" t="str">
        <f t="shared" si="113"/>
        <v/>
      </c>
    </row>
    <row r="5237" spans="9:9" x14ac:dyDescent="0.25">
      <c r="I5237" t="str">
        <f t="shared" si="113"/>
        <v/>
      </c>
    </row>
    <row r="5238" spans="9:9" x14ac:dyDescent="0.25">
      <c r="I5238" t="str">
        <f t="shared" si="113"/>
        <v/>
      </c>
    </row>
    <row r="5239" spans="9:9" x14ac:dyDescent="0.25">
      <c r="I5239" t="str">
        <f t="shared" si="113"/>
        <v/>
      </c>
    </row>
    <row r="5240" spans="9:9" x14ac:dyDescent="0.25">
      <c r="I5240" t="str">
        <f t="shared" si="113"/>
        <v/>
      </c>
    </row>
    <row r="5241" spans="9:9" x14ac:dyDescent="0.25">
      <c r="I5241" t="str">
        <f t="shared" si="113"/>
        <v/>
      </c>
    </row>
    <row r="5242" spans="9:9" x14ac:dyDescent="0.25">
      <c r="I5242" t="str">
        <f t="shared" si="113"/>
        <v/>
      </c>
    </row>
    <row r="5243" spans="9:9" x14ac:dyDescent="0.25">
      <c r="I5243" t="str">
        <f t="shared" si="113"/>
        <v/>
      </c>
    </row>
    <row r="5244" spans="9:9" x14ac:dyDescent="0.25">
      <c r="I5244" t="str">
        <f t="shared" si="113"/>
        <v/>
      </c>
    </row>
    <row r="5245" spans="9:9" x14ac:dyDescent="0.25">
      <c r="I5245" t="str">
        <f t="shared" si="113"/>
        <v/>
      </c>
    </row>
    <row r="5246" spans="9:9" x14ac:dyDescent="0.25">
      <c r="I5246" t="str">
        <f t="shared" si="113"/>
        <v/>
      </c>
    </row>
    <row r="5247" spans="9:9" x14ac:dyDescent="0.25">
      <c r="I5247" t="str">
        <f t="shared" si="113"/>
        <v/>
      </c>
    </row>
    <row r="5248" spans="9:9" x14ac:dyDescent="0.25">
      <c r="I5248" t="str">
        <f t="shared" si="113"/>
        <v/>
      </c>
    </row>
    <row r="5249" spans="9:9" x14ac:dyDescent="0.25">
      <c r="I5249" t="str">
        <f t="shared" si="113"/>
        <v/>
      </c>
    </row>
    <row r="5250" spans="9:9" x14ac:dyDescent="0.25">
      <c r="I5250" t="str">
        <f t="shared" si="113"/>
        <v/>
      </c>
    </row>
    <row r="5251" spans="9:9" x14ac:dyDescent="0.25">
      <c r="I5251" t="str">
        <f t="shared" si="113"/>
        <v/>
      </c>
    </row>
    <row r="5252" spans="9:9" x14ac:dyDescent="0.25">
      <c r="I5252" t="str">
        <f t="shared" si="113"/>
        <v/>
      </c>
    </row>
    <row r="5253" spans="9:9" x14ac:dyDescent="0.25">
      <c r="I5253" t="str">
        <f t="shared" si="113"/>
        <v/>
      </c>
    </row>
    <row r="5254" spans="9:9" x14ac:dyDescent="0.25">
      <c r="I5254" t="str">
        <f t="shared" ref="I5254:I5317" si="114">IF(OR(H5254="",H5254="(blank)"),"",1)</f>
        <v/>
      </c>
    </row>
    <row r="5255" spans="9:9" x14ac:dyDescent="0.25">
      <c r="I5255" t="str">
        <f t="shared" si="114"/>
        <v/>
      </c>
    </row>
    <row r="5256" spans="9:9" x14ac:dyDescent="0.25">
      <c r="I5256" t="str">
        <f t="shared" si="114"/>
        <v/>
      </c>
    </row>
    <row r="5257" spans="9:9" x14ac:dyDescent="0.25">
      <c r="I5257" t="str">
        <f t="shared" si="114"/>
        <v/>
      </c>
    </row>
    <row r="5258" spans="9:9" x14ac:dyDescent="0.25">
      <c r="I5258" t="str">
        <f t="shared" si="114"/>
        <v/>
      </c>
    </row>
    <row r="5259" spans="9:9" x14ac:dyDescent="0.25">
      <c r="I5259" t="str">
        <f t="shared" si="114"/>
        <v/>
      </c>
    </row>
    <row r="5260" spans="9:9" x14ac:dyDescent="0.25">
      <c r="I5260" t="str">
        <f t="shared" si="114"/>
        <v/>
      </c>
    </row>
    <row r="5261" spans="9:9" x14ac:dyDescent="0.25">
      <c r="I5261" t="str">
        <f t="shared" si="114"/>
        <v/>
      </c>
    </row>
    <row r="5262" spans="9:9" x14ac:dyDescent="0.25">
      <c r="I5262" t="str">
        <f t="shared" si="114"/>
        <v/>
      </c>
    </row>
    <row r="5263" spans="9:9" x14ac:dyDescent="0.25">
      <c r="I5263" t="str">
        <f t="shared" si="114"/>
        <v/>
      </c>
    </row>
    <row r="5264" spans="9:9" x14ac:dyDescent="0.25">
      <c r="I5264" t="str">
        <f t="shared" si="114"/>
        <v/>
      </c>
    </row>
    <row r="5265" spans="9:9" x14ac:dyDescent="0.25">
      <c r="I5265" t="str">
        <f t="shared" si="114"/>
        <v/>
      </c>
    </row>
    <row r="5266" spans="9:9" x14ac:dyDescent="0.25">
      <c r="I5266" t="str">
        <f t="shared" si="114"/>
        <v/>
      </c>
    </row>
    <row r="5267" spans="9:9" x14ac:dyDescent="0.25">
      <c r="I5267" t="str">
        <f t="shared" si="114"/>
        <v/>
      </c>
    </row>
    <row r="5268" spans="9:9" x14ac:dyDescent="0.25">
      <c r="I5268" t="str">
        <f t="shared" si="114"/>
        <v/>
      </c>
    </row>
    <row r="5269" spans="9:9" x14ac:dyDescent="0.25">
      <c r="I5269" t="str">
        <f t="shared" si="114"/>
        <v/>
      </c>
    </row>
    <row r="5270" spans="9:9" x14ac:dyDescent="0.25">
      <c r="I5270" t="str">
        <f t="shared" si="114"/>
        <v/>
      </c>
    </row>
    <row r="5271" spans="9:9" x14ac:dyDescent="0.25">
      <c r="I5271" t="str">
        <f t="shared" si="114"/>
        <v/>
      </c>
    </row>
    <row r="5272" spans="9:9" x14ac:dyDescent="0.25">
      <c r="I5272" t="str">
        <f t="shared" si="114"/>
        <v/>
      </c>
    </row>
    <row r="5273" spans="9:9" x14ac:dyDescent="0.25">
      <c r="I5273" t="str">
        <f t="shared" si="114"/>
        <v/>
      </c>
    </row>
    <row r="5274" spans="9:9" x14ac:dyDescent="0.25">
      <c r="I5274" t="str">
        <f t="shared" si="114"/>
        <v/>
      </c>
    </row>
    <row r="5275" spans="9:9" x14ac:dyDescent="0.25">
      <c r="I5275" t="str">
        <f t="shared" si="114"/>
        <v/>
      </c>
    </row>
    <row r="5276" spans="9:9" x14ac:dyDescent="0.25">
      <c r="I5276" t="str">
        <f t="shared" si="114"/>
        <v/>
      </c>
    </row>
    <row r="5277" spans="9:9" x14ac:dyDescent="0.25">
      <c r="I5277" t="str">
        <f t="shared" si="114"/>
        <v/>
      </c>
    </row>
    <row r="5278" spans="9:9" x14ac:dyDescent="0.25">
      <c r="I5278" t="str">
        <f t="shared" si="114"/>
        <v/>
      </c>
    </row>
    <row r="5279" spans="9:9" x14ac:dyDescent="0.25">
      <c r="I5279" t="str">
        <f t="shared" si="114"/>
        <v/>
      </c>
    </row>
    <row r="5280" spans="9:9" x14ac:dyDescent="0.25">
      <c r="I5280" t="str">
        <f t="shared" si="114"/>
        <v/>
      </c>
    </row>
    <row r="5281" spans="9:9" x14ac:dyDescent="0.25">
      <c r="I5281" t="str">
        <f t="shared" si="114"/>
        <v/>
      </c>
    </row>
    <row r="5282" spans="9:9" x14ac:dyDescent="0.25">
      <c r="I5282" t="str">
        <f t="shared" si="114"/>
        <v/>
      </c>
    </row>
    <row r="5283" spans="9:9" x14ac:dyDescent="0.25">
      <c r="I5283" t="str">
        <f t="shared" si="114"/>
        <v/>
      </c>
    </row>
    <row r="5284" spans="9:9" x14ac:dyDescent="0.25">
      <c r="I5284" t="str">
        <f t="shared" si="114"/>
        <v/>
      </c>
    </row>
    <row r="5285" spans="9:9" x14ac:dyDescent="0.25">
      <c r="I5285" t="str">
        <f t="shared" si="114"/>
        <v/>
      </c>
    </row>
    <row r="5286" spans="9:9" x14ac:dyDescent="0.25">
      <c r="I5286" t="str">
        <f t="shared" si="114"/>
        <v/>
      </c>
    </row>
    <row r="5287" spans="9:9" x14ac:dyDescent="0.25">
      <c r="I5287" t="str">
        <f t="shared" si="114"/>
        <v/>
      </c>
    </row>
    <row r="5288" spans="9:9" x14ac:dyDescent="0.25">
      <c r="I5288" t="str">
        <f t="shared" si="114"/>
        <v/>
      </c>
    </row>
    <row r="5289" spans="9:9" x14ac:dyDescent="0.25">
      <c r="I5289" t="str">
        <f t="shared" si="114"/>
        <v/>
      </c>
    </row>
    <row r="5290" spans="9:9" x14ac:dyDescent="0.25">
      <c r="I5290" t="str">
        <f t="shared" si="114"/>
        <v/>
      </c>
    </row>
    <row r="5291" spans="9:9" x14ac:dyDescent="0.25">
      <c r="I5291" t="str">
        <f t="shared" si="114"/>
        <v/>
      </c>
    </row>
    <row r="5292" spans="9:9" x14ac:dyDescent="0.25">
      <c r="I5292" t="str">
        <f t="shared" si="114"/>
        <v/>
      </c>
    </row>
    <row r="5293" spans="9:9" x14ac:dyDescent="0.25">
      <c r="I5293" t="str">
        <f t="shared" si="114"/>
        <v/>
      </c>
    </row>
    <row r="5294" spans="9:9" x14ac:dyDescent="0.25">
      <c r="I5294" t="str">
        <f t="shared" si="114"/>
        <v/>
      </c>
    </row>
    <row r="5295" spans="9:9" x14ac:dyDescent="0.25">
      <c r="I5295" t="str">
        <f t="shared" si="114"/>
        <v/>
      </c>
    </row>
    <row r="5296" spans="9:9" x14ac:dyDescent="0.25">
      <c r="I5296" t="str">
        <f t="shared" si="114"/>
        <v/>
      </c>
    </row>
    <row r="5297" spans="9:9" x14ac:dyDescent="0.25">
      <c r="I5297" t="str">
        <f t="shared" si="114"/>
        <v/>
      </c>
    </row>
    <row r="5298" spans="9:9" x14ac:dyDescent="0.25">
      <c r="I5298" t="str">
        <f t="shared" si="114"/>
        <v/>
      </c>
    </row>
    <row r="5299" spans="9:9" x14ac:dyDescent="0.25">
      <c r="I5299" t="str">
        <f t="shared" si="114"/>
        <v/>
      </c>
    </row>
    <row r="5300" spans="9:9" x14ac:dyDescent="0.25">
      <c r="I5300" t="str">
        <f t="shared" si="114"/>
        <v/>
      </c>
    </row>
    <row r="5301" spans="9:9" x14ac:dyDescent="0.25">
      <c r="I5301" t="str">
        <f t="shared" si="114"/>
        <v/>
      </c>
    </row>
    <row r="5302" spans="9:9" x14ac:dyDescent="0.25">
      <c r="I5302" t="str">
        <f t="shared" si="114"/>
        <v/>
      </c>
    </row>
    <row r="5303" spans="9:9" x14ac:dyDescent="0.25">
      <c r="I5303" t="str">
        <f t="shared" si="114"/>
        <v/>
      </c>
    </row>
    <row r="5304" spans="9:9" x14ac:dyDescent="0.25">
      <c r="I5304" t="str">
        <f t="shared" si="114"/>
        <v/>
      </c>
    </row>
    <row r="5305" spans="9:9" x14ac:dyDescent="0.25">
      <c r="I5305" t="str">
        <f t="shared" si="114"/>
        <v/>
      </c>
    </row>
    <row r="5306" spans="9:9" x14ac:dyDescent="0.25">
      <c r="I5306" t="str">
        <f t="shared" si="114"/>
        <v/>
      </c>
    </row>
    <row r="5307" spans="9:9" x14ac:dyDescent="0.25">
      <c r="I5307" t="str">
        <f t="shared" si="114"/>
        <v/>
      </c>
    </row>
    <row r="5308" spans="9:9" x14ac:dyDescent="0.25">
      <c r="I5308" t="str">
        <f t="shared" si="114"/>
        <v/>
      </c>
    </row>
    <row r="5309" spans="9:9" x14ac:dyDescent="0.25">
      <c r="I5309" t="str">
        <f t="shared" si="114"/>
        <v/>
      </c>
    </row>
    <row r="5310" spans="9:9" x14ac:dyDescent="0.25">
      <c r="I5310" t="str">
        <f t="shared" si="114"/>
        <v/>
      </c>
    </row>
    <row r="5311" spans="9:9" x14ac:dyDescent="0.25">
      <c r="I5311" t="str">
        <f t="shared" si="114"/>
        <v/>
      </c>
    </row>
    <row r="5312" spans="9:9" x14ac:dyDescent="0.25">
      <c r="I5312" t="str">
        <f t="shared" si="114"/>
        <v/>
      </c>
    </row>
    <row r="5313" spans="9:9" x14ac:dyDescent="0.25">
      <c r="I5313" t="str">
        <f t="shared" si="114"/>
        <v/>
      </c>
    </row>
    <row r="5314" spans="9:9" x14ac:dyDescent="0.25">
      <c r="I5314" t="str">
        <f t="shared" si="114"/>
        <v/>
      </c>
    </row>
    <row r="5315" spans="9:9" x14ac:dyDescent="0.25">
      <c r="I5315" t="str">
        <f t="shared" si="114"/>
        <v/>
      </c>
    </row>
    <row r="5316" spans="9:9" x14ac:dyDescent="0.25">
      <c r="I5316" t="str">
        <f t="shared" si="114"/>
        <v/>
      </c>
    </row>
    <row r="5317" spans="9:9" x14ac:dyDescent="0.25">
      <c r="I5317" t="str">
        <f t="shared" si="114"/>
        <v/>
      </c>
    </row>
    <row r="5318" spans="9:9" x14ac:dyDescent="0.25">
      <c r="I5318" t="str">
        <f t="shared" ref="I5318:I5381" si="115">IF(OR(H5318="",H5318="(blank)"),"",1)</f>
        <v/>
      </c>
    </row>
    <row r="5319" spans="9:9" x14ac:dyDescent="0.25">
      <c r="I5319" t="str">
        <f t="shared" si="115"/>
        <v/>
      </c>
    </row>
    <row r="5320" spans="9:9" x14ac:dyDescent="0.25">
      <c r="I5320" t="str">
        <f t="shared" si="115"/>
        <v/>
      </c>
    </row>
    <row r="5321" spans="9:9" x14ac:dyDescent="0.25">
      <c r="I5321" t="str">
        <f t="shared" si="115"/>
        <v/>
      </c>
    </row>
    <row r="5322" spans="9:9" x14ac:dyDescent="0.25">
      <c r="I5322" t="str">
        <f t="shared" si="115"/>
        <v/>
      </c>
    </row>
    <row r="5323" spans="9:9" x14ac:dyDescent="0.25">
      <c r="I5323" t="str">
        <f t="shared" si="115"/>
        <v/>
      </c>
    </row>
    <row r="5324" spans="9:9" x14ac:dyDescent="0.25">
      <c r="I5324" t="str">
        <f t="shared" si="115"/>
        <v/>
      </c>
    </row>
    <row r="5325" spans="9:9" x14ac:dyDescent="0.25">
      <c r="I5325" t="str">
        <f t="shared" si="115"/>
        <v/>
      </c>
    </row>
    <row r="5326" spans="9:9" x14ac:dyDescent="0.25">
      <c r="I5326" t="str">
        <f t="shared" si="115"/>
        <v/>
      </c>
    </row>
    <row r="5327" spans="9:9" x14ac:dyDescent="0.25">
      <c r="I5327" t="str">
        <f t="shared" si="115"/>
        <v/>
      </c>
    </row>
    <row r="5328" spans="9:9" x14ac:dyDescent="0.25">
      <c r="I5328" t="str">
        <f t="shared" si="115"/>
        <v/>
      </c>
    </row>
    <row r="5329" spans="9:9" x14ac:dyDescent="0.25">
      <c r="I5329" t="str">
        <f t="shared" si="115"/>
        <v/>
      </c>
    </row>
    <row r="5330" spans="9:9" x14ac:dyDescent="0.25">
      <c r="I5330" t="str">
        <f t="shared" si="115"/>
        <v/>
      </c>
    </row>
    <row r="5331" spans="9:9" x14ac:dyDescent="0.25">
      <c r="I5331" t="str">
        <f t="shared" si="115"/>
        <v/>
      </c>
    </row>
    <row r="5332" spans="9:9" x14ac:dyDescent="0.25">
      <c r="I5332" t="str">
        <f t="shared" si="115"/>
        <v/>
      </c>
    </row>
    <row r="5333" spans="9:9" x14ac:dyDescent="0.25">
      <c r="I5333" t="str">
        <f t="shared" si="115"/>
        <v/>
      </c>
    </row>
    <row r="5334" spans="9:9" x14ac:dyDescent="0.25">
      <c r="I5334" t="str">
        <f t="shared" si="115"/>
        <v/>
      </c>
    </row>
    <row r="5335" spans="9:9" x14ac:dyDescent="0.25">
      <c r="I5335" t="str">
        <f t="shared" si="115"/>
        <v/>
      </c>
    </row>
    <row r="5336" spans="9:9" x14ac:dyDescent="0.25">
      <c r="I5336" t="str">
        <f t="shared" si="115"/>
        <v/>
      </c>
    </row>
    <row r="5337" spans="9:9" x14ac:dyDescent="0.25">
      <c r="I5337" t="str">
        <f t="shared" si="115"/>
        <v/>
      </c>
    </row>
    <row r="5338" spans="9:9" x14ac:dyDescent="0.25">
      <c r="I5338" t="str">
        <f t="shared" si="115"/>
        <v/>
      </c>
    </row>
    <row r="5339" spans="9:9" x14ac:dyDescent="0.25">
      <c r="I5339" t="str">
        <f t="shared" si="115"/>
        <v/>
      </c>
    </row>
    <row r="5340" spans="9:9" x14ac:dyDescent="0.25">
      <c r="I5340" t="str">
        <f t="shared" si="115"/>
        <v/>
      </c>
    </row>
    <row r="5341" spans="9:9" x14ac:dyDescent="0.25">
      <c r="I5341" t="str">
        <f t="shared" si="115"/>
        <v/>
      </c>
    </row>
    <row r="5342" spans="9:9" x14ac:dyDescent="0.25">
      <c r="I5342" t="str">
        <f t="shared" si="115"/>
        <v/>
      </c>
    </row>
    <row r="5343" spans="9:9" x14ac:dyDescent="0.25">
      <c r="I5343" t="str">
        <f t="shared" si="115"/>
        <v/>
      </c>
    </row>
    <row r="5344" spans="9:9" x14ac:dyDescent="0.25">
      <c r="I5344" t="str">
        <f t="shared" si="115"/>
        <v/>
      </c>
    </row>
    <row r="5345" spans="9:9" x14ac:dyDescent="0.25">
      <c r="I5345" t="str">
        <f t="shared" si="115"/>
        <v/>
      </c>
    </row>
    <row r="5346" spans="9:9" x14ac:dyDescent="0.25">
      <c r="I5346" t="str">
        <f t="shared" si="115"/>
        <v/>
      </c>
    </row>
    <row r="5347" spans="9:9" x14ac:dyDescent="0.25">
      <c r="I5347" t="str">
        <f t="shared" si="115"/>
        <v/>
      </c>
    </row>
    <row r="5348" spans="9:9" x14ac:dyDescent="0.25">
      <c r="I5348" t="str">
        <f t="shared" si="115"/>
        <v/>
      </c>
    </row>
    <row r="5349" spans="9:9" x14ac:dyDescent="0.25">
      <c r="I5349" t="str">
        <f t="shared" si="115"/>
        <v/>
      </c>
    </row>
    <row r="5350" spans="9:9" x14ac:dyDescent="0.25">
      <c r="I5350" t="str">
        <f t="shared" si="115"/>
        <v/>
      </c>
    </row>
    <row r="5351" spans="9:9" x14ac:dyDescent="0.25">
      <c r="I5351" t="str">
        <f t="shared" si="115"/>
        <v/>
      </c>
    </row>
    <row r="5352" spans="9:9" x14ac:dyDescent="0.25">
      <c r="I5352" t="str">
        <f t="shared" si="115"/>
        <v/>
      </c>
    </row>
    <row r="5353" spans="9:9" x14ac:dyDescent="0.25">
      <c r="I5353" t="str">
        <f t="shared" si="115"/>
        <v/>
      </c>
    </row>
    <row r="5354" spans="9:9" x14ac:dyDescent="0.25">
      <c r="I5354" t="str">
        <f t="shared" si="115"/>
        <v/>
      </c>
    </row>
    <row r="5355" spans="9:9" x14ac:dyDescent="0.25">
      <c r="I5355" t="str">
        <f t="shared" si="115"/>
        <v/>
      </c>
    </row>
    <row r="5356" spans="9:9" x14ac:dyDescent="0.25">
      <c r="I5356" t="str">
        <f t="shared" si="115"/>
        <v/>
      </c>
    </row>
    <row r="5357" spans="9:9" x14ac:dyDescent="0.25">
      <c r="I5357" t="str">
        <f t="shared" si="115"/>
        <v/>
      </c>
    </row>
    <row r="5358" spans="9:9" x14ac:dyDescent="0.25">
      <c r="I5358" t="str">
        <f t="shared" si="115"/>
        <v/>
      </c>
    </row>
    <row r="5359" spans="9:9" x14ac:dyDescent="0.25">
      <c r="I5359" t="str">
        <f t="shared" si="115"/>
        <v/>
      </c>
    </row>
    <row r="5360" spans="9:9" x14ac:dyDescent="0.25">
      <c r="I5360" t="str">
        <f t="shared" si="115"/>
        <v/>
      </c>
    </row>
    <row r="5361" spans="9:9" x14ac:dyDescent="0.25">
      <c r="I5361" t="str">
        <f t="shared" si="115"/>
        <v/>
      </c>
    </row>
    <row r="5362" spans="9:9" x14ac:dyDescent="0.25">
      <c r="I5362" t="str">
        <f t="shared" si="115"/>
        <v/>
      </c>
    </row>
    <row r="5363" spans="9:9" x14ac:dyDescent="0.25">
      <c r="I5363" t="str">
        <f t="shared" si="115"/>
        <v/>
      </c>
    </row>
    <row r="5364" spans="9:9" x14ac:dyDescent="0.25">
      <c r="I5364" t="str">
        <f t="shared" si="115"/>
        <v/>
      </c>
    </row>
    <row r="5365" spans="9:9" x14ac:dyDescent="0.25">
      <c r="I5365" t="str">
        <f t="shared" si="115"/>
        <v/>
      </c>
    </row>
    <row r="5366" spans="9:9" x14ac:dyDescent="0.25">
      <c r="I5366" t="str">
        <f t="shared" si="115"/>
        <v/>
      </c>
    </row>
    <row r="5367" spans="9:9" x14ac:dyDescent="0.25">
      <c r="I5367" t="str">
        <f t="shared" si="115"/>
        <v/>
      </c>
    </row>
    <row r="5368" spans="9:9" x14ac:dyDescent="0.25">
      <c r="I5368" t="str">
        <f t="shared" si="115"/>
        <v/>
      </c>
    </row>
    <row r="5369" spans="9:9" x14ac:dyDescent="0.25">
      <c r="I5369" t="str">
        <f t="shared" si="115"/>
        <v/>
      </c>
    </row>
    <row r="5370" spans="9:9" x14ac:dyDescent="0.25">
      <c r="I5370" t="str">
        <f t="shared" si="115"/>
        <v/>
      </c>
    </row>
    <row r="5371" spans="9:9" x14ac:dyDescent="0.25">
      <c r="I5371" t="str">
        <f t="shared" si="115"/>
        <v/>
      </c>
    </row>
    <row r="5372" spans="9:9" x14ac:dyDescent="0.25">
      <c r="I5372" t="str">
        <f t="shared" si="115"/>
        <v/>
      </c>
    </row>
    <row r="5373" spans="9:9" x14ac:dyDescent="0.25">
      <c r="I5373" t="str">
        <f t="shared" si="115"/>
        <v/>
      </c>
    </row>
    <row r="5374" spans="9:9" x14ac:dyDescent="0.25">
      <c r="I5374" t="str">
        <f t="shared" si="115"/>
        <v/>
      </c>
    </row>
    <row r="5375" spans="9:9" x14ac:dyDescent="0.25">
      <c r="I5375" t="str">
        <f t="shared" si="115"/>
        <v/>
      </c>
    </row>
    <row r="5376" spans="9:9" x14ac:dyDescent="0.25">
      <c r="I5376" t="str">
        <f t="shared" si="115"/>
        <v/>
      </c>
    </row>
    <row r="5377" spans="9:9" x14ac:dyDescent="0.25">
      <c r="I5377" t="str">
        <f t="shared" si="115"/>
        <v/>
      </c>
    </row>
    <row r="5378" spans="9:9" x14ac:dyDescent="0.25">
      <c r="I5378" t="str">
        <f t="shared" si="115"/>
        <v/>
      </c>
    </row>
    <row r="5379" spans="9:9" x14ac:dyDescent="0.25">
      <c r="I5379" t="str">
        <f t="shared" si="115"/>
        <v/>
      </c>
    </row>
    <row r="5380" spans="9:9" x14ac:dyDescent="0.25">
      <c r="I5380" t="str">
        <f t="shared" si="115"/>
        <v/>
      </c>
    </row>
    <row r="5381" spans="9:9" x14ac:dyDescent="0.25">
      <c r="I5381" t="str">
        <f t="shared" si="115"/>
        <v/>
      </c>
    </row>
    <row r="5382" spans="9:9" x14ac:dyDescent="0.25">
      <c r="I5382" t="str">
        <f t="shared" ref="I5382:I5445" si="116">IF(OR(H5382="",H5382="(blank)"),"",1)</f>
        <v/>
      </c>
    </row>
    <row r="5383" spans="9:9" x14ac:dyDescent="0.25">
      <c r="I5383" t="str">
        <f t="shared" si="116"/>
        <v/>
      </c>
    </row>
    <row r="5384" spans="9:9" x14ac:dyDescent="0.25">
      <c r="I5384" t="str">
        <f t="shared" si="116"/>
        <v/>
      </c>
    </row>
    <row r="5385" spans="9:9" x14ac:dyDescent="0.25">
      <c r="I5385" t="str">
        <f t="shared" si="116"/>
        <v/>
      </c>
    </row>
    <row r="5386" spans="9:9" x14ac:dyDescent="0.25">
      <c r="I5386" t="str">
        <f t="shared" si="116"/>
        <v/>
      </c>
    </row>
    <row r="5387" spans="9:9" x14ac:dyDescent="0.25">
      <c r="I5387" t="str">
        <f t="shared" si="116"/>
        <v/>
      </c>
    </row>
    <row r="5388" spans="9:9" x14ac:dyDescent="0.25">
      <c r="I5388" t="str">
        <f t="shared" si="116"/>
        <v/>
      </c>
    </row>
    <row r="5389" spans="9:9" x14ac:dyDescent="0.25">
      <c r="I5389" t="str">
        <f t="shared" si="116"/>
        <v/>
      </c>
    </row>
    <row r="5390" spans="9:9" x14ac:dyDescent="0.25">
      <c r="I5390" t="str">
        <f t="shared" si="116"/>
        <v/>
      </c>
    </row>
    <row r="5391" spans="9:9" x14ac:dyDescent="0.25">
      <c r="I5391" t="str">
        <f t="shared" si="116"/>
        <v/>
      </c>
    </row>
    <row r="5392" spans="9:9" x14ac:dyDescent="0.25">
      <c r="I5392" t="str">
        <f t="shared" si="116"/>
        <v/>
      </c>
    </row>
    <row r="5393" spans="9:9" x14ac:dyDescent="0.25">
      <c r="I5393" t="str">
        <f t="shared" si="116"/>
        <v/>
      </c>
    </row>
    <row r="5394" spans="9:9" x14ac:dyDescent="0.25">
      <c r="I5394" t="str">
        <f t="shared" si="116"/>
        <v/>
      </c>
    </row>
    <row r="5395" spans="9:9" x14ac:dyDescent="0.25">
      <c r="I5395" t="str">
        <f t="shared" si="116"/>
        <v/>
      </c>
    </row>
    <row r="5396" spans="9:9" x14ac:dyDescent="0.25">
      <c r="I5396" t="str">
        <f t="shared" si="116"/>
        <v/>
      </c>
    </row>
    <row r="5397" spans="9:9" x14ac:dyDescent="0.25">
      <c r="I5397" t="str">
        <f t="shared" si="116"/>
        <v/>
      </c>
    </row>
    <row r="5398" spans="9:9" x14ac:dyDescent="0.25">
      <c r="I5398" t="str">
        <f t="shared" si="116"/>
        <v/>
      </c>
    </row>
    <row r="5399" spans="9:9" x14ac:dyDescent="0.25">
      <c r="I5399" t="str">
        <f t="shared" si="116"/>
        <v/>
      </c>
    </row>
    <row r="5400" spans="9:9" x14ac:dyDescent="0.25">
      <c r="I5400" t="str">
        <f t="shared" si="116"/>
        <v/>
      </c>
    </row>
    <row r="5401" spans="9:9" x14ac:dyDescent="0.25">
      <c r="I5401" t="str">
        <f t="shared" si="116"/>
        <v/>
      </c>
    </row>
    <row r="5402" spans="9:9" x14ac:dyDescent="0.25">
      <c r="I5402" t="str">
        <f t="shared" si="116"/>
        <v/>
      </c>
    </row>
    <row r="5403" spans="9:9" x14ac:dyDescent="0.25">
      <c r="I5403" t="str">
        <f t="shared" si="116"/>
        <v/>
      </c>
    </row>
    <row r="5404" spans="9:9" x14ac:dyDescent="0.25">
      <c r="I5404" t="str">
        <f t="shared" si="116"/>
        <v/>
      </c>
    </row>
    <row r="5405" spans="9:9" x14ac:dyDescent="0.25">
      <c r="I5405" t="str">
        <f t="shared" si="116"/>
        <v/>
      </c>
    </row>
    <row r="5406" spans="9:9" x14ac:dyDescent="0.25">
      <c r="I5406" t="str">
        <f t="shared" si="116"/>
        <v/>
      </c>
    </row>
    <row r="5407" spans="9:9" x14ac:dyDescent="0.25">
      <c r="I5407" t="str">
        <f t="shared" si="116"/>
        <v/>
      </c>
    </row>
    <row r="5408" spans="9:9" x14ac:dyDescent="0.25">
      <c r="I5408" t="str">
        <f t="shared" si="116"/>
        <v/>
      </c>
    </row>
    <row r="5409" spans="9:9" x14ac:dyDescent="0.25">
      <c r="I5409" t="str">
        <f t="shared" si="116"/>
        <v/>
      </c>
    </row>
    <row r="5410" spans="9:9" x14ac:dyDescent="0.25">
      <c r="I5410" t="str">
        <f t="shared" si="116"/>
        <v/>
      </c>
    </row>
    <row r="5411" spans="9:9" x14ac:dyDescent="0.25">
      <c r="I5411" t="str">
        <f t="shared" si="116"/>
        <v/>
      </c>
    </row>
    <row r="5412" spans="9:9" x14ac:dyDescent="0.25">
      <c r="I5412" t="str">
        <f t="shared" si="116"/>
        <v/>
      </c>
    </row>
    <row r="5413" spans="9:9" x14ac:dyDescent="0.25">
      <c r="I5413" t="str">
        <f t="shared" si="116"/>
        <v/>
      </c>
    </row>
    <row r="5414" spans="9:9" x14ac:dyDescent="0.25">
      <c r="I5414" t="str">
        <f t="shared" si="116"/>
        <v/>
      </c>
    </row>
    <row r="5415" spans="9:9" x14ac:dyDescent="0.25">
      <c r="I5415" t="str">
        <f t="shared" si="116"/>
        <v/>
      </c>
    </row>
    <row r="5416" spans="9:9" x14ac:dyDescent="0.25">
      <c r="I5416" t="str">
        <f t="shared" si="116"/>
        <v/>
      </c>
    </row>
    <row r="5417" spans="9:9" x14ac:dyDescent="0.25">
      <c r="I5417" t="str">
        <f t="shared" si="116"/>
        <v/>
      </c>
    </row>
    <row r="5418" spans="9:9" x14ac:dyDescent="0.25">
      <c r="I5418" t="str">
        <f t="shared" si="116"/>
        <v/>
      </c>
    </row>
    <row r="5419" spans="9:9" x14ac:dyDescent="0.25">
      <c r="I5419" t="str">
        <f t="shared" si="116"/>
        <v/>
      </c>
    </row>
    <row r="5420" spans="9:9" x14ac:dyDescent="0.25">
      <c r="I5420" t="str">
        <f t="shared" si="116"/>
        <v/>
      </c>
    </row>
    <row r="5421" spans="9:9" x14ac:dyDescent="0.25">
      <c r="I5421" t="str">
        <f t="shared" si="116"/>
        <v/>
      </c>
    </row>
    <row r="5422" spans="9:9" x14ac:dyDescent="0.25">
      <c r="I5422" t="str">
        <f t="shared" si="116"/>
        <v/>
      </c>
    </row>
    <row r="5423" spans="9:9" x14ac:dyDescent="0.25">
      <c r="I5423" t="str">
        <f t="shared" si="116"/>
        <v/>
      </c>
    </row>
    <row r="5424" spans="9:9" x14ac:dyDescent="0.25">
      <c r="I5424" t="str">
        <f t="shared" si="116"/>
        <v/>
      </c>
    </row>
    <row r="5425" spans="9:9" x14ac:dyDescent="0.25">
      <c r="I5425" t="str">
        <f t="shared" si="116"/>
        <v/>
      </c>
    </row>
    <row r="5426" spans="9:9" x14ac:dyDescent="0.25">
      <c r="I5426" t="str">
        <f t="shared" si="116"/>
        <v/>
      </c>
    </row>
    <row r="5427" spans="9:9" x14ac:dyDescent="0.25">
      <c r="I5427" t="str">
        <f t="shared" si="116"/>
        <v/>
      </c>
    </row>
    <row r="5428" spans="9:9" x14ac:dyDescent="0.25">
      <c r="I5428" t="str">
        <f t="shared" si="116"/>
        <v/>
      </c>
    </row>
    <row r="5429" spans="9:9" x14ac:dyDescent="0.25">
      <c r="I5429" t="str">
        <f t="shared" si="116"/>
        <v/>
      </c>
    </row>
    <row r="5430" spans="9:9" x14ac:dyDescent="0.25">
      <c r="I5430" t="str">
        <f t="shared" si="116"/>
        <v/>
      </c>
    </row>
    <row r="5431" spans="9:9" x14ac:dyDescent="0.25">
      <c r="I5431" t="str">
        <f t="shared" si="116"/>
        <v/>
      </c>
    </row>
    <row r="5432" spans="9:9" x14ac:dyDescent="0.25">
      <c r="I5432" t="str">
        <f t="shared" si="116"/>
        <v/>
      </c>
    </row>
    <row r="5433" spans="9:9" x14ac:dyDescent="0.25">
      <c r="I5433" t="str">
        <f t="shared" si="116"/>
        <v/>
      </c>
    </row>
    <row r="5434" spans="9:9" x14ac:dyDescent="0.25">
      <c r="I5434" t="str">
        <f t="shared" si="116"/>
        <v/>
      </c>
    </row>
    <row r="5435" spans="9:9" x14ac:dyDescent="0.25">
      <c r="I5435" t="str">
        <f t="shared" si="116"/>
        <v/>
      </c>
    </row>
    <row r="5436" spans="9:9" x14ac:dyDescent="0.25">
      <c r="I5436" t="str">
        <f t="shared" si="116"/>
        <v/>
      </c>
    </row>
    <row r="5437" spans="9:9" x14ac:dyDescent="0.25">
      <c r="I5437" t="str">
        <f t="shared" si="116"/>
        <v/>
      </c>
    </row>
    <row r="5438" spans="9:9" x14ac:dyDescent="0.25">
      <c r="I5438" t="str">
        <f t="shared" si="116"/>
        <v/>
      </c>
    </row>
    <row r="5439" spans="9:9" x14ac:dyDescent="0.25">
      <c r="I5439" t="str">
        <f t="shared" si="116"/>
        <v/>
      </c>
    </row>
    <row r="5440" spans="9:9" x14ac:dyDescent="0.25">
      <c r="I5440" t="str">
        <f t="shared" si="116"/>
        <v/>
      </c>
    </row>
    <row r="5441" spans="9:9" x14ac:dyDescent="0.25">
      <c r="I5441" t="str">
        <f t="shared" si="116"/>
        <v/>
      </c>
    </row>
    <row r="5442" spans="9:9" x14ac:dyDescent="0.25">
      <c r="I5442" t="str">
        <f t="shared" si="116"/>
        <v/>
      </c>
    </row>
    <row r="5443" spans="9:9" x14ac:dyDescent="0.25">
      <c r="I5443" t="str">
        <f t="shared" si="116"/>
        <v/>
      </c>
    </row>
    <row r="5444" spans="9:9" x14ac:dyDescent="0.25">
      <c r="I5444" t="str">
        <f t="shared" si="116"/>
        <v/>
      </c>
    </row>
    <row r="5445" spans="9:9" x14ac:dyDescent="0.25">
      <c r="I5445" t="str">
        <f t="shared" si="116"/>
        <v/>
      </c>
    </row>
    <row r="5446" spans="9:9" x14ac:dyDescent="0.25">
      <c r="I5446" t="str">
        <f t="shared" ref="I5446:I5509" si="117">IF(OR(H5446="",H5446="(blank)"),"",1)</f>
        <v/>
      </c>
    </row>
    <row r="5447" spans="9:9" x14ac:dyDescent="0.25">
      <c r="I5447" t="str">
        <f t="shared" si="117"/>
        <v/>
      </c>
    </row>
    <row r="5448" spans="9:9" x14ac:dyDescent="0.25">
      <c r="I5448" t="str">
        <f t="shared" si="117"/>
        <v/>
      </c>
    </row>
    <row r="5449" spans="9:9" x14ac:dyDescent="0.25">
      <c r="I5449" t="str">
        <f t="shared" si="117"/>
        <v/>
      </c>
    </row>
    <row r="5450" spans="9:9" x14ac:dyDescent="0.25">
      <c r="I5450" t="str">
        <f t="shared" si="117"/>
        <v/>
      </c>
    </row>
    <row r="5451" spans="9:9" x14ac:dyDescent="0.25">
      <c r="I5451" t="str">
        <f t="shared" si="117"/>
        <v/>
      </c>
    </row>
    <row r="5452" spans="9:9" x14ac:dyDescent="0.25">
      <c r="I5452" t="str">
        <f t="shared" si="117"/>
        <v/>
      </c>
    </row>
    <row r="5453" spans="9:9" x14ac:dyDescent="0.25">
      <c r="I5453" t="str">
        <f t="shared" si="117"/>
        <v/>
      </c>
    </row>
    <row r="5454" spans="9:9" x14ac:dyDescent="0.25">
      <c r="I5454" t="str">
        <f t="shared" si="117"/>
        <v/>
      </c>
    </row>
    <row r="5455" spans="9:9" x14ac:dyDescent="0.25">
      <c r="I5455" t="str">
        <f t="shared" si="117"/>
        <v/>
      </c>
    </row>
    <row r="5456" spans="9:9" x14ac:dyDescent="0.25">
      <c r="I5456" t="str">
        <f t="shared" si="117"/>
        <v/>
      </c>
    </row>
    <row r="5457" spans="9:9" x14ac:dyDescent="0.25">
      <c r="I5457" t="str">
        <f t="shared" si="117"/>
        <v/>
      </c>
    </row>
    <row r="5458" spans="9:9" x14ac:dyDescent="0.25">
      <c r="I5458" t="str">
        <f t="shared" si="117"/>
        <v/>
      </c>
    </row>
    <row r="5459" spans="9:9" x14ac:dyDescent="0.25">
      <c r="I5459" t="str">
        <f t="shared" si="117"/>
        <v/>
      </c>
    </row>
    <row r="5460" spans="9:9" x14ac:dyDescent="0.25">
      <c r="I5460" t="str">
        <f t="shared" si="117"/>
        <v/>
      </c>
    </row>
    <row r="5461" spans="9:9" x14ac:dyDescent="0.25">
      <c r="I5461" t="str">
        <f t="shared" si="117"/>
        <v/>
      </c>
    </row>
    <row r="5462" spans="9:9" x14ac:dyDescent="0.25">
      <c r="I5462" t="str">
        <f t="shared" si="117"/>
        <v/>
      </c>
    </row>
    <row r="5463" spans="9:9" x14ac:dyDescent="0.25">
      <c r="I5463" t="str">
        <f t="shared" si="117"/>
        <v/>
      </c>
    </row>
    <row r="5464" spans="9:9" x14ac:dyDescent="0.25">
      <c r="I5464" t="str">
        <f t="shared" si="117"/>
        <v/>
      </c>
    </row>
    <row r="5465" spans="9:9" x14ac:dyDescent="0.25">
      <c r="I5465" t="str">
        <f t="shared" si="117"/>
        <v/>
      </c>
    </row>
    <row r="5466" spans="9:9" x14ac:dyDescent="0.25">
      <c r="I5466" t="str">
        <f t="shared" si="117"/>
        <v/>
      </c>
    </row>
    <row r="5467" spans="9:9" x14ac:dyDescent="0.25">
      <c r="I5467" t="str">
        <f t="shared" si="117"/>
        <v/>
      </c>
    </row>
    <row r="5468" spans="9:9" x14ac:dyDescent="0.25">
      <c r="I5468" t="str">
        <f t="shared" si="117"/>
        <v/>
      </c>
    </row>
    <row r="5469" spans="9:9" x14ac:dyDescent="0.25">
      <c r="I5469" t="str">
        <f t="shared" si="117"/>
        <v/>
      </c>
    </row>
    <row r="5470" spans="9:9" x14ac:dyDescent="0.25">
      <c r="I5470" t="str">
        <f t="shared" si="117"/>
        <v/>
      </c>
    </row>
    <row r="5471" spans="9:9" x14ac:dyDescent="0.25">
      <c r="I5471" t="str">
        <f t="shared" si="117"/>
        <v/>
      </c>
    </row>
    <row r="5472" spans="9:9" x14ac:dyDescent="0.25">
      <c r="I5472" t="str">
        <f t="shared" si="117"/>
        <v/>
      </c>
    </row>
    <row r="5473" spans="9:9" x14ac:dyDescent="0.25">
      <c r="I5473" t="str">
        <f t="shared" si="117"/>
        <v/>
      </c>
    </row>
    <row r="5474" spans="9:9" x14ac:dyDescent="0.25">
      <c r="I5474" t="str">
        <f t="shared" si="117"/>
        <v/>
      </c>
    </row>
    <row r="5475" spans="9:9" x14ac:dyDescent="0.25">
      <c r="I5475" t="str">
        <f t="shared" si="117"/>
        <v/>
      </c>
    </row>
    <row r="5476" spans="9:9" x14ac:dyDescent="0.25">
      <c r="I5476" t="str">
        <f t="shared" si="117"/>
        <v/>
      </c>
    </row>
    <row r="5477" spans="9:9" x14ac:dyDescent="0.25">
      <c r="I5477" t="str">
        <f t="shared" si="117"/>
        <v/>
      </c>
    </row>
    <row r="5478" spans="9:9" x14ac:dyDescent="0.25">
      <c r="I5478" t="str">
        <f t="shared" si="117"/>
        <v/>
      </c>
    </row>
    <row r="5479" spans="9:9" x14ac:dyDescent="0.25">
      <c r="I5479" t="str">
        <f t="shared" si="117"/>
        <v/>
      </c>
    </row>
    <row r="5480" spans="9:9" x14ac:dyDescent="0.25">
      <c r="I5480" t="str">
        <f t="shared" si="117"/>
        <v/>
      </c>
    </row>
    <row r="5481" spans="9:9" x14ac:dyDescent="0.25">
      <c r="I5481" t="str">
        <f t="shared" si="117"/>
        <v/>
      </c>
    </row>
    <row r="5482" spans="9:9" x14ac:dyDescent="0.25">
      <c r="I5482" t="str">
        <f t="shared" si="117"/>
        <v/>
      </c>
    </row>
    <row r="5483" spans="9:9" x14ac:dyDescent="0.25">
      <c r="I5483" t="str">
        <f t="shared" si="117"/>
        <v/>
      </c>
    </row>
    <row r="5484" spans="9:9" x14ac:dyDescent="0.25">
      <c r="I5484" t="str">
        <f t="shared" si="117"/>
        <v/>
      </c>
    </row>
    <row r="5485" spans="9:9" x14ac:dyDescent="0.25">
      <c r="I5485" t="str">
        <f t="shared" si="117"/>
        <v/>
      </c>
    </row>
    <row r="5486" spans="9:9" x14ac:dyDescent="0.25">
      <c r="I5486" t="str">
        <f t="shared" si="117"/>
        <v/>
      </c>
    </row>
    <row r="5487" spans="9:9" x14ac:dyDescent="0.25">
      <c r="I5487" t="str">
        <f t="shared" si="117"/>
        <v/>
      </c>
    </row>
    <row r="5488" spans="9:9" x14ac:dyDescent="0.25">
      <c r="I5488" t="str">
        <f t="shared" si="117"/>
        <v/>
      </c>
    </row>
    <row r="5489" spans="9:9" x14ac:dyDescent="0.25">
      <c r="I5489" t="str">
        <f t="shared" si="117"/>
        <v/>
      </c>
    </row>
    <row r="5490" spans="9:9" x14ac:dyDescent="0.25">
      <c r="I5490" t="str">
        <f t="shared" si="117"/>
        <v/>
      </c>
    </row>
    <row r="5491" spans="9:9" x14ac:dyDescent="0.25">
      <c r="I5491" t="str">
        <f t="shared" si="117"/>
        <v/>
      </c>
    </row>
    <row r="5492" spans="9:9" x14ac:dyDescent="0.25">
      <c r="I5492" t="str">
        <f t="shared" si="117"/>
        <v/>
      </c>
    </row>
    <row r="5493" spans="9:9" x14ac:dyDescent="0.25">
      <c r="I5493" t="str">
        <f t="shared" si="117"/>
        <v/>
      </c>
    </row>
    <row r="5494" spans="9:9" x14ac:dyDescent="0.25">
      <c r="I5494" t="str">
        <f t="shared" si="117"/>
        <v/>
      </c>
    </row>
    <row r="5495" spans="9:9" x14ac:dyDescent="0.25">
      <c r="I5495" t="str">
        <f t="shared" si="117"/>
        <v/>
      </c>
    </row>
    <row r="5496" spans="9:9" x14ac:dyDescent="0.25">
      <c r="I5496" t="str">
        <f t="shared" si="117"/>
        <v/>
      </c>
    </row>
    <row r="5497" spans="9:9" x14ac:dyDescent="0.25">
      <c r="I5497" t="str">
        <f t="shared" si="117"/>
        <v/>
      </c>
    </row>
    <row r="5498" spans="9:9" x14ac:dyDescent="0.25">
      <c r="I5498" t="str">
        <f t="shared" si="117"/>
        <v/>
      </c>
    </row>
    <row r="5499" spans="9:9" x14ac:dyDescent="0.25">
      <c r="I5499" t="str">
        <f t="shared" si="117"/>
        <v/>
      </c>
    </row>
    <row r="5500" spans="9:9" x14ac:dyDescent="0.25">
      <c r="I5500" t="str">
        <f t="shared" si="117"/>
        <v/>
      </c>
    </row>
    <row r="5501" spans="9:9" x14ac:dyDescent="0.25">
      <c r="I5501" t="str">
        <f t="shared" si="117"/>
        <v/>
      </c>
    </row>
    <row r="5502" spans="9:9" x14ac:dyDescent="0.25">
      <c r="I5502" t="str">
        <f t="shared" si="117"/>
        <v/>
      </c>
    </row>
    <row r="5503" spans="9:9" x14ac:dyDescent="0.25">
      <c r="I5503" t="str">
        <f t="shared" si="117"/>
        <v/>
      </c>
    </row>
    <row r="5504" spans="9:9" x14ac:dyDescent="0.25">
      <c r="I5504" t="str">
        <f t="shared" si="117"/>
        <v/>
      </c>
    </row>
    <row r="5505" spans="9:9" x14ac:dyDescent="0.25">
      <c r="I5505" t="str">
        <f t="shared" si="117"/>
        <v/>
      </c>
    </row>
    <row r="5506" spans="9:9" x14ac:dyDescent="0.25">
      <c r="I5506" t="str">
        <f t="shared" si="117"/>
        <v/>
      </c>
    </row>
    <row r="5507" spans="9:9" x14ac:dyDescent="0.25">
      <c r="I5507" t="str">
        <f t="shared" si="117"/>
        <v/>
      </c>
    </row>
    <row r="5508" spans="9:9" x14ac:dyDescent="0.25">
      <c r="I5508" t="str">
        <f t="shared" si="117"/>
        <v/>
      </c>
    </row>
    <row r="5509" spans="9:9" x14ac:dyDescent="0.25">
      <c r="I5509" t="str">
        <f t="shared" si="117"/>
        <v/>
      </c>
    </row>
    <row r="5510" spans="9:9" x14ac:dyDescent="0.25">
      <c r="I5510" t="str">
        <f t="shared" ref="I5510:I5573" si="118">IF(OR(H5510="",H5510="(blank)"),"",1)</f>
        <v/>
      </c>
    </row>
    <row r="5511" spans="9:9" x14ac:dyDescent="0.25">
      <c r="I5511" t="str">
        <f t="shared" si="118"/>
        <v/>
      </c>
    </row>
    <row r="5512" spans="9:9" x14ac:dyDescent="0.25">
      <c r="I5512" t="str">
        <f t="shared" si="118"/>
        <v/>
      </c>
    </row>
    <row r="5513" spans="9:9" x14ac:dyDescent="0.25">
      <c r="I5513" t="str">
        <f t="shared" si="118"/>
        <v/>
      </c>
    </row>
    <row r="5514" spans="9:9" x14ac:dyDescent="0.25">
      <c r="I5514" t="str">
        <f t="shared" si="118"/>
        <v/>
      </c>
    </row>
    <row r="5515" spans="9:9" x14ac:dyDescent="0.25">
      <c r="I5515" t="str">
        <f t="shared" si="118"/>
        <v/>
      </c>
    </row>
    <row r="5516" spans="9:9" x14ac:dyDescent="0.25">
      <c r="I5516" t="str">
        <f t="shared" si="118"/>
        <v/>
      </c>
    </row>
    <row r="5517" spans="9:9" x14ac:dyDescent="0.25">
      <c r="I5517" t="str">
        <f t="shared" si="118"/>
        <v/>
      </c>
    </row>
    <row r="5518" spans="9:9" x14ac:dyDescent="0.25">
      <c r="I5518" t="str">
        <f t="shared" si="118"/>
        <v/>
      </c>
    </row>
    <row r="5519" spans="9:9" x14ac:dyDescent="0.25">
      <c r="I5519" t="str">
        <f t="shared" si="118"/>
        <v/>
      </c>
    </row>
    <row r="5520" spans="9:9" x14ac:dyDescent="0.25">
      <c r="I5520" t="str">
        <f t="shared" si="118"/>
        <v/>
      </c>
    </row>
    <row r="5521" spans="9:9" x14ac:dyDescent="0.25">
      <c r="I5521" t="str">
        <f t="shared" si="118"/>
        <v/>
      </c>
    </row>
    <row r="5522" spans="9:9" x14ac:dyDescent="0.25">
      <c r="I5522" t="str">
        <f t="shared" si="118"/>
        <v/>
      </c>
    </row>
    <row r="5523" spans="9:9" x14ac:dyDescent="0.25">
      <c r="I5523" t="str">
        <f t="shared" si="118"/>
        <v/>
      </c>
    </row>
    <row r="5524" spans="9:9" x14ac:dyDescent="0.25">
      <c r="I5524" t="str">
        <f t="shared" si="118"/>
        <v/>
      </c>
    </row>
    <row r="5525" spans="9:9" x14ac:dyDescent="0.25">
      <c r="I5525" t="str">
        <f t="shared" si="118"/>
        <v/>
      </c>
    </row>
    <row r="5526" spans="9:9" x14ac:dyDescent="0.25">
      <c r="I5526" t="str">
        <f t="shared" si="118"/>
        <v/>
      </c>
    </row>
    <row r="5527" spans="9:9" x14ac:dyDescent="0.25">
      <c r="I5527" t="str">
        <f t="shared" si="118"/>
        <v/>
      </c>
    </row>
    <row r="5528" spans="9:9" x14ac:dyDescent="0.25">
      <c r="I5528" t="str">
        <f t="shared" si="118"/>
        <v/>
      </c>
    </row>
    <row r="5529" spans="9:9" x14ac:dyDescent="0.25">
      <c r="I5529" t="str">
        <f t="shared" si="118"/>
        <v/>
      </c>
    </row>
    <row r="5530" spans="9:9" x14ac:dyDescent="0.25">
      <c r="I5530" t="str">
        <f t="shared" si="118"/>
        <v/>
      </c>
    </row>
    <row r="5531" spans="9:9" x14ac:dyDescent="0.25">
      <c r="I5531" t="str">
        <f t="shared" si="118"/>
        <v/>
      </c>
    </row>
    <row r="5532" spans="9:9" x14ac:dyDescent="0.25">
      <c r="I5532" t="str">
        <f t="shared" si="118"/>
        <v/>
      </c>
    </row>
    <row r="5533" spans="9:9" x14ac:dyDescent="0.25">
      <c r="I5533" t="str">
        <f t="shared" si="118"/>
        <v/>
      </c>
    </row>
    <row r="5534" spans="9:9" x14ac:dyDescent="0.25">
      <c r="I5534" t="str">
        <f t="shared" si="118"/>
        <v/>
      </c>
    </row>
    <row r="5535" spans="9:9" x14ac:dyDescent="0.25">
      <c r="I5535" t="str">
        <f t="shared" si="118"/>
        <v/>
      </c>
    </row>
    <row r="5536" spans="9:9" x14ac:dyDescent="0.25">
      <c r="I5536" t="str">
        <f t="shared" si="118"/>
        <v/>
      </c>
    </row>
    <row r="5537" spans="9:9" x14ac:dyDescent="0.25">
      <c r="I5537" t="str">
        <f t="shared" si="118"/>
        <v/>
      </c>
    </row>
    <row r="5538" spans="9:9" x14ac:dyDescent="0.25">
      <c r="I5538" t="str">
        <f t="shared" si="118"/>
        <v/>
      </c>
    </row>
    <row r="5539" spans="9:9" x14ac:dyDescent="0.25">
      <c r="I5539" t="str">
        <f t="shared" si="118"/>
        <v/>
      </c>
    </row>
    <row r="5540" spans="9:9" x14ac:dyDescent="0.25">
      <c r="I5540" t="str">
        <f t="shared" si="118"/>
        <v/>
      </c>
    </row>
    <row r="5541" spans="9:9" x14ac:dyDescent="0.25">
      <c r="I5541" t="str">
        <f t="shared" si="118"/>
        <v/>
      </c>
    </row>
    <row r="5542" spans="9:9" x14ac:dyDescent="0.25">
      <c r="I5542" t="str">
        <f t="shared" si="118"/>
        <v/>
      </c>
    </row>
    <row r="5543" spans="9:9" x14ac:dyDescent="0.25">
      <c r="I5543" t="str">
        <f t="shared" si="118"/>
        <v/>
      </c>
    </row>
    <row r="5544" spans="9:9" x14ac:dyDescent="0.25">
      <c r="I5544" t="str">
        <f t="shared" si="118"/>
        <v/>
      </c>
    </row>
    <row r="5545" spans="9:9" x14ac:dyDescent="0.25">
      <c r="I5545" t="str">
        <f t="shared" si="118"/>
        <v/>
      </c>
    </row>
    <row r="5546" spans="9:9" x14ac:dyDescent="0.25">
      <c r="I5546" t="str">
        <f t="shared" si="118"/>
        <v/>
      </c>
    </row>
    <row r="5547" spans="9:9" x14ac:dyDescent="0.25">
      <c r="I5547" t="str">
        <f t="shared" si="118"/>
        <v/>
      </c>
    </row>
    <row r="5548" spans="9:9" x14ac:dyDescent="0.25">
      <c r="I5548" t="str">
        <f t="shared" si="118"/>
        <v/>
      </c>
    </row>
    <row r="5549" spans="9:9" x14ac:dyDescent="0.25">
      <c r="I5549" t="str">
        <f t="shared" si="118"/>
        <v/>
      </c>
    </row>
    <row r="5550" spans="9:9" x14ac:dyDescent="0.25">
      <c r="I5550" t="str">
        <f t="shared" si="118"/>
        <v/>
      </c>
    </row>
    <row r="5551" spans="9:9" x14ac:dyDescent="0.25">
      <c r="I5551" t="str">
        <f t="shared" si="118"/>
        <v/>
      </c>
    </row>
    <row r="5552" spans="9:9" x14ac:dyDescent="0.25">
      <c r="I5552" t="str">
        <f t="shared" si="118"/>
        <v/>
      </c>
    </row>
    <row r="5553" spans="9:9" x14ac:dyDescent="0.25">
      <c r="I5553" t="str">
        <f t="shared" si="118"/>
        <v/>
      </c>
    </row>
    <row r="5554" spans="9:9" x14ac:dyDescent="0.25">
      <c r="I5554" t="str">
        <f t="shared" si="118"/>
        <v/>
      </c>
    </row>
    <row r="5555" spans="9:9" x14ac:dyDescent="0.25">
      <c r="I5555" t="str">
        <f t="shared" si="118"/>
        <v/>
      </c>
    </row>
    <row r="5556" spans="9:9" x14ac:dyDescent="0.25">
      <c r="I5556" t="str">
        <f t="shared" si="118"/>
        <v/>
      </c>
    </row>
    <row r="5557" spans="9:9" x14ac:dyDescent="0.25">
      <c r="I5557" t="str">
        <f t="shared" si="118"/>
        <v/>
      </c>
    </row>
    <row r="5558" spans="9:9" x14ac:dyDescent="0.25">
      <c r="I5558" t="str">
        <f t="shared" si="118"/>
        <v/>
      </c>
    </row>
    <row r="5559" spans="9:9" x14ac:dyDescent="0.25">
      <c r="I5559" t="str">
        <f t="shared" si="118"/>
        <v/>
      </c>
    </row>
    <row r="5560" spans="9:9" x14ac:dyDescent="0.25">
      <c r="I5560" t="str">
        <f t="shared" si="118"/>
        <v/>
      </c>
    </row>
    <row r="5561" spans="9:9" x14ac:dyDescent="0.25">
      <c r="I5561" t="str">
        <f t="shared" si="118"/>
        <v/>
      </c>
    </row>
    <row r="5562" spans="9:9" x14ac:dyDescent="0.25">
      <c r="I5562" t="str">
        <f t="shared" si="118"/>
        <v/>
      </c>
    </row>
    <row r="5563" spans="9:9" x14ac:dyDescent="0.25">
      <c r="I5563" t="str">
        <f t="shared" si="118"/>
        <v/>
      </c>
    </row>
    <row r="5564" spans="9:9" x14ac:dyDescent="0.25">
      <c r="I5564" t="str">
        <f t="shared" si="118"/>
        <v/>
      </c>
    </row>
    <row r="5565" spans="9:9" x14ac:dyDescent="0.25">
      <c r="I5565" t="str">
        <f t="shared" si="118"/>
        <v/>
      </c>
    </row>
    <row r="5566" spans="9:9" x14ac:dyDescent="0.25">
      <c r="I5566" t="str">
        <f t="shared" si="118"/>
        <v/>
      </c>
    </row>
    <row r="5567" spans="9:9" x14ac:dyDescent="0.25">
      <c r="I5567" t="str">
        <f t="shared" si="118"/>
        <v/>
      </c>
    </row>
    <row r="5568" spans="9:9" x14ac:dyDescent="0.25">
      <c r="I5568" t="str">
        <f t="shared" si="118"/>
        <v/>
      </c>
    </row>
    <row r="5569" spans="9:9" x14ac:dyDescent="0.25">
      <c r="I5569" t="str">
        <f t="shared" si="118"/>
        <v/>
      </c>
    </row>
    <row r="5570" spans="9:9" x14ac:dyDescent="0.25">
      <c r="I5570" t="str">
        <f t="shared" si="118"/>
        <v/>
      </c>
    </row>
    <row r="5571" spans="9:9" x14ac:dyDescent="0.25">
      <c r="I5571" t="str">
        <f t="shared" si="118"/>
        <v/>
      </c>
    </row>
    <row r="5572" spans="9:9" x14ac:dyDescent="0.25">
      <c r="I5572" t="str">
        <f t="shared" si="118"/>
        <v/>
      </c>
    </row>
    <row r="5573" spans="9:9" x14ac:dyDescent="0.25">
      <c r="I5573" t="str">
        <f t="shared" si="118"/>
        <v/>
      </c>
    </row>
    <row r="5574" spans="9:9" x14ac:dyDescent="0.25">
      <c r="I5574" t="str">
        <f t="shared" ref="I5574:I5637" si="119">IF(OR(H5574="",H5574="(blank)"),"",1)</f>
        <v/>
      </c>
    </row>
    <row r="5575" spans="9:9" x14ac:dyDescent="0.25">
      <c r="I5575" t="str">
        <f t="shared" si="119"/>
        <v/>
      </c>
    </row>
    <row r="5576" spans="9:9" x14ac:dyDescent="0.25">
      <c r="I5576" t="str">
        <f t="shared" si="119"/>
        <v/>
      </c>
    </row>
    <row r="5577" spans="9:9" x14ac:dyDescent="0.25">
      <c r="I5577" t="str">
        <f t="shared" si="119"/>
        <v/>
      </c>
    </row>
    <row r="5578" spans="9:9" x14ac:dyDescent="0.25">
      <c r="I5578" t="str">
        <f t="shared" si="119"/>
        <v/>
      </c>
    </row>
    <row r="5579" spans="9:9" x14ac:dyDescent="0.25">
      <c r="I5579" t="str">
        <f t="shared" si="119"/>
        <v/>
      </c>
    </row>
    <row r="5580" spans="9:9" x14ac:dyDescent="0.25">
      <c r="I5580" t="str">
        <f t="shared" si="119"/>
        <v/>
      </c>
    </row>
    <row r="5581" spans="9:9" x14ac:dyDescent="0.25">
      <c r="I5581" t="str">
        <f t="shared" si="119"/>
        <v/>
      </c>
    </row>
    <row r="5582" spans="9:9" x14ac:dyDescent="0.25">
      <c r="I5582" t="str">
        <f t="shared" si="119"/>
        <v/>
      </c>
    </row>
    <row r="5583" spans="9:9" x14ac:dyDescent="0.25">
      <c r="I5583" t="str">
        <f t="shared" si="119"/>
        <v/>
      </c>
    </row>
    <row r="5584" spans="9:9" x14ac:dyDescent="0.25">
      <c r="I5584" t="str">
        <f t="shared" si="119"/>
        <v/>
      </c>
    </row>
    <row r="5585" spans="9:9" x14ac:dyDescent="0.25">
      <c r="I5585" t="str">
        <f t="shared" si="119"/>
        <v/>
      </c>
    </row>
    <row r="5586" spans="9:9" x14ac:dyDescent="0.25">
      <c r="I5586" t="str">
        <f t="shared" si="119"/>
        <v/>
      </c>
    </row>
    <row r="5587" spans="9:9" x14ac:dyDescent="0.25">
      <c r="I5587" t="str">
        <f t="shared" si="119"/>
        <v/>
      </c>
    </row>
    <row r="5588" spans="9:9" x14ac:dyDescent="0.25">
      <c r="I5588" t="str">
        <f t="shared" si="119"/>
        <v/>
      </c>
    </row>
    <row r="5589" spans="9:9" x14ac:dyDescent="0.25">
      <c r="I5589" t="str">
        <f t="shared" si="119"/>
        <v/>
      </c>
    </row>
    <row r="5590" spans="9:9" x14ac:dyDescent="0.25">
      <c r="I5590" t="str">
        <f t="shared" si="119"/>
        <v/>
      </c>
    </row>
    <row r="5591" spans="9:9" x14ac:dyDescent="0.25">
      <c r="I5591" t="str">
        <f t="shared" si="119"/>
        <v/>
      </c>
    </row>
    <row r="5592" spans="9:9" x14ac:dyDescent="0.25">
      <c r="I5592" t="str">
        <f t="shared" si="119"/>
        <v/>
      </c>
    </row>
    <row r="5593" spans="9:9" x14ac:dyDescent="0.25">
      <c r="I5593" t="str">
        <f t="shared" si="119"/>
        <v/>
      </c>
    </row>
    <row r="5594" spans="9:9" x14ac:dyDescent="0.25">
      <c r="I5594" t="str">
        <f t="shared" si="119"/>
        <v/>
      </c>
    </row>
    <row r="5595" spans="9:9" x14ac:dyDescent="0.25">
      <c r="I5595" t="str">
        <f t="shared" si="119"/>
        <v/>
      </c>
    </row>
    <row r="5596" spans="9:9" x14ac:dyDescent="0.25">
      <c r="I5596" t="str">
        <f t="shared" si="119"/>
        <v/>
      </c>
    </row>
    <row r="5597" spans="9:9" x14ac:dyDescent="0.25">
      <c r="I5597" t="str">
        <f t="shared" si="119"/>
        <v/>
      </c>
    </row>
    <row r="5598" spans="9:9" x14ac:dyDescent="0.25">
      <c r="I5598" t="str">
        <f t="shared" si="119"/>
        <v/>
      </c>
    </row>
    <row r="5599" spans="9:9" x14ac:dyDescent="0.25">
      <c r="I5599" t="str">
        <f t="shared" si="119"/>
        <v/>
      </c>
    </row>
    <row r="5600" spans="9:9" x14ac:dyDescent="0.25">
      <c r="I5600" t="str">
        <f t="shared" si="119"/>
        <v/>
      </c>
    </row>
    <row r="5601" spans="9:9" x14ac:dyDescent="0.25">
      <c r="I5601" t="str">
        <f t="shared" si="119"/>
        <v/>
      </c>
    </row>
    <row r="5602" spans="9:9" x14ac:dyDescent="0.25">
      <c r="I5602" t="str">
        <f t="shared" si="119"/>
        <v/>
      </c>
    </row>
    <row r="5603" spans="9:9" x14ac:dyDescent="0.25">
      <c r="I5603" t="str">
        <f t="shared" si="119"/>
        <v/>
      </c>
    </row>
    <row r="5604" spans="9:9" x14ac:dyDescent="0.25">
      <c r="I5604" t="str">
        <f t="shared" si="119"/>
        <v/>
      </c>
    </row>
    <row r="5605" spans="9:9" x14ac:dyDescent="0.25">
      <c r="I5605" t="str">
        <f t="shared" si="119"/>
        <v/>
      </c>
    </row>
    <row r="5606" spans="9:9" x14ac:dyDescent="0.25">
      <c r="I5606" t="str">
        <f t="shared" si="119"/>
        <v/>
      </c>
    </row>
    <row r="5607" spans="9:9" x14ac:dyDescent="0.25">
      <c r="I5607" t="str">
        <f t="shared" si="119"/>
        <v/>
      </c>
    </row>
    <row r="5608" spans="9:9" x14ac:dyDescent="0.25">
      <c r="I5608" t="str">
        <f t="shared" si="119"/>
        <v/>
      </c>
    </row>
    <row r="5609" spans="9:9" x14ac:dyDescent="0.25">
      <c r="I5609" t="str">
        <f t="shared" si="119"/>
        <v/>
      </c>
    </row>
    <row r="5610" spans="9:9" x14ac:dyDescent="0.25">
      <c r="I5610" t="str">
        <f t="shared" si="119"/>
        <v/>
      </c>
    </row>
    <row r="5611" spans="9:9" x14ac:dyDescent="0.25">
      <c r="I5611" t="str">
        <f t="shared" si="119"/>
        <v/>
      </c>
    </row>
    <row r="5612" spans="9:9" x14ac:dyDescent="0.25">
      <c r="I5612" t="str">
        <f t="shared" si="119"/>
        <v/>
      </c>
    </row>
    <row r="5613" spans="9:9" x14ac:dyDescent="0.25">
      <c r="I5613" t="str">
        <f t="shared" si="119"/>
        <v/>
      </c>
    </row>
    <row r="5614" spans="9:9" x14ac:dyDescent="0.25">
      <c r="I5614" t="str">
        <f t="shared" si="119"/>
        <v/>
      </c>
    </row>
    <row r="5615" spans="9:9" x14ac:dyDescent="0.25">
      <c r="I5615" t="str">
        <f t="shared" si="119"/>
        <v/>
      </c>
    </row>
    <row r="5616" spans="9:9" x14ac:dyDescent="0.25">
      <c r="I5616" t="str">
        <f t="shared" si="119"/>
        <v/>
      </c>
    </row>
    <row r="5617" spans="9:9" x14ac:dyDescent="0.25">
      <c r="I5617" t="str">
        <f t="shared" si="119"/>
        <v/>
      </c>
    </row>
    <row r="5618" spans="9:9" x14ac:dyDescent="0.25">
      <c r="I5618" t="str">
        <f t="shared" si="119"/>
        <v/>
      </c>
    </row>
    <row r="5619" spans="9:9" x14ac:dyDescent="0.25">
      <c r="I5619" t="str">
        <f t="shared" si="119"/>
        <v/>
      </c>
    </row>
    <row r="5620" spans="9:9" x14ac:dyDescent="0.25">
      <c r="I5620" t="str">
        <f t="shared" si="119"/>
        <v/>
      </c>
    </row>
    <row r="5621" spans="9:9" x14ac:dyDescent="0.25">
      <c r="I5621" t="str">
        <f t="shared" si="119"/>
        <v/>
      </c>
    </row>
    <row r="5622" spans="9:9" x14ac:dyDescent="0.25">
      <c r="I5622" t="str">
        <f t="shared" si="119"/>
        <v/>
      </c>
    </row>
    <row r="5623" spans="9:9" x14ac:dyDescent="0.25">
      <c r="I5623" t="str">
        <f t="shared" si="119"/>
        <v/>
      </c>
    </row>
    <row r="5624" spans="9:9" x14ac:dyDescent="0.25">
      <c r="I5624" t="str">
        <f t="shared" si="119"/>
        <v/>
      </c>
    </row>
    <row r="5625" spans="9:9" x14ac:dyDescent="0.25">
      <c r="I5625" t="str">
        <f t="shared" si="119"/>
        <v/>
      </c>
    </row>
    <row r="5626" spans="9:9" x14ac:dyDescent="0.25">
      <c r="I5626" t="str">
        <f t="shared" si="119"/>
        <v/>
      </c>
    </row>
    <row r="5627" spans="9:9" x14ac:dyDescent="0.25">
      <c r="I5627" t="str">
        <f t="shared" si="119"/>
        <v/>
      </c>
    </row>
    <row r="5628" spans="9:9" x14ac:dyDescent="0.25">
      <c r="I5628" t="str">
        <f t="shared" si="119"/>
        <v/>
      </c>
    </row>
    <row r="5629" spans="9:9" x14ac:dyDescent="0.25">
      <c r="I5629" t="str">
        <f t="shared" si="119"/>
        <v/>
      </c>
    </row>
    <row r="5630" spans="9:9" x14ac:dyDescent="0.25">
      <c r="I5630" t="str">
        <f t="shared" si="119"/>
        <v/>
      </c>
    </row>
    <row r="5631" spans="9:9" x14ac:dyDescent="0.25">
      <c r="I5631" t="str">
        <f t="shared" si="119"/>
        <v/>
      </c>
    </row>
    <row r="5632" spans="9:9" x14ac:dyDescent="0.25">
      <c r="I5632" t="str">
        <f t="shared" si="119"/>
        <v/>
      </c>
    </row>
    <row r="5633" spans="9:9" x14ac:dyDescent="0.25">
      <c r="I5633" t="str">
        <f t="shared" si="119"/>
        <v/>
      </c>
    </row>
    <row r="5634" spans="9:9" x14ac:dyDescent="0.25">
      <c r="I5634" t="str">
        <f t="shared" si="119"/>
        <v/>
      </c>
    </row>
    <row r="5635" spans="9:9" x14ac:dyDescent="0.25">
      <c r="I5635" t="str">
        <f t="shared" si="119"/>
        <v/>
      </c>
    </row>
    <row r="5636" spans="9:9" x14ac:dyDescent="0.25">
      <c r="I5636" t="str">
        <f t="shared" si="119"/>
        <v/>
      </c>
    </row>
    <row r="5637" spans="9:9" x14ac:dyDescent="0.25">
      <c r="I5637" t="str">
        <f t="shared" si="119"/>
        <v/>
      </c>
    </row>
    <row r="5638" spans="9:9" x14ac:dyDescent="0.25">
      <c r="I5638" t="str">
        <f t="shared" ref="I5638:I5701" si="120">IF(OR(H5638="",H5638="(blank)"),"",1)</f>
        <v/>
      </c>
    </row>
    <row r="5639" spans="9:9" x14ac:dyDescent="0.25">
      <c r="I5639" t="str">
        <f t="shared" si="120"/>
        <v/>
      </c>
    </row>
    <row r="5640" spans="9:9" x14ac:dyDescent="0.25">
      <c r="I5640" t="str">
        <f t="shared" si="120"/>
        <v/>
      </c>
    </row>
    <row r="5641" spans="9:9" x14ac:dyDescent="0.25">
      <c r="I5641" t="str">
        <f t="shared" si="120"/>
        <v/>
      </c>
    </row>
    <row r="5642" spans="9:9" x14ac:dyDescent="0.25">
      <c r="I5642" t="str">
        <f t="shared" si="120"/>
        <v/>
      </c>
    </row>
    <row r="5643" spans="9:9" x14ac:dyDescent="0.25">
      <c r="I5643" t="str">
        <f t="shared" si="120"/>
        <v/>
      </c>
    </row>
    <row r="5644" spans="9:9" x14ac:dyDescent="0.25">
      <c r="I5644" t="str">
        <f t="shared" si="120"/>
        <v/>
      </c>
    </row>
    <row r="5645" spans="9:9" x14ac:dyDescent="0.25">
      <c r="I5645" t="str">
        <f t="shared" si="120"/>
        <v/>
      </c>
    </row>
    <row r="5646" spans="9:9" x14ac:dyDescent="0.25">
      <c r="I5646" t="str">
        <f t="shared" si="120"/>
        <v/>
      </c>
    </row>
    <row r="5647" spans="9:9" x14ac:dyDescent="0.25">
      <c r="I5647" t="str">
        <f t="shared" si="120"/>
        <v/>
      </c>
    </row>
    <row r="5648" spans="9:9" x14ac:dyDescent="0.25">
      <c r="I5648" t="str">
        <f t="shared" si="120"/>
        <v/>
      </c>
    </row>
    <row r="5649" spans="9:9" x14ac:dyDescent="0.25">
      <c r="I5649" t="str">
        <f t="shared" si="120"/>
        <v/>
      </c>
    </row>
    <row r="5650" spans="9:9" x14ac:dyDescent="0.25">
      <c r="I5650" t="str">
        <f t="shared" si="120"/>
        <v/>
      </c>
    </row>
    <row r="5651" spans="9:9" x14ac:dyDescent="0.25">
      <c r="I5651" t="str">
        <f t="shared" si="120"/>
        <v/>
      </c>
    </row>
    <row r="5652" spans="9:9" x14ac:dyDescent="0.25">
      <c r="I5652" t="str">
        <f t="shared" si="120"/>
        <v/>
      </c>
    </row>
    <row r="5653" spans="9:9" x14ac:dyDescent="0.25">
      <c r="I5653" t="str">
        <f t="shared" si="120"/>
        <v/>
      </c>
    </row>
    <row r="5654" spans="9:9" x14ac:dyDescent="0.25">
      <c r="I5654" t="str">
        <f t="shared" si="120"/>
        <v/>
      </c>
    </row>
    <row r="5655" spans="9:9" x14ac:dyDescent="0.25">
      <c r="I5655" t="str">
        <f t="shared" si="120"/>
        <v/>
      </c>
    </row>
    <row r="5656" spans="9:9" x14ac:dyDescent="0.25">
      <c r="I5656" t="str">
        <f t="shared" si="120"/>
        <v/>
      </c>
    </row>
    <row r="5657" spans="9:9" x14ac:dyDescent="0.25">
      <c r="I5657" t="str">
        <f t="shared" si="120"/>
        <v/>
      </c>
    </row>
    <row r="5658" spans="9:9" x14ac:dyDescent="0.25">
      <c r="I5658" t="str">
        <f t="shared" si="120"/>
        <v/>
      </c>
    </row>
    <row r="5659" spans="9:9" x14ac:dyDescent="0.25">
      <c r="I5659" t="str">
        <f t="shared" si="120"/>
        <v/>
      </c>
    </row>
    <row r="5660" spans="9:9" x14ac:dyDescent="0.25">
      <c r="I5660" t="str">
        <f t="shared" si="120"/>
        <v/>
      </c>
    </row>
    <row r="5661" spans="9:9" x14ac:dyDescent="0.25">
      <c r="I5661" t="str">
        <f t="shared" si="120"/>
        <v/>
      </c>
    </row>
    <row r="5662" spans="9:9" x14ac:dyDescent="0.25">
      <c r="I5662" t="str">
        <f t="shared" si="120"/>
        <v/>
      </c>
    </row>
    <row r="5663" spans="9:9" x14ac:dyDescent="0.25">
      <c r="I5663" t="str">
        <f t="shared" si="120"/>
        <v/>
      </c>
    </row>
    <row r="5664" spans="9:9" x14ac:dyDescent="0.25">
      <c r="I5664" t="str">
        <f t="shared" si="120"/>
        <v/>
      </c>
    </row>
    <row r="5665" spans="9:9" x14ac:dyDescent="0.25">
      <c r="I5665" t="str">
        <f t="shared" si="120"/>
        <v/>
      </c>
    </row>
    <row r="5666" spans="9:9" x14ac:dyDescent="0.25">
      <c r="I5666" t="str">
        <f t="shared" si="120"/>
        <v/>
      </c>
    </row>
    <row r="5667" spans="9:9" x14ac:dyDescent="0.25">
      <c r="I5667" t="str">
        <f t="shared" si="120"/>
        <v/>
      </c>
    </row>
    <row r="5668" spans="9:9" x14ac:dyDescent="0.25">
      <c r="I5668" t="str">
        <f t="shared" si="120"/>
        <v/>
      </c>
    </row>
    <row r="5669" spans="9:9" x14ac:dyDescent="0.25">
      <c r="I5669" t="str">
        <f t="shared" si="120"/>
        <v/>
      </c>
    </row>
    <row r="5670" spans="9:9" x14ac:dyDescent="0.25">
      <c r="I5670" t="str">
        <f t="shared" si="120"/>
        <v/>
      </c>
    </row>
    <row r="5671" spans="9:9" x14ac:dyDescent="0.25">
      <c r="I5671" t="str">
        <f t="shared" si="120"/>
        <v/>
      </c>
    </row>
    <row r="5672" spans="9:9" x14ac:dyDescent="0.25">
      <c r="I5672" t="str">
        <f t="shared" si="120"/>
        <v/>
      </c>
    </row>
    <row r="5673" spans="9:9" x14ac:dyDescent="0.25">
      <c r="I5673" t="str">
        <f t="shared" si="120"/>
        <v/>
      </c>
    </row>
    <row r="5674" spans="9:9" x14ac:dyDescent="0.25">
      <c r="I5674" t="str">
        <f t="shared" si="120"/>
        <v/>
      </c>
    </row>
    <row r="5675" spans="9:9" x14ac:dyDescent="0.25">
      <c r="I5675" t="str">
        <f t="shared" si="120"/>
        <v/>
      </c>
    </row>
    <row r="5676" spans="9:9" x14ac:dyDescent="0.25">
      <c r="I5676" t="str">
        <f t="shared" si="120"/>
        <v/>
      </c>
    </row>
    <row r="5677" spans="9:9" x14ac:dyDescent="0.25">
      <c r="I5677" t="str">
        <f t="shared" si="120"/>
        <v/>
      </c>
    </row>
    <row r="5678" spans="9:9" x14ac:dyDescent="0.25">
      <c r="I5678" t="str">
        <f t="shared" si="120"/>
        <v/>
      </c>
    </row>
    <row r="5679" spans="9:9" x14ac:dyDescent="0.25">
      <c r="I5679" t="str">
        <f t="shared" si="120"/>
        <v/>
      </c>
    </row>
    <row r="5680" spans="9:9" x14ac:dyDescent="0.25">
      <c r="I5680" t="str">
        <f t="shared" si="120"/>
        <v/>
      </c>
    </row>
    <row r="5681" spans="9:9" x14ac:dyDescent="0.25">
      <c r="I5681" t="str">
        <f t="shared" si="120"/>
        <v/>
      </c>
    </row>
    <row r="5682" spans="9:9" x14ac:dyDescent="0.25">
      <c r="I5682" t="str">
        <f t="shared" si="120"/>
        <v/>
      </c>
    </row>
    <row r="5683" spans="9:9" x14ac:dyDescent="0.25">
      <c r="I5683" t="str">
        <f t="shared" si="120"/>
        <v/>
      </c>
    </row>
    <row r="5684" spans="9:9" x14ac:dyDescent="0.25">
      <c r="I5684" t="str">
        <f t="shared" si="120"/>
        <v/>
      </c>
    </row>
    <row r="5685" spans="9:9" x14ac:dyDescent="0.25">
      <c r="I5685" t="str">
        <f t="shared" si="120"/>
        <v/>
      </c>
    </row>
    <row r="5686" spans="9:9" x14ac:dyDescent="0.25">
      <c r="I5686" t="str">
        <f t="shared" si="120"/>
        <v/>
      </c>
    </row>
    <row r="5687" spans="9:9" x14ac:dyDescent="0.25">
      <c r="I5687" t="str">
        <f t="shared" si="120"/>
        <v/>
      </c>
    </row>
    <row r="5688" spans="9:9" x14ac:dyDescent="0.25">
      <c r="I5688" t="str">
        <f t="shared" si="120"/>
        <v/>
      </c>
    </row>
    <row r="5689" spans="9:9" x14ac:dyDescent="0.25">
      <c r="I5689" t="str">
        <f t="shared" si="120"/>
        <v/>
      </c>
    </row>
    <row r="5690" spans="9:9" x14ac:dyDescent="0.25">
      <c r="I5690" t="str">
        <f t="shared" si="120"/>
        <v/>
      </c>
    </row>
    <row r="5691" spans="9:9" x14ac:dyDescent="0.25">
      <c r="I5691" t="str">
        <f t="shared" si="120"/>
        <v/>
      </c>
    </row>
    <row r="5692" spans="9:9" x14ac:dyDescent="0.25">
      <c r="I5692" t="str">
        <f t="shared" si="120"/>
        <v/>
      </c>
    </row>
    <row r="5693" spans="9:9" x14ac:dyDescent="0.25">
      <c r="I5693" t="str">
        <f t="shared" si="120"/>
        <v/>
      </c>
    </row>
    <row r="5694" spans="9:9" x14ac:dyDescent="0.25">
      <c r="I5694" t="str">
        <f t="shared" si="120"/>
        <v/>
      </c>
    </row>
    <row r="5695" spans="9:9" x14ac:dyDescent="0.25">
      <c r="I5695" t="str">
        <f t="shared" si="120"/>
        <v/>
      </c>
    </row>
    <row r="5696" spans="9:9" x14ac:dyDescent="0.25">
      <c r="I5696" t="str">
        <f t="shared" si="120"/>
        <v/>
      </c>
    </row>
    <row r="5697" spans="9:9" x14ac:dyDescent="0.25">
      <c r="I5697" t="str">
        <f t="shared" si="120"/>
        <v/>
      </c>
    </row>
    <row r="5698" spans="9:9" x14ac:dyDescent="0.25">
      <c r="I5698" t="str">
        <f t="shared" si="120"/>
        <v/>
      </c>
    </row>
    <row r="5699" spans="9:9" x14ac:dyDescent="0.25">
      <c r="I5699" t="str">
        <f t="shared" si="120"/>
        <v/>
      </c>
    </row>
    <row r="5700" spans="9:9" x14ac:dyDescent="0.25">
      <c r="I5700" t="str">
        <f t="shared" si="120"/>
        <v/>
      </c>
    </row>
    <row r="5701" spans="9:9" x14ac:dyDescent="0.25">
      <c r="I5701" t="str">
        <f t="shared" si="120"/>
        <v/>
      </c>
    </row>
    <row r="5702" spans="9:9" x14ac:dyDescent="0.25">
      <c r="I5702" t="str">
        <f t="shared" ref="I5702:I5765" si="121">IF(OR(H5702="",H5702="(blank)"),"",1)</f>
        <v/>
      </c>
    </row>
    <row r="5703" spans="9:9" x14ac:dyDescent="0.25">
      <c r="I5703" t="str">
        <f t="shared" si="121"/>
        <v/>
      </c>
    </row>
    <row r="5704" spans="9:9" x14ac:dyDescent="0.25">
      <c r="I5704" t="str">
        <f t="shared" si="121"/>
        <v/>
      </c>
    </row>
    <row r="5705" spans="9:9" x14ac:dyDescent="0.25">
      <c r="I5705" t="str">
        <f t="shared" si="121"/>
        <v/>
      </c>
    </row>
    <row r="5706" spans="9:9" x14ac:dyDescent="0.25">
      <c r="I5706" t="str">
        <f t="shared" si="121"/>
        <v/>
      </c>
    </row>
    <row r="5707" spans="9:9" x14ac:dyDescent="0.25">
      <c r="I5707" t="str">
        <f t="shared" si="121"/>
        <v/>
      </c>
    </row>
    <row r="5708" spans="9:9" x14ac:dyDescent="0.25">
      <c r="I5708" t="str">
        <f t="shared" si="121"/>
        <v/>
      </c>
    </row>
    <row r="5709" spans="9:9" x14ac:dyDescent="0.25">
      <c r="I5709" t="str">
        <f t="shared" si="121"/>
        <v/>
      </c>
    </row>
    <row r="5710" spans="9:9" x14ac:dyDescent="0.25">
      <c r="I5710" t="str">
        <f t="shared" si="121"/>
        <v/>
      </c>
    </row>
    <row r="5711" spans="9:9" x14ac:dyDescent="0.25">
      <c r="I5711" t="str">
        <f t="shared" si="121"/>
        <v/>
      </c>
    </row>
    <row r="5712" spans="9:9" x14ac:dyDescent="0.25">
      <c r="I5712" t="str">
        <f t="shared" si="121"/>
        <v/>
      </c>
    </row>
    <row r="5713" spans="9:9" x14ac:dyDescent="0.25">
      <c r="I5713" t="str">
        <f t="shared" si="121"/>
        <v/>
      </c>
    </row>
    <row r="5714" spans="9:9" x14ac:dyDescent="0.25">
      <c r="I5714" t="str">
        <f t="shared" si="121"/>
        <v/>
      </c>
    </row>
    <row r="5715" spans="9:9" x14ac:dyDescent="0.25">
      <c r="I5715" t="str">
        <f t="shared" si="121"/>
        <v/>
      </c>
    </row>
    <row r="5716" spans="9:9" x14ac:dyDescent="0.25">
      <c r="I5716" t="str">
        <f t="shared" si="121"/>
        <v/>
      </c>
    </row>
    <row r="5717" spans="9:9" x14ac:dyDescent="0.25">
      <c r="I5717" t="str">
        <f t="shared" si="121"/>
        <v/>
      </c>
    </row>
    <row r="5718" spans="9:9" x14ac:dyDescent="0.25">
      <c r="I5718" t="str">
        <f t="shared" si="121"/>
        <v/>
      </c>
    </row>
    <row r="5719" spans="9:9" x14ac:dyDescent="0.25">
      <c r="I5719" t="str">
        <f t="shared" si="121"/>
        <v/>
      </c>
    </row>
    <row r="5720" spans="9:9" x14ac:dyDescent="0.25">
      <c r="I5720" t="str">
        <f t="shared" si="121"/>
        <v/>
      </c>
    </row>
    <row r="5721" spans="9:9" x14ac:dyDescent="0.25">
      <c r="I5721" t="str">
        <f t="shared" si="121"/>
        <v/>
      </c>
    </row>
    <row r="5722" spans="9:9" x14ac:dyDescent="0.25">
      <c r="I5722" t="str">
        <f t="shared" si="121"/>
        <v/>
      </c>
    </row>
    <row r="5723" spans="9:9" x14ac:dyDescent="0.25">
      <c r="I5723" t="str">
        <f t="shared" si="121"/>
        <v/>
      </c>
    </row>
    <row r="5724" spans="9:9" x14ac:dyDescent="0.25">
      <c r="I5724" t="str">
        <f t="shared" si="121"/>
        <v/>
      </c>
    </row>
    <row r="5725" spans="9:9" x14ac:dyDescent="0.25">
      <c r="I5725" t="str">
        <f t="shared" si="121"/>
        <v/>
      </c>
    </row>
    <row r="5726" spans="9:9" x14ac:dyDescent="0.25">
      <c r="I5726" t="str">
        <f t="shared" si="121"/>
        <v/>
      </c>
    </row>
    <row r="5727" spans="9:9" x14ac:dyDescent="0.25">
      <c r="I5727" t="str">
        <f t="shared" si="121"/>
        <v/>
      </c>
    </row>
    <row r="5728" spans="9:9" x14ac:dyDescent="0.25">
      <c r="I5728" t="str">
        <f t="shared" si="121"/>
        <v/>
      </c>
    </row>
    <row r="5729" spans="9:9" x14ac:dyDescent="0.25">
      <c r="I5729" t="str">
        <f t="shared" si="121"/>
        <v/>
      </c>
    </row>
    <row r="5730" spans="9:9" x14ac:dyDescent="0.25">
      <c r="I5730" t="str">
        <f t="shared" si="121"/>
        <v/>
      </c>
    </row>
    <row r="5731" spans="9:9" x14ac:dyDescent="0.25">
      <c r="I5731" t="str">
        <f t="shared" si="121"/>
        <v/>
      </c>
    </row>
    <row r="5732" spans="9:9" x14ac:dyDescent="0.25">
      <c r="I5732" t="str">
        <f t="shared" si="121"/>
        <v/>
      </c>
    </row>
    <row r="5733" spans="9:9" x14ac:dyDescent="0.25">
      <c r="I5733" t="str">
        <f t="shared" si="121"/>
        <v/>
      </c>
    </row>
    <row r="5734" spans="9:9" x14ac:dyDescent="0.25">
      <c r="I5734" t="str">
        <f t="shared" si="121"/>
        <v/>
      </c>
    </row>
    <row r="5735" spans="9:9" x14ac:dyDescent="0.25">
      <c r="I5735" t="str">
        <f t="shared" si="121"/>
        <v/>
      </c>
    </row>
    <row r="5736" spans="9:9" x14ac:dyDescent="0.25">
      <c r="I5736" t="str">
        <f t="shared" si="121"/>
        <v/>
      </c>
    </row>
    <row r="5737" spans="9:9" x14ac:dyDescent="0.25">
      <c r="I5737" t="str">
        <f t="shared" si="121"/>
        <v/>
      </c>
    </row>
    <row r="5738" spans="9:9" x14ac:dyDescent="0.25">
      <c r="I5738" t="str">
        <f t="shared" si="121"/>
        <v/>
      </c>
    </row>
    <row r="5739" spans="9:9" x14ac:dyDescent="0.25">
      <c r="I5739" t="str">
        <f t="shared" si="121"/>
        <v/>
      </c>
    </row>
    <row r="5740" spans="9:9" x14ac:dyDescent="0.25">
      <c r="I5740" t="str">
        <f t="shared" si="121"/>
        <v/>
      </c>
    </row>
    <row r="5741" spans="9:9" x14ac:dyDescent="0.25">
      <c r="I5741" t="str">
        <f t="shared" si="121"/>
        <v/>
      </c>
    </row>
    <row r="5742" spans="9:9" x14ac:dyDescent="0.25">
      <c r="I5742" t="str">
        <f t="shared" si="121"/>
        <v/>
      </c>
    </row>
    <row r="5743" spans="9:9" x14ac:dyDescent="0.25">
      <c r="I5743" t="str">
        <f t="shared" si="121"/>
        <v/>
      </c>
    </row>
    <row r="5744" spans="9:9" x14ac:dyDescent="0.25">
      <c r="I5744" t="str">
        <f t="shared" si="121"/>
        <v/>
      </c>
    </row>
    <row r="5745" spans="9:9" x14ac:dyDescent="0.25">
      <c r="I5745" t="str">
        <f t="shared" si="121"/>
        <v/>
      </c>
    </row>
    <row r="5746" spans="9:9" x14ac:dyDescent="0.25">
      <c r="I5746" t="str">
        <f t="shared" si="121"/>
        <v/>
      </c>
    </row>
    <row r="5747" spans="9:9" x14ac:dyDescent="0.25">
      <c r="I5747" t="str">
        <f t="shared" si="121"/>
        <v/>
      </c>
    </row>
    <row r="5748" spans="9:9" x14ac:dyDescent="0.25">
      <c r="I5748" t="str">
        <f t="shared" si="121"/>
        <v/>
      </c>
    </row>
    <row r="5749" spans="9:9" x14ac:dyDescent="0.25">
      <c r="I5749" t="str">
        <f t="shared" si="121"/>
        <v/>
      </c>
    </row>
    <row r="5750" spans="9:9" x14ac:dyDescent="0.25">
      <c r="I5750" t="str">
        <f t="shared" si="121"/>
        <v/>
      </c>
    </row>
    <row r="5751" spans="9:9" x14ac:dyDescent="0.25">
      <c r="I5751" t="str">
        <f t="shared" si="121"/>
        <v/>
      </c>
    </row>
    <row r="5752" spans="9:9" x14ac:dyDescent="0.25">
      <c r="I5752" t="str">
        <f t="shared" si="121"/>
        <v/>
      </c>
    </row>
    <row r="5753" spans="9:9" x14ac:dyDescent="0.25">
      <c r="I5753" t="str">
        <f t="shared" si="121"/>
        <v/>
      </c>
    </row>
    <row r="5754" spans="9:9" x14ac:dyDescent="0.25">
      <c r="I5754" t="str">
        <f t="shared" si="121"/>
        <v/>
      </c>
    </row>
    <row r="5755" spans="9:9" x14ac:dyDescent="0.25">
      <c r="I5755" t="str">
        <f t="shared" si="121"/>
        <v/>
      </c>
    </row>
    <row r="5756" spans="9:9" x14ac:dyDescent="0.25">
      <c r="I5756" t="str">
        <f t="shared" si="121"/>
        <v/>
      </c>
    </row>
    <row r="5757" spans="9:9" x14ac:dyDescent="0.25">
      <c r="I5757" t="str">
        <f t="shared" si="121"/>
        <v/>
      </c>
    </row>
    <row r="5758" spans="9:9" x14ac:dyDescent="0.25">
      <c r="I5758" t="str">
        <f t="shared" si="121"/>
        <v/>
      </c>
    </row>
    <row r="5759" spans="9:9" x14ac:dyDescent="0.25">
      <c r="I5759" t="str">
        <f t="shared" si="121"/>
        <v/>
      </c>
    </row>
    <row r="5760" spans="9:9" x14ac:dyDescent="0.25">
      <c r="I5760" t="str">
        <f t="shared" si="121"/>
        <v/>
      </c>
    </row>
    <row r="5761" spans="9:9" x14ac:dyDescent="0.25">
      <c r="I5761" t="str">
        <f t="shared" si="121"/>
        <v/>
      </c>
    </row>
    <row r="5762" spans="9:9" x14ac:dyDescent="0.25">
      <c r="I5762" t="str">
        <f t="shared" si="121"/>
        <v/>
      </c>
    </row>
    <row r="5763" spans="9:9" x14ac:dyDescent="0.25">
      <c r="I5763" t="str">
        <f t="shared" si="121"/>
        <v/>
      </c>
    </row>
    <row r="5764" spans="9:9" x14ac:dyDescent="0.25">
      <c r="I5764" t="str">
        <f t="shared" si="121"/>
        <v/>
      </c>
    </row>
    <row r="5765" spans="9:9" x14ac:dyDescent="0.25">
      <c r="I5765" t="str">
        <f t="shared" si="121"/>
        <v/>
      </c>
    </row>
    <row r="5766" spans="9:9" x14ac:dyDescent="0.25">
      <c r="I5766" t="str">
        <f t="shared" ref="I5766:I5829" si="122">IF(OR(H5766="",H5766="(blank)"),"",1)</f>
        <v/>
      </c>
    </row>
    <row r="5767" spans="9:9" x14ac:dyDescent="0.25">
      <c r="I5767" t="str">
        <f t="shared" si="122"/>
        <v/>
      </c>
    </row>
    <row r="5768" spans="9:9" x14ac:dyDescent="0.25">
      <c r="I5768" t="str">
        <f t="shared" si="122"/>
        <v/>
      </c>
    </row>
    <row r="5769" spans="9:9" x14ac:dyDescent="0.25">
      <c r="I5769" t="str">
        <f t="shared" si="122"/>
        <v/>
      </c>
    </row>
    <row r="5770" spans="9:9" x14ac:dyDescent="0.25">
      <c r="I5770" t="str">
        <f t="shared" si="122"/>
        <v/>
      </c>
    </row>
    <row r="5771" spans="9:9" x14ac:dyDescent="0.25">
      <c r="I5771" t="str">
        <f t="shared" si="122"/>
        <v/>
      </c>
    </row>
    <row r="5772" spans="9:9" x14ac:dyDescent="0.25">
      <c r="I5772" t="str">
        <f t="shared" si="122"/>
        <v/>
      </c>
    </row>
    <row r="5773" spans="9:9" x14ac:dyDescent="0.25">
      <c r="I5773" t="str">
        <f t="shared" si="122"/>
        <v/>
      </c>
    </row>
    <row r="5774" spans="9:9" x14ac:dyDescent="0.25">
      <c r="I5774" t="str">
        <f t="shared" si="122"/>
        <v/>
      </c>
    </row>
    <row r="5775" spans="9:9" x14ac:dyDescent="0.25">
      <c r="I5775" t="str">
        <f t="shared" si="122"/>
        <v/>
      </c>
    </row>
    <row r="5776" spans="9:9" x14ac:dyDescent="0.25">
      <c r="I5776" t="str">
        <f t="shared" si="122"/>
        <v/>
      </c>
    </row>
    <row r="5777" spans="9:9" x14ac:dyDescent="0.25">
      <c r="I5777" t="str">
        <f t="shared" si="122"/>
        <v/>
      </c>
    </row>
    <row r="5778" spans="9:9" x14ac:dyDescent="0.25">
      <c r="I5778" t="str">
        <f t="shared" si="122"/>
        <v/>
      </c>
    </row>
    <row r="5779" spans="9:9" x14ac:dyDescent="0.25">
      <c r="I5779" t="str">
        <f t="shared" si="122"/>
        <v/>
      </c>
    </row>
    <row r="5780" spans="9:9" x14ac:dyDescent="0.25">
      <c r="I5780" t="str">
        <f t="shared" si="122"/>
        <v/>
      </c>
    </row>
    <row r="5781" spans="9:9" x14ac:dyDescent="0.25">
      <c r="I5781" t="str">
        <f t="shared" si="122"/>
        <v/>
      </c>
    </row>
    <row r="5782" spans="9:9" x14ac:dyDescent="0.25">
      <c r="I5782" t="str">
        <f t="shared" si="122"/>
        <v/>
      </c>
    </row>
    <row r="5783" spans="9:9" x14ac:dyDescent="0.25">
      <c r="I5783" t="str">
        <f t="shared" si="122"/>
        <v/>
      </c>
    </row>
    <row r="5784" spans="9:9" x14ac:dyDescent="0.25">
      <c r="I5784" t="str">
        <f t="shared" si="122"/>
        <v/>
      </c>
    </row>
    <row r="5785" spans="9:9" x14ac:dyDescent="0.25">
      <c r="I5785" t="str">
        <f t="shared" si="122"/>
        <v/>
      </c>
    </row>
    <row r="5786" spans="9:9" x14ac:dyDescent="0.25">
      <c r="I5786" t="str">
        <f t="shared" si="122"/>
        <v/>
      </c>
    </row>
    <row r="5787" spans="9:9" x14ac:dyDescent="0.25">
      <c r="I5787" t="str">
        <f t="shared" si="122"/>
        <v/>
      </c>
    </row>
    <row r="5788" spans="9:9" x14ac:dyDescent="0.25">
      <c r="I5788" t="str">
        <f t="shared" si="122"/>
        <v/>
      </c>
    </row>
    <row r="5789" spans="9:9" x14ac:dyDescent="0.25">
      <c r="I5789" t="str">
        <f t="shared" si="122"/>
        <v/>
      </c>
    </row>
    <row r="5790" spans="9:9" x14ac:dyDescent="0.25">
      <c r="I5790" t="str">
        <f t="shared" si="122"/>
        <v/>
      </c>
    </row>
    <row r="5791" spans="9:9" x14ac:dyDescent="0.25">
      <c r="I5791" t="str">
        <f t="shared" si="122"/>
        <v/>
      </c>
    </row>
    <row r="5792" spans="9:9" x14ac:dyDescent="0.25">
      <c r="I5792" t="str">
        <f t="shared" si="122"/>
        <v/>
      </c>
    </row>
    <row r="5793" spans="9:9" x14ac:dyDescent="0.25">
      <c r="I5793" t="str">
        <f t="shared" si="122"/>
        <v/>
      </c>
    </row>
    <row r="5794" spans="9:9" x14ac:dyDescent="0.25">
      <c r="I5794" t="str">
        <f t="shared" si="122"/>
        <v/>
      </c>
    </row>
    <row r="5795" spans="9:9" x14ac:dyDescent="0.25">
      <c r="I5795" t="str">
        <f t="shared" si="122"/>
        <v/>
      </c>
    </row>
    <row r="5796" spans="9:9" x14ac:dyDescent="0.25">
      <c r="I5796" t="str">
        <f t="shared" si="122"/>
        <v/>
      </c>
    </row>
    <row r="5797" spans="9:9" x14ac:dyDescent="0.25">
      <c r="I5797" t="str">
        <f t="shared" si="122"/>
        <v/>
      </c>
    </row>
    <row r="5798" spans="9:9" x14ac:dyDescent="0.25">
      <c r="I5798" t="str">
        <f t="shared" si="122"/>
        <v/>
      </c>
    </row>
    <row r="5799" spans="9:9" x14ac:dyDescent="0.25">
      <c r="I5799" t="str">
        <f t="shared" si="122"/>
        <v/>
      </c>
    </row>
    <row r="5800" spans="9:9" x14ac:dyDescent="0.25">
      <c r="I5800" t="str">
        <f t="shared" si="122"/>
        <v/>
      </c>
    </row>
    <row r="5801" spans="9:9" x14ac:dyDescent="0.25">
      <c r="I5801" t="str">
        <f t="shared" si="122"/>
        <v/>
      </c>
    </row>
    <row r="5802" spans="9:9" x14ac:dyDescent="0.25">
      <c r="I5802" t="str">
        <f t="shared" si="122"/>
        <v/>
      </c>
    </row>
    <row r="5803" spans="9:9" x14ac:dyDescent="0.25">
      <c r="I5803" t="str">
        <f t="shared" si="122"/>
        <v/>
      </c>
    </row>
    <row r="5804" spans="9:9" x14ac:dyDescent="0.25">
      <c r="I5804" t="str">
        <f t="shared" si="122"/>
        <v/>
      </c>
    </row>
    <row r="5805" spans="9:9" x14ac:dyDescent="0.25">
      <c r="I5805" t="str">
        <f t="shared" si="122"/>
        <v/>
      </c>
    </row>
    <row r="5806" spans="9:9" x14ac:dyDescent="0.25">
      <c r="I5806" t="str">
        <f t="shared" si="122"/>
        <v/>
      </c>
    </row>
    <row r="5807" spans="9:9" x14ac:dyDescent="0.25">
      <c r="I5807" t="str">
        <f t="shared" si="122"/>
        <v/>
      </c>
    </row>
    <row r="5808" spans="9:9" x14ac:dyDescent="0.25">
      <c r="I5808" t="str">
        <f t="shared" si="122"/>
        <v/>
      </c>
    </row>
    <row r="5809" spans="9:9" x14ac:dyDescent="0.25">
      <c r="I5809" t="str">
        <f t="shared" si="122"/>
        <v/>
      </c>
    </row>
    <row r="5810" spans="9:9" x14ac:dyDescent="0.25">
      <c r="I5810" t="str">
        <f t="shared" si="122"/>
        <v/>
      </c>
    </row>
    <row r="5811" spans="9:9" x14ac:dyDescent="0.25">
      <c r="I5811" t="str">
        <f t="shared" si="122"/>
        <v/>
      </c>
    </row>
    <row r="5812" spans="9:9" x14ac:dyDescent="0.25">
      <c r="I5812" t="str">
        <f t="shared" si="122"/>
        <v/>
      </c>
    </row>
    <row r="5813" spans="9:9" x14ac:dyDescent="0.25">
      <c r="I5813" t="str">
        <f t="shared" si="122"/>
        <v/>
      </c>
    </row>
    <row r="5814" spans="9:9" x14ac:dyDescent="0.25">
      <c r="I5814" t="str">
        <f t="shared" si="122"/>
        <v/>
      </c>
    </row>
    <row r="5815" spans="9:9" x14ac:dyDescent="0.25">
      <c r="I5815" t="str">
        <f t="shared" si="122"/>
        <v/>
      </c>
    </row>
    <row r="5816" spans="9:9" x14ac:dyDescent="0.25">
      <c r="I5816" t="str">
        <f t="shared" si="122"/>
        <v/>
      </c>
    </row>
    <row r="5817" spans="9:9" x14ac:dyDescent="0.25">
      <c r="I5817" t="str">
        <f t="shared" si="122"/>
        <v/>
      </c>
    </row>
    <row r="5818" spans="9:9" x14ac:dyDescent="0.25">
      <c r="I5818" t="str">
        <f t="shared" si="122"/>
        <v/>
      </c>
    </row>
    <row r="5819" spans="9:9" x14ac:dyDescent="0.25">
      <c r="I5819" t="str">
        <f t="shared" si="122"/>
        <v/>
      </c>
    </row>
    <row r="5820" spans="9:9" x14ac:dyDescent="0.25">
      <c r="I5820" t="str">
        <f t="shared" si="122"/>
        <v/>
      </c>
    </row>
    <row r="5821" spans="9:9" x14ac:dyDescent="0.25">
      <c r="I5821" t="str">
        <f t="shared" si="122"/>
        <v/>
      </c>
    </row>
    <row r="5822" spans="9:9" x14ac:dyDescent="0.25">
      <c r="I5822" t="str">
        <f t="shared" si="122"/>
        <v/>
      </c>
    </row>
    <row r="5823" spans="9:9" x14ac:dyDescent="0.25">
      <c r="I5823" t="str">
        <f t="shared" si="122"/>
        <v/>
      </c>
    </row>
    <row r="5824" spans="9:9" x14ac:dyDescent="0.25">
      <c r="I5824" t="str">
        <f t="shared" si="122"/>
        <v/>
      </c>
    </row>
    <row r="5825" spans="9:9" x14ac:dyDescent="0.25">
      <c r="I5825" t="str">
        <f t="shared" si="122"/>
        <v/>
      </c>
    </row>
    <row r="5826" spans="9:9" x14ac:dyDescent="0.25">
      <c r="I5826" t="str">
        <f t="shared" si="122"/>
        <v/>
      </c>
    </row>
    <row r="5827" spans="9:9" x14ac:dyDescent="0.25">
      <c r="I5827" t="str">
        <f t="shared" si="122"/>
        <v/>
      </c>
    </row>
    <row r="5828" spans="9:9" x14ac:dyDescent="0.25">
      <c r="I5828" t="str">
        <f t="shared" si="122"/>
        <v/>
      </c>
    </row>
    <row r="5829" spans="9:9" x14ac:dyDescent="0.25">
      <c r="I5829" t="str">
        <f t="shared" si="122"/>
        <v/>
      </c>
    </row>
    <row r="5830" spans="9:9" x14ac:dyDescent="0.25">
      <c r="I5830" t="str">
        <f t="shared" ref="I5830:I5893" si="123">IF(OR(H5830="",H5830="(blank)"),"",1)</f>
        <v/>
      </c>
    </row>
    <row r="5831" spans="9:9" x14ac:dyDescent="0.25">
      <c r="I5831" t="str">
        <f t="shared" si="123"/>
        <v/>
      </c>
    </row>
    <row r="5832" spans="9:9" x14ac:dyDescent="0.25">
      <c r="I5832" t="str">
        <f t="shared" si="123"/>
        <v/>
      </c>
    </row>
    <row r="5833" spans="9:9" x14ac:dyDescent="0.25">
      <c r="I5833" t="str">
        <f t="shared" si="123"/>
        <v/>
      </c>
    </row>
    <row r="5834" spans="9:9" x14ac:dyDescent="0.25">
      <c r="I5834" t="str">
        <f t="shared" si="123"/>
        <v/>
      </c>
    </row>
    <row r="5835" spans="9:9" x14ac:dyDescent="0.25">
      <c r="I5835" t="str">
        <f t="shared" si="123"/>
        <v/>
      </c>
    </row>
    <row r="5836" spans="9:9" x14ac:dyDescent="0.25">
      <c r="I5836" t="str">
        <f t="shared" si="123"/>
        <v/>
      </c>
    </row>
    <row r="5837" spans="9:9" x14ac:dyDescent="0.25">
      <c r="I5837" t="str">
        <f t="shared" si="123"/>
        <v/>
      </c>
    </row>
    <row r="5838" spans="9:9" x14ac:dyDescent="0.25">
      <c r="I5838" t="str">
        <f t="shared" si="123"/>
        <v/>
      </c>
    </row>
    <row r="5839" spans="9:9" x14ac:dyDescent="0.25">
      <c r="I5839" t="str">
        <f t="shared" si="123"/>
        <v/>
      </c>
    </row>
    <row r="5840" spans="9:9" x14ac:dyDescent="0.25">
      <c r="I5840" t="str">
        <f t="shared" si="123"/>
        <v/>
      </c>
    </row>
    <row r="5841" spans="9:9" x14ac:dyDescent="0.25">
      <c r="I5841" t="str">
        <f t="shared" si="123"/>
        <v/>
      </c>
    </row>
    <row r="5842" spans="9:9" x14ac:dyDescent="0.25">
      <c r="I5842" t="str">
        <f t="shared" si="123"/>
        <v/>
      </c>
    </row>
    <row r="5843" spans="9:9" x14ac:dyDescent="0.25">
      <c r="I5843" t="str">
        <f t="shared" si="123"/>
        <v/>
      </c>
    </row>
    <row r="5844" spans="9:9" x14ac:dyDescent="0.25">
      <c r="I5844" t="str">
        <f t="shared" si="123"/>
        <v/>
      </c>
    </row>
    <row r="5845" spans="9:9" x14ac:dyDescent="0.25">
      <c r="I5845" t="str">
        <f t="shared" si="123"/>
        <v/>
      </c>
    </row>
    <row r="5846" spans="9:9" x14ac:dyDescent="0.25">
      <c r="I5846" t="str">
        <f t="shared" si="123"/>
        <v/>
      </c>
    </row>
    <row r="5847" spans="9:9" x14ac:dyDescent="0.25">
      <c r="I5847" t="str">
        <f t="shared" si="123"/>
        <v/>
      </c>
    </row>
    <row r="5848" spans="9:9" x14ac:dyDescent="0.25">
      <c r="I5848" t="str">
        <f t="shared" si="123"/>
        <v/>
      </c>
    </row>
    <row r="5849" spans="9:9" x14ac:dyDescent="0.25">
      <c r="I5849" t="str">
        <f t="shared" si="123"/>
        <v/>
      </c>
    </row>
    <row r="5850" spans="9:9" x14ac:dyDescent="0.25">
      <c r="I5850" t="str">
        <f t="shared" si="123"/>
        <v/>
      </c>
    </row>
    <row r="5851" spans="9:9" x14ac:dyDescent="0.25">
      <c r="I5851" t="str">
        <f t="shared" si="123"/>
        <v/>
      </c>
    </row>
    <row r="5852" spans="9:9" x14ac:dyDescent="0.25">
      <c r="I5852" t="str">
        <f t="shared" si="123"/>
        <v/>
      </c>
    </row>
    <row r="5853" spans="9:9" x14ac:dyDescent="0.25">
      <c r="I5853" t="str">
        <f t="shared" si="123"/>
        <v/>
      </c>
    </row>
    <row r="5854" spans="9:9" x14ac:dyDescent="0.25">
      <c r="I5854" t="str">
        <f t="shared" si="123"/>
        <v/>
      </c>
    </row>
    <row r="5855" spans="9:9" x14ac:dyDescent="0.25">
      <c r="I5855" t="str">
        <f t="shared" si="123"/>
        <v/>
      </c>
    </row>
    <row r="5856" spans="9:9" x14ac:dyDescent="0.25">
      <c r="I5856" t="str">
        <f t="shared" si="123"/>
        <v/>
      </c>
    </row>
    <row r="5857" spans="9:9" x14ac:dyDescent="0.25">
      <c r="I5857" t="str">
        <f t="shared" si="123"/>
        <v/>
      </c>
    </row>
    <row r="5858" spans="9:9" x14ac:dyDescent="0.25">
      <c r="I5858" t="str">
        <f t="shared" si="123"/>
        <v/>
      </c>
    </row>
    <row r="5859" spans="9:9" x14ac:dyDescent="0.25">
      <c r="I5859" t="str">
        <f t="shared" si="123"/>
        <v/>
      </c>
    </row>
    <row r="5860" spans="9:9" x14ac:dyDescent="0.25">
      <c r="I5860" t="str">
        <f t="shared" si="123"/>
        <v/>
      </c>
    </row>
    <row r="5861" spans="9:9" x14ac:dyDescent="0.25">
      <c r="I5861" t="str">
        <f t="shared" si="123"/>
        <v/>
      </c>
    </row>
    <row r="5862" spans="9:9" x14ac:dyDescent="0.25">
      <c r="I5862" t="str">
        <f t="shared" si="123"/>
        <v/>
      </c>
    </row>
    <row r="5863" spans="9:9" x14ac:dyDescent="0.25">
      <c r="I5863" t="str">
        <f t="shared" si="123"/>
        <v/>
      </c>
    </row>
    <row r="5864" spans="9:9" x14ac:dyDescent="0.25">
      <c r="I5864" t="str">
        <f t="shared" si="123"/>
        <v/>
      </c>
    </row>
    <row r="5865" spans="9:9" x14ac:dyDescent="0.25">
      <c r="I5865" t="str">
        <f t="shared" si="123"/>
        <v/>
      </c>
    </row>
    <row r="5866" spans="9:9" x14ac:dyDescent="0.25">
      <c r="I5866" t="str">
        <f t="shared" si="123"/>
        <v/>
      </c>
    </row>
    <row r="5867" spans="9:9" x14ac:dyDescent="0.25">
      <c r="I5867" t="str">
        <f t="shared" si="123"/>
        <v/>
      </c>
    </row>
    <row r="5868" spans="9:9" x14ac:dyDescent="0.25">
      <c r="I5868" t="str">
        <f t="shared" si="123"/>
        <v/>
      </c>
    </row>
    <row r="5869" spans="9:9" x14ac:dyDescent="0.25">
      <c r="I5869" t="str">
        <f t="shared" si="123"/>
        <v/>
      </c>
    </row>
    <row r="5870" spans="9:9" x14ac:dyDescent="0.25">
      <c r="I5870" t="str">
        <f t="shared" si="123"/>
        <v/>
      </c>
    </row>
    <row r="5871" spans="9:9" x14ac:dyDescent="0.25">
      <c r="I5871" t="str">
        <f t="shared" si="123"/>
        <v/>
      </c>
    </row>
    <row r="5872" spans="9:9" x14ac:dyDescent="0.25">
      <c r="I5872" t="str">
        <f t="shared" si="123"/>
        <v/>
      </c>
    </row>
    <row r="5873" spans="9:9" x14ac:dyDescent="0.25">
      <c r="I5873" t="str">
        <f t="shared" si="123"/>
        <v/>
      </c>
    </row>
    <row r="5874" spans="9:9" x14ac:dyDescent="0.25">
      <c r="I5874" t="str">
        <f t="shared" si="123"/>
        <v/>
      </c>
    </row>
    <row r="5875" spans="9:9" x14ac:dyDescent="0.25">
      <c r="I5875" t="str">
        <f t="shared" si="123"/>
        <v/>
      </c>
    </row>
    <row r="5876" spans="9:9" x14ac:dyDescent="0.25">
      <c r="I5876" t="str">
        <f t="shared" si="123"/>
        <v/>
      </c>
    </row>
    <row r="5877" spans="9:9" x14ac:dyDescent="0.25">
      <c r="I5877" t="str">
        <f t="shared" si="123"/>
        <v/>
      </c>
    </row>
    <row r="5878" spans="9:9" x14ac:dyDescent="0.25">
      <c r="I5878" t="str">
        <f t="shared" si="123"/>
        <v/>
      </c>
    </row>
    <row r="5879" spans="9:9" x14ac:dyDescent="0.25">
      <c r="I5879" t="str">
        <f t="shared" si="123"/>
        <v/>
      </c>
    </row>
    <row r="5880" spans="9:9" x14ac:dyDescent="0.25">
      <c r="I5880" t="str">
        <f t="shared" si="123"/>
        <v/>
      </c>
    </row>
    <row r="5881" spans="9:9" x14ac:dyDescent="0.25">
      <c r="I5881" t="str">
        <f t="shared" si="123"/>
        <v/>
      </c>
    </row>
    <row r="5882" spans="9:9" x14ac:dyDescent="0.25">
      <c r="I5882" t="str">
        <f t="shared" si="123"/>
        <v/>
      </c>
    </row>
    <row r="5883" spans="9:9" x14ac:dyDescent="0.25">
      <c r="I5883" t="str">
        <f t="shared" si="123"/>
        <v/>
      </c>
    </row>
    <row r="5884" spans="9:9" x14ac:dyDescent="0.25">
      <c r="I5884" t="str">
        <f t="shared" si="123"/>
        <v/>
      </c>
    </row>
    <row r="5885" spans="9:9" x14ac:dyDescent="0.25">
      <c r="I5885" t="str">
        <f t="shared" si="123"/>
        <v/>
      </c>
    </row>
    <row r="5886" spans="9:9" x14ac:dyDescent="0.25">
      <c r="I5886" t="str">
        <f t="shared" si="123"/>
        <v/>
      </c>
    </row>
    <row r="5887" spans="9:9" x14ac:dyDescent="0.25">
      <c r="I5887" t="str">
        <f t="shared" si="123"/>
        <v/>
      </c>
    </row>
    <row r="5888" spans="9:9" x14ac:dyDescent="0.25">
      <c r="I5888" t="str">
        <f t="shared" si="123"/>
        <v/>
      </c>
    </row>
    <row r="5889" spans="9:9" x14ac:dyDescent="0.25">
      <c r="I5889" t="str">
        <f t="shared" si="123"/>
        <v/>
      </c>
    </row>
    <row r="5890" spans="9:9" x14ac:dyDescent="0.25">
      <c r="I5890" t="str">
        <f t="shared" si="123"/>
        <v/>
      </c>
    </row>
    <row r="5891" spans="9:9" x14ac:dyDescent="0.25">
      <c r="I5891" t="str">
        <f t="shared" si="123"/>
        <v/>
      </c>
    </row>
    <row r="5892" spans="9:9" x14ac:dyDescent="0.25">
      <c r="I5892" t="str">
        <f t="shared" si="123"/>
        <v/>
      </c>
    </row>
    <row r="5893" spans="9:9" x14ac:dyDescent="0.25">
      <c r="I5893" t="str">
        <f t="shared" si="123"/>
        <v/>
      </c>
    </row>
    <row r="5894" spans="9:9" x14ac:dyDescent="0.25">
      <c r="I5894" t="str">
        <f t="shared" ref="I5894:I5957" si="124">IF(OR(H5894="",H5894="(blank)"),"",1)</f>
        <v/>
      </c>
    </row>
    <row r="5895" spans="9:9" x14ac:dyDescent="0.25">
      <c r="I5895" t="str">
        <f t="shared" si="124"/>
        <v/>
      </c>
    </row>
    <row r="5896" spans="9:9" x14ac:dyDescent="0.25">
      <c r="I5896" t="str">
        <f t="shared" si="124"/>
        <v/>
      </c>
    </row>
    <row r="5897" spans="9:9" x14ac:dyDescent="0.25">
      <c r="I5897" t="str">
        <f t="shared" si="124"/>
        <v/>
      </c>
    </row>
    <row r="5898" spans="9:9" x14ac:dyDescent="0.25">
      <c r="I5898" t="str">
        <f t="shared" si="124"/>
        <v/>
      </c>
    </row>
    <row r="5899" spans="9:9" x14ac:dyDescent="0.25">
      <c r="I5899" t="str">
        <f t="shared" si="124"/>
        <v/>
      </c>
    </row>
    <row r="5900" spans="9:9" x14ac:dyDescent="0.25">
      <c r="I5900" t="str">
        <f t="shared" si="124"/>
        <v/>
      </c>
    </row>
    <row r="5901" spans="9:9" x14ac:dyDescent="0.25">
      <c r="I5901" t="str">
        <f t="shared" si="124"/>
        <v/>
      </c>
    </row>
    <row r="5902" spans="9:9" x14ac:dyDescent="0.25">
      <c r="I5902" t="str">
        <f t="shared" si="124"/>
        <v/>
      </c>
    </row>
    <row r="5903" spans="9:9" x14ac:dyDescent="0.25">
      <c r="I5903" t="str">
        <f t="shared" si="124"/>
        <v/>
      </c>
    </row>
    <row r="5904" spans="9:9" x14ac:dyDescent="0.25">
      <c r="I5904" t="str">
        <f t="shared" si="124"/>
        <v/>
      </c>
    </row>
    <row r="5905" spans="9:9" x14ac:dyDescent="0.25">
      <c r="I5905" t="str">
        <f t="shared" si="124"/>
        <v/>
      </c>
    </row>
    <row r="5906" spans="9:9" x14ac:dyDescent="0.25">
      <c r="I5906" t="str">
        <f t="shared" si="124"/>
        <v/>
      </c>
    </row>
    <row r="5907" spans="9:9" x14ac:dyDescent="0.25">
      <c r="I5907" t="str">
        <f t="shared" si="124"/>
        <v/>
      </c>
    </row>
    <row r="5908" spans="9:9" x14ac:dyDescent="0.25">
      <c r="I5908" t="str">
        <f t="shared" si="124"/>
        <v/>
      </c>
    </row>
    <row r="5909" spans="9:9" x14ac:dyDescent="0.25">
      <c r="I5909" t="str">
        <f t="shared" si="124"/>
        <v/>
      </c>
    </row>
    <row r="5910" spans="9:9" x14ac:dyDescent="0.25">
      <c r="I5910" t="str">
        <f t="shared" si="124"/>
        <v/>
      </c>
    </row>
    <row r="5911" spans="9:9" x14ac:dyDescent="0.25">
      <c r="I5911" t="str">
        <f t="shared" si="124"/>
        <v/>
      </c>
    </row>
    <row r="5912" spans="9:9" x14ac:dyDescent="0.25">
      <c r="I5912" t="str">
        <f t="shared" si="124"/>
        <v/>
      </c>
    </row>
    <row r="5913" spans="9:9" x14ac:dyDescent="0.25">
      <c r="I5913" t="str">
        <f t="shared" si="124"/>
        <v/>
      </c>
    </row>
    <row r="5914" spans="9:9" x14ac:dyDescent="0.25">
      <c r="I5914" t="str">
        <f t="shared" si="124"/>
        <v/>
      </c>
    </row>
    <row r="5915" spans="9:9" x14ac:dyDescent="0.25">
      <c r="I5915" t="str">
        <f t="shared" si="124"/>
        <v/>
      </c>
    </row>
    <row r="5916" spans="9:9" x14ac:dyDescent="0.25">
      <c r="I5916" t="str">
        <f t="shared" si="124"/>
        <v/>
      </c>
    </row>
    <row r="5917" spans="9:9" x14ac:dyDescent="0.25">
      <c r="I5917" t="str">
        <f t="shared" si="124"/>
        <v/>
      </c>
    </row>
    <row r="5918" spans="9:9" x14ac:dyDescent="0.25">
      <c r="I5918" t="str">
        <f t="shared" si="124"/>
        <v/>
      </c>
    </row>
    <row r="5919" spans="9:9" x14ac:dyDescent="0.25">
      <c r="I5919" t="str">
        <f t="shared" si="124"/>
        <v/>
      </c>
    </row>
    <row r="5920" spans="9:9" x14ac:dyDescent="0.25">
      <c r="I5920" t="str">
        <f t="shared" si="124"/>
        <v/>
      </c>
    </row>
    <row r="5921" spans="9:9" x14ac:dyDescent="0.25">
      <c r="I5921" t="str">
        <f t="shared" si="124"/>
        <v/>
      </c>
    </row>
    <row r="5922" spans="9:9" x14ac:dyDescent="0.25">
      <c r="I5922" t="str">
        <f t="shared" si="124"/>
        <v/>
      </c>
    </row>
    <row r="5923" spans="9:9" x14ac:dyDescent="0.25">
      <c r="I5923" t="str">
        <f t="shared" si="124"/>
        <v/>
      </c>
    </row>
    <row r="5924" spans="9:9" x14ac:dyDescent="0.25">
      <c r="I5924" t="str">
        <f t="shared" si="124"/>
        <v/>
      </c>
    </row>
    <row r="5925" spans="9:9" x14ac:dyDescent="0.25">
      <c r="I5925" t="str">
        <f t="shared" si="124"/>
        <v/>
      </c>
    </row>
    <row r="5926" spans="9:9" x14ac:dyDescent="0.25">
      <c r="I5926" t="str">
        <f t="shared" si="124"/>
        <v/>
      </c>
    </row>
    <row r="5927" spans="9:9" x14ac:dyDescent="0.25">
      <c r="I5927" t="str">
        <f t="shared" si="124"/>
        <v/>
      </c>
    </row>
    <row r="5928" spans="9:9" x14ac:dyDescent="0.25">
      <c r="I5928" t="str">
        <f t="shared" si="124"/>
        <v/>
      </c>
    </row>
    <row r="5929" spans="9:9" x14ac:dyDescent="0.25">
      <c r="I5929" t="str">
        <f t="shared" si="124"/>
        <v/>
      </c>
    </row>
    <row r="5930" spans="9:9" x14ac:dyDescent="0.25">
      <c r="I5930" t="str">
        <f t="shared" si="124"/>
        <v/>
      </c>
    </row>
    <row r="5931" spans="9:9" x14ac:dyDescent="0.25">
      <c r="I5931" t="str">
        <f t="shared" si="124"/>
        <v/>
      </c>
    </row>
    <row r="5932" spans="9:9" x14ac:dyDescent="0.25">
      <c r="I5932" t="str">
        <f t="shared" si="124"/>
        <v/>
      </c>
    </row>
    <row r="5933" spans="9:9" x14ac:dyDescent="0.25">
      <c r="I5933" t="str">
        <f t="shared" si="124"/>
        <v/>
      </c>
    </row>
    <row r="5934" spans="9:9" x14ac:dyDescent="0.25">
      <c r="I5934" t="str">
        <f t="shared" si="124"/>
        <v/>
      </c>
    </row>
    <row r="5935" spans="9:9" x14ac:dyDescent="0.25">
      <c r="I5935" t="str">
        <f t="shared" si="124"/>
        <v/>
      </c>
    </row>
    <row r="5936" spans="9:9" x14ac:dyDescent="0.25">
      <c r="I5936" t="str">
        <f t="shared" si="124"/>
        <v/>
      </c>
    </row>
    <row r="5937" spans="9:9" x14ac:dyDescent="0.25">
      <c r="I5937" t="str">
        <f t="shared" si="124"/>
        <v/>
      </c>
    </row>
    <row r="5938" spans="9:9" x14ac:dyDescent="0.25">
      <c r="I5938" t="str">
        <f t="shared" si="124"/>
        <v/>
      </c>
    </row>
    <row r="5939" spans="9:9" x14ac:dyDescent="0.25">
      <c r="I5939" t="str">
        <f t="shared" si="124"/>
        <v/>
      </c>
    </row>
    <row r="5940" spans="9:9" x14ac:dyDescent="0.25">
      <c r="I5940" t="str">
        <f t="shared" si="124"/>
        <v/>
      </c>
    </row>
    <row r="5941" spans="9:9" x14ac:dyDescent="0.25">
      <c r="I5941" t="str">
        <f t="shared" si="124"/>
        <v/>
      </c>
    </row>
    <row r="5942" spans="9:9" x14ac:dyDescent="0.25">
      <c r="I5942" t="str">
        <f t="shared" si="124"/>
        <v/>
      </c>
    </row>
    <row r="5943" spans="9:9" x14ac:dyDescent="0.25">
      <c r="I5943" t="str">
        <f t="shared" si="124"/>
        <v/>
      </c>
    </row>
    <row r="5944" spans="9:9" x14ac:dyDescent="0.25">
      <c r="I5944" t="str">
        <f t="shared" si="124"/>
        <v/>
      </c>
    </row>
    <row r="5945" spans="9:9" x14ac:dyDescent="0.25">
      <c r="I5945" t="str">
        <f t="shared" si="124"/>
        <v/>
      </c>
    </row>
    <row r="5946" spans="9:9" x14ac:dyDescent="0.25">
      <c r="I5946" t="str">
        <f t="shared" si="124"/>
        <v/>
      </c>
    </row>
    <row r="5947" spans="9:9" x14ac:dyDescent="0.25">
      <c r="I5947" t="str">
        <f t="shared" si="124"/>
        <v/>
      </c>
    </row>
    <row r="5948" spans="9:9" x14ac:dyDescent="0.25">
      <c r="I5948" t="str">
        <f t="shared" si="124"/>
        <v/>
      </c>
    </row>
    <row r="5949" spans="9:9" x14ac:dyDescent="0.25">
      <c r="I5949" t="str">
        <f t="shared" si="124"/>
        <v/>
      </c>
    </row>
    <row r="5950" spans="9:9" x14ac:dyDescent="0.25">
      <c r="I5950" t="str">
        <f t="shared" si="124"/>
        <v/>
      </c>
    </row>
    <row r="5951" spans="9:9" x14ac:dyDescent="0.25">
      <c r="I5951" t="str">
        <f t="shared" si="124"/>
        <v/>
      </c>
    </row>
    <row r="5952" spans="9:9" x14ac:dyDescent="0.25">
      <c r="I5952" t="str">
        <f t="shared" si="124"/>
        <v/>
      </c>
    </row>
    <row r="5953" spans="9:9" x14ac:dyDescent="0.25">
      <c r="I5953" t="str">
        <f t="shared" si="124"/>
        <v/>
      </c>
    </row>
    <row r="5954" spans="9:9" x14ac:dyDescent="0.25">
      <c r="I5954" t="str">
        <f t="shared" si="124"/>
        <v/>
      </c>
    </row>
    <row r="5955" spans="9:9" x14ac:dyDescent="0.25">
      <c r="I5955" t="str">
        <f t="shared" si="124"/>
        <v/>
      </c>
    </row>
    <row r="5956" spans="9:9" x14ac:dyDescent="0.25">
      <c r="I5956" t="str">
        <f t="shared" si="124"/>
        <v/>
      </c>
    </row>
    <row r="5957" spans="9:9" x14ac:dyDescent="0.25">
      <c r="I5957" t="str">
        <f t="shared" si="124"/>
        <v/>
      </c>
    </row>
    <row r="5958" spans="9:9" x14ac:dyDescent="0.25">
      <c r="I5958" t="str">
        <f t="shared" ref="I5958:I6021" si="125">IF(OR(H5958="",H5958="(blank)"),"",1)</f>
        <v/>
      </c>
    </row>
    <row r="5959" spans="9:9" x14ac:dyDescent="0.25">
      <c r="I5959" t="str">
        <f t="shared" si="125"/>
        <v/>
      </c>
    </row>
    <row r="5960" spans="9:9" x14ac:dyDescent="0.25">
      <c r="I5960" t="str">
        <f t="shared" si="125"/>
        <v/>
      </c>
    </row>
    <row r="5961" spans="9:9" x14ac:dyDescent="0.25">
      <c r="I5961" t="str">
        <f t="shared" si="125"/>
        <v/>
      </c>
    </row>
    <row r="5962" spans="9:9" x14ac:dyDescent="0.25">
      <c r="I5962" t="str">
        <f t="shared" si="125"/>
        <v/>
      </c>
    </row>
    <row r="5963" spans="9:9" x14ac:dyDescent="0.25">
      <c r="I5963" t="str">
        <f t="shared" si="125"/>
        <v/>
      </c>
    </row>
    <row r="5964" spans="9:9" x14ac:dyDescent="0.25">
      <c r="I5964" t="str">
        <f t="shared" si="125"/>
        <v/>
      </c>
    </row>
    <row r="5965" spans="9:9" x14ac:dyDescent="0.25">
      <c r="I5965" t="str">
        <f t="shared" si="125"/>
        <v/>
      </c>
    </row>
    <row r="5966" spans="9:9" x14ac:dyDescent="0.25">
      <c r="I5966" t="str">
        <f t="shared" si="125"/>
        <v/>
      </c>
    </row>
    <row r="5967" spans="9:9" x14ac:dyDescent="0.25">
      <c r="I5967" t="str">
        <f t="shared" si="125"/>
        <v/>
      </c>
    </row>
    <row r="5968" spans="9:9" x14ac:dyDescent="0.25">
      <c r="I5968" t="str">
        <f t="shared" si="125"/>
        <v/>
      </c>
    </row>
    <row r="5969" spans="9:9" x14ac:dyDescent="0.25">
      <c r="I5969" t="str">
        <f t="shared" si="125"/>
        <v/>
      </c>
    </row>
    <row r="5970" spans="9:9" x14ac:dyDescent="0.25">
      <c r="I5970" t="str">
        <f t="shared" si="125"/>
        <v/>
      </c>
    </row>
    <row r="5971" spans="9:9" x14ac:dyDescent="0.25">
      <c r="I5971" t="str">
        <f t="shared" si="125"/>
        <v/>
      </c>
    </row>
    <row r="5972" spans="9:9" x14ac:dyDescent="0.25">
      <c r="I5972" t="str">
        <f t="shared" si="125"/>
        <v/>
      </c>
    </row>
    <row r="5973" spans="9:9" x14ac:dyDescent="0.25">
      <c r="I5973" t="str">
        <f t="shared" si="125"/>
        <v/>
      </c>
    </row>
    <row r="5974" spans="9:9" x14ac:dyDescent="0.25">
      <c r="I5974" t="str">
        <f t="shared" si="125"/>
        <v/>
      </c>
    </row>
    <row r="5975" spans="9:9" x14ac:dyDescent="0.25">
      <c r="I5975" t="str">
        <f t="shared" si="125"/>
        <v/>
      </c>
    </row>
    <row r="5976" spans="9:9" x14ac:dyDescent="0.25">
      <c r="I5976" t="str">
        <f t="shared" si="125"/>
        <v/>
      </c>
    </row>
    <row r="5977" spans="9:9" x14ac:dyDescent="0.25">
      <c r="I5977" t="str">
        <f t="shared" si="125"/>
        <v/>
      </c>
    </row>
    <row r="5978" spans="9:9" x14ac:dyDescent="0.25">
      <c r="I5978" t="str">
        <f t="shared" si="125"/>
        <v/>
      </c>
    </row>
    <row r="5979" spans="9:9" x14ac:dyDescent="0.25">
      <c r="I5979" t="str">
        <f t="shared" si="125"/>
        <v/>
      </c>
    </row>
    <row r="5980" spans="9:9" x14ac:dyDescent="0.25">
      <c r="I5980" t="str">
        <f t="shared" si="125"/>
        <v/>
      </c>
    </row>
    <row r="5981" spans="9:9" x14ac:dyDescent="0.25">
      <c r="I5981" t="str">
        <f t="shared" si="125"/>
        <v/>
      </c>
    </row>
    <row r="5982" spans="9:9" x14ac:dyDescent="0.25">
      <c r="I5982" t="str">
        <f t="shared" si="125"/>
        <v/>
      </c>
    </row>
    <row r="5983" spans="9:9" x14ac:dyDescent="0.25">
      <c r="I5983" t="str">
        <f t="shared" si="125"/>
        <v/>
      </c>
    </row>
    <row r="5984" spans="9:9" x14ac:dyDescent="0.25">
      <c r="I5984" t="str">
        <f t="shared" si="125"/>
        <v/>
      </c>
    </row>
    <row r="5985" spans="9:9" x14ac:dyDescent="0.25">
      <c r="I5985" t="str">
        <f t="shared" si="125"/>
        <v/>
      </c>
    </row>
    <row r="5986" spans="9:9" x14ac:dyDescent="0.25">
      <c r="I5986" t="str">
        <f t="shared" si="125"/>
        <v/>
      </c>
    </row>
    <row r="5987" spans="9:9" x14ac:dyDescent="0.25">
      <c r="I5987" t="str">
        <f t="shared" si="125"/>
        <v/>
      </c>
    </row>
    <row r="5988" spans="9:9" x14ac:dyDescent="0.25">
      <c r="I5988" t="str">
        <f t="shared" si="125"/>
        <v/>
      </c>
    </row>
    <row r="5989" spans="9:9" x14ac:dyDescent="0.25">
      <c r="I5989" t="str">
        <f t="shared" si="125"/>
        <v/>
      </c>
    </row>
    <row r="5990" spans="9:9" x14ac:dyDescent="0.25">
      <c r="I5990" t="str">
        <f t="shared" si="125"/>
        <v/>
      </c>
    </row>
    <row r="5991" spans="9:9" x14ac:dyDescent="0.25">
      <c r="I5991" t="str">
        <f t="shared" si="125"/>
        <v/>
      </c>
    </row>
    <row r="5992" spans="9:9" x14ac:dyDescent="0.25">
      <c r="I5992" t="str">
        <f t="shared" si="125"/>
        <v/>
      </c>
    </row>
    <row r="5993" spans="9:9" x14ac:dyDescent="0.25">
      <c r="I5993" t="str">
        <f t="shared" si="125"/>
        <v/>
      </c>
    </row>
    <row r="5994" spans="9:9" x14ac:dyDescent="0.25">
      <c r="I5994" t="str">
        <f t="shared" si="125"/>
        <v/>
      </c>
    </row>
    <row r="5995" spans="9:9" x14ac:dyDescent="0.25">
      <c r="I5995" t="str">
        <f t="shared" si="125"/>
        <v/>
      </c>
    </row>
    <row r="5996" spans="9:9" x14ac:dyDescent="0.25">
      <c r="I5996" t="str">
        <f t="shared" si="125"/>
        <v/>
      </c>
    </row>
    <row r="5997" spans="9:9" x14ac:dyDescent="0.25">
      <c r="I5997" t="str">
        <f t="shared" si="125"/>
        <v/>
      </c>
    </row>
    <row r="5998" spans="9:9" x14ac:dyDescent="0.25">
      <c r="I5998" t="str">
        <f t="shared" si="125"/>
        <v/>
      </c>
    </row>
    <row r="5999" spans="9:9" x14ac:dyDescent="0.25">
      <c r="I5999" t="str">
        <f t="shared" si="125"/>
        <v/>
      </c>
    </row>
    <row r="6000" spans="9:9" x14ac:dyDescent="0.25">
      <c r="I6000" t="str">
        <f t="shared" si="125"/>
        <v/>
      </c>
    </row>
    <row r="6001" spans="9:9" x14ac:dyDescent="0.25">
      <c r="I6001" t="str">
        <f t="shared" si="125"/>
        <v/>
      </c>
    </row>
    <row r="6002" spans="9:9" x14ac:dyDescent="0.25">
      <c r="I6002" t="str">
        <f t="shared" si="125"/>
        <v/>
      </c>
    </row>
    <row r="6003" spans="9:9" x14ac:dyDescent="0.25">
      <c r="I6003" t="str">
        <f t="shared" si="125"/>
        <v/>
      </c>
    </row>
    <row r="6004" spans="9:9" x14ac:dyDescent="0.25">
      <c r="I6004" t="str">
        <f t="shared" si="125"/>
        <v/>
      </c>
    </row>
    <row r="6005" spans="9:9" x14ac:dyDescent="0.25">
      <c r="I6005" t="str">
        <f t="shared" si="125"/>
        <v/>
      </c>
    </row>
    <row r="6006" spans="9:9" x14ac:dyDescent="0.25">
      <c r="I6006" t="str">
        <f t="shared" si="125"/>
        <v/>
      </c>
    </row>
    <row r="6007" spans="9:9" x14ac:dyDescent="0.25">
      <c r="I6007" t="str">
        <f t="shared" si="125"/>
        <v/>
      </c>
    </row>
    <row r="6008" spans="9:9" x14ac:dyDescent="0.25">
      <c r="I6008" t="str">
        <f t="shared" si="125"/>
        <v/>
      </c>
    </row>
    <row r="6009" spans="9:9" x14ac:dyDescent="0.25">
      <c r="I6009" t="str">
        <f t="shared" si="125"/>
        <v/>
      </c>
    </row>
    <row r="6010" spans="9:9" x14ac:dyDescent="0.25">
      <c r="I6010" t="str">
        <f t="shared" si="125"/>
        <v/>
      </c>
    </row>
    <row r="6011" spans="9:9" x14ac:dyDescent="0.25">
      <c r="I6011" t="str">
        <f t="shared" si="125"/>
        <v/>
      </c>
    </row>
    <row r="6012" spans="9:9" x14ac:dyDescent="0.25">
      <c r="I6012" t="str">
        <f t="shared" si="125"/>
        <v/>
      </c>
    </row>
    <row r="6013" spans="9:9" x14ac:dyDescent="0.25">
      <c r="I6013" t="str">
        <f t="shared" si="125"/>
        <v/>
      </c>
    </row>
    <row r="6014" spans="9:9" x14ac:dyDescent="0.25">
      <c r="I6014" t="str">
        <f t="shared" si="125"/>
        <v/>
      </c>
    </row>
    <row r="6015" spans="9:9" x14ac:dyDescent="0.25">
      <c r="I6015" t="str">
        <f t="shared" si="125"/>
        <v/>
      </c>
    </row>
    <row r="6016" spans="9:9" x14ac:dyDescent="0.25">
      <c r="I6016" t="str">
        <f t="shared" si="125"/>
        <v/>
      </c>
    </row>
    <row r="6017" spans="9:9" x14ac:dyDescent="0.25">
      <c r="I6017" t="str">
        <f t="shared" si="125"/>
        <v/>
      </c>
    </row>
    <row r="6018" spans="9:9" x14ac:dyDescent="0.25">
      <c r="I6018" t="str">
        <f t="shared" si="125"/>
        <v/>
      </c>
    </row>
    <row r="6019" spans="9:9" x14ac:dyDescent="0.25">
      <c r="I6019" t="str">
        <f t="shared" si="125"/>
        <v/>
      </c>
    </row>
    <row r="6020" spans="9:9" x14ac:dyDescent="0.25">
      <c r="I6020" t="str">
        <f t="shared" si="125"/>
        <v/>
      </c>
    </row>
    <row r="6021" spans="9:9" x14ac:dyDescent="0.25">
      <c r="I6021" t="str">
        <f t="shared" si="125"/>
        <v/>
      </c>
    </row>
    <row r="6022" spans="9:9" x14ac:dyDescent="0.25">
      <c r="I6022" t="str">
        <f t="shared" ref="I6022:I6085" si="126">IF(OR(H6022="",H6022="(blank)"),"",1)</f>
        <v/>
      </c>
    </row>
    <row r="6023" spans="9:9" x14ac:dyDescent="0.25">
      <c r="I6023" t="str">
        <f t="shared" si="126"/>
        <v/>
      </c>
    </row>
    <row r="6024" spans="9:9" x14ac:dyDescent="0.25">
      <c r="I6024" t="str">
        <f t="shared" si="126"/>
        <v/>
      </c>
    </row>
    <row r="6025" spans="9:9" x14ac:dyDescent="0.25">
      <c r="I6025" t="str">
        <f t="shared" si="126"/>
        <v/>
      </c>
    </row>
    <row r="6026" spans="9:9" x14ac:dyDescent="0.25">
      <c r="I6026" t="str">
        <f t="shared" si="126"/>
        <v/>
      </c>
    </row>
    <row r="6027" spans="9:9" x14ac:dyDescent="0.25">
      <c r="I6027" t="str">
        <f t="shared" si="126"/>
        <v/>
      </c>
    </row>
    <row r="6028" spans="9:9" x14ac:dyDescent="0.25">
      <c r="I6028" t="str">
        <f t="shared" si="126"/>
        <v/>
      </c>
    </row>
    <row r="6029" spans="9:9" x14ac:dyDescent="0.25">
      <c r="I6029" t="str">
        <f t="shared" si="126"/>
        <v/>
      </c>
    </row>
    <row r="6030" spans="9:9" x14ac:dyDescent="0.25">
      <c r="I6030" t="str">
        <f t="shared" si="126"/>
        <v/>
      </c>
    </row>
    <row r="6031" spans="9:9" x14ac:dyDescent="0.25">
      <c r="I6031" t="str">
        <f t="shared" si="126"/>
        <v/>
      </c>
    </row>
    <row r="6032" spans="9:9" x14ac:dyDescent="0.25">
      <c r="I6032" t="str">
        <f t="shared" si="126"/>
        <v/>
      </c>
    </row>
    <row r="6033" spans="9:9" x14ac:dyDescent="0.25">
      <c r="I6033" t="str">
        <f t="shared" si="126"/>
        <v/>
      </c>
    </row>
    <row r="6034" spans="9:9" x14ac:dyDescent="0.25">
      <c r="I6034" t="str">
        <f t="shared" si="126"/>
        <v/>
      </c>
    </row>
    <row r="6035" spans="9:9" x14ac:dyDescent="0.25">
      <c r="I6035" t="str">
        <f t="shared" si="126"/>
        <v/>
      </c>
    </row>
    <row r="6036" spans="9:9" x14ac:dyDescent="0.25">
      <c r="I6036" t="str">
        <f t="shared" si="126"/>
        <v/>
      </c>
    </row>
    <row r="6037" spans="9:9" x14ac:dyDescent="0.25">
      <c r="I6037" t="str">
        <f t="shared" si="126"/>
        <v/>
      </c>
    </row>
    <row r="6038" spans="9:9" x14ac:dyDescent="0.25">
      <c r="I6038" t="str">
        <f t="shared" si="126"/>
        <v/>
      </c>
    </row>
    <row r="6039" spans="9:9" x14ac:dyDescent="0.25">
      <c r="I6039" t="str">
        <f t="shared" si="126"/>
        <v/>
      </c>
    </row>
    <row r="6040" spans="9:9" x14ac:dyDescent="0.25">
      <c r="I6040" t="str">
        <f t="shared" si="126"/>
        <v/>
      </c>
    </row>
    <row r="6041" spans="9:9" x14ac:dyDescent="0.25">
      <c r="I6041" t="str">
        <f t="shared" si="126"/>
        <v/>
      </c>
    </row>
    <row r="6042" spans="9:9" x14ac:dyDescent="0.25">
      <c r="I6042" t="str">
        <f t="shared" si="126"/>
        <v/>
      </c>
    </row>
    <row r="6043" spans="9:9" x14ac:dyDescent="0.25">
      <c r="I6043" t="str">
        <f t="shared" si="126"/>
        <v/>
      </c>
    </row>
    <row r="6044" spans="9:9" x14ac:dyDescent="0.25">
      <c r="I6044" t="str">
        <f t="shared" si="126"/>
        <v/>
      </c>
    </row>
    <row r="6045" spans="9:9" x14ac:dyDescent="0.25">
      <c r="I6045" t="str">
        <f t="shared" si="126"/>
        <v/>
      </c>
    </row>
    <row r="6046" spans="9:9" x14ac:dyDescent="0.25">
      <c r="I6046" t="str">
        <f t="shared" si="126"/>
        <v/>
      </c>
    </row>
    <row r="6047" spans="9:9" x14ac:dyDescent="0.25">
      <c r="I6047" t="str">
        <f t="shared" si="126"/>
        <v/>
      </c>
    </row>
    <row r="6048" spans="9:9" x14ac:dyDescent="0.25">
      <c r="I6048" t="str">
        <f t="shared" si="126"/>
        <v/>
      </c>
    </row>
    <row r="6049" spans="9:9" x14ac:dyDescent="0.25">
      <c r="I6049" t="str">
        <f t="shared" si="126"/>
        <v/>
      </c>
    </row>
    <row r="6050" spans="9:9" x14ac:dyDescent="0.25">
      <c r="I6050" t="str">
        <f t="shared" si="126"/>
        <v/>
      </c>
    </row>
    <row r="6051" spans="9:9" x14ac:dyDescent="0.25">
      <c r="I6051" t="str">
        <f t="shared" si="126"/>
        <v/>
      </c>
    </row>
    <row r="6052" spans="9:9" x14ac:dyDescent="0.25">
      <c r="I6052" t="str">
        <f t="shared" si="126"/>
        <v/>
      </c>
    </row>
    <row r="6053" spans="9:9" x14ac:dyDescent="0.25">
      <c r="I6053" t="str">
        <f t="shared" si="126"/>
        <v/>
      </c>
    </row>
    <row r="6054" spans="9:9" x14ac:dyDescent="0.25">
      <c r="I6054" t="str">
        <f t="shared" si="126"/>
        <v/>
      </c>
    </row>
    <row r="6055" spans="9:9" x14ac:dyDescent="0.25">
      <c r="I6055" t="str">
        <f t="shared" si="126"/>
        <v/>
      </c>
    </row>
    <row r="6056" spans="9:9" x14ac:dyDescent="0.25">
      <c r="I6056" t="str">
        <f t="shared" si="126"/>
        <v/>
      </c>
    </row>
    <row r="6057" spans="9:9" x14ac:dyDescent="0.25">
      <c r="I6057" t="str">
        <f t="shared" si="126"/>
        <v/>
      </c>
    </row>
    <row r="6058" spans="9:9" x14ac:dyDescent="0.25">
      <c r="I6058" t="str">
        <f t="shared" si="126"/>
        <v/>
      </c>
    </row>
    <row r="6059" spans="9:9" x14ac:dyDescent="0.25">
      <c r="I6059" t="str">
        <f t="shared" si="126"/>
        <v/>
      </c>
    </row>
    <row r="6060" spans="9:9" x14ac:dyDescent="0.25">
      <c r="I6060" t="str">
        <f t="shared" si="126"/>
        <v/>
      </c>
    </row>
    <row r="6061" spans="9:9" x14ac:dyDescent="0.25">
      <c r="I6061" t="str">
        <f t="shared" si="126"/>
        <v/>
      </c>
    </row>
    <row r="6062" spans="9:9" x14ac:dyDescent="0.25">
      <c r="I6062" t="str">
        <f t="shared" si="126"/>
        <v/>
      </c>
    </row>
    <row r="6063" spans="9:9" x14ac:dyDescent="0.25">
      <c r="I6063" t="str">
        <f t="shared" si="126"/>
        <v/>
      </c>
    </row>
    <row r="6064" spans="9:9" x14ac:dyDescent="0.25">
      <c r="I6064" t="str">
        <f t="shared" si="126"/>
        <v/>
      </c>
    </row>
    <row r="6065" spans="9:9" x14ac:dyDescent="0.25">
      <c r="I6065" t="str">
        <f t="shared" si="126"/>
        <v/>
      </c>
    </row>
    <row r="6066" spans="9:9" x14ac:dyDescent="0.25">
      <c r="I6066" t="str">
        <f t="shared" si="126"/>
        <v/>
      </c>
    </row>
    <row r="6067" spans="9:9" x14ac:dyDescent="0.25">
      <c r="I6067" t="str">
        <f t="shared" si="126"/>
        <v/>
      </c>
    </row>
    <row r="6068" spans="9:9" x14ac:dyDescent="0.25">
      <c r="I6068" t="str">
        <f t="shared" si="126"/>
        <v/>
      </c>
    </row>
    <row r="6069" spans="9:9" x14ac:dyDescent="0.25">
      <c r="I6069" t="str">
        <f t="shared" si="126"/>
        <v/>
      </c>
    </row>
    <row r="6070" spans="9:9" x14ac:dyDescent="0.25">
      <c r="I6070" t="str">
        <f t="shared" si="126"/>
        <v/>
      </c>
    </row>
    <row r="6071" spans="9:9" x14ac:dyDescent="0.25">
      <c r="I6071" t="str">
        <f t="shared" si="126"/>
        <v/>
      </c>
    </row>
    <row r="6072" spans="9:9" x14ac:dyDescent="0.25">
      <c r="I6072" t="str">
        <f t="shared" si="126"/>
        <v/>
      </c>
    </row>
    <row r="6073" spans="9:9" x14ac:dyDescent="0.25">
      <c r="I6073" t="str">
        <f t="shared" si="126"/>
        <v/>
      </c>
    </row>
    <row r="6074" spans="9:9" x14ac:dyDescent="0.25">
      <c r="I6074" t="str">
        <f t="shared" si="126"/>
        <v/>
      </c>
    </row>
    <row r="6075" spans="9:9" x14ac:dyDescent="0.25">
      <c r="I6075" t="str">
        <f t="shared" si="126"/>
        <v/>
      </c>
    </row>
    <row r="6076" spans="9:9" x14ac:dyDescent="0.25">
      <c r="I6076" t="str">
        <f t="shared" si="126"/>
        <v/>
      </c>
    </row>
    <row r="6077" spans="9:9" x14ac:dyDescent="0.25">
      <c r="I6077" t="str">
        <f t="shared" si="126"/>
        <v/>
      </c>
    </row>
    <row r="6078" spans="9:9" x14ac:dyDescent="0.25">
      <c r="I6078" t="str">
        <f t="shared" si="126"/>
        <v/>
      </c>
    </row>
    <row r="6079" spans="9:9" x14ac:dyDescent="0.25">
      <c r="I6079" t="str">
        <f t="shared" si="126"/>
        <v/>
      </c>
    </row>
    <row r="6080" spans="9:9" x14ac:dyDescent="0.25">
      <c r="I6080" t="str">
        <f t="shared" si="126"/>
        <v/>
      </c>
    </row>
    <row r="6081" spans="9:9" x14ac:dyDescent="0.25">
      <c r="I6081" t="str">
        <f t="shared" si="126"/>
        <v/>
      </c>
    </row>
    <row r="6082" spans="9:9" x14ac:dyDescent="0.25">
      <c r="I6082" t="str">
        <f t="shared" si="126"/>
        <v/>
      </c>
    </row>
    <row r="6083" spans="9:9" x14ac:dyDescent="0.25">
      <c r="I6083" t="str">
        <f t="shared" si="126"/>
        <v/>
      </c>
    </row>
    <row r="6084" spans="9:9" x14ac:dyDescent="0.25">
      <c r="I6084" t="str">
        <f t="shared" si="126"/>
        <v/>
      </c>
    </row>
    <row r="6085" spans="9:9" x14ac:dyDescent="0.25">
      <c r="I6085" t="str">
        <f t="shared" si="126"/>
        <v/>
      </c>
    </row>
    <row r="6086" spans="9:9" x14ac:dyDescent="0.25">
      <c r="I6086" t="str">
        <f t="shared" ref="I6086:I6149" si="127">IF(OR(H6086="",H6086="(blank)"),"",1)</f>
        <v/>
      </c>
    </row>
    <row r="6087" spans="9:9" x14ac:dyDescent="0.25">
      <c r="I6087" t="str">
        <f t="shared" si="127"/>
        <v/>
      </c>
    </row>
    <row r="6088" spans="9:9" x14ac:dyDescent="0.25">
      <c r="I6088" t="str">
        <f t="shared" si="127"/>
        <v/>
      </c>
    </row>
    <row r="6089" spans="9:9" x14ac:dyDescent="0.25">
      <c r="I6089" t="str">
        <f t="shared" si="127"/>
        <v/>
      </c>
    </row>
    <row r="6090" spans="9:9" x14ac:dyDescent="0.25">
      <c r="I6090" t="str">
        <f t="shared" si="127"/>
        <v/>
      </c>
    </row>
    <row r="6091" spans="9:9" x14ac:dyDescent="0.25">
      <c r="I6091" t="str">
        <f t="shared" si="127"/>
        <v/>
      </c>
    </row>
    <row r="6092" spans="9:9" x14ac:dyDescent="0.25">
      <c r="I6092" t="str">
        <f t="shared" si="127"/>
        <v/>
      </c>
    </row>
    <row r="6093" spans="9:9" x14ac:dyDescent="0.25">
      <c r="I6093" t="str">
        <f t="shared" si="127"/>
        <v/>
      </c>
    </row>
    <row r="6094" spans="9:9" x14ac:dyDescent="0.25">
      <c r="I6094" t="str">
        <f t="shared" si="127"/>
        <v/>
      </c>
    </row>
    <row r="6095" spans="9:9" x14ac:dyDescent="0.25">
      <c r="I6095" t="str">
        <f t="shared" si="127"/>
        <v/>
      </c>
    </row>
    <row r="6096" spans="9:9" x14ac:dyDescent="0.25">
      <c r="I6096" t="str">
        <f t="shared" si="127"/>
        <v/>
      </c>
    </row>
    <row r="6097" spans="9:9" x14ac:dyDescent="0.25">
      <c r="I6097" t="str">
        <f t="shared" si="127"/>
        <v/>
      </c>
    </row>
    <row r="6098" spans="9:9" x14ac:dyDescent="0.25">
      <c r="I6098" t="str">
        <f t="shared" si="127"/>
        <v/>
      </c>
    </row>
    <row r="6099" spans="9:9" x14ac:dyDescent="0.25">
      <c r="I6099" t="str">
        <f t="shared" si="127"/>
        <v/>
      </c>
    </row>
    <row r="6100" spans="9:9" x14ac:dyDescent="0.25">
      <c r="I6100" t="str">
        <f t="shared" si="127"/>
        <v/>
      </c>
    </row>
    <row r="6101" spans="9:9" x14ac:dyDescent="0.25">
      <c r="I6101" t="str">
        <f t="shared" si="127"/>
        <v/>
      </c>
    </row>
    <row r="6102" spans="9:9" x14ac:dyDescent="0.25">
      <c r="I6102" t="str">
        <f t="shared" si="127"/>
        <v/>
      </c>
    </row>
    <row r="6103" spans="9:9" x14ac:dyDescent="0.25">
      <c r="I6103" t="str">
        <f t="shared" si="127"/>
        <v/>
      </c>
    </row>
    <row r="6104" spans="9:9" x14ac:dyDescent="0.25">
      <c r="I6104" t="str">
        <f t="shared" si="127"/>
        <v/>
      </c>
    </row>
    <row r="6105" spans="9:9" x14ac:dyDescent="0.25">
      <c r="I6105" t="str">
        <f t="shared" si="127"/>
        <v/>
      </c>
    </row>
    <row r="6106" spans="9:9" x14ac:dyDescent="0.25">
      <c r="I6106" t="str">
        <f t="shared" si="127"/>
        <v/>
      </c>
    </row>
    <row r="6107" spans="9:9" x14ac:dyDescent="0.25">
      <c r="I6107" t="str">
        <f t="shared" si="127"/>
        <v/>
      </c>
    </row>
    <row r="6108" spans="9:9" x14ac:dyDescent="0.25">
      <c r="I6108" t="str">
        <f t="shared" si="127"/>
        <v/>
      </c>
    </row>
    <row r="6109" spans="9:9" x14ac:dyDescent="0.25">
      <c r="I6109" t="str">
        <f t="shared" si="127"/>
        <v/>
      </c>
    </row>
    <row r="6110" spans="9:9" x14ac:dyDescent="0.25">
      <c r="I6110" t="str">
        <f t="shared" si="127"/>
        <v/>
      </c>
    </row>
    <row r="6111" spans="9:9" x14ac:dyDescent="0.25">
      <c r="I6111" t="str">
        <f t="shared" si="127"/>
        <v/>
      </c>
    </row>
    <row r="6112" spans="9:9" x14ac:dyDescent="0.25">
      <c r="I6112" t="str">
        <f t="shared" si="127"/>
        <v/>
      </c>
    </row>
    <row r="6113" spans="9:9" x14ac:dyDescent="0.25">
      <c r="I6113" t="str">
        <f t="shared" si="127"/>
        <v/>
      </c>
    </row>
    <row r="6114" spans="9:9" x14ac:dyDescent="0.25">
      <c r="I6114" t="str">
        <f t="shared" si="127"/>
        <v/>
      </c>
    </row>
    <row r="6115" spans="9:9" x14ac:dyDescent="0.25">
      <c r="I6115" t="str">
        <f t="shared" si="127"/>
        <v/>
      </c>
    </row>
    <row r="6116" spans="9:9" x14ac:dyDescent="0.25">
      <c r="I6116" t="str">
        <f t="shared" si="127"/>
        <v/>
      </c>
    </row>
    <row r="6117" spans="9:9" x14ac:dyDescent="0.25">
      <c r="I6117" t="str">
        <f t="shared" si="127"/>
        <v/>
      </c>
    </row>
    <row r="6118" spans="9:9" x14ac:dyDescent="0.25">
      <c r="I6118" t="str">
        <f t="shared" si="127"/>
        <v/>
      </c>
    </row>
    <row r="6119" spans="9:9" x14ac:dyDescent="0.25">
      <c r="I6119" t="str">
        <f t="shared" si="127"/>
        <v/>
      </c>
    </row>
    <row r="6120" spans="9:9" x14ac:dyDescent="0.25">
      <c r="I6120" t="str">
        <f t="shared" si="127"/>
        <v/>
      </c>
    </row>
    <row r="6121" spans="9:9" x14ac:dyDescent="0.25">
      <c r="I6121" t="str">
        <f t="shared" si="127"/>
        <v/>
      </c>
    </row>
    <row r="6122" spans="9:9" x14ac:dyDescent="0.25">
      <c r="I6122" t="str">
        <f t="shared" si="127"/>
        <v/>
      </c>
    </row>
    <row r="6123" spans="9:9" x14ac:dyDescent="0.25">
      <c r="I6123" t="str">
        <f t="shared" si="127"/>
        <v/>
      </c>
    </row>
    <row r="6124" spans="9:9" x14ac:dyDescent="0.25">
      <c r="I6124" t="str">
        <f t="shared" si="127"/>
        <v/>
      </c>
    </row>
    <row r="6125" spans="9:9" x14ac:dyDescent="0.25">
      <c r="I6125" t="str">
        <f t="shared" si="127"/>
        <v/>
      </c>
    </row>
    <row r="6126" spans="9:9" x14ac:dyDescent="0.25">
      <c r="I6126" t="str">
        <f t="shared" si="127"/>
        <v/>
      </c>
    </row>
    <row r="6127" spans="9:9" x14ac:dyDescent="0.25">
      <c r="I6127" t="str">
        <f t="shared" si="127"/>
        <v/>
      </c>
    </row>
    <row r="6128" spans="9:9" x14ac:dyDescent="0.25">
      <c r="I6128" t="str">
        <f t="shared" si="127"/>
        <v/>
      </c>
    </row>
    <row r="6129" spans="9:9" x14ac:dyDescent="0.25">
      <c r="I6129" t="str">
        <f t="shared" si="127"/>
        <v/>
      </c>
    </row>
    <row r="6130" spans="9:9" x14ac:dyDescent="0.25">
      <c r="I6130" t="str">
        <f t="shared" si="127"/>
        <v/>
      </c>
    </row>
    <row r="6131" spans="9:9" x14ac:dyDescent="0.25">
      <c r="I6131" t="str">
        <f t="shared" si="127"/>
        <v/>
      </c>
    </row>
    <row r="6132" spans="9:9" x14ac:dyDescent="0.25">
      <c r="I6132" t="str">
        <f t="shared" si="127"/>
        <v/>
      </c>
    </row>
    <row r="6133" spans="9:9" x14ac:dyDescent="0.25">
      <c r="I6133" t="str">
        <f t="shared" si="127"/>
        <v/>
      </c>
    </row>
    <row r="6134" spans="9:9" x14ac:dyDescent="0.25">
      <c r="I6134" t="str">
        <f t="shared" si="127"/>
        <v/>
      </c>
    </row>
    <row r="6135" spans="9:9" x14ac:dyDescent="0.25">
      <c r="I6135" t="str">
        <f t="shared" si="127"/>
        <v/>
      </c>
    </row>
    <row r="6136" spans="9:9" x14ac:dyDescent="0.25">
      <c r="I6136" t="str">
        <f t="shared" si="127"/>
        <v/>
      </c>
    </row>
    <row r="6137" spans="9:9" x14ac:dyDescent="0.25">
      <c r="I6137" t="str">
        <f t="shared" si="127"/>
        <v/>
      </c>
    </row>
    <row r="6138" spans="9:9" x14ac:dyDescent="0.25">
      <c r="I6138" t="str">
        <f t="shared" si="127"/>
        <v/>
      </c>
    </row>
    <row r="6139" spans="9:9" x14ac:dyDescent="0.25">
      <c r="I6139" t="str">
        <f t="shared" si="127"/>
        <v/>
      </c>
    </row>
    <row r="6140" spans="9:9" x14ac:dyDescent="0.25">
      <c r="I6140" t="str">
        <f t="shared" si="127"/>
        <v/>
      </c>
    </row>
    <row r="6141" spans="9:9" x14ac:dyDescent="0.25">
      <c r="I6141" t="str">
        <f t="shared" si="127"/>
        <v/>
      </c>
    </row>
    <row r="6142" spans="9:9" x14ac:dyDescent="0.25">
      <c r="I6142" t="str">
        <f t="shared" si="127"/>
        <v/>
      </c>
    </row>
    <row r="6143" spans="9:9" x14ac:dyDescent="0.25">
      <c r="I6143" t="str">
        <f t="shared" si="127"/>
        <v/>
      </c>
    </row>
    <row r="6144" spans="9:9" x14ac:dyDescent="0.25">
      <c r="I6144" t="str">
        <f t="shared" si="127"/>
        <v/>
      </c>
    </row>
    <row r="6145" spans="9:9" x14ac:dyDescent="0.25">
      <c r="I6145" t="str">
        <f t="shared" si="127"/>
        <v/>
      </c>
    </row>
    <row r="6146" spans="9:9" x14ac:dyDescent="0.25">
      <c r="I6146" t="str">
        <f t="shared" si="127"/>
        <v/>
      </c>
    </row>
    <row r="6147" spans="9:9" x14ac:dyDescent="0.25">
      <c r="I6147" t="str">
        <f t="shared" si="127"/>
        <v/>
      </c>
    </row>
    <row r="6148" spans="9:9" x14ac:dyDescent="0.25">
      <c r="I6148" t="str">
        <f t="shared" si="127"/>
        <v/>
      </c>
    </row>
    <row r="6149" spans="9:9" x14ac:dyDescent="0.25">
      <c r="I6149" t="str">
        <f t="shared" si="127"/>
        <v/>
      </c>
    </row>
    <row r="6150" spans="9:9" x14ac:dyDescent="0.25">
      <c r="I6150" t="str">
        <f t="shared" ref="I6150:I6213" si="128">IF(OR(H6150="",H6150="(blank)"),"",1)</f>
        <v/>
      </c>
    </row>
    <row r="6151" spans="9:9" x14ac:dyDescent="0.25">
      <c r="I6151" t="str">
        <f t="shared" si="128"/>
        <v/>
      </c>
    </row>
    <row r="6152" spans="9:9" x14ac:dyDescent="0.25">
      <c r="I6152" t="str">
        <f t="shared" si="128"/>
        <v/>
      </c>
    </row>
    <row r="6153" spans="9:9" x14ac:dyDescent="0.25">
      <c r="I6153" t="str">
        <f t="shared" si="128"/>
        <v/>
      </c>
    </row>
    <row r="6154" spans="9:9" x14ac:dyDescent="0.25">
      <c r="I6154" t="str">
        <f t="shared" si="128"/>
        <v/>
      </c>
    </row>
    <row r="6155" spans="9:9" x14ac:dyDescent="0.25">
      <c r="I6155" t="str">
        <f t="shared" si="128"/>
        <v/>
      </c>
    </row>
    <row r="6156" spans="9:9" x14ac:dyDescent="0.25">
      <c r="I6156" t="str">
        <f t="shared" si="128"/>
        <v/>
      </c>
    </row>
    <row r="6157" spans="9:9" x14ac:dyDescent="0.25">
      <c r="I6157" t="str">
        <f t="shared" si="128"/>
        <v/>
      </c>
    </row>
    <row r="6158" spans="9:9" x14ac:dyDescent="0.25">
      <c r="I6158" t="str">
        <f t="shared" si="128"/>
        <v/>
      </c>
    </row>
    <row r="6159" spans="9:9" x14ac:dyDescent="0.25">
      <c r="I6159" t="str">
        <f t="shared" si="128"/>
        <v/>
      </c>
    </row>
    <row r="6160" spans="9:9" x14ac:dyDescent="0.25">
      <c r="I6160" t="str">
        <f t="shared" si="128"/>
        <v/>
      </c>
    </row>
    <row r="6161" spans="9:9" x14ac:dyDescent="0.25">
      <c r="I6161" t="str">
        <f t="shared" si="128"/>
        <v/>
      </c>
    </row>
    <row r="6162" spans="9:9" x14ac:dyDescent="0.25">
      <c r="I6162" t="str">
        <f t="shared" si="128"/>
        <v/>
      </c>
    </row>
    <row r="6163" spans="9:9" x14ac:dyDescent="0.25">
      <c r="I6163" t="str">
        <f t="shared" si="128"/>
        <v/>
      </c>
    </row>
    <row r="6164" spans="9:9" x14ac:dyDescent="0.25">
      <c r="I6164" t="str">
        <f t="shared" si="128"/>
        <v/>
      </c>
    </row>
    <row r="6165" spans="9:9" x14ac:dyDescent="0.25">
      <c r="I6165" t="str">
        <f t="shared" si="128"/>
        <v/>
      </c>
    </row>
    <row r="6166" spans="9:9" x14ac:dyDescent="0.25">
      <c r="I6166" t="str">
        <f t="shared" si="128"/>
        <v/>
      </c>
    </row>
    <row r="6167" spans="9:9" x14ac:dyDescent="0.25">
      <c r="I6167" t="str">
        <f t="shared" si="128"/>
        <v/>
      </c>
    </row>
    <row r="6168" spans="9:9" x14ac:dyDescent="0.25">
      <c r="I6168" t="str">
        <f t="shared" si="128"/>
        <v/>
      </c>
    </row>
    <row r="6169" spans="9:9" x14ac:dyDescent="0.25">
      <c r="I6169" t="str">
        <f t="shared" si="128"/>
        <v/>
      </c>
    </row>
    <row r="6170" spans="9:9" x14ac:dyDescent="0.25">
      <c r="I6170" t="str">
        <f t="shared" si="128"/>
        <v/>
      </c>
    </row>
    <row r="6171" spans="9:9" x14ac:dyDescent="0.25">
      <c r="I6171" t="str">
        <f t="shared" si="128"/>
        <v/>
      </c>
    </row>
    <row r="6172" spans="9:9" x14ac:dyDescent="0.25">
      <c r="I6172" t="str">
        <f t="shared" si="128"/>
        <v/>
      </c>
    </row>
    <row r="6173" spans="9:9" x14ac:dyDescent="0.25">
      <c r="I6173" t="str">
        <f t="shared" si="128"/>
        <v/>
      </c>
    </row>
    <row r="6174" spans="9:9" x14ac:dyDescent="0.25">
      <c r="I6174" t="str">
        <f t="shared" si="128"/>
        <v/>
      </c>
    </row>
    <row r="6175" spans="9:9" x14ac:dyDescent="0.25">
      <c r="I6175" t="str">
        <f t="shared" si="128"/>
        <v/>
      </c>
    </row>
    <row r="6176" spans="9:9" x14ac:dyDescent="0.25">
      <c r="I6176" t="str">
        <f t="shared" si="128"/>
        <v/>
      </c>
    </row>
    <row r="6177" spans="9:9" x14ac:dyDescent="0.25">
      <c r="I6177" t="str">
        <f t="shared" si="128"/>
        <v/>
      </c>
    </row>
    <row r="6178" spans="9:9" x14ac:dyDescent="0.25">
      <c r="I6178" t="str">
        <f t="shared" si="128"/>
        <v/>
      </c>
    </row>
    <row r="6179" spans="9:9" x14ac:dyDescent="0.25">
      <c r="I6179" t="str">
        <f t="shared" si="128"/>
        <v/>
      </c>
    </row>
    <row r="6180" spans="9:9" x14ac:dyDescent="0.25">
      <c r="I6180" t="str">
        <f t="shared" si="128"/>
        <v/>
      </c>
    </row>
    <row r="6181" spans="9:9" x14ac:dyDescent="0.25">
      <c r="I6181" t="str">
        <f t="shared" si="128"/>
        <v/>
      </c>
    </row>
    <row r="6182" spans="9:9" x14ac:dyDescent="0.25">
      <c r="I6182" t="str">
        <f t="shared" si="128"/>
        <v/>
      </c>
    </row>
    <row r="6183" spans="9:9" x14ac:dyDescent="0.25">
      <c r="I6183" t="str">
        <f t="shared" si="128"/>
        <v/>
      </c>
    </row>
    <row r="6184" spans="9:9" x14ac:dyDescent="0.25">
      <c r="I6184" t="str">
        <f t="shared" si="128"/>
        <v/>
      </c>
    </row>
    <row r="6185" spans="9:9" x14ac:dyDescent="0.25">
      <c r="I6185" t="str">
        <f t="shared" si="128"/>
        <v/>
      </c>
    </row>
    <row r="6186" spans="9:9" x14ac:dyDescent="0.25">
      <c r="I6186" t="str">
        <f t="shared" si="128"/>
        <v/>
      </c>
    </row>
    <row r="6187" spans="9:9" x14ac:dyDescent="0.25">
      <c r="I6187" t="str">
        <f t="shared" si="128"/>
        <v/>
      </c>
    </row>
    <row r="6188" spans="9:9" x14ac:dyDescent="0.25">
      <c r="I6188" t="str">
        <f t="shared" si="128"/>
        <v/>
      </c>
    </row>
    <row r="6189" spans="9:9" x14ac:dyDescent="0.25">
      <c r="I6189" t="str">
        <f t="shared" si="128"/>
        <v/>
      </c>
    </row>
    <row r="6190" spans="9:9" x14ac:dyDescent="0.25">
      <c r="I6190" t="str">
        <f t="shared" si="128"/>
        <v/>
      </c>
    </row>
    <row r="6191" spans="9:9" x14ac:dyDescent="0.25">
      <c r="I6191" t="str">
        <f t="shared" si="128"/>
        <v/>
      </c>
    </row>
    <row r="6192" spans="9:9" x14ac:dyDescent="0.25">
      <c r="I6192" t="str">
        <f t="shared" si="128"/>
        <v/>
      </c>
    </row>
    <row r="6193" spans="9:9" x14ac:dyDescent="0.25">
      <c r="I6193" t="str">
        <f t="shared" si="128"/>
        <v/>
      </c>
    </row>
    <row r="6194" spans="9:9" x14ac:dyDescent="0.25">
      <c r="I6194" t="str">
        <f t="shared" si="128"/>
        <v/>
      </c>
    </row>
    <row r="6195" spans="9:9" x14ac:dyDescent="0.25">
      <c r="I6195" t="str">
        <f t="shared" si="128"/>
        <v/>
      </c>
    </row>
    <row r="6196" spans="9:9" x14ac:dyDescent="0.25">
      <c r="I6196" t="str">
        <f t="shared" si="128"/>
        <v/>
      </c>
    </row>
    <row r="6197" spans="9:9" x14ac:dyDescent="0.25">
      <c r="I6197" t="str">
        <f t="shared" si="128"/>
        <v/>
      </c>
    </row>
    <row r="6198" spans="9:9" x14ac:dyDescent="0.25">
      <c r="I6198" t="str">
        <f t="shared" si="128"/>
        <v/>
      </c>
    </row>
    <row r="6199" spans="9:9" x14ac:dyDescent="0.25">
      <c r="I6199" t="str">
        <f t="shared" si="128"/>
        <v/>
      </c>
    </row>
    <row r="6200" spans="9:9" x14ac:dyDescent="0.25">
      <c r="I6200" t="str">
        <f t="shared" si="128"/>
        <v/>
      </c>
    </row>
    <row r="6201" spans="9:9" x14ac:dyDescent="0.25">
      <c r="I6201" t="str">
        <f t="shared" si="128"/>
        <v/>
      </c>
    </row>
    <row r="6202" spans="9:9" x14ac:dyDescent="0.25">
      <c r="I6202" t="str">
        <f t="shared" si="128"/>
        <v/>
      </c>
    </row>
    <row r="6203" spans="9:9" x14ac:dyDescent="0.25">
      <c r="I6203" t="str">
        <f t="shared" si="128"/>
        <v/>
      </c>
    </row>
    <row r="6204" spans="9:9" x14ac:dyDescent="0.25">
      <c r="I6204" t="str">
        <f t="shared" si="128"/>
        <v/>
      </c>
    </row>
    <row r="6205" spans="9:9" x14ac:dyDescent="0.25">
      <c r="I6205" t="str">
        <f t="shared" si="128"/>
        <v/>
      </c>
    </row>
    <row r="6206" spans="9:9" x14ac:dyDescent="0.25">
      <c r="I6206" t="str">
        <f t="shared" si="128"/>
        <v/>
      </c>
    </row>
    <row r="6207" spans="9:9" x14ac:dyDescent="0.25">
      <c r="I6207" t="str">
        <f t="shared" si="128"/>
        <v/>
      </c>
    </row>
    <row r="6208" spans="9:9" x14ac:dyDescent="0.25">
      <c r="I6208" t="str">
        <f t="shared" si="128"/>
        <v/>
      </c>
    </row>
    <row r="6209" spans="9:9" x14ac:dyDescent="0.25">
      <c r="I6209" t="str">
        <f t="shared" si="128"/>
        <v/>
      </c>
    </row>
    <row r="6210" spans="9:9" x14ac:dyDescent="0.25">
      <c r="I6210" t="str">
        <f t="shared" si="128"/>
        <v/>
      </c>
    </row>
    <row r="6211" spans="9:9" x14ac:dyDescent="0.25">
      <c r="I6211" t="str">
        <f t="shared" si="128"/>
        <v/>
      </c>
    </row>
    <row r="6212" spans="9:9" x14ac:dyDescent="0.25">
      <c r="I6212" t="str">
        <f t="shared" si="128"/>
        <v/>
      </c>
    </row>
    <row r="6213" spans="9:9" x14ac:dyDescent="0.25">
      <c r="I6213" t="str">
        <f t="shared" si="128"/>
        <v/>
      </c>
    </row>
    <row r="6214" spans="9:9" x14ac:dyDescent="0.25">
      <c r="I6214" t="str">
        <f t="shared" ref="I6214:I6277" si="129">IF(OR(H6214="",H6214="(blank)"),"",1)</f>
        <v/>
      </c>
    </row>
    <row r="6215" spans="9:9" x14ac:dyDescent="0.25">
      <c r="I6215" t="str">
        <f t="shared" si="129"/>
        <v/>
      </c>
    </row>
    <row r="6216" spans="9:9" x14ac:dyDescent="0.25">
      <c r="I6216" t="str">
        <f t="shared" si="129"/>
        <v/>
      </c>
    </row>
    <row r="6217" spans="9:9" x14ac:dyDescent="0.25">
      <c r="I6217" t="str">
        <f t="shared" si="129"/>
        <v/>
      </c>
    </row>
    <row r="6218" spans="9:9" x14ac:dyDescent="0.25">
      <c r="I6218" t="str">
        <f t="shared" si="129"/>
        <v/>
      </c>
    </row>
    <row r="6219" spans="9:9" x14ac:dyDescent="0.25">
      <c r="I6219" t="str">
        <f t="shared" si="129"/>
        <v/>
      </c>
    </row>
    <row r="6220" spans="9:9" x14ac:dyDescent="0.25">
      <c r="I6220" t="str">
        <f t="shared" si="129"/>
        <v/>
      </c>
    </row>
    <row r="6221" spans="9:9" x14ac:dyDescent="0.25">
      <c r="I6221" t="str">
        <f t="shared" si="129"/>
        <v/>
      </c>
    </row>
    <row r="6222" spans="9:9" x14ac:dyDescent="0.25">
      <c r="I6222" t="str">
        <f t="shared" si="129"/>
        <v/>
      </c>
    </row>
    <row r="6223" spans="9:9" x14ac:dyDescent="0.25">
      <c r="I6223" t="str">
        <f t="shared" si="129"/>
        <v/>
      </c>
    </row>
    <row r="6224" spans="9:9" x14ac:dyDescent="0.25">
      <c r="I6224" t="str">
        <f t="shared" si="129"/>
        <v/>
      </c>
    </row>
    <row r="6225" spans="9:9" x14ac:dyDescent="0.25">
      <c r="I6225" t="str">
        <f t="shared" si="129"/>
        <v/>
      </c>
    </row>
    <row r="6226" spans="9:9" x14ac:dyDescent="0.25">
      <c r="I6226" t="str">
        <f t="shared" si="129"/>
        <v/>
      </c>
    </row>
    <row r="6227" spans="9:9" x14ac:dyDescent="0.25">
      <c r="I6227" t="str">
        <f t="shared" si="129"/>
        <v/>
      </c>
    </row>
    <row r="6228" spans="9:9" x14ac:dyDescent="0.25">
      <c r="I6228" t="str">
        <f t="shared" si="129"/>
        <v/>
      </c>
    </row>
    <row r="6229" spans="9:9" x14ac:dyDescent="0.25">
      <c r="I6229" t="str">
        <f t="shared" si="129"/>
        <v/>
      </c>
    </row>
    <row r="6230" spans="9:9" x14ac:dyDescent="0.25">
      <c r="I6230" t="str">
        <f t="shared" si="129"/>
        <v/>
      </c>
    </row>
    <row r="6231" spans="9:9" x14ac:dyDescent="0.25">
      <c r="I6231" t="str">
        <f t="shared" si="129"/>
        <v/>
      </c>
    </row>
    <row r="6232" spans="9:9" x14ac:dyDescent="0.25">
      <c r="I6232" t="str">
        <f t="shared" si="129"/>
        <v/>
      </c>
    </row>
    <row r="6233" spans="9:9" x14ac:dyDescent="0.25">
      <c r="I6233" t="str">
        <f t="shared" si="129"/>
        <v/>
      </c>
    </row>
    <row r="6234" spans="9:9" x14ac:dyDescent="0.25">
      <c r="I6234" t="str">
        <f t="shared" si="129"/>
        <v/>
      </c>
    </row>
    <row r="6235" spans="9:9" x14ac:dyDescent="0.25">
      <c r="I6235" t="str">
        <f t="shared" si="129"/>
        <v/>
      </c>
    </row>
    <row r="6236" spans="9:9" x14ac:dyDescent="0.25">
      <c r="I6236" t="str">
        <f t="shared" si="129"/>
        <v/>
      </c>
    </row>
    <row r="6237" spans="9:9" x14ac:dyDescent="0.25">
      <c r="I6237" t="str">
        <f t="shared" si="129"/>
        <v/>
      </c>
    </row>
    <row r="6238" spans="9:9" x14ac:dyDescent="0.25">
      <c r="I6238" t="str">
        <f t="shared" si="129"/>
        <v/>
      </c>
    </row>
    <row r="6239" spans="9:9" x14ac:dyDescent="0.25">
      <c r="I6239" t="str">
        <f t="shared" si="129"/>
        <v/>
      </c>
    </row>
    <row r="6240" spans="9:9" x14ac:dyDescent="0.25">
      <c r="I6240" t="str">
        <f t="shared" si="129"/>
        <v/>
      </c>
    </row>
    <row r="6241" spans="9:9" x14ac:dyDescent="0.25">
      <c r="I6241" t="str">
        <f t="shared" si="129"/>
        <v/>
      </c>
    </row>
    <row r="6242" spans="9:9" x14ac:dyDescent="0.25">
      <c r="I6242" t="str">
        <f t="shared" si="129"/>
        <v/>
      </c>
    </row>
    <row r="6243" spans="9:9" x14ac:dyDescent="0.25">
      <c r="I6243" t="str">
        <f t="shared" si="129"/>
        <v/>
      </c>
    </row>
    <row r="6244" spans="9:9" x14ac:dyDescent="0.25">
      <c r="I6244" t="str">
        <f t="shared" si="129"/>
        <v/>
      </c>
    </row>
    <row r="6245" spans="9:9" x14ac:dyDescent="0.25">
      <c r="I6245" t="str">
        <f t="shared" si="129"/>
        <v/>
      </c>
    </row>
    <row r="6246" spans="9:9" x14ac:dyDescent="0.25">
      <c r="I6246" t="str">
        <f t="shared" si="129"/>
        <v/>
      </c>
    </row>
    <row r="6247" spans="9:9" x14ac:dyDescent="0.25">
      <c r="I6247" t="str">
        <f t="shared" si="129"/>
        <v/>
      </c>
    </row>
    <row r="6248" spans="9:9" x14ac:dyDescent="0.25">
      <c r="I6248" t="str">
        <f t="shared" si="129"/>
        <v/>
      </c>
    </row>
    <row r="6249" spans="9:9" x14ac:dyDescent="0.25">
      <c r="I6249" t="str">
        <f t="shared" si="129"/>
        <v/>
      </c>
    </row>
    <row r="6250" spans="9:9" x14ac:dyDescent="0.25">
      <c r="I6250" t="str">
        <f t="shared" si="129"/>
        <v/>
      </c>
    </row>
    <row r="6251" spans="9:9" x14ac:dyDescent="0.25">
      <c r="I6251" t="str">
        <f t="shared" si="129"/>
        <v/>
      </c>
    </row>
    <row r="6252" spans="9:9" x14ac:dyDescent="0.25">
      <c r="I6252" t="str">
        <f t="shared" si="129"/>
        <v/>
      </c>
    </row>
    <row r="6253" spans="9:9" x14ac:dyDescent="0.25">
      <c r="I6253" t="str">
        <f t="shared" si="129"/>
        <v/>
      </c>
    </row>
    <row r="6254" spans="9:9" x14ac:dyDescent="0.25">
      <c r="I6254" t="str">
        <f t="shared" si="129"/>
        <v/>
      </c>
    </row>
    <row r="6255" spans="9:9" x14ac:dyDescent="0.25">
      <c r="I6255" t="str">
        <f t="shared" si="129"/>
        <v/>
      </c>
    </row>
    <row r="6256" spans="9:9" x14ac:dyDescent="0.25">
      <c r="I6256" t="str">
        <f t="shared" si="129"/>
        <v/>
      </c>
    </row>
    <row r="6257" spans="9:9" x14ac:dyDescent="0.25">
      <c r="I6257" t="str">
        <f t="shared" si="129"/>
        <v/>
      </c>
    </row>
    <row r="6258" spans="9:9" x14ac:dyDescent="0.25">
      <c r="I6258" t="str">
        <f t="shared" si="129"/>
        <v/>
      </c>
    </row>
    <row r="6259" spans="9:9" x14ac:dyDescent="0.25">
      <c r="I6259" t="str">
        <f t="shared" si="129"/>
        <v/>
      </c>
    </row>
    <row r="6260" spans="9:9" x14ac:dyDescent="0.25">
      <c r="I6260" t="str">
        <f t="shared" si="129"/>
        <v/>
      </c>
    </row>
    <row r="6261" spans="9:9" x14ac:dyDescent="0.25">
      <c r="I6261" t="str">
        <f t="shared" si="129"/>
        <v/>
      </c>
    </row>
    <row r="6262" spans="9:9" x14ac:dyDescent="0.25">
      <c r="I6262" t="str">
        <f t="shared" si="129"/>
        <v/>
      </c>
    </row>
    <row r="6263" spans="9:9" x14ac:dyDescent="0.25">
      <c r="I6263" t="str">
        <f t="shared" si="129"/>
        <v/>
      </c>
    </row>
    <row r="6264" spans="9:9" x14ac:dyDescent="0.25">
      <c r="I6264" t="str">
        <f t="shared" si="129"/>
        <v/>
      </c>
    </row>
    <row r="6265" spans="9:9" x14ac:dyDescent="0.25">
      <c r="I6265" t="str">
        <f t="shared" si="129"/>
        <v/>
      </c>
    </row>
    <row r="6266" spans="9:9" x14ac:dyDescent="0.25">
      <c r="I6266" t="str">
        <f t="shared" si="129"/>
        <v/>
      </c>
    </row>
    <row r="6267" spans="9:9" x14ac:dyDescent="0.25">
      <c r="I6267" t="str">
        <f t="shared" si="129"/>
        <v/>
      </c>
    </row>
    <row r="6268" spans="9:9" x14ac:dyDescent="0.25">
      <c r="I6268" t="str">
        <f t="shared" si="129"/>
        <v/>
      </c>
    </row>
    <row r="6269" spans="9:9" x14ac:dyDescent="0.25">
      <c r="I6269" t="str">
        <f t="shared" si="129"/>
        <v/>
      </c>
    </row>
    <row r="6270" spans="9:9" x14ac:dyDescent="0.25">
      <c r="I6270" t="str">
        <f t="shared" si="129"/>
        <v/>
      </c>
    </row>
    <row r="6271" spans="9:9" x14ac:dyDescent="0.25">
      <c r="I6271" t="str">
        <f t="shared" si="129"/>
        <v/>
      </c>
    </row>
    <row r="6272" spans="9:9" x14ac:dyDescent="0.25">
      <c r="I6272" t="str">
        <f t="shared" si="129"/>
        <v/>
      </c>
    </row>
    <row r="6273" spans="9:9" x14ac:dyDescent="0.25">
      <c r="I6273" t="str">
        <f t="shared" si="129"/>
        <v/>
      </c>
    </row>
    <row r="6274" spans="9:9" x14ac:dyDescent="0.25">
      <c r="I6274" t="str">
        <f t="shared" si="129"/>
        <v/>
      </c>
    </row>
    <row r="6275" spans="9:9" x14ac:dyDescent="0.25">
      <c r="I6275" t="str">
        <f t="shared" si="129"/>
        <v/>
      </c>
    </row>
    <row r="6276" spans="9:9" x14ac:dyDescent="0.25">
      <c r="I6276" t="str">
        <f t="shared" si="129"/>
        <v/>
      </c>
    </row>
    <row r="6277" spans="9:9" x14ac:dyDescent="0.25">
      <c r="I6277" t="str">
        <f t="shared" si="129"/>
        <v/>
      </c>
    </row>
    <row r="6278" spans="9:9" x14ac:dyDescent="0.25">
      <c r="I6278" t="str">
        <f t="shared" ref="I6278:I6341" si="130">IF(OR(H6278="",H6278="(blank)"),"",1)</f>
        <v/>
      </c>
    </row>
    <row r="6279" spans="9:9" x14ac:dyDescent="0.25">
      <c r="I6279" t="str">
        <f t="shared" si="130"/>
        <v/>
      </c>
    </row>
    <row r="6280" spans="9:9" x14ac:dyDescent="0.25">
      <c r="I6280" t="str">
        <f t="shared" si="130"/>
        <v/>
      </c>
    </row>
    <row r="6281" spans="9:9" x14ac:dyDescent="0.25">
      <c r="I6281" t="str">
        <f t="shared" si="130"/>
        <v/>
      </c>
    </row>
    <row r="6282" spans="9:9" x14ac:dyDescent="0.25">
      <c r="I6282" t="str">
        <f t="shared" si="130"/>
        <v/>
      </c>
    </row>
    <row r="6283" spans="9:9" x14ac:dyDescent="0.25">
      <c r="I6283" t="str">
        <f t="shared" si="130"/>
        <v/>
      </c>
    </row>
    <row r="6284" spans="9:9" x14ac:dyDescent="0.25">
      <c r="I6284" t="str">
        <f t="shared" si="130"/>
        <v/>
      </c>
    </row>
    <row r="6285" spans="9:9" x14ac:dyDescent="0.25">
      <c r="I6285" t="str">
        <f t="shared" si="130"/>
        <v/>
      </c>
    </row>
    <row r="6286" spans="9:9" x14ac:dyDescent="0.25">
      <c r="I6286" t="str">
        <f t="shared" si="130"/>
        <v/>
      </c>
    </row>
    <row r="6287" spans="9:9" x14ac:dyDescent="0.25">
      <c r="I6287" t="str">
        <f t="shared" si="130"/>
        <v/>
      </c>
    </row>
    <row r="6288" spans="9:9" x14ac:dyDescent="0.25">
      <c r="I6288" t="str">
        <f t="shared" si="130"/>
        <v/>
      </c>
    </row>
    <row r="6289" spans="9:9" x14ac:dyDescent="0.25">
      <c r="I6289" t="str">
        <f t="shared" si="130"/>
        <v/>
      </c>
    </row>
    <row r="6290" spans="9:9" x14ac:dyDescent="0.25">
      <c r="I6290" t="str">
        <f t="shared" si="130"/>
        <v/>
      </c>
    </row>
    <row r="6291" spans="9:9" x14ac:dyDescent="0.25">
      <c r="I6291" t="str">
        <f t="shared" si="130"/>
        <v/>
      </c>
    </row>
    <row r="6292" spans="9:9" x14ac:dyDescent="0.25">
      <c r="I6292" t="str">
        <f t="shared" si="130"/>
        <v/>
      </c>
    </row>
    <row r="6293" spans="9:9" x14ac:dyDescent="0.25">
      <c r="I6293" t="str">
        <f t="shared" si="130"/>
        <v/>
      </c>
    </row>
    <row r="6294" spans="9:9" x14ac:dyDescent="0.25">
      <c r="I6294" t="str">
        <f t="shared" si="130"/>
        <v/>
      </c>
    </row>
    <row r="6295" spans="9:9" x14ac:dyDescent="0.25">
      <c r="I6295" t="str">
        <f t="shared" si="130"/>
        <v/>
      </c>
    </row>
    <row r="6296" spans="9:9" x14ac:dyDescent="0.25">
      <c r="I6296" t="str">
        <f t="shared" si="130"/>
        <v/>
      </c>
    </row>
    <row r="6297" spans="9:9" x14ac:dyDescent="0.25">
      <c r="I6297" t="str">
        <f t="shared" si="130"/>
        <v/>
      </c>
    </row>
    <row r="6298" spans="9:9" x14ac:dyDescent="0.25">
      <c r="I6298" t="str">
        <f t="shared" si="130"/>
        <v/>
      </c>
    </row>
    <row r="6299" spans="9:9" x14ac:dyDescent="0.25">
      <c r="I6299" t="str">
        <f t="shared" si="130"/>
        <v/>
      </c>
    </row>
    <row r="6300" spans="9:9" x14ac:dyDescent="0.25">
      <c r="I6300" t="str">
        <f t="shared" si="130"/>
        <v/>
      </c>
    </row>
    <row r="6301" spans="9:9" x14ac:dyDescent="0.25">
      <c r="I6301" t="str">
        <f t="shared" si="130"/>
        <v/>
      </c>
    </row>
    <row r="6302" spans="9:9" x14ac:dyDescent="0.25">
      <c r="I6302" t="str">
        <f t="shared" si="130"/>
        <v/>
      </c>
    </row>
    <row r="6303" spans="9:9" x14ac:dyDescent="0.25">
      <c r="I6303" t="str">
        <f t="shared" si="130"/>
        <v/>
      </c>
    </row>
    <row r="6304" spans="9:9" x14ac:dyDescent="0.25">
      <c r="I6304" t="str">
        <f t="shared" si="130"/>
        <v/>
      </c>
    </row>
    <row r="6305" spans="9:9" x14ac:dyDescent="0.25">
      <c r="I6305" t="str">
        <f t="shared" si="130"/>
        <v/>
      </c>
    </row>
    <row r="6306" spans="9:9" x14ac:dyDescent="0.25">
      <c r="I6306" t="str">
        <f t="shared" si="130"/>
        <v/>
      </c>
    </row>
    <row r="6307" spans="9:9" x14ac:dyDescent="0.25">
      <c r="I6307" t="str">
        <f t="shared" si="130"/>
        <v/>
      </c>
    </row>
    <row r="6308" spans="9:9" x14ac:dyDescent="0.25">
      <c r="I6308" t="str">
        <f t="shared" si="130"/>
        <v/>
      </c>
    </row>
    <row r="6309" spans="9:9" x14ac:dyDescent="0.25">
      <c r="I6309" t="str">
        <f t="shared" si="130"/>
        <v/>
      </c>
    </row>
    <row r="6310" spans="9:9" x14ac:dyDescent="0.25">
      <c r="I6310" t="str">
        <f t="shared" si="130"/>
        <v/>
      </c>
    </row>
    <row r="6311" spans="9:9" x14ac:dyDescent="0.25">
      <c r="I6311" t="str">
        <f t="shared" si="130"/>
        <v/>
      </c>
    </row>
    <row r="6312" spans="9:9" x14ac:dyDescent="0.25">
      <c r="I6312" t="str">
        <f t="shared" si="130"/>
        <v/>
      </c>
    </row>
    <row r="6313" spans="9:9" x14ac:dyDescent="0.25">
      <c r="I6313" t="str">
        <f t="shared" si="130"/>
        <v/>
      </c>
    </row>
    <row r="6314" spans="9:9" x14ac:dyDescent="0.25">
      <c r="I6314" t="str">
        <f t="shared" si="130"/>
        <v/>
      </c>
    </row>
    <row r="6315" spans="9:9" x14ac:dyDescent="0.25">
      <c r="I6315" t="str">
        <f t="shared" si="130"/>
        <v/>
      </c>
    </row>
    <row r="6316" spans="9:9" x14ac:dyDescent="0.25">
      <c r="I6316" t="str">
        <f t="shared" si="130"/>
        <v/>
      </c>
    </row>
    <row r="6317" spans="9:9" x14ac:dyDescent="0.25">
      <c r="I6317" t="str">
        <f t="shared" si="130"/>
        <v/>
      </c>
    </row>
    <row r="6318" spans="9:9" x14ac:dyDescent="0.25">
      <c r="I6318" t="str">
        <f t="shared" si="130"/>
        <v/>
      </c>
    </row>
    <row r="6319" spans="9:9" x14ac:dyDescent="0.25">
      <c r="I6319" t="str">
        <f t="shared" si="130"/>
        <v/>
      </c>
    </row>
    <row r="6320" spans="9:9" x14ac:dyDescent="0.25">
      <c r="I6320" t="str">
        <f t="shared" si="130"/>
        <v/>
      </c>
    </row>
    <row r="6321" spans="9:9" x14ac:dyDescent="0.25">
      <c r="I6321" t="str">
        <f t="shared" si="130"/>
        <v/>
      </c>
    </row>
    <row r="6322" spans="9:9" x14ac:dyDescent="0.25">
      <c r="I6322" t="str">
        <f t="shared" si="130"/>
        <v/>
      </c>
    </row>
    <row r="6323" spans="9:9" x14ac:dyDescent="0.25">
      <c r="I6323" t="str">
        <f t="shared" si="130"/>
        <v/>
      </c>
    </row>
    <row r="6324" spans="9:9" x14ac:dyDescent="0.25">
      <c r="I6324" t="str">
        <f t="shared" si="130"/>
        <v/>
      </c>
    </row>
    <row r="6325" spans="9:9" x14ac:dyDescent="0.25">
      <c r="I6325" t="str">
        <f t="shared" si="130"/>
        <v/>
      </c>
    </row>
    <row r="6326" spans="9:9" x14ac:dyDescent="0.25">
      <c r="I6326" t="str">
        <f t="shared" si="130"/>
        <v/>
      </c>
    </row>
    <row r="6327" spans="9:9" x14ac:dyDescent="0.25">
      <c r="I6327" t="str">
        <f t="shared" si="130"/>
        <v/>
      </c>
    </row>
    <row r="6328" spans="9:9" x14ac:dyDescent="0.25">
      <c r="I6328" t="str">
        <f t="shared" si="130"/>
        <v/>
      </c>
    </row>
    <row r="6329" spans="9:9" x14ac:dyDescent="0.25">
      <c r="I6329" t="str">
        <f t="shared" si="130"/>
        <v/>
      </c>
    </row>
    <row r="6330" spans="9:9" x14ac:dyDescent="0.25">
      <c r="I6330" t="str">
        <f t="shared" si="130"/>
        <v/>
      </c>
    </row>
    <row r="6331" spans="9:9" x14ac:dyDescent="0.25">
      <c r="I6331" t="str">
        <f t="shared" si="130"/>
        <v/>
      </c>
    </row>
    <row r="6332" spans="9:9" x14ac:dyDescent="0.25">
      <c r="I6332" t="str">
        <f t="shared" si="130"/>
        <v/>
      </c>
    </row>
    <row r="6333" spans="9:9" x14ac:dyDescent="0.25">
      <c r="I6333" t="str">
        <f t="shared" si="130"/>
        <v/>
      </c>
    </row>
    <row r="6334" spans="9:9" x14ac:dyDescent="0.25">
      <c r="I6334" t="str">
        <f t="shared" si="130"/>
        <v/>
      </c>
    </row>
    <row r="6335" spans="9:9" x14ac:dyDescent="0.25">
      <c r="I6335" t="str">
        <f t="shared" si="130"/>
        <v/>
      </c>
    </row>
    <row r="6336" spans="9:9" x14ac:dyDescent="0.25">
      <c r="I6336" t="str">
        <f t="shared" si="130"/>
        <v/>
      </c>
    </row>
    <row r="6337" spans="9:9" x14ac:dyDescent="0.25">
      <c r="I6337" t="str">
        <f t="shared" si="130"/>
        <v/>
      </c>
    </row>
    <row r="6338" spans="9:9" x14ac:dyDescent="0.25">
      <c r="I6338" t="str">
        <f t="shared" si="130"/>
        <v/>
      </c>
    </row>
    <row r="6339" spans="9:9" x14ac:dyDescent="0.25">
      <c r="I6339" t="str">
        <f t="shared" si="130"/>
        <v/>
      </c>
    </row>
    <row r="6340" spans="9:9" x14ac:dyDescent="0.25">
      <c r="I6340" t="str">
        <f t="shared" si="130"/>
        <v/>
      </c>
    </row>
    <row r="6341" spans="9:9" x14ac:dyDescent="0.25">
      <c r="I6341" t="str">
        <f t="shared" si="130"/>
        <v/>
      </c>
    </row>
    <row r="6342" spans="9:9" x14ac:dyDescent="0.25">
      <c r="I6342" t="str">
        <f t="shared" ref="I6342:I6405" si="131">IF(OR(H6342="",H6342="(blank)"),"",1)</f>
        <v/>
      </c>
    </row>
    <row r="6343" spans="9:9" x14ac:dyDescent="0.25">
      <c r="I6343" t="str">
        <f t="shared" si="131"/>
        <v/>
      </c>
    </row>
    <row r="6344" spans="9:9" x14ac:dyDescent="0.25">
      <c r="I6344" t="str">
        <f t="shared" si="131"/>
        <v/>
      </c>
    </row>
    <row r="6345" spans="9:9" x14ac:dyDescent="0.25">
      <c r="I6345" t="str">
        <f t="shared" si="131"/>
        <v/>
      </c>
    </row>
    <row r="6346" spans="9:9" x14ac:dyDescent="0.25">
      <c r="I6346" t="str">
        <f t="shared" si="131"/>
        <v/>
      </c>
    </row>
    <row r="6347" spans="9:9" x14ac:dyDescent="0.25">
      <c r="I6347" t="str">
        <f t="shared" si="131"/>
        <v/>
      </c>
    </row>
    <row r="6348" spans="9:9" x14ac:dyDescent="0.25">
      <c r="I6348" t="str">
        <f t="shared" si="131"/>
        <v/>
      </c>
    </row>
    <row r="6349" spans="9:9" x14ac:dyDescent="0.25">
      <c r="I6349" t="str">
        <f t="shared" si="131"/>
        <v/>
      </c>
    </row>
    <row r="6350" spans="9:9" x14ac:dyDescent="0.25">
      <c r="I6350" t="str">
        <f t="shared" si="131"/>
        <v/>
      </c>
    </row>
    <row r="6351" spans="9:9" x14ac:dyDescent="0.25">
      <c r="I6351" t="str">
        <f t="shared" si="131"/>
        <v/>
      </c>
    </row>
    <row r="6352" spans="9:9" x14ac:dyDescent="0.25">
      <c r="I6352" t="str">
        <f t="shared" si="131"/>
        <v/>
      </c>
    </row>
    <row r="6353" spans="9:9" x14ac:dyDescent="0.25">
      <c r="I6353" t="str">
        <f t="shared" si="131"/>
        <v/>
      </c>
    </row>
    <row r="6354" spans="9:9" x14ac:dyDescent="0.25">
      <c r="I6354" t="str">
        <f t="shared" si="131"/>
        <v/>
      </c>
    </row>
    <row r="6355" spans="9:9" x14ac:dyDescent="0.25">
      <c r="I6355" t="str">
        <f t="shared" si="131"/>
        <v/>
      </c>
    </row>
    <row r="6356" spans="9:9" x14ac:dyDescent="0.25">
      <c r="I6356" t="str">
        <f t="shared" si="131"/>
        <v/>
      </c>
    </row>
    <row r="6357" spans="9:9" x14ac:dyDescent="0.25">
      <c r="I6357" t="str">
        <f t="shared" si="131"/>
        <v/>
      </c>
    </row>
    <row r="6358" spans="9:9" x14ac:dyDescent="0.25">
      <c r="I6358" t="str">
        <f t="shared" si="131"/>
        <v/>
      </c>
    </row>
    <row r="6359" spans="9:9" x14ac:dyDescent="0.25">
      <c r="I6359" t="str">
        <f t="shared" si="131"/>
        <v/>
      </c>
    </row>
    <row r="6360" spans="9:9" x14ac:dyDescent="0.25">
      <c r="I6360" t="str">
        <f t="shared" si="131"/>
        <v/>
      </c>
    </row>
    <row r="6361" spans="9:9" x14ac:dyDescent="0.25">
      <c r="I6361" t="str">
        <f t="shared" si="131"/>
        <v/>
      </c>
    </row>
    <row r="6362" spans="9:9" x14ac:dyDescent="0.25">
      <c r="I6362" t="str">
        <f t="shared" si="131"/>
        <v/>
      </c>
    </row>
    <row r="6363" spans="9:9" x14ac:dyDescent="0.25">
      <c r="I6363" t="str">
        <f t="shared" si="131"/>
        <v/>
      </c>
    </row>
    <row r="6364" spans="9:9" x14ac:dyDescent="0.25">
      <c r="I6364" t="str">
        <f t="shared" si="131"/>
        <v/>
      </c>
    </row>
    <row r="6365" spans="9:9" x14ac:dyDescent="0.25">
      <c r="I6365" t="str">
        <f t="shared" si="131"/>
        <v/>
      </c>
    </row>
    <row r="6366" spans="9:9" x14ac:dyDescent="0.25">
      <c r="I6366" t="str">
        <f t="shared" si="131"/>
        <v/>
      </c>
    </row>
    <row r="6367" spans="9:9" x14ac:dyDescent="0.25">
      <c r="I6367" t="str">
        <f t="shared" si="131"/>
        <v/>
      </c>
    </row>
    <row r="6368" spans="9:9" x14ac:dyDescent="0.25">
      <c r="I6368" t="str">
        <f t="shared" si="131"/>
        <v/>
      </c>
    </row>
    <row r="6369" spans="9:9" x14ac:dyDescent="0.25">
      <c r="I6369" t="str">
        <f t="shared" si="131"/>
        <v/>
      </c>
    </row>
    <row r="6370" spans="9:9" x14ac:dyDescent="0.25">
      <c r="I6370" t="str">
        <f t="shared" si="131"/>
        <v/>
      </c>
    </row>
    <row r="6371" spans="9:9" x14ac:dyDescent="0.25">
      <c r="I6371" t="str">
        <f t="shared" si="131"/>
        <v/>
      </c>
    </row>
    <row r="6372" spans="9:9" x14ac:dyDescent="0.25">
      <c r="I6372" t="str">
        <f t="shared" si="131"/>
        <v/>
      </c>
    </row>
    <row r="6373" spans="9:9" x14ac:dyDescent="0.25">
      <c r="I6373" t="str">
        <f t="shared" si="131"/>
        <v/>
      </c>
    </row>
    <row r="6374" spans="9:9" x14ac:dyDescent="0.25">
      <c r="I6374" t="str">
        <f t="shared" si="131"/>
        <v/>
      </c>
    </row>
    <row r="6375" spans="9:9" x14ac:dyDescent="0.25">
      <c r="I6375" t="str">
        <f t="shared" si="131"/>
        <v/>
      </c>
    </row>
    <row r="6376" spans="9:9" x14ac:dyDescent="0.25">
      <c r="I6376" t="str">
        <f t="shared" si="131"/>
        <v/>
      </c>
    </row>
    <row r="6377" spans="9:9" x14ac:dyDescent="0.25">
      <c r="I6377" t="str">
        <f t="shared" si="131"/>
        <v/>
      </c>
    </row>
    <row r="6378" spans="9:9" x14ac:dyDescent="0.25">
      <c r="I6378" t="str">
        <f t="shared" si="131"/>
        <v/>
      </c>
    </row>
    <row r="6379" spans="9:9" x14ac:dyDescent="0.25">
      <c r="I6379" t="str">
        <f t="shared" si="131"/>
        <v/>
      </c>
    </row>
    <row r="6380" spans="9:9" x14ac:dyDescent="0.25">
      <c r="I6380" t="str">
        <f t="shared" si="131"/>
        <v/>
      </c>
    </row>
    <row r="6381" spans="9:9" x14ac:dyDescent="0.25">
      <c r="I6381" t="str">
        <f t="shared" si="131"/>
        <v/>
      </c>
    </row>
    <row r="6382" spans="9:9" x14ac:dyDescent="0.25">
      <c r="I6382" t="str">
        <f t="shared" si="131"/>
        <v/>
      </c>
    </row>
    <row r="6383" spans="9:9" x14ac:dyDescent="0.25">
      <c r="I6383" t="str">
        <f t="shared" si="131"/>
        <v/>
      </c>
    </row>
    <row r="6384" spans="9:9" x14ac:dyDescent="0.25">
      <c r="I6384" t="str">
        <f t="shared" si="131"/>
        <v/>
      </c>
    </row>
    <row r="6385" spans="9:9" x14ac:dyDescent="0.25">
      <c r="I6385" t="str">
        <f t="shared" si="131"/>
        <v/>
      </c>
    </row>
    <row r="6386" spans="9:9" x14ac:dyDescent="0.25">
      <c r="I6386" t="str">
        <f t="shared" si="131"/>
        <v/>
      </c>
    </row>
    <row r="6387" spans="9:9" x14ac:dyDescent="0.25">
      <c r="I6387" t="str">
        <f t="shared" si="131"/>
        <v/>
      </c>
    </row>
    <row r="6388" spans="9:9" x14ac:dyDescent="0.25">
      <c r="I6388" t="str">
        <f t="shared" si="131"/>
        <v/>
      </c>
    </row>
    <row r="6389" spans="9:9" x14ac:dyDescent="0.25">
      <c r="I6389" t="str">
        <f t="shared" si="131"/>
        <v/>
      </c>
    </row>
    <row r="6390" spans="9:9" x14ac:dyDescent="0.25">
      <c r="I6390" t="str">
        <f t="shared" si="131"/>
        <v/>
      </c>
    </row>
    <row r="6391" spans="9:9" x14ac:dyDescent="0.25">
      <c r="I6391" t="str">
        <f t="shared" si="131"/>
        <v/>
      </c>
    </row>
    <row r="6392" spans="9:9" x14ac:dyDescent="0.25">
      <c r="I6392" t="str">
        <f t="shared" si="131"/>
        <v/>
      </c>
    </row>
    <row r="6393" spans="9:9" x14ac:dyDescent="0.25">
      <c r="I6393" t="str">
        <f t="shared" si="131"/>
        <v/>
      </c>
    </row>
    <row r="6394" spans="9:9" x14ac:dyDescent="0.25">
      <c r="I6394" t="str">
        <f t="shared" si="131"/>
        <v/>
      </c>
    </row>
    <row r="6395" spans="9:9" x14ac:dyDescent="0.25">
      <c r="I6395" t="str">
        <f t="shared" si="131"/>
        <v/>
      </c>
    </row>
    <row r="6396" spans="9:9" x14ac:dyDescent="0.25">
      <c r="I6396" t="str">
        <f t="shared" si="131"/>
        <v/>
      </c>
    </row>
    <row r="6397" spans="9:9" x14ac:dyDescent="0.25">
      <c r="I6397" t="str">
        <f t="shared" si="131"/>
        <v/>
      </c>
    </row>
    <row r="6398" spans="9:9" x14ac:dyDescent="0.25">
      <c r="I6398" t="str">
        <f t="shared" si="131"/>
        <v/>
      </c>
    </row>
    <row r="6399" spans="9:9" x14ac:dyDescent="0.25">
      <c r="I6399" t="str">
        <f t="shared" si="131"/>
        <v/>
      </c>
    </row>
    <row r="6400" spans="9:9" x14ac:dyDescent="0.25">
      <c r="I6400" t="str">
        <f t="shared" si="131"/>
        <v/>
      </c>
    </row>
    <row r="6401" spans="9:9" x14ac:dyDescent="0.25">
      <c r="I6401" t="str">
        <f t="shared" si="131"/>
        <v/>
      </c>
    </row>
    <row r="6402" spans="9:9" x14ac:dyDescent="0.25">
      <c r="I6402" t="str">
        <f t="shared" si="131"/>
        <v/>
      </c>
    </row>
    <row r="6403" spans="9:9" x14ac:dyDescent="0.25">
      <c r="I6403" t="str">
        <f t="shared" si="131"/>
        <v/>
      </c>
    </row>
    <row r="6404" spans="9:9" x14ac:dyDescent="0.25">
      <c r="I6404" t="str">
        <f t="shared" si="131"/>
        <v/>
      </c>
    </row>
    <row r="6405" spans="9:9" x14ac:dyDescent="0.25">
      <c r="I6405" t="str">
        <f t="shared" si="131"/>
        <v/>
      </c>
    </row>
    <row r="6406" spans="9:9" x14ac:dyDescent="0.25">
      <c r="I6406" t="str">
        <f t="shared" ref="I6406:I6469" si="132">IF(OR(H6406="",H6406="(blank)"),"",1)</f>
        <v/>
      </c>
    </row>
    <row r="6407" spans="9:9" x14ac:dyDescent="0.25">
      <c r="I6407" t="str">
        <f t="shared" si="132"/>
        <v/>
      </c>
    </row>
    <row r="6408" spans="9:9" x14ac:dyDescent="0.25">
      <c r="I6408" t="str">
        <f t="shared" si="132"/>
        <v/>
      </c>
    </row>
    <row r="6409" spans="9:9" x14ac:dyDescent="0.25">
      <c r="I6409" t="str">
        <f t="shared" si="132"/>
        <v/>
      </c>
    </row>
    <row r="6410" spans="9:9" x14ac:dyDescent="0.25">
      <c r="I6410" t="str">
        <f t="shared" si="132"/>
        <v/>
      </c>
    </row>
    <row r="6411" spans="9:9" x14ac:dyDescent="0.25">
      <c r="I6411" t="str">
        <f t="shared" si="132"/>
        <v/>
      </c>
    </row>
    <row r="6412" spans="9:9" x14ac:dyDescent="0.25">
      <c r="I6412" t="str">
        <f t="shared" si="132"/>
        <v/>
      </c>
    </row>
    <row r="6413" spans="9:9" x14ac:dyDescent="0.25">
      <c r="I6413" t="str">
        <f t="shared" si="132"/>
        <v/>
      </c>
    </row>
    <row r="6414" spans="9:9" x14ac:dyDescent="0.25">
      <c r="I6414" t="str">
        <f t="shared" si="132"/>
        <v/>
      </c>
    </row>
    <row r="6415" spans="9:9" x14ac:dyDescent="0.25">
      <c r="I6415" t="str">
        <f t="shared" si="132"/>
        <v/>
      </c>
    </row>
    <row r="6416" spans="9:9" x14ac:dyDescent="0.25">
      <c r="I6416" t="str">
        <f t="shared" si="132"/>
        <v/>
      </c>
    </row>
    <row r="6417" spans="9:9" x14ac:dyDescent="0.25">
      <c r="I6417" t="str">
        <f t="shared" si="132"/>
        <v/>
      </c>
    </row>
    <row r="6418" spans="9:9" x14ac:dyDescent="0.25">
      <c r="I6418" t="str">
        <f t="shared" si="132"/>
        <v/>
      </c>
    </row>
    <row r="6419" spans="9:9" x14ac:dyDescent="0.25">
      <c r="I6419" t="str">
        <f t="shared" si="132"/>
        <v/>
      </c>
    </row>
    <row r="6420" spans="9:9" x14ac:dyDescent="0.25">
      <c r="I6420" t="str">
        <f t="shared" si="132"/>
        <v/>
      </c>
    </row>
    <row r="6421" spans="9:9" x14ac:dyDescent="0.25">
      <c r="I6421" t="str">
        <f t="shared" si="132"/>
        <v/>
      </c>
    </row>
    <row r="6422" spans="9:9" x14ac:dyDescent="0.25">
      <c r="I6422" t="str">
        <f t="shared" si="132"/>
        <v/>
      </c>
    </row>
    <row r="6423" spans="9:9" x14ac:dyDescent="0.25">
      <c r="I6423" t="str">
        <f t="shared" si="132"/>
        <v/>
      </c>
    </row>
    <row r="6424" spans="9:9" x14ac:dyDescent="0.25">
      <c r="I6424" t="str">
        <f t="shared" si="132"/>
        <v/>
      </c>
    </row>
    <row r="6425" spans="9:9" x14ac:dyDescent="0.25">
      <c r="I6425" t="str">
        <f t="shared" si="132"/>
        <v/>
      </c>
    </row>
    <row r="6426" spans="9:9" x14ac:dyDescent="0.25">
      <c r="I6426" t="str">
        <f t="shared" si="132"/>
        <v/>
      </c>
    </row>
    <row r="6427" spans="9:9" x14ac:dyDescent="0.25">
      <c r="I6427" t="str">
        <f t="shared" si="132"/>
        <v/>
      </c>
    </row>
    <row r="6428" spans="9:9" x14ac:dyDescent="0.25">
      <c r="I6428" t="str">
        <f t="shared" si="132"/>
        <v/>
      </c>
    </row>
    <row r="6429" spans="9:9" x14ac:dyDescent="0.25">
      <c r="I6429" t="str">
        <f t="shared" si="132"/>
        <v/>
      </c>
    </row>
    <row r="6430" spans="9:9" x14ac:dyDescent="0.25">
      <c r="I6430" t="str">
        <f t="shared" si="132"/>
        <v/>
      </c>
    </row>
    <row r="6431" spans="9:9" x14ac:dyDescent="0.25">
      <c r="I6431" t="str">
        <f t="shared" si="132"/>
        <v/>
      </c>
    </row>
    <row r="6432" spans="9:9" x14ac:dyDescent="0.25">
      <c r="I6432" t="str">
        <f t="shared" si="132"/>
        <v/>
      </c>
    </row>
    <row r="6433" spans="9:9" x14ac:dyDescent="0.25">
      <c r="I6433" t="str">
        <f t="shared" si="132"/>
        <v/>
      </c>
    </row>
    <row r="6434" spans="9:9" x14ac:dyDescent="0.25">
      <c r="I6434" t="str">
        <f t="shared" si="132"/>
        <v/>
      </c>
    </row>
    <row r="6435" spans="9:9" x14ac:dyDescent="0.25">
      <c r="I6435" t="str">
        <f t="shared" si="132"/>
        <v/>
      </c>
    </row>
    <row r="6436" spans="9:9" x14ac:dyDescent="0.25">
      <c r="I6436" t="str">
        <f t="shared" si="132"/>
        <v/>
      </c>
    </row>
    <row r="6437" spans="9:9" x14ac:dyDescent="0.25">
      <c r="I6437" t="str">
        <f t="shared" si="132"/>
        <v/>
      </c>
    </row>
    <row r="6438" spans="9:9" x14ac:dyDescent="0.25">
      <c r="I6438" t="str">
        <f t="shared" si="132"/>
        <v/>
      </c>
    </row>
    <row r="6439" spans="9:9" x14ac:dyDescent="0.25">
      <c r="I6439" t="str">
        <f t="shared" si="132"/>
        <v/>
      </c>
    </row>
    <row r="6440" spans="9:9" x14ac:dyDescent="0.25">
      <c r="I6440" t="str">
        <f t="shared" si="132"/>
        <v/>
      </c>
    </row>
    <row r="6441" spans="9:9" x14ac:dyDescent="0.25">
      <c r="I6441" t="str">
        <f t="shared" si="132"/>
        <v/>
      </c>
    </row>
    <row r="6442" spans="9:9" x14ac:dyDescent="0.25">
      <c r="I6442" t="str">
        <f t="shared" si="132"/>
        <v/>
      </c>
    </row>
    <row r="6443" spans="9:9" x14ac:dyDescent="0.25">
      <c r="I6443" t="str">
        <f t="shared" si="132"/>
        <v/>
      </c>
    </row>
    <row r="6444" spans="9:9" x14ac:dyDescent="0.25">
      <c r="I6444" t="str">
        <f t="shared" si="132"/>
        <v/>
      </c>
    </row>
    <row r="6445" spans="9:9" x14ac:dyDescent="0.25">
      <c r="I6445" t="str">
        <f t="shared" si="132"/>
        <v/>
      </c>
    </row>
    <row r="6446" spans="9:9" x14ac:dyDescent="0.25">
      <c r="I6446" t="str">
        <f t="shared" si="132"/>
        <v/>
      </c>
    </row>
    <row r="6447" spans="9:9" x14ac:dyDescent="0.25">
      <c r="I6447" t="str">
        <f t="shared" si="132"/>
        <v/>
      </c>
    </row>
    <row r="6448" spans="9:9" x14ac:dyDescent="0.25">
      <c r="I6448" t="str">
        <f t="shared" si="132"/>
        <v/>
      </c>
    </row>
    <row r="6449" spans="9:9" x14ac:dyDescent="0.25">
      <c r="I6449" t="str">
        <f t="shared" si="132"/>
        <v/>
      </c>
    </row>
    <row r="6450" spans="9:9" x14ac:dyDescent="0.25">
      <c r="I6450" t="str">
        <f t="shared" si="132"/>
        <v/>
      </c>
    </row>
    <row r="6451" spans="9:9" x14ac:dyDescent="0.25">
      <c r="I6451" t="str">
        <f t="shared" si="132"/>
        <v/>
      </c>
    </row>
    <row r="6452" spans="9:9" x14ac:dyDescent="0.25">
      <c r="I6452" t="str">
        <f t="shared" si="132"/>
        <v/>
      </c>
    </row>
    <row r="6453" spans="9:9" x14ac:dyDescent="0.25">
      <c r="I6453" t="str">
        <f t="shared" si="132"/>
        <v/>
      </c>
    </row>
    <row r="6454" spans="9:9" x14ac:dyDescent="0.25">
      <c r="I6454" t="str">
        <f t="shared" si="132"/>
        <v/>
      </c>
    </row>
    <row r="6455" spans="9:9" x14ac:dyDescent="0.25">
      <c r="I6455" t="str">
        <f t="shared" si="132"/>
        <v/>
      </c>
    </row>
    <row r="6456" spans="9:9" x14ac:dyDescent="0.25">
      <c r="I6456" t="str">
        <f t="shared" si="132"/>
        <v/>
      </c>
    </row>
    <row r="6457" spans="9:9" x14ac:dyDescent="0.25">
      <c r="I6457" t="str">
        <f t="shared" si="132"/>
        <v/>
      </c>
    </row>
    <row r="6458" spans="9:9" x14ac:dyDescent="0.25">
      <c r="I6458" t="str">
        <f t="shared" si="132"/>
        <v/>
      </c>
    </row>
    <row r="6459" spans="9:9" x14ac:dyDescent="0.25">
      <c r="I6459" t="str">
        <f t="shared" si="132"/>
        <v/>
      </c>
    </row>
    <row r="6460" spans="9:9" x14ac:dyDescent="0.25">
      <c r="I6460" t="str">
        <f t="shared" si="132"/>
        <v/>
      </c>
    </row>
    <row r="6461" spans="9:9" x14ac:dyDescent="0.25">
      <c r="I6461" t="str">
        <f t="shared" si="132"/>
        <v/>
      </c>
    </row>
    <row r="6462" spans="9:9" x14ac:dyDescent="0.25">
      <c r="I6462" t="str">
        <f t="shared" si="132"/>
        <v/>
      </c>
    </row>
    <row r="6463" spans="9:9" x14ac:dyDescent="0.25">
      <c r="I6463" t="str">
        <f t="shared" si="132"/>
        <v/>
      </c>
    </row>
    <row r="6464" spans="9:9" x14ac:dyDescent="0.25">
      <c r="I6464" t="str">
        <f t="shared" si="132"/>
        <v/>
      </c>
    </row>
    <row r="6465" spans="9:9" x14ac:dyDescent="0.25">
      <c r="I6465" t="str">
        <f t="shared" si="132"/>
        <v/>
      </c>
    </row>
    <row r="6466" spans="9:9" x14ac:dyDescent="0.25">
      <c r="I6466" t="str">
        <f t="shared" si="132"/>
        <v/>
      </c>
    </row>
    <row r="6467" spans="9:9" x14ac:dyDescent="0.25">
      <c r="I6467" t="str">
        <f t="shared" si="132"/>
        <v/>
      </c>
    </row>
    <row r="6468" spans="9:9" x14ac:dyDescent="0.25">
      <c r="I6468" t="str">
        <f t="shared" si="132"/>
        <v/>
      </c>
    </row>
    <row r="6469" spans="9:9" x14ac:dyDescent="0.25">
      <c r="I6469" t="str">
        <f t="shared" si="132"/>
        <v/>
      </c>
    </row>
    <row r="6470" spans="9:9" x14ac:dyDescent="0.25">
      <c r="I6470" t="str">
        <f t="shared" ref="I6470:I6533" si="133">IF(OR(H6470="",H6470="(blank)"),"",1)</f>
        <v/>
      </c>
    </row>
    <row r="6471" spans="9:9" x14ac:dyDescent="0.25">
      <c r="I6471" t="str">
        <f t="shared" si="133"/>
        <v/>
      </c>
    </row>
    <row r="6472" spans="9:9" x14ac:dyDescent="0.25">
      <c r="I6472" t="str">
        <f t="shared" si="133"/>
        <v/>
      </c>
    </row>
    <row r="6473" spans="9:9" x14ac:dyDescent="0.25">
      <c r="I6473" t="str">
        <f t="shared" si="133"/>
        <v/>
      </c>
    </row>
    <row r="6474" spans="9:9" x14ac:dyDescent="0.25">
      <c r="I6474" t="str">
        <f t="shared" si="133"/>
        <v/>
      </c>
    </row>
    <row r="6475" spans="9:9" x14ac:dyDescent="0.25">
      <c r="I6475" t="str">
        <f t="shared" si="133"/>
        <v/>
      </c>
    </row>
    <row r="6476" spans="9:9" x14ac:dyDescent="0.25">
      <c r="I6476" t="str">
        <f t="shared" si="133"/>
        <v/>
      </c>
    </row>
    <row r="6477" spans="9:9" x14ac:dyDescent="0.25">
      <c r="I6477" t="str">
        <f t="shared" si="133"/>
        <v/>
      </c>
    </row>
    <row r="6478" spans="9:9" x14ac:dyDescent="0.25">
      <c r="I6478" t="str">
        <f t="shared" si="133"/>
        <v/>
      </c>
    </row>
    <row r="6479" spans="9:9" x14ac:dyDescent="0.25">
      <c r="I6479" t="str">
        <f t="shared" si="133"/>
        <v/>
      </c>
    </row>
    <row r="6480" spans="9:9" x14ac:dyDescent="0.25">
      <c r="I6480" t="str">
        <f t="shared" si="133"/>
        <v/>
      </c>
    </row>
    <row r="6481" spans="9:9" x14ac:dyDescent="0.25">
      <c r="I6481" t="str">
        <f t="shared" si="133"/>
        <v/>
      </c>
    </row>
    <row r="6482" spans="9:9" x14ac:dyDescent="0.25">
      <c r="I6482" t="str">
        <f t="shared" si="133"/>
        <v/>
      </c>
    </row>
    <row r="6483" spans="9:9" x14ac:dyDescent="0.25">
      <c r="I6483" t="str">
        <f t="shared" si="133"/>
        <v/>
      </c>
    </row>
    <row r="6484" spans="9:9" x14ac:dyDescent="0.25">
      <c r="I6484" t="str">
        <f t="shared" si="133"/>
        <v/>
      </c>
    </row>
    <row r="6485" spans="9:9" x14ac:dyDescent="0.25">
      <c r="I6485" t="str">
        <f t="shared" si="133"/>
        <v/>
      </c>
    </row>
    <row r="6486" spans="9:9" x14ac:dyDescent="0.25">
      <c r="I6486" t="str">
        <f t="shared" si="133"/>
        <v/>
      </c>
    </row>
    <row r="6487" spans="9:9" x14ac:dyDescent="0.25">
      <c r="I6487" t="str">
        <f t="shared" si="133"/>
        <v/>
      </c>
    </row>
    <row r="6488" spans="9:9" x14ac:dyDescent="0.25">
      <c r="I6488" t="str">
        <f t="shared" si="133"/>
        <v/>
      </c>
    </row>
    <row r="6489" spans="9:9" x14ac:dyDescent="0.25">
      <c r="I6489" t="str">
        <f t="shared" si="133"/>
        <v/>
      </c>
    </row>
    <row r="6490" spans="9:9" x14ac:dyDescent="0.25">
      <c r="I6490" t="str">
        <f t="shared" si="133"/>
        <v/>
      </c>
    </row>
    <row r="6491" spans="9:9" x14ac:dyDescent="0.25">
      <c r="I6491" t="str">
        <f t="shared" si="133"/>
        <v/>
      </c>
    </row>
    <row r="6492" spans="9:9" x14ac:dyDescent="0.25">
      <c r="I6492" t="str">
        <f t="shared" si="133"/>
        <v/>
      </c>
    </row>
    <row r="6493" spans="9:9" x14ac:dyDescent="0.25">
      <c r="I6493" t="str">
        <f t="shared" si="133"/>
        <v/>
      </c>
    </row>
    <row r="6494" spans="9:9" x14ac:dyDescent="0.25">
      <c r="I6494" t="str">
        <f t="shared" si="133"/>
        <v/>
      </c>
    </row>
    <row r="6495" spans="9:9" x14ac:dyDescent="0.25">
      <c r="I6495" t="str">
        <f t="shared" si="133"/>
        <v/>
      </c>
    </row>
    <row r="6496" spans="9:9" x14ac:dyDescent="0.25">
      <c r="I6496" t="str">
        <f t="shared" si="133"/>
        <v/>
      </c>
    </row>
    <row r="6497" spans="9:9" x14ac:dyDescent="0.25">
      <c r="I6497" t="str">
        <f t="shared" si="133"/>
        <v/>
      </c>
    </row>
    <row r="6498" spans="9:9" x14ac:dyDescent="0.25">
      <c r="I6498" t="str">
        <f t="shared" si="133"/>
        <v/>
      </c>
    </row>
    <row r="6499" spans="9:9" x14ac:dyDescent="0.25">
      <c r="I6499" t="str">
        <f t="shared" si="133"/>
        <v/>
      </c>
    </row>
    <row r="6500" spans="9:9" x14ac:dyDescent="0.25">
      <c r="I6500" t="str">
        <f t="shared" si="133"/>
        <v/>
      </c>
    </row>
    <row r="6501" spans="9:9" x14ac:dyDescent="0.25">
      <c r="I6501" t="str">
        <f t="shared" si="133"/>
        <v/>
      </c>
    </row>
    <row r="6502" spans="9:9" x14ac:dyDescent="0.25">
      <c r="I6502" t="str">
        <f t="shared" si="133"/>
        <v/>
      </c>
    </row>
    <row r="6503" spans="9:9" x14ac:dyDescent="0.25">
      <c r="I6503" t="str">
        <f t="shared" si="133"/>
        <v/>
      </c>
    </row>
    <row r="6504" spans="9:9" x14ac:dyDescent="0.25">
      <c r="I6504" t="str">
        <f t="shared" si="133"/>
        <v/>
      </c>
    </row>
    <row r="6505" spans="9:9" x14ac:dyDescent="0.25">
      <c r="I6505" t="str">
        <f t="shared" si="133"/>
        <v/>
      </c>
    </row>
    <row r="6506" spans="9:9" x14ac:dyDescent="0.25">
      <c r="I6506" t="str">
        <f t="shared" si="133"/>
        <v/>
      </c>
    </row>
    <row r="6507" spans="9:9" x14ac:dyDescent="0.25">
      <c r="I6507" t="str">
        <f t="shared" si="133"/>
        <v/>
      </c>
    </row>
    <row r="6508" spans="9:9" x14ac:dyDescent="0.25">
      <c r="I6508" t="str">
        <f t="shared" si="133"/>
        <v/>
      </c>
    </row>
    <row r="6509" spans="9:9" x14ac:dyDescent="0.25">
      <c r="I6509" t="str">
        <f t="shared" si="133"/>
        <v/>
      </c>
    </row>
    <row r="6510" spans="9:9" x14ac:dyDescent="0.25">
      <c r="I6510" t="str">
        <f t="shared" si="133"/>
        <v/>
      </c>
    </row>
    <row r="6511" spans="9:9" x14ac:dyDescent="0.25">
      <c r="I6511" t="str">
        <f t="shared" si="133"/>
        <v/>
      </c>
    </row>
    <row r="6512" spans="9:9" x14ac:dyDescent="0.25">
      <c r="I6512" t="str">
        <f t="shared" si="133"/>
        <v/>
      </c>
    </row>
    <row r="6513" spans="9:9" x14ac:dyDescent="0.25">
      <c r="I6513" t="str">
        <f t="shared" si="133"/>
        <v/>
      </c>
    </row>
    <row r="6514" spans="9:9" x14ac:dyDescent="0.25">
      <c r="I6514" t="str">
        <f t="shared" si="133"/>
        <v/>
      </c>
    </row>
    <row r="6515" spans="9:9" x14ac:dyDescent="0.25">
      <c r="I6515" t="str">
        <f t="shared" si="133"/>
        <v/>
      </c>
    </row>
    <row r="6516" spans="9:9" x14ac:dyDescent="0.25">
      <c r="I6516" t="str">
        <f t="shared" si="133"/>
        <v/>
      </c>
    </row>
    <row r="6517" spans="9:9" x14ac:dyDescent="0.25">
      <c r="I6517" t="str">
        <f t="shared" si="133"/>
        <v/>
      </c>
    </row>
    <row r="6518" spans="9:9" x14ac:dyDescent="0.25">
      <c r="I6518" t="str">
        <f t="shared" si="133"/>
        <v/>
      </c>
    </row>
    <row r="6519" spans="9:9" x14ac:dyDescent="0.25">
      <c r="I6519" t="str">
        <f t="shared" si="133"/>
        <v/>
      </c>
    </row>
    <row r="6520" spans="9:9" x14ac:dyDescent="0.25">
      <c r="I6520" t="str">
        <f t="shared" si="133"/>
        <v/>
      </c>
    </row>
    <row r="6521" spans="9:9" x14ac:dyDescent="0.25">
      <c r="I6521" t="str">
        <f t="shared" si="133"/>
        <v/>
      </c>
    </row>
    <row r="6522" spans="9:9" x14ac:dyDescent="0.25">
      <c r="I6522" t="str">
        <f t="shared" si="133"/>
        <v/>
      </c>
    </row>
    <row r="6523" spans="9:9" x14ac:dyDescent="0.25">
      <c r="I6523" t="str">
        <f t="shared" si="133"/>
        <v/>
      </c>
    </row>
    <row r="6524" spans="9:9" x14ac:dyDescent="0.25">
      <c r="I6524" t="str">
        <f t="shared" si="133"/>
        <v/>
      </c>
    </row>
    <row r="6525" spans="9:9" x14ac:dyDescent="0.25">
      <c r="I6525" t="str">
        <f t="shared" si="133"/>
        <v/>
      </c>
    </row>
    <row r="6526" spans="9:9" x14ac:dyDescent="0.25">
      <c r="I6526" t="str">
        <f t="shared" si="133"/>
        <v/>
      </c>
    </row>
    <row r="6527" spans="9:9" x14ac:dyDescent="0.25">
      <c r="I6527" t="str">
        <f t="shared" si="133"/>
        <v/>
      </c>
    </row>
    <row r="6528" spans="9:9" x14ac:dyDescent="0.25">
      <c r="I6528" t="str">
        <f t="shared" si="133"/>
        <v/>
      </c>
    </row>
    <row r="6529" spans="9:9" x14ac:dyDescent="0.25">
      <c r="I6529" t="str">
        <f t="shared" si="133"/>
        <v/>
      </c>
    </row>
    <row r="6530" spans="9:9" x14ac:dyDescent="0.25">
      <c r="I6530" t="str">
        <f t="shared" si="133"/>
        <v/>
      </c>
    </row>
    <row r="6531" spans="9:9" x14ac:dyDescent="0.25">
      <c r="I6531" t="str">
        <f t="shared" si="133"/>
        <v/>
      </c>
    </row>
    <row r="6532" spans="9:9" x14ac:dyDescent="0.25">
      <c r="I6532" t="str">
        <f t="shared" si="133"/>
        <v/>
      </c>
    </row>
    <row r="6533" spans="9:9" x14ac:dyDescent="0.25">
      <c r="I6533" t="str">
        <f t="shared" si="133"/>
        <v/>
      </c>
    </row>
    <row r="6534" spans="9:9" x14ac:dyDescent="0.25">
      <c r="I6534" t="str">
        <f t="shared" ref="I6534:I6597" si="134">IF(OR(H6534="",H6534="(blank)"),"",1)</f>
        <v/>
      </c>
    </row>
    <row r="6535" spans="9:9" x14ac:dyDescent="0.25">
      <c r="I6535" t="str">
        <f t="shared" si="134"/>
        <v/>
      </c>
    </row>
    <row r="6536" spans="9:9" x14ac:dyDescent="0.25">
      <c r="I6536" t="str">
        <f t="shared" si="134"/>
        <v/>
      </c>
    </row>
    <row r="6537" spans="9:9" x14ac:dyDescent="0.25">
      <c r="I6537" t="str">
        <f t="shared" si="134"/>
        <v/>
      </c>
    </row>
    <row r="6538" spans="9:9" x14ac:dyDescent="0.25">
      <c r="I6538" t="str">
        <f t="shared" si="134"/>
        <v/>
      </c>
    </row>
    <row r="6539" spans="9:9" x14ac:dyDescent="0.25">
      <c r="I6539" t="str">
        <f t="shared" si="134"/>
        <v/>
      </c>
    </row>
    <row r="6540" spans="9:9" x14ac:dyDescent="0.25">
      <c r="I6540" t="str">
        <f t="shared" si="134"/>
        <v/>
      </c>
    </row>
    <row r="6541" spans="9:9" x14ac:dyDescent="0.25">
      <c r="I6541" t="str">
        <f t="shared" si="134"/>
        <v/>
      </c>
    </row>
    <row r="6542" spans="9:9" x14ac:dyDescent="0.25">
      <c r="I6542" t="str">
        <f t="shared" si="134"/>
        <v/>
      </c>
    </row>
    <row r="6543" spans="9:9" x14ac:dyDescent="0.25">
      <c r="I6543" t="str">
        <f t="shared" si="134"/>
        <v/>
      </c>
    </row>
    <row r="6544" spans="9:9" x14ac:dyDescent="0.25">
      <c r="I6544" t="str">
        <f t="shared" si="134"/>
        <v/>
      </c>
    </row>
    <row r="6545" spans="9:9" x14ac:dyDescent="0.25">
      <c r="I6545" t="str">
        <f t="shared" si="134"/>
        <v/>
      </c>
    </row>
    <row r="6546" spans="9:9" x14ac:dyDescent="0.25">
      <c r="I6546" t="str">
        <f t="shared" si="134"/>
        <v/>
      </c>
    </row>
    <row r="6547" spans="9:9" x14ac:dyDescent="0.25">
      <c r="I6547" t="str">
        <f t="shared" si="134"/>
        <v/>
      </c>
    </row>
    <row r="6548" spans="9:9" x14ac:dyDescent="0.25">
      <c r="I6548" t="str">
        <f t="shared" si="134"/>
        <v/>
      </c>
    </row>
    <row r="6549" spans="9:9" x14ac:dyDescent="0.25">
      <c r="I6549" t="str">
        <f t="shared" si="134"/>
        <v/>
      </c>
    </row>
    <row r="6550" spans="9:9" x14ac:dyDescent="0.25">
      <c r="I6550" t="str">
        <f t="shared" si="134"/>
        <v/>
      </c>
    </row>
    <row r="6551" spans="9:9" x14ac:dyDescent="0.25">
      <c r="I6551" t="str">
        <f t="shared" si="134"/>
        <v/>
      </c>
    </row>
    <row r="6552" spans="9:9" x14ac:dyDescent="0.25">
      <c r="I6552" t="str">
        <f t="shared" si="134"/>
        <v/>
      </c>
    </row>
    <row r="6553" spans="9:9" x14ac:dyDescent="0.25">
      <c r="I6553" t="str">
        <f t="shared" si="134"/>
        <v/>
      </c>
    </row>
    <row r="6554" spans="9:9" x14ac:dyDescent="0.25">
      <c r="I6554" t="str">
        <f t="shared" si="134"/>
        <v/>
      </c>
    </row>
    <row r="6555" spans="9:9" x14ac:dyDescent="0.25">
      <c r="I6555" t="str">
        <f t="shared" si="134"/>
        <v/>
      </c>
    </row>
    <row r="6556" spans="9:9" x14ac:dyDescent="0.25">
      <c r="I6556" t="str">
        <f t="shared" si="134"/>
        <v/>
      </c>
    </row>
    <row r="6557" spans="9:9" x14ac:dyDescent="0.25">
      <c r="I6557" t="str">
        <f t="shared" si="134"/>
        <v/>
      </c>
    </row>
    <row r="6558" spans="9:9" x14ac:dyDescent="0.25">
      <c r="I6558" t="str">
        <f t="shared" si="134"/>
        <v/>
      </c>
    </row>
    <row r="6559" spans="9:9" x14ac:dyDescent="0.25">
      <c r="I6559" t="str">
        <f t="shared" si="134"/>
        <v/>
      </c>
    </row>
    <row r="6560" spans="9:9" x14ac:dyDescent="0.25">
      <c r="I6560" t="str">
        <f t="shared" si="134"/>
        <v/>
      </c>
    </row>
    <row r="6561" spans="9:9" x14ac:dyDescent="0.25">
      <c r="I6561" t="str">
        <f t="shared" si="134"/>
        <v/>
      </c>
    </row>
    <row r="6562" spans="9:9" x14ac:dyDescent="0.25">
      <c r="I6562" t="str">
        <f t="shared" si="134"/>
        <v/>
      </c>
    </row>
    <row r="6563" spans="9:9" x14ac:dyDescent="0.25">
      <c r="I6563" t="str">
        <f t="shared" si="134"/>
        <v/>
      </c>
    </row>
    <row r="6564" spans="9:9" x14ac:dyDescent="0.25">
      <c r="I6564" t="str">
        <f t="shared" si="134"/>
        <v/>
      </c>
    </row>
    <row r="6565" spans="9:9" x14ac:dyDescent="0.25">
      <c r="I6565" t="str">
        <f t="shared" si="134"/>
        <v/>
      </c>
    </row>
    <row r="6566" spans="9:9" x14ac:dyDescent="0.25">
      <c r="I6566" t="str">
        <f t="shared" si="134"/>
        <v/>
      </c>
    </row>
    <row r="6567" spans="9:9" x14ac:dyDescent="0.25">
      <c r="I6567" t="str">
        <f t="shared" si="134"/>
        <v/>
      </c>
    </row>
    <row r="6568" spans="9:9" x14ac:dyDescent="0.25">
      <c r="I6568" t="str">
        <f t="shared" si="134"/>
        <v/>
      </c>
    </row>
    <row r="6569" spans="9:9" x14ac:dyDescent="0.25">
      <c r="I6569" t="str">
        <f t="shared" si="134"/>
        <v/>
      </c>
    </row>
    <row r="6570" spans="9:9" x14ac:dyDescent="0.25">
      <c r="I6570" t="str">
        <f t="shared" si="134"/>
        <v/>
      </c>
    </row>
    <row r="6571" spans="9:9" x14ac:dyDescent="0.25">
      <c r="I6571" t="str">
        <f t="shared" si="134"/>
        <v/>
      </c>
    </row>
    <row r="6572" spans="9:9" x14ac:dyDescent="0.25">
      <c r="I6572" t="str">
        <f t="shared" si="134"/>
        <v/>
      </c>
    </row>
    <row r="6573" spans="9:9" x14ac:dyDescent="0.25">
      <c r="I6573" t="str">
        <f t="shared" si="134"/>
        <v/>
      </c>
    </row>
    <row r="6574" spans="9:9" x14ac:dyDescent="0.25">
      <c r="I6574" t="str">
        <f t="shared" si="134"/>
        <v/>
      </c>
    </row>
    <row r="6575" spans="9:9" x14ac:dyDescent="0.25">
      <c r="I6575" t="str">
        <f t="shared" si="134"/>
        <v/>
      </c>
    </row>
    <row r="6576" spans="9:9" x14ac:dyDescent="0.25">
      <c r="I6576" t="str">
        <f t="shared" si="134"/>
        <v/>
      </c>
    </row>
    <row r="6577" spans="9:9" x14ac:dyDescent="0.25">
      <c r="I6577" t="str">
        <f t="shared" si="134"/>
        <v/>
      </c>
    </row>
    <row r="6578" spans="9:9" x14ac:dyDescent="0.25">
      <c r="I6578" t="str">
        <f t="shared" si="134"/>
        <v/>
      </c>
    </row>
    <row r="6579" spans="9:9" x14ac:dyDescent="0.25">
      <c r="I6579" t="str">
        <f t="shared" si="134"/>
        <v/>
      </c>
    </row>
    <row r="6580" spans="9:9" x14ac:dyDescent="0.25">
      <c r="I6580" t="str">
        <f t="shared" si="134"/>
        <v/>
      </c>
    </row>
    <row r="6581" spans="9:9" x14ac:dyDescent="0.25">
      <c r="I6581" t="str">
        <f t="shared" si="134"/>
        <v/>
      </c>
    </row>
    <row r="6582" spans="9:9" x14ac:dyDescent="0.25">
      <c r="I6582" t="str">
        <f t="shared" si="134"/>
        <v/>
      </c>
    </row>
    <row r="6583" spans="9:9" x14ac:dyDescent="0.25">
      <c r="I6583" t="str">
        <f t="shared" si="134"/>
        <v/>
      </c>
    </row>
    <row r="6584" spans="9:9" x14ac:dyDescent="0.25">
      <c r="I6584" t="str">
        <f t="shared" si="134"/>
        <v/>
      </c>
    </row>
    <row r="6585" spans="9:9" x14ac:dyDescent="0.25">
      <c r="I6585" t="str">
        <f t="shared" si="134"/>
        <v/>
      </c>
    </row>
    <row r="6586" spans="9:9" x14ac:dyDescent="0.25">
      <c r="I6586" t="str">
        <f t="shared" si="134"/>
        <v/>
      </c>
    </row>
    <row r="6587" spans="9:9" x14ac:dyDescent="0.25">
      <c r="I6587" t="str">
        <f t="shared" si="134"/>
        <v/>
      </c>
    </row>
    <row r="6588" spans="9:9" x14ac:dyDescent="0.25">
      <c r="I6588" t="str">
        <f t="shared" si="134"/>
        <v/>
      </c>
    </row>
    <row r="6589" spans="9:9" x14ac:dyDescent="0.25">
      <c r="I6589" t="str">
        <f t="shared" si="134"/>
        <v/>
      </c>
    </row>
    <row r="6590" spans="9:9" x14ac:dyDescent="0.25">
      <c r="I6590" t="str">
        <f t="shared" si="134"/>
        <v/>
      </c>
    </row>
    <row r="6591" spans="9:9" x14ac:dyDescent="0.25">
      <c r="I6591" t="str">
        <f t="shared" si="134"/>
        <v/>
      </c>
    </row>
    <row r="6592" spans="9:9" x14ac:dyDescent="0.25">
      <c r="I6592" t="str">
        <f t="shared" si="134"/>
        <v/>
      </c>
    </row>
    <row r="6593" spans="9:9" x14ac:dyDescent="0.25">
      <c r="I6593" t="str">
        <f t="shared" si="134"/>
        <v/>
      </c>
    </row>
    <row r="6594" spans="9:9" x14ac:dyDescent="0.25">
      <c r="I6594" t="str">
        <f t="shared" si="134"/>
        <v/>
      </c>
    </row>
    <row r="6595" spans="9:9" x14ac:dyDescent="0.25">
      <c r="I6595" t="str">
        <f t="shared" si="134"/>
        <v/>
      </c>
    </row>
    <row r="6596" spans="9:9" x14ac:dyDescent="0.25">
      <c r="I6596" t="str">
        <f t="shared" si="134"/>
        <v/>
      </c>
    </row>
    <row r="6597" spans="9:9" x14ac:dyDescent="0.25">
      <c r="I6597" t="str">
        <f t="shared" si="134"/>
        <v/>
      </c>
    </row>
    <row r="6598" spans="9:9" x14ac:dyDescent="0.25">
      <c r="I6598" t="str">
        <f t="shared" ref="I6598:I6661" si="135">IF(OR(H6598="",H6598="(blank)"),"",1)</f>
        <v/>
      </c>
    </row>
    <row r="6599" spans="9:9" x14ac:dyDescent="0.25">
      <c r="I6599" t="str">
        <f t="shared" si="135"/>
        <v/>
      </c>
    </row>
    <row r="6600" spans="9:9" x14ac:dyDescent="0.25">
      <c r="I6600" t="str">
        <f t="shared" si="135"/>
        <v/>
      </c>
    </row>
    <row r="6601" spans="9:9" x14ac:dyDescent="0.25">
      <c r="I6601" t="str">
        <f t="shared" si="135"/>
        <v/>
      </c>
    </row>
    <row r="6602" spans="9:9" x14ac:dyDescent="0.25">
      <c r="I6602" t="str">
        <f t="shared" si="135"/>
        <v/>
      </c>
    </row>
    <row r="6603" spans="9:9" x14ac:dyDescent="0.25">
      <c r="I6603" t="str">
        <f t="shared" si="135"/>
        <v/>
      </c>
    </row>
    <row r="6604" spans="9:9" x14ac:dyDescent="0.25">
      <c r="I6604" t="str">
        <f t="shared" si="135"/>
        <v/>
      </c>
    </row>
    <row r="6605" spans="9:9" x14ac:dyDescent="0.25">
      <c r="I6605" t="str">
        <f t="shared" si="135"/>
        <v/>
      </c>
    </row>
    <row r="6606" spans="9:9" x14ac:dyDescent="0.25">
      <c r="I6606" t="str">
        <f t="shared" si="135"/>
        <v/>
      </c>
    </row>
    <row r="6607" spans="9:9" x14ac:dyDescent="0.25">
      <c r="I6607" t="str">
        <f t="shared" si="135"/>
        <v/>
      </c>
    </row>
    <row r="6608" spans="9:9" x14ac:dyDescent="0.25">
      <c r="I6608" t="str">
        <f t="shared" si="135"/>
        <v/>
      </c>
    </row>
    <row r="6609" spans="9:9" x14ac:dyDescent="0.25">
      <c r="I6609" t="str">
        <f t="shared" si="135"/>
        <v/>
      </c>
    </row>
    <row r="6610" spans="9:9" x14ac:dyDescent="0.25">
      <c r="I6610" t="str">
        <f t="shared" si="135"/>
        <v/>
      </c>
    </row>
    <row r="6611" spans="9:9" x14ac:dyDescent="0.25">
      <c r="I6611" t="str">
        <f t="shared" si="135"/>
        <v/>
      </c>
    </row>
    <row r="6612" spans="9:9" x14ac:dyDescent="0.25">
      <c r="I6612" t="str">
        <f t="shared" si="135"/>
        <v/>
      </c>
    </row>
    <row r="6613" spans="9:9" x14ac:dyDescent="0.25">
      <c r="I6613" t="str">
        <f t="shared" si="135"/>
        <v/>
      </c>
    </row>
    <row r="6614" spans="9:9" x14ac:dyDescent="0.25">
      <c r="I6614" t="str">
        <f t="shared" si="135"/>
        <v/>
      </c>
    </row>
    <row r="6615" spans="9:9" x14ac:dyDescent="0.25">
      <c r="I6615" t="str">
        <f t="shared" si="135"/>
        <v/>
      </c>
    </row>
    <row r="6616" spans="9:9" x14ac:dyDescent="0.25">
      <c r="I6616" t="str">
        <f t="shared" si="135"/>
        <v/>
      </c>
    </row>
    <row r="6617" spans="9:9" x14ac:dyDescent="0.25">
      <c r="I6617" t="str">
        <f t="shared" si="135"/>
        <v/>
      </c>
    </row>
    <row r="6618" spans="9:9" x14ac:dyDescent="0.25">
      <c r="I6618" t="str">
        <f t="shared" si="135"/>
        <v/>
      </c>
    </row>
    <row r="6619" spans="9:9" x14ac:dyDescent="0.25">
      <c r="I6619" t="str">
        <f t="shared" si="135"/>
        <v/>
      </c>
    </row>
    <row r="6620" spans="9:9" x14ac:dyDescent="0.25">
      <c r="I6620" t="str">
        <f t="shared" si="135"/>
        <v/>
      </c>
    </row>
    <row r="6621" spans="9:9" x14ac:dyDescent="0.25">
      <c r="I6621" t="str">
        <f t="shared" si="135"/>
        <v/>
      </c>
    </row>
    <row r="6622" spans="9:9" x14ac:dyDescent="0.25">
      <c r="I6622" t="str">
        <f t="shared" si="135"/>
        <v/>
      </c>
    </row>
    <row r="6623" spans="9:9" x14ac:dyDescent="0.25">
      <c r="I6623" t="str">
        <f t="shared" si="135"/>
        <v/>
      </c>
    </row>
    <row r="6624" spans="9:9" x14ac:dyDescent="0.25">
      <c r="I6624" t="str">
        <f t="shared" si="135"/>
        <v/>
      </c>
    </row>
    <row r="6625" spans="9:9" x14ac:dyDescent="0.25">
      <c r="I6625" t="str">
        <f t="shared" si="135"/>
        <v/>
      </c>
    </row>
    <row r="6626" spans="9:9" x14ac:dyDescent="0.25">
      <c r="I6626" t="str">
        <f t="shared" si="135"/>
        <v/>
      </c>
    </row>
    <row r="6627" spans="9:9" x14ac:dyDescent="0.25">
      <c r="I6627" t="str">
        <f t="shared" si="135"/>
        <v/>
      </c>
    </row>
    <row r="6628" spans="9:9" x14ac:dyDescent="0.25">
      <c r="I6628" t="str">
        <f t="shared" si="135"/>
        <v/>
      </c>
    </row>
    <row r="6629" spans="9:9" x14ac:dyDescent="0.25">
      <c r="I6629" t="str">
        <f t="shared" si="135"/>
        <v/>
      </c>
    </row>
    <row r="6630" spans="9:9" x14ac:dyDescent="0.25">
      <c r="I6630" t="str">
        <f t="shared" si="135"/>
        <v/>
      </c>
    </row>
    <row r="6631" spans="9:9" x14ac:dyDescent="0.25">
      <c r="I6631" t="str">
        <f t="shared" si="135"/>
        <v/>
      </c>
    </row>
    <row r="6632" spans="9:9" x14ac:dyDescent="0.25">
      <c r="I6632" t="str">
        <f t="shared" si="135"/>
        <v/>
      </c>
    </row>
    <row r="6633" spans="9:9" x14ac:dyDescent="0.25">
      <c r="I6633" t="str">
        <f t="shared" si="135"/>
        <v/>
      </c>
    </row>
    <row r="6634" spans="9:9" x14ac:dyDescent="0.25">
      <c r="I6634" t="str">
        <f t="shared" si="135"/>
        <v/>
      </c>
    </row>
    <row r="6635" spans="9:9" x14ac:dyDescent="0.25">
      <c r="I6635" t="str">
        <f t="shared" si="135"/>
        <v/>
      </c>
    </row>
    <row r="6636" spans="9:9" x14ac:dyDescent="0.25">
      <c r="I6636" t="str">
        <f t="shared" si="135"/>
        <v/>
      </c>
    </row>
    <row r="6637" spans="9:9" x14ac:dyDescent="0.25">
      <c r="I6637" t="str">
        <f t="shared" si="135"/>
        <v/>
      </c>
    </row>
    <row r="6638" spans="9:9" x14ac:dyDescent="0.25">
      <c r="I6638" t="str">
        <f t="shared" si="135"/>
        <v/>
      </c>
    </row>
    <row r="6639" spans="9:9" x14ac:dyDescent="0.25">
      <c r="I6639" t="str">
        <f t="shared" si="135"/>
        <v/>
      </c>
    </row>
    <row r="6640" spans="9:9" x14ac:dyDescent="0.25">
      <c r="I6640" t="str">
        <f t="shared" si="135"/>
        <v/>
      </c>
    </row>
    <row r="6641" spans="9:9" x14ac:dyDescent="0.25">
      <c r="I6641" t="str">
        <f t="shared" si="135"/>
        <v/>
      </c>
    </row>
    <row r="6642" spans="9:9" x14ac:dyDescent="0.25">
      <c r="I6642" t="str">
        <f t="shared" si="135"/>
        <v/>
      </c>
    </row>
    <row r="6643" spans="9:9" x14ac:dyDescent="0.25">
      <c r="I6643" t="str">
        <f t="shared" si="135"/>
        <v/>
      </c>
    </row>
    <row r="6644" spans="9:9" x14ac:dyDescent="0.25">
      <c r="I6644" t="str">
        <f t="shared" si="135"/>
        <v/>
      </c>
    </row>
    <row r="6645" spans="9:9" x14ac:dyDescent="0.25">
      <c r="I6645" t="str">
        <f t="shared" si="135"/>
        <v/>
      </c>
    </row>
    <row r="6646" spans="9:9" x14ac:dyDescent="0.25">
      <c r="I6646" t="str">
        <f t="shared" si="135"/>
        <v/>
      </c>
    </row>
    <row r="6647" spans="9:9" x14ac:dyDescent="0.25">
      <c r="I6647" t="str">
        <f t="shared" si="135"/>
        <v/>
      </c>
    </row>
    <row r="6648" spans="9:9" x14ac:dyDescent="0.25">
      <c r="I6648" t="str">
        <f t="shared" si="135"/>
        <v/>
      </c>
    </row>
    <row r="6649" spans="9:9" x14ac:dyDescent="0.25">
      <c r="I6649" t="str">
        <f t="shared" si="135"/>
        <v/>
      </c>
    </row>
    <row r="6650" spans="9:9" x14ac:dyDescent="0.25">
      <c r="I6650" t="str">
        <f t="shared" si="135"/>
        <v/>
      </c>
    </row>
    <row r="6651" spans="9:9" x14ac:dyDescent="0.25">
      <c r="I6651" t="str">
        <f t="shared" si="135"/>
        <v/>
      </c>
    </row>
    <row r="6652" spans="9:9" x14ac:dyDescent="0.25">
      <c r="I6652" t="str">
        <f t="shared" si="135"/>
        <v/>
      </c>
    </row>
    <row r="6653" spans="9:9" x14ac:dyDescent="0.25">
      <c r="I6653" t="str">
        <f t="shared" si="135"/>
        <v/>
      </c>
    </row>
    <row r="6654" spans="9:9" x14ac:dyDescent="0.25">
      <c r="I6654" t="str">
        <f t="shared" si="135"/>
        <v/>
      </c>
    </row>
    <row r="6655" spans="9:9" x14ac:dyDescent="0.25">
      <c r="I6655" t="str">
        <f t="shared" si="135"/>
        <v/>
      </c>
    </row>
    <row r="6656" spans="9:9" x14ac:dyDescent="0.25">
      <c r="I6656" t="str">
        <f t="shared" si="135"/>
        <v/>
      </c>
    </row>
    <row r="6657" spans="9:9" x14ac:dyDescent="0.25">
      <c r="I6657" t="str">
        <f t="shared" si="135"/>
        <v/>
      </c>
    </row>
    <row r="6658" spans="9:9" x14ac:dyDescent="0.25">
      <c r="I6658" t="str">
        <f t="shared" si="135"/>
        <v/>
      </c>
    </row>
    <row r="6659" spans="9:9" x14ac:dyDescent="0.25">
      <c r="I6659" t="str">
        <f t="shared" si="135"/>
        <v/>
      </c>
    </row>
    <row r="6660" spans="9:9" x14ac:dyDescent="0.25">
      <c r="I6660" t="str">
        <f t="shared" si="135"/>
        <v/>
      </c>
    </row>
    <row r="6661" spans="9:9" x14ac:dyDescent="0.25">
      <c r="I6661" t="str">
        <f t="shared" si="135"/>
        <v/>
      </c>
    </row>
    <row r="6662" spans="9:9" x14ac:dyDescent="0.25">
      <c r="I6662" t="str">
        <f t="shared" ref="I6662:I6725" si="136">IF(OR(H6662="",H6662="(blank)"),"",1)</f>
        <v/>
      </c>
    </row>
    <row r="6663" spans="9:9" x14ac:dyDescent="0.25">
      <c r="I6663" t="str">
        <f t="shared" si="136"/>
        <v/>
      </c>
    </row>
    <row r="6664" spans="9:9" x14ac:dyDescent="0.25">
      <c r="I6664" t="str">
        <f t="shared" si="136"/>
        <v/>
      </c>
    </row>
    <row r="6665" spans="9:9" x14ac:dyDescent="0.25">
      <c r="I6665" t="str">
        <f t="shared" si="136"/>
        <v/>
      </c>
    </row>
    <row r="6666" spans="9:9" x14ac:dyDescent="0.25">
      <c r="I6666" t="str">
        <f t="shared" si="136"/>
        <v/>
      </c>
    </row>
    <row r="6667" spans="9:9" x14ac:dyDescent="0.25">
      <c r="I6667" t="str">
        <f t="shared" si="136"/>
        <v/>
      </c>
    </row>
    <row r="6668" spans="9:9" x14ac:dyDescent="0.25">
      <c r="I6668" t="str">
        <f t="shared" si="136"/>
        <v/>
      </c>
    </row>
    <row r="6669" spans="9:9" x14ac:dyDescent="0.25">
      <c r="I6669" t="str">
        <f t="shared" si="136"/>
        <v/>
      </c>
    </row>
    <row r="6670" spans="9:9" x14ac:dyDescent="0.25">
      <c r="I6670" t="str">
        <f t="shared" si="136"/>
        <v/>
      </c>
    </row>
    <row r="6671" spans="9:9" x14ac:dyDescent="0.25">
      <c r="I6671" t="str">
        <f t="shared" si="136"/>
        <v/>
      </c>
    </row>
    <row r="6672" spans="9:9" x14ac:dyDescent="0.25">
      <c r="I6672" t="str">
        <f t="shared" si="136"/>
        <v/>
      </c>
    </row>
    <row r="6673" spans="9:9" x14ac:dyDescent="0.25">
      <c r="I6673" t="str">
        <f t="shared" si="136"/>
        <v/>
      </c>
    </row>
    <row r="6674" spans="9:9" x14ac:dyDescent="0.25">
      <c r="I6674" t="str">
        <f t="shared" si="136"/>
        <v/>
      </c>
    </row>
    <row r="6675" spans="9:9" x14ac:dyDescent="0.25">
      <c r="I6675" t="str">
        <f t="shared" si="136"/>
        <v/>
      </c>
    </row>
    <row r="6676" spans="9:9" x14ac:dyDescent="0.25">
      <c r="I6676" t="str">
        <f t="shared" si="136"/>
        <v/>
      </c>
    </row>
    <row r="6677" spans="9:9" x14ac:dyDescent="0.25">
      <c r="I6677" t="str">
        <f t="shared" si="136"/>
        <v/>
      </c>
    </row>
    <row r="6678" spans="9:9" x14ac:dyDescent="0.25">
      <c r="I6678" t="str">
        <f t="shared" si="136"/>
        <v/>
      </c>
    </row>
    <row r="6679" spans="9:9" x14ac:dyDescent="0.25">
      <c r="I6679" t="str">
        <f t="shared" si="136"/>
        <v/>
      </c>
    </row>
    <row r="6680" spans="9:9" x14ac:dyDescent="0.25">
      <c r="I6680" t="str">
        <f t="shared" si="136"/>
        <v/>
      </c>
    </row>
    <row r="6681" spans="9:9" x14ac:dyDescent="0.25">
      <c r="I6681" t="str">
        <f t="shared" si="136"/>
        <v/>
      </c>
    </row>
    <row r="6682" spans="9:9" x14ac:dyDescent="0.25">
      <c r="I6682" t="str">
        <f t="shared" si="136"/>
        <v/>
      </c>
    </row>
    <row r="6683" spans="9:9" x14ac:dyDescent="0.25">
      <c r="I6683" t="str">
        <f t="shared" si="136"/>
        <v/>
      </c>
    </row>
    <row r="6684" spans="9:9" x14ac:dyDescent="0.25">
      <c r="I6684" t="str">
        <f t="shared" si="136"/>
        <v/>
      </c>
    </row>
    <row r="6685" spans="9:9" x14ac:dyDescent="0.25">
      <c r="I6685" t="str">
        <f t="shared" si="136"/>
        <v/>
      </c>
    </row>
    <row r="6686" spans="9:9" x14ac:dyDescent="0.25">
      <c r="I6686" t="str">
        <f t="shared" si="136"/>
        <v/>
      </c>
    </row>
    <row r="6687" spans="9:9" x14ac:dyDescent="0.25">
      <c r="I6687" t="str">
        <f t="shared" si="136"/>
        <v/>
      </c>
    </row>
    <row r="6688" spans="9:9" x14ac:dyDescent="0.25">
      <c r="I6688" t="str">
        <f t="shared" si="136"/>
        <v/>
      </c>
    </row>
    <row r="6689" spans="9:9" x14ac:dyDescent="0.25">
      <c r="I6689" t="str">
        <f t="shared" si="136"/>
        <v/>
      </c>
    </row>
    <row r="6690" spans="9:9" x14ac:dyDescent="0.25">
      <c r="I6690" t="str">
        <f t="shared" si="136"/>
        <v/>
      </c>
    </row>
    <row r="6691" spans="9:9" x14ac:dyDescent="0.25">
      <c r="I6691" t="str">
        <f t="shared" si="136"/>
        <v/>
      </c>
    </row>
    <row r="6692" spans="9:9" x14ac:dyDescent="0.25">
      <c r="I6692" t="str">
        <f t="shared" si="136"/>
        <v/>
      </c>
    </row>
    <row r="6693" spans="9:9" x14ac:dyDescent="0.25">
      <c r="I6693" t="str">
        <f t="shared" si="136"/>
        <v/>
      </c>
    </row>
    <row r="6694" spans="9:9" x14ac:dyDescent="0.25">
      <c r="I6694" t="str">
        <f t="shared" si="136"/>
        <v/>
      </c>
    </row>
    <row r="6695" spans="9:9" x14ac:dyDescent="0.25">
      <c r="I6695" t="str">
        <f t="shared" si="136"/>
        <v/>
      </c>
    </row>
    <row r="6696" spans="9:9" x14ac:dyDescent="0.25">
      <c r="I6696" t="str">
        <f t="shared" si="136"/>
        <v/>
      </c>
    </row>
    <row r="6697" spans="9:9" x14ac:dyDescent="0.25">
      <c r="I6697" t="str">
        <f t="shared" si="136"/>
        <v/>
      </c>
    </row>
    <row r="6698" spans="9:9" x14ac:dyDescent="0.25">
      <c r="I6698" t="str">
        <f t="shared" si="136"/>
        <v/>
      </c>
    </row>
    <row r="6699" spans="9:9" x14ac:dyDescent="0.25">
      <c r="I6699" t="str">
        <f t="shared" si="136"/>
        <v/>
      </c>
    </row>
    <row r="6700" spans="9:9" x14ac:dyDescent="0.25">
      <c r="I6700" t="str">
        <f t="shared" si="136"/>
        <v/>
      </c>
    </row>
    <row r="6701" spans="9:9" x14ac:dyDescent="0.25">
      <c r="I6701" t="str">
        <f t="shared" si="136"/>
        <v/>
      </c>
    </row>
    <row r="6702" spans="9:9" x14ac:dyDescent="0.25">
      <c r="I6702" t="str">
        <f t="shared" si="136"/>
        <v/>
      </c>
    </row>
    <row r="6703" spans="9:9" x14ac:dyDescent="0.25">
      <c r="I6703" t="str">
        <f t="shared" si="136"/>
        <v/>
      </c>
    </row>
    <row r="6704" spans="9:9" x14ac:dyDescent="0.25">
      <c r="I6704" t="str">
        <f t="shared" si="136"/>
        <v/>
      </c>
    </row>
    <row r="6705" spans="9:9" x14ac:dyDescent="0.25">
      <c r="I6705" t="str">
        <f t="shared" si="136"/>
        <v/>
      </c>
    </row>
    <row r="6706" spans="9:9" x14ac:dyDescent="0.25">
      <c r="I6706" t="str">
        <f t="shared" si="136"/>
        <v/>
      </c>
    </row>
    <row r="6707" spans="9:9" x14ac:dyDescent="0.25">
      <c r="I6707" t="str">
        <f t="shared" si="136"/>
        <v/>
      </c>
    </row>
    <row r="6708" spans="9:9" x14ac:dyDescent="0.25">
      <c r="I6708" t="str">
        <f t="shared" si="136"/>
        <v/>
      </c>
    </row>
    <row r="6709" spans="9:9" x14ac:dyDescent="0.25">
      <c r="I6709" t="str">
        <f t="shared" si="136"/>
        <v/>
      </c>
    </row>
    <row r="6710" spans="9:9" x14ac:dyDescent="0.25">
      <c r="I6710" t="str">
        <f t="shared" si="136"/>
        <v/>
      </c>
    </row>
    <row r="6711" spans="9:9" x14ac:dyDescent="0.25">
      <c r="I6711" t="str">
        <f t="shared" si="136"/>
        <v/>
      </c>
    </row>
    <row r="6712" spans="9:9" x14ac:dyDescent="0.25">
      <c r="I6712" t="str">
        <f t="shared" si="136"/>
        <v/>
      </c>
    </row>
    <row r="6713" spans="9:9" x14ac:dyDescent="0.25">
      <c r="I6713" t="str">
        <f t="shared" si="136"/>
        <v/>
      </c>
    </row>
    <row r="6714" spans="9:9" x14ac:dyDescent="0.25">
      <c r="I6714" t="str">
        <f t="shared" si="136"/>
        <v/>
      </c>
    </row>
    <row r="6715" spans="9:9" x14ac:dyDescent="0.25">
      <c r="I6715" t="str">
        <f t="shared" si="136"/>
        <v/>
      </c>
    </row>
    <row r="6716" spans="9:9" x14ac:dyDescent="0.25">
      <c r="I6716" t="str">
        <f t="shared" si="136"/>
        <v/>
      </c>
    </row>
    <row r="6717" spans="9:9" x14ac:dyDescent="0.25">
      <c r="I6717" t="str">
        <f t="shared" si="136"/>
        <v/>
      </c>
    </row>
    <row r="6718" spans="9:9" x14ac:dyDescent="0.25">
      <c r="I6718" t="str">
        <f t="shared" si="136"/>
        <v/>
      </c>
    </row>
    <row r="6719" spans="9:9" x14ac:dyDescent="0.25">
      <c r="I6719" t="str">
        <f t="shared" si="136"/>
        <v/>
      </c>
    </row>
    <row r="6720" spans="9:9" x14ac:dyDescent="0.25">
      <c r="I6720" t="str">
        <f t="shared" si="136"/>
        <v/>
      </c>
    </row>
    <row r="6721" spans="9:9" x14ac:dyDescent="0.25">
      <c r="I6721" t="str">
        <f t="shared" si="136"/>
        <v/>
      </c>
    </row>
    <row r="6722" spans="9:9" x14ac:dyDescent="0.25">
      <c r="I6722" t="str">
        <f t="shared" si="136"/>
        <v/>
      </c>
    </row>
    <row r="6723" spans="9:9" x14ac:dyDescent="0.25">
      <c r="I6723" t="str">
        <f t="shared" si="136"/>
        <v/>
      </c>
    </row>
    <row r="6724" spans="9:9" x14ac:dyDescent="0.25">
      <c r="I6724" t="str">
        <f t="shared" si="136"/>
        <v/>
      </c>
    </row>
    <row r="6725" spans="9:9" x14ac:dyDescent="0.25">
      <c r="I6725" t="str">
        <f t="shared" si="136"/>
        <v/>
      </c>
    </row>
    <row r="6726" spans="9:9" x14ac:dyDescent="0.25">
      <c r="I6726" t="str">
        <f t="shared" ref="I6726:I6789" si="137">IF(OR(H6726="",H6726="(blank)"),"",1)</f>
        <v/>
      </c>
    </row>
    <row r="6727" spans="9:9" x14ac:dyDescent="0.25">
      <c r="I6727" t="str">
        <f t="shared" si="137"/>
        <v/>
      </c>
    </row>
    <row r="6728" spans="9:9" x14ac:dyDescent="0.25">
      <c r="I6728" t="str">
        <f t="shared" si="137"/>
        <v/>
      </c>
    </row>
    <row r="6729" spans="9:9" x14ac:dyDescent="0.25">
      <c r="I6729" t="str">
        <f t="shared" si="137"/>
        <v/>
      </c>
    </row>
    <row r="6730" spans="9:9" x14ac:dyDescent="0.25">
      <c r="I6730" t="str">
        <f t="shared" si="137"/>
        <v/>
      </c>
    </row>
    <row r="6731" spans="9:9" x14ac:dyDescent="0.25">
      <c r="I6731" t="str">
        <f t="shared" si="137"/>
        <v/>
      </c>
    </row>
    <row r="6732" spans="9:9" x14ac:dyDescent="0.25">
      <c r="I6732" t="str">
        <f t="shared" si="137"/>
        <v/>
      </c>
    </row>
    <row r="6733" spans="9:9" x14ac:dyDescent="0.25">
      <c r="I6733" t="str">
        <f t="shared" si="137"/>
        <v/>
      </c>
    </row>
    <row r="6734" spans="9:9" x14ac:dyDescent="0.25">
      <c r="I6734" t="str">
        <f t="shared" si="137"/>
        <v/>
      </c>
    </row>
    <row r="6735" spans="9:9" x14ac:dyDescent="0.25">
      <c r="I6735" t="str">
        <f t="shared" si="137"/>
        <v/>
      </c>
    </row>
    <row r="6736" spans="9:9" x14ac:dyDescent="0.25">
      <c r="I6736" t="str">
        <f t="shared" si="137"/>
        <v/>
      </c>
    </row>
    <row r="6737" spans="9:9" x14ac:dyDescent="0.25">
      <c r="I6737" t="str">
        <f t="shared" si="137"/>
        <v/>
      </c>
    </row>
    <row r="6738" spans="9:9" x14ac:dyDescent="0.25">
      <c r="I6738" t="str">
        <f t="shared" si="137"/>
        <v/>
      </c>
    </row>
    <row r="6739" spans="9:9" x14ac:dyDescent="0.25">
      <c r="I6739" t="str">
        <f t="shared" si="137"/>
        <v/>
      </c>
    </row>
    <row r="6740" spans="9:9" x14ac:dyDescent="0.25">
      <c r="I6740" t="str">
        <f t="shared" si="137"/>
        <v/>
      </c>
    </row>
    <row r="6741" spans="9:9" x14ac:dyDescent="0.25">
      <c r="I6741" t="str">
        <f t="shared" si="137"/>
        <v/>
      </c>
    </row>
    <row r="6742" spans="9:9" x14ac:dyDescent="0.25">
      <c r="I6742" t="str">
        <f t="shared" si="137"/>
        <v/>
      </c>
    </row>
    <row r="6743" spans="9:9" x14ac:dyDescent="0.25">
      <c r="I6743" t="str">
        <f t="shared" si="137"/>
        <v/>
      </c>
    </row>
    <row r="6744" spans="9:9" x14ac:dyDescent="0.25">
      <c r="I6744" t="str">
        <f t="shared" si="137"/>
        <v/>
      </c>
    </row>
    <row r="6745" spans="9:9" x14ac:dyDescent="0.25">
      <c r="I6745" t="str">
        <f t="shared" si="137"/>
        <v/>
      </c>
    </row>
    <row r="6746" spans="9:9" x14ac:dyDescent="0.25">
      <c r="I6746" t="str">
        <f t="shared" si="137"/>
        <v/>
      </c>
    </row>
    <row r="6747" spans="9:9" x14ac:dyDescent="0.25">
      <c r="I6747" t="str">
        <f t="shared" si="137"/>
        <v/>
      </c>
    </row>
    <row r="6748" spans="9:9" x14ac:dyDescent="0.25">
      <c r="I6748" t="str">
        <f t="shared" si="137"/>
        <v/>
      </c>
    </row>
    <row r="6749" spans="9:9" x14ac:dyDescent="0.25">
      <c r="I6749" t="str">
        <f t="shared" si="137"/>
        <v/>
      </c>
    </row>
    <row r="6750" spans="9:9" x14ac:dyDescent="0.25">
      <c r="I6750" t="str">
        <f t="shared" si="137"/>
        <v/>
      </c>
    </row>
    <row r="6751" spans="9:9" x14ac:dyDescent="0.25">
      <c r="I6751" t="str">
        <f t="shared" si="137"/>
        <v/>
      </c>
    </row>
    <row r="6752" spans="9:9" x14ac:dyDescent="0.25">
      <c r="I6752" t="str">
        <f t="shared" si="137"/>
        <v/>
      </c>
    </row>
    <row r="6753" spans="9:9" x14ac:dyDescent="0.25">
      <c r="I6753" t="str">
        <f t="shared" si="137"/>
        <v/>
      </c>
    </row>
    <row r="6754" spans="9:9" x14ac:dyDescent="0.25">
      <c r="I6754" t="str">
        <f t="shared" si="137"/>
        <v/>
      </c>
    </row>
    <row r="6755" spans="9:9" x14ac:dyDescent="0.25">
      <c r="I6755" t="str">
        <f t="shared" si="137"/>
        <v/>
      </c>
    </row>
    <row r="6756" spans="9:9" x14ac:dyDescent="0.25">
      <c r="I6756" t="str">
        <f t="shared" si="137"/>
        <v/>
      </c>
    </row>
    <row r="6757" spans="9:9" x14ac:dyDescent="0.25">
      <c r="I6757" t="str">
        <f t="shared" si="137"/>
        <v/>
      </c>
    </row>
    <row r="6758" spans="9:9" x14ac:dyDescent="0.25">
      <c r="I6758" t="str">
        <f t="shared" si="137"/>
        <v/>
      </c>
    </row>
    <row r="6759" spans="9:9" x14ac:dyDescent="0.25">
      <c r="I6759" t="str">
        <f t="shared" si="137"/>
        <v/>
      </c>
    </row>
    <row r="6760" spans="9:9" x14ac:dyDescent="0.25">
      <c r="I6760" t="str">
        <f t="shared" si="137"/>
        <v/>
      </c>
    </row>
    <row r="6761" spans="9:9" x14ac:dyDescent="0.25">
      <c r="I6761" t="str">
        <f t="shared" si="137"/>
        <v/>
      </c>
    </row>
    <row r="6762" spans="9:9" x14ac:dyDescent="0.25">
      <c r="I6762" t="str">
        <f t="shared" si="137"/>
        <v/>
      </c>
    </row>
    <row r="6763" spans="9:9" x14ac:dyDescent="0.25">
      <c r="I6763" t="str">
        <f t="shared" si="137"/>
        <v/>
      </c>
    </row>
    <row r="6764" spans="9:9" x14ac:dyDescent="0.25">
      <c r="I6764" t="str">
        <f t="shared" si="137"/>
        <v/>
      </c>
    </row>
    <row r="6765" spans="9:9" x14ac:dyDescent="0.25">
      <c r="I6765" t="str">
        <f t="shared" si="137"/>
        <v/>
      </c>
    </row>
    <row r="6766" spans="9:9" x14ac:dyDescent="0.25">
      <c r="I6766" t="str">
        <f t="shared" si="137"/>
        <v/>
      </c>
    </row>
    <row r="6767" spans="9:9" x14ac:dyDescent="0.25">
      <c r="I6767" t="str">
        <f t="shared" si="137"/>
        <v/>
      </c>
    </row>
    <row r="6768" spans="9:9" x14ac:dyDescent="0.25">
      <c r="I6768" t="str">
        <f t="shared" si="137"/>
        <v/>
      </c>
    </row>
    <row r="6769" spans="9:9" x14ac:dyDescent="0.25">
      <c r="I6769" t="str">
        <f t="shared" si="137"/>
        <v/>
      </c>
    </row>
    <row r="6770" spans="9:9" x14ac:dyDescent="0.25">
      <c r="I6770" t="str">
        <f t="shared" si="137"/>
        <v/>
      </c>
    </row>
    <row r="6771" spans="9:9" x14ac:dyDescent="0.25">
      <c r="I6771" t="str">
        <f t="shared" si="137"/>
        <v/>
      </c>
    </row>
    <row r="6772" spans="9:9" x14ac:dyDescent="0.25">
      <c r="I6772" t="str">
        <f t="shared" si="137"/>
        <v/>
      </c>
    </row>
    <row r="6773" spans="9:9" x14ac:dyDescent="0.25">
      <c r="I6773" t="str">
        <f t="shared" si="137"/>
        <v/>
      </c>
    </row>
    <row r="6774" spans="9:9" x14ac:dyDescent="0.25">
      <c r="I6774" t="str">
        <f t="shared" si="137"/>
        <v/>
      </c>
    </row>
    <row r="6775" spans="9:9" x14ac:dyDescent="0.25">
      <c r="I6775" t="str">
        <f t="shared" si="137"/>
        <v/>
      </c>
    </row>
    <row r="6776" spans="9:9" x14ac:dyDescent="0.25">
      <c r="I6776" t="str">
        <f t="shared" si="137"/>
        <v/>
      </c>
    </row>
    <row r="6777" spans="9:9" x14ac:dyDescent="0.25">
      <c r="I6777" t="str">
        <f t="shared" si="137"/>
        <v/>
      </c>
    </row>
    <row r="6778" spans="9:9" x14ac:dyDescent="0.25">
      <c r="I6778" t="str">
        <f t="shared" si="137"/>
        <v/>
      </c>
    </row>
    <row r="6779" spans="9:9" x14ac:dyDescent="0.25">
      <c r="I6779" t="str">
        <f t="shared" si="137"/>
        <v/>
      </c>
    </row>
    <row r="6780" spans="9:9" x14ac:dyDescent="0.25">
      <c r="I6780" t="str">
        <f t="shared" si="137"/>
        <v/>
      </c>
    </row>
    <row r="6781" spans="9:9" x14ac:dyDescent="0.25">
      <c r="I6781" t="str">
        <f t="shared" si="137"/>
        <v/>
      </c>
    </row>
    <row r="6782" spans="9:9" x14ac:dyDescent="0.25">
      <c r="I6782" t="str">
        <f t="shared" si="137"/>
        <v/>
      </c>
    </row>
    <row r="6783" spans="9:9" x14ac:dyDescent="0.25">
      <c r="I6783" t="str">
        <f t="shared" si="137"/>
        <v/>
      </c>
    </row>
    <row r="6784" spans="9:9" x14ac:dyDescent="0.25">
      <c r="I6784" t="str">
        <f t="shared" si="137"/>
        <v/>
      </c>
    </row>
    <row r="6785" spans="9:9" x14ac:dyDescent="0.25">
      <c r="I6785" t="str">
        <f t="shared" si="137"/>
        <v/>
      </c>
    </row>
    <row r="6786" spans="9:9" x14ac:dyDescent="0.25">
      <c r="I6786" t="str">
        <f t="shared" si="137"/>
        <v/>
      </c>
    </row>
    <row r="6787" spans="9:9" x14ac:dyDescent="0.25">
      <c r="I6787" t="str">
        <f t="shared" si="137"/>
        <v/>
      </c>
    </row>
    <row r="6788" spans="9:9" x14ac:dyDescent="0.25">
      <c r="I6788" t="str">
        <f t="shared" si="137"/>
        <v/>
      </c>
    </row>
    <row r="6789" spans="9:9" x14ac:dyDescent="0.25">
      <c r="I6789" t="str">
        <f t="shared" si="137"/>
        <v/>
      </c>
    </row>
    <row r="6790" spans="9:9" x14ac:dyDescent="0.25">
      <c r="I6790" t="str">
        <f t="shared" ref="I6790:I6853" si="138">IF(OR(H6790="",H6790="(blank)"),"",1)</f>
        <v/>
      </c>
    </row>
    <row r="6791" spans="9:9" x14ac:dyDescent="0.25">
      <c r="I6791" t="str">
        <f t="shared" si="138"/>
        <v/>
      </c>
    </row>
    <row r="6792" spans="9:9" x14ac:dyDescent="0.25">
      <c r="I6792" t="str">
        <f t="shared" si="138"/>
        <v/>
      </c>
    </row>
    <row r="6793" spans="9:9" x14ac:dyDescent="0.25">
      <c r="I6793" t="str">
        <f t="shared" si="138"/>
        <v/>
      </c>
    </row>
    <row r="6794" spans="9:9" x14ac:dyDescent="0.25">
      <c r="I6794" t="str">
        <f t="shared" si="138"/>
        <v/>
      </c>
    </row>
    <row r="6795" spans="9:9" x14ac:dyDescent="0.25">
      <c r="I6795" t="str">
        <f t="shared" si="138"/>
        <v/>
      </c>
    </row>
    <row r="6796" spans="9:9" x14ac:dyDescent="0.25">
      <c r="I6796" t="str">
        <f t="shared" si="138"/>
        <v/>
      </c>
    </row>
    <row r="6797" spans="9:9" x14ac:dyDescent="0.25">
      <c r="I6797" t="str">
        <f t="shared" si="138"/>
        <v/>
      </c>
    </row>
    <row r="6798" spans="9:9" x14ac:dyDescent="0.25">
      <c r="I6798" t="str">
        <f t="shared" si="138"/>
        <v/>
      </c>
    </row>
    <row r="6799" spans="9:9" x14ac:dyDescent="0.25">
      <c r="I6799" t="str">
        <f t="shared" si="138"/>
        <v/>
      </c>
    </row>
    <row r="6800" spans="9:9" x14ac:dyDescent="0.25">
      <c r="I6800" t="str">
        <f t="shared" si="138"/>
        <v/>
      </c>
    </row>
    <row r="6801" spans="9:9" x14ac:dyDescent="0.25">
      <c r="I6801" t="str">
        <f t="shared" si="138"/>
        <v/>
      </c>
    </row>
    <row r="6802" spans="9:9" x14ac:dyDescent="0.25">
      <c r="I6802" t="str">
        <f t="shared" si="138"/>
        <v/>
      </c>
    </row>
    <row r="6803" spans="9:9" x14ac:dyDescent="0.25">
      <c r="I6803" t="str">
        <f t="shared" si="138"/>
        <v/>
      </c>
    </row>
    <row r="6804" spans="9:9" x14ac:dyDescent="0.25">
      <c r="I6804" t="str">
        <f t="shared" si="138"/>
        <v/>
      </c>
    </row>
    <row r="6805" spans="9:9" x14ac:dyDescent="0.25">
      <c r="I6805" t="str">
        <f t="shared" si="138"/>
        <v/>
      </c>
    </row>
    <row r="6806" spans="9:9" x14ac:dyDescent="0.25">
      <c r="I6806" t="str">
        <f t="shared" si="138"/>
        <v/>
      </c>
    </row>
    <row r="6807" spans="9:9" x14ac:dyDescent="0.25">
      <c r="I6807" t="str">
        <f t="shared" si="138"/>
        <v/>
      </c>
    </row>
    <row r="6808" spans="9:9" x14ac:dyDescent="0.25">
      <c r="I6808" t="str">
        <f t="shared" si="138"/>
        <v/>
      </c>
    </row>
    <row r="6809" spans="9:9" x14ac:dyDescent="0.25">
      <c r="I6809" t="str">
        <f t="shared" si="138"/>
        <v/>
      </c>
    </row>
    <row r="6810" spans="9:9" x14ac:dyDescent="0.25">
      <c r="I6810" t="str">
        <f t="shared" si="138"/>
        <v/>
      </c>
    </row>
    <row r="6811" spans="9:9" x14ac:dyDescent="0.25">
      <c r="I6811" t="str">
        <f t="shared" si="138"/>
        <v/>
      </c>
    </row>
    <row r="6812" spans="9:9" x14ac:dyDescent="0.25">
      <c r="I6812" t="str">
        <f t="shared" si="138"/>
        <v/>
      </c>
    </row>
    <row r="6813" spans="9:9" x14ac:dyDescent="0.25">
      <c r="I6813" t="str">
        <f t="shared" si="138"/>
        <v/>
      </c>
    </row>
    <row r="6814" spans="9:9" x14ac:dyDescent="0.25">
      <c r="I6814" t="str">
        <f t="shared" si="138"/>
        <v/>
      </c>
    </row>
    <row r="6815" spans="9:9" x14ac:dyDescent="0.25">
      <c r="I6815" t="str">
        <f t="shared" si="138"/>
        <v/>
      </c>
    </row>
    <row r="6816" spans="9:9" x14ac:dyDescent="0.25">
      <c r="I6816" t="str">
        <f t="shared" si="138"/>
        <v/>
      </c>
    </row>
    <row r="6817" spans="9:9" x14ac:dyDescent="0.25">
      <c r="I6817" t="str">
        <f t="shared" si="138"/>
        <v/>
      </c>
    </row>
    <row r="6818" spans="9:9" x14ac:dyDescent="0.25">
      <c r="I6818" t="str">
        <f t="shared" si="138"/>
        <v/>
      </c>
    </row>
    <row r="6819" spans="9:9" x14ac:dyDescent="0.25">
      <c r="I6819" t="str">
        <f t="shared" si="138"/>
        <v/>
      </c>
    </row>
    <row r="6820" spans="9:9" x14ac:dyDescent="0.25">
      <c r="I6820" t="str">
        <f t="shared" si="138"/>
        <v/>
      </c>
    </row>
    <row r="6821" spans="9:9" x14ac:dyDescent="0.25">
      <c r="I6821" t="str">
        <f t="shared" si="138"/>
        <v/>
      </c>
    </row>
    <row r="6822" spans="9:9" x14ac:dyDescent="0.25">
      <c r="I6822" t="str">
        <f t="shared" si="138"/>
        <v/>
      </c>
    </row>
    <row r="6823" spans="9:9" x14ac:dyDescent="0.25">
      <c r="I6823" t="str">
        <f t="shared" si="138"/>
        <v/>
      </c>
    </row>
    <row r="6824" spans="9:9" x14ac:dyDescent="0.25">
      <c r="I6824" t="str">
        <f t="shared" si="138"/>
        <v/>
      </c>
    </row>
    <row r="6825" spans="9:9" x14ac:dyDescent="0.25">
      <c r="I6825" t="str">
        <f t="shared" si="138"/>
        <v/>
      </c>
    </row>
    <row r="6826" spans="9:9" x14ac:dyDescent="0.25">
      <c r="I6826" t="str">
        <f t="shared" si="138"/>
        <v/>
      </c>
    </row>
    <row r="6827" spans="9:9" x14ac:dyDescent="0.25">
      <c r="I6827" t="str">
        <f t="shared" si="138"/>
        <v/>
      </c>
    </row>
    <row r="6828" spans="9:9" x14ac:dyDescent="0.25">
      <c r="I6828" t="str">
        <f t="shared" si="138"/>
        <v/>
      </c>
    </row>
    <row r="6829" spans="9:9" x14ac:dyDescent="0.25">
      <c r="I6829" t="str">
        <f t="shared" si="138"/>
        <v/>
      </c>
    </row>
    <row r="6830" spans="9:9" x14ac:dyDescent="0.25">
      <c r="I6830" t="str">
        <f t="shared" si="138"/>
        <v/>
      </c>
    </row>
    <row r="6831" spans="9:9" x14ac:dyDescent="0.25">
      <c r="I6831" t="str">
        <f t="shared" si="138"/>
        <v/>
      </c>
    </row>
    <row r="6832" spans="9:9" x14ac:dyDescent="0.25">
      <c r="I6832" t="str">
        <f t="shared" si="138"/>
        <v/>
      </c>
    </row>
    <row r="6833" spans="9:9" x14ac:dyDescent="0.25">
      <c r="I6833" t="str">
        <f t="shared" si="138"/>
        <v/>
      </c>
    </row>
    <row r="6834" spans="9:9" x14ac:dyDescent="0.25">
      <c r="I6834" t="str">
        <f t="shared" si="138"/>
        <v/>
      </c>
    </row>
    <row r="6835" spans="9:9" x14ac:dyDescent="0.25">
      <c r="I6835" t="str">
        <f t="shared" si="138"/>
        <v/>
      </c>
    </row>
    <row r="6836" spans="9:9" x14ac:dyDescent="0.25">
      <c r="I6836" t="str">
        <f t="shared" si="138"/>
        <v/>
      </c>
    </row>
    <row r="6837" spans="9:9" x14ac:dyDescent="0.25">
      <c r="I6837" t="str">
        <f t="shared" si="138"/>
        <v/>
      </c>
    </row>
    <row r="6838" spans="9:9" x14ac:dyDescent="0.25">
      <c r="I6838" t="str">
        <f t="shared" si="138"/>
        <v/>
      </c>
    </row>
    <row r="6839" spans="9:9" x14ac:dyDescent="0.25">
      <c r="I6839" t="str">
        <f t="shared" si="138"/>
        <v/>
      </c>
    </row>
    <row r="6840" spans="9:9" x14ac:dyDescent="0.25">
      <c r="I6840" t="str">
        <f t="shared" si="138"/>
        <v/>
      </c>
    </row>
    <row r="6841" spans="9:9" x14ac:dyDescent="0.25">
      <c r="I6841" t="str">
        <f t="shared" si="138"/>
        <v/>
      </c>
    </row>
    <row r="6842" spans="9:9" x14ac:dyDescent="0.25">
      <c r="I6842" t="str">
        <f t="shared" si="138"/>
        <v/>
      </c>
    </row>
    <row r="6843" spans="9:9" x14ac:dyDescent="0.25">
      <c r="I6843" t="str">
        <f t="shared" si="138"/>
        <v/>
      </c>
    </row>
    <row r="6844" spans="9:9" x14ac:dyDescent="0.25">
      <c r="I6844" t="str">
        <f t="shared" si="138"/>
        <v/>
      </c>
    </row>
    <row r="6845" spans="9:9" x14ac:dyDescent="0.25">
      <c r="I6845" t="str">
        <f t="shared" si="138"/>
        <v/>
      </c>
    </row>
    <row r="6846" spans="9:9" x14ac:dyDescent="0.25">
      <c r="I6846" t="str">
        <f t="shared" si="138"/>
        <v/>
      </c>
    </row>
    <row r="6847" spans="9:9" x14ac:dyDescent="0.25">
      <c r="I6847" t="str">
        <f t="shared" si="138"/>
        <v/>
      </c>
    </row>
    <row r="6848" spans="9:9" x14ac:dyDescent="0.25">
      <c r="I6848" t="str">
        <f t="shared" si="138"/>
        <v/>
      </c>
    </row>
    <row r="6849" spans="9:9" x14ac:dyDescent="0.25">
      <c r="I6849" t="str">
        <f t="shared" si="138"/>
        <v/>
      </c>
    </row>
    <row r="6850" spans="9:9" x14ac:dyDescent="0.25">
      <c r="I6850" t="str">
        <f t="shared" si="138"/>
        <v/>
      </c>
    </row>
    <row r="6851" spans="9:9" x14ac:dyDescent="0.25">
      <c r="I6851" t="str">
        <f t="shared" si="138"/>
        <v/>
      </c>
    </row>
    <row r="6852" spans="9:9" x14ac:dyDescent="0.25">
      <c r="I6852" t="str">
        <f t="shared" si="138"/>
        <v/>
      </c>
    </row>
    <row r="6853" spans="9:9" x14ac:dyDescent="0.25">
      <c r="I6853" t="str">
        <f t="shared" si="138"/>
        <v/>
      </c>
    </row>
    <row r="6854" spans="9:9" x14ac:dyDescent="0.25">
      <c r="I6854" t="str">
        <f t="shared" ref="I6854:I6917" si="139">IF(OR(H6854="",H6854="(blank)"),"",1)</f>
        <v/>
      </c>
    </row>
    <row r="6855" spans="9:9" x14ac:dyDescent="0.25">
      <c r="I6855" t="str">
        <f t="shared" si="139"/>
        <v/>
      </c>
    </row>
    <row r="6856" spans="9:9" x14ac:dyDescent="0.25">
      <c r="I6856" t="str">
        <f t="shared" si="139"/>
        <v/>
      </c>
    </row>
    <row r="6857" spans="9:9" x14ac:dyDescent="0.25">
      <c r="I6857" t="str">
        <f t="shared" si="139"/>
        <v/>
      </c>
    </row>
    <row r="6858" spans="9:9" x14ac:dyDescent="0.25">
      <c r="I6858" t="str">
        <f t="shared" si="139"/>
        <v/>
      </c>
    </row>
    <row r="6859" spans="9:9" x14ac:dyDescent="0.25">
      <c r="I6859" t="str">
        <f t="shared" si="139"/>
        <v/>
      </c>
    </row>
    <row r="6860" spans="9:9" x14ac:dyDescent="0.25">
      <c r="I6860" t="str">
        <f t="shared" si="139"/>
        <v/>
      </c>
    </row>
    <row r="6861" spans="9:9" x14ac:dyDescent="0.25">
      <c r="I6861" t="str">
        <f t="shared" si="139"/>
        <v/>
      </c>
    </row>
    <row r="6862" spans="9:9" x14ac:dyDescent="0.25">
      <c r="I6862" t="str">
        <f t="shared" si="139"/>
        <v/>
      </c>
    </row>
    <row r="6863" spans="9:9" x14ac:dyDescent="0.25">
      <c r="I6863" t="str">
        <f t="shared" si="139"/>
        <v/>
      </c>
    </row>
    <row r="6864" spans="9:9" x14ac:dyDescent="0.25">
      <c r="I6864" t="str">
        <f t="shared" si="139"/>
        <v/>
      </c>
    </row>
    <row r="6865" spans="9:9" x14ac:dyDescent="0.25">
      <c r="I6865" t="str">
        <f t="shared" si="139"/>
        <v/>
      </c>
    </row>
    <row r="6866" spans="9:9" x14ac:dyDescent="0.25">
      <c r="I6866" t="str">
        <f t="shared" si="139"/>
        <v/>
      </c>
    </row>
    <row r="6867" spans="9:9" x14ac:dyDescent="0.25">
      <c r="I6867" t="str">
        <f t="shared" si="139"/>
        <v/>
      </c>
    </row>
    <row r="6868" spans="9:9" x14ac:dyDescent="0.25">
      <c r="I6868" t="str">
        <f t="shared" si="139"/>
        <v/>
      </c>
    </row>
    <row r="6869" spans="9:9" x14ac:dyDescent="0.25">
      <c r="I6869" t="str">
        <f t="shared" si="139"/>
        <v/>
      </c>
    </row>
    <row r="6870" spans="9:9" x14ac:dyDescent="0.25">
      <c r="I6870" t="str">
        <f t="shared" si="139"/>
        <v/>
      </c>
    </row>
    <row r="6871" spans="9:9" x14ac:dyDescent="0.25">
      <c r="I6871" t="str">
        <f t="shared" si="139"/>
        <v/>
      </c>
    </row>
    <row r="6872" spans="9:9" x14ac:dyDescent="0.25">
      <c r="I6872" t="str">
        <f t="shared" si="139"/>
        <v/>
      </c>
    </row>
    <row r="6873" spans="9:9" x14ac:dyDescent="0.25">
      <c r="I6873" t="str">
        <f t="shared" si="139"/>
        <v/>
      </c>
    </row>
    <row r="6874" spans="9:9" x14ac:dyDescent="0.25">
      <c r="I6874" t="str">
        <f t="shared" si="139"/>
        <v/>
      </c>
    </row>
    <row r="6875" spans="9:9" x14ac:dyDescent="0.25">
      <c r="I6875" t="str">
        <f t="shared" si="139"/>
        <v/>
      </c>
    </row>
    <row r="6876" spans="9:9" x14ac:dyDescent="0.25">
      <c r="I6876" t="str">
        <f t="shared" si="139"/>
        <v/>
      </c>
    </row>
    <row r="6877" spans="9:9" x14ac:dyDescent="0.25">
      <c r="I6877" t="str">
        <f t="shared" si="139"/>
        <v/>
      </c>
    </row>
    <row r="6878" spans="9:9" x14ac:dyDescent="0.25">
      <c r="I6878" t="str">
        <f t="shared" si="139"/>
        <v/>
      </c>
    </row>
    <row r="6879" spans="9:9" x14ac:dyDescent="0.25">
      <c r="I6879" t="str">
        <f t="shared" si="139"/>
        <v/>
      </c>
    </row>
    <row r="6880" spans="9:9" x14ac:dyDescent="0.25">
      <c r="I6880" t="str">
        <f t="shared" si="139"/>
        <v/>
      </c>
    </row>
    <row r="6881" spans="9:9" x14ac:dyDescent="0.25">
      <c r="I6881" t="str">
        <f t="shared" si="139"/>
        <v/>
      </c>
    </row>
    <row r="6882" spans="9:9" x14ac:dyDescent="0.25">
      <c r="I6882" t="str">
        <f t="shared" si="139"/>
        <v/>
      </c>
    </row>
    <row r="6883" spans="9:9" x14ac:dyDescent="0.25">
      <c r="I6883" t="str">
        <f t="shared" si="139"/>
        <v/>
      </c>
    </row>
    <row r="6884" spans="9:9" x14ac:dyDescent="0.25">
      <c r="I6884" t="str">
        <f t="shared" si="139"/>
        <v/>
      </c>
    </row>
    <row r="6885" spans="9:9" x14ac:dyDescent="0.25">
      <c r="I6885" t="str">
        <f t="shared" si="139"/>
        <v/>
      </c>
    </row>
    <row r="6886" spans="9:9" x14ac:dyDescent="0.25">
      <c r="I6886" t="str">
        <f t="shared" si="139"/>
        <v/>
      </c>
    </row>
    <row r="6887" spans="9:9" x14ac:dyDescent="0.25">
      <c r="I6887" t="str">
        <f t="shared" si="139"/>
        <v/>
      </c>
    </row>
    <row r="6888" spans="9:9" x14ac:dyDescent="0.25">
      <c r="I6888" t="str">
        <f t="shared" si="139"/>
        <v/>
      </c>
    </row>
    <row r="6889" spans="9:9" x14ac:dyDescent="0.25">
      <c r="I6889" t="str">
        <f t="shared" si="139"/>
        <v/>
      </c>
    </row>
    <row r="6890" spans="9:9" x14ac:dyDescent="0.25">
      <c r="I6890" t="str">
        <f t="shared" si="139"/>
        <v/>
      </c>
    </row>
    <row r="6891" spans="9:9" x14ac:dyDescent="0.25">
      <c r="I6891" t="str">
        <f t="shared" si="139"/>
        <v/>
      </c>
    </row>
    <row r="6892" spans="9:9" x14ac:dyDescent="0.25">
      <c r="I6892" t="str">
        <f t="shared" si="139"/>
        <v/>
      </c>
    </row>
    <row r="6893" spans="9:9" x14ac:dyDescent="0.25">
      <c r="I6893" t="str">
        <f t="shared" si="139"/>
        <v/>
      </c>
    </row>
    <row r="6894" spans="9:9" x14ac:dyDescent="0.25">
      <c r="I6894" t="str">
        <f t="shared" si="139"/>
        <v/>
      </c>
    </row>
    <row r="6895" spans="9:9" x14ac:dyDescent="0.25">
      <c r="I6895" t="str">
        <f t="shared" si="139"/>
        <v/>
      </c>
    </row>
    <row r="6896" spans="9:9" x14ac:dyDescent="0.25">
      <c r="I6896" t="str">
        <f t="shared" si="139"/>
        <v/>
      </c>
    </row>
    <row r="6897" spans="9:9" x14ac:dyDescent="0.25">
      <c r="I6897" t="str">
        <f t="shared" si="139"/>
        <v/>
      </c>
    </row>
    <row r="6898" spans="9:9" x14ac:dyDescent="0.25">
      <c r="I6898" t="str">
        <f t="shared" si="139"/>
        <v/>
      </c>
    </row>
    <row r="6899" spans="9:9" x14ac:dyDescent="0.25">
      <c r="I6899" t="str">
        <f t="shared" si="139"/>
        <v/>
      </c>
    </row>
    <row r="6900" spans="9:9" x14ac:dyDescent="0.25">
      <c r="I6900" t="str">
        <f t="shared" si="139"/>
        <v/>
      </c>
    </row>
    <row r="6901" spans="9:9" x14ac:dyDescent="0.25">
      <c r="I6901" t="str">
        <f t="shared" si="139"/>
        <v/>
      </c>
    </row>
    <row r="6902" spans="9:9" x14ac:dyDescent="0.25">
      <c r="I6902" t="str">
        <f t="shared" si="139"/>
        <v/>
      </c>
    </row>
    <row r="6903" spans="9:9" x14ac:dyDescent="0.25">
      <c r="I6903" t="str">
        <f t="shared" si="139"/>
        <v/>
      </c>
    </row>
    <row r="6904" spans="9:9" x14ac:dyDescent="0.25">
      <c r="I6904" t="str">
        <f t="shared" si="139"/>
        <v/>
      </c>
    </row>
    <row r="6905" spans="9:9" x14ac:dyDescent="0.25">
      <c r="I6905" t="str">
        <f t="shared" si="139"/>
        <v/>
      </c>
    </row>
    <row r="6906" spans="9:9" x14ac:dyDescent="0.25">
      <c r="I6906" t="str">
        <f t="shared" si="139"/>
        <v/>
      </c>
    </row>
    <row r="6907" spans="9:9" x14ac:dyDescent="0.25">
      <c r="I6907" t="str">
        <f t="shared" si="139"/>
        <v/>
      </c>
    </row>
    <row r="6908" spans="9:9" x14ac:dyDescent="0.25">
      <c r="I6908" t="str">
        <f t="shared" si="139"/>
        <v/>
      </c>
    </row>
    <row r="6909" spans="9:9" x14ac:dyDescent="0.25">
      <c r="I6909" t="str">
        <f t="shared" si="139"/>
        <v/>
      </c>
    </row>
    <row r="6910" spans="9:9" x14ac:dyDescent="0.25">
      <c r="I6910" t="str">
        <f t="shared" si="139"/>
        <v/>
      </c>
    </row>
    <row r="6911" spans="9:9" x14ac:dyDescent="0.25">
      <c r="I6911" t="str">
        <f t="shared" si="139"/>
        <v/>
      </c>
    </row>
    <row r="6912" spans="9:9" x14ac:dyDescent="0.25">
      <c r="I6912" t="str">
        <f t="shared" si="139"/>
        <v/>
      </c>
    </row>
    <row r="6913" spans="9:9" x14ac:dyDescent="0.25">
      <c r="I6913" t="str">
        <f t="shared" si="139"/>
        <v/>
      </c>
    </row>
    <row r="6914" spans="9:9" x14ac:dyDescent="0.25">
      <c r="I6914" t="str">
        <f t="shared" si="139"/>
        <v/>
      </c>
    </row>
    <row r="6915" spans="9:9" x14ac:dyDescent="0.25">
      <c r="I6915" t="str">
        <f t="shared" si="139"/>
        <v/>
      </c>
    </row>
    <row r="6916" spans="9:9" x14ac:dyDescent="0.25">
      <c r="I6916" t="str">
        <f t="shared" si="139"/>
        <v/>
      </c>
    </row>
    <row r="6917" spans="9:9" x14ac:dyDescent="0.25">
      <c r="I6917" t="str">
        <f t="shared" si="139"/>
        <v/>
      </c>
    </row>
    <row r="6918" spans="9:9" x14ac:dyDescent="0.25">
      <c r="I6918" t="str">
        <f t="shared" ref="I6918:I6981" si="140">IF(OR(H6918="",H6918="(blank)"),"",1)</f>
        <v/>
      </c>
    </row>
    <row r="6919" spans="9:9" x14ac:dyDescent="0.25">
      <c r="I6919" t="str">
        <f t="shared" si="140"/>
        <v/>
      </c>
    </row>
    <row r="6920" spans="9:9" x14ac:dyDescent="0.25">
      <c r="I6920" t="str">
        <f t="shared" si="140"/>
        <v/>
      </c>
    </row>
    <row r="6921" spans="9:9" x14ac:dyDescent="0.25">
      <c r="I6921" t="str">
        <f t="shared" si="140"/>
        <v/>
      </c>
    </row>
    <row r="6922" spans="9:9" x14ac:dyDescent="0.25">
      <c r="I6922" t="str">
        <f t="shared" si="140"/>
        <v/>
      </c>
    </row>
    <row r="6923" spans="9:9" x14ac:dyDescent="0.25">
      <c r="I6923" t="str">
        <f t="shared" si="140"/>
        <v/>
      </c>
    </row>
    <row r="6924" spans="9:9" x14ac:dyDescent="0.25">
      <c r="I6924" t="str">
        <f t="shared" si="140"/>
        <v/>
      </c>
    </row>
    <row r="6925" spans="9:9" x14ac:dyDescent="0.25">
      <c r="I6925" t="str">
        <f t="shared" si="140"/>
        <v/>
      </c>
    </row>
    <row r="6926" spans="9:9" x14ac:dyDescent="0.25">
      <c r="I6926" t="str">
        <f t="shared" si="140"/>
        <v/>
      </c>
    </row>
    <row r="6927" spans="9:9" x14ac:dyDescent="0.25">
      <c r="I6927" t="str">
        <f t="shared" si="140"/>
        <v/>
      </c>
    </row>
    <row r="6928" spans="9:9" x14ac:dyDescent="0.25">
      <c r="I6928" t="str">
        <f t="shared" si="140"/>
        <v/>
      </c>
    </row>
    <row r="6929" spans="9:9" x14ac:dyDescent="0.25">
      <c r="I6929" t="str">
        <f t="shared" si="140"/>
        <v/>
      </c>
    </row>
    <row r="6930" spans="9:9" x14ac:dyDescent="0.25">
      <c r="I6930" t="str">
        <f t="shared" si="140"/>
        <v/>
      </c>
    </row>
    <row r="6931" spans="9:9" x14ac:dyDescent="0.25">
      <c r="I6931" t="str">
        <f t="shared" si="140"/>
        <v/>
      </c>
    </row>
    <row r="6932" spans="9:9" x14ac:dyDescent="0.25">
      <c r="I6932" t="str">
        <f t="shared" si="140"/>
        <v/>
      </c>
    </row>
    <row r="6933" spans="9:9" x14ac:dyDescent="0.25">
      <c r="I6933" t="str">
        <f t="shared" si="140"/>
        <v/>
      </c>
    </row>
    <row r="6934" spans="9:9" x14ac:dyDescent="0.25">
      <c r="I6934" t="str">
        <f t="shared" si="140"/>
        <v/>
      </c>
    </row>
    <row r="6935" spans="9:9" x14ac:dyDescent="0.25">
      <c r="I6935" t="str">
        <f t="shared" si="140"/>
        <v/>
      </c>
    </row>
    <row r="6936" spans="9:9" x14ac:dyDescent="0.25">
      <c r="I6936" t="str">
        <f t="shared" si="140"/>
        <v/>
      </c>
    </row>
    <row r="6937" spans="9:9" x14ac:dyDescent="0.25">
      <c r="I6937" t="str">
        <f t="shared" si="140"/>
        <v/>
      </c>
    </row>
    <row r="6938" spans="9:9" x14ac:dyDescent="0.25">
      <c r="I6938" t="str">
        <f t="shared" si="140"/>
        <v/>
      </c>
    </row>
    <row r="6939" spans="9:9" x14ac:dyDescent="0.25">
      <c r="I6939" t="str">
        <f t="shared" si="140"/>
        <v/>
      </c>
    </row>
    <row r="6940" spans="9:9" x14ac:dyDescent="0.25">
      <c r="I6940" t="str">
        <f t="shared" si="140"/>
        <v/>
      </c>
    </row>
    <row r="6941" spans="9:9" x14ac:dyDescent="0.25">
      <c r="I6941" t="str">
        <f t="shared" si="140"/>
        <v/>
      </c>
    </row>
    <row r="6942" spans="9:9" x14ac:dyDescent="0.25">
      <c r="I6942" t="str">
        <f t="shared" si="140"/>
        <v/>
      </c>
    </row>
    <row r="6943" spans="9:9" x14ac:dyDescent="0.25">
      <c r="I6943" t="str">
        <f t="shared" si="140"/>
        <v/>
      </c>
    </row>
    <row r="6944" spans="9:9" x14ac:dyDescent="0.25">
      <c r="I6944" t="str">
        <f t="shared" si="140"/>
        <v/>
      </c>
    </row>
    <row r="6945" spans="9:9" x14ac:dyDescent="0.25">
      <c r="I6945" t="str">
        <f t="shared" si="140"/>
        <v/>
      </c>
    </row>
    <row r="6946" spans="9:9" x14ac:dyDescent="0.25">
      <c r="I6946" t="str">
        <f t="shared" si="140"/>
        <v/>
      </c>
    </row>
    <row r="6947" spans="9:9" x14ac:dyDescent="0.25">
      <c r="I6947" t="str">
        <f t="shared" si="140"/>
        <v/>
      </c>
    </row>
    <row r="6948" spans="9:9" x14ac:dyDescent="0.25">
      <c r="I6948" t="str">
        <f t="shared" si="140"/>
        <v/>
      </c>
    </row>
    <row r="6949" spans="9:9" x14ac:dyDescent="0.25">
      <c r="I6949" t="str">
        <f t="shared" si="140"/>
        <v/>
      </c>
    </row>
    <row r="6950" spans="9:9" x14ac:dyDescent="0.25">
      <c r="I6950" t="str">
        <f t="shared" si="140"/>
        <v/>
      </c>
    </row>
    <row r="6951" spans="9:9" x14ac:dyDescent="0.25">
      <c r="I6951" t="str">
        <f t="shared" si="140"/>
        <v/>
      </c>
    </row>
    <row r="6952" spans="9:9" x14ac:dyDescent="0.25">
      <c r="I6952" t="str">
        <f t="shared" si="140"/>
        <v/>
      </c>
    </row>
    <row r="6953" spans="9:9" x14ac:dyDescent="0.25">
      <c r="I6953" t="str">
        <f t="shared" si="140"/>
        <v/>
      </c>
    </row>
    <row r="6954" spans="9:9" x14ac:dyDescent="0.25">
      <c r="I6954" t="str">
        <f t="shared" si="140"/>
        <v/>
      </c>
    </row>
    <row r="6955" spans="9:9" x14ac:dyDescent="0.25">
      <c r="I6955" t="str">
        <f t="shared" si="140"/>
        <v/>
      </c>
    </row>
    <row r="6956" spans="9:9" x14ac:dyDescent="0.25">
      <c r="I6956" t="str">
        <f t="shared" si="140"/>
        <v/>
      </c>
    </row>
    <row r="6957" spans="9:9" x14ac:dyDescent="0.25">
      <c r="I6957" t="str">
        <f t="shared" si="140"/>
        <v/>
      </c>
    </row>
    <row r="6958" spans="9:9" x14ac:dyDescent="0.25">
      <c r="I6958" t="str">
        <f t="shared" si="140"/>
        <v/>
      </c>
    </row>
    <row r="6959" spans="9:9" x14ac:dyDescent="0.25">
      <c r="I6959" t="str">
        <f t="shared" si="140"/>
        <v/>
      </c>
    </row>
    <row r="6960" spans="9:9" x14ac:dyDescent="0.25">
      <c r="I6960" t="str">
        <f t="shared" si="140"/>
        <v/>
      </c>
    </row>
    <row r="6961" spans="9:9" x14ac:dyDescent="0.25">
      <c r="I6961" t="str">
        <f t="shared" si="140"/>
        <v/>
      </c>
    </row>
    <row r="6962" spans="9:9" x14ac:dyDescent="0.25">
      <c r="I6962" t="str">
        <f t="shared" si="140"/>
        <v/>
      </c>
    </row>
    <row r="6963" spans="9:9" x14ac:dyDescent="0.25">
      <c r="I6963" t="str">
        <f t="shared" si="140"/>
        <v/>
      </c>
    </row>
    <row r="6964" spans="9:9" x14ac:dyDescent="0.25">
      <c r="I6964" t="str">
        <f t="shared" si="140"/>
        <v/>
      </c>
    </row>
    <row r="6965" spans="9:9" x14ac:dyDescent="0.25">
      <c r="I6965" t="str">
        <f t="shared" si="140"/>
        <v/>
      </c>
    </row>
    <row r="6966" spans="9:9" x14ac:dyDescent="0.25">
      <c r="I6966" t="str">
        <f t="shared" si="140"/>
        <v/>
      </c>
    </row>
    <row r="6967" spans="9:9" x14ac:dyDescent="0.25">
      <c r="I6967" t="str">
        <f t="shared" si="140"/>
        <v/>
      </c>
    </row>
    <row r="6968" spans="9:9" x14ac:dyDescent="0.25">
      <c r="I6968" t="str">
        <f t="shared" si="140"/>
        <v/>
      </c>
    </row>
    <row r="6969" spans="9:9" x14ac:dyDescent="0.25">
      <c r="I6969" t="str">
        <f t="shared" si="140"/>
        <v/>
      </c>
    </row>
    <row r="6970" spans="9:9" x14ac:dyDescent="0.25">
      <c r="I6970" t="str">
        <f t="shared" si="140"/>
        <v/>
      </c>
    </row>
    <row r="6971" spans="9:9" x14ac:dyDescent="0.25">
      <c r="I6971" t="str">
        <f t="shared" si="140"/>
        <v/>
      </c>
    </row>
    <row r="6972" spans="9:9" x14ac:dyDescent="0.25">
      <c r="I6972" t="str">
        <f t="shared" si="140"/>
        <v/>
      </c>
    </row>
    <row r="6973" spans="9:9" x14ac:dyDescent="0.25">
      <c r="I6973" t="str">
        <f t="shared" si="140"/>
        <v/>
      </c>
    </row>
    <row r="6974" spans="9:9" x14ac:dyDescent="0.25">
      <c r="I6974" t="str">
        <f t="shared" si="140"/>
        <v/>
      </c>
    </row>
    <row r="6975" spans="9:9" x14ac:dyDescent="0.25">
      <c r="I6975" t="str">
        <f t="shared" si="140"/>
        <v/>
      </c>
    </row>
    <row r="6976" spans="9:9" x14ac:dyDescent="0.25">
      <c r="I6976" t="str">
        <f t="shared" si="140"/>
        <v/>
      </c>
    </row>
    <row r="6977" spans="9:9" x14ac:dyDescent="0.25">
      <c r="I6977" t="str">
        <f t="shared" si="140"/>
        <v/>
      </c>
    </row>
    <row r="6978" spans="9:9" x14ac:dyDescent="0.25">
      <c r="I6978" t="str">
        <f t="shared" si="140"/>
        <v/>
      </c>
    </row>
    <row r="6979" spans="9:9" x14ac:dyDescent="0.25">
      <c r="I6979" t="str">
        <f t="shared" si="140"/>
        <v/>
      </c>
    </row>
    <row r="6980" spans="9:9" x14ac:dyDescent="0.25">
      <c r="I6980" t="str">
        <f t="shared" si="140"/>
        <v/>
      </c>
    </row>
    <row r="6981" spans="9:9" x14ac:dyDescent="0.25">
      <c r="I6981" t="str">
        <f t="shared" si="140"/>
        <v/>
      </c>
    </row>
    <row r="6982" spans="9:9" x14ac:dyDescent="0.25">
      <c r="I6982" t="str">
        <f t="shared" ref="I6982:I7045" si="141">IF(OR(H6982="",H6982="(blank)"),"",1)</f>
        <v/>
      </c>
    </row>
    <row r="6983" spans="9:9" x14ac:dyDescent="0.25">
      <c r="I6983" t="str">
        <f t="shared" si="141"/>
        <v/>
      </c>
    </row>
    <row r="6984" spans="9:9" x14ac:dyDescent="0.25">
      <c r="I6984" t="str">
        <f t="shared" si="141"/>
        <v/>
      </c>
    </row>
    <row r="6985" spans="9:9" x14ac:dyDescent="0.25">
      <c r="I6985" t="str">
        <f t="shared" si="141"/>
        <v/>
      </c>
    </row>
    <row r="6986" spans="9:9" x14ac:dyDescent="0.25">
      <c r="I6986" t="str">
        <f t="shared" si="141"/>
        <v/>
      </c>
    </row>
    <row r="6987" spans="9:9" x14ac:dyDescent="0.25">
      <c r="I6987" t="str">
        <f t="shared" si="141"/>
        <v/>
      </c>
    </row>
    <row r="6988" spans="9:9" x14ac:dyDescent="0.25">
      <c r="I6988" t="str">
        <f t="shared" si="141"/>
        <v/>
      </c>
    </row>
    <row r="6989" spans="9:9" x14ac:dyDescent="0.25">
      <c r="I6989" t="str">
        <f t="shared" si="141"/>
        <v/>
      </c>
    </row>
    <row r="6990" spans="9:9" x14ac:dyDescent="0.25">
      <c r="I6990" t="str">
        <f t="shared" si="141"/>
        <v/>
      </c>
    </row>
    <row r="6991" spans="9:9" x14ac:dyDescent="0.25">
      <c r="I6991" t="str">
        <f t="shared" si="141"/>
        <v/>
      </c>
    </row>
    <row r="6992" spans="9:9" x14ac:dyDescent="0.25">
      <c r="I6992" t="str">
        <f t="shared" si="141"/>
        <v/>
      </c>
    </row>
    <row r="6993" spans="9:9" x14ac:dyDescent="0.25">
      <c r="I6993" t="str">
        <f t="shared" si="141"/>
        <v/>
      </c>
    </row>
    <row r="6994" spans="9:9" x14ac:dyDescent="0.25">
      <c r="I6994" t="str">
        <f t="shared" si="141"/>
        <v/>
      </c>
    </row>
    <row r="6995" spans="9:9" x14ac:dyDescent="0.25">
      <c r="I6995" t="str">
        <f t="shared" si="141"/>
        <v/>
      </c>
    </row>
    <row r="6996" spans="9:9" x14ac:dyDescent="0.25">
      <c r="I6996" t="str">
        <f t="shared" si="141"/>
        <v/>
      </c>
    </row>
    <row r="6997" spans="9:9" x14ac:dyDescent="0.25">
      <c r="I6997" t="str">
        <f t="shared" si="141"/>
        <v/>
      </c>
    </row>
    <row r="6998" spans="9:9" x14ac:dyDescent="0.25">
      <c r="I6998" t="str">
        <f t="shared" si="141"/>
        <v/>
      </c>
    </row>
    <row r="6999" spans="9:9" x14ac:dyDescent="0.25">
      <c r="I6999" t="str">
        <f t="shared" si="141"/>
        <v/>
      </c>
    </row>
    <row r="7000" spans="9:9" x14ac:dyDescent="0.25">
      <c r="I7000" t="str">
        <f t="shared" si="141"/>
        <v/>
      </c>
    </row>
    <row r="7001" spans="9:9" x14ac:dyDescent="0.25">
      <c r="I7001" t="str">
        <f t="shared" si="141"/>
        <v/>
      </c>
    </row>
    <row r="7002" spans="9:9" x14ac:dyDescent="0.25">
      <c r="I7002" t="str">
        <f t="shared" si="141"/>
        <v/>
      </c>
    </row>
    <row r="7003" spans="9:9" x14ac:dyDescent="0.25">
      <c r="I7003" t="str">
        <f t="shared" si="141"/>
        <v/>
      </c>
    </row>
    <row r="7004" spans="9:9" x14ac:dyDescent="0.25">
      <c r="I7004" t="str">
        <f t="shared" si="141"/>
        <v/>
      </c>
    </row>
    <row r="7005" spans="9:9" x14ac:dyDescent="0.25">
      <c r="I7005" t="str">
        <f t="shared" si="141"/>
        <v/>
      </c>
    </row>
    <row r="7006" spans="9:9" x14ac:dyDescent="0.25">
      <c r="I7006" t="str">
        <f t="shared" si="141"/>
        <v/>
      </c>
    </row>
    <row r="7007" spans="9:9" x14ac:dyDescent="0.25">
      <c r="I7007" t="str">
        <f t="shared" si="141"/>
        <v/>
      </c>
    </row>
    <row r="7008" spans="9:9" x14ac:dyDescent="0.25">
      <c r="I7008" t="str">
        <f t="shared" si="141"/>
        <v/>
      </c>
    </row>
    <row r="7009" spans="9:9" x14ac:dyDescent="0.25">
      <c r="I7009" t="str">
        <f t="shared" si="141"/>
        <v/>
      </c>
    </row>
    <row r="7010" spans="9:9" x14ac:dyDescent="0.25">
      <c r="I7010" t="str">
        <f t="shared" si="141"/>
        <v/>
      </c>
    </row>
    <row r="7011" spans="9:9" x14ac:dyDescent="0.25">
      <c r="I7011" t="str">
        <f t="shared" si="141"/>
        <v/>
      </c>
    </row>
    <row r="7012" spans="9:9" x14ac:dyDescent="0.25">
      <c r="I7012" t="str">
        <f t="shared" si="141"/>
        <v/>
      </c>
    </row>
    <row r="7013" spans="9:9" x14ac:dyDescent="0.25">
      <c r="I7013" t="str">
        <f t="shared" si="141"/>
        <v/>
      </c>
    </row>
    <row r="7014" spans="9:9" x14ac:dyDescent="0.25">
      <c r="I7014" t="str">
        <f t="shared" si="141"/>
        <v/>
      </c>
    </row>
    <row r="7015" spans="9:9" x14ac:dyDescent="0.25">
      <c r="I7015" t="str">
        <f t="shared" si="141"/>
        <v/>
      </c>
    </row>
    <row r="7016" spans="9:9" x14ac:dyDescent="0.25">
      <c r="I7016" t="str">
        <f t="shared" si="141"/>
        <v/>
      </c>
    </row>
    <row r="7017" spans="9:9" x14ac:dyDescent="0.25">
      <c r="I7017" t="str">
        <f t="shared" si="141"/>
        <v/>
      </c>
    </row>
    <row r="7018" spans="9:9" x14ac:dyDescent="0.25">
      <c r="I7018" t="str">
        <f t="shared" si="141"/>
        <v/>
      </c>
    </row>
    <row r="7019" spans="9:9" x14ac:dyDescent="0.25">
      <c r="I7019" t="str">
        <f t="shared" si="141"/>
        <v/>
      </c>
    </row>
    <row r="7020" spans="9:9" x14ac:dyDescent="0.25">
      <c r="I7020" t="str">
        <f t="shared" si="141"/>
        <v/>
      </c>
    </row>
    <row r="7021" spans="9:9" x14ac:dyDescent="0.25">
      <c r="I7021" t="str">
        <f t="shared" si="141"/>
        <v/>
      </c>
    </row>
    <row r="7022" spans="9:9" x14ac:dyDescent="0.25">
      <c r="I7022" t="str">
        <f t="shared" si="141"/>
        <v/>
      </c>
    </row>
    <row r="7023" spans="9:9" x14ac:dyDescent="0.25">
      <c r="I7023" t="str">
        <f t="shared" si="141"/>
        <v/>
      </c>
    </row>
    <row r="7024" spans="9:9" x14ac:dyDescent="0.25">
      <c r="I7024" t="str">
        <f t="shared" si="141"/>
        <v/>
      </c>
    </row>
    <row r="7025" spans="9:9" x14ac:dyDescent="0.25">
      <c r="I7025" t="str">
        <f t="shared" si="141"/>
        <v/>
      </c>
    </row>
    <row r="7026" spans="9:9" x14ac:dyDescent="0.25">
      <c r="I7026" t="str">
        <f t="shared" si="141"/>
        <v/>
      </c>
    </row>
    <row r="7027" spans="9:9" x14ac:dyDescent="0.25">
      <c r="I7027" t="str">
        <f t="shared" si="141"/>
        <v/>
      </c>
    </row>
    <row r="7028" spans="9:9" x14ac:dyDescent="0.25">
      <c r="I7028" t="str">
        <f t="shared" si="141"/>
        <v/>
      </c>
    </row>
    <row r="7029" spans="9:9" x14ac:dyDescent="0.25">
      <c r="I7029" t="str">
        <f t="shared" si="141"/>
        <v/>
      </c>
    </row>
    <row r="7030" spans="9:9" x14ac:dyDescent="0.25">
      <c r="I7030" t="str">
        <f t="shared" si="141"/>
        <v/>
      </c>
    </row>
    <row r="7031" spans="9:9" x14ac:dyDescent="0.25">
      <c r="I7031" t="str">
        <f t="shared" si="141"/>
        <v/>
      </c>
    </row>
    <row r="7032" spans="9:9" x14ac:dyDescent="0.25">
      <c r="I7032" t="str">
        <f t="shared" si="141"/>
        <v/>
      </c>
    </row>
    <row r="7033" spans="9:9" x14ac:dyDescent="0.25">
      <c r="I7033" t="str">
        <f t="shared" si="141"/>
        <v/>
      </c>
    </row>
    <row r="7034" spans="9:9" x14ac:dyDescent="0.25">
      <c r="I7034" t="str">
        <f t="shared" si="141"/>
        <v/>
      </c>
    </row>
    <row r="7035" spans="9:9" x14ac:dyDescent="0.25">
      <c r="I7035" t="str">
        <f t="shared" si="141"/>
        <v/>
      </c>
    </row>
    <row r="7036" spans="9:9" x14ac:dyDescent="0.25">
      <c r="I7036" t="str">
        <f t="shared" si="141"/>
        <v/>
      </c>
    </row>
    <row r="7037" spans="9:9" x14ac:dyDescent="0.25">
      <c r="I7037" t="str">
        <f t="shared" si="141"/>
        <v/>
      </c>
    </row>
    <row r="7038" spans="9:9" x14ac:dyDescent="0.25">
      <c r="I7038" t="str">
        <f t="shared" si="141"/>
        <v/>
      </c>
    </row>
    <row r="7039" spans="9:9" x14ac:dyDescent="0.25">
      <c r="I7039" t="str">
        <f t="shared" si="141"/>
        <v/>
      </c>
    </row>
    <row r="7040" spans="9:9" x14ac:dyDescent="0.25">
      <c r="I7040" t="str">
        <f t="shared" si="141"/>
        <v/>
      </c>
    </row>
    <row r="7041" spans="9:9" x14ac:dyDescent="0.25">
      <c r="I7041" t="str">
        <f t="shared" si="141"/>
        <v/>
      </c>
    </row>
    <row r="7042" spans="9:9" x14ac:dyDescent="0.25">
      <c r="I7042" t="str">
        <f t="shared" si="141"/>
        <v/>
      </c>
    </row>
    <row r="7043" spans="9:9" x14ac:dyDescent="0.25">
      <c r="I7043" t="str">
        <f t="shared" si="141"/>
        <v/>
      </c>
    </row>
    <row r="7044" spans="9:9" x14ac:dyDescent="0.25">
      <c r="I7044" t="str">
        <f t="shared" si="141"/>
        <v/>
      </c>
    </row>
    <row r="7045" spans="9:9" x14ac:dyDescent="0.25">
      <c r="I7045" t="str">
        <f t="shared" si="141"/>
        <v/>
      </c>
    </row>
    <row r="7046" spans="9:9" x14ac:dyDescent="0.25">
      <c r="I7046" t="str">
        <f t="shared" ref="I7046:I7109" si="142">IF(OR(H7046="",H7046="(blank)"),"",1)</f>
        <v/>
      </c>
    </row>
    <row r="7047" spans="9:9" x14ac:dyDescent="0.25">
      <c r="I7047" t="str">
        <f t="shared" si="142"/>
        <v/>
      </c>
    </row>
    <row r="7048" spans="9:9" x14ac:dyDescent="0.25">
      <c r="I7048" t="str">
        <f t="shared" si="142"/>
        <v/>
      </c>
    </row>
    <row r="7049" spans="9:9" x14ac:dyDescent="0.25">
      <c r="I7049" t="str">
        <f t="shared" si="142"/>
        <v/>
      </c>
    </row>
    <row r="7050" spans="9:9" x14ac:dyDescent="0.25">
      <c r="I7050" t="str">
        <f t="shared" si="142"/>
        <v/>
      </c>
    </row>
    <row r="7051" spans="9:9" x14ac:dyDescent="0.25">
      <c r="I7051" t="str">
        <f t="shared" si="142"/>
        <v/>
      </c>
    </row>
    <row r="7052" spans="9:9" x14ac:dyDescent="0.25">
      <c r="I7052" t="str">
        <f t="shared" si="142"/>
        <v/>
      </c>
    </row>
    <row r="7053" spans="9:9" x14ac:dyDescent="0.25">
      <c r="I7053" t="str">
        <f t="shared" si="142"/>
        <v/>
      </c>
    </row>
    <row r="7054" spans="9:9" x14ac:dyDescent="0.25">
      <c r="I7054" t="str">
        <f t="shared" si="142"/>
        <v/>
      </c>
    </row>
    <row r="7055" spans="9:9" x14ac:dyDescent="0.25">
      <c r="I7055" t="str">
        <f t="shared" si="142"/>
        <v/>
      </c>
    </row>
    <row r="7056" spans="9:9" x14ac:dyDescent="0.25">
      <c r="I7056" t="str">
        <f t="shared" si="142"/>
        <v/>
      </c>
    </row>
    <row r="7057" spans="9:9" x14ac:dyDescent="0.25">
      <c r="I7057" t="str">
        <f t="shared" si="142"/>
        <v/>
      </c>
    </row>
    <row r="7058" spans="9:9" x14ac:dyDescent="0.25">
      <c r="I7058" t="str">
        <f t="shared" si="142"/>
        <v/>
      </c>
    </row>
    <row r="7059" spans="9:9" x14ac:dyDescent="0.25">
      <c r="I7059" t="str">
        <f t="shared" si="142"/>
        <v/>
      </c>
    </row>
    <row r="7060" spans="9:9" x14ac:dyDescent="0.25">
      <c r="I7060" t="str">
        <f t="shared" si="142"/>
        <v/>
      </c>
    </row>
    <row r="7061" spans="9:9" x14ac:dyDescent="0.25">
      <c r="I7061" t="str">
        <f t="shared" si="142"/>
        <v/>
      </c>
    </row>
    <row r="7062" spans="9:9" x14ac:dyDescent="0.25">
      <c r="I7062" t="str">
        <f t="shared" si="142"/>
        <v/>
      </c>
    </row>
    <row r="7063" spans="9:9" x14ac:dyDescent="0.25">
      <c r="I7063" t="str">
        <f t="shared" si="142"/>
        <v/>
      </c>
    </row>
    <row r="7064" spans="9:9" x14ac:dyDescent="0.25">
      <c r="I7064" t="str">
        <f t="shared" si="142"/>
        <v/>
      </c>
    </row>
    <row r="7065" spans="9:9" x14ac:dyDescent="0.25">
      <c r="I7065" t="str">
        <f t="shared" si="142"/>
        <v/>
      </c>
    </row>
    <row r="7066" spans="9:9" x14ac:dyDescent="0.25">
      <c r="I7066" t="str">
        <f t="shared" si="142"/>
        <v/>
      </c>
    </row>
    <row r="7067" spans="9:9" x14ac:dyDescent="0.25">
      <c r="I7067" t="str">
        <f t="shared" si="142"/>
        <v/>
      </c>
    </row>
    <row r="7068" spans="9:9" x14ac:dyDescent="0.25">
      <c r="I7068" t="str">
        <f t="shared" si="142"/>
        <v/>
      </c>
    </row>
    <row r="7069" spans="9:9" x14ac:dyDescent="0.25">
      <c r="I7069" t="str">
        <f t="shared" si="142"/>
        <v/>
      </c>
    </row>
    <row r="7070" spans="9:9" x14ac:dyDescent="0.25">
      <c r="I7070" t="str">
        <f t="shared" si="142"/>
        <v/>
      </c>
    </row>
    <row r="7071" spans="9:9" x14ac:dyDescent="0.25">
      <c r="I7071" t="str">
        <f t="shared" si="142"/>
        <v/>
      </c>
    </row>
    <row r="7072" spans="9:9" x14ac:dyDescent="0.25">
      <c r="I7072" t="str">
        <f t="shared" si="142"/>
        <v/>
      </c>
    </row>
    <row r="7073" spans="9:9" x14ac:dyDescent="0.25">
      <c r="I7073" t="str">
        <f t="shared" si="142"/>
        <v/>
      </c>
    </row>
    <row r="7074" spans="9:9" x14ac:dyDescent="0.25">
      <c r="I7074" t="str">
        <f t="shared" si="142"/>
        <v/>
      </c>
    </row>
    <row r="7075" spans="9:9" x14ac:dyDescent="0.25">
      <c r="I7075" t="str">
        <f t="shared" si="142"/>
        <v/>
      </c>
    </row>
    <row r="7076" spans="9:9" x14ac:dyDescent="0.25">
      <c r="I7076" t="str">
        <f t="shared" si="142"/>
        <v/>
      </c>
    </row>
    <row r="7077" spans="9:9" x14ac:dyDescent="0.25">
      <c r="I7077" t="str">
        <f t="shared" si="142"/>
        <v/>
      </c>
    </row>
    <row r="7078" spans="9:9" x14ac:dyDescent="0.25">
      <c r="I7078" t="str">
        <f t="shared" si="142"/>
        <v/>
      </c>
    </row>
    <row r="7079" spans="9:9" x14ac:dyDescent="0.25">
      <c r="I7079" t="str">
        <f t="shared" si="142"/>
        <v/>
      </c>
    </row>
    <row r="7080" spans="9:9" x14ac:dyDescent="0.25">
      <c r="I7080" t="str">
        <f t="shared" si="142"/>
        <v/>
      </c>
    </row>
    <row r="7081" spans="9:9" x14ac:dyDescent="0.25">
      <c r="I7081" t="str">
        <f t="shared" si="142"/>
        <v/>
      </c>
    </row>
    <row r="7082" spans="9:9" x14ac:dyDescent="0.25">
      <c r="I7082" t="str">
        <f t="shared" si="142"/>
        <v/>
      </c>
    </row>
    <row r="7083" spans="9:9" x14ac:dyDescent="0.25">
      <c r="I7083" t="str">
        <f t="shared" si="142"/>
        <v/>
      </c>
    </row>
    <row r="7084" spans="9:9" x14ac:dyDescent="0.25">
      <c r="I7084" t="str">
        <f t="shared" si="142"/>
        <v/>
      </c>
    </row>
    <row r="7085" spans="9:9" x14ac:dyDescent="0.25">
      <c r="I7085" t="str">
        <f t="shared" si="142"/>
        <v/>
      </c>
    </row>
    <row r="7086" spans="9:9" x14ac:dyDescent="0.25">
      <c r="I7086" t="str">
        <f t="shared" si="142"/>
        <v/>
      </c>
    </row>
    <row r="7087" spans="9:9" x14ac:dyDescent="0.25">
      <c r="I7087" t="str">
        <f t="shared" si="142"/>
        <v/>
      </c>
    </row>
    <row r="7088" spans="9:9" x14ac:dyDescent="0.25">
      <c r="I7088" t="str">
        <f t="shared" si="142"/>
        <v/>
      </c>
    </row>
    <row r="7089" spans="9:9" x14ac:dyDescent="0.25">
      <c r="I7089" t="str">
        <f t="shared" si="142"/>
        <v/>
      </c>
    </row>
    <row r="7090" spans="9:9" x14ac:dyDescent="0.25">
      <c r="I7090" t="str">
        <f t="shared" si="142"/>
        <v/>
      </c>
    </row>
    <row r="7091" spans="9:9" x14ac:dyDescent="0.25">
      <c r="I7091" t="str">
        <f t="shared" si="142"/>
        <v/>
      </c>
    </row>
    <row r="7092" spans="9:9" x14ac:dyDescent="0.25">
      <c r="I7092" t="str">
        <f t="shared" si="142"/>
        <v/>
      </c>
    </row>
    <row r="7093" spans="9:9" x14ac:dyDescent="0.25">
      <c r="I7093" t="str">
        <f t="shared" si="142"/>
        <v/>
      </c>
    </row>
    <row r="7094" spans="9:9" x14ac:dyDescent="0.25">
      <c r="I7094" t="str">
        <f t="shared" si="142"/>
        <v/>
      </c>
    </row>
    <row r="7095" spans="9:9" x14ac:dyDescent="0.25">
      <c r="I7095" t="str">
        <f t="shared" si="142"/>
        <v/>
      </c>
    </row>
    <row r="7096" spans="9:9" x14ac:dyDescent="0.25">
      <c r="I7096" t="str">
        <f t="shared" si="142"/>
        <v/>
      </c>
    </row>
    <row r="7097" spans="9:9" x14ac:dyDescent="0.25">
      <c r="I7097" t="str">
        <f t="shared" si="142"/>
        <v/>
      </c>
    </row>
    <row r="7098" spans="9:9" x14ac:dyDescent="0.25">
      <c r="I7098" t="str">
        <f t="shared" si="142"/>
        <v/>
      </c>
    </row>
    <row r="7099" spans="9:9" x14ac:dyDescent="0.25">
      <c r="I7099" t="str">
        <f t="shared" si="142"/>
        <v/>
      </c>
    </row>
    <row r="7100" spans="9:9" x14ac:dyDescent="0.25">
      <c r="I7100" t="str">
        <f t="shared" si="142"/>
        <v/>
      </c>
    </row>
    <row r="7101" spans="9:9" x14ac:dyDescent="0.25">
      <c r="I7101" t="str">
        <f t="shared" si="142"/>
        <v/>
      </c>
    </row>
    <row r="7102" spans="9:9" x14ac:dyDescent="0.25">
      <c r="I7102" t="str">
        <f t="shared" si="142"/>
        <v/>
      </c>
    </row>
    <row r="7103" spans="9:9" x14ac:dyDescent="0.25">
      <c r="I7103" t="str">
        <f t="shared" si="142"/>
        <v/>
      </c>
    </row>
    <row r="7104" spans="9:9" x14ac:dyDescent="0.25">
      <c r="I7104" t="str">
        <f t="shared" si="142"/>
        <v/>
      </c>
    </row>
    <row r="7105" spans="9:9" x14ac:dyDescent="0.25">
      <c r="I7105" t="str">
        <f t="shared" si="142"/>
        <v/>
      </c>
    </row>
    <row r="7106" spans="9:9" x14ac:dyDescent="0.25">
      <c r="I7106" t="str">
        <f t="shared" si="142"/>
        <v/>
      </c>
    </row>
    <row r="7107" spans="9:9" x14ac:dyDescent="0.25">
      <c r="I7107" t="str">
        <f t="shared" si="142"/>
        <v/>
      </c>
    </row>
    <row r="7108" spans="9:9" x14ac:dyDescent="0.25">
      <c r="I7108" t="str">
        <f t="shared" si="142"/>
        <v/>
      </c>
    </row>
    <row r="7109" spans="9:9" x14ac:dyDescent="0.25">
      <c r="I7109" t="str">
        <f t="shared" si="142"/>
        <v/>
      </c>
    </row>
    <row r="7110" spans="9:9" x14ac:dyDescent="0.25">
      <c r="I7110" t="str">
        <f t="shared" ref="I7110:I7173" si="143">IF(OR(H7110="",H7110="(blank)"),"",1)</f>
        <v/>
      </c>
    </row>
    <row r="7111" spans="9:9" x14ac:dyDescent="0.25">
      <c r="I7111" t="str">
        <f t="shared" si="143"/>
        <v/>
      </c>
    </row>
    <row r="7112" spans="9:9" x14ac:dyDescent="0.25">
      <c r="I7112" t="str">
        <f t="shared" si="143"/>
        <v/>
      </c>
    </row>
    <row r="7113" spans="9:9" x14ac:dyDescent="0.25">
      <c r="I7113" t="str">
        <f t="shared" si="143"/>
        <v/>
      </c>
    </row>
    <row r="7114" spans="9:9" x14ac:dyDescent="0.25">
      <c r="I7114" t="str">
        <f t="shared" si="143"/>
        <v/>
      </c>
    </row>
    <row r="7115" spans="9:9" x14ac:dyDescent="0.25">
      <c r="I7115" t="str">
        <f t="shared" si="143"/>
        <v/>
      </c>
    </row>
    <row r="7116" spans="9:9" x14ac:dyDescent="0.25">
      <c r="I7116" t="str">
        <f t="shared" si="143"/>
        <v/>
      </c>
    </row>
    <row r="7117" spans="9:9" x14ac:dyDescent="0.25">
      <c r="I7117" t="str">
        <f t="shared" si="143"/>
        <v/>
      </c>
    </row>
    <row r="7118" spans="9:9" x14ac:dyDescent="0.25">
      <c r="I7118" t="str">
        <f t="shared" si="143"/>
        <v/>
      </c>
    </row>
    <row r="7119" spans="9:9" x14ac:dyDescent="0.25">
      <c r="I7119" t="str">
        <f t="shared" si="143"/>
        <v/>
      </c>
    </row>
    <row r="7120" spans="9:9" x14ac:dyDescent="0.25">
      <c r="I7120" t="str">
        <f t="shared" si="143"/>
        <v/>
      </c>
    </row>
    <row r="7121" spans="9:9" x14ac:dyDescent="0.25">
      <c r="I7121" t="str">
        <f t="shared" si="143"/>
        <v/>
      </c>
    </row>
    <row r="7122" spans="9:9" x14ac:dyDescent="0.25">
      <c r="I7122" t="str">
        <f t="shared" si="143"/>
        <v/>
      </c>
    </row>
    <row r="7123" spans="9:9" x14ac:dyDescent="0.25">
      <c r="I7123" t="str">
        <f t="shared" si="143"/>
        <v/>
      </c>
    </row>
    <row r="7124" spans="9:9" x14ac:dyDescent="0.25">
      <c r="I7124" t="str">
        <f t="shared" si="143"/>
        <v/>
      </c>
    </row>
    <row r="7125" spans="9:9" x14ac:dyDescent="0.25">
      <c r="I7125" t="str">
        <f t="shared" si="143"/>
        <v/>
      </c>
    </row>
    <row r="7126" spans="9:9" x14ac:dyDescent="0.25">
      <c r="I7126" t="str">
        <f t="shared" si="143"/>
        <v/>
      </c>
    </row>
    <row r="7127" spans="9:9" x14ac:dyDescent="0.25">
      <c r="I7127" t="str">
        <f t="shared" si="143"/>
        <v/>
      </c>
    </row>
    <row r="7128" spans="9:9" x14ac:dyDescent="0.25">
      <c r="I7128" t="str">
        <f t="shared" si="143"/>
        <v/>
      </c>
    </row>
    <row r="7129" spans="9:9" x14ac:dyDescent="0.25">
      <c r="I7129" t="str">
        <f t="shared" si="143"/>
        <v/>
      </c>
    </row>
    <row r="7130" spans="9:9" x14ac:dyDescent="0.25">
      <c r="I7130" t="str">
        <f t="shared" si="143"/>
        <v/>
      </c>
    </row>
    <row r="7131" spans="9:9" x14ac:dyDescent="0.25">
      <c r="I7131" t="str">
        <f t="shared" si="143"/>
        <v/>
      </c>
    </row>
    <row r="7132" spans="9:9" x14ac:dyDescent="0.25">
      <c r="I7132" t="str">
        <f t="shared" si="143"/>
        <v/>
      </c>
    </row>
    <row r="7133" spans="9:9" x14ac:dyDescent="0.25">
      <c r="I7133" t="str">
        <f t="shared" si="143"/>
        <v/>
      </c>
    </row>
    <row r="7134" spans="9:9" x14ac:dyDescent="0.25">
      <c r="I7134" t="str">
        <f t="shared" si="143"/>
        <v/>
      </c>
    </row>
    <row r="7135" spans="9:9" x14ac:dyDescent="0.25">
      <c r="I7135" t="str">
        <f t="shared" si="143"/>
        <v/>
      </c>
    </row>
    <row r="7136" spans="9:9" x14ac:dyDescent="0.25">
      <c r="I7136" t="str">
        <f t="shared" si="143"/>
        <v/>
      </c>
    </row>
    <row r="7137" spans="9:9" x14ac:dyDescent="0.25">
      <c r="I7137" t="str">
        <f t="shared" si="143"/>
        <v/>
      </c>
    </row>
    <row r="7138" spans="9:9" x14ac:dyDescent="0.25">
      <c r="I7138" t="str">
        <f t="shared" si="143"/>
        <v/>
      </c>
    </row>
    <row r="7139" spans="9:9" x14ac:dyDescent="0.25">
      <c r="I7139" t="str">
        <f t="shared" si="143"/>
        <v/>
      </c>
    </row>
    <row r="7140" spans="9:9" x14ac:dyDescent="0.25">
      <c r="I7140" t="str">
        <f t="shared" si="143"/>
        <v/>
      </c>
    </row>
    <row r="7141" spans="9:9" x14ac:dyDescent="0.25">
      <c r="I7141" t="str">
        <f t="shared" si="143"/>
        <v/>
      </c>
    </row>
    <row r="7142" spans="9:9" x14ac:dyDescent="0.25">
      <c r="I7142" t="str">
        <f t="shared" si="143"/>
        <v/>
      </c>
    </row>
    <row r="7143" spans="9:9" x14ac:dyDescent="0.25">
      <c r="I7143" t="str">
        <f t="shared" si="143"/>
        <v/>
      </c>
    </row>
    <row r="7144" spans="9:9" x14ac:dyDescent="0.25">
      <c r="I7144" t="str">
        <f t="shared" si="143"/>
        <v/>
      </c>
    </row>
    <row r="7145" spans="9:9" x14ac:dyDescent="0.25">
      <c r="I7145" t="str">
        <f t="shared" si="143"/>
        <v/>
      </c>
    </row>
    <row r="7146" spans="9:9" x14ac:dyDescent="0.25">
      <c r="I7146" t="str">
        <f t="shared" si="143"/>
        <v/>
      </c>
    </row>
    <row r="7147" spans="9:9" x14ac:dyDescent="0.25">
      <c r="I7147" t="str">
        <f t="shared" si="143"/>
        <v/>
      </c>
    </row>
    <row r="7148" spans="9:9" x14ac:dyDescent="0.25">
      <c r="I7148" t="str">
        <f t="shared" si="143"/>
        <v/>
      </c>
    </row>
    <row r="7149" spans="9:9" x14ac:dyDescent="0.25">
      <c r="I7149" t="str">
        <f t="shared" si="143"/>
        <v/>
      </c>
    </row>
    <row r="7150" spans="9:9" x14ac:dyDescent="0.25">
      <c r="I7150" t="str">
        <f t="shared" si="143"/>
        <v/>
      </c>
    </row>
    <row r="7151" spans="9:9" x14ac:dyDescent="0.25">
      <c r="I7151" t="str">
        <f t="shared" si="143"/>
        <v/>
      </c>
    </row>
    <row r="7152" spans="9:9" x14ac:dyDescent="0.25">
      <c r="I7152" t="str">
        <f t="shared" si="143"/>
        <v/>
      </c>
    </row>
    <row r="7153" spans="9:9" x14ac:dyDescent="0.25">
      <c r="I7153" t="str">
        <f t="shared" si="143"/>
        <v/>
      </c>
    </row>
    <row r="7154" spans="9:9" x14ac:dyDescent="0.25">
      <c r="I7154" t="str">
        <f t="shared" si="143"/>
        <v/>
      </c>
    </row>
    <row r="7155" spans="9:9" x14ac:dyDescent="0.25">
      <c r="I7155" t="str">
        <f t="shared" si="143"/>
        <v/>
      </c>
    </row>
    <row r="7156" spans="9:9" x14ac:dyDescent="0.25">
      <c r="I7156" t="str">
        <f t="shared" si="143"/>
        <v/>
      </c>
    </row>
    <row r="7157" spans="9:9" x14ac:dyDescent="0.25">
      <c r="I7157" t="str">
        <f t="shared" si="143"/>
        <v/>
      </c>
    </row>
    <row r="7158" spans="9:9" x14ac:dyDescent="0.25">
      <c r="I7158" t="str">
        <f t="shared" si="143"/>
        <v/>
      </c>
    </row>
    <row r="7159" spans="9:9" x14ac:dyDescent="0.25">
      <c r="I7159" t="str">
        <f t="shared" si="143"/>
        <v/>
      </c>
    </row>
    <row r="7160" spans="9:9" x14ac:dyDescent="0.25">
      <c r="I7160" t="str">
        <f t="shared" si="143"/>
        <v/>
      </c>
    </row>
    <row r="7161" spans="9:9" x14ac:dyDescent="0.25">
      <c r="I7161" t="str">
        <f t="shared" si="143"/>
        <v/>
      </c>
    </row>
    <row r="7162" spans="9:9" x14ac:dyDescent="0.25">
      <c r="I7162" t="str">
        <f t="shared" si="143"/>
        <v/>
      </c>
    </row>
    <row r="7163" spans="9:9" x14ac:dyDescent="0.25">
      <c r="I7163" t="str">
        <f t="shared" si="143"/>
        <v/>
      </c>
    </row>
    <row r="7164" spans="9:9" x14ac:dyDescent="0.25">
      <c r="I7164" t="str">
        <f t="shared" si="143"/>
        <v/>
      </c>
    </row>
    <row r="7165" spans="9:9" x14ac:dyDescent="0.25">
      <c r="I7165" t="str">
        <f t="shared" si="143"/>
        <v/>
      </c>
    </row>
    <row r="7166" spans="9:9" x14ac:dyDescent="0.25">
      <c r="I7166" t="str">
        <f t="shared" si="143"/>
        <v/>
      </c>
    </row>
    <row r="7167" spans="9:9" x14ac:dyDescent="0.25">
      <c r="I7167" t="str">
        <f t="shared" si="143"/>
        <v/>
      </c>
    </row>
    <row r="7168" spans="9:9" x14ac:dyDescent="0.25">
      <c r="I7168" t="str">
        <f t="shared" si="143"/>
        <v/>
      </c>
    </row>
    <row r="7169" spans="9:9" x14ac:dyDescent="0.25">
      <c r="I7169" t="str">
        <f t="shared" si="143"/>
        <v/>
      </c>
    </row>
    <row r="7170" spans="9:9" x14ac:dyDescent="0.25">
      <c r="I7170" t="str">
        <f t="shared" si="143"/>
        <v/>
      </c>
    </row>
    <row r="7171" spans="9:9" x14ac:dyDescent="0.25">
      <c r="I7171" t="str">
        <f t="shared" si="143"/>
        <v/>
      </c>
    </row>
    <row r="7172" spans="9:9" x14ac:dyDescent="0.25">
      <c r="I7172" t="str">
        <f t="shared" si="143"/>
        <v/>
      </c>
    </row>
    <row r="7173" spans="9:9" x14ac:dyDescent="0.25">
      <c r="I7173" t="str">
        <f t="shared" si="143"/>
        <v/>
      </c>
    </row>
    <row r="7174" spans="9:9" x14ac:dyDescent="0.25">
      <c r="I7174" t="str">
        <f t="shared" ref="I7174:I7237" si="144">IF(OR(H7174="",H7174="(blank)"),"",1)</f>
        <v/>
      </c>
    </row>
    <row r="7175" spans="9:9" x14ac:dyDescent="0.25">
      <c r="I7175" t="str">
        <f t="shared" si="144"/>
        <v/>
      </c>
    </row>
    <row r="7176" spans="9:9" x14ac:dyDescent="0.25">
      <c r="I7176" t="str">
        <f t="shared" si="144"/>
        <v/>
      </c>
    </row>
    <row r="7177" spans="9:9" x14ac:dyDescent="0.25">
      <c r="I7177" t="str">
        <f t="shared" si="144"/>
        <v/>
      </c>
    </row>
    <row r="7178" spans="9:9" x14ac:dyDescent="0.25">
      <c r="I7178" t="str">
        <f t="shared" si="144"/>
        <v/>
      </c>
    </row>
    <row r="7179" spans="9:9" x14ac:dyDescent="0.25">
      <c r="I7179" t="str">
        <f t="shared" si="144"/>
        <v/>
      </c>
    </row>
    <row r="7180" spans="9:9" x14ac:dyDescent="0.25">
      <c r="I7180" t="str">
        <f t="shared" si="144"/>
        <v/>
      </c>
    </row>
    <row r="7181" spans="9:9" x14ac:dyDescent="0.25">
      <c r="I7181" t="str">
        <f t="shared" si="144"/>
        <v/>
      </c>
    </row>
    <row r="7182" spans="9:9" x14ac:dyDescent="0.25">
      <c r="I7182" t="str">
        <f t="shared" si="144"/>
        <v/>
      </c>
    </row>
    <row r="7183" spans="9:9" x14ac:dyDescent="0.25">
      <c r="I7183" t="str">
        <f t="shared" si="144"/>
        <v/>
      </c>
    </row>
    <row r="7184" spans="9:9" x14ac:dyDescent="0.25">
      <c r="I7184" t="str">
        <f t="shared" si="144"/>
        <v/>
      </c>
    </row>
    <row r="7185" spans="9:9" x14ac:dyDescent="0.25">
      <c r="I7185" t="str">
        <f t="shared" si="144"/>
        <v/>
      </c>
    </row>
    <row r="7186" spans="9:9" x14ac:dyDescent="0.25">
      <c r="I7186" t="str">
        <f t="shared" si="144"/>
        <v/>
      </c>
    </row>
    <row r="7187" spans="9:9" x14ac:dyDescent="0.25">
      <c r="I7187" t="str">
        <f t="shared" si="144"/>
        <v/>
      </c>
    </row>
    <row r="7188" spans="9:9" x14ac:dyDescent="0.25">
      <c r="I7188" t="str">
        <f t="shared" si="144"/>
        <v/>
      </c>
    </row>
    <row r="7189" spans="9:9" x14ac:dyDescent="0.25">
      <c r="I7189" t="str">
        <f t="shared" si="144"/>
        <v/>
      </c>
    </row>
    <row r="7190" spans="9:9" x14ac:dyDescent="0.25">
      <c r="I7190" t="str">
        <f t="shared" si="144"/>
        <v/>
      </c>
    </row>
    <row r="7191" spans="9:9" x14ac:dyDescent="0.25">
      <c r="I7191" t="str">
        <f t="shared" si="144"/>
        <v/>
      </c>
    </row>
    <row r="7192" spans="9:9" x14ac:dyDescent="0.25">
      <c r="I7192" t="str">
        <f t="shared" si="144"/>
        <v/>
      </c>
    </row>
    <row r="7193" spans="9:9" x14ac:dyDescent="0.25">
      <c r="I7193" t="str">
        <f t="shared" si="144"/>
        <v/>
      </c>
    </row>
    <row r="7194" spans="9:9" x14ac:dyDescent="0.25">
      <c r="I7194" t="str">
        <f t="shared" si="144"/>
        <v/>
      </c>
    </row>
    <row r="7195" spans="9:9" x14ac:dyDescent="0.25">
      <c r="I7195" t="str">
        <f t="shared" si="144"/>
        <v/>
      </c>
    </row>
    <row r="7196" spans="9:9" x14ac:dyDescent="0.25">
      <c r="I7196" t="str">
        <f t="shared" si="144"/>
        <v/>
      </c>
    </row>
    <row r="7197" spans="9:9" x14ac:dyDescent="0.25">
      <c r="I7197" t="str">
        <f t="shared" si="144"/>
        <v/>
      </c>
    </row>
    <row r="7198" spans="9:9" x14ac:dyDescent="0.25">
      <c r="I7198" t="str">
        <f t="shared" si="144"/>
        <v/>
      </c>
    </row>
    <row r="7199" spans="9:9" x14ac:dyDescent="0.25">
      <c r="I7199" t="str">
        <f t="shared" si="144"/>
        <v/>
      </c>
    </row>
    <row r="7200" spans="9:9" x14ac:dyDescent="0.25">
      <c r="I7200" t="str">
        <f t="shared" si="144"/>
        <v/>
      </c>
    </row>
    <row r="7201" spans="9:9" x14ac:dyDescent="0.25">
      <c r="I7201" t="str">
        <f t="shared" si="144"/>
        <v/>
      </c>
    </row>
    <row r="7202" spans="9:9" x14ac:dyDescent="0.25">
      <c r="I7202" t="str">
        <f t="shared" si="144"/>
        <v/>
      </c>
    </row>
    <row r="7203" spans="9:9" x14ac:dyDescent="0.25">
      <c r="I7203" t="str">
        <f t="shared" si="144"/>
        <v/>
      </c>
    </row>
    <row r="7204" spans="9:9" x14ac:dyDescent="0.25">
      <c r="I7204" t="str">
        <f t="shared" si="144"/>
        <v/>
      </c>
    </row>
    <row r="7205" spans="9:9" x14ac:dyDescent="0.25">
      <c r="I7205" t="str">
        <f t="shared" si="144"/>
        <v/>
      </c>
    </row>
    <row r="7206" spans="9:9" x14ac:dyDescent="0.25">
      <c r="I7206" t="str">
        <f t="shared" si="144"/>
        <v/>
      </c>
    </row>
    <row r="7207" spans="9:9" x14ac:dyDescent="0.25">
      <c r="I7207" t="str">
        <f t="shared" si="144"/>
        <v/>
      </c>
    </row>
    <row r="7208" spans="9:9" x14ac:dyDescent="0.25">
      <c r="I7208" t="str">
        <f t="shared" si="144"/>
        <v/>
      </c>
    </row>
    <row r="7209" spans="9:9" x14ac:dyDescent="0.25">
      <c r="I7209" t="str">
        <f t="shared" si="144"/>
        <v/>
      </c>
    </row>
    <row r="7210" spans="9:9" x14ac:dyDescent="0.25">
      <c r="I7210" t="str">
        <f t="shared" si="144"/>
        <v/>
      </c>
    </row>
    <row r="7211" spans="9:9" x14ac:dyDescent="0.25">
      <c r="I7211" t="str">
        <f t="shared" si="144"/>
        <v/>
      </c>
    </row>
    <row r="7212" spans="9:9" x14ac:dyDescent="0.25">
      <c r="I7212" t="str">
        <f t="shared" si="144"/>
        <v/>
      </c>
    </row>
    <row r="7213" spans="9:9" x14ac:dyDescent="0.25">
      <c r="I7213" t="str">
        <f t="shared" si="144"/>
        <v/>
      </c>
    </row>
    <row r="7214" spans="9:9" x14ac:dyDescent="0.25">
      <c r="I7214" t="str">
        <f t="shared" si="144"/>
        <v/>
      </c>
    </row>
    <row r="7215" spans="9:9" x14ac:dyDescent="0.25">
      <c r="I7215" t="str">
        <f t="shared" si="144"/>
        <v/>
      </c>
    </row>
    <row r="7216" spans="9:9" x14ac:dyDescent="0.25">
      <c r="I7216" t="str">
        <f t="shared" si="144"/>
        <v/>
      </c>
    </row>
    <row r="7217" spans="9:9" x14ac:dyDescent="0.25">
      <c r="I7217" t="str">
        <f t="shared" si="144"/>
        <v/>
      </c>
    </row>
    <row r="7218" spans="9:9" x14ac:dyDescent="0.25">
      <c r="I7218" t="str">
        <f t="shared" si="144"/>
        <v/>
      </c>
    </row>
    <row r="7219" spans="9:9" x14ac:dyDescent="0.25">
      <c r="I7219" t="str">
        <f t="shared" si="144"/>
        <v/>
      </c>
    </row>
    <row r="7220" spans="9:9" x14ac:dyDescent="0.25">
      <c r="I7220" t="str">
        <f t="shared" si="144"/>
        <v/>
      </c>
    </row>
    <row r="7221" spans="9:9" x14ac:dyDescent="0.25">
      <c r="I7221" t="str">
        <f t="shared" si="144"/>
        <v/>
      </c>
    </row>
    <row r="7222" spans="9:9" x14ac:dyDescent="0.25">
      <c r="I7222" t="str">
        <f t="shared" si="144"/>
        <v/>
      </c>
    </row>
    <row r="7223" spans="9:9" x14ac:dyDescent="0.25">
      <c r="I7223" t="str">
        <f t="shared" si="144"/>
        <v/>
      </c>
    </row>
    <row r="7224" spans="9:9" x14ac:dyDescent="0.25">
      <c r="I7224" t="str">
        <f t="shared" si="144"/>
        <v/>
      </c>
    </row>
    <row r="7225" spans="9:9" x14ac:dyDescent="0.25">
      <c r="I7225" t="str">
        <f t="shared" si="144"/>
        <v/>
      </c>
    </row>
    <row r="7226" spans="9:9" x14ac:dyDescent="0.25">
      <c r="I7226" t="str">
        <f t="shared" si="144"/>
        <v/>
      </c>
    </row>
    <row r="7227" spans="9:9" x14ac:dyDescent="0.25">
      <c r="I7227" t="str">
        <f t="shared" si="144"/>
        <v/>
      </c>
    </row>
    <row r="7228" spans="9:9" x14ac:dyDescent="0.25">
      <c r="I7228" t="str">
        <f t="shared" si="144"/>
        <v/>
      </c>
    </row>
    <row r="7229" spans="9:9" x14ac:dyDescent="0.25">
      <c r="I7229" t="str">
        <f t="shared" si="144"/>
        <v/>
      </c>
    </row>
    <row r="7230" spans="9:9" x14ac:dyDescent="0.25">
      <c r="I7230" t="str">
        <f t="shared" si="144"/>
        <v/>
      </c>
    </row>
    <row r="7231" spans="9:9" x14ac:dyDescent="0.25">
      <c r="I7231" t="str">
        <f t="shared" si="144"/>
        <v/>
      </c>
    </row>
    <row r="7232" spans="9:9" x14ac:dyDescent="0.25">
      <c r="I7232" t="str">
        <f t="shared" si="144"/>
        <v/>
      </c>
    </row>
    <row r="7233" spans="9:9" x14ac:dyDescent="0.25">
      <c r="I7233" t="str">
        <f t="shared" si="144"/>
        <v/>
      </c>
    </row>
    <row r="7234" spans="9:9" x14ac:dyDescent="0.25">
      <c r="I7234" t="str">
        <f t="shared" si="144"/>
        <v/>
      </c>
    </row>
    <row r="7235" spans="9:9" x14ac:dyDescent="0.25">
      <c r="I7235" t="str">
        <f t="shared" si="144"/>
        <v/>
      </c>
    </row>
    <row r="7236" spans="9:9" x14ac:dyDescent="0.25">
      <c r="I7236" t="str">
        <f t="shared" si="144"/>
        <v/>
      </c>
    </row>
    <row r="7237" spans="9:9" x14ac:dyDescent="0.25">
      <c r="I7237" t="str">
        <f t="shared" si="144"/>
        <v/>
      </c>
    </row>
    <row r="7238" spans="9:9" x14ac:dyDescent="0.25">
      <c r="I7238" t="str">
        <f t="shared" ref="I7238:I7301" si="145">IF(OR(H7238="",H7238="(blank)"),"",1)</f>
        <v/>
      </c>
    </row>
    <row r="7239" spans="9:9" x14ac:dyDescent="0.25">
      <c r="I7239" t="str">
        <f t="shared" si="145"/>
        <v/>
      </c>
    </row>
    <row r="7240" spans="9:9" x14ac:dyDescent="0.25">
      <c r="I7240" t="str">
        <f t="shared" si="145"/>
        <v/>
      </c>
    </row>
    <row r="7241" spans="9:9" x14ac:dyDescent="0.25">
      <c r="I7241" t="str">
        <f t="shared" si="145"/>
        <v/>
      </c>
    </row>
    <row r="7242" spans="9:9" x14ac:dyDescent="0.25">
      <c r="I7242" t="str">
        <f t="shared" si="145"/>
        <v/>
      </c>
    </row>
    <row r="7243" spans="9:9" x14ac:dyDescent="0.25">
      <c r="I7243" t="str">
        <f t="shared" si="145"/>
        <v/>
      </c>
    </row>
    <row r="7244" spans="9:9" x14ac:dyDescent="0.25">
      <c r="I7244" t="str">
        <f t="shared" si="145"/>
        <v/>
      </c>
    </row>
    <row r="7245" spans="9:9" x14ac:dyDescent="0.25">
      <c r="I7245" t="str">
        <f t="shared" si="145"/>
        <v/>
      </c>
    </row>
    <row r="7246" spans="9:9" x14ac:dyDescent="0.25">
      <c r="I7246" t="str">
        <f t="shared" si="145"/>
        <v/>
      </c>
    </row>
    <row r="7247" spans="9:9" x14ac:dyDescent="0.25">
      <c r="I7247" t="str">
        <f t="shared" si="145"/>
        <v/>
      </c>
    </row>
    <row r="7248" spans="9:9" x14ac:dyDescent="0.25">
      <c r="I7248" t="str">
        <f t="shared" si="145"/>
        <v/>
      </c>
    </row>
    <row r="7249" spans="9:9" x14ac:dyDescent="0.25">
      <c r="I7249" t="str">
        <f t="shared" si="145"/>
        <v/>
      </c>
    </row>
    <row r="7250" spans="9:9" x14ac:dyDescent="0.25">
      <c r="I7250" t="str">
        <f t="shared" si="145"/>
        <v/>
      </c>
    </row>
    <row r="7251" spans="9:9" x14ac:dyDescent="0.25">
      <c r="I7251" t="str">
        <f t="shared" si="145"/>
        <v/>
      </c>
    </row>
    <row r="7252" spans="9:9" x14ac:dyDescent="0.25">
      <c r="I7252" t="str">
        <f t="shared" si="145"/>
        <v/>
      </c>
    </row>
    <row r="7253" spans="9:9" x14ac:dyDescent="0.25">
      <c r="I7253" t="str">
        <f t="shared" si="145"/>
        <v/>
      </c>
    </row>
    <row r="7254" spans="9:9" x14ac:dyDescent="0.25">
      <c r="I7254" t="str">
        <f t="shared" si="145"/>
        <v/>
      </c>
    </row>
    <row r="7255" spans="9:9" x14ac:dyDescent="0.25">
      <c r="I7255" t="str">
        <f t="shared" si="145"/>
        <v/>
      </c>
    </row>
    <row r="7256" spans="9:9" x14ac:dyDescent="0.25">
      <c r="I7256" t="str">
        <f t="shared" si="145"/>
        <v/>
      </c>
    </row>
    <row r="7257" spans="9:9" x14ac:dyDescent="0.25">
      <c r="I7257" t="str">
        <f t="shared" si="145"/>
        <v/>
      </c>
    </row>
    <row r="7258" spans="9:9" x14ac:dyDescent="0.25">
      <c r="I7258" t="str">
        <f t="shared" si="145"/>
        <v/>
      </c>
    </row>
    <row r="7259" spans="9:9" x14ac:dyDescent="0.25">
      <c r="I7259" t="str">
        <f t="shared" si="145"/>
        <v/>
      </c>
    </row>
    <row r="7260" spans="9:9" x14ac:dyDescent="0.25">
      <c r="I7260" t="str">
        <f t="shared" si="145"/>
        <v/>
      </c>
    </row>
    <row r="7261" spans="9:9" x14ac:dyDescent="0.25">
      <c r="I7261" t="str">
        <f t="shared" si="145"/>
        <v/>
      </c>
    </row>
    <row r="7262" spans="9:9" x14ac:dyDescent="0.25">
      <c r="I7262" t="str">
        <f t="shared" si="145"/>
        <v/>
      </c>
    </row>
    <row r="7263" spans="9:9" x14ac:dyDescent="0.25">
      <c r="I7263" t="str">
        <f t="shared" si="145"/>
        <v/>
      </c>
    </row>
    <row r="7264" spans="9:9" x14ac:dyDescent="0.25">
      <c r="I7264" t="str">
        <f t="shared" si="145"/>
        <v/>
      </c>
    </row>
    <row r="7265" spans="9:9" x14ac:dyDescent="0.25">
      <c r="I7265" t="str">
        <f t="shared" si="145"/>
        <v/>
      </c>
    </row>
    <row r="7266" spans="9:9" x14ac:dyDescent="0.25">
      <c r="I7266" t="str">
        <f t="shared" si="145"/>
        <v/>
      </c>
    </row>
    <row r="7267" spans="9:9" x14ac:dyDescent="0.25">
      <c r="I7267" t="str">
        <f t="shared" si="145"/>
        <v/>
      </c>
    </row>
    <row r="7268" spans="9:9" x14ac:dyDescent="0.25">
      <c r="I7268" t="str">
        <f t="shared" si="145"/>
        <v/>
      </c>
    </row>
    <row r="7269" spans="9:9" x14ac:dyDescent="0.25">
      <c r="I7269" t="str">
        <f t="shared" si="145"/>
        <v/>
      </c>
    </row>
    <row r="7270" spans="9:9" x14ac:dyDescent="0.25">
      <c r="I7270" t="str">
        <f t="shared" si="145"/>
        <v/>
      </c>
    </row>
    <row r="7271" spans="9:9" x14ac:dyDescent="0.25">
      <c r="I7271" t="str">
        <f t="shared" si="145"/>
        <v/>
      </c>
    </row>
    <row r="7272" spans="9:9" x14ac:dyDescent="0.25">
      <c r="I7272" t="str">
        <f t="shared" si="145"/>
        <v/>
      </c>
    </row>
    <row r="7273" spans="9:9" x14ac:dyDescent="0.25">
      <c r="I7273" t="str">
        <f t="shared" si="145"/>
        <v/>
      </c>
    </row>
    <row r="7274" spans="9:9" x14ac:dyDescent="0.25">
      <c r="I7274" t="str">
        <f t="shared" si="145"/>
        <v/>
      </c>
    </row>
    <row r="7275" spans="9:9" x14ac:dyDescent="0.25">
      <c r="I7275" t="str">
        <f t="shared" si="145"/>
        <v/>
      </c>
    </row>
    <row r="7276" spans="9:9" x14ac:dyDescent="0.25">
      <c r="I7276" t="str">
        <f t="shared" si="145"/>
        <v/>
      </c>
    </row>
    <row r="7277" spans="9:9" x14ac:dyDescent="0.25">
      <c r="I7277" t="str">
        <f t="shared" si="145"/>
        <v/>
      </c>
    </row>
    <row r="7278" spans="9:9" x14ac:dyDescent="0.25">
      <c r="I7278" t="str">
        <f t="shared" si="145"/>
        <v/>
      </c>
    </row>
    <row r="7279" spans="9:9" x14ac:dyDescent="0.25">
      <c r="I7279" t="str">
        <f t="shared" si="145"/>
        <v/>
      </c>
    </row>
    <row r="7280" spans="9:9" x14ac:dyDescent="0.25">
      <c r="I7280" t="str">
        <f t="shared" si="145"/>
        <v/>
      </c>
    </row>
    <row r="7281" spans="9:9" x14ac:dyDescent="0.25">
      <c r="I7281" t="str">
        <f t="shared" si="145"/>
        <v/>
      </c>
    </row>
    <row r="7282" spans="9:9" x14ac:dyDescent="0.25">
      <c r="I7282" t="str">
        <f t="shared" si="145"/>
        <v/>
      </c>
    </row>
    <row r="7283" spans="9:9" x14ac:dyDescent="0.25">
      <c r="I7283" t="str">
        <f t="shared" si="145"/>
        <v/>
      </c>
    </row>
    <row r="7284" spans="9:9" x14ac:dyDescent="0.25">
      <c r="I7284" t="str">
        <f t="shared" si="145"/>
        <v/>
      </c>
    </row>
    <row r="7285" spans="9:9" x14ac:dyDescent="0.25">
      <c r="I7285" t="str">
        <f t="shared" si="145"/>
        <v/>
      </c>
    </row>
    <row r="7286" spans="9:9" x14ac:dyDescent="0.25">
      <c r="I7286" t="str">
        <f t="shared" si="145"/>
        <v/>
      </c>
    </row>
    <row r="7287" spans="9:9" x14ac:dyDescent="0.25">
      <c r="I7287" t="str">
        <f t="shared" si="145"/>
        <v/>
      </c>
    </row>
    <row r="7288" spans="9:9" x14ac:dyDescent="0.25">
      <c r="I7288" t="str">
        <f t="shared" si="145"/>
        <v/>
      </c>
    </row>
    <row r="7289" spans="9:9" x14ac:dyDescent="0.25">
      <c r="I7289" t="str">
        <f t="shared" si="145"/>
        <v/>
      </c>
    </row>
    <row r="7290" spans="9:9" x14ac:dyDescent="0.25">
      <c r="I7290" t="str">
        <f t="shared" si="145"/>
        <v/>
      </c>
    </row>
    <row r="7291" spans="9:9" x14ac:dyDescent="0.25">
      <c r="I7291" t="str">
        <f t="shared" si="145"/>
        <v/>
      </c>
    </row>
    <row r="7292" spans="9:9" x14ac:dyDescent="0.25">
      <c r="I7292" t="str">
        <f t="shared" si="145"/>
        <v/>
      </c>
    </row>
    <row r="7293" spans="9:9" x14ac:dyDescent="0.25">
      <c r="I7293" t="str">
        <f t="shared" si="145"/>
        <v/>
      </c>
    </row>
    <row r="7294" spans="9:9" x14ac:dyDescent="0.25">
      <c r="I7294" t="str">
        <f t="shared" si="145"/>
        <v/>
      </c>
    </row>
    <row r="7295" spans="9:9" x14ac:dyDescent="0.25">
      <c r="I7295" t="str">
        <f t="shared" si="145"/>
        <v/>
      </c>
    </row>
    <row r="7296" spans="9:9" x14ac:dyDescent="0.25">
      <c r="I7296" t="str">
        <f t="shared" si="145"/>
        <v/>
      </c>
    </row>
    <row r="7297" spans="9:9" x14ac:dyDescent="0.25">
      <c r="I7297" t="str">
        <f t="shared" si="145"/>
        <v/>
      </c>
    </row>
    <row r="7298" spans="9:9" x14ac:dyDescent="0.25">
      <c r="I7298" t="str">
        <f t="shared" si="145"/>
        <v/>
      </c>
    </row>
    <row r="7299" spans="9:9" x14ac:dyDescent="0.25">
      <c r="I7299" t="str">
        <f t="shared" si="145"/>
        <v/>
      </c>
    </row>
    <row r="7300" spans="9:9" x14ac:dyDescent="0.25">
      <c r="I7300" t="str">
        <f t="shared" si="145"/>
        <v/>
      </c>
    </row>
    <row r="7301" spans="9:9" x14ac:dyDescent="0.25">
      <c r="I7301" t="str">
        <f t="shared" si="145"/>
        <v/>
      </c>
    </row>
    <row r="7302" spans="9:9" x14ac:dyDescent="0.25">
      <c r="I7302" t="str">
        <f t="shared" ref="I7302:I7365" si="146">IF(OR(H7302="",H7302="(blank)"),"",1)</f>
        <v/>
      </c>
    </row>
    <row r="7303" spans="9:9" x14ac:dyDescent="0.25">
      <c r="I7303" t="str">
        <f t="shared" si="146"/>
        <v/>
      </c>
    </row>
    <row r="7304" spans="9:9" x14ac:dyDescent="0.25">
      <c r="I7304" t="str">
        <f t="shared" si="146"/>
        <v/>
      </c>
    </row>
    <row r="7305" spans="9:9" x14ac:dyDescent="0.25">
      <c r="I7305" t="str">
        <f t="shared" si="146"/>
        <v/>
      </c>
    </row>
    <row r="7306" spans="9:9" x14ac:dyDescent="0.25">
      <c r="I7306" t="str">
        <f t="shared" si="146"/>
        <v/>
      </c>
    </row>
    <row r="7307" spans="9:9" x14ac:dyDescent="0.25">
      <c r="I7307" t="str">
        <f t="shared" si="146"/>
        <v/>
      </c>
    </row>
    <row r="7308" spans="9:9" x14ac:dyDescent="0.25">
      <c r="I7308" t="str">
        <f t="shared" si="146"/>
        <v/>
      </c>
    </row>
    <row r="7309" spans="9:9" x14ac:dyDescent="0.25">
      <c r="I7309" t="str">
        <f t="shared" si="146"/>
        <v/>
      </c>
    </row>
    <row r="7310" spans="9:9" x14ac:dyDescent="0.25">
      <c r="I7310" t="str">
        <f t="shared" si="146"/>
        <v/>
      </c>
    </row>
    <row r="7311" spans="9:9" x14ac:dyDescent="0.25">
      <c r="I7311" t="str">
        <f t="shared" si="146"/>
        <v/>
      </c>
    </row>
    <row r="7312" spans="9:9" x14ac:dyDescent="0.25">
      <c r="I7312" t="str">
        <f t="shared" si="146"/>
        <v/>
      </c>
    </row>
    <row r="7313" spans="9:9" x14ac:dyDescent="0.25">
      <c r="I7313" t="str">
        <f t="shared" si="146"/>
        <v/>
      </c>
    </row>
    <row r="7314" spans="9:9" x14ac:dyDescent="0.25">
      <c r="I7314" t="str">
        <f t="shared" si="146"/>
        <v/>
      </c>
    </row>
    <row r="7315" spans="9:9" x14ac:dyDescent="0.25">
      <c r="I7315" t="str">
        <f t="shared" si="146"/>
        <v/>
      </c>
    </row>
    <row r="7316" spans="9:9" x14ac:dyDescent="0.25">
      <c r="I7316" t="str">
        <f t="shared" si="146"/>
        <v/>
      </c>
    </row>
    <row r="7317" spans="9:9" x14ac:dyDescent="0.25">
      <c r="I7317" t="str">
        <f t="shared" si="146"/>
        <v/>
      </c>
    </row>
    <row r="7318" spans="9:9" x14ac:dyDescent="0.25">
      <c r="I7318" t="str">
        <f t="shared" si="146"/>
        <v/>
      </c>
    </row>
    <row r="7319" spans="9:9" x14ac:dyDescent="0.25">
      <c r="I7319" t="str">
        <f t="shared" si="146"/>
        <v/>
      </c>
    </row>
    <row r="7320" spans="9:9" x14ac:dyDescent="0.25">
      <c r="I7320" t="str">
        <f t="shared" si="146"/>
        <v/>
      </c>
    </row>
    <row r="7321" spans="9:9" x14ac:dyDescent="0.25">
      <c r="I7321" t="str">
        <f t="shared" si="146"/>
        <v/>
      </c>
    </row>
    <row r="7322" spans="9:9" x14ac:dyDescent="0.25">
      <c r="I7322" t="str">
        <f t="shared" si="146"/>
        <v/>
      </c>
    </row>
    <row r="7323" spans="9:9" x14ac:dyDescent="0.25">
      <c r="I7323" t="str">
        <f t="shared" si="146"/>
        <v/>
      </c>
    </row>
    <row r="7324" spans="9:9" x14ac:dyDescent="0.25">
      <c r="I7324" t="str">
        <f t="shared" si="146"/>
        <v/>
      </c>
    </row>
    <row r="7325" spans="9:9" x14ac:dyDescent="0.25">
      <c r="I7325" t="str">
        <f t="shared" si="146"/>
        <v/>
      </c>
    </row>
    <row r="7326" spans="9:9" x14ac:dyDescent="0.25">
      <c r="I7326" t="str">
        <f t="shared" si="146"/>
        <v/>
      </c>
    </row>
    <row r="7327" spans="9:9" x14ac:dyDescent="0.25">
      <c r="I7327" t="str">
        <f t="shared" si="146"/>
        <v/>
      </c>
    </row>
    <row r="7328" spans="9:9" x14ac:dyDescent="0.25">
      <c r="I7328" t="str">
        <f t="shared" si="146"/>
        <v/>
      </c>
    </row>
    <row r="7329" spans="9:9" x14ac:dyDescent="0.25">
      <c r="I7329" t="str">
        <f t="shared" si="146"/>
        <v/>
      </c>
    </row>
    <row r="7330" spans="9:9" x14ac:dyDescent="0.25">
      <c r="I7330" t="str">
        <f t="shared" si="146"/>
        <v/>
      </c>
    </row>
    <row r="7331" spans="9:9" x14ac:dyDescent="0.25">
      <c r="I7331" t="str">
        <f t="shared" si="146"/>
        <v/>
      </c>
    </row>
    <row r="7332" spans="9:9" x14ac:dyDescent="0.25">
      <c r="I7332" t="str">
        <f t="shared" si="146"/>
        <v/>
      </c>
    </row>
    <row r="7333" spans="9:9" x14ac:dyDescent="0.25">
      <c r="I7333" t="str">
        <f t="shared" si="146"/>
        <v/>
      </c>
    </row>
    <row r="7334" spans="9:9" x14ac:dyDescent="0.25">
      <c r="I7334" t="str">
        <f t="shared" si="146"/>
        <v/>
      </c>
    </row>
    <row r="7335" spans="9:9" x14ac:dyDescent="0.25">
      <c r="I7335" t="str">
        <f t="shared" si="146"/>
        <v/>
      </c>
    </row>
    <row r="7336" spans="9:9" x14ac:dyDescent="0.25">
      <c r="I7336" t="str">
        <f t="shared" si="146"/>
        <v/>
      </c>
    </row>
    <row r="7337" spans="9:9" x14ac:dyDescent="0.25">
      <c r="I7337" t="str">
        <f t="shared" si="146"/>
        <v/>
      </c>
    </row>
    <row r="7338" spans="9:9" x14ac:dyDescent="0.25">
      <c r="I7338" t="str">
        <f t="shared" si="146"/>
        <v/>
      </c>
    </row>
    <row r="7339" spans="9:9" x14ac:dyDescent="0.25">
      <c r="I7339" t="str">
        <f t="shared" si="146"/>
        <v/>
      </c>
    </row>
    <row r="7340" spans="9:9" x14ac:dyDescent="0.25">
      <c r="I7340" t="str">
        <f t="shared" si="146"/>
        <v/>
      </c>
    </row>
    <row r="7341" spans="9:9" x14ac:dyDescent="0.25">
      <c r="I7341" t="str">
        <f t="shared" si="146"/>
        <v/>
      </c>
    </row>
    <row r="7342" spans="9:9" x14ac:dyDescent="0.25">
      <c r="I7342" t="str">
        <f t="shared" si="146"/>
        <v/>
      </c>
    </row>
    <row r="7343" spans="9:9" x14ac:dyDescent="0.25">
      <c r="I7343" t="str">
        <f t="shared" si="146"/>
        <v/>
      </c>
    </row>
    <row r="7344" spans="9:9" x14ac:dyDescent="0.25">
      <c r="I7344" t="str">
        <f t="shared" si="146"/>
        <v/>
      </c>
    </row>
    <row r="7345" spans="9:9" x14ac:dyDescent="0.25">
      <c r="I7345" t="str">
        <f t="shared" si="146"/>
        <v/>
      </c>
    </row>
    <row r="7346" spans="9:9" x14ac:dyDescent="0.25">
      <c r="I7346" t="str">
        <f t="shared" si="146"/>
        <v/>
      </c>
    </row>
    <row r="7347" spans="9:9" x14ac:dyDescent="0.25">
      <c r="I7347" t="str">
        <f t="shared" si="146"/>
        <v/>
      </c>
    </row>
    <row r="7348" spans="9:9" x14ac:dyDescent="0.25">
      <c r="I7348" t="str">
        <f t="shared" si="146"/>
        <v/>
      </c>
    </row>
    <row r="7349" spans="9:9" x14ac:dyDescent="0.25">
      <c r="I7349" t="str">
        <f t="shared" si="146"/>
        <v/>
      </c>
    </row>
    <row r="7350" spans="9:9" x14ac:dyDescent="0.25">
      <c r="I7350" t="str">
        <f t="shared" si="146"/>
        <v/>
      </c>
    </row>
    <row r="7351" spans="9:9" x14ac:dyDescent="0.25">
      <c r="I7351" t="str">
        <f t="shared" si="146"/>
        <v/>
      </c>
    </row>
    <row r="7352" spans="9:9" x14ac:dyDescent="0.25">
      <c r="I7352" t="str">
        <f t="shared" si="146"/>
        <v/>
      </c>
    </row>
    <row r="7353" spans="9:9" x14ac:dyDescent="0.25">
      <c r="I7353" t="str">
        <f t="shared" si="146"/>
        <v/>
      </c>
    </row>
    <row r="7354" spans="9:9" x14ac:dyDescent="0.25">
      <c r="I7354" t="str">
        <f t="shared" si="146"/>
        <v/>
      </c>
    </row>
    <row r="7355" spans="9:9" x14ac:dyDescent="0.25">
      <c r="I7355" t="str">
        <f t="shared" si="146"/>
        <v/>
      </c>
    </row>
    <row r="7356" spans="9:9" x14ac:dyDescent="0.25">
      <c r="I7356" t="str">
        <f t="shared" si="146"/>
        <v/>
      </c>
    </row>
    <row r="7357" spans="9:9" x14ac:dyDescent="0.25">
      <c r="I7357" t="str">
        <f t="shared" si="146"/>
        <v/>
      </c>
    </row>
    <row r="7358" spans="9:9" x14ac:dyDescent="0.25">
      <c r="I7358" t="str">
        <f t="shared" si="146"/>
        <v/>
      </c>
    </row>
    <row r="7359" spans="9:9" x14ac:dyDescent="0.25">
      <c r="I7359" t="str">
        <f t="shared" si="146"/>
        <v/>
      </c>
    </row>
    <row r="7360" spans="9:9" x14ac:dyDescent="0.25">
      <c r="I7360" t="str">
        <f t="shared" si="146"/>
        <v/>
      </c>
    </row>
    <row r="7361" spans="9:9" x14ac:dyDescent="0.25">
      <c r="I7361" t="str">
        <f t="shared" si="146"/>
        <v/>
      </c>
    </row>
    <row r="7362" spans="9:9" x14ac:dyDescent="0.25">
      <c r="I7362" t="str">
        <f t="shared" si="146"/>
        <v/>
      </c>
    </row>
    <row r="7363" spans="9:9" x14ac:dyDescent="0.25">
      <c r="I7363" t="str">
        <f t="shared" si="146"/>
        <v/>
      </c>
    </row>
    <row r="7364" spans="9:9" x14ac:dyDescent="0.25">
      <c r="I7364" t="str">
        <f t="shared" si="146"/>
        <v/>
      </c>
    </row>
    <row r="7365" spans="9:9" x14ac:dyDescent="0.25">
      <c r="I7365" t="str">
        <f t="shared" si="146"/>
        <v/>
      </c>
    </row>
    <row r="7366" spans="9:9" x14ac:dyDescent="0.25">
      <c r="I7366" t="str">
        <f t="shared" ref="I7366:I7429" si="147">IF(OR(H7366="",H7366="(blank)"),"",1)</f>
        <v/>
      </c>
    </row>
    <row r="7367" spans="9:9" x14ac:dyDescent="0.25">
      <c r="I7367" t="str">
        <f t="shared" si="147"/>
        <v/>
      </c>
    </row>
    <row r="7368" spans="9:9" x14ac:dyDescent="0.25">
      <c r="I7368" t="str">
        <f t="shared" si="147"/>
        <v/>
      </c>
    </row>
    <row r="7369" spans="9:9" x14ac:dyDescent="0.25">
      <c r="I7369" t="str">
        <f t="shared" si="147"/>
        <v/>
      </c>
    </row>
    <row r="7370" spans="9:9" x14ac:dyDescent="0.25">
      <c r="I7370" t="str">
        <f t="shared" si="147"/>
        <v/>
      </c>
    </row>
    <row r="7371" spans="9:9" x14ac:dyDescent="0.25">
      <c r="I7371" t="str">
        <f t="shared" si="147"/>
        <v/>
      </c>
    </row>
    <row r="7372" spans="9:9" x14ac:dyDescent="0.25">
      <c r="I7372" t="str">
        <f t="shared" si="147"/>
        <v/>
      </c>
    </row>
    <row r="7373" spans="9:9" x14ac:dyDescent="0.25">
      <c r="I7373" t="str">
        <f t="shared" si="147"/>
        <v/>
      </c>
    </row>
    <row r="7374" spans="9:9" x14ac:dyDescent="0.25">
      <c r="I7374" t="str">
        <f t="shared" si="147"/>
        <v/>
      </c>
    </row>
    <row r="7375" spans="9:9" x14ac:dyDescent="0.25">
      <c r="I7375" t="str">
        <f t="shared" si="147"/>
        <v/>
      </c>
    </row>
    <row r="7376" spans="9:9" x14ac:dyDescent="0.25">
      <c r="I7376" t="str">
        <f t="shared" si="147"/>
        <v/>
      </c>
    </row>
    <row r="7377" spans="9:9" x14ac:dyDescent="0.25">
      <c r="I7377" t="str">
        <f t="shared" si="147"/>
        <v/>
      </c>
    </row>
    <row r="7378" spans="9:9" x14ac:dyDescent="0.25">
      <c r="I7378" t="str">
        <f t="shared" si="147"/>
        <v/>
      </c>
    </row>
    <row r="7379" spans="9:9" x14ac:dyDescent="0.25">
      <c r="I7379" t="str">
        <f t="shared" si="147"/>
        <v/>
      </c>
    </row>
    <row r="7380" spans="9:9" x14ac:dyDescent="0.25">
      <c r="I7380" t="str">
        <f t="shared" si="147"/>
        <v/>
      </c>
    </row>
    <row r="7381" spans="9:9" x14ac:dyDescent="0.25">
      <c r="I7381" t="str">
        <f t="shared" si="147"/>
        <v/>
      </c>
    </row>
    <row r="7382" spans="9:9" x14ac:dyDescent="0.25">
      <c r="I7382" t="str">
        <f t="shared" si="147"/>
        <v/>
      </c>
    </row>
    <row r="7383" spans="9:9" x14ac:dyDescent="0.25">
      <c r="I7383" t="str">
        <f t="shared" si="147"/>
        <v/>
      </c>
    </row>
    <row r="7384" spans="9:9" x14ac:dyDescent="0.25">
      <c r="I7384" t="str">
        <f t="shared" si="147"/>
        <v/>
      </c>
    </row>
    <row r="7385" spans="9:9" x14ac:dyDescent="0.25">
      <c r="I7385" t="str">
        <f t="shared" si="147"/>
        <v/>
      </c>
    </row>
    <row r="7386" spans="9:9" x14ac:dyDescent="0.25">
      <c r="I7386" t="str">
        <f t="shared" si="147"/>
        <v/>
      </c>
    </row>
    <row r="7387" spans="9:9" x14ac:dyDescent="0.25">
      <c r="I7387" t="str">
        <f t="shared" si="147"/>
        <v/>
      </c>
    </row>
    <row r="7388" spans="9:9" x14ac:dyDescent="0.25">
      <c r="I7388" t="str">
        <f t="shared" si="147"/>
        <v/>
      </c>
    </row>
    <row r="7389" spans="9:9" x14ac:dyDescent="0.25">
      <c r="I7389" t="str">
        <f t="shared" si="147"/>
        <v/>
      </c>
    </row>
    <row r="7390" spans="9:9" x14ac:dyDescent="0.25">
      <c r="I7390" t="str">
        <f t="shared" si="147"/>
        <v/>
      </c>
    </row>
    <row r="7391" spans="9:9" x14ac:dyDescent="0.25">
      <c r="I7391" t="str">
        <f t="shared" si="147"/>
        <v/>
      </c>
    </row>
    <row r="7392" spans="9:9" x14ac:dyDescent="0.25">
      <c r="I7392" t="str">
        <f t="shared" si="147"/>
        <v/>
      </c>
    </row>
    <row r="7393" spans="9:9" x14ac:dyDescent="0.25">
      <c r="I7393" t="str">
        <f t="shared" si="147"/>
        <v/>
      </c>
    </row>
    <row r="7394" spans="9:9" x14ac:dyDescent="0.25">
      <c r="I7394" t="str">
        <f t="shared" si="147"/>
        <v/>
      </c>
    </row>
    <row r="7395" spans="9:9" x14ac:dyDescent="0.25">
      <c r="I7395" t="str">
        <f t="shared" si="147"/>
        <v/>
      </c>
    </row>
    <row r="7396" spans="9:9" x14ac:dyDescent="0.25">
      <c r="I7396" t="str">
        <f t="shared" si="147"/>
        <v/>
      </c>
    </row>
    <row r="7397" spans="9:9" x14ac:dyDescent="0.25">
      <c r="I7397" t="str">
        <f t="shared" si="147"/>
        <v/>
      </c>
    </row>
    <row r="7398" spans="9:9" x14ac:dyDescent="0.25">
      <c r="I7398" t="str">
        <f t="shared" si="147"/>
        <v/>
      </c>
    </row>
    <row r="7399" spans="9:9" x14ac:dyDescent="0.25">
      <c r="I7399" t="str">
        <f t="shared" si="147"/>
        <v/>
      </c>
    </row>
    <row r="7400" spans="9:9" x14ac:dyDescent="0.25">
      <c r="I7400" t="str">
        <f t="shared" si="147"/>
        <v/>
      </c>
    </row>
    <row r="7401" spans="9:9" x14ac:dyDescent="0.25">
      <c r="I7401" t="str">
        <f t="shared" si="147"/>
        <v/>
      </c>
    </row>
    <row r="7402" spans="9:9" x14ac:dyDescent="0.25">
      <c r="I7402" t="str">
        <f t="shared" si="147"/>
        <v/>
      </c>
    </row>
    <row r="7403" spans="9:9" x14ac:dyDescent="0.25">
      <c r="I7403" t="str">
        <f t="shared" si="147"/>
        <v/>
      </c>
    </row>
    <row r="7404" spans="9:9" x14ac:dyDescent="0.25">
      <c r="I7404" t="str">
        <f t="shared" si="147"/>
        <v/>
      </c>
    </row>
    <row r="7405" spans="9:9" x14ac:dyDescent="0.25">
      <c r="I7405" t="str">
        <f t="shared" si="147"/>
        <v/>
      </c>
    </row>
    <row r="7406" spans="9:9" x14ac:dyDescent="0.25">
      <c r="I7406" t="str">
        <f t="shared" si="147"/>
        <v/>
      </c>
    </row>
    <row r="7407" spans="9:9" x14ac:dyDescent="0.25">
      <c r="I7407" t="str">
        <f t="shared" si="147"/>
        <v/>
      </c>
    </row>
    <row r="7408" spans="9:9" x14ac:dyDescent="0.25">
      <c r="I7408" t="str">
        <f t="shared" si="147"/>
        <v/>
      </c>
    </row>
    <row r="7409" spans="9:9" x14ac:dyDescent="0.25">
      <c r="I7409" t="str">
        <f t="shared" si="147"/>
        <v/>
      </c>
    </row>
    <row r="7410" spans="9:9" x14ac:dyDescent="0.25">
      <c r="I7410" t="str">
        <f t="shared" si="147"/>
        <v/>
      </c>
    </row>
    <row r="7411" spans="9:9" x14ac:dyDescent="0.25">
      <c r="I7411" t="str">
        <f t="shared" si="147"/>
        <v/>
      </c>
    </row>
    <row r="7412" spans="9:9" x14ac:dyDescent="0.25">
      <c r="I7412" t="str">
        <f t="shared" si="147"/>
        <v/>
      </c>
    </row>
    <row r="7413" spans="9:9" x14ac:dyDescent="0.25">
      <c r="I7413" t="str">
        <f t="shared" si="147"/>
        <v/>
      </c>
    </row>
    <row r="7414" spans="9:9" x14ac:dyDescent="0.25">
      <c r="I7414" t="str">
        <f t="shared" si="147"/>
        <v/>
      </c>
    </row>
    <row r="7415" spans="9:9" x14ac:dyDescent="0.25">
      <c r="I7415" t="str">
        <f t="shared" si="147"/>
        <v/>
      </c>
    </row>
    <row r="7416" spans="9:9" x14ac:dyDescent="0.25">
      <c r="I7416" t="str">
        <f t="shared" si="147"/>
        <v/>
      </c>
    </row>
    <row r="7417" spans="9:9" x14ac:dyDescent="0.25">
      <c r="I7417" t="str">
        <f t="shared" si="147"/>
        <v/>
      </c>
    </row>
    <row r="7418" spans="9:9" x14ac:dyDescent="0.25">
      <c r="I7418" t="str">
        <f t="shared" si="147"/>
        <v/>
      </c>
    </row>
    <row r="7419" spans="9:9" x14ac:dyDescent="0.25">
      <c r="I7419" t="str">
        <f t="shared" si="147"/>
        <v/>
      </c>
    </row>
    <row r="7420" spans="9:9" x14ac:dyDescent="0.25">
      <c r="I7420" t="str">
        <f t="shared" si="147"/>
        <v/>
      </c>
    </row>
    <row r="7421" spans="9:9" x14ac:dyDescent="0.25">
      <c r="I7421" t="str">
        <f t="shared" si="147"/>
        <v/>
      </c>
    </row>
    <row r="7422" spans="9:9" x14ac:dyDescent="0.25">
      <c r="I7422" t="str">
        <f t="shared" si="147"/>
        <v/>
      </c>
    </row>
    <row r="7423" spans="9:9" x14ac:dyDescent="0.25">
      <c r="I7423" t="str">
        <f t="shared" si="147"/>
        <v/>
      </c>
    </row>
    <row r="7424" spans="9:9" x14ac:dyDescent="0.25">
      <c r="I7424" t="str">
        <f t="shared" si="147"/>
        <v/>
      </c>
    </row>
    <row r="7425" spans="9:9" x14ac:dyDescent="0.25">
      <c r="I7425" t="str">
        <f t="shared" si="147"/>
        <v/>
      </c>
    </row>
    <row r="7426" spans="9:9" x14ac:dyDescent="0.25">
      <c r="I7426" t="str">
        <f t="shared" si="147"/>
        <v/>
      </c>
    </row>
    <row r="7427" spans="9:9" x14ac:dyDescent="0.25">
      <c r="I7427" t="str">
        <f t="shared" si="147"/>
        <v/>
      </c>
    </row>
    <row r="7428" spans="9:9" x14ac:dyDescent="0.25">
      <c r="I7428" t="str">
        <f t="shared" si="147"/>
        <v/>
      </c>
    </row>
    <row r="7429" spans="9:9" x14ac:dyDescent="0.25">
      <c r="I7429" t="str">
        <f t="shared" si="147"/>
        <v/>
      </c>
    </row>
    <row r="7430" spans="9:9" x14ac:dyDescent="0.25">
      <c r="I7430" t="str">
        <f t="shared" ref="I7430:I7493" si="148">IF(OR(H7430="",H7430="(blank)"),"",1)</f>
        <v/>
      </c>
    </row>
    <row r="7431" spans="9:9" x14ac:dyDescent="0.25">
      <c r="I7431" t="str">
        <f t="shared" si="148"/>
        <v/>
      </c>
    </row>
    <row r="7432" spans="9:9" x14ac:dyDescent="0.25">
      <c r="I7432" t="str">
        <f t="shared" si="148"/>
        <v/>
      </c>
    </row>
    <row r="7433" spans="9:9" x14ac:dyDescent="0.25">
      <c r="I7433" t="str">
        <f t="shared" si="148"/>
        <v/>
      </c>
    </row>
    <row r="7434" spans="9:9" x14ac:dyDescent="0.25">
      <c r="I7434" t="str">
        <f t="shared" si="148"/>
        <v/>
      </c>
    </row>
    <row r="7435" spans="9:9" x14ac:dyDescent="0.25">
      <c r="I7435" t="str">
        <f t="shared" si="148"/>
        <v/>
      </c>
    </row>
    <row r="7436" spans="9:9" x14ac:dyDescent="0.25">
      <c r="I7436" t="str">
        <f t="shared" si="148"/>
        <v/>
      </c>
    </row>
    <row r="7437" spans="9:9" x14ac:dyDescent="0.25">
      <c r="I7437" t="str">
        <f t="shared" si="148"/>
        <v/>
      </c>
    </row>
    <row r="7438" spans="9:9" x14ac:dyDescent="0.25">
      <c r="I7438" t="str">
        <f t="shared" si="148"/>
        <v/>
      </c>
    </row>
    <row r="7439" spans="9:9" x14ac:dyDescent="0.25">
      <c r="I7439" t="str">
        <f t="shared" si="148"/>
        <v/>
      </c>
    </row>
    <row r="7440" spans="9:9" x14ac:dyDescent="0.25">
      <c r="I7440" t="str">
        <f t="shared" si="148"/>
        <v/>
      </c>
    </row>
    <row r="7441" spans="9:9" x14ac:dyDescent="0.25">
      <c r="I7441" t="str">
        <f t="shared" si="148"/>
        <v/>
      </c>
    </row>
    <row r="7442" spans="9:9" x14ac:dyDescent="0.25">
      <c r="I7442" t="str">
        <f t="shared" si="148"/>
        <v/>
      </c>
    </row>
    <row r="7443" spans="9:9" x14ac:dyDescent="0.25">
      <c r="I7443" t="str">
        <f t="shared" si="148"/>
        <v/>
      </c>
    </row>
    <row r="7444" spans="9:9" x14ac:dyDescent="0.25">
      <c r="I7444" t="str">
        <f t="shared" si="148"/>
        <v/>
      </c>
    </row>
    <row r="7445" spans="9:9" x14ac:dyDescent="0.25">
      <c r="I7445" t="str">
        <f t="shared" si="148"/>
        <v/>
      </c>
    </row>
    <row r="7446" spans="9:9" x14ac:dyDescent="0.25">
      <c r="I7446" t="str">
        <f t="shared" si="148"/>
        <v/>
      </c>
    </row>
    <row r="7447" spans="9:9" x14ac:dyDescent="0.25">
      <c r="I7447" t="str">
        <f t="shared" si="148"/>
        <v/>
      </c>
    </row>
    <row r="7448" spans="9:9" x14ac:dyDescent="0.25">
      <c r="I7448" t="str">
        <f t="shared" si="148"/>
        <v/>
      </c>
    </row>
    <row r="7449" spans="9:9" x14ac:dyDescent="0.25">
      <c r="I7449" t="str">
        <f t="shared" si="148"/>
        <v/>
      </c>
    </row>
    <row r="7450" spans="9:9" x14ac:dyDescent="0.25">
      <c r="I7450" t="str">
        <f t="shared" si="148"/>
        <v/>
      </c>
    </row>
    <row r="7451" spans="9:9" x14ac:dyDescent="0.25">
      <c r="I7451" t="str">
        <f t="shared" si="148"/>
        <v/>
      </c>
    </row>
    <row r="7452" spans="9:9" x14ac:dyDescent="0.25">
      <c r="I7452" t="str">
        <f t="shared" si="148"/>
        <v/>
      </c>
    </row>
    <row r="7453" spans="9:9" x14ac:dyDescent="0.25">
      <c r="I7453" t="str">
        <f t="shared" si="148"/>
        <v/>
      </c>
    </row>
    <row r="7454" spans="9:9" x14ac:dyDescent="0.25">
      <c r="I7454" t="str">
        <f t="shared" si="148"/>
        <v/>
      </c>
    </row>
    <row r="7455" spans="9:9" x14ac:dyDescent="0.25">
      <c r="I7455" t="str">
        <f t="shared" si="148"/>
        <v/>
      </c>
    </row>
    <row r="7456" spans="9:9" x14ac:dyDescent="0.25">
      <c r="I7456" t="str">
        <f t="shared" si="148"/>
        <v/>
      </c>
    </row>
    <row r="7457" spans="9:9" x14ac:dyDescent="0.25">
      <c r="I7457" t="str">
        <f t="shared" si="148"/>
        <v/>
      </c>
    </row>
    <row r="7458" spans="9:9" x14ac:dyDescent="0.25">
      <c r="I7458" t="str">
        <f t="shared" si="148"/>
        <v/>
      </c>
    </row>
    <row r="7459" spans="9:9" x14ac:dyDescent="0.25">
      <c r="I7459" t="str">
        <f t="shared" si="148"/>
        <v/>
      </c>
    </row>
    <row r="7460" spans="9:9" x14ac:dyDescent="0.25">
      <c r="I7460" t="str">
        <f t="shared" si="148"/>
        <v/>
      </c>
    </row>
    <row r="7461" spans="9:9" x14ac:dyDescent="0.25">
      <c r="I7461" t="str">
        <f t="shared" si="148"/>
        <v/>
      </c>
    </row>
    <row r="7462" spans="9:9" x14ac:dyDescent="0.25">
      <c r="I7462" t="str">
        <f t="shared" si="148"/>
        <v/>
      </c>
    </row>
    <row r="7463" spans="9:9" x14ac:dyDescent="0.25">
      <c r="I7463" t="str">
        <f t="shared" si="148"/>
        <v/>
      </c>
    </row>
    <row r="7464" spans="9:9" x14ac:dyDescent="0.25">
      <c r="I7464" t="str">
        <f t="shared" si="148"/>
        <v/>
      </c>
    </row>
    <row r="7465" spans="9:9" x14ac:dyDescent="0.25">
      <c r="I7465" t="str">
        <f t="shared" si="148"/>
        <v/>
      </c>
    </row>
    <row r="7466" spans="9:9" x14ac:dyDescent="0.25">
      <c r="I7466" t="str">
        <f t="shared" si="148"/>
        <v/>
      </c>
    </row>
    <row r="7467" spans="9:9" x14ac:dyDescent="0.25">
      <c r="I7467" t="str">
        <f t="shared" si="148"/>
        <v/>
      </c>
    </row>
    <row r="7468" spans="9:9" x14ac:dyDescent="0.25">
      <c r="I7468" t="str">
        <f t="shared" si="148"/>
        <v/>
      </c>
    </row>
    <row r="7469" spans="9:9" x14ac:dyDescent="0.25">
      <c r="I7469" t="str">
        <f t="shared" si="148"/>
        <v/>
      </c>
    </row>
    <row r="7470" spans="9:9" x14ac:dyDescent="0.25">
      <c r="I7470" t="str">
        <f t="shared" si="148"/>
        <v/>
      </c>
    </row>
    <row r="7471" spans="9:9" x14ac:dyDescent="0.25">
      <c r="I7471" t="str">
        <f t="shared" si="148"/>
        <v/>
      </c>
    </row>
    <row r="7472" spans="9:9" x14ac:dyDescent="0.25">
      <c r="I7472" t="str">
        <f t="shared" si="148"/>
        <v/>
      </c>
    </row>
    <row r="7473" spans="9:9" x14ac:dyDescent="0.25">
      <c r="I7473" t="str">
        <f t="shared" si="148"/>
        <v/>
      </c>
    </row>
    <row r="7474" spans="9:9" x14ac:dyDescent="0.25">
      <c r="I7474" t="str">
        <f t="shared" si="148"/>
        <v/>
      </c>
    </row>
    <row r="7475" spans="9:9" x14ac:dyDescent="0.25">
      <c r="I7475" t="str">
        <f t="shared" si="148"/>
        <v/>
      </c>
    </row>
    <row r="7476" spans="9:9" x14ac:dyDescent="0.25">
      <c r="I7476" t="str">
        <f t="shared" si="148"/>
        <v/>
      </c>
    </row>
    <row r="7477" spans="9:9" x14ac:dyDescent="0.25">
      <c r="I7477" t="str">
        <f t="shared" si="148"/>
        <v/>
      </c>
    </row>
    <row r="7478" spans="9:9" x14ac:dyDescent="0.25">
      <c r="I7478" t="str">
        <f t="shared" si="148"/>
        <v/>
      </c>
    </row>
    <row r="7479" spans="9:9" x14ac:dyDescent="0.25">
      <c r="I7479" t="str">
        <f t="shared" si="148"/>
        <v/>
      </c>
    </row>
    <row r="7480" spans="9:9" x14ac:dyDescent="0.25">
      <c r="I7480" t="str">
        <f t="shared" si="148"/>
        <v/>
      </c>
    </row>
    <row r="7481" spans="9:9" x14ac:dyDescent="0.25">
      <c r="I7481" t="str">
        <f t="shared" si="148"/>
        <v/>
      </c>
    </row>
    <row r="7482" spans="9:9" x14ac:dyDescent="0.25">
      <c r="I7482" t="str">
        <f t="shared" si="148"/>
        <v/>
      </c>
    </row>
    <row r="7483" spans="9:9" x14ac:dyDescent="0.25">
      <c r="I7483" t="str">
        <f t="shared" si="148"/>
        <v/>
      </c>
    </row>
    <row r="7484" spans="9:9" x14ac:dyDescent="0.25">
      <c r="I7484" t="str">
        <f t="shared" si="148"/>
        <v/>
      </c>
    </row>
    <row r="7485" spans="9:9" x14ac:dyDescent="0.25">
      <c r="I7485" t="str">
        <f t="shared" si="148"/>
        <v/>
      </c>
    </row>
    <row r="7486" spans="9:9" x14ac:dyDescent="0.25">
      <c r="I7486" t="str">
        <f t="shared" si="148"/>
        <v/>
      </c>
    </row>
    <row r="7487" spans="9:9" x14ac:dyDescent="0.25">
      <c r="I7487" t="str">
        <f t="shared" si="148"/>
        <v/>
      </c>
    </row>
    <row r="7488" spans="9:9" x14ac:dyDescent="0.25">
      <c r="I7488" t="str">
        <f t="shared" si="148"/>
        <v/>
      </c>
    </row>
    <row r="7489" spans="9:9" x14ac:dyDescent="0.25">
      <c r="I7489" t="str">
        <f t="shared" si="148"/>
        <v/>
      </c>
    </row>
    <row r="7490" spans="9:9" x14ac:dyDescent="0.25">
      <c r="I7490" t="str">
        <f t="shared" si="148"/>
        <v/>
      </c>
    </row>
    <row r="7491" spans="9:9" x14ac:dyDescent="0.25">
      <c r="I7491" t="str">
        <f t="shared" si="148"/>
        <v/>
      </c>
    </row>
    <row r="7492" spans="9:9" x14ac:dyDescent="0.25">
      <c r="I7492" t="str">
        <f t="shared" si="148"/>
        <v/>
      </c>
    </row>
    <row r="7493" spans="9:9" x14ac:dyDescent="0.25">
      <c r="I7493" t="str">
        <f t="shared" si="148"/>
        <v/>
      </c>
    </row>
    <row r="7494" spans="9:9" x14ac:dyDescent="0.25">
      <c r="I7494" t="str">
        <f t="shared" ref="I7494:I7557" si="149">IF(OR(H7494="",H7494="(blank)"),"",1)</f>
        <v/>
      </c>
    </row>
    <row r="7495" spans="9:9" x14ac:dyDescent="0.25">
      <c r="I7495" t="str">
        <f t="shared" si="149"/>
        <v/>
      </c>
    </row>
    <row r="7496" spans="9:9" x14ac:dyDescent="0.25">
      <c r="I7496" t="str">
        <f t="shared" si="149"/>
        <v/>
      </c>
    </row>
    <row r="7497" spans="9:9" x14ac:dyDescent="0.25">
      <c r="I7497" t="str">
        <f t="shared" si="149"/>
        <v/>
      </c>
    </row>
    <row r="7498" spans="9:9" x14ac:dyDescent="0.25">
      <c r="I7498" t="str">
        <f t="shared" si="149"/>
        <v/>
      </c>
    </row>
    <row r="7499" spans="9:9" x14ac:dyDescent="0.25">
      <c r="I7499" t="str">
        <f t="shared" si="149"/>
        <v/>
      </c>
    </row>
    <row r="7500" spans="9:9" x14ac:dyDescent="0.25">
      <c r="I7500" t="str">
        <f t="shared" si="149"/>
        <v/>
      </c>
    </row>
    <row r="7501" spans="9:9" x14ac:dyDescent="0.25">
      <c r="I7501" t="str">
        <f t="shared" si="149"/>
        <v/>
      </c>
    </row>
    <row r="7502" spans="9:9" x14ac:dyDescent="0.25">
      <c r="I7502" t="str">
        <f t="shared" si="149"/>
        <v/>
      </c>
    </row>
    <row r="7503" spans="9:9" x14ac:dyDescent="0.25">
      <c r="I7503" t="str">
        <f t="shared" si="149"/>
        <v/>
      </c>
    </row>
    <row r="7504" spans="9:9" x14ac:dyDescent="0.25">
      <c r="I7504" t="str">
        <f t="shared" si="149"/>
        <v/>
      </c>
    </row>
    <row r="7505" spans="9:9" x14ac:dyDescent="0.25">
      <c r="I7505" t="str">
        <f t="shared" si="149"/>
        <v/>
      </c>
    </row>
    <row r="7506" spans="9:9" x14ac:dyDescent="0.25">
      <c r="I7506" t="str">
        <f t="shared" si="149"/>
        <v/>
      </c>
    </row>
    <row r="7507" spans="9:9" x14ac:dyDescent="0.25">
      <c r="I7507" t="str">
        <f t="shared" si="149"/>
        <v/>
      </c>
    </row>
    <row r="7508" spans="9:9" x14ac:dyDescent="0.25">
      <c r="I7508" t="str">
        <f t="shared" si="149"/>
        <v/>
      </c>
    </row>
    <row r="7509" spans="9:9" x14ac:dyDescent="0.25">
      <c r="I7509" t="str">
        <f t="shared" si="149"/>
        <v/>
      </c>
    </row>
    <row r="7510" spans="9:9" x14ac:dyDescent="0.25">
      <c r="I7510" t="str">
        <f t="shared" si="149"/>
        <v/>
      </c>
    </row>
    <row r="7511" spans="9:9" x14ac:dyDescent="0.25">
      <c r="I7511" t="str">
        <f t="shared" si="149"/>
        <v/>
      </c>
    </row>
    <row r="7512" spans="9:9" x14ac:dyDescent="0.25">
      <c r="I7512" t="str">
        <f t="shared" si="149"/>
        <v/>
      </c>
    </row>
    <row r="7513" spans="9:9" x14ac:dyDescent="0.25">
      <c r="I7513" t="str">
        <f t="shared" si="149"/>
        <v/>
      </c>
    </row>
    <row r="7514" spans="9:9" x14ac:dyDescent="0.25">
      <c r="I7514" t="str">
        <f t="shared" si="149"/>
        <v/>
      </c>
    </row>
    <row r="7515" spans="9:9" x14ac:dyDescent="0.25">
      <c r="I7515" t="str">
        <f t="shared" si="149"/>
        <v/>
      </c>
    </row>
    <row r="7516" spans="9:9" x14ac:dyDescent="0.25">
      <c r="I7516" t="str">
        <f t="shared" si="149"/>
        <v/>
      </c>
    </row>
    <row r="7517" spans="9:9" x14ac:dyDescent="0.25">
      <c r="I7517" t="str">
        <f t="shared" si="149"/>
        <v/>
      </c>
    </row>
    <row r="7518" spans="9:9" x14ac:dyDescent="0.25">
      <c r="I7518" t="str">
        <f t="shared" si="149"/>
        <v/>
      </c>
    </row>
    <row r="7519" spans="9:9" x14ac:dyDescent="0.25">
      <c r="I7519" t="str">
        <f t="shared" si="149"/>
        <v/>
      </c>
    </row>
    <row r="7520" spans="9:9" x14ac:dyDescent="0.25">
      <c r="I7520" t="str">
        <f t="shared" si="149"/>
        <v/>
      </c>
    </row>
    <row r="7521" spans="9:9" x14ac:dyDescent="0.25">
      <c r="I7521" t="str">
        <f t="shared" si="149"/>
        <v/>
      </c>
    </row>
    <row r="7522" spans="9:9" x14ac:dyDescent="0.25">
      <c r="I7522" t="str">
        <f t="shared" si="149"/>
        <v/>
      </c>
    </row>
    <row r="7523" spans="9:9" x14ac:dyDescent="0.25">
      <c r="I7523" t="str">
        <f t="shared" si="149"/>
        <v/>
      </c>
    </row>
    <row r="7524" spans="9:9" x14ac:dyDescent="0.25">
      <c r="I7524" t="str">
        <f t="shared" si="149"/>
        <v/>
      </c>
    </row>
    <row r="7525" spans="9:9" x14ac:dyDescent="0.25">
      <c r="I7525" t="str">
        <f t="shared" si="149"/>
        <v/>
      </c>
    </row>
    <row r="7526" spans="9:9" x14ac:dyDescent="0.25">
      <c r="I7526" t="str">
        <f t="shared" si="149"/>
        <v/>
      </c>
    </row>
    <row r="7527" spans="9:9" x14ac:dyDescent="0.25">
      <c r="I7527" t="str">
        <f t="shared" si="149"/>
        <v/>
      </c>
    </row>
    <row r="7528" spans="9:9" x14ac:dyDescent="0.25">
      <c r="I7528" t="str">
        <f t="shared" si="149"/>
        <v/>
      </c>
    </row>
    <row r="7529" spans="9:9" x14ac:dyDescent="0.25">
      <c r="I7529" t="str">
        <f t="shared" si="149"/>
        <v/>
      </c>
    </row>
    <row r="7530" spans="9:9" x14ac:dyDescent="0.25">
      <c r="I7530" t="str">
        <f t="shared" si="149"/>
        <v/>
      </c>
    </row>
    <row r="7531" spans="9:9" x14ac:dyDescent="0.25">
      <c r="I7531" t="str">
        <f t="shared" si="149"/>
        <v/>
      </c>
    </row>
    <row r="7532" spans="9:9" x14ac:dyDescent="0.25">
      <c r="I7532" t="str">
        <f t="shared" si="149"/>
        <v/>
      </c>
    </row>
    <row r="7533" spans="9:9" x14ac:dyDescent="0.25">
      <c r="I7533" t="str">
        <f t="shared" si="149"/>
        <v/>
      </c>
    </row>
    <row r="7534" spans="9:9" x14ac:dyDescent="0.25">
      <c r="I7534" t="str">
        <f t="shared" si="149"/>
        <v/>
      </c>
    </row>
    <row r="7535" spans="9:9" x14ac:dyDescent="0.25">
      <c r="I7535" t="str">
        <f t="shared" si="149"/>
        <v/>
      </c>
    </row>
    <row r="7536" spans="9:9" x14ac:dyDescent="0.25">
      <c r="I7536" t="str">
        <f t="shared" si="149"/>
        <v/>
      </c>
    </row>
    <row r="7537" spans="9:9" x14ac:dyDescent="0.25">
      <c r="I7537" t="str">
        <f t="shared" si="149"/>
        <v/>
      </c>
    </row>
    <row r="7538" spans="9:9" x14ac:dyDescent="0.25">
      <c r="I7538" t="str">
        <f t="shared" si="149"/>
        <v/>
      </c>
    </row>
    <row r="7539" spans="9:9" x14ac:dyDescent="0.25">
      <c r="I7539" t="str">
        <f t="shared" si="149"/>
        <v/>
      </c>
    </row>
    <row r="7540" spans="9:9" x14ac:dyDescent="0.25">
      <c r="I7540" t="str">
        <f t="shared" si="149"/>
        <v/>
      </c>
    </row>
    <row r="7541" spans="9:9" x14ac:dyDescent="0.25">
      <c r="I7541" t="str">
        <f t="shared" si="149"/>
        <v/>
      </c>
    </row>
    <row r="7542" spans="9:9" x14ac:dyDescent="0.25">
      <c r="I7542" t="str">
        <f t="shared" si="149"/>
        <v/>
      </c>
    </row>
    <row r="7543" spans="9:9" x14ac:dyDescent="0.25">
      <c r="I7543" t="str">
        <f t="shared" si="149"/>
        <v/>
      </c>
    </row>
    <row r="7544" spans="9:9" x14ac:dyDescent="0.25">
      <c r="I7544" t="str">
        <f t="shared" si="149"/>
        <v/>
      </c>
    </row>
    <row r="7545" spans="9:9" x14ac:dyDescent="0.25">
      <c r="I7545" t="str">
        <f t="shared" si="149"/>
        <v/>
      </c>
    </row>
    <row r="7546" spans="9:9" x14ac:dyDescent="0.25">
      <c r="I7546" t="str">
        <f t="shared" si="149"/>
        <v/>
      </c>
    </row>
    <row r="7547" spans="9:9" x14ac:dyDescent="0.25">
      <c r="I7547" t="str">
        <f t="shared" si="149"/>
        <v/>
      </c>
    </row>
    <row r="7548" spans="9:9" x14ac:dyDescent="0.25">
      <c r="I7548" t="str">
        <f t="shared" si="149"/>
        <v/>
      </c>
    </row>
    <row r="7549" spans="9:9" x14ac:dyDescent="0.25">
      <c r="I7549" t="str">
        <f t="shared" si="149"/>
        <v/>
      </c>
    </row>
    <row r="7550" spans="9:9" x14ac:dyDescent="0.25">
      <c r="I7550" t="str">
        <f t="shared" si="149"/>
        <v/>
      </c>
    </row>
    <row r="7551" spans="9:9" x14ac:dyDescent="0.25">
      <c r="I7551" t="str">
        <f t="shared" si="149"/>
        <v/>
      </c>
    </row>
    <row r="7552" spans="9:9" x14ac:dyDescent="0.25">
      <c r="I7552" t="str">
        <f t="shared" si="149"/>
        <v/>
      </c>
    </row>
    <row r="7553" spans="9:9" x14ac:dyDescent="0.25">
      <c r="I7553" t="str">
        <f t="shared" si="149"/>
        <v/>
      </c>
    </row>
    <row r="7554" spans="9:9" x14ac:dyDescent="0.25">
      <c r="I7554" t="str">
        <f t="shared" si="149"/>
        <v/>
      </c>
    </row>
    <row r="7555" spans="9:9" x14ac:dyDescent="0.25">
      <c r="I7555" t="str">
        <f t="shared" si="149"/>
        <v/>
      </c>
    </row>
    <row r="7556" spans="9:9" x14ac:dyDescent="0.25">
      <c r="I7556" t="str">
        <f t="shared" si="149"/>
        <v/>
      </c>
    </row>
    <row r="7557" spans="9:9" x14ac:dyDescent="0.25">
      <c r="I7557" t="str">
        <f t="shared" si="149"/>
        <v/>
      </c>
    </row>
    <row r="7558" spans="9:9" x14ac:dyDescent="0.25">
      <c r="I7558" t="str">
        <f t="shared" ref="I7558:I7621" si="150">IF(OR(H7558="",H7558="(blank)"),"",1)</f>
        <v/>
      </c>
    </row>
    <row r="7559" spans="9:9" x14ac:dyDescent="0.25">
      <c r="I7559" t="str">
        <f t="shared" si="150"/>
        <v/>
      </c>
    </row>
    <row r="7560" spans="9:9" x14ac:dyDescent="0.25">
      <c r="I7560" t="str">
        <f t="shared" si="150"/>
        <v/>
      </c>
    </row>
    <row r="7561" spans="9:9" x14ac:dyDescent="0.25">
      <c r="I7561" t="str">
        <f t="shared" si="150"/>
        <v/>
      </c>
    </row>
    <row r="7562" spans="9:9" x14ac:dyDescent="0.25">
      <c r="I7562" t="str">
        <f t="shared" si="150"/>
        <v/>
      </c>
    </row>
    <row r="7563" spans="9:9" x14ac:dyDescent="0.25">
      <c r="I7563" t="str">
        <f t="shared" si="150"/>
        <v/>
      </c>
    </row>
    <row r="7564" spans="9:9" x14ac:dyDescent="0.25">
      <c r="I7564" t="str">
        <f t="shared" si="150"/>
        <v/>
      </c>
    </row>
    <row r="7565" spans="9:9" x14ac:dyDescent="0.25">
      <c r="I7565" t="str">
        <f t="shared" si="150"/>
        <v/>
      </c>
    </row>
    <row r="7566" spans="9:9" x14ac:dyDescent="0.25">
      <c r="I7566" t="str">
        <f t="shared" si="150"/>
        <v/>
      </c>
    </row>
    <row r="7567" spans="9:9" x14ac:dyDescent="0.25">
      <c r="I7567" t="str">
        <f t="shared" si="150"/>
        <v/>
      </c>
    </row>
    <row r="7568" spans="9:9" x14ac:dyDescent="0.25">
      <c r="I7568" t="str">
        <f t="shared" si="150"/>
        <v/>
      </c>
    </row>
    <row r="7569" spans="9:9" x14ac:dyDescent="0.25">
      <c r="I7569" t="str">
        <f t="shared" si="150"/>
        <v/>
      </c>
    </row>
    <row r="7570" spans="9:9" x14ac:dyDescent="0.25">
      <c r="I7570" t="str">
        <f t="shared" si="150"/>
        <v/>
      </c>
    </row>
    <row r="7571" spans="9:9" x14ac:dyDescent="0.25">
      <c r="I7571" t="str">
        <f t="shared" si="150"/>
        <v/>
      </c>
    </row>
    <row r="7572" spans="9:9" x14ac:dyDescent="0.25">
      <c r="I7572" t="str">
        <f t="shared" si="150"/>
        <v/>
      </c>
    </row>
    <row r="7573" spans="9:9" x14ac:dyDescent="0.25">
      <c r="I7573" t="str">
        <f t="shared" si="150"/>
        <v/>
      </c>
    </row>
    <row r="7574" spans="9:9" x14ac:dyDescent="0.25">
      <c r="I7574" t="str">
        <f t="shared" si="150"/>
        <v/>
      </c>
    </row>
    <row r="7575" spans="9:9" x14ac:dyDescent="0.25">
      <c r="I7575" t="str">
        <f t="shared" si="150"/>
        <v/>
      </c>
    </row>
    <row r="7576" spans="9:9" x14ac:dyDescent="0.25">
      <c r="I7576" t="str">
        <f t="shared" si="150"/>
        <v/>
      </c>
    </row>
    <row r="7577" spans="9:9" x14ac:dyDescent="0.25">
      <c r="I7577" t="str">
        <f t="shared" si="150"/>
        <v/>
      </c>
    </row>
    <row r="7578" spans="9:9" x14ac:dyDescent="0.25">
      <c r="I7578" t="str">
        <f t="shared" si="150"/>
        <v/>
      </c>
    </row>
    <row r="7579" spans="9:9" x14ac:dyDescent="0.25">
      <c r="I7579" t="str">
        <f t="shared" si="150"/>
        <v/>
      </c>
    </row>
    <row r="7580" spans="9:9" x14ac:dyDescent="0.25">
      <c r="I7580" t="str">
        <f t="shared" si="150"/>
        <v/>
      </c>
    </row>
    <row r="7581" spans="9:9" x14ac:dyDescent="0.25">
      <c r="I7581" t="str">
        <f t="shared" si="150"/>
        <v/>
      </c>
    </row>
    <row r="7582" spans="9:9" x14ac:dyDescent="0.25">
      <c r="I7582" t="str">
        <f t="shared" si="150"/>
        <v/>
      </c>
    </row>
    <row r="7583" spans="9:9" x14ac:dyDescent="0.25">
      <c r="I7583" t="str">
        <f t="shared" si="150"/>
        <v/>
      </c>
    </row>
    <row r="7584" spans="9:9" x14ac:dyDescent="0.25">
      <c r="I7584" t="str">
        <f t="shared" si="150"/>
        <v/>
      </c>
    </row>
    <row r="7585" spans="9:9" x14ac:dyDescent="0.25">
      <c r="I7585" t="str">
        <f t="shared" si="150"/>
        <v/>
      </c>
    </row>
    <row r="7586" spans="9:9" x14ac:dyDescent="0.25">
      <c r="I7586" t="str">
        <f t="shared" si="150"/>
        <v/>
      </c>
    </row>
    <row r="7587" spans="9:9" x14ac:dyDescent="0.25">
      <c r="I7587" t="str">
        <f t="shared" si="150"/>
        <v/>
      </c>
    </row>
    <row r="7588" spans="9:9" x14ac:dyDescent="0.25">
      <c r="I7588" t="str">
        <f t="shared" si="150"/>
        <v/>
      </c>
    </row>
    <row r="7589" spans="9:9" x14ac:dyDescent="0.25">
      <c r="I7589" t="str">
        <f t="shared" si="150"/>
        <v/>
      </c>
    </row>
    <row r="7590" spans="9:9" x14ac:dyDescent="0.25">
      <c r="I7590" t="str">
        <f t="shared" si="150"/>
        <v/>
      </c>
    </row>
    <row r="7591" spans="9:9" x14ac:dyDescent="0.25">
      <c r="I7591" t="str">
        <f t="shared" si="150"/>
        <v/>
      </c>
    </row>
    <row r="7592" spans="9:9" x14ac:dyDescent="0.25">
      <c r="I7592" t="str">
        <f t="shared" si="150"/>
        <v/>
      </c>
    </row>
    <row r="7593" spans="9:9" x14ac:dyDescent="0.25">
      <c r="I7593" t="str">
        <f t="shared" si="150"/>
        <v/>
      </c>
    </row>
    <row r="7594" spans="9:9" x14ac:dyDescent="0.25">
      <c r="I7594" t="str">
        <f t="shared" si="150"/>
        <v/>
      </c>
    </row>
    <row r="7595" spans="9:9" x14ac:dyDescent="0.25">
      <c r="I7595" t="str">
        <f t="shared" si="150"/>
        <v/>
      </c>
    </row>
    <row r="7596" spans="9:9" x14ac:dyDescent="0.25">
      <c r="I7596" t="str">
        <f t="shared" si="150"/>
        <v/>
      </c>
    </row>
    <row r="7597" spans="9:9" x14ac:dyDescent="0.25">
      <c r="I7597" t="str">
        <f t="shared" si="150"/>
        <v/>
      </c>
    </row>
    <row r="7598" spans="9:9" x14ac:dyDescent="0.25">
      <c r="I7598" t="str">
        <f t="shared" si="150"/>
        <v/>
      </c>
    </row>
    <row r="7599" spans="9:9" x14ac:dyDescent="0.25">
      <c r="I7599" t="str">
        <f t="shared" si="150"/>
        <v/>
      </c>
    </row>
    <row r="7600" spans="9:9" x14ac:dyDescent="0.25">
      <c r="I7600" t="str">
        <f t="shared" si="150"/>
        <v/>
      </c>
    </row>
    <row r="7601" spans="9:9" x14ac:dyDescent="0.25">
      <c r="I7601" t="str">
        <f t="shared" si="150"/>
        <v/>
      </c>
    </row>
    <row r="7602" spans="9:9" x14ac:dyDescent="0.25">
      <c r="I7602" t="str">
        <f t="shared" si="150"/>
        <v/>
      </c>
    </row>
    <row r="7603" spans="9:9" x14ac:dyDescent="0.25">
      <c r="I7603" t="str">
        <f t="shared" si="150"/>
        <v/>
      </c>
    </row>
    <row r="7604" spans="9:9" x14ac:dyDescent="0.25">
      <c r="I7604" t="str">
        <f t="shared" si="150"/>
        <v/>
      </c>
    </row>
    <row r="7605" spans="9:9" x14ac:dyDescent="0.25">
      <c r="I7605" t="str">
        <f t="shared" si="150"/>
        <v/>
      </c>
    </row>
    <row r="7606" spans="9:9" x14ac:dyDescent="0.25">
      <c r="I7606" t="str">
        <f t="shared" si="150"/>
        <v/>
      </c>
    </row>
    <row r="7607" spans="9:9" x14ac:dyDescent="0.25">
      <c r="I7607" t="str">
        <f t="shared" si="150"/>
        <v/>
      </c>
    </row>
    <row r="7608" spans="9:9" x14ac:dyDescent="0.25">
      <c r="I7608" t="str">
        <f t="shared" si="150"/>
        <v/>
      </c>
    </row>
    <row r="7609" spans="9:9" x14ac:dyDescent="0.25">
      <c r="I7609" t="str">
        <f t="shared" si="150"/>
        <v/>
      </c>
    </row>
    <row r="7610" spans="9:9" x14ac:dyDescent="0.25">
      <c r="I7610" t="str">
        <f t="shared" si="150"/>
        <v/>
      </c>
    </row>
    <row r="7611" spans="9:9" x14ac:dyDescent="0.25">
      <c r="I7611" t="str">
        <f t="shared" si="150"/>
        <v/>
      </c>
    </row>
    <row r="7612" spans="9:9" x14ac:dyDescent="0.25">
      <c r="I7612" t="str">
        <f t="shared" si="150"/>
        <v/>
      </c>
    </row>
    <row r="7613" spans="9:9" x14ac:dyDescent="0.25">
      <c r="I7613" t="str">
        <f t="shared" si="150"/>
        <v/>
      </c>
    </row>
    <row r="7614" spans="9:9" x14ac:dyDescent="0.25">
      <c r="I7614" t="str">
        <f t="shared" si="150"/>
        <v/>
      </c>
    </row>
    <row r="7615" spans="9:9" x14ac:dyDescent="0.25">
      <c r="I7615" t="str">
        <f t="shared" si="150"/>
        <v/>
      </c>
    </row>
    <row r="7616" spans="9:9" x14ac:dyDescent="0.25">
      <c r="I7616" t="str">
        <f t="shared" si="150"/>
        <v/>
      </c>
    </row>
    <row r="7617" spans="9:9" x14ac:dyDescent="0.25">
      <c r="I7617" t="str">
        <f t="shared" si="150"/>
        <v/>
      </c>
    </row>
    <row r="7618" spans="9:9" x14ac:dyDescent="0.25">
      <c r="I7618" t="str">
        <f t="shared" si="150"/>
        <v/>
      </c>
    </row>
    <row r="7619" spans="9:9" x14ac:dyDescent="0.25">
      <c r="I7619" t="str">
        <f t="shared" si="150"/>
        <v/>
      </c>
    </row>
    <row r="7620" spans="9:9" x14ac:dyDescent="0.25">
      <c r="I7620" t="str">
        <f t="shared" si="150"/>
        <v/>
      </c>
    </row>
    <row r="7621" spans="9:9" x14ac:dyDescent="0.25">
      <c r="I7621" t="str">
        <f t="shared" si="150"/>
        <v/>
      </c>
    </row>
    <row r="7622" spans="9:9" x14ac:dyDescent="0.25">
      <c r="I7622" t="str">
        <f t="shared" ref="I7622:I7685" si="151">IF(OR(H7622="",H7622="(blank)"),"",1)</f>
        <v/>
      </c>
    </row>
    <row r="7623" spans="9:9" x14ac:dyDescent="0.25">
      <c r="I7623" t="str">
        <f t="shared" si="151"/>
        <v/>
      </c>
    </row>
    <row r="7624" spans="9:9" x14ac:dyDescent="0.25">
      <c r="I7624" t="str">
        <f t="shared" si="151"/>
        <v/>
      </c>
    </row>
    <row r="7625" spans="9:9" x14ac:dyDescent="0.25">
      <c r="I7625" t="str">
        <f t="shared" si="151"/>
        <v/>
      </c>
    </row>
    <row r="7626" spans="9:9" x14ac:dyDescent="0.25">
      <c r="I7626" t="str">
        <f t="shared" si="151"/>
        <v/>
      </c>
    </row>
    <row r="7627" spans="9:9" x14ac:dyDescent="0.25">
      <c r="I7627" t="str">
        <f t="shared" si="151"/>
        <v/>
      </c>
    </row>
    <row r="7628" spans="9:9" x14ac:dyDescent="0.25">
      <c r="I7628" t="str">
        <f t="shared" si="151"/>
        <v/>
      </c>
    </row>
    <row r="7629" spans="9:9" x14ac:dyDescent="0.25">
      <c r="I7629" t="str">
        <f t="shared" si="151"/>
        <v/>
      </c>
    </row>
    <row r="7630" spans="9:9" x14ac:dyDescent="0.25">
      <c r="I7630" t="str">
        <f t="shared" si="151"/>
        <v/>
      </c>
    </row>
    <row r="7631" spans="9:9" x14ac:dyDescent="0.25">
      <c r="I7631" t="str">
        <f t="shared" si="151"/>
        <v/>
      </c>
    </row>
    <row r="7632" spans="9:9" x14ac:dyDescent="0.25">
      <c r="I7632" t="str">
        <f t="shared" si="151"/>
        <v/>
      </c>
    </row>
    <row r="7633" spans="9:9" x14ac:dyDescent="0.25">
      <c r="I7633" t="str">
        <f t="shared" si="151"/>
        <v/>
      </c>
    </row>
    <row r="7634" spans="9:9" x14ac:dyDescent="0.25">
      <c r="I7634" t="str">
        <f t="shared" si="151"/>
        <v/>
      </c>
    </row>
    <row r="7635" spans="9:9" x14ac:dyDescent="0.25">
      <c r="I7635" t="str">
        <f t="shared" si="151"/>
        <v/>
      </c>
    </row>
    <row r="7636" spans="9:9" x14ac:dyDescent="0.25">
      <c r="I7636" t="str">
        <f t="shared" si="151"/>
        <v/>
      </c>
    </row>
    <row r="7637" spans="9:9" x14ac:dyDescent="0.25">
      <c r="I7637" t="str">
        <f t="shared" si="151"/>
        <v/>
      </c>
    </row>
    <row r="7638" spans="9:9" x14ac:dyDescent="0.25">
      <c r="I7638" t="str">
        <f t="shared" si="151"/>
        <v/>
      </c>
    </row>
    <row r="7639" spans="9:9" x14ac:dyDescent="0.25">
      <c r="I7639" t="str">
        <f t="shared" si="151"/>
        <v/>
      </c>
    </row>
    <row r="7640" spans="9:9" x14ac:dyDescent="0.25">
      <c r="I7640" t="str">
        <f t="shared" si="151"/>
        <v/>
      </c>
    </row>
    <row r="7641" spans="9:9" x14ac:dyDescent="0.25">
      <c r="I7641" t="str">
        <f t="shared" si="151"/>
        <v/>
      </c>
    </row>
    <row r="7642" spans="9:9" x14ac:dyDescent="0.25">
      <c r="I7642" t="str">
        <f t="shared" si="151"/>
        <v/>
      </c>
    </row>
    <row r="7643" spans="9:9" x14ac:dyDescent="0.25">
      <c r="I7643" t="str">
        <f t="shared" si="151"/>
        <v/>
      </c>
    </row>
    <row r="7644" spans="9:9" x14ac:dyDescent="0.25">
      <c r="I7644" t="str">
        <f t="shared" si="151"/>
        <v/>
      </c>
    </row>
    <row r="7645" spans="9:9" x14ac:dyDescent="0.25">
      <c r="I7645" t="str">
        <f t="shared" si="151"/>
        <v/>
      </c>
    </row>
    <row r="7646" spans="9:9" x14ac:dyDescent="0.25">
      <c r="I7646" t="str">
        <f t="shared" si="151"/>
        <v/>
      </c>
    </row>
    <row r="7647" spans="9:9" x14ac:dyDescent="0.25">
      <c r="I7647" t="str">
        <f t="shared" si="151"/>
        <v/>
      </c>
    </row>
    <row r="7648" spans="9:9" x14ac:dyDescent="0.25">
      <c r="I7648" t="str">
        <f t="shared" si="151"/>
        <v/>
      </c>
    </row>
    <row r="7649" spans="9:9" x14ac:dyDescent="0.25">
      <c r="I7649" t="str">
        <f t="shared" si="151"/>
        <v/>
      </c>
    </row>
    <row r="7650" spans="9:9" x14ac:dyDescent="0.25">
      <c r="I7650" t="str">
        <f t="shared" si="151"/>
        <v/>
      </c>
    </row>
    <row r="7651" spans="9:9" x14ac:dyDescent="0.25">
      <c r="I7651" t="str">
        <f t="shared" si="151"/>
        <v/>
      </c>
    </row>
    <row r="7652" spans="9:9" x14ac:dyDescent="0.25">
      <c r="I7652" t="str">
        <f t="shared" si="151"/>
        <v/>
      </c>
    </row>
    <row r="7653" spans="9:9" x14ac:dyDescent="0.25">
      <c r="I7653" t="str">
        <f t="shared" si="151"/>
        <v/>
      </c>
    </row>
    <row r="7654" spans="9:9" x14ac:dyDescent="0.25">
      <c r="I7654" t="str">
        <f t="shared" si="151"/>
        <v/>
      </c>
    </row>
    <row r="7655" spans="9:9" x14ac:dyDescent="0.25">
      <c r="I7655" t="str">
        <f t="shared" si="151"/>
        <v/>
      </c>
    </row>
    <row r="7656" spans="9:9" x14ac:dyDescent="0.25">
      <c r="I7656" t="str">
        <f t="shared" si="151"/>
        <v/>
      </c>
    </row>
    <row r="7657" spans="9:9" x14ac:dyDescent="0.25">
      <c r="I7657" t="str">
        <f t="shared" si="151"/>
        <v/>
      </c>
    </row>
    <row r="7658" spans="9:9" x14ac:dyDescent="0.25">
      <c r="I7658" t="str">
        <f t="shared" si="151"/>
        <v/>
      </c>
    </row>
    <row r="7659" spans="9:9" x14ac:dyDescent="0.25">
      <c r="I7659" t="str">
        <f t="shared" si="151"/>
        <v/>
      </c>
    </row>
    <row r="7660" spans="9:9" x14ac:dyDescent="0.25">
      <c r="I7660" t="str">
        <f t="shared" si="151"/>
        <v/>
      </c>
    </row>
    <row r="7661" spans="9:9" x14ac:dyDescent="0.25">
      <c r="I7661" t="str">
        <f t="shared" si="151"/>
        <v/>
      </c>
    </row>
    <row r="7662" spans="9:9" x14ac:dyDescent="0.25">
      <c r="I7662" t="str">
        <f t="shared" si="151"/>
        <v/>
      </c>
    </row>
    <row r="7663" spans="9:9" x14ac:dyDescent="0.25">
      <c r="I7663" t="str">
        <f t="shared" si="151"/>
        <v/>
      </c>
    </row>
    <row r="7664" spans="9:9" x14ac:dyDescent="0.25">
      <c r="I7664" t="str">
        <f t="shared" si="151"/>
        <v/>
      </c>
    </row>
    <row r="7665" spans="9:9" x14ac:dyDescent="0.25">
      <c r="I7665" t="str">
        <f t="shared" si="151"/>
        <v/>
      </c>
    </row>
    <row r="7666" spans="9:9" x14ac:dyDescent="0.25">
      <c r="I7666" t="str">
        <f t="shared" si="151"/>
        <v/>
      </c>
    </row>
    <row r="7667" spans="9:9" x14ac:dyDescent="0.25">
      <c r="I7667" t="str">
        <f t="shared" si="151"/>
        <v/>
      </c>
    </row>
    <row r="7668" spans="9:9" x14ac:dyDescent="0.25">
      <c r="I7668" t="str">
        <f t="shared" si="151"/>
        <v/>
      </c>
    </row>
    <row r="7669" spans="9:9" x14ac:dyDescent="0.25">
      <c r="I7669" t="str">
        <f t="shared" si="151"/>
        <v/>
      </c>
    </row>
    <row r="7670" spans="9:9" x14ac:dyDescent="0.25">
      <c r="I7670" t="str">
        <f t="shared" si="151"/>
        <v/>
      </c>
    </row>
    <row r="7671" spans="9:9" x14ac:dyDescent="0.25">
      <c r="I7671" t="str">
        <f t="shared" si="151"/>
        <v/>
      </c>
    </row>
    <row r="7672" spans="9:9" x14ac:dyDescent="0.25">
      <c r="I7672" t="str">
        <f t="shared" si="151"/>
        <v/>
      </c>
    </row>
    <row r="7673" spans="9:9" x14ac:dyDescent="0.25">
      <c r="I7673" t="str">
        <f t="shared" si="151"/>
        <v/>
      </c>
    </row>
    <row r="7674" spans="9:9" x14ac:dyDescent="0.25">
      <c r="I7674" t="str">
        <f t="shared" si="151"/>
        <v/>
      </c>
    </row>
    <row r="7675" spans="9:9" x14ac:dyDescent="0.25">
      <c r="I7675" t="str">
        <f t="shared" si="151"/>
        <v/>
      </c>
    </row>
    <row r="7676" spans="9:9" x14ac:dyDescent="0.25">
      <c r="I7676" t="str">
        <f t="shared" si="151"/>
        <v/>
      </c>
    </row>
    <row r="7677" spans="9:9" x14ac:dyDescent="0.25">
      <c r="I7677" t="str">
        <f t="shared" si="151"/>
        <v/>
      </c>
    </row>
    <row r="7678" spans="9:9" x14ac:dyDescent="0.25">
      <c r="I7678" t="str">
        <f t="shared" si="151"/>
        <v/>
      </c>
    </row>
    <row r="7679" spans="9:9" x14ac:dyDescent="0.25">
      <c r="I7679" t="str">
        <f t="shared" si="151"/>
        <v/>
      </c>
    </row>
    <row r="7680" spans="9:9" x14ac:dyDescent="0.25">
      <c r="I7680" t="str">
        <f t="shared" si="151"/>
        <v/>
      </c>
    </row>
    <row r="7681" spans="9:9" x14ac:dyDescent="0.25">
      <c r="I7681" t="str">
        <f t="shared" si="151"/>
        <v/>
      </c>
    </row>
    <row r="7682" spans="9:9" x14ac:dyDescent="0.25">
      <c r="I7682" t="str">
        <f t="shared" si="151"/>
        <v/>
      </c>
    </row>
    <row r="7683" spans="9:9" x14ac:dyDescent="0.25">
      <c r="I7683" t="str">
        <f t="shared" si="151"/>
        <v/>
      </c>
    </row>
    <row r="7684" spans="9:9" x14ac:dyDescent="0.25">
      <c r="I7684" t="str">
        <f t="shared" si="151"/>
        <v/>
      </c>
    </row>
    <row r="7685" spans="9:9" x14ac:dyDescent="0.25">
      <c r="I7685" t="str">
        <f t="shared" si="151"/>
        <v/>
      </c>
    </row>
    <row r="7686" spans="9:9" x14ac:dyDescent="0.25">
      <c r="I7686" t="str">
        <f t="shared" ref="I7686:I7749" si="152">IF(OR(H7686="",H7686="(blank)"),"",1)</f>
        <v/>
      </c>
    </row>
    <row r="7687" spans="9:9" x14ac:dyDescent="0.25">
      <c r="I7687" t="str">
        <f t="shared" si="152"/>
        <v/>
      </c>
    </row>
    <row r="7688" spans="9:9" x14ac:dyDescent="0.25">
      <c r="I7688" t="str">
        <f t="shared" si="152"/>
        <v/>
      </c>
    </row>
    <row r="7689" spans="9:9" x14ac:dyDescent="0.25">
      <c r="I7689" t="str">
        <f t="shared" si="152"/>
        <v/>
      </c>
    </row>
    <row r="7690" spans="9:9" x14ac:dyDescent="0.25">
      <c r="I7690" t="str">
        <f t="shared" si="152"/>
        <v/>
      </c>
    </row>
    <row r="7691" spans="9:9" x14ac:dyDescent="0.25">
      <c r="I7691" t="str">
        <f t="shared" si="152"/>
        <v/>
      </c>
    </row>
    <row r="7692" spans="9:9" x14ac:dyDescent="0.25">
      <c r="I7692" t="str">
        <f t="shared" si="152"/>
        <v/>
      </c>
    </row>
    <row r="7693" spans="9:9" x14ac:dyDescent="0.25">
      <c r="I7693" t="str">
        <f t="shared" si="152"/>
        <v/>
      </c>
    </row>
    <row r="7694" spans="9:9" x14ac:dyDescent="0.25">
      <c r="I7694" t="str">
        <f t="shared" si="152"/>
        <v/>
      </c>
    </row>
    <row r="7695" spans="9:9" x14ac:dyDescent="0.25">
      <c r="I7695" t="str">
        <f t="shared" si="152"/>
        <v/>
      </c>
    </row>
    <row r="7696" spans="9:9" x14ac:dyDescent="0.25">
      <c r="I7696" t="str">
        <f t="shared" si="152"/>
        <v/>
      </c>
    </row>
    <row r="7697" spans="9:9" x14ac:dyDescent="0.25">
      <c r="I7697" t="str">
        <f t="shared" si="152"/>
        <v/>
      </c>
    </row>
    <row r="7698" spans="9:9" x14ac:dyDescent="0.25">
      <c r="I7698" t="str">
        <f t="shared" si="152"/>
        <v/>
      </c>
    </row>
    <row r="7699" spans="9:9" x14ac:dyDescent="0.25">
      <c r="I7699" t="str">
        <f t="shared" si="152"/>
        <v/>
      </c>
    </row>
    <row r="7700" spans="9:9" x14ac:dyDescent="0.25">
      <c r="I7700" t="str">
        <f t="shared" si="152"/>
        <v/>
      </c>
    </row>
    <row r="7701" spans="9:9" x14ac:dyDescent="0.25">
      <c r="I7701" t="str">
        <f t="shared" si="152"/>
        <v/>
      </c>
    </row>
    <row r="7702" spans="9:9" x14ac:dyDescent="0.25">
      <c r="I7702" t="str">
        <f t="shared" si="152"/>
        <v/>
      </c>
    </row>
    <row r="7703" spans="9:9" x14ac:dyDescent="0.25">
      <c r="I7703" t="str">
        <f t="shared" si="152"/>
        <v/>
      </c>
    </row>
    <row r="7704" spans="9:9" x14ac:dyDescent="0.25">
      <c r="I7704" t="str">
        <f t="shared" si="152"/>
        <v/>
      </c>
    </row>
    <row r="7705" spans="9:9" x14ac:dyDescent="0.25">
      <c r="I7705" t="str">
        <f t="shared" si="152"/>
        <v/>
      </c>
    </row>
    <row r="7706" spans="9:9" x14ac:dyDescent="0.25">
      <c r="I7706" t="str">
        <f t="shared" si="152"/>
        <v/>
      </c>
    </row>
    <row r="7707" spans="9:9" x14ac:dyDescent="0.25">
      <c r="I7707" t="str">
        <f t="shared" si="152"/>
        <v/>
      </c>
    </row>
    <row r="7708" spans="9:9" x14ac:dyDescent="0.25">
      <c r="I7708" t="str">
        <f t="shared" si="152"/>
        <v/>
      </c>
    </row>
    <row r="7709" spans="9:9" x14ac:dyDescent="0.25">
      <c r="I7709" t="str">
        <f t="shared" si="152"/>
        <v/>
      </c>
    </row>
    <row r="7710" spans="9:9" x14ac:dyDescent="0.25">
      <c r="I7710" t="str">
        <f t="shared" si="152"/>
        <v/>
      </c>
    </row>
    <row r="7711" spans="9:9" x14ac:dyDescent="0.25">
      <c r="I7711" t="str">
        <f t="shared" si="152"/>
        <v/>
      </c>
    </row>
    <row r="7712" spans="9:9" x14ac:dyDescent="0.25">
      <c r="I7712" t="str">
        <f t="shared" si="152"/>
        <v/>
      </c>
    </row>
    <row r="7713" spans="9:9" x14ac:dyDescent="0.25">
      <c r="I7713" t="str">
        <f t="shared" si="152"/>
        <v/>
      </c>
    </row>
    <row r="7714" spans="9:9" x14ac:dyDescent="0.25">
      <c r="I7714" t="str">
        <f t="shared" si="152"/>
        <v/>
      </c>
    </row>
    <row r="7715" spans="9:9" x14ac:dyDescent="0.25">
      <c r="I7715" t="str">
        <f t="shared" si="152"/>
        <v/>
      </c>
    </row>
    <row r="7716" spans="9:9" x14ac:dyDescent="0.25">
      <c r="I7716" t="str">
        <f t="shared" si="152"/>
        <v/>
      </c>
    </row>
    <row r="7717" spans="9:9" x14ac:dyDescent="0.25">
      <c r="I7717" t="str">
        <f t="shared" si="152"/>
        <v/>
      </c>
    </row>
    <row r="7718" spans="9:9" x14ac:dyDescent="0.25">
      <c r="I7718" t="str">
        <f t="shared" si="152"/>
        <v/>
      </c>
    </row>
    <row r="7719" spans="9:9" x14ac:dyDescent="0.25">
      <c r="I7719" t="str">
        <f t="shared" si="152"/>
        <v/>
      </c>
    </row>
    <row r="7720" spans="9:9" x14ac:dyDescent="0.25">
      <c r="I7720" t="str">
        <f t="shared" si="152"/>
        <v/>
      </c>
    </row>
    <row r="7721" spans="9:9" x14ac:dyDescent="0.25">
      <c r="I7721" t="str">
        <f t="shared" si="152"/>
        <v/>
      </c>
    </row>
    <row r="7722" spans="9:9" x14ac:dyDescent="0.25">
      <c r="I7722" t="str">
        <f t="shared" si="152"/>
        <v/>
      </c>
    </row>
    <row r="7723" spans="9:9" x14ac:dyDescent="0.25">
      <c r="I7723" t="str">
        <f t="shared" si="152"/>
        <v/>
      </c>
    </row>
    <row r="7724" spans="9:9" x14ac:dyDescent="0.25">
      <c r="I7724" t="str">
        <f t="shared" si="152"/>
        <v/>
      </c>
    </row>
    <row r="7725" spans="9:9" x14ac:dyDescent="0.25">
      <c r="I7725" t="str">
        <f t="shared" si="152"/>
        <v/>
      </c>
    </row>
    <row r="7726" spans="9:9" x14ac:dyDescent="0.25">
      <c r="I7726" t="str">
        <f t="shared" si="152"/>
        <v/>
      </c>
    </row>
    <row r="7727" spans="9:9" x14ac:dyDescent="0.25">
      <c r="I7727" t="str">
        <f t="shared" si="152"/>
        <v/>
      </c>
    </row>
    <row r="7728" spans="9:9" x14ac:dyDescent="0.25">
      <c r="I7728" t="str">
        <f t="shared" si="152"/>
        <v/>
      </c>
    </row>
    <row r="7729" spans="9:9" x14ac:dyDescent="0.25">
      <c r="I7729" t="str">
        <f t="shared" si="152"/>
        <v/>
      </c>
    </row>
    <row r="7730" spans="9:9" x14ac:dyDescent="0.25">
      <c r="I7730" t="str">
        <f t="shared" si="152"/>
        <v/>
      </c>
    </row>
    <row r="7731" spans="9:9" x14ac:dyDescent="0.25">
      <c r="I7731" t="str">
        <f t="shared" si="152"/>
        <v/>
      </c>
    </row>
    <row r="7732" spans="9:9" x14ac:dyDescent="0.25">
      <c r="I7732" t="str">
        <f t="shared" si="152"/>
        <v/>
      </c>
    </row>
    <row r="7733" spans="9:9" x14ac:dyDescent="0.25">
      <c r="I7733" t="str">
        <f t="shared" si="152"/>
        <v/>
      </c>
    </row>
    <row r="7734" spans="9:9" x14ac:dyDescent="0.25">
      <c r="I7734" t="str">
        <f t="shared" si="152"/>
        <v/>
      </c>
    </row>
    <row r="7735" spans="9:9" x14ac:dyDescent="0.25">
      <c r="I7735" t="str">
        <f t="shared" si="152"/>
        <v/>
      </c>
    </row>
    <row r="7736" spans="9:9" x14ac:dyDescent="0.25">
      <c r="I7736" t="str">
        <f t="shared" si="152"/>
        <v/>
      </c>
    </row>
    <row r="7737" spans="9:9" x14ac:dyDescent="0.25">
      <c r="I7737" t="str">
        <f t="shared" si="152"/>
        <v/>
      </c>
    </row>
    <row r="7738" spans="9:9" x14ac:dyDescent="0.25">
      <c r="I7738" t="str">
        <f t="shared" si="152"/>
        <v/>
      </c>
    </row>
    <row r="7739" spans="9:9" x14ac:dyDescent="0.25">
      <c r="I7739" t="str">
        <f t="shared" si="152"/>
        <v/>
      </c>
    </row>
    <row r="7740" spans="9:9" x14ac:dyDescent="0.25">
      <c r="I7740" t="str">
        <f t="shared" si="152"/>
        <v/>
      </c>
    </row>
    <row r="7741" spans="9:9" x14ac:dyDescent="0.25">
      <c r="I7741" t="str">
        <f t="shared" si="152"/>
        <v/>
      </c>
    </row>
    <row r="7742" spans="9:9" x14ac:dyDescent="0.25">
      <c r="I7742" t="str">
        <f t="shared" si="152"/>
        <v/>
      </c>
    </row>
    <row r="7743" spans="9:9" x14ac:dyDescent="0.25">
      <c r="I7743" t="str">
        <f t="shared" si="152"/>
        <v/>
      </c>
    </row>
    <row r="7744" spans="9:9" x14ac:dyDescent="0.25">
      <c r="I7744" t="str">
        <f t="shared" si="152"/>
        <v/>
      </c>
    </row>
    <row r="7745" spans="9:9" x14ac:dyDescent="0.25">
      <c r="I7745" t="str">
        <f t="shared" si="152"/>
        <v/>
      </c>
    </row>
    <row r="7746" spans="9:9" x14ac:dyDescent="0.25">
      <c r="I7746" t="str">
        <f t="shared" si="152"/>
        <v/>
      </c>
    </row>
    <row r="7747" spans="9:9" x14ac:dyDescent="0.25">
      <c r="I7747" t="str">
        <f t="shared" si="152"/>
        <v/>
      </c>
    </row>
    <row r="7748" spans="9:9" x14ac:dyDescent="0.25">
      <c r="I7748" t="str">
        <f t="shared" si="152"/>
        <v/>
      </c>
    </row>
    <row r="7749" spans="9:9" x14ac:dyDescent="0.25">
      <c r="I7749" t="str">
        <f t="shared" si="152"/>
        <v/>
      </c>
    </row>
    <row r="7750" spans="9:9" x14ac:dyDescent="0.25">
      <c r="I7750" t="str">
        <f t="shared" ref="I7750:I7813" si="153">IF(OR(H7750="",H7750="(blank)"),"",1)</f>
        <v/>
      </c>
    </row>
    <row r="7751" spans="9:9" x14ac:dyDescent="0.25">
      <c r="I7751" t="str">
        <f t="shared" si="153"/>
        <v/>
      </c>
    </row>
    <row r="7752" spans="9:9" x14ac:dyDescent="0.25">
      <c r="I7752" t="str">
        <f t="shared" si="153"/>
        <v/>
      </c>
    </row>
    <row r="7753" spans="9:9" x14ac:dyDescent="0.25">
      <c r="I7753" t="str">
        <f t="shared" si="153"/>
        <v/>
      </c>
    </row>
    <row r="7754" spans="9:9" x14ac:dyDescent="0.25">
      <c r="I7754" t="str">
        <f t="shared" si="153"/>
        <v/>
      </c>
    </row>
    <row r="7755" spans="9:9" x14ac:dyDescent="0.25">
      <c r="I7755" t="str">
        <f t="shared" si="153"/>
        <v/>
      </c>
    </row>
    <row r="7756" spans="9:9" x14ac:dyDescent="0.25">
      <c r="I7756" t="str">
        <f t="shared" si="153"/>
        <v/>
      </c>
    </row>
    <row r="7757" spans="9:9" x14ac:dyDescent="0.25">
      <c r="I7757" t="str">
        <f t="shared" si="153"/>
        <v/>
      </c>
    </row>
    <row r="7758" spans="9:9" x14ac:dyDescent="0.25">
      <c r="I7758" t="str">
        <f t="shared" si="153"/>
        <v/>
      </c>
    </row>
    <row r="7759" spans="9:9" x14ac:dyDescent="0.25">
      <c r="I7759" t="str">
        <f t="shared" si="153"/>
        <v/>
      </c>
    </row>
    <row r="7760" spans="9:9" x14ac:dyDescent="0.25">
      <c r="I7760" t="str">
        <f t="shared" si="153"/>
        <v/>
      </c>
    </row>
    <row r="7761" spans="9:9" x14ac:dyDescent="0.25">
      <c r="I7761" t="str">
        <f t="shared" si="153"/>
        <v/>
      </c>
    </row>
    <row r="7762" spans="9:9" x14ac:dyDescent="0.25">
      <c r="I7762" t="str">
        <f t="shared" si="153"/>
        <v/>
      </c>
    </row>
    <row r="7763" spans="9:9" x14ac:dyDescent="0.25">
      <c r="I7763" t="str">
        <f t="shared" si="153"/>
        <v/>
      </c>
    </row>
    <row r="7764" spans="9:9" x14ac:dyDescent="0.25">
      <c r="I7764" t="str">
        <f t="shared" si="153"/>
        <v/>
      </c>
    </row>
    <row r="7765" spans="9:9" x14ac:dyDescent="0.25">
      <c r="I7765" t="str">
        <f t="shared" si="153"/>
        <v/>
      </c>
    </row>
    <row r="7766" spans="9:9" x14ac:dyDescent="0.25">
      <c r="I7766" t="str">
        <f t="shared" si="153"/>
        <v/>
      </c>
    </row>
    <row r="7767" spans="9:9" x14ac:dyDescent="0.25">
      <c r="I7767" t="str">
        <f t="shared" si="153"/>
        <v/>
      </c>
    </row>
    <row r="7768" spans="9:9" x14ac:dyDescent="0.25">
      <c r="I7768" t="str">
        <f t="shared" si="153"/>
        <v/>
      </c>
    </row>
    <row r="7769" spans="9:9" x14ac:dyDescent="0.25">
      <c r="I7769" t="str">
        <f t="shared" si="153"/>
        <v/>
      </c>
    </row>
    <row r="7770" spans="9:9" x14ac:dyDescent="0.25">
      <c r="I7770" t="str">
        <f t="shared" si="153"/>
        <v/>
      </c>
    </row>
    <row r="7771" spans="9:9" x14ac:dyDescent="0.25">
      <c r="I7771" t="str">
        <f t="shared" si="153"/>
        <v/>
      </c>
    </row>
    <row r="7772" spans="9:9" x14ac:dyDescent="0.25">
      <c r="I7772" t="str">
        <f t="shared" si="153"/>
        <v/>
      </c>
    </row>
    <row r="7773" spans="9:9" x14ac:dyDescent="0.25">
      <c r="I7773" t="str">
        <f t="shared" si="153"/>
        <v/>
      </c>
    </row>
    <row r="7774" spans="9:9" x14ac:dyDescent="0.25">
      <c r="I7774" t="str">
        <f t="shared" si="153"/>
        <v/>
      </c>
    </row>
    <row r="7775" spans="9:9" x14ac:dyDescent="0.25">
      <c r="I7775" t="str">
        <f t="shared" si="153"/>
        <v/>
      </c>
    </row>
    <row r="7776" spans="9:9" x14ac:dyDescent="0.25">
      <c r="I7776" t="str">
        <f t="shared" si="153"/>
        <v/>
      </c>
    </row>
    <row r="7777" spans="9:9" x14ac:dyDescent="0.25">
      <c r="I7777" t="str">
        <f t="shared" si="153"/>
        <v/>
      </c>
    </row>
    <row r="7778" spans="9:9" x14ac:dyDescent="0.25">
      <c r="I7778" t="str">
        <f t="shared" si="153"/>
        <v/>
      </c>
    </row>
    <row r="7779" spans="9:9" x14ac:dyDescent="0.25">
      <c r="I7779" t="str">
        <f t="shared" si="153"/>
        <v/>
      </c>
    </row>
    <row r="7780" spans="9:9" x14ac:dyDescent="0.25">
      <c r="I7780" t="str">
        <f t="shared" si="153"/>
        <v/>
      </c>
    </row>
    <row r="7781" spans="9:9" x14ac:dyDescent="0.25">
      <c r="I7781" t="str">
        <f t="shared" si="153"/>
        <v/>
      </c>
    </row>
    <row r="7782" spans="9:9" x14ac:dyDescent="0.25">
      <c r="I7782" t="str">
        <f t="shared" si="153"/>
        <v/>
      </c>
    </row>
    <row r="7783" spans="9:9" x14ac:dyDescent="0.25">
      <c r="I7783" t="str">
        <f t="shared" si="153"/>
        <v/>
      </c>
    </row>
    <row r="7784" spans="9:9" x14ac:dyDescent="0.25">
      <c r="I7784" t="str">
        <f t="shared" si="153"/>
        <v/>
      </c>
    </row>
    <row r="7785" spans="9:9" x14ac:dyDescent="0.25">
      <c r="I7785" t="str">
        <f t="shared" si="153"/>
        <v/>
      </c>
    </row>
    <row r="7786" spans="9:9" x14ac:dyDescent="0.25">
      <c r="I7786" t="str">
        <f t="shared" si="153"/>
        <v/>
      </c>
    </row>
    <row r="7787" spans="9:9" x14ac:dyDescent="0.25">
      <c r="I7787" t="str">
        <f t="shared" si="153"/>
        <v/>
      </c>
    </row>
    <row r="7788" spans="9:9" x14ac:dyDescent="0.25">
      <c r="I7788" t="str">
        <f t="shared" si="153"/>
        <v/>
      </c>
    </row>
    <row r="7789" spans="9:9" x14ac:dyDescent="0.25">
      <c r="I7789" t="str">
        <f t="shared" si="153"/>
        <v/>
      </c>
    </row>
    <row r="7790" spans="9:9" x14ac:dyDescent="0.25">
      <c r="I7790" t="str">
        <f t="shared" si="153"/>
        <v/>
      </c>
    </row>
    <row r="7791" spans="9:9" x14ac:dyDescent="0.25">
      <c r="I7791" t="str">
        <f t="shared" si="153"/>
        <v/>
      </c>
    </row>
    <row r="7792" spans="9:9" x14ac:dyDescent="0.25">
      <c r="I7792" t="str">
        <f t="shared" si="153"/>
        <v/>
      </c>
    </row>
    <row r="7793" spans="9:9" x14ac:dyDescent="0.25">
      <c r="I7793" t="str">
        <f t="shared" si="153"/>
        <v/>
      </c>
    </row>
    <row r="7794" spans="9:9" x14ac:dyDescent="0.25">
      <c r="I7794" t="str">
        <f t="shared" si="153"/>
        <v/>
      </c>
    </row>
    <row r="7795" spans="9:9" x14ac:dyDescent="0.25">
      <c r="I7795" t="str">
        <f t="shared" si="153"/>
        <v/>
      </c>
    </row>
    <row r="7796" spans="9:9" x14ac:dyDescent="0.25">
      <c r="I7796" t="str">
        <f t="shared" si="153"/>
        <v/>
      </c>
    </row>
    <row r="7797" spans="9:9" x14ac:dyDescent="0.25">
      <c r="I7797" t="str">
        <f t="shared" si="153"/>
        <v/>
      </c>
    </row>
    <row r="7798" spans="9:9" x14ac:dyDescent="0.25">
      <c r="I7798" t="str">
        <f t="shared" si="153"/>
        <v/>
      </c>
    </row>
    <row r="7799" spans="9:9" x14ac:dyDescent="0.25">
      <c r="I7799" t="str">
        <f t="shared" si="153"/>
        <v/>
      </c>
    </row>
    <row r="7800" spans="9:9" x14ac:dyDescent="0.25">
      <c r="I7800" t="str">
        <f t="shared" si="153"/>
        <v/>
      </c>
    </row>
    <row r="7801" spans="9:9" x14ac:dyDescent="0.25">
      <c r="I7801" t="str">
        <f t="shared" si="153"/>
        <v/>
      </c>
    </row>
    <row r="7802" spans="9:9" x14ac:dyDescent="0.25">
      <c r="I7802" t="str">
        <f t="shared" si="153"/>
        <v/>
      </c>
    </row>
    <row r="7803" spans="9:9" x14ac:dyDescent="0.25">
      <c r="I7803" t="str">
        <f t="shared" si="153"/>
        <v/>
      </c>
    </row>
    <row r="7804" spans="9:9" x14ac:dyDescent="0.25">
      <c r="I7804" t="str">
        <f t="shared" si="153"/>
        <v/>
      </c>
    </row>
    <row r="7805" spans="9:9" x14ac:dyDescent="0.25">
      <c r="I7805" t="str">
        <f t="shared" si="153"/>
        <v/>
      </c>
    </row>
    <row r="7806" spans="9:9" x14ac:dyDescent="0.25">
      <c r="I7806" t="str">
        <f t="shared" si="153"/>
        <v/>
      </c>
    </row>
    <row r="7807" spans="9:9" x14ac:dyDescent="0.25">
      <c r="I7807" t="str">
        <f t="shared" si="153"/>
        <v/>
      </c>
    </row>
    <row r="7808" spans="9:9" x14ac:dyDescent="0.25">
      <c r="I7808" t="str">
        <f t="shared" si="153"/>
        <v/>
      </c>
    </row>
    <row r="7809" spans="9:9" x14ac:dyDescent="0.25">
      <c r="I7809" t="str">
        <f t="shared" si="153"/>
        <v/>
      </c>
    </row>
    <row r="7810" spans="9:9" x14ac:dyDescent="0.25">
      <c r="I7810" t="str">
        <f t="shared" si="153"/>
        <v/>
      </c>
    </row>
    <row r="7811" spans="9:9" x14ac:dyDescent="0.25">
      <c r="I7811" t="str">
        <f t="shared" si="153"/>
        <v/>
      </c>
    </row>
    <row r="7812" spans="9:9" x14ac:dyDescent="0.25">
      <c r="I7812" t="str">
        <f t="shared" si="153"/>
        <v/>
      </c>
    </row>
    <row r="7813" spans="9:9" x14ac:dyDescent="0.25">
      <c r="I7813" t="str">
        <f t="shared" si="153"/>
        <v/>
      </c>
    </row>
    <row r="7814" spans="9:9" x14ac:dyDescent="0.25">
      <c r="I7814" t="str">
        <f t="shared" ref="I7814:I7877" si="154">IF(OR(H7814="",H7814="(blank)"),"",1)</f>
        <v/>
      </c>
    </row>
    <row r="7815" spans="9:9" x14ac:dyDescent="0.25">
      <c r="I7815" t="str">
        <f t="shared" si="154"/>
        <v/>
      </c>
    </row>
    <row r="7816" spans="9:9" x14ac:dyDescent="0.25">
      <c r="I7816" t="str">
        <f t="shared" si="154"/>
        <v/>
      </c>
    </row>
    <row r="7817" spans="9:9" x14ac:dyDescent="0.25">
      <c r="I7817" t="str">
        <f t="shared" si="154"/>
        <v/>
      </c>
    </row>
    <row r="7818" spans="9:9" x14ac:dyDescent="0.25">
      <c r="I7818" t="str">
        <f t="shared" si="154"/>
        <v/>
      </c>
    </row>
    <row r="7819" spans="9:9" x14ac:dyDescent="0.25">
      <c r="I7819" t="str">
        <f t="shared" si="154"/>
        <v/>
      </c>
    </row>
    <row r="7820" spans="9:9" x14ac:dyDescent="0.25">
      <c r="I7820" t="str">
        <f t="shared" si="154"/>
        <v/>
      </c>
    </row>
    <row r="7821" spans="9:9" x14ac:dyDescent="0.25">
      <c r="I7821" t="str">
        <f t="shared" si="154"/>
        <v/>
      </c>
    </row>
    <row r="7822" spans="9:9" x14ac:dyDescent="0.25">
      <c r="I7822" t="str">
        <f t="shared" si="154"/>
        <v/>
      </c>
    </row>
    <row r="7823" spans="9:9" x14ac:dyDescent="0.25">
      <c r="I7823" t="str">
        <f t="shared" si="154"/>
        <v/>
      </c>
    </row>
    <row r="7824" spans="9:9" x14ac:dyDescent="0.25">
      <c r="I7824" t="str">
        <f t="shared" si="154"/>
        <v/>
      </c>
    </row>
    <row r="7825" spans="9:9" x14ac:dyDescent="0.25">
      <c r="I7825" t="str">
        <f t="shared" si="154"/>
        <v/>
      </c>
    </row>
    <row r="7826" spans="9:9" x14ac:dyDescent="0.25">
      <c r="I7826" t="str">
        <f t="shared" si="154"/>
        <v/>
      </c>
    </row>
    <row r="7827" spans="9:9" x14ac:dyDescent="0.25">
      <c r="I7827" t="str">
        <f t="shared" si="154"/>
        <v/>
      </c>
    </row>
    <row r="7828" spans="9:9" x14ac:dyDescent="0.25">
      <c r="I7828" t="str">
        <f t="shared" si="154"/>
        <v/>
      </c>
    </row>
    <row r="7829" spans="9:9" x14ac:dyDescent="0.25">
      <c r="I7829" t="str">
        <f t="shared" si="154"/>
        <v/>
      </c>
    </row>
    <row r="7830" spans="9:9" x14ac:dyDescent="0.25">
      <c r="I7830" t="str">
        <f t="shared" si="154"/>
        <v/>
      </c>
    </row>
    <row r="7831" spans="9:9" x14ac:dyDescent="0.25">
      <c r="I7831" t="str">
        <f t="shared" si="154"/>
        <v/>
      </c>
    </row>
    <row r="7832" spans="9:9" x14ac:dyDescent="0.25">
      <c r="I7832" t="str">
        <f t="shared" si="154"/>
        <v/>
      </c>
    </row>
    <row r="7833" spans="9:9" x14ac:dyDescent="0.25">
      <c r="I7833" t="str">
        <f t="shared" si="154"/>
        <v/>
      </c>
    </row>
    <row r="7834" spans="9:9" x14ac:dyDescent="0.25">
      <c r="I7834" t="str">
        <f t="shared" si="154"/>
        <v/>
      </c>
    </row>
    <row r="7835" spans="9:9" x14ac:dyDescent="0.25">
      <c r="I7835" t="str">
        <f t="shared" si="154"/>
        <v/>
      </c>
    </row>
    <row r="7836" spans="9:9" x14ac:dyDescent="0.25">
      <c r="I7836" t="str">
        <f t="shared" si="154"/>
        <v/>
      </c>
    </row>
    <row r="7837" spans="9:9" x14ac:dyDescent="0.25">
      <c r="I7837" t="str">
        <f t="shared" si="154"/>
        <v/>
      </c>
    </row>
    <row r="7838" spans="9:9" x14ac:dyDescent="0.25">
      <c r="I7838" t="str">
        <f t="shared" si="154"/>
        <v/>
      </c>
    </row>
    <row r="7839" spans="9:9" x14ac:dyDescent="0.25">
      <c r="I7839" t="str">
        <f t="shared" si="154"/>
        <v/>
      </c>
    </row>
    <row r="7840" spans="9:9" x14ac:dyDescent="0.25">
      <c r="I7840" t="str">
        <f t="shared" si="154"/>
        <v/>
      </c>
    </row>
    <row r="7841" spans="9:9" x14ac:dyDescent="0.25">
      <c r="I7841" t="str">
        <f t="shared" si="154"/>
        <v/>
      </c>
    </row>
    <row r="7842" spans="9:9" x14ac:dyDescent="0.25">
      <c r="I7842" t="str">
        <f t="shared" si="154"/>
        <v/>
      </c>
    </row>
    <row r="7843" spans="9:9" x14ac:dyDescent="0.25">
      <c r="I7843" t="str">
        <f t="shared" si="154"/>
        <v/>
      </c>
    </row>
    <row r="7844" spans="9:9" x14ac:dyDescent="0.25">
      <c r="I7844" t="str">
        <f t="shared" si="154"/>
        <v/>
      </c>
    </row>
    <row r="7845" spans="9:9" x14ac:dyDescent="0.25">
      <c r="I7845" t="str">
        <f t="shared" si="154"/>
        <v/>
      </c>
    </row>
    <row r="7846" spans="9:9" x14ac:dyDescent="0.25">
      <c r="I7846" t="str">
        <f t="shared" si="154"/>
        <v/>
      </c>
    </row>
    <row r="7847" spans="9:9" x14ac:dyDescent="0.25">
      <c r="I7847" t="str">
        <f t="shared" si="154"/>
        <v/>
      </c>
    </row>
    <row r="7848" spans="9:9" x14ac:dyDescent="0.25">
      <c r="I7848" t="str">
        <f t="shared" si="154"/>
        <v/>
      </c>
    </row>
    <row r="7849" spans="9:9" x14ac:dyDescent="0.25">
      <c r="I7849" t="str">
        <f t="shared" si="154"/>
        <v/>
      </c>
    </row>
    <row r="7850" spans="9:9" x14ac:dyDescent="0.25">
      <c r="I7850" t="str">
        <f t="shared" si="154"/>
        <v/>
      </c>
    </row>
    <row r="7851" spans="9:9" x14ac:dyDescent="0.25">
      <c r="I7851" t="str">
        <f t="shared" si="154"/>
        <v/>
      </c>
    </row>
    <row r="7852" spans="9:9" x14ac:dyDescent="0.25">
      <c r="I7852" t="str">
        <f t="shared" si="154"/>
        <v/>
      </c>
    </row>
    <row r="7853" spans="9:9" x14ac:dyDescent="0.25">
      <c r="I7853" t="str">
        <f t="shared" si="154"/>
        <v/>
      </c>
    </row>
    <row r="7854" spans="9:9" x14ac:dyDescent="0.25">
      <c r="I7854" t="str">
        <f t="shared" si="154"/>
        <v/>
      </c>
    </row>
    <row r="7855" spans="9:9" x14ac:dyDescent="0.25">
      <c r="I7855" t="str">
        <f t="shared" si="154"/>
        <v/>
      </c>
    </row>
    <row r="7856" spans="9:9" x14ac:dyDescent="0.25">
      <c r="I7856" t="str">
        <f t="shared" si="154"/>
        <v/>
      </c>
    </row>
    <row r="7857" spans="9:9" x14ac:dyDescent="0.25">
      <c r="I7857" t="str">
        <f t="shared" si="154"/>
        <v/>
      </c>
    </row>
    <row r="7858" spans="9:9" x14ac:dyDescent="0.25">
      <c r="I7858" t="str">
        <f t="shared" si="154"/>
        <v/>
      </c>
    </row>
    <row r="7859" spans="9:9" x14ac:dyDescent="0.25">
      <c r="I7859" t="str">
        <f t="shared" si="154"/>
        <v/>
      </c>
    </row>
    <row r="7860" spans="9:9" x14ac:dyDescent="0.25">
      <c r="I7860" t="str">
        <f t="shared" si="154"/>
        <v/>
      </c>
    </row>
    <row r="7861" spans="9:9" x14ac:dyDescent="0.25">
      <c r="I7861" t="str">
        <f t="shared" si="154"/>
        <v/>
      </c>
    </row>
    <row r="7862" spans="9:9" x14ac:dyDescent="0.25">
      <c r="I7862" t="str">
        <f t="shared" si="154"/>
        <v/>
      </c>
    </row>
    <row r="7863" spans="9:9" x14ac:dyDescent="0.25">
      <c r="I7863" t="str">
        <f t="shared" si="154"/>
        <v/>
      </c>
    </row>
    <row r="7864" spans="9:9" x14ac:dyDescent="0.25">
      <c r="I7864" t="str">
        <f t="shared" si="154"/>
        <v/>
      </c>
    </row>
    <row r="7865" spans="9:9" x14ac:dyDescent="0.25">
      <c r="I7865" t="str">
        <f t="shared" si="154"/>
        <v/>
      </c>
    </row>
    <row r="7866" spans="9:9" x14ac:dyDescent="0.25">
      <c r="I7866" t="str">
        <f t="shared" si="154"/>
        <v/>
      </c>
    </row>
    <row r="7867" spans="9:9" x14ac:dyDescent="0.25">
      <c r="I7867" t="str">
        <f t="shared" si="154"/>
        <v/>
      </c>
    </row>
    <row r="7868" spans="9:9" x14ac:dyDescent="0.25">
      <c r="I7868" t="str">
        <f t="shared" si="154"/>
        <v/>
      </c>
    </row>
    <row r="7869" spans="9:9" x14ac:dyDescent="0.25">
      <c r="I7869" t="str">
        <f t="shared" si="154"/>
        <v/>
      </c>
    </row>
    <row r="7870" spans="9:9" x14ac:dyDescent="0.25">
      <c r="I7870" t="str">
        <f t="shared" si="154"/>
        <v/>
      </c>
    </row>
    <row r="7871" spans="9:9" x14ac:dyDescent="0.25">
      <c r="I7871" t="str">
        <f t="shared" si="154"/>
        <v/>
      </c>
    </row>
    <row r="7872" spans="9:9" x14ac:dyDescent="0.25">
      <c r="I7872" t="str">
        <f t="shared" si="154"/>
        <v/>
      </c>
    </row>
    <row r="7873" spans="9:9" x14ac:dyDescent="0.25">
      <c r="I7873" t="str">
        <f t="shared" si="154"/>
        <v/>
      </c>
    </row>
    <row r="7874" spans="9:9" x14ac:dyDescent="0.25">
      <c r="I7874" t="str">
        <f t="shared" si="154"/>
        <v/>
      </c>
    </row>
    <row r="7875" spans="9:9" x14ac:dyDescent="0.25">
      <c r="I7875" t="str">
        <f t="shared" si="154"/>
        <v/>
      </c>
    </row>
    <row r="7876" spans="9:9" x14ac:dyDescent="0.25">
      <c r="I7876" t="str">
        <f t="shared" si="154"/>
        <v/>
      </c>
    </row>
    <row r="7877" spans="9:9" x14ac:dyDescent="0.25">
      <c r="I7877" t="str">
        <f t="shared" si="154"/>
        <v/>
      </c>
    </row>
    <row r="7878" spans="9:9" x14ac:dyDescent="0.25">
      <c r="I7878" t="str">
        <f t="shared" ref="I7878:I7941" si="155">IF(OR(H7878="",H7878="(blank)"),"",1)</f>
        <v/>
      </c>
    </row>
    <row r="7879" spans="9:9" x14ac:dyDescent="0.25">
      <c r="I7879" t="str">
        <f t="shared" si="155"/>
        <v/>
      </c>
    </row>
    <row r="7880" spans="9:9" x14ac:dyDescent="0.25">
      <c r="I7880" t="str">
        <f t="shared" si="155"/>
        <v/>
      </c>
    </row>
    <row r="7881" spans="9:9" x14ac:dyDescent="0.25">
      <c r="I7881" t="str">
        <f t="shared" si="155"/>
        <v/>
      </c>
    </row>
    <row r="7882" spans="9:9" x14ac:dyDescent="0.25">
      <c r="I7882" t="str">
        <f t="shared" si="155"/>
        <v/>
      </c>
    </row>
    <row r="7883" spans="9:9" x14ac:dyDescent="0.25">
      <c r="I7883" t="str">
        <f t="shared" si="155"/>
        <v/>
      </c>
    </row>
    <row r="7884" spans="9:9" x14ac:dyDescent="0.25">
      <c r="I7884" t="str">
        <f t="shared" si="155"/>
        <v/>
      </c>
    </row>
    <row r="7885" spans="9:9" x14ac:dyDescent="0.25">
      <c r="I7885" t="str">
        <f t="shared" si="155"/>
        <v/>
      </c>
    </row>
    <row r="7886" spans="9:9" x14ac:dyDescent="0.25">
      <c r="I7886" t="str">
        <f t="shared" si="155"/>
        <v/>
      </c>
    </row>
    <row r="7887" spans="9:9" x14ac:dyDescent="0.25">
      <c r="I7887" t="str">
        <f t="shared" si="155"/>
        <v/>
      </c>
    </row>
    <row r="7888" spans="9:9" x14ac:dyDescent="0.25">
      <c r="I7888" t="str">
        <f t="shared" si="155"/>
        <v/>
      </c>
    </row>
    <row r="7889" spans="9:9" x14ac:dyDescent="0.25">
      <c r="I7889" t="str">
        <f t="shared" si="155"/>
        <v/>
      </c>
    </row>
    <row r="7890" spans="9:9" x14ac:dyDescent="0.25">
      <c r="I7890" t="str">
        <f t="shared" si="155"/>
        <v/>
      </c>
    </row>
    <row r="7891" spans="9:9" x14ac:dyDescent="0.25">
      <c r="I7891" t="str">
        <f t="shared" si="155"/>
        <v/>
      </c>
    </row>
    <row r="7892" spans="9:9" x14ac:dyDescent="0.25">
      <c r="I7892" t="str">
        <f t="shared" si="155"/>
        <v/>
      </c>
    </row>
    <row r="7893" spans="9:9" x14ac:dyDescent="0.25">
      <c r="I7893" t="str">
        <f t="shared" si="155"/>
        <v/>
      </c>
    </row>
    <row r="7894" spans="9:9" x14ac:dyDescent="0.25">
      <c r="I7894" t="str">
        <f t="shared" si="155"/>
        <v/>
      </c>
    </row>
    <row r="7895" spans="9:9" x14ac:dyDescent="0.25">
      <c r="I7895" t="str">
        <f t="shared" si="155"/>
        <v/>
      </c>
    </row>
    <row r="7896" spans="9:9" x14ac:dyDescent="0.25">
      <c r="I7896" t="str">
        <f t="shared" si="155"/>
        <v/>
      </c>
    </row>
    <row r="7897" spans="9:9" x14ac:dyDescent="0.25">
      <c r="I7897" t="str">
        <f t="shared" si="155"/>
        <v/>
      </c>
    </row>
    <row r="7898" spans="9:9" x14ac:dyDescent="0.25">
      <c r="I7898" t="str">
        <f t="shared" si="155"/>
        <v/>
      </c>
    </row>
    <row r="7899" spans="9:9" x14ac:dyDescent="0.25">
      <c r="I7899" t="str">
        <f t="shared" si="155"/>
        <v/>
      </c>
    </row>
    <row r="7900" spans="9:9" x14ac:dyDescent="0.25">
      <c r="I7900" t="str">
        <f t="shared" si="155"/>
        <v/>
      </c>
    </row>
    <row r="7901" spans="9:9" x14ac:dyDescent="0.25">
      <c r="I7901" t="str">
        <f t="shared" si="155"/>
        <v/>
      </c>
    </row>
    <row r="7902" spans="9:9" x14ac:dyDescent="0.25">
      <c r="I7902" t="str">
        <f t="shared" si="155"/>
        <v/>
      </c>
    </row>
    <row r="7903" spans="9:9" x14ac:dyDescent="0.25">
      <c r="I7903" t="str">
        <f t="shared" si="155"/>
        <v/>
      </c>
    </row>
    <row r="7904" spans="9:9" x14ac:dyDescent="0.25">
      <c r="I7904" t="str">
        <f t="shared" si="155"/>
        <v/>
      </c>
    </row>
    <row r="7905" spans="9:9" x14ac:dyDescent="0.25">
      <c r="I7905" t="str">
        <f t="shared" si="155"/>
        <v/>
      </c>
    </row>
    <row r="7906" spans="9:9" x14ac:dyDescent="0.25">
      <c r="I7906" t="str">
        <f t="shared" si="155"/>
        <v/>
      </c>
    </row>
    <row r="7907" spans="9:9" x14ac:dyDescent="0.25">
      <c r="I7907" t="str">
        <f t="shared" si="155"/>
        <v/>
      </c>
    </row>
    <row r="7908" spans="9:9" x14ac:dyDescent="0.25">
      <c r="I7908" t="str">
        <f t="shared" si="155"/>
        <v/>
      </c>
    </row>
    <row r="7909" spans="9:9" x14ac:dyDescent="0.25">
      <c r="I7909" t="str">
        <f t="shared" si="155"/>
        <v/>
      </c>
    </row>
    <row r="7910" spans="9:9" x14ac:dyDescent="0.25">
      <c r="I7910" t="str">
        <f t="shared" si="155"/>
        <v/>
      </c>
    </row>
    <row r="7911" spans="9:9" x14ac:dyDescent="0.25">
      <c r="I7911" t="str">
        <f t="shared" si="155"/>
        <v/>
      </c>
    </row>
    <row r="7912" spans="9:9" x14ac:dyDescent="0.25">
      <c r="I7912" t="str">
        <f t="shared" si="155"/>
        <v/>
      </c>
    </row>
    <row r="7913" spans="9:9" x14ac:dyDescent="0.25">
      <c r="I7913" t="str">
        <f t="shared" si="155"/>
        <v/>
      </c>
    </row>
    <row r="7914" spans="9:9" x14ac:dyDescent="0.25">
      <c r="I7914" t="str">
        <f t="shared" si="155"/>
        <v/>
      </c>
    </row>
    <row r="7915" spans="9:9" x14ac:dyDescent="0.25">
      <c r="I7915" t="str">
        <f t="shared" si="155"/>
        <v/>
      </c>
    </row>
    <row r="7916" spans="9:9" x14ac:dyDescent="0.25">
      <c r="I7916" t="str">
        <f t="shared" si="155"/>
        <v/>
      </c>
    </row>
    <row r="7917" spans="9:9" x14ac:dyDescent="0.25">
      <c r="I7917" t="str">
        <f t="shared" si="155"/>
        <v/>
      </c>
    </row>
    <row r="7918" spans="9:9" x14ac:dyDescent="0.25">
      <c r="I7918" t="str">
        <f t="shared" si="155"/>
        <v/>
      </c>
    </row>
    <row r="7919" spans="9:9" x14ac:dyDescent="0.25">
      <c r="I7919" t="str">
        <f t="shared" si="155"/>
        <v/>
      </c>
    </row>
    <row r="7920" spans="9:9" x14ac:dyDescent="0.25">
      <c r="I7920" t="str">
        <f t="shared" si="155"/>
        <v/>
      </c>
    </row>
    <row r="7921" spans="9:9" x14ac:dyDescent="0.25">
      <c r="I7921" t="str">
        <f t="shared" si="155"/>
        <v/>
      </c>
    </row>
    <row r="7922" spans="9:9" x14ac:dyDescent="0.25">
      <c r="I7922" t="str">
        <f t="shared" si="155"/>
        <v/>
      </c>
    </row>
    <row r="7923" spans="9:9" x14ac:dyDescent="0.25">
      <c r="I7923" t="str">
        <f t="shared" si="155"/>
        <v/>
      </c>
    </row>
    <row r="7924" spans="9:9" x14ac:dyDescent="0.25">
      <c r="I7924" t="str">
        <f t="shared" si="155"/>
        <v/>
      </c>
    </row>
    <row r="7925" spans="9:9" x14ac:dyDescent="0.25">
      <c r="I7925" t="str">
        <f t="shared" si="155"/>
        <v/>
      </c>
    </row>
    <row r="7926" spans="9:9" x14ac:dyDescent="0.25">
      <c r="I7926" t="str">
        <f t="shared" si="155"/>
        <v/>
      </c>
    </row>
    <row r="7927" spans="9:9" x14ac:dyDescent="0.25">
      <c r="I7927" t="str">
        <f t="shared" si="155"/>
        <v/>
      </c>
    </row>
    <row r="7928" spans="9:9" x14ac:dyDescent="0.25">
      <c r="I7928" t="str">
        <f t="shared" si="155"/>
        <v/>
      </c>
    </row>
    <row r="7929" spans="9:9" x14ac:dyDescent="0.25">
      <c r="I7929" t="str">
        <f t="shared" si="155"/>
        <v/>
      </c>
    </row>
    <row r="7930" spans="9:9" x14ac:dyDescent="0.25">
      <c r="I7930" t="str">
        <f t="shared" si="155"/>
        <v/>
      </c>
    </row>
    <row r="7931" spans="9:9" x14ac:dyDescent="0.25">
      <c r="I7931" t="str">
        <f t="shared" si="155"/>
        <v/>
      </c>
    </row>
    <row r="7932" spans="9:9" x14ac:dyDescent="0.25">
      <c r="I7932" t="str">
        <f t="shared" si="155"/>
        <v/>
      </c>
    </row>
    <row r="7933" spans="9:9" x14ac:dyDescent="0.25">
      <c r="I7933" t="str">
        <f t="shared" si="155"/>
        <v/>
      </c>
    </row>
    <row r="7934" spans="9:9" x14ac:dyDescent="0.25">
      <c r="I7934" t="str">
        <f t="shared" si="155"/>
        <v/>
      </c>
    </row>
    <row r="7935" spans="9:9" x14ac:dyDescent="0.25">
      <c r="I7935" t="str">
        <f t="shared" si="155"/>
        <v/>
      </c>
    </row>
    <row r="7936" spans="9:9" x14ac:dyDescent="0.25">
      <c r="I7936" t="str">
        <f t="shared" si="155"/>
        <v/>
      </c>
    </row>
    <row r="7937" spans="9:9" x14ac:dyDescent="0.25">
      <c r="I7937" t="str">
        <f t="shared" si="155"/>
        <v/>
      </c>
    </row>
    <row r="7938" spans="9:9" x14ac:dyDescent="0.25">
      <c r="I7938" t="str">
        <f t="shared" si="155"/>
        <v/>
      </c>
    </row>
    <row r="7939" spans="9:9" x14ac:dyDescent="0.25">
      <c r="I7939" t="str">
        <f t="shared" si="155"/>
        <v/>
      </c>
    </row>
    <row r="7940" spans="9:9" x14ac:dyDescent="0.25">
      <c r="I7940" t="str">
        <f t="shared" si="155"/>
        <v/>
      </c>
    </row>
    <row r="7941" spans="9:9" x14ac:dyDescent="0.25">
      <c r="I7941" t="str">
        <f t="shared" si="155"/>
        <v/>
      </c>
    </row>
    <row r="7942" spans="9:9" x14ac:dyDescent="0.25">
      <c r="I7942" t="str">
        <f t="shared" ref="I7942:I8005" si="156">IF(OR(H7942="",H7942="(blank)"),"",1)</f>
        <v/>
      </c>
    </row>
    <row r="7943" spans="9:9" x14ac:dyDescent="0.25">
      <c r="I7943" t="str">
        <f t="shared" si="156"/>
        <v/>
      </c>
    </row>
    <row r="7944" spans="9:9" x14ac:dyDescent="0.25">
      <c r="I7944" t="str">
        <f t="shared" si="156"/>
        <v/>
      </c>
    </row>
    <row r="7945" spans="9:9" x14ac:dyDescent="0.25">
      <c r="I7945" t="str">
        <f t="shared" si="156"/>
        <v/>
      </c>
    </row>
    <row r="7946" spans="9:9" x14ac:dyDescent="0.25">
      <c r="I7946" t="str">
        <f t="shared" si="156"/>
        <v/>
      </c>
    </row>
    <row r="7947" spans="9:9" x14ac:dyDescent="0.25">
      <c r="I7947" t="str">
        <f t="shared" si="156"/>
        <v/>
      </c>
    </row>
    <row r="7948" spans="9:9" x14ac:dyDescent="0.25">
      <c r="I7948" t="str">
        <f t="shared" si="156"/>
        <v/>
      </c>
    </row>
    <row r="7949" spans="9:9" x14ac:dyDescent="0.25">
      <c r="I7949" t="str">
        <f t="shared" si="156"/>
        <v/>
      </c>
    </row>
    <row r="7950" spans="9:9" x14ac:dyDescent="0.25">
      <c r="I7950" t="str">
        <f t="shared" si="156"/>
        <v/>
      </c>
    </row>
    <row r="7951" spans="9:9" x14ac:dyDescent="0.25">
      <c r="I7951" t="str">
        <f t="shared" si="156"/>
        <v/>
      </c>
    </row>
    <row r="7952" spans="9:9" x14ac:dyDescent="0.25">
      <c r="I7952" t="str">
        <f t="shared" si="156"/>
        <v/>
      </c>
    </row>
    <row r="7953" spans="9:9" x14ac:dyDescent="0.25">
      <c r="I7953" t="str">
        <f t="shared" si="156"/>
        <v/>
      </c>
    </row>
    <row r="7954" spans="9:9" x14ac:dyDescent="0.25">
      <c r="I7954" t="str">
        <f t="shared" si="156"/>
        <v/>
      </c>
    </row>
    <row r="7955" spans="9:9" x14ac:dyDescent="0.25">
      <c r="I7955" t="str">
        <f t="shared" si="156"/>
        <v/>
      </c>
    </row>
    <row r="7956" spans="9:9" x14ac:dyDescent="0.25">
      <c r="I7956" t="str">
        <f t="shared" si="156"/>
        <v/>
      </c>
    </row>
    <row r="7957" spans="9:9" x14ac:dyDescent="0.25">
      <c r="I7957" t="str">
        <f t="shared" si="156"/>
        <v/>
      </c>
    </row>
    <row r="7958" spans="9:9" x14ac:dyDescent="0.25">
      <c r="I7958" t="str">
        <f t="shared" si="156"/>
        <v/>
      </c>
    </row>
    <row r="7959" spans="9:9" x14ac:dyDescent="0.25">
      <c r="I7959" t="str">
        <f t="shared" si="156"/>
        <v/>
      </c>
    </row>
    <row r="7960" spans="9:9" x14ac:dyDescent="0.25">
      <c r="I7960" t="str">
        <f t="shared" si="156"/>
        <v/>
      </c>
    </row>
    <row r="7961" spans="9:9" x14ac:dyDescent="0.25">
      <c r="I7961" t="str">
        <f t="shared" si="156"/>
        <v/>
      </c>
    </row>
    <row r="7962" spans="9:9" x14ac:dyDescent="0.25">
      <c r="I7962" t="str">
        <f t="shared" si="156"/>
        <v/>
      </c>
    </row>
    <row r="7963" spans="9:9" x14ac:dyDescent="0.25">
      <c r="I7963" t="str">
        <f t="shared" si="156"/>
        <v/>
      </c>
    </row>
    <row r="7964" spans="9:9" x14ac:dyDescent="0.25">
      <c r="I7964" t="str">
        <f t="shared" si="156"/>
        <v/>
      </c>
    </row>
    <row r="7965" spans="9:9" x14ac:dyDescent="0.25">
      <c r="I7965" t="str">
        <f t="shared" si="156"/>
        <v/>
      </c>
    </row>
    <row r="7966" spans="9:9" x14ac:dyDescent="0.25">
      <c r="I7966" t="str">
        <f t="shared" si="156"/>
        <v/>
      </c>
    </row>
    <row r="7967" spans="9:9" x14ac:dyDescent="0.25">
      <c r="I7967" t="str">
        <f t="shared" si="156"/>
        <v/>
      </c>
    </row>
    <row r="7968" spans="9:9" x14ac:dyDescent="0.25">
      <c r="I7968" t="str">
        <f t="shared" si="156"/>
        <v/>
      </c>
    </row>
    <row r="7969" spans="9:9" x14ac:dyDescent="0.25">
      <c r="I7969" t="str">
        <f t="shared" si="156"/>
        <v/>
      </c>
    </row>
    <row r="7970" spans="9:9" x14ac:dyDescent="0.25">
      <c r="I7970" t="str">
        <f t="shared" si="156"/>
        <v/>
      </c>
    </row>
    <row r="7971" spans="9:9" x14ac:dyDescent="0.25">
      <c r="I7971" t="str">
        <f t="shared" si="156"/>
        <v/>
      </c>
    </row>
    <row r="7972" spans="9:9" x14ac:dyDescent="0.25">
      <c r="I7972" t="str">
        <f t="shared" si="156"/>
        <v/>
      </c>
    </row>
    <row r="7973" spans="9:9" x14ac:dyDescent="0.25">
      <c r="I7973" t="str">
        <f t="shared" si="156"/>
        <v/>
      </c>
    </row>
    <row r="7974" spans="9:9" x14ac:dyDescent="0.25">
      <c r="I7974" t="str">
        <f t="shared" si="156"/>
        <v/>
      </c>
    </row>
    <row r="7975" spans="9:9" x14ac:dyDescent="0.25">
      <c r="I7975" t="str">
        <f t="shared" si="156"/>
        <v/>
      </c>
    </row>
    <row r="7976" spans="9:9" x14ac:dyDescent="0.25">
      <c r="I7976" t="str">
        <f t="shared" si="156"/>
        <v/>
      </c>
    </row>
    <row r="7977" spans="9:9" x14ac:dyDescent="0.25">
      <c r="I7977" t="str">
        <f t="shared" si="156"/>
        <v/>
      </c>
    </row>
    <row r="7978" spans="9:9" x14ac:dyDescent="0.25">
      <c r="I7978" t="str">
        <f t="shared" si="156"/>
        <v/>
      </c>
    </row>
    <row r="7979" spans="9:9" x14ac:dyDescent="0.25">
      <c r="I7979" t="str">
        <f t="shared" si="156"/>
        <v/>
      </c>
    </row>
    <row r="7980" spans="9:9" x14ac:dyDescent="0.25">
      <c r="I7980" t="str">
        <f t="shared" si="156"/>
        <v/>
      </c>
    </row>
    <row r="7981" spans="9:9" x14ac:dyDescent="0.25">
      <c r="I7981" t="str">
        <f t="shared" si="156"/>
        <v/>
      </c>
    </row>
    <row r="7982" spans="9:9" x14ac:dyDescent="0.25">
      <c r="I7982" t="str">
        <f t="shared" si="156"/>
        <v/>
      </c>
    </row>
    <row r="7983" spans="9:9" x14ac:dyDescent="0.25">
      <c r="I7983" t="str">
        <f t="shared" si="156"/>
        <v/>
      </c>
    </row>
    <row r="7984" spans="9:9" x14ac:dyDescent="0.25">
      <c r="I7984" t="str">
        <f t="shared" si="156"/>
        <v/>
      </c>
    </row>
    <row r="7985" spans="9:9" x14ac:dyDescent="0.25">
      <c r="I7985" t="str">
        <f t="shared" si="156"/>
        <v/>
      </c>
    </row>
    <row r="7986" spans="9:9" x14ac:dyDescent="0.25">
      <c r="I7986" t="str">
        <f t="shared" si="156"/>
        <v/>
      </c>
    </row>
    <row r="7987" spans="9:9" x14ac:dyDescent="0.25">
      <c r="I7987" t="str">
        <f t="shared" si="156"/>
        <v/>
      </c>
    </row>
    <row r="7988" spans="9:9" x14ac:dyDescent="0.25">
      <c r="I7988" t="str">
        <f t="shared" si="156"/>
        <v/>
      </c>
    </row>
    <row r="7989" spans="9:9" x14ac:dyDescent="0.25">
      <c r="I7989" t="str">
        <f t="shared" si="156"/>
        <v/>
      </c>
    </row>
    <row r="7990" spans="9:9" x14ac:dyDescent="0.25">
      <c r="I7990" t="str">
        <f t="shared" si="156"/>
        <v/>
      </c>
    </row>
    <row r="7991" spans="9:9" x14ac:dyDescent="0.25">
      <c r="I7991" t="str">
        <f t="shared" si="156"/>
        <v/>
      </c>
    </row>
    <row r="7992" spans="9:9" x14ac:dyDescent="0.25">
      <c r="I7992" t="str">
        <f t="shared" si="156"/>
        <v/>
      </c>
    </row>
    <row r="7993" spans="9:9" x14ac:dyDescent="0.25">
      <c r="I7993" t="str">
        <f t="shared" si="156"/>
        <v/>
      </c>
    </row>
    <row r="7994" spans="9:9" x14ac:dyDescent="0.25">
      <c r="I7994" t="str">
        <f t="shared" si="156"/>
        <v/>
      </c>
    </row>
    <row r="7995" spans="9:9" x14ac:dyDescent="0.25">
      <c r="I7995" t="str">
        <f t="shared" si="156"/>
        <v/>
      </c>
    </row>
    <row r="7996" spans="9:9" x14ac:dyDescent="0.25">
      <c r="I7996" t="str">
        <f t="shared" si="156"/>
        <v/>
      </c>
    </row>
    <row r="7997" spans="9:9" x14ac:dyDescent="0.25">
      <c r="I7997" t="str">
        <f t="shared" si="156"/>
        <v/>
      </c>
    </row>
    <row r="7998" spans="9:9" x14ac:dyDescent="0.25">
      <c r="I7998" t="str">
        <f t="shared" si="156"/>
        <v/>
      </c>
    </row>
    <row r="7999" spans="9:9" x14ac:dyDescent="0.25">
      <c r="I7999" t="str">
        <f t="shared" si="156"/>
        <v/>
      </c>
    </row>
    <row r="8000" spans="9:9" x14ac:dyDescent="0.25">
      <c r="I8000" t="str">
        <f t="shared" si="156"/>
        <v/>
      </c>
    </row>
    <row r="8001" spans="9:9" x14ac:dyDescent="0.25">
      <c r="I8001" t="str">
        <f t="shared" si="156"/>
        <v/>
      </c>
    </row>
    <row r="8002" spans="9:9" x14ac:dyDescent="0.25">
      <c r="I8002" t="str">
        <f t="shared" si="156"/>
        <v/>
      </c>
    </row>
    <row r="8003" spans="9:9" x14ac:dyDescent="0.25">
      <c r="I8003" t="str">
        <f t="shared" si="156"/>
        <v/>
      </c>
    </row>
    <row r="8004" spans="9:9" x14ac:dyDescent="0.25">
      <c r="I8004" t="str">
        <f t="shared" si="156"/>
        <v/>
      </c>
    </row>
    <row r="8005" spans="9:9" x14ac:dyDescent="0.25">
      <c r="I8005" t="str">
        <f t="shared" si="156"/>
        <v/>
      </c>
    </row>
    <row r="8006" spans="9:9" x14ac:dyDescent="0.25">
      <c r="I8006" t="str">
        <f t="shared" ref="I8006:I8069" si="157">IF(OR(H8006="",H8006="(blank)"),"",1)</f>
        <v/>
      </c>
    </row>
    <row r="8007" spans="9:9" x14ac:dyDescent="0.25">
      <c r="I8007" t="str">
        <f t="shared" si="157"/>
        <v/>
      </c>
    </row>
    <row r="8008" spans="9:9" x14ac:dyDescent="0.25">
      <c r="I8008" t="str">
        <f t="shared" si="157"/>
        <v/>
      </c>
    </row>
    <row r="8009" spans="9:9" x14ac:dyDescent="0.25">
      <c r="I8009" t="str">
        <f t="shared" si="157"/>
        <v/>
      </c>
    </row>
    <row r="8010" spans="9:9" x14ac:dyDescent="0.25">
      <c r="I8010" t="str">
        <f t="shared" si="157"/>
        <v/>
      </c>
    </row>
    <row r="8011" spans="9:9" x14ac:dyDescent="0.25">
      <c r="I8011" t="str">
        <f t="shared" si="157"/>
        <v/>
      </c>
    </row>
    <row r="8012" spans="9:9" x14ac:dyDescent="0.25">
      <c r="I8012" t="str">
        <f t="shared" si="157"/>
        <v/>
      </c>
    </row>
    <row r="8013" spans="9:9" x14ac:dyDescent="0.25">
      <c r="I8013" t="str">
        <f t="shared" si="157"/>
        <v/>
      </c>
    </row>
    <row r="8014" spans="9:9" x14ac:dyDescent="0.25">
      <c r="I8014" t="str">
        <f t="shared" si="157"/>
        <v/>
      </c>
    </row>
    <row r="8015" spans="9:9" x14ac:dyDescent="0.25">
      <c r="I8015" t="str">
        <f t="shared" si="157"/>
        <v/>
      </c>
    </row>
    <row r="8016" spans="9:9" x14ac:dyDescent="0.25">
      <c r="I8016" t="str">
        <f t="shared" si="157"/>
        <v/>
      </c>
    </row>
    <row r="8017" spans="9:9" x14ac:dyDescent="0.25">
      <c r="I8017" t="str">
        <f t="shared" si="157"/>
        <v/>
      </c>
    </row>
    <row r="8018" spans="9:9" x14ac:dyDescent="0.25">
      <c r="I8018" t="str">
        <f t="shared" si="157"/>
        <v/>
      </c>
    </row>
    <row r="8019" spans="9:9" x14ac:dyDescent="0.25">
      <c r="I8019" t="str">
        <f t="shared" si="157"/>
        <v/>
      </c>
    </row>
    <row r="8020" spans="9:9" x14ac:dyDescent="0.25">
      <c r="I8020" t="str">
        <f t="shared" si="157"/>
        <v/>
      </c>
    </row>
    <row r="8021" spans="9:9" x14ac:dyDescent="0.25">
      <c r="I8021" t="str">
        <f t="shared" si="157"/>
        <v/>
      </c>
    </row>
    <row r="8022" spans="9:9" x14ac:dyDescent="0.25">
      <c r="I8022" t="str">
        <f t="shared" si="157"/>
        <v/>
      </c>
    </row>
    <row r="8023" spans="9:9" x14ac:dyDescent="0.25">
      <c r="I8023" t="str">
        <f t="shared" si="157"/>
        <v/>
      </c>
    </row>
    <row r="8024" spans="9:9" x14ac:dyDescent="0.25">
      <c r="I8024" t="str">
        <f t="shared" si="157"/>
        <v/>
      </c>
    </row>
    <row r="8025" spans="9:9" x14ac:dyDescent="0.25">
      <c r="I8025" t="str">
        <f t="shared" si="157"/>
        <v/>
      </c>
    </row>
    <row r="8026" spans="9:9" x14ac:dyDescent="0.25">
      <c r="I8026" t="str">
        <f t="shared" si="157"/>
        <v/>
      </c>
    </row>
    <row r="8027" spans="9:9" x14ac:dyDescent="0.25">
      <c r="I8027" t="str">
        <f t="shared" si="157"/>
        <v/>
      </c>
    </row>
    <row r="8028" spans="9:9" x14ac:dyDescent="0.25">
      <c r="I8028" t="str">
        <f t="shared" si="157"/>
        <v/>
      </c>
    </row>
    <row r="8029" spans="9:9" x14ac:dyDescent="0.25">
      <c r="I8029" t="str">
        <f t="shared" si="157"/>
        <v/>
      </c>
    </row>
    <row r="8030" spans="9:9" x14ac:dyDescent="0.25">
      <c r="I8030" t="str">
        <f t="shared" si="157"/>
        <v/>
      </c>
    </row>
    <row r="8031" spans="9:9" x14ac:dyDescent="0.25">
      <c r="I8031" t="str">
        <f t="shared" si="157"/>
        <v/>
      </c>
    </row>
    <row r="8032" spans="9:9" x14ac:dyDescent="0.25">
      <c r="I8032" t="str">
        <f t="shared" si="157"/>
        <v/>
      </c>
    </row>
    <row r="8033" spans="9:9" x14ac:dyDescent="0.25">
      <c r="I8033" t="str">
        <f t="shared" si="157"/>
        <v/>
      </c>
    </row>
    <row r="8034" spans="9:9" x14ac:dyDescent="0.25">
      <c r="I8034" t="str">
        <f t="shared" si="157"/>
        <v/>
      </c>
    </row>
    <row r="8035" spans="9:9" x14ac:dyDescent="0.25">
      <c r="I8035" t="str">
        <f t="shared" si="157"/>
        <v/>
      </c>
    </row>
    <row r="8036" spans="9:9" x14ac:dyDescent="0.25">
      <c r="I8036" t="str">
        <f t="shared" si="157"/>
        <v/>
      </c>
    </row>
    <row r="8037" spans="9:9" x14ac:dyDescent="0.25">
      <c r="I8037" t="str">
        <f t="shared" si="157"/>
        <v/>
      </c>
    </row>
    <row r="8038" spans="9:9" x14ac:dyDescent="0.25">
      <c r="I8038" t="str">
        <f t="shared" si="157"/>
        <v/>
      </c>
    </row>
    <row r="8039" spans="9:9" x14ac:dyDescent="0.25">
      <c r="I8039" t="str">
        <f t="shared" si="157"/>
        <v/>
      </c>
    </row>
    <row r="8040" spans="9:9" x14ac:dyDescent="0.25">
      <c r="I8040" t="str">
        <f t="shared" si="157"/>
        <v/>
      </c>
    </row>
    <row r="8041" spans="9:9" x14ac:dyDescent="0.25">
      <c r="I8041" t="str">
        <f t="shared" si="157"/>
        <v/>
      </c>
    </row>
    <row r="8042" spans="9:9" x14ac:dyDescent="0.25">
      <c r="I8042" t="str">
        <f t="shared" si="157"/>
        <v/>
      </c>
    </row>
    <row r="8043" spans="9:9" x14ac:dyDescent="0.25">
      <c r="I8043" t="str">
        <f t="shared" si="157"/>
        <v/>
      </c>
    </row>
    <row r="8044" spans="9:9" x14ac:dyDescent="0.25">
      <c r="I8044" t="str">
        <f t="shared" si="157"/>
        <v/>
      </c>
    </row>
    <row r="8045" spans="9:9" x14ac:dyDescent="0.25">
      <c r="I8045" t="str">
        <f t="shared" si="157"/>
        <v/>
      </c>
    </row>
    <row r="8046" spans="9:9" x14ac:dyDescent="0.25">
      <c r="I8046" t="str">
        <f t="shared" si="157"/>
        <v/>
      </c>
    </row>
    <row r="8047" spans="9:9" x14ac:dyDescent="0.25">
      <c r="I8047" t="str">
        <f t="shared" si="157"/>
        <v/>
      </c>
    </row>
    <row r="8048" spans="9:9" x14ac:dyDescent="0.25">
      <c r="I8048" t="str">
        <f t="shared" si="157"/>
        <v/>
      </c>
    </row>
    <row r="8049" spans="9:9" x14ac:dyDescent="0.25">
      <c r="I8049" t="str">
        <f t="shared" si="157"/>
        <v/>
      </c>
    </row>
    <row r="8050" spans="9:9" x14ac:dyDescent="0.25">
      <c r="I8050" t="str">
        <f t="shared" si="157"/>
        <v/>
      </c>
    </row>
    <row r="8051" spans="9:9" x14ac:dyDescent="0.25">
      <c r="I8051" t="str">
        <f t="shared" si="157"/>
        <v/>
      </c>
    </row>
    <row r="8052" spans="9:9" x14ac:dyDescent="0.25">
      <c r="I8052" t="str">
        <f t="shared" si="157"/>
        <v/>
      </c>
    </row>
    <row r="8053" spans="9:9" x14ac:dyDescent="0.25">
      <c r="I8053" t="str">
        <f t="shared" si="157"/>
        <v/>
      </c>
    </row>
    <row r="8054" spans="9:9" x14ac:dyDescent="0.25">
      <c r="I8054" t="str">
        <f t="shared" si="157"/>
        <v/>
      </c>
    </row>
    <row r="8055" spans="9:9" x14ac:dyDescent="0.25">
      <c r="I8055" t="str">
        <f t="shared" si="157"/>
        <v/>
      </c>
    </row>
    <row r="8056" spans="9:9" x14ac:dyDescent="0.25">
      <c r="I8056" t="str">
        <f t="shared" si="157"/>
        <v/>
      </c>
    </row>
    <row r="8057" spans="9:9" x14ac:dyDescent="0.25">
      <c r="I8057" t="str">
        <f t="shared" si="157"/>
        <v/>
      </c>
    </row>
    <row r="8058" spans="9:9" x14ac:dyDescent="0.25">
      <c r="I8058" t="str">
        <f t="shared" si="157"/>
        <v/>
      </c>
    </row>
    <row r="8059" spans="9:9" x14ac:dyDescent="0.25">
      <c r="I8059" t="str">
        <f t="shared" si="157"/>
        <v/>
      </c>
    </row>
    <row r="8060" spans="9:9" x14ac:dyDescent="0.25">
      <c r="I8060" t="str">
        <f t="shared" si="157"/>
        <v/>
      </c>
    </row>
    <row r="8061" spans="9:9" x14ac:dyDescent="0.25">
      <c r="I8061" t="str">
        <f t="shared" si="157"/>
        <v/>
      </c>
    </row>
    <row r="8062" spans="9:9" x14ac:dyDescent="0.25">
      <c r="I8062" t="str">
        <f t="shared" si="157"/>
        <v/>
      </c>
    </row>
    <row r="8063" spans="9:9" x14ac:dyDescent="0.25">
      <c r="I8063" t="str">
        <f t="shared" si="157"/>
        <v/>
      </c>
    </row>
    <row r="8064" spans="9:9" x14ac:dyDescent="0.25">
      <c r="I8064" t="str">
        <f t="shared" si="157"/>
        <v/>
      </c>
    </row>
    <row r="8065" spans="9:9" x14ac:dyDescent="0.25">
      <c r="I8065" t="str">
        <f t="shared" si="157"/>
        <v/>
      </c>
    </row>
    <row r="8066" spans="9:9" x14ac:dyDescent="0.25">
      <c r="I8066" t="str">
        <f t="shared" si="157"/>
        <v/>
      </c>
    </row>
    <row r="8067" spans="9:9" x14ac:dyDescent="0.25">
      <c r="I8067" t="str">
        <f t="shared" si="157"/>
        <v/>
      </c>
    </row>
    <row r="8068" spans="9:9" x14ac:dyDescent="0.25">
      <c r="I8068" t="str">
        <f t="shared" si="157"/>
        <v/>
      </c>
    </row>
    <row r="8069" spans="9:9" x14ac:dyDescent="0.25">
      <c r="I8069" t="str">
        <f t="shared" si="157"/>
        <v/>
      </c>
    </row>
    <row r="8070" spans="9:9" x14ac:dyDescent="0.25">
      <c r="I8070" t="str">
        <f t="shared" ref="I8070:I8133" si="158">IF(OR(H8070="",H8070="(blank)"),"",1)</f>
        <v/>
      </c>
    </row>
    <row r="8071" spans="9:9" x14ac:dyDescent="0.25">
      <c r="I8071" t="str">
        <f t="shared" si="158"/>
        <v/>
      </c>
    </row>
    <row r="8072" spans="9:9" x14ac:dyDescent="0.25">
      <c r="I8072" t="str">
        <f t="shared" si="158"/>
        <v/>
      </c>
    </row>
    <row r="8073" spans="9:9" x14ac:dyDescent="0.25">
      <c r="I8073" t="str">
        <f t="shared" si="158"/>
        <v/>
      </c>
    </row>
    <row r="8074" spans="9:9" x14ac:dyDescent="0.25">
      <c r="I8074" t="str">
        <f t="shared" si="158"/>
        <v/>
      </c>
    </row>
    <row r="8075" spans="9:9" x14ac:dyDescent="0.25">
      <c r="I8075" t="str">
        <f t="shared" si="158"/>
        <v/>
      </c>
    </row>
    <row r="8076" spans="9:9" x14ac:dyDescent="0.25">
      <c r="I8076" t="str">
        <f t="shared" si="158"/>
        <v/>
      </c>
    </row>
    <row r="8077" spans="9:9" x14ac:dyDescent="0.25">
      <c r="I8077" t="str">
        <f t="shared" si="158"/>
        <v/>
      </c>
    </row>
    <row r="8078" spans="9:9" x14ac:dyDescent="0.25">
      <c r="I8078" t="str">
        <f t="shared" si="158"/>
        <v/>
      </c>
    </row>
    <row r="8079" spans="9:9" x14ac:dyDescent="0.25">
      <c r="I8079" t="str">
        <f t="shared" si="158"/>
        <v/>
      </c>
    </row>
    <row r="8080" spans="9:9" x14ac:dyDescent="0.25">
      <c r="I8080" t="str">
        <f t="shared" si="158"/>
        <v/>
      </c>
    </row>
    <row r="8081" spans="9:9" x14ac:dyDescent="0.25">
      <c r="I8081" t="str">
        <f t="shared" si="158"/>
        <v/>
      </c>
    </row>
    <row r="8082" spans="9:9" x14ac:dyDescent="0.25">
      <c r="I8082" t="str">
        <f t="shared" si="158"/>
        <v/>
      </c>
    </row>
    <row r="8083" spans="9:9" x14ac:dyDescent="0.25">
      <c r="I8083" t="str">
        <f t="shared" si="158"/>
        <v/>
      </c>
    </row>
    <row r="8084" spans="9:9" x14ac:dyDescent="0.25">
      <c r="I8084" t="str">
        <f t="shared" si="158"/>
        <v/>
      </c>
    </row>
    <row r="8085" spans="9:9" x14ac:dyDescent="0.25">
      <c r="I8085" t="str">
        <f t="shared" si="158"/>
        <v/>
      </c>
    </row>
    <row r="8086" spans="9:9" x14ac:dyDescent="0.25">
      <c r="I8086" t="str">
        <f t="shared" si="158"/>
        <v/>
      </c>
    </row>
    <row r="8087" spans="9:9" x14ac:dyDescent="0.25">
      <c r="I8087" t="str">
        <f t="shared" si="158"/>
        <v/>
      </c>
    </row>
    <row r="8088" spans="9:9" x14ac:dyDescent="0.25">
      <c r="I8088" t="str">
        <f t="shared" si="158"/>
        <v/>
      </c>
    </row>
    <row r="8089" spans="9:9" x14ac:dyDescent="0.25">
      <c r="I8089" t="str">
        <f t="shared" si="158"/>
        <v/>
      </c>
    </row>
    <row r="8090" spans="9:9" x14ac:dyDescent="0.25">
      <c r="I8090" t="str">
        <f t="shared" si="158"/>
        <v/>
      </c>
    </row>
    <row r="8091" spans="9:9" x14ac:dyDescent="0.25">
      <c r="I8091" t="str">
        <f t="shared" si="158"/>
        <v/>
      </c>
    </row>
    <row r="8092" spans="9:9" x14ac:dyDescent="0.25">
      <c r="I8092" t="str">
        <f t="shared" si="158"/>
        <v/>
      </c>
    </row>
    <row r="8093" spans="9:9" x14ac:dyDescent="0.25">
      <c r="I8093" t="str">
        <f t="shared" si="158"/>
        <v/>
      </c>
    </row>
    <row r="8094" spans="9:9" x14ac:dyDescent="0.25">
      <c r="I8094" t="str">
        <f t="shared" si="158"/>
        <v/>
      </c>
    </row>
    <row r="8095" spans="9:9" x14ac:dyDescent="0.25">
      <c r="I8095" t="str">
        <f t="shared" si="158"/>
        <v/>
      </c>
    </row>
    <row r="8096" spans="9:9" x14ac:dyDescent="0.25">
      <c r="I8096" t="str">
        <f t="shared" si="158"/>
        <v/>
      </c>
    </row>
    <row r="8097" spans="9:9" x14ac:dyDescent="0.25">
      <c r="I8097" t="str">
        <f t="shared" si="158"/>
        <v/>
      </c>
    </row>
    <row r="8098" spans="9:9" x14ac:dyDescent="0.25">
      <c r="I8098" t="str">
        <f t="shared" si="158"/>
        <v/>
      </c>
    </row>
    <row r="8099" spans="9:9" x14ac:dyDescent="0.25">
      <c r="I8099" t="str">
        <f t="shared" si="158"/>
        <v/>
      </c>
    </row>
    <row r="8100" spans="9:9" x14ac:dyDescent="0.25">
      <c r="I8100" t="str">
        <f t="shared" si="158"/>
        <v/>
      </c>
    </row>
    <row r="8101" spans="9:9" x14ac:dyDescent="0.25">
      <c r="I8101" t="str">
        <f t="shared" si="158"/>
        <v/>
      </c>
    </row>
    <row r="8102" spans="9:9" x14ac:dyDescent="0.25">
      <c r="I8102" t="str">
        <f t="shared" si="158"/>
        <v/>
      </c>
    </row>
    <row r="8103" spans="9:9" x14ac:dyDescent="0.25">
      <c r="I8103" t="str">
        <f t="shared" si="158"/>
        <v/>
      </c>
    </row>
    <row r="8104" spans="9:9" x14ac:dyDescent="0.25">
      <c r="I8104" t="str">
        <f t="shared" si="158"/>
        <v/>
      </c>
    </row>
    <row r="8105" spans="9:9" x14ac:dyDescent="0.25">
      <c r="I8105" t="str">
        <f t="shared" si="158"/>
        <v/>
      </c>
    </row>
    <row r="8106" spans="9:9" x14ac:dyDescent="0.25">
      <c r="I8106" t="str">
        <f t="shared" si="158"/>
        <v/>
      </c>
    </row>
    <row r="8107" spans="9:9" x14ac:dyDescent="0.25">
      <c r="I8107" t="str">
        <f t="shared" si="158"/>
        <v/>
      </c>
    </row>
    <row r="8108" spans="9:9" x14ac:dyDescent="0.25">
      <c r="I8108" t="str">
        <f t="shared" si="158"/>
        <v/>
      </c>
    </row>
    <row r="8109" spans="9:9" x14ac:dyDescent="0.25">
      <c r="I8109" t="str">
        <f t="shared" si="158"/>
        <v/>
      </c>
    </row>
    <row r="8110" spans="9:9" x14ac:dyDescent="0.25">
      <c r="I8110" t="str">
        <f t="shared" si="158"/>
        <v/>
      </c>
    </row>
    <row r="8111" spans="9:9" x14ac:dyDescent="0.25">
      <c r="I8111" t="str">
        <f t="shared" si="158"/>
        <v/>
      </c>
    </row>
    <row r="8112" spans="9:9" x14ac:dyDescent="0.25">
      <c r="I8112" t="str">
        <f t="shared" si="158"/>
        <v/>
      </c>
    </row>
    <row r="8113" spans="9:9" x14ac:dyDescent="0.25">
      <c r="I8113" t="str">
        <f t="shared" si="158"/>
        <v/>
      </c>
    </row>
    <row r="8114" spans="9:9" x14ac:dyDescent="0.25">
      <c r="I8114" t="str">
        <f t="shared" si="158"/>
        <v/>
      </c>
    </row>
    <row r="8115" spans="9:9" x14ac:dyDescent="0.25">
      <c r="I8115" t="str">
        <f t="shared" si="158"/>
        <v/>
      </c>
    </row>
    <row r="8116" spans="9:9" x14ac:dyDescent="0.25">
      <c r="I8116" t="str">
        <f t="shared" si="158"/>
        <v/>
      </c>
    </row>
    <row r="8117" spans="9:9" x14ac:dyDescent="0.25">
      <c r="I8117" t="str">
        <f t="shared" si="158"/>
        <v/>
      </c>
    </row>
    <row r="8118" spans="9:9" x14ac:dyDescent="0.25">
      <c r="I8118" t="str">
        <f t="shared" si="158"/>
        <v/>
      </c>
    </row>
    <row r="8119" spans="9:9" x14ac:dyDescent="0.25">
      <c r="I8119" t="str">
        <f t="shared" si="158"/>
        <v/>
      </c>
    </row>
    <row r="8120" spans="9:9" x14ac:dyDescent="0.25">
      <c r="I8120" t="str">
        <f t="shared" si="158"/>
        <v/>
      </c>
    </row>
    <row r="8121" spans="9:9" x14ac:dyDescent="0.25">
      <c r="I8121" t="str">
        <f t="shared" si="158"/>
        <v/>
      </c>
    </row>
    <row r="8122" spans="9:9" x14ac:dyDescent="0.25">
      <c r="I8122" t="str">
        <f t="shared" si="158"/>
        <v/>
      </c>
    </row>
    <row r="8123" spans="9:9" x14ac:dyDescent="0.25">
      <c r="I8123" t="str">
        <f t="shared" si="158"/>
        <v/>
      </c>
    </row>
    <row r="8124" spans="9:9" x14ac:dyDescent="0.25">
      <c r="I8124" t="str">
        <f t="shared" si="158"/>
        <v/>
      </c>
    </row>
    <row r="8125" spans="9:9" x14ac:dyDescent="0.25">
      <c r="I8125" t="str">
        <f t="shared" si="158"/>
        <v/>
      </c>
    </row>
    <row r="8126" spans="9:9" x14ac:dyDescent="0.25">
      <c r="I8126" t="str">
        <f t="shared" si="158"/>
        <v/>
      </c>
    </row>
    <row r="8127" spans="9:9" x14ac:dyDescent="0.25">
      <c r="I8127" t="str">
        <f t="shared" si="158"/>
        <v/>
      </c>
    </row>
    <row r="8128" spans="9:9" x14ac:dyDescent="0.25">
      <c r="I8128" t="str">
        <f t="shared" si="158"/>
        <v/>
      </c>
    </row>
    <row r="8129" spans="9:9" x14ac:dyDescent="0.25">
      <c r="I8129" t="str">
        <f t="shared" si="158"/>
        <v/>
      </c>
    </row>
    <row r="8130" spans="9:9" x14ac:dyDescent="0.25">
      <c r="I8130" t="str">
        <f t="shared" si="158"/>
        <v/>
      </c>
    </row>
    <row r="8131" spans="9:9" x14ac:dyDescent="0.25">
      <c r="I8131" t="str">
        <f t="shared" si="158"/>
        <v/>
      </c>
    </row>
    <row r="8132" spans="9:9" x14ac:dyDescent="0.25">
      <c r="I8132" t="str">
        <f t="shared" si="158"/>
        <v/>
      </c>
    </row>
    <row r="8133" spans="9:9" x14ac:dyDescent="0.25">
      <c r="I8133" t="str">
        <f t="shared" si="158"/>
        <v/>
      </c>
    </row>
    <row r="8134" spans="9:9" x14ac:dyDescent="0.25">
      <c r="I8134" t="str">
        <f t="shared" ref="I8134:I8197" si="159">IF(OR(H8134="",H8134="(blank)"),"",1)</f>
        <v/>
      </c>
    </row>
    <row r="8135" spans="9:9" x14ac:dyDescent="0.25">
      <c r="I8135" t="str">
        <f t="shared" si="159"/>
        <v/>
      </c>
    </row>
    <row r="8136" spans="9:9" x14ac:dyDescent="0.25">
      <c r="I8136" t="str">
        <f t="shared" si="159"/>
        <v/>
      </c>
    </row>
    <row r="8137" spans="9:9" x14ac:dyDescent="0.25">
      <c r="I8137" t="str">
        <f t="shared" si="159"/>
        <v/>
      </c>
    </row>
    <row r="8138" spans="9:9" x14ac:dyDescent="0.25">
      <c r="I8138" t="str">
        <f t="shared" si="159"/>
        <v/>
      </c>
    </row>
    <row r="8139" spans="9:9" x14ac:dyDescent="0.25">
      <c r="I8139" t="str">
        <f t="shared" si="159"/>
        <v/>
      </c>
    </row>
    <row r="8140" spans="9:9" x14ac:dyDescent="0.25">
      <c r="I8140" t="str">
        <f t="shared" si="159"/>
        <v/>
      </c>
    </row>
    <row r="8141" spans="9:9" x14ac:dyDescent="0.25">
      <c r="I8141" t="str">
        <f t="shared" si="159"/>
        <v/>
      </c>
    </row>
    <row r="8142" spans="9:9" x14ac:dyDescent="0.25">
      <c r="I8142" t="str">
        <f t="shared" si="159"/>
        <v/>
      </c>
    </row>
    <row r="8143" spans="9:9" x14ac:dyDescent="0.25">
      <c r="I8143" t="str">
        <f t="shared" si="159"/>
        <v/>
      </c>
    </row>
    <row r="8144" spans="9:9" x14ac:dyDescent="0.25">
      <c r="I8144" t="str">
        <f t="shared" si="159"/>
        <v/>
      </c>
    </row>
    <row r="8145" spans="9:9" x14ac:dyDescent="0.25">
      <c r="I8145" t="str">
        <f t="shared" si="159"/>
        <v/>
      </c>
    </row>
    <row r="8146" spans="9:9" x14ac:dyDescent="0.25">
      <c r="I8146" t="str">
        <f t="shared" si="159"/>
        <v/>
      </c>
    </row>
    <row r="8147" spans="9:9" x14ac:dyDescent="0.25">
      <c r="I8147" t="str">
        <f t="shared" si="159"/>
        <v/>
      </c>
    </row>
    <row r="8148" spans="9:9" x14ac:dyDescent="0.25">
      <c r="I8148" t="str">
        <f t="shared" si="159"/>
        <v/>
      </c>
    </row>
    <row r="8149" spans="9:9" x14ac:dyDescent="0.25">
      <c r="I8149" t="str">
        <f t="shared" si="159"/>
        <v/>
      </c>
    </row>
    <row r="8150" spans="9:9" x14ac:dyDescent="0.25">
      <c r="I8150" t="str">
        <f t="shared" si="159"/>
        <v/>
      </c>
    </row>
    <row r="8151" spans="9:9" x14ac:dyDescent="0.25">
      <c r="I8151" t="str">
        <f t="shared" si="159"/>
        <v/>
      </c>
    </row>
    <row r="8152" spans="9:9" x14ac:dyDescent="0.25">
      <c r="I8152" t="str">
        <f t="shared" si="159"/>
        <v/>
      </c>
    </row>
    <row r="8153" spans="9:9" x14ac:dyDescent="0.25">
      <c r="I8153" t="str">
        <f t="shared" si="159"/>
        <v/>
      </c>
    </row>
    <row r="8154" spans="9:9" x14ac:dyDescent="0.25">
      <c r="I8154" t="str">
        <f t="shared" si="159"/>
        <v/>
      </c>
    </row>
    <row r="8155" spans="9:9" x14ac:dyDescent="0.25">
      <c r="I8155" t="str">
        <f t="shared" si="159"/>
        <v/>
      </c>
    </row>
    <row r="8156" spans="9:9" x14ac:dyDescent="0.25">
      <c r="I8156" t="str">
        <f t="shared" si="159"/>
        <v/>
      </c>
    </row>
    <row r="8157" spans="9:9" x14ac:dyDescent="0.25">
      <c r="I8157" t="str">
        <f t="shared" si="159"/>
        <v/>
      </c>
    </row>
    <row r="8158" spans="9:9" x14ac:dyDescent="0.25">
      <c r="I8158" t="str">
        <f t="shared" si="159"/>
        <v/>
      </c>
    </row>
    <row r="8159" spans="9:9" x14ac:dyDescent="0.25">
      <c r="I8159" t="str">
        <f t="shared" si="159"/>
        <v/>
      </c>
    </row>
    <row r="8160" spans="9:9" x14ac:dyDescent="0.25">
      <c r="I8160" t="str">
        <f t="shared" si="159"/>
        <v/>
      </c>
    </row>
    <row r="8161" spans="9:9" x14ac:dyDescent="0.25">
      <c r="I8161" t="str">
        <f t="shared" si="159"/>
        <v/>
      </c>
    </row>
    <row r="8162" spans="9:9" x14ac:dyDescent="0.25">
      <c r="I8162" t="str">
        <f t="shared" si="159"/>
        <v/>
      </c>
    </row>
    <row r="8163" spans="9:9" x14ac:dyDescent="0.25">
      <c r="I8163" t="str">
        <f t="shared" si="159"/>
        <v/>
      </c>
    </row>
    <row r="8164" spans="9:9" x14ac:dyDescent="0.25">
      <c r="I8164" t="str">
        <f t="shared" si="159"/>
        <v/>
      </c>
    </row>
    <row r="8165" spans="9:9" x14ac:dyDescent="0.25">
      <c r="I8165" t="str">
        <f t="shared" si="159"/>
        <v/>
      </c>
    </row>
    <row r="8166" spans="9:9" x14ac:dyDescent="0.25">
      <c r="I8166" t="str">
        <f t="shared" si="159"/>
        <v/>
      </c>
    </row>
    <row r="8167" spans="9:9" x14ac:dyDescent="0.25">
      <c r="I8167" t="str">
        <f t="shared" si="159"/>
        <v/>
      </c>
    </row>
    <row r="8168" spans="9:9" x14ac:dyDescent="0.25">
      <c r="I8168" t="str">
        <f t="shared" si="159"/>
        <v/>
      </c>
    </row>
    <row r="8169" spans="9:9" x14ac:dyDescent="0.25">
      <c r="I8169" t="str">
        <f t="shared" si="159"/>
        <v/>
      </c>
    </row>
    <row r="8170" spans="9:9" x14ac:dyDescent="0.25">
      <c r="I8170" t="str">
        <f t="shared" si="159"/>
        <v/>
      </c>
    </row>
    <row r="8171" spans="9:9" x14ac:dyDescent="0.25">
      <c r="I8171" t="str">
        <f t="shared" si="159"/>
        <v/>
      </c>
    </row>
    <row r="8172" spans="9:9" x14ac:dyDescent="0.25">
      <c r="I8172" t="str">
        <f t="shared" si="159"/>
        <v/>
      </c>
    </row>
    <row r="8173" spans="9:9" x14ac:dyDescent="0.25">
      <c r="I8173" t="str">
        <f t="shared" si="159"/>
        <v/>
      </c>
    </row>
    <row r="8174" spans="9:9" x14ac:dyDescent="0.25">
      <c r="I8174" t="str">
        <f t="shared" si="159"/>
        <v/>
      </c>
    </row>
    <row r="8175" spans="9:9" x14ac:dyDescent="0.25">
      <c r="I8175" t="str">
        <f t="shared" si="159"/>
        <v/>
      </c>
    </row>
    <row r="8176" spans="9:9" x14ac:dyDescent="0.25">
      <c r="I8176" t="str">
        <f t="shared" si="159"/>
        <v/>
      </c>
    </row>
    <row r="8177" spans="9:9" x14ac:dyDescent="0.25">
      <c r="I8177" t="str">
        <f t="shared" si="159"/>
        <v/>
      </c>
    </row>
    <row r="8178" spans="9:9" x14ac:dyDescent="0.25">
      <c r="I8178" t="str">
        <f t="shared" si="159"/>
        <v/>
      </c>
    </row>
    <row r="8179" spans="9:9" x14ac:dyDescent="0.25">
      <c r="I8179" t="str">
        <f t="shared" si="159"/>
        <v/>
      </c>
    </row>
    <row r="8180" spans="9:9" x14ac:dyDescent="0.25">
      <c r="I8180" t="str">
        <f t="shared" si="159"/>
        <v/>
      </c>
    </row>
    <row r="8181" spans="9:9" x14ac:dyDescent="0.25">
      <c r="I8181" t="str">
        <f t="shared" si="159"/>
        <v/>
      </c>
    </row>
    <row r="8182" spans="9:9" x14ac:dyDescent="0.25">
      <c r="I8182" t="str">
        <f t="shared" si="159"/>
        <v/>
      </c>
    </row>
    <row r="8183" spans="9:9" x14ac:dyDescent="0.25">
      <c r="I8183" t="str">
        <f t="shared" si="159"/>
        <v/>
      </c>
    </row>
    <row r="8184" spans="9:9" x14ac:dyDescent="0.25">
      <c r="I8184" t="str">
        <f t="shared" si="159"/>
        <v/>
      </c>
    </row>
    <row r="8185" spans="9:9" x14ac:dyDescent="0.25">
      <c r="I8185" t="str">
        <f t="shared" si="159"/>
        <v/>
      </c>
    </row>
    <row r="8186" spans="9:9" x14ac:dyDescent="0.25">
      <c r="I8186" t="str">
        <f t="shared" si="159"/>
        <v/>
      </c>
    </row>
    <row r="8187" spans="9:9" x14ac:dyDescent="0.25">
      <c r="I8187" t="str">
        <f t="shared" si="159"/>
        <v/>
      </c>
    </row>
    <row r="8188" spans="9:9" x14ac:dyDescent="0.25">
      <c r="I8188" t="str">
        <f t="shared" si="159"/>
        <v/>
      </c>
    </row>
    <row r="8189" spans="9:9" x14ac:dyDescent="0.25">
      <c r="I8189" t="str">
        <f t="shared" si="159"/>
        <v/>
      </c>
    </row>
    <row r="8190" spans="9:9" x14ac:dyDescent="0.25">
      <c r="I8190" t="str">
        <f t="shared" si="159"/>
        <v/>
      </c>
    </row>
    <row r="8191" spans="9:9" x14ac:dyDescent="0.25">
      <c r="I8191" t="str">
        <f t="shared" si="159"/>
        <v/>
      </c>
    </row>
    <row r="8192" spans="9:9" x14ac:dyDescent="0.25">
      <c r="I8192" t="str">
        <f t="shared" si="159"/>
        <v/>
      </c>
    </row>
    <row r="8193" spans="9:9" x14ac:dyDescent="0.25">
      <c r="I8193" t="str">
        <f t="shared" si="159"/>
        <v/>
      </c>
    </row>
    <row r="8194" spans="9:9" x14ac:dyDescent="0.25">
      <c r="I8194" t="str">
        <f t="shared" si="159"/>
        <v/>
      </c>
    </row>
    <row r="8195" spans="9:9" x14ac:dyDescent="0.25">
      <c r="I8195" t="str">
        <f t="shared" si="159"/>
        <v/>
      </c>
    </row>
    <row r="8196" spans="9:9" x14ac:dyDescent="0.25">
      <c r="I8196" t="str">
        <f t="shared" si="159"/>
        <v/>
      </c>
    </row>
    <row r="8197" spans="9:9" x14ac:dyDescent="0.25">
      <c r="I8197" t="str">
        <f t="shared" si="159"/>
        <v/>
      </c>
    </row>
    <row r="8198" spans="9:9" x14ac:dyDescent="0.25">
      <c r="I8198" t="str">
        <f t="shared" ref="I8198:I8261" si="160">IF(OR(H8198="",H8198="(blank)"),"",1)</f>
        <v/>
      </c>
    </row>
    <row r="8199" spans="9:9" x14ac:dyDescent="0.25">
      <c r="I8199" t="str">
        <f t="shared" si="160"/>
        <v/>
      </c>
    </row>
    <row r="8200" spans="9:9" x14ac:dyDescent="0.25">
      <c r="I8200" t="str">
        <f t="shared" si="160"/>
        <v/>
      </c>
    </row>
    <row r="8201" spans="9:9" x14ac:dyDescent="0.25">
      <c r="I8201" t="str">
        <f t="shared" si="160"/>
        <v/>
      </c>
    </row>
    <row r="8202" spans="9:9" x14ac:dyDescent="0.25">
      <c r="I8202" t="str">
        <f t="shared" si="160"/>
        <v/>
      </c>
    </row>
    <row r="8203" spans="9:9" x14ac:dyDescent="0.25">
      <c r="I8203" t="str">
        <f t="shared" si="160"/>
        <v/>
      </c>
    </row>
    <row r="8204" spans="9:9" x14ac:dyDescent="0.25">
      <c r="I8204" t="str">
        <f t="shared" si="160"/>
        <v/>
      </c>
    </row>
    <row r="8205" spans="9:9" x14ac:dyDescent="0.25">
      <c r="I8205" t="str">
        <f t="shared" si="160"/>
        <v/>
      </c>
    </row>
    <row r="8206" spans="9:9" x14ac:dyDescent="0.25">
      <c r="I8206" t="str">
        <f t="shared" si="160"/>
        <v/>
      </c>
    </row>
    <row r="8207" spans="9:9" x14ac:dyDescent="0.25">
      <c r="I8207" t="str">
        <f t="shared" si="160"/>
        <v/>
      </c>
    </row>
    <row r="8208" spans="9:9" x14ac:dyDescent="0.25">
      <c r="I8208" t="str">
        <f t="shared" si="160"/>
        <v/>
      </c>
    </row>
    <row r="8209" spans="9:9" x14ac:dyDescent="0.25">
      <c r="I8209" t="str">
        <f t="shared" si="160"/>
        <v/>
      </c>
    </row>
    <row r="8210" spans="9:9" x14ac:dyDescent="0.25">
      <c r="I8210" t="str">
        <f t="shared" si="160"/>
        <v/>
      </c>
    </row>
    <row r="8211" spans="9:9" x14ac:dyDescent="0.25">
      <c r="I8211" t="str">
        <f t="shared" si="160"/>
        <v/>
      </c>
    </row>
    <row r="8212" spans="9:9" x14ac:dyDescent="0.25">
      <c r="I8212" t="str">
        <f t="shared" si="160"/>
        <v/>
      </c>
    </row>
    <row r="8213" spans="9:9" x14ac:dyDescent="0.25">
      <c r="I8213" t="str">
        <f t="shared" si="160"/>
        <v/>
      </c>
    </row>
    <row r="8214" spans="9:9" x14ac:dyDescent="0.25">
      <c r="I8214" t="str">
        <f t="shared" si="160"/>
        <v/>
      </c>
    </row>
    <row r="8215" spans="9:9" x14ac:dyDescent="0.25">
      <c r="I8215" t="str">
        <f t="shared" si="160"/>
        <v/>
      </c>
    </row>
    <row r="8216" spans="9:9" x14ac:dyDescent="0.25">
      <c r="I8216" t="str">
        <f t="shared" si="160"/>
        <v/>
      </c>
    </row>
    <row r="8217" spans="9:9" x14ac:dyDescent="0.25">
      <c r="I8217" t="str">
        <f t="shared" si="160"/>
        <v/>
      </c>
    </row>
    <row r="8218" spans="9:9" x14ac:dyDescent="0.25">
      <c r="I8218" t="str">
        <f t="shared" si="160"/>
        <v/>
      </c>
    </row>
    <row r="8219" spans="9:9" x14ac:dyDescent="0.25">
      <c r="I8219" t="str">
        <f t="shared" si="160"/>
        <v/>
      </c>
    </row>
    <row r="8220" spans="9:9" x14ac:dyDescent="0.25">
      <c r="I8220" t="str">
        <f t="shared" si="160"/>
        <v/>
      </c>
    </row>
    <row r="8221" spans="9:9" x14ac:dyDescent="0.25">
      <c r="I8221" t="str">
        <f t="shared" si="160"/>
        <v/>
      </c>
    </row>
    <row r="8222" spans="9:9" x14ac:dyDescent="0.25">
      <c r="I8222" t="str">
        <f t="shared" si="160"/>
        <v/>
      </c>
    </row>
    <row r="8223" spans="9:9" x14ac:dyDescent="0.25">
      <c r="I8223" t="str">
        <f t="shared" si="160"/>
        <v/>
      </c>
    </row>
    <row r="8224" spans="9:9" x14ac:dyDescent="0.25">
      <c r="I8224" t="str">
        <f t="shared" si="160"/>
        <v/>
      </c>
    </row>
    <row r="8225" spans="9:9" x14ac:dyDescent="0.25">
      <c r="I8225" t="str">
        <f t="shared" si="160"/>
        <v/>
      </c>
    </row>
    <row r="8226" spans="9:9" x14ac:dyDescent="0.25">
      <c r="I8226" t="str">
        <f t="shared" si="160"/>
        <v/>
      </c>
    </row>
    <row r="8227" spans="9:9" x14ac:dyDescent="0.25">
      <c r="I8227" t="str">
        <f t="shared" si="160"/>
        <v/>
      </c>
    </row>
    <row r="8228" spans="9:9" x14ac:dyDescent="0.25">
      <c r="I8228" t="str">
        <f t="shared" si="160"/>
        <v/>
      </c>
    </row>
    <row r="8229" spans="9:9" x14ac:dyDescent="0.25">
      <c r="I8229" t="str">
        <f t="shared" si="160"/>
        <v/>
      </c>
    </row>
    <row r="8230" spans="9:9" x14ac:dyDescent="0.25">
      <c r="I8230" t="str">
        <f t="shared" si="160"/>
        <v/>
      </c>
    </row>
    <row r="8231" spans="9:9" x14ac:dyDescent="0.25">
      <c r="I8231" t="str">
        <f t="shared" si="160"/>
        <v/>
      </c>
    </row>
    <row r="8232" spans="9:9" x14ac:dyDescent="0.25">
      <c r="I8232" t="str">
        <f t="shared" si="160"/>
        <v/>
      </c>
    </row>
    <row r="8233" spans="9:9" x14ac:dyDescent="0.25">
      <c r="I8233" t="str">
        <f t="shared" si="160"/>
        <v/>
      </c>
    </row>
    <row r="8234" spans="9:9" x14ac:dyDescent="0.25">
      <c r="I8234" t="str">
        <f t="shared" si="160"/>
        <v/>
      </c>
    </row>
    <row r="8235" spans="9:9" x14ac:dyDescent="0.25">
      <c r="I8235" t="str">
        <f t="shared" si="160"/>
        <v/>
      </c>
    </row>
    <row r="8236" spans="9:9" x14ac:dyDescent="0.25">
      <c r="I8236" t="str">
        <f t="shared" si="160"/>
        <v/>
      </c>
    </row>
    <row r="8237" spans="9:9" x14ac:dyDescent="0.25">
      <c r="I8237" t="str">
        <f t="shared" si="160"/>
        <v/>
      </c>
    </row>
    <row r="8238" spans="9:9" x14ac:dyDescent="0.25">
      <c r="I8238" t="str">
        <f t="shared" si="160"/>
        <v/>
      </c>
    </row>
    <row r="8239" spans="9:9" x14ac:dyDescent="0.25">
      <c r="I8239" t="str">
        <f t="shared" si="160"/>
        <v/>
      </c>
    </row>
    <row r="8240" spans="9:9" x14ac:dyDescent="0.25">
      <c r="I8240" t="str">
        <f t="shared" si="160"/>
        <v/>
      </c>
    </row>
    <row r="8241" spans="9:9" x14ac:dyDescent="0.25">
      <c r="I8241" t="str">
        <f t="shared" si="160"/>
        <v/>
      </c>
    </row>
    <row r="8242" spans="9:9" x14ac:dyDescent="0.25">
      <c r="I8242" t="str">
        <f t="shared" si="160"/>
        <v/>
      </c>
    </row>
    <row r="8243" spans="9:9" x14ac:dyDescent="0.25">
      <c r="I8243" t="str">
        <f t="shared" si="160"/>
        <v/>
      </c>
    </row>
    <row r="8244" spans="9:9" x14ac:dyDescent="0.25">
      <c r="I8244" t="str">
        <f t="shared" si="160"/>
        <v/>
      </c>
    </row>
    <row r="8245" spans="9:9" x14ac:dyDescent="0.25">
      <c r="I8245" t="str">
        <f t="shared" si="160"/>
        <v/>
      </c>
    </row>
    <row r="8246" spans="9:9" x14ac:dyDescent="0.25">
      <c r="I8246" t="str">
        <f t="shared" si="160"/>
        <v/>
      </c>
    </row>
    <row r="8247" spans="9:9" x14ac:dyDescent="0.25">
      <c r="I8247" t="str">
        <f t="shared" si="160"/>
        <v/>
      </c>
    </row>
    <row r="8248" spans="9:9" x14ac:dyDescent="0.25">
      <c r="I8248" t="str">
        <f t="shared" si="160"/>
        <v/>
      </c>
    </row>
    <row r="8249" spans="9:9" x14ac:dyDescent="0.25">
      <c r="I8249" t="str">
        <f t="shared" si="160"/>
        <v/>
      </c>
    </row>
    <row r="8250" spans="9:9" x14ac:dyDescent="0.25">
      <c r="I8250" t="str">
        <f t="shared" si="160"/>
        <v/>
      </c>
    </row>
    <row r="8251" spans="9:9" x14ac:dyDescent="0.25">
      <c r="I8251" t="str">
        <f t="shared" si="160"/>
        <v/>
      </c>
    </row>
    <row r="8252" spans="9:9" x14ac:dyDescent="0.25">
      <c r="I8252" t="str">
        <f t="shared" si="160"/>
        <v/>
      </c>
    </row>
    <row r="8253" spans="9:9" x14ac:dyDescent="0.25">
      <c r="I8253" t="str">
        <f t="shared" si="160"/>
        <v/>
      </c>
    </row>
    <row r="8254" spans="9:9" x14ac:dyDescent="0.25">
      <c r="I8254" t="str">
        <f t="shared" si="160"/>
        <v/>
      </c>
    </row>
    <row r="8255" spans="9:9" x14ac:dyDescent="0.25">
      <c r="I8255" t="str">
        <f t="shared" si="160"/>
        <v/>
      </c>
    </row>
    <row r="8256" spans="9:9" x14ac:dyDescent="0.25">
      <c r="I8256" t="str">
        <f t="shared" si="160"/>
        <v/>
      </c>
    </row>
    <row r="8257" spans="9:9" x14ac:dyDescent="0.25">
      <c r="I8257" t="str">
        <f t="shared" si="160"/>
        <v/>
      </c>
    </row>
    <row r="8258" spans="9:9" x14ac:dyDescent="0.25">
      <c r="I8258" t="str">
        <f t="shared" si="160"/>
        <v/>
      </c>
    </row>
    <row r="8259" spans="9:9" x14ac:dyDescent="0.25">
      <c r="I8259" t="str">
        <f t="shared" si="160"/>
        <v/>
      </c>
    </row>
    <row r="8260" spans="9:9" x14ac:dyDescent="0.25">
      <c r="I8260" t="str">
        <f t="shared" si="160"/>
        <v/>
      </c>
    </row>
    <row r="8261" spans="9:9" x14ac:dyDescent="0.25">
      <c r="I8261" t="str">
        <f t="shared" si="160"/>
        <v/>
      </c>
    </row>
    <row r="8262" spans="9:9" x14ac:dyDescent="0.25">
      <c r="I8262" t="str">
        <f t="shared" ref="I8262:I8325" si="161">IF(OR(H8262="",H8262="(blank)"),"",1)</f>
        <v/>
      </c>
    </row>
    <row r="8263" spans="9:9" x14ac:dyDescent="0.25">
      <c r="I8263" t="str">
        <f t="shared" si="161"/>
        <v/>
      </c>
    </row>
    <row r="8264" spans="9:9" x14ac:dyDescent="0.25">
      <c r="I8264" t="str">
        <f t="shared" si="161"/>
        <v/>
      </c>
    </row>
    <row r="8265" spans="9:9" x14ac:dyDescent="0.25">
      <c r="I8265" t="str">
        <f t="shared" si="161"/>
        <v/>
      </c>
    </row>
    <row r="8266" spans="9:9" x14ac:dyDescent="0.25">
      <c r="I8266" t="str">
        <f t="shared" si="161"/>
        <v/>
      </c>
    </row>
    <row r="8267" spans="9:9" x14ac:dyDescent="0.25">
      <c r="I8267" t="str">
        <f t="shared" si="161"/>
        <v/>
      </c>
    </row>
    <row r="8268" spans="9:9" x14ac:dyDescent="0.25">
      <c r="I8268" t="str">
        <f t="shared" si="161"/>
        <v/>
      </c>
    </row>
    <row r="8269" spans="9:9" x14ac:dyDescent="0.25">
      <c r="I8269" t="str">
        <f t="shared" si="161"/>
        <v/>
      </c>
    </row>
    <row r="8270" spans="9:9" x14ac:dyDescent="0.25">
      <c r="I8270" t="str">
        <f t="shared" si="161"/>
        <v/>
      </c>
    </row>
    <row r="8271" spans="9:9" x14ac:dyDescent="0.25">
      <c r="I8271" t="str">
        <f t="shared" si="161"/>
        <v/>
      </c>
    </row>
    <row r="8272" spans="9:9" x14ac:dyDescent="0.25">
      <c r="I8272" t="str">
        <f t="shared" si="161"/>
        <v/>
      </c>
    </row>
    <row r="8273" spans="9:9" x14ac:dyDescent="0.25">
      <c r="I8273" t="str">
        <f t="shared" si="161"/>
        <v/>
      </c>
    </row>
    <row r="8274" spans="9:9" x14ac:dyDescent="0.25">
      <c r="I8274" t="str">
        <f t="shared" si="161"/>
        <v/>
      </c>
    </row>
    <row r="8275" spans="9:9" x14ac:dyDescent="0.25">
      <c r="I8275" t="str">
        <f t="shared" si="161"/>
        <v/>
      </c>
    </row>
    <row r="8276" spans="9:9" x14ac:dyDescent="0.25">
      <c r="I8276" t="str">
        <f t="shared" si="161"/>
        <v/>
      </c>
    </row>
    <row r="8277" spans="9:9" x14ac:dyDescent="0.25">
      <c r="I8277" t="str">
        <f t="shared" si="161"/>
        <v/>
      </c>
    </row>
    <row r="8278" spans="9:9" x14ac:dyDescent="0.25">
      <c r="I8278" t="str">
        <f t="shared" si="161"/>
        <v/>
      </c>
    </row>
    <row r="8279" spans="9:9" x14ac:dyDescent="0.25">
      <c r="I8279" t="str">
        <f t="shared" si="161"/>
        <v/>
      </c>
    </row>
    <row r="8280" spans="9:9" x14ac:dyDescent="0.25">
      <c r="I8280" t="str">
        <f t="shared" si="161"/>
        <v/>
      </c>
    </row>
    <row r="8281" spans="9:9" x14ac:dyDescent="0.25">
      <c r="I8281" t="str">
        <f t="shared" si="161"/>
        <v/>
      </c>
    </row>
    <row r="8282" spans="9:9" x14ac:dyDescent="0.25">
      <c r="I8282" t="str">
        <f t="shared" si="161"/>
        <v/>
      </c>
    </row>
    <row r="8283" spans="9:9" x14ac:dyDescent="0.25">
      <c r="I8283" t="str">
        <f t="shared" si="161"/>
        <v/>
      </c>
    </row>
    <row r="8284" spans="9:9" x14ac:dyDescent="0.25">
      <c r="I8284" t="str">
        <f t="shared" si="161"/>
        <v/>
      </c>
    </row>
    <row r="8285" spans="9:9" x14ac:dyDescent="0.25">
      <c r="I8285" t="str">
        <f t="shared" si="161"/>
        <v/>
      </c>
    </row>
    <row r="8286" spans="9:9" x14ac:dyDescent="0.25">
      <c r="I8286" t="str">
        <f t="shared" si="161"/>
        <v/>
      </c>
    </row>
    <row r="8287" spans="9:9" x14ac:dyDescent="0.25">
      <c r="I8287" t="str">
        <f t="shared" si="161"/>
        <v/>
      </c>
    </row>
    <row r="8288" spans="9:9" x14ac:dyDescent="0.25">
      <c r="I8288" t="str">
        <f t="shared" si="161"/>
        <v/>
      </c>
    </row>
    <row r="8289" spans="9:9" x14ac:dyDescent="0.25">
      <c r="I8289" t="str">
        <f t="shared" si="161"/>
        <v/>
      </c>
    </row>
    <row r="8290" spans="9:9" x14ac:dyDescent="0.25">
      <c r="I8290" t="str">
        <f t="shared" si="161"/>
        <v/>
      </c>
    </row>
    <row r="8291" spans="9:9" x14ac:dyDescent="0.25">
      <c r="I8291" t="str">
        <f t="shared" si="161"/>
        <v/>
      </c>
    </row>
    <row r="8292" spans="9:9" x14ac:dyDescent="0.25">
      <c r="I8292" t="str">
        <f t="shared" si="161"/>
        <v/>
      </c>
    </row>
    <row r="8293" spans="9:9" x14ac:dyDescent="0.25">
      <c r="I8293" t="str">
        <f t="shared" si="161"/>
        <v/>
      </c>
    </row>
    <row r="8294" spans="9:9" x14ac:dyDescent="0.25">
      <c r="I8294" t="str">
        <f t="shared" si="161"/>
        <v/>
      </c>
    </row>
    <row r="8295" spans="9:9" x14ac:dyDescent="0.25">
      <c r="I8295" t="str">
        <f t="shared" si="161"/>
        <v/>
      </c>
    </row>
    <row r="8296" spans="9:9" x14ac:dyDescent="0.25">
      <c r="I8296" t="str">
        <f t="shared" si="161"/>
        <v/>
      </c>
    </row>
    <row r="8297" spans="9:9" x14ac:dyDescent="0.25">
      <c r="I8297" t="str">
        <f t="shared" si="161"/>
        <v/>
      </c>
    </row>
    <row r="8298" spans="9:9" x14ac:dyDescent="0.25">
      <c r="I8298" t="str">
        <f t="shared" si="161"/>
        <v/>
      </c>
    </row>
    <row r="8299" spans="9:9" x14ac:dyDescent="0.25">
      <c r="I8299" t="str">
        <f t="shared" si="161"/>
        <v/>
      </c>
    </row>
    <row r="8300" spans="9:9" x14ac:dyDescent="0.25">
      <c r="I8300" t="str">
        <f t="shared" si="161"/>
        <v/>
      </c>
    </row>
    <row r="8301" spans="9:9" x14ac:dyDescent="0.25">
      <c r="I8301" t="str">
        <f t="shared" si="161"/>
        <v/>
      </c>
    </row>
    <row r="8302" spans="9:9" x14ac:dyDescent="0.25">
      <c r="I8302" t="str">
        <f t="shared" si="161"/>
        <v/>
      </c>
    </row>
    <row r="8303" spans="9:9" x14ac:dyDescent="0.25">
      <c r="I8303" t="str">
        <f t="shared" si="161"/>
        <v/>
      </c>
    </row>
    <row r="8304" spans="9:9" x14ac:dyDescent="0.25">
      <c r="I8304" t="str">
        <f t="shared" si="161"/>
        <v/>
      </c>
    </row>
    <row r="8305" spans="9:9" x14ac:dyDescent="0.25">
      <c r="I8305" t="str">
        <f t="shared" si="161"/>
        <v/>
      </c>
    </row>
    <row r="8306" spans="9:9" x14ac:dyDescent="0.25">
      <c r="I8306" t="str">
        <f t="shared" si="161"/>
        <v/>
      </c>
    </row>
    <row r="8307" spans="9:9" x14ac:dyDescent="0.25">
      <c r="I8307" t="str">
        <f t="shared" si="161"/>
        <v/>
      </c>
    </row>
    <row r="8308" spans="9:9" x14ac:dyDescent="0.25">
      <c r="I8308" t="str">
        <f t="shared" si="161"/>
        <v/>
      </c>
    </row>
    <row r="8309" spans="9:9" x14ac:dyDescent="0.25">
      <c r="I8309" t="str">
        <f t="shared" si="161"/>
        <v/>
      </c>
    </row>
    <row r="8310" spans="9:9" x14ac:dyDescent="0.25">
      <c r="I8310" t="str">
        <f t="shared" si="161"/>
        <v/>
      </c>
    </row>
    <row r="8311" spans="9:9" x14ac:dyDescent="0.25">
      <c r="I8311" t="str">
        <f t="shared" si="161"/>
        <v/>
      </c>
    </row>
    <row r="8312" spans="9:9" x14ac:dyDescent="0.25">
      <c r="I8312" t="str">
        <f t="shared" si="161"/>
        <v/>
      </c>
    </row>
    <row r="8313" spans="9:9" x14ac:dyDescent="0.25">
      <c r="I8313" t="str">
        <f t="shared" si="161"/>
        <v/>
      </c>
    </row>
    <row r="8314" spans="9:9" x14ac:dyDescent="0.25">
      <c r="I8314" t="str">
        <f t="shared" si="161"/>
        <v/>
      </c>
    </row>
    <row r="8315" spans="9:9" x14ac:dyDescent="0.25">
      <c r="I8315" t="str">
        <f t="shared" si="161"/>
        <v/>
      </c>
    </row>
    <row r="8316" spans="9:9" x14ac:dyDescent="0.25">
      <c r="I8316" t="str">
        <f t="shared" si="161"/>
        <v/>
      </c>
    </row>
    <row r="8317" spans="9:9" x14ac:dyDescent="0.25">
      <c r="I8317" t="str">
        <f t="shared" si="161"/>
        <v/>
      </c>
    </row>
    <row r="8318" spans="9:9" x14ac:dyDescent="0.25">
      <c r="I8318" t="str">
        <f t="shared" si="161"/>
        <v/>
      </c>
    </row>
    <row r="8319" spans="9:9" x14ac:dyDescent="0.25">
      <c r="I8319" t="str">
        <f t="shared" si="161"/>
        <v/>
      </c>
    </row>
    <row r="8320" spans="9:9" x14ac:dyDescent="0.25">
      <c r="I8320" t="str">
        <f t="shared" si="161"/>
        <v/>
      </c>
    </row>
    <row r="8321" spans="9:9" x14ac:dyDescent="0.25">
      <c r="I8321" t="str">
        <f t="shared" si="161"/>
        <v/>
      </c>
    </row>
    <row r="8322" spans="9:9" x14ac:dyDescent="0.25">
      <c r="I8322" t="str">
        <f t="shared" si="161"/>
        <v/>
      </c>
    </row>
    <row r="8323" spans="9:9" x14ac:dyDescent="0.25">
      <c r="I8323" t="str">
        <f t="shared" si="161"/>
        <v/>
      </c>
    </row>
    <row r="8324" spans="9:9" x14ac:dyDescent="0.25">
      <c r="I8324" t="str">
        <f t="shared" si="161"/>
        <v/>
      </c>
    </row>
    <row r="8325" spans="9:9" x14ac:dyDescent="0.25">
      <c r="I8325" t="str">
        <f t="shared" si="161"/>
        <v/>
      </c>
    </row>
    <row r="8326" spans="9:9" x14ac:dyDescent="0.25">
      <c r="I8326" t="str">
        <f t="shared" ref="I8326:I8389" si="162">IF(OR(H8326="",H8326="(blank)"),"",1)</f>
        <v/>
      </c>
    </row>
    <row r="8327" spans="9:9" x14ac:dyDescent="0.25">
      <c r="I8327" t="str">
        <f t="shared" si="162"/>
        <v/>
      </c>
    </row>
    <row r="8328" spans="9:9" x14ac:dyDescent="0.25">
      <c r="I8328" t="str">
        <f t="shared" si="162"/>
        <v/>
      </c>
    </row>
    <row r="8329" spans="9:9" x14ac:dyDescent="0.25">
      <c r="I8329" t="str">
        <f t="shared" si="162"/>
        <v/>
      </c>
    </row>
    <row r="8330" spans="9:9" x14ac:dyDescent="0.25">
      <c r="I8330" t="str">
        <f t="shared" si="162"/>
        <v/>
      </c>
    </row>
    <row r="8331" spans="9:9" x14ac:dyDescent="0.25">
      <c r="I8331" t="str">
        <f t="shared" si="162"/>
        <v/>
      </c>
    </row>
    <row r="8332" spans="9:9" x14ac:dyDescent="0.25">
      <c r="I8332" t="str">
        <f t="shared" si="162"/>
        <v/>
      </c>
    </row>
    <row r="8333" spans="9:9" x14ac:dyDescent="0.25">
      <c r="I8333" t="str">
        <f t="shared" si="162"/>
        <v/>
      </c>
    </row>
    <row r="8334" spans="9:9" x14ac:dyDescent="0.25">
      <c r="I8334" t="str">
        <f t="shared" si="162"/>
        <v/>
      </c>
    </row>
    <row r="8335" spans="9:9" x14ac:dyDescent="0.25">
      <c r="I8335" t="str">
        <f t="shared" si="162"/>
        <v/>
      </c>
    </row>
    <row r="8336" spans="9:9" x14ac:dyDescent="0.25">
      <c r="I8336" t="str">
        <f t="shared" si="162"/>
        <v/>
      </c>
    </row>
    <row r="8337" spans="9:9" x14ac:dyDescent="0.25">
      <c r="I8337" t="str">
        <f t="shared" si="162"/>
        <v/>
      </c>
    </row>
    <row r="8338" spans="9:9" x14ac:dyDescent="0.25">
      <c r="I8338" t="str">
        <f t="shared" si="162"/>
        <v/>
      </c>
    </row>
    <row r="8339" spans="9:9" x14ac:dyDescent="0.25">
      <c r="I8339" t="str">
        <f t="shared" si="162"/>
        <v/>
      </c>
    </row>
    <row r="8340" spans="9:9" x14ac:dyDescent="0.25">
      <c r="I8340" t="str">
        <f t="shared" si="162"/>
        <v/>
      </c>
    </row>
    <row r="8341" spans="9:9" x14ac:dyDescent="0.25">
      <c r="I8341" t="str">
        <f t="shared" si="162"/>
        <v/>
      </c>
    </row>
    <row r="8342" spans="9:9" x14ac:dyDescent="0.25">
      <c r="I8342" t="str">
        <f t="shared" si="162"/>
        <v/>
      </c>
    </row>
    <row r="8343" spans="9:9" x14ac:dyDescent="0.25">
      <c r="I8343" t="str">
        <f t="shared" si="162"/>
        <v/>
      </c>
    </row>
    <row r="8344" spans="9:9" x14ac:dyDescent="0.25">
      <c r="I8344" t="str">
        <f t="shared" si="162"/>
        <v/>
      </c>
    </row>
    <row r="8345" spans="9:9" x14ac:dyDescent="0.25">
      <c r="I8345" t="str">
        <f t="shared" si="162"/>
        <v/>
      </c>
    </row>
    <row r="8346" spans="9:9" x14ac:dyDescent="0.25">
      <c r="I8346" t="str">
        <f t="shared" si="162"/>
        <v/>
      </c>
    </row>
    <row r="8347" spans="9:9" x14ac:dyDescent="0.25">
      <c r="I8347" t="str">
        <f t="shared" si="162"/>
        <v/>
      </c>
    </row>
    <row r="8348" spans="9:9" x14ac:dyDescent="0.25">
      <c r="I8348" t="str">
        <f t="shared" si="162"/>
        <v/>
      </c>
    </row>
    <row r="8349" spans="9:9" x14ac:dyDescent="0.25">
      <c r="I8349" t="str">
        <f t="shared" si="162"/>
        <v/>
      </c>
    </row>
    <row r="8350" spans="9:9" x14ac:dyDescent="0.25">
      <c r="I8350" t="str">
        <f t="shared" si="162"/>
        <v/>
      </c>
    </row>
    <row r="8351" spans="9:9" x14ac:dyDescent="0.25">
      <c r="I8351" t="str">
        <f t="shared" si="162"/>
        <v/>
      </c>
    </row>
    <row r="8352" spans="9:9" x14ac:dyDescent="0.25">
      <c r="I8352" t="str">
        <f t="shared" si="162"/>
        <v/>
      </c>
    </row>
    <row r="8353" spans="9:9" x14ac:dyDescent="0.25">
      <c r="I8353" t="str">
        <f t="shared" si="162"/>
        <v/>
      </c>
    </row>
    <row r="8354" spans="9:9" x14ac:dyDescent="0.25">
      <c r="I8354" t="str">
        <f t="shared" si="162"/>
        <v/>
      </c>
    </row>
    <row r="8355" spans="9:9" x14ac:dyDescent="0.25">
      <c r="I8355" t="str">
        <f t="shared" si="162"/>
        <v/>
      </c>
    </row>
    <row r="8356" spans="9:9" x14ac:dyDescent="0.25">
      <c r="I8356" t="str">
        <f t="shared" si="162"/>
        <v/>
      </c>
    </row>
    <row r="8357" spans="9:9" x14ac:dyDescent="0.25">
      <c r="I8357" t="str">
        <f t="shared" si="162"/>
        <v/>
      </c>
    </row>
    <row r="8358" spans="9:9" x14ac:dyDescent="0.25">
      <c r="I8358" t="str">
        <f t="shared" si="162"/>
        <v/>
      </c>
    </row>
    <row r="8359" spans="9:9" x14ac:dyDescent="0.25">
      <c r="I8359" t="str">
        <f t="shared" si="162"/>
        <v/>
      </c>
    </row>
    <row r="8360" spans="9:9" x14ac:dyDescent="0.25">
      <c r="I8360" t="str">
        <f t="shared" si="162"/>
        <v/>
      </c>
    </row>
    <row r="8361" spans="9:9" x14ac:dyDescent="0.25">
      <c r="I8361" t="str">
        <f t="shared" si="162"/>
        <v/>
      </c>
    </row>
    <row r="8362" spans="9:9" x14ac:dyDescent="0.25">
      <c r="I8362" t="str">
        <f t="shared" si="162"/>
        <v/>
      </c>
    </row>
    <row r="8363" spans="9:9" x14ac:dyDescent="0.25">
      <c r="I8363" t="str">
        <f t="shared" si="162"/>
        <v/>
      </c>
    </row>
    <row r="8364" spans="9:9" x14ac:dyDescent="0.25">
      <c r="I8364" t="str">
        <f t="shared" si="162"/>
        <v/>
      </c>
    </row>
    <row r="8365" spans="9:9" x14ac:dyDescent="0.25">
      <c r="I8365" t="str">
        <f t="shared" si="162"/>
        <v/>
      </c>
    </row>
    <row r="8366" spans="9:9" x14ac:dyDescent="0.25">
      <c r="I8366" t="str">
        <f t="shared" si="162"/>
        <v/>
      </c>
    </row>
    <row r="8367" spans="9:9" x14ac:dyDescent="0.25">
      <c r="I8367" t="str">
        <f t="shared" si="162"/>
        <v/>
      </c>
    </row>
    <row r="8368" spans="9:9" x14ac:dyDescent="0.25">
      <c r="I8368" t="str">
        <f t="shared" si="162"/>
        <v/>
      </c>
    </row>
    <row r="8369" spans="9:9" x14ac:dyDescent="0.25">
      <c r="I8369" t="str">
        <f t="shared" si="162"/>
        <v/>
      </c>
    </row>
    <row r="8370" spans="9:9" x14ac:dyDescent="0.25">
      <c r="I8370" t="str">
        <f t="shared" si="162"/>
        <v/>
      </c>
    </row>
    <row r="8371" spans="9:9" x14ac:dyDescent="0.25">
      <c r="I8371" t="str">
        <f t="shared" si="162"/>
        <v/>
      </c>
    </row>
    <row r="8372" spans="9:9" x14ac:dyDescent="0.25">
      <c r="I8372" t="str">
        <f t="shared" si="162"/>
        <v/>
      </c>
    </row>
    <row r="8373" spans="9:9" x14ac:dyDescent="0.25">
      <c r="I8373" t="str">
        <f t="shared" si="162"/>
        <v/>
      </c>
    </row>
    <row r="8374" spans="9:9" x14ac:dyDescent="0.25">
      <c r="I8374" t="str">
        <f t="shared" si="162"/>
        <v/>
      </c>
    </row>
    <row r="8375" spans="9:9" x14ac:dyDescent="0.25">
      <c r="I8375" t="str">
        <f t="shared" si="162"/>
        <v/>
      </c>
    </row>
    <row r="8376" spans="9:9" x14ac:dyDescent="0.25">
      <c r="I8376" t="str">
        <f t="shared" si="162"/>
        <v/>
      </c>
    </row>
    <row r="8377" spans="9:9" x14ac:dyDescent="0.25">
      <c r="I8377" t="str">
        <f t="shared" si="162"/>
        <v/>
      </c>
    </row>
    <row r="8378" spans="9:9" x14ac:dyDescent="0.25">
      <c r="I8378" t="str">
        <f t="shared" si="162"/>
        <v/>
      </c>
    </row>
    <row r="8379" spans="9:9" x14ac:dyDescent="0.25">
      <c r="I8379" t="str">
        <f t="shared" si="162"/>
        <v/>
      </c>
    </row>
    <row r="8380" spans="9:9" x14ac:dyDescent="0.25">
      <c r="I8380" t="str">
        <f t="shared" si="162"/>
        <v/>
      </c>
    </row>
    <row r="8381" spans="9:9" x14ac:dyDescent="0.25">
      <c r="I8381" t="str">
        <f t="shared" si="162"/>
        <v/>
      </c>
    </row>
    <row r="8382" spans="9:9" x14ac:dyDescent="0.25">
      <c r="I8382" t="str">
        <f t="shared" si="162"/>
        <v/>
      </c>
    </row>
    <row r="8383" spans="9:9" x14ac:dyDescent="0.25">
      <c r="I8383" t="str">
        <f t="shared" si="162"/>
        <v/>
      </c>
    </row>
    <row r="8384" spans="9:9" x14ac:dyDescent="0.25">
      <c r="I8384" t="str">
        <f t="shared" si="162"/>
        <v/>
      </c>
    </row>
    <row r="8385" spans="9:9" x14ac:dyDescent="0.25">
      <c r="I8385" t="str">
        <f t="shared" si="162"/>
        <v/>
      </c>
    </row>
    <row r="8386" spans="9:9" x14ac:dyDescent="0.25">
      <c r="I8386" t="str">
        <f t="shared" si="162"/>
        <v/>
      </c>
    </row>
    <row r="8387" spans="9:9" x14ac:dyDescent="0.25">
      <c r="I8387" t="str">
        <f t="shared" si="162"/>
        <v/>
      </c>
    </row>
    <row r="8388" spans="9:9" x14ac:dyDescent="0.25">
      <c r="I8388" t="str">
        <f t="shared" si="162"/>
        <v/>
      </c>
    </row>
    <row r="8389" spans="9:9" x14ac:dyDescent="0.25">
      <c r="I8389" t="str">
        <f t="shared" si="162"/>
        <v/>
      </c>
    </row>
    <row r="8390" spans="9:9" x14ac:dyDescent="0.25">
      <c r="I8390" t="str">
        <f t="shared" ref="I8390:I8453" si="163">IF(OR(H8390="",H8390="(blank)"),"",1)</f>
        <v/>
      </c>
    </row>
    <row r="8391" spans="9:9" x14ac:dyDescent="0.25">
      <c r="I8391" t="str">
        <f t="shared" si="163"/>
        <v/>
      </c>
    </row>
    <row r="8392" spans="9:9" x14ac:dyDescent="0.25">
      <c r="I8392" t="str">
        <f t="shared" si="163"/>
        <v/>
      </c>
    </row>
    <row r="8393" spans="9:9" x14ac:dyDescent="0.25">
      <c r="I8393" t="str">
        <f t="shared" si="163"/>
        <v/>
      </c>
    </row>
    <row r="8394" spans="9:9" x14ac:dyDescent="0.25">
      <c r="I8394" t="str">
        <f t="shared" si="163"/>
        <v/>
      </c>
    </row>
    <row r="8395" spans="9:9" x14ac:dyDescent="0.25">
      <c r="I8395" t="str">
        <f t="shared" si="163"/>
        <v/>
      </c>
    </row>
    <row r="8396" spans="9:9" x14ac:dyDescent="0.25">
      <c r="I8396" t="str">
        <f t="shared" si="163"/>
        <v/>
      </c>
    </row>
    <row r="8397" spans="9:9" x14ac:dyDescent="0.25">
      <c r="I8397" t="str">
        <f t="shared" si="163"/>
        <v/>
      </c>
    </row>
    <row r="8398" spans="9:9" x14ac:dyDescent="0.25">
      <c r="I8398" t="str">
        <f t="shared" si="163"/>
        <v/>
      </c>
    </row>
    <row r="8399" spans="9:9" x14ac:dyDescent="0.25">
      <c r="I8399" t="str">
        <f t="shared" si="163"/>
        <v/>
      </c>
    </row>
    <row r="8400" spans="9:9" x14ac:dyDescent="0.25">
      <c r="I8400" t="str">
        <f t="shared" si="163"/>
        <v/>
      </c>
    </row>
    <row r="8401" spans="9:9" x14ac:dyDescent="0.25">
      <c r="I8401" t="str">
        <f t="shared" si="163"/>
        <v/>
      </c>
    </row>
    <row r="8402" spans="9:9" x14ac:dyDescent="0.25">
      <c r="I8402" t="str">
        <f t="shared" si="163"/>
        <v/>
      </c>
    </row>
    <row r="8403" spans="9:9" x14ac:dyDescent="0.25">
      <c r="I8403" t="str">
        <f t="shared" si="163"/>
        <v/>
      </c>
    </row>
    <row r="8404" spans="9:9" x14ac:dyDescent="0.25">
      <c r="I8404" t="str">
        <f t="shared" si="163"/>
        <v/>
      </c>
    </row>
    <row r="8405" spans="9:9" x14ac:dyDescent="0.25">
      <c r="I8405" t="str">
        <f t="shared" si="163"/>
        <v/>
      </c>
    </row>
    <row r="8406" spans="9:9" x14ac:dyDescent="0.25">
      <c r="I8406" t="str">
        <f t="shared" si="163"/>
        <v/>
      </c>
    </row>
    <row r="8407" spans="9:9" x14ac:dyDescent="0.25">
      <c r="I8407" t="str">
        <f t="shared" si="163"/>
        <v/>
      </c>
    </row>
    <row r="8408" spans="9:9" x14ac:dyDescent="0.25">
      <c r="I8408" t="str">
        <f t="shared" si="163"/>
        <v/>
      </c>
    </row>
    <row r="8409" spans="9:9" x14ac:dyDescent="0.25">
      <c r="I8409" t="str">
        <f t="shared" si="163"/>
        <v/>
      </c>
    </row>
    <row r="8410" spans="9:9" x14ac:dyDescent="0.25">
      <c r="I8410" t="str">
        <f t="shared" si="163"/>
        <v/>
      </c>
    </row>
    <row r="8411" spans="9:9" x14ac:dyDescent="0.25">
      <c r="I8411" t="str">
        <f t="shared" si="163"/>
        <v/>
      </c>
    </row>
    <row r="8412" spans="9:9" x14ac:dyDescent="0.25">
      <c r="I8412" t="str">
        <f t="shared" si="163"/>
        <v/>
      </c>
    </row>
    <row r="8413" spans="9:9" x14ac:dyDescent="0.25">
      <c r="I8413" t="str">
        <f t="shared" si="163"/>
        <v/>
      </c>
    </row>
    <row r="8414" spans="9:9" x14ac:dyDescent="0.25">
      <c r="I8414" t="str">
        <f t="shared" si="163"/>
        <v/>
      </c>
    </row>
    <row r="8415" spans="9:9" x14ac:dyDescent="0.25">
      <c r="I8415" t="str">
        <f t="shared" si="163"/>
        <v/>
      </c>
    </row>
    <row r="8416" spans="9:9" x14ac:dyDescent="0.25">
      <c r="I8416" t="str">
        <f t="shared" si="163"/>
        <v/>
      </c>
    </row>
    <row r="8417" spans="9:9" x14ac:dyDescent="0.25">
      <c r="I8417" t="str">
        <f t="shared" si="163"/>
        <v/>
      </c>
    </row>
    <row r="8418" spans="9:9" x14ac:dyDescent="0.25">
      <c r="I8418" t="str">
        <f t="shared" si="163"/>
        <v/>
      </c>
    </row>
    <row r="8419" spans="9:9" x14ac:dyDescent="0.25">
      <c r="I8419" t="str">
        <f t="shared" si="163"/>
        <v/>
      </c>
    </row>
    <row r="8420" spans="9:9" x14ac:dyDescent="0.25">
      <c r="I8420" t="str">
        <f t="shared" si="163"/>
        <v/>
      </c>
    </row>
    <row r="8421" spans="9:9" x14ac:dyDescent="0.25">
      <c r="I8421" t="str">
        <f t="shared" si="163"/>
        <v/>
      </c>
    </row>
    <row r="8422" spans="9:9" x14ac:dyDescent="0.25">
      <c r="I8422" t="str">
        <f t="shared" si="163"/>
        <v/>
      </c>
    </row>
    <row r="8423" spans="9:9" x14ac:dyDescent="0.25">
      <c r="I8423" t="str">
        <f t="shared" si="163"/>
        <v/>
      </c>
    </row>
    <row r="8424" spans="9:9" x14ac:dyDescent="0.25">
      <c r="I8424" t="str">
        <f t="shared" si="163"/>
        <v/>
      </c>
    </row>
    <row r="8425" spans="9:9" x14ac:dyDescent="0.25">
      <c r="I8425" t="str">
        <f t="shared" si="163"/>
        <v/>
      </c>
    </row>
    <row r="8426" spans="9:9" x14ac:dyDescent="0.25">
      <c r="I8426" t="str">
        <f t="shared" si="163"/>
        <v/>
      </c>
    </row>
    <row r="8427" spans="9:9" x14ac:dyDescent="0.25">
      <c r="I8427" t="str">
        <f t="shared" si="163"/>
        <v/>
      </c>
    </row>
    <row r="8428" spans="9:9" x14ac:dyDescent="0.25">
      <c r="I8428" t="str">
        <f t="shared" si="163"/>
        <v/>
      </c>
    </row>
    <row r="8429" spans="9:9" x14ac:dyDescent="0.25">
      <c r="I8429" t="str">
        <f t="shared" si="163"/>
        <v/>
      </c>
    </row>
    <row r="8430" spans="9:9" x14ac:dyDescent="0.25">
      <c r="I8430" t="str">
        <f t="shared" si="163"/>
        <v/>
      </c>
    </row>
    <row r="8431" spans="9:9" x14ac:dyDescent="0.25">
      <c r="I8431" t="str">
        <f t="shared" si="163"/>
        <v/>
      </c>
    </row>
    <row r="8432" spans="9:9" x14ac:dyDescent="0.25">
      <c r="I8432" t="str">
        <f t="shared" si="163"/>
        <v/>
      </c>
    </row>
    <row r="8433" spans="9:9" x14ac:dyDescent="0.25">
      <c r="I8433" t="str">
        <f t="shared" si="163"/>
        <v/>
      </c>
    </row>
    <row r="8434" spans="9:9" x14ac:dyDescent="0.25">
      <c r="I8434" t="str">
        <f t="shared" si="163"/>
        <v/>
      </c>
    </row>
    <row r="8435" spans="9:9" x14ac:dyDescent="0.25">
      <c r="I8435" t="str">
        <f t="shared" si="163"/>
        <v/>
      </c>
    </row>
    <row r="8436" spans="9:9" x14ac:dyDescent="0.25">
      <c r="I8436" t="str">
        <f t="shared" si="163"/>
        <v/>
      </c>
    </row>
    <row r="8437" spans="9:9" x14ac:dyDescent="0.25">
      <c r="I8437" t="str">
        <f t="shared" si="163"/>
        <v/>
      </c>
    </row>
    <row r="8438" spans="9:9" x14ac:dyDescent="0.25">
      <c r="I8438" t="str">
        <f t="shared" si="163"/>
        <v/>
      </c>
    </row>
    <row r="8439" spans="9:9" x14ac:dyDescent="0.25">
      <c r="I8439" t="str">
        <f t="shared" si="163"/>
        <v/>
      </c>
    </row>
    <row r="8440" spans="9:9" x14ac:dyDescent="0.25">
      <c r="I8440" t="str">
        <f t="shared" si="163"/>
        <v/>
      </c>
    </row>
    <row r="8441" spans="9:9" x14ac:dyDescent="0.25">
      <c r="I8441" t="str">
        <f t="shared" si="163"/>
        <v/>
      </c>
    </row>
    <row r="8442" spans="9:9" x14ac:dyDescent="0.25">
      <c r="I8442" t="str">
        <f t="shared" si="163"/>
        <v/>
      </c>
    </row>
    <row r="8443" spans="9:9" x14ac:dyDescent="0.25">
      <c r="I8443" t="str">
        <f t="shared" si="163"/>
        <v/>
      </c>
    </row>
    <row r="8444" spans="9:9" x14ac:dyDescent="0.25">
      <c r="I8444" t="str">
        <f t="shared" si="163"/>
        <v/>
      </c>
    </row>
    <row r="8445" spans="9:9" x14ac:dyDescent="0.25">
      <c r="I8445" t="str">
        <f t="shared" si="163"/>
        <v/>
      </c>
    </row>
    <row r="8446" spans="9:9" x14ac:dyDescent="0.25">
      <c r="I8446" t="str">
        <f t="shared" si="163"/>
        <v/>
      </c>
    </row>
    <row r="8447" spans="9:9" x14ac:dyDescent="0.25">
      <c r="I8447" t="str">
        <f t="shared" si="163"/>
        <v/>
      </c>
    </row>
    <row r="8448" spans="9:9" x14ac:dyDescent="0.25">
      <c r="I8448" t="str">
        <f t="shared" si="163"/>
        <v/>
      </c>
    </row>
    <row r="8449" spans="9:9" x14ac:dyDescent="0.25">
      <c r="I8449" t="str">
        <f t="shared" si="163"/>
        <v/>
      </c>
    </row>
    <row r="8450" spans="9:9" x14ac:dyDescent="0.25">
      <c r="I8450" t="str">
        <f t="shared" si="163"/>
        <v/>
      </c>
    </row>
    <row r="8451" spans="9:9" x14ac:dyDescent="0.25">
      <c r="I8451" t="str">
        <f t="shared" si="163"/>
        <v/>
      </c>
    </row>
    <row r="8452" spans="9:9" x14ac:dyDescent="0.25">
      <c r="I8452" t="str">
        <f t="shared" si="163"/>
        <v/>
      </c>
    </row>
    <row r="8453" spans="9:9" x14ac:dyDescent="0.25">
      <c r="I8453" t="str">
        <f t="shared" si="163"/>
        <v/>
      </c>
    </row>
    <row r="8454" spans="9:9" x14ac:dyDescent="0.25">
      <c r="I8454" t="str">
        <f t="shared" ref="I8454:I8517" si="164">IF(OR(H8454="",H8454="(blank)"),"",1)</f>
        <v/>
      </c>
    </row>
    <row r="8455" spans="9:9" x14ac:dyDescent="0.25">
      <c r="I8455" t="str">
        <f t="shared" si="164"/>
        <v/>
      </c>
    </row>
    <row r="8456" spans="9:9" x14ac:dyDescent="0.25">
      <c r="I8456" t="str">
        <f t="shared" si="164"/>
        <v/>
      </c>
    </row>
    <row r="8457" spans="9:9" x14ac:dyDescent="0.25">
      <c r="I8457" t="str">
        <f t="shared" si="164"/>
        <v/>
      </c>
    </row>
    <row r="8458" spans="9:9" x14ac:dyDescent="0.25">
      <c r="I8458" t="str">
        <f t="shared" si="164"/>
        <v/>
      </c>
    </row>
    <row r="8459" spans="9:9" x14ac:dyDescent="0.25">
      <c r="I8459" t="str">
        <f t="shared" si="164"/>
        <v/>
      </c>
    </row>
    <row r="8460" spans="9:9" x14ac:dyDescent="0.25">
      <c r="I8460" t="str">
        <f t="shared" si="164"/>
        <v/>
      </c>
    </row>
    <row r="8461" spans="9:9" x14ac:dyDescent="0.25">
      <c r="I8461" t="str">
        <f t="shared" si="164"/>
        <v/>
      </c>
    </row>
    <row r="8462" spans="9:9" x14ac:dyDescent="0.25">
      <c r="I8462" t="str">
        <f t="shared" si="164"/>
        <v/>
      </c>
    </row>
    <row r="8463" spans="9:9" x14ac:dyDescent="0.25">
      <c r="I8463" t="str">
        <f t="shared" si="164"/>
        <v/>
      </c>
    </row>
    <row r="8464" spans="9:9" x14ac:dyDescent="0.25">
      <c r="I8464" t="str">
        <f t="shared" si="164"/>
        <v/>
      </c>
    </row>
    <row r="8465" spans="9:9" x14ac:dyDescent="0.25">
      <c r="I8465" t="str">
        <f t="shared" si="164"/>
        <v/>
      </c>
    </row>
    <row r="8466" spans="9:9" x14ac:dyDescent="0.25">
      <c r="I8466" t="str">
        <f t="shared" si="164"/>
        <v/>
      </c>
    </row>
    <row r="8467" spans="9:9" x14ac:dyDescent="0.25">
      <c r="I8467" t="str">
        <f t="shared" si="164"/>
        <v/>
      </c>
    </row>
    <row r="8468" spans="9:9" x14ac:dyDescent="0.25">
      <c r="I8468" t="str">
        <f t="shared" si="164"/>
        <v/>
      </c>
    </row>
    <row r="8469" spans="9:9" x14ac:dyDescent="0.25">
      <c r="I8469" t="str">
        <f t="shared" si="164"/>
        <v/>
      </c>
    </row>
    <row r="8470" spans="9:9" x14ac:dyDescent="0.25">
      <c r="I8470" t="str">
        <f t="shared" si="164"/>
        <v/>
      </c>
    </row>
    <row r="8471" spans="9:9" x14ac:dyDescent="0.25">
      <c r="I8471" t="str">
        <f t="shared" si="164"/>
        <v/>
      </c>
    </row>
    <row r="8472" spans="9:9" x14ac:dyDescent="0.25">
      <c r="I8472" t="str">
        <f t="shared" si="164"/>
        <v/>
      </c>
    </row>
    <row r="8473" spans="9:9" x14ac:dyDescent="0.25">
      <c r="I8473" t="str">
        <f t="shared" si="164"/>
        <v/>
      </c>
    </row>
    <row r="8474" spans="9:9" x14ac:dyDescent="0.25">
      <c r="I8474" t="str">
        <f t="shared" si="164"/>
        <v/>
      </c>
    </row>
    <row r="8475" spans="9:9" x14ac:dyDescent="0.25">
      <c r="I8475" t="str">
        <f t="shared" si="164"/>
        <v/>
      </c>
    </row>
    <row r="8476" spans="9:9" x14ac:dyDescent="0.25">
      <c r="I8476" t="str">
        <f t="shared" si="164"/>
        <v/>
      </c>
    </row>
    <row r="8477" spans="9:9" x14ac:dyDescent="0.25">
      <c r="I8477" t="str">
        <f t="shared" si="164"/>
        <v/>
      </c>
    </row>
    <row r="8478" spans="9:9" x14ac:dyDescent="0.25">
      <c r="I8478" t="str">
        <f t="shared" si="164"/>
        <v/>
      </c>
    </row>
    <row r="8479" spans="9:9" x14ac:dyDescent="0.25">
      <c r="I8479" t="str">
        <f t="shared" si="164"/>
        <v/>
      </c>
    </row>
    <row r="8480" spans="9:9" x14ac:dyDescent="0.25">
      <c r="I8480" t="str">
        <f t="shared" si="164"/>
        <v/>
      </c>
    </row>
    <row r="8481" spans="9:9" x14ac:dyDescent="0.25">
      <c r="I8481" t="str">
        <f t="shared" si="164"/>
        <v/>
      </c>
    </row>
    <row r="8482" spans="9:9" x14ac:dyDescent="0.25">
      <c r="I8482" t="str">
        <f t="shared" si="164"/>
        <v/>
      </c>
    </row>
    <row r="8483" spans="9:9" x14ac:dyDescent="0.25">
      <c r="I8483" t="str">
        <f t="shared" si="164"/>
        <v/>
      </c>
    </row>
    <row r="8484" spans="9:9" x14ac:dyDescent="0.25">
      <c r="I8484" t="str">
        <f t="shared" si="164"/>
        <v/>
      </c>
    </row>
    <row r="8485" spans="9:9" x14ac:dyDescent="0.25">
      <c r="I8485" t="str">
        <f t="shared" si="164"/>
        <v/>
      </c>
    </row>
    <row r="8486" spans="9:9" x14ac:dyDescent="0.25">
      <c r="I8486" t="str">
        <f t="shared" si="164"/>
        <v/>
      </c>
    </row>
    <row r="8487" spans="9:9" x14ac:dyDescent="0.25">
      <c r="I8487" t="str">
        <f t="shared" si="164"/>
        <v/>
      </c>
    </row>
    <row r="8488" spans="9:9" x14ac:dyDescent="0.25">
      <c r="I8488" t="str">
        <f t="shared" si="164"/>
        <v/>
      </c>
    </row>
    <row r="8489" spans="9:9" x14ac:dyDescent="0.25">
      <c r="I8489" t="str">
        <f t="shared" si="164"/>
        <v/>
      </c>
    </row>
    <row r="8490" spans="9:9" x14ac:dyDescent="0.25">
      <c r="I8490" t="str">
        <f t="shared" si="164"/>
        <v/>
      </c>
    </row>
    <row r="8491" spans="9:9" x14ac:dyDescent="0.25">
      <c r="I8491" t="str">
        <f t="shared" si="164"/>
        <v/>
      </c>
    </row>
    <row r="8492" spans="9:9" x14ac:dyDescent="0.25">
      <c r="I8492" t="str">
        <f t="shared" si="164"/>
        <v/>
      </c>
    </row>
    <row r="8493" spans="9:9" x14ac:dyDescent="0.25">
      <c r="I8493" t="str">
        <f t="shared" si="164"/>
        <v/>
      </c>
    </row>
    <row r="8494" spans="9:9" x14ac:dyDescent="0.25">
      <c r="I8494" t="str">
        <f t="shared" si="164"/>
        <v/>
      </c>
    </row>
    <row r="8495" spans="9:9" x14ac:dyDescent="0.25">
      <c r="I8495" t="str">
        <f t="shared" si="164"/>
        <v/>
      </c>
    </row>
    <row r="8496" spans="9:9" x14ac:dyDescent="0.25">
      <c r="I8496" t="str">
        <f t="shared" si="164"/>
        <v/>
      </c>
    </row>
    <row r="8497" spans="9:9" x14ac:dyDescent="0.25">
      <c r="I8497" t="str">
        <f t="shared" si="164"/>
        <v/>
      </c>
    </row>
    <row r="8498" spans="9:9" x14ac:dyDescent="0.25">
      <c r="I8498" t="str">
        <f t="shared" si="164"/>
        <v/>
      </c>
    </row>
    <row r="8499" spans="9:9" x14ac:dyDescent="0.25">
      <c r="I8499" t="str">
        <f t="shared" si="164"/>
        <v/>
      </c>
    </row>
    <row r="8500" spans="9:9" x14ac:dyDescent="0.25">
      <c r="I8500" t="str">
        <f t="shared" si="164"/>
        <v/>
      </c>
    </row>
    <row r="8501" spans="9:9" x14ac:dyDescent="0.25">
      <c r="I8501" t="str">
        <f t="shared" si="164"/>
        <v/>
      </c>
    </row>
    <row r="8502" spans="9:9" x14ac:dyDescent="0.25">
      <c r="I8502" t="str">
        <f t="shared" si="164"/>
        <v/>
      </c>
    </row>
    <row r="8503" spans="9:9" x14ac:dyDescent="0.25">
      <c r="I8503" t="str">
        <f t="shared" si="164"/>
        <v/>
      </c>
    </row>
    <row r="8504" spans="9:9" x14ac:dyDescent="0.25">
      <c r="I8504" t="str">
        <f t="shared" si="164"/>
        <v/>
      </c>
    </row>
    <row r="8505" spans="9:9" x14ac:dyDescent="0.25">
      <c r="I8505" t="str">
        <f t="shared" si="164"/>
        <v/>
      </c>
    </row>
    <row r="8506" spans="9:9" x14ac:dyDescent="0.25">
      <c r="I8506" t="str">
        <f t="shared" si="164"/>
        <v/>
      </c>
    </row>
    <row r="8507" spans="9:9" x14ac:dyDescent="0.25">
      <c r="I8507" t="str">
        <f t="shared" si="164"/>
        <v/>
      </c>
    </row>
    <row r="8508" spans="9:9" x14ac:dyDescent="0.25">
      <c r="I8508" t="str">
        <f t="shared" si="164"/>
        <v/>
      </c>
    </row>
    <row r="8509" spans="9:9" x14ac:dyDescent="0.25">
      <c r="I8509" t="str">
        <f t="shared" si="164"/>
        <v/>
      </c>
    </row>
    <row r="8510" spans="9:9" x14ac:dyDescent="0.25">
      <c r="I8510" t="str">
        <f t="shared" si="164"/>
        <v/>
      </c>
    </row>
    <row r="8511" spans="9:9" x14ac:dyDescent="0.25">
      <c r="I8511" t="str">
        <f t="shared" si="164"/>
        <v/>
      </c>
    </row>
    <row r="8512" spans="9:9" x14ac:dyDescent="0.25">
      <c r="I8512" t="str">
        <f t="shared" si="164"/>
        <v/>
      </c>
    </row>
    <row r="8513" spans="9:9" x14ac:dyDescent="0.25">
      <c r="I8513" t="str">
        <f t="shared" si="164"/>
        <v/>
      </c>
    </row>
    <row r="8514" spans="9:9" x14ac:dyDescent="0.25">
      <c r="I8514" t="str">
        <f t="shared" si="164"/>
        <v/>
      </c>
    </row>
    <row r="8515" spans="9:9" x14ac:dyDescent="0.25">
      <c r="I8515" t="str">
        <f t="shared" si="164"/>
        <v/>
      </c>
    </row>
    <row r="8516" spans="9:9" x14ac:dyDescent="0.25">
      <c r="I8516" t="str">
        <f t="shared" si="164"/>
        <v/>
      </c>
    </row>
    <row r="8517" spans="9:9" x14ac:dyDescent="0.25">
      <c r="I8517" t="str">
        <f t="shared" si="164"/>
        <v/>
      </c>
    </row>
    <row r="8518" spans="9:9" x14ac:dyDescent="0.25">
      <c r="I8518" t="str">
        <f t="shared" ref="I8518:I8581" si="165">IF(OR(H8518="",H8518="(blank)"),"",1)</f>
        <v/>
      </c>
    </row>
    <row r="8519" spans="9:9" x14ac:dyDescent="0.25">
      <c r="I8519" t="str">
        <f t="shared" si="165"/>
        <v/>
      </c>
    </row>
    <row r="8520" spans="9:9" x14ac:dyDescent="0.25">
      <c r="I8520" t="str">
        <f t="shared" si="165"/>
        <v/>
      </c>
    </row>
    <row r="8521" spans="9:9" x14ac:dyDescent="0.25">
      <c r="I8521" t="str">
        <f t="shared" si="165"/>
        <v/>
      </c>
    </row>
    <row r="8522" spans="9:9" x14ac:dyDescent="0.25">
      <c r="I8522" t="str">
        <f t="shared" si="165"/>
        <v/>
      </c>
    </row>
    <row r="8523" spans="9:9" x14ac:dyDescent="0.25">
      <c r="I8523" t="str">
        <f t="shared" si="165"/>
        <v/>
      </c>
    </row>
    <row r="8524" spans="9:9" x14ac:dyDescent="0.25">
      <c r="I8524" t="str">
        <f t="shared" si="165"/>
        <v/>
      </c>
    </row>
    <row r="8525" spans="9:9" x14ac:dyDescent="0.25">
      <c r="I8525" t="str">
        <f t="shared" si="165"/>
        <v/>
      </c>
    </row>
    <row r="8526" spans="9:9" x14ac:dyDescent="0.25">
      <c r="I8526" t="str">
        <f t="shared" si="165"/>
        <v/>
      </c>
    </row>
    <row r="8527" spans="9:9" x14ac:dyDescent="0.25">
      <c r="I8527" t="str">
        <f t="shared" si="165"/>
        <v/>
      </c>
    </row>
    <row r="8528" spans="9:9" x14ac:dyDescent="0.25">
      <c r="I8528" t="str">
        <f t="shared" si="165"/>
        <v/>
      </c>
    </row>
    <row r="8529" spans="9:9" x14ac:dyDescent="0.25">
      <c r="I8529" t="str">
        <f t="shared" si="165"/>
        <v/>
      </c>
    </row>
    <row r="8530" spans="9:9" x14ac:dyDescent="0.25">
      <c r="I8530" t="str">
        <f t="shared" si="165"/>
        <v/>
      </c>
    </row>
    <row r="8531" spans="9:9" x14ac:dyDescent="0.25">
      <c r="I8531" t="str">
        <f t="shared" si="165"/>
        <v/>
      </c>
    </row>
    <row r="8532" spans="9:9" x14ac:dyDescent="0.25">
      <c r="I8532" t="str">
        <f t="shared" si="165"/>
        <v/>
      </c>
    </row>
    <row r="8533" spans="9:9" x14ac:dyDescent="0.25">
      <c r="I8533" t="str">
        <f t="shared" si="165"/>
        <v/>
      </c>
    </row>
    <row r="8534" spans="9:9" x14ac:dyDescent="0.25">
      <c r="I8534" t="str">
        <f t="shared" si="165"/>
        <v/>
      </c>
    </row>
    <row r="8535" spans="9:9" x14ac:dyDescent="0.25">
      <c r="I8535" t="str">
        <f t="shared" si="165"/>
        <v/>
      </c>
    </row>
    <row r="8536" spans="9:9" x14ac:dyDescent="0.25">
      <c r="I8536" t="str">
        <f t="shared" si="165"/>
        <v/>
      </c>
    </row>
    <row r="8537" spans="9:9" x14ac:dyDescent="0.25">
      <c r="I8537" t="str">
        <f t="shared" si="165"/>
        <v/>
      </c>
    </row>
    <row r="8538" spans="9:9" x14ac:dyDescent="0.25">
      <c r="I8538" t="str">
        <f t="shared" si="165"/>
        <v/>
      </c>
    </row>
    <row r="8539" spans="9:9" x14ac:dyDescent="0.25">
      <c r="I8539" t="str">
        <f t="shared" si="165"/>
        <v/>
      </c>
    </row>
    <row r="8540" spans="9:9" x14ac:dyDescent="0.25">
      <c r="I8540" t="str">
        <f t="shared" si="165"/>
        <v/>
      </c>
    </row>
    <row r="8541" spans="9:9" x14ac:dyDescent="0.25">
      <c r="I8541" t="str">
        <f t="shared" si="165"/>
        <v/>
      </c>
    </row>
    <row r="8542" spans="9:9" x14ac:dyDescent="0.25">
      <c r="I8542" t="str">
        <f t="shared" si="165"/>
        <v/>
      </c>
    </row>
    <row r="8543" spans="9:9" x14ac:dyDescent="0.25">
      <c r="I8543" t="str">
        <f t="shared" si="165"/>
        <v/>
      </c>
    </row>
    <row r="8544" spans="9:9" x14ac:dyDescent="0.25">
      <c r="I8544" t="str">
        <f t="shared" si="165"/>
        <v/>
      </c>
    </row>
    <row r="8545" spans="9:9" x14ac:dyDescent="0.25">
      <c r="I8545" t="str">
        <f t="shared" si="165"/>
        <v/>
      </c>
    </row>
    <row r="8546" spans="9:9" x14ac:dyDescent="0.25">
      <c r="I8546" t="str">
        <f t="shared" si="165"/>
        <v/>
      </c>
    </row>
    <row r="8547" spans="9:9" x14ac:dyDescent="0.25">
      <c r="I8547" t="str">
        <f t="shared" si="165"/>
        <v/>
      </c>
    </row>
    <row r="8548" spans="9:9" x14ac:dyDescent="0.25">
      <c r="I8548" t="str">
        <f t="shared" si="165"/>
        <v/>
      </c>
    </row>
    <row r="8549" spans="9:9" x14ac:dyDescent="0.25">
      <c r="I8549" t="str">
        <f t="shared" si="165"/>
        <v/>
      </c>
    </row>
    <row r="8550" spans="9:9" x14ac:dyDescent="0.25">
      <c r="I8550" t="str">
        <f t="shared" si="165"/>
        <v/>
      </c>
    </row>
    <row r="8551" spans="9:9" x14ac:dyDescent="0.25">
      <c r="I8551" t="str">
        <f t="shared" si="165"/>
        <v/>
      </c>
    </row>
    <row r="8552" spans="9:9" x14ac:dyDescent="0.25">
      <c r="I8552" t="str">
        <f t="shared" si="165"/>
        <v/>
      </c>
    </row>
    <row r="8553" spans="9:9" x14ac:dyDescent="0.25">
      <c r="I8553" t="str">
        <f t="shared" si="165"/>
        <v/>
      </c>
    </row>
    <row r="8554" spans="9:9" x14ac:dyDescent="0.25">
      <c r="I8554" t="str">
        <f t="shared" si="165"/>
        <v/>
      </c>
    </row>
    <row r="8555" spans="9:9" x14ac:dyDescent="0.25">
      <c r="I8555" t="str">
        <f t="shared" si="165"/>
        <v/>
      </c>
    </row>
    <row r="8556" spans="9:9" x14ac:dyDescent="0.25">
      <c r="I8556" t="str">
        <f t="shared" si="165"/>
        <v/>
      </c>
    </row>
    <row r="8557" spans="9:9" x14ac:dyDescent="0.25">
      <c r="I8557" t="str">
        <f t="shared" si="165"/>
        <v/>
      </c>
    </row>
    <row r="8558" spans="9:9" x14ac:dyDescent="0.25">
      <c r="I8558" t="str">
        <f t="shared" si="165"/>
        <v/>
      </c>
    </row>
    <row r="8559" spans="9:9" x14ac:dyDescent="0.25">
      <c r="I8559" t="str">
        <f t="shared" si="165"/>
        <v/>
      </c>
    </row>
    <row r="8560" spans="9:9" x14ac:dyDescent="0.25">
      <c r="I8560" t="str">
        <f t="shared" si="165"/>
        <v/>
      </c>
    </row>
    <row r="8561" spans="9:9" x14ac:dyDescent="0.25">
      <c r="I8561" t="str">
        <f t="shared" si="165"/>
        <v/>
      </c>
    </row>
    <row r="8562" spans="9:9" x14ac:dyDescent="0.25">
      <c r="I8562" t="str">
        <f t="shared" si="165"/>
        <v/>
      </c>
    </row>
    <row r="8563" spans="9:9" x14ac:dyDescent="0.25">
      <c r="I8563" t="str">
        <f t="shared" si="165"/>
        <v/>
      </c>
    </row>
    <row r="8564" spans="9:9" x14ac:dyDescent="0.25">
      <c r="I8564" t="str">
        <f t="shared" si="165"/>
        <v/>
      </c>
    </row>
    <row r="8565" spans="9:9" x14ac:dyDescent="0.25">
      <c r="I8565" t="str">
        <f t="shared" si="165"/>
        <v/>
      </c>
    </row>
    <row r="8566" spans="9:9" x14ac:dyDescent="0.25">
      <c r="I8566" t="str">
        <f t="shared" si="165"/>
        <v/>
      </c>
    </row>
    <row r="8567" spans="9:9" x14ac:dyDescent="0.25">
      <c r="I8567" t="str">
        <f t="shared" si="165"/>
        <v/>
      </c>
    </row>
    <row r="8568" spans="9:9" x14ac:dyDescent="0.25">
      <c r="I8568" t="str">
        <f t="shared" si="165"/>
        <v/>
      </c>
    </row>
    <row r="8569" spans="9:9" x14ac:dyDescent="0.25">
      <c r="I8569" t="str">
        <f t="shared" si="165"/>
        <v/>
      </c>
    </row>
    <row r="8570" spans="9:9" x14ac:dyDescent="0.25">
      <c r="I8570" t="str">
        <f t="shared" si="165"/>
        <v/>
      </c>
    </row>
    <row r="8571" spans="9:9" x14ac:dyDescent="0.25">
      <c r="I8571" t="str">
        <f t="shared" si="165"/>
        <v/>
      </c>
    </row>
    <row r="8572" spans="9:9" x14ac:dyDescent="0.25">
      <c r="I8572" t="str">
        <f t="shared" si="165"/>
        <v/>
      </c>
    </row>
    <row r="8573" spans="9:9" x14ac:dyDescent="0.25">
      <c r="I8573" t="str">
        <f t="shared" si="165"/>
        <v/>
      </c>
    </row>
    <row r="8574" spans="9:9" x14ac:dyDescent="0.25">
      <c r="I8574" t="str">
        <f t="shared" si="165"/>
        <v/>
      </c>
    </row>
    <row r="8575" spans="9:9" x14ac:dyDescent="0.25">
      <c r="I8575" t="str">
        <f t="shared" si="165"/>
        <v/>
      </c>
    </row>
    <row r="8576" spans="9:9" x14ac:dyDescent="0.25">
      <c r="I8576" t="str">
        <f t="shared" si="165"/>
        <v/>
      </c>
    </row>
    <row r="8577" spans="9:9" x14ac:dyDescent="0.25">
      <c r="I8577" t="str">
        <f t="shared" si="165"/>
        <v/>
      </c>
    </row>
    <row r="8578" spans="9:9" x14ac:dyDescent="0.25">
      <c r="I8578" t="str">
        <f t="shared" si="165"/>
        <v/>
      </c>
    </row>
    <row r="8579" spans="9:9" x14ac:dyDescent="0.25">
      <c r="I8579" t="str">
        <f t="shared" si="165"/>
        <v/>
      </c>
    </row>
    <row r="8580" spans="9:9" x14ac:dyDescent="0.25">
      <c r="I8580" t="str">
        <f t="shared" si="165"/>
        <v/>
      </c>
    </row>
    <row r="8581" spans="9:9" x14ac:dyDescent="0.25">
      <c r="I8581" t="str">
        <f t="shared" si="165"/>
        <v/>
      </c>
    </row>
    <row r="8582" spans="9:9" x14ac:dyDescent="0.25">
      <c r="I8582" t="str">
        <f t="shared" ref="I8582:I8645" si="166">IF(OR(H8582="",H8582="(blank)"),"",1)</f>
        <v/>
      </c>
    </row>
    <row r="8583" spans="9:9" x14ac:dyDescent="0.25">
      <c r="I8583" t="str">
        <f t="shared" si="166"/>
        <v/>
      </c>
    </row>
    <row r="8584" spans="9:9" x14ac:dyDescent="0.25">
      <c r="I8584" t="str">
        <f t="shared" si="166"/>
        <v/>
      </c>
    </row>
    <row r="8585" spans="9:9" x14ac:dyDescent="0.25">
      <c r="I8585" t="str">
        <f t="shared" si="166"/>
        <v/>
      </c>
    </row>
    <row r="8586" spans="9:9" x14ac:dyDescent="0.25">
      <c r="I8586" t="str">
        <f t="shared" si="166"/>
        <v/>
      </c>
    </row>
    <row r="8587" spans="9:9" x14ac:dyDescent="0.25">
      <c r="I8587" t="str">
        <f t="shared" si="166"/>
        <v/>
      </c>
    </row>
    <row r="8588" spans="9:9" x14ac:dyDescent="0.25">
      <c r="I8588" t="str">
        <f t="shared" si="166"/>
        <v/>
      </c>
    </row>
    <row r="8589" spans="9:9" x14ac:dyDescent="0.25">
      <c r="I8589" t="str">
        <f t="shared" si="166"/>
        <v/>
      </c>
    </row>
    <row r="8590" spans="9:9" x14ac:dyDescent="0.25">
      <c r="I8590" t="str">
        <f t="shared" si="166"/>
        <v/>
      </c>
    </row>
    <row r="8591" spans="9:9" x14ac:dyDescent="0.25">
      <c r="I8591" t="str">
        <f t="shared" si="166"/>
        <v/>
      </c>
    </row>
    <row r="8592" spans="9:9" x14ac:dyDescent="0.25">
      <c r="I8592" t="str">
        <f t="shared" si="166"/>
        <v/>
      </c>
    </row>
    <row r="8593" spans="9:9" x14ac:dyDescent="0.25">
      <c r="I8593" t="str">
        <f t="shared" si="166"/>
        <v/>
      </c>
    </row>
    <row r="8594" spans="9:9" x14ac:dyDescent="0.25">
      <c r="I8594" t="str">
        <f t="shared" si="166"/>
        <v/>
      </c>
    </row>
    <row r="8595" spans="9:9" x14ac:dyDescent="0.25">
      <c r="I8595" t="str">
        <f t="shared" si="166"/>
        <v/>
      </c>
    </row>
    <row r="8596" spans="9:9" x14ac:dyDescent="0.25">
      <c r="I8596" t="str">
        <f t="shared" si="166"/>
        <v/>
      </c>
    </row>
    <row r="8597" spans="9:9" x14ac:dyDescent="0.25">
      <c r="I8597" t="str">
        <f t="shared" si="166"/>
        <v/>
      </c>
    </row>
    <row r="8598" spans="9:9" x14ac:dyDescent="0.25">
      <c r="I8598" t="str">
        <f t="shared" si="166"/>
        <v/>
      </c>
    </row>
    <row r="8599" spans="9:9" x14ac:dyDescent="0.25">
      <c r="I8599" t="str">
        <f t="shared" si="166"/>
        <v/>
      </c>
    </row>
    <row r="8600" spans="9:9" x14ac:dyDescent="0.25">
      <c r="I8600" t="str">
        <f t="shared" si="166"/>
        <v/>
      </c>
    </row>
    <row r="8601" spans="9:9" x14ac:dyDescent="0.25">
      <c r="I8601" t="str">
        <f t="shared" si="166"/>
        <v/>
      </c>
    </row>
    <row r="8602" spans="9:9" x14ac:dyDescent="0.25">
      <c r="I8602" t="str">
        <f t="shared" si="166"/>
        <v/>
      </c>
    </row>
    <row r="8603" spans="9:9" x14ac:dyDescent="0.25">
      <c r="I8603" t="str">
        <f t="shared" si="166"/>
        <v/>
      </c>
    </row>
    <row r="8604" spans="9:9" x14ac:dyDescent="0.25">
      <c r="I8604" t="str">
        <f t="shared" si="166"/>
        <v/>
      </c>
    </row>
    <row r="8605" spans="9:9" x14ac:dyDescent="0.25">
      <c r="I8605" t="str">
        <f t="shared" si="166"/>
        <v/>
      </c>
    </row>
    <row r="8606" spans="9:9" x14ac:dyDescent="0.25">
      <c r="I8606" t="str">
        <f t="shared" si="166"/>
        <v/>
      </c>
    </row>
    <row r="8607" spans="9:9" x14ac:dyDescent="0.25">
      <c r="I8607" t="str">
        <f t="shared" si="166"/>
        <v/>
      </c>
    </row>
    <row r="8608" spans="9:9" x14ac:dyDescent="0.25">
      <c r="I8608" t="str">
        <f t="shared" si="166"/>
        <v/>
      </c>
    </row>
    <row r="8609" spans="9:9" x14ac:dyDescent="0.25">
      <c r="I8609" t="str">
        <f t="shared" si="166"/>
        <v/>
      </c>
    </row>
    <row r="8610" spans="9:9" x14ac:dyDescent="0.25">
      <c r="I8610" t="str">
        <f t="shared" si="166"/>
        <v/>
      </c>
    </row>
    <row r="8611" spans="9:9" x14ac:dyDescent="0.25">
      <c r="I8611" t="str">
        <f t="shared" si="166"/>
        <v/>
      </c>
    </row>
    <row r="8612" spans="9:9" x14ac:dyDescent="0.25">
      <c r="I8612" t="str">
        <f t="shared" si="166"/>
        <v/>
      </c>
    </row>
    <row r="8613" spans="9:9" x14ac:dyDescent="0.25">
      <c r="I8613" t="str">
        <f t="shared" si="166"/>
        <v/>
      </c>
    </row>
    <row r="8614" spans="9:9" x14ac:dyDescent="0.25">
      <c r="I8614" t="str">
        <f t="shared" si="166"/>
        <v/>
      </c>
    </row>
    <row r="8615" spans="9:9" x14ac:dyDescent="0.25">
      <c r="I8615" t="str">
        <f t="shared" si="166"/>
        <v/>
      </c>
    </row>
    <row r="8616" spans="9:9" x14ac:dyDescent="0.25">
      <c r="I8616" t="str">
        <f t="shared" si="166"/>
        <v/>
      </c>
    </row>
    <row r="8617" spans="9:9" x14ac:dyDescent="0.25">
      <c r="I8617" t="str">
        <f t="shared" si="166"/>
        <v/>
      </c>
    </row>
    <row r="8618" spans="9:9" x14ac:dyDescent="0.25">
      <c r="I8618" t="str">
        <f t="shared" si="166"/>
        <v/>
      </c>
    </row>
    <row r="8619" spans="9:9" x14ac:dyDescent="0.25">
      <c r="I8619" t="str">
        <f t="shared" si="166"/>
        <v/>
      </c>
    </row>
    <row r="8620" spans="9:9" x14ac:dyDescent="0.25">
      <c r="I8620" t="str">
        <f t="shared" si="166"/>
        <v/>
      </c>
    </row>
    <row r="8621" spans="9:9" x14ac:dyDescent="0.25">
      <c r="I8621" t="str">
        <f t="shared" si="166"/>
        <v/>
      </c>
    </row>
    <row r="8622" spans="9:9" x14ac:dyDescent="0.25">
      <c r="I8622" t="str">
        <f t="shared" si="166"/>
        <v/>
      </c>
    </row>
    <row r="8623" spans="9:9" x14ac:dyDescent="0.25">
      <c r="I8623" t="str">
        <f t="shared" si="166"/>
        <v/>
      </c>
    </row>
    <row r="8624" spans="9:9" x14ac:dyDescent="0.25">
      <c r="I8624" t="str">
        <f t="shared" si="166"/>
        <v/>
      </c>
    </row>
    <row r="8625" spans="9:9" x14ac:dyDescent="0.25">
      <c r="I8625" t="str">
        <f t="shared" si="166"/>
        <v/>
      </c>
    </row>
    <row r="8626" spans="9:9" x14ac:dyDescent="0.25">
      <c r="I8626" t="str">
        <f t="shared" si="166"/>
        <v/>
      </c>
    </row>
    <row r="8627" spans="9:9" x14ac:dyDescent="0.25">
      <c r="I8627" t="str">
        <f t="shared" si="166"/>
        <v/>
      </c>
    </row>
    <row r="8628" spans="9:9" x14ac:dyDescent="0.25">
      <c r="I8628" t="str">
        <f t="shared" si="166"/>
        <v/>
      </c>
    </row>
    <row r="8629" spans="9:9" x14ac:dyDescent="0.25">
      <c r="I8629" t="str">
        <f t="shared" si="166"/>
        <v/>
      </c>
    </row>
    <row r="8630" spans="9:9" x14ac:dyDescent="0.25">
      <c r="I8630" t="str">
        <f t="shared" si="166"/>
        <v/>
      </c>
    </row>
    <row r="8631" spans="9:9" x14ac:dyDescent="0.25">
      <c r="I8631" t="str">
        <f t="shared" si="166"/>
        <v/>
      </c>
    </row>
    <row r="8632" spans="9:9" x14ac:dyDescent="0.25">
      <c r="I8632" t="str">
        <f t="shared" si="166"/>
        <v/>
      </c>
    </row>
    <row r="8633" spans="9:9" x14ac:dyDescent="0.25">
      <c r="I8633" t="str">
        <f t="shared" si="166"/>
        <v/>
      </c>
    </row>
    <row r="8634" spans="9:9" x14ac:dyDescent="0.25">
      <c r="I8634" t="str">
        <f t="shared" si="166"/>
        <v/>
      </c>
    </row>
    <row r="8635" spans="9:9" x14ac:dyDescent="0.25">
      <c r="I8635" t="str">
        <f t="shared" si="166"/>
        <v/>
      </c>
    </row>
    <row r="8636" spans="9:9" x14ac:dyDescent="0.25">
      <c r="I8636" t="str">
        <f t="shared" si="166"/>
        <v/>
      </c>
    </row>
    <row r="8637" spans="9:9" x14ac:dyDescent="0.25">
      <c r="I8637" t="str">
        <f t="shared" si="166"/>
        <v/>
      </c>
    </row>
    <row r="8638" spans="9:9" x14ac:dyDescent="0.25">
      <c r="I8638" t="str">
        <f t="shared" si="166"/>
        <v/>
      </c>
    </row>
    <row r="8639" spans="9:9" x14ac:dyDescent="0.25">
      <c r="I8639" t="str">
        <f t="shared" si="166"/>
        <v/>
      </c>
    </row>
    <row r="8640" spans="9:9" x14ac:dyDescent="0.25">
      <c r="I8640" t="str">
        <f t="shared" si="166"/>
        <v/>
      </c>
    </row>
    <row r="8641" spans="9:9" x14ac:dyDescent="0.25">
      <c r="I8641" t="str">
        <f t="shared" si="166"/>
        <v/>
      </c>
    </row>
    <row r="8642" spans="9:9" x14ac:dyDescent="0.25">
      <c r="I8642" t="str">
        <f t="shared" si="166"/>
        <v/>
      </c>
    </row>
    <row r="8643" spans="9:9" x14ac:dyDescent="0.25">
      <c r="I8643" t="str">
        <f t="shared" si="166"/>
        <v/>
      </c>
    </row>
    <row r="8644" spans="9:9" x14ac:dyDescent="0.25">
      <c r="I8644" t="str">
        <f t="shared" si="166"/>
        <v/>
      </c>
    </row>
    <row r="8645" spans="9:9" x14ac:dyDescent="0.25">
      <c r="I8645" t="str">
        <f t="shared" si="166"/>
        <v/>
      </c>
    </row>
    <row r="8646" spans="9:9" x14ac:dyDescent="0.25">
      <c r="I8646" t="str">
        <f t="shared" ref="I8646:I8709" si="167">IF(OR(H8646="",H8646="(blank)"),"",1)</f>
        <v/>
      </c>
    </row>
    <row r="8647" spans="9:9" x14ac:dyDescent="0.25">
      <c r="I8647" t="str">
        <f t="shared" si="167"/>
        <v/>
      </c>
    </row>
    <row r="8648" spans="9:9" x14ac:dyDescent="0.25">
      <c r="I8648" t="str">
        <f t="shared" si="167"/>
        <v/>
      </c>
    </row>
    <row r="8649" spans="9:9" x14ac:dyDescent="0.25">
      <c r="I8649" t="str">
        <f t="shared" si="167"/>
        <v/>
      </c>
    </row>
    <row r="8650" spans="9:9" x14ac:dyDescent="0.25">
      <c r="I8650" t="str">
        <f t="shared" si="167"/>
        <v/>
      </c>
    </row>
    <row r="8651" spans="9:9" x14ac:dyDescent="0.25">
      <c r="I8651" t="str">
        <f t="shared" si="167"/>
        <v/>
      </c>
    </row>
    <row r="8652" spans="9:9" x14ac:dyDescent="0.25">
      <c r="I8652" t="str">
        <f t="shared" si="167"/>
        <v/>
      </c>
    </row>
    <row r="8653" spans="9:9" x14ac:dyDescent="0.25">
      <c r="I8653" t="str">
        <f t="shared" si="167"/>
        <v/>
      </c>
    </row>
    <row r="8654" spans="9:9" x14ac:dyDescent="0.25">
      <c r="I8654" t="str">
        <f t="shared" si="167"/>
        <v/>
      </c>
    </row>
    <row r="8655" spans="9:9" x14ac:dyDescent="0.25">
      <c r="I8655" t="str">
        <f t="shared" si="167"/>
        <v/>
      </c>
    </row>
    <row r="8656" spans="9:9" x14ac:dyDescent="0.25">
      <c r="I8656" t="str">
        <f t="shared" si="167"/>
        <v/>
      </c>
    </row>
    <row r="8657" spans="9:9" x14ac:dyDescent="0.25">
      <c r="I8657" t="str">
        <f t="shared" si="167"/>
        <v/>
      </c>
    </row>
    <row r="8658" spans="9:9" x14ac:dyDescent="0.25">
      <c r="I8658" t="str">
        <f t="shared" si="167"/>
        <v/>
      </c>
    </row>
    <row r="8659" spans="9:9" x14ac:dyDescent="0.25">
      <c r="I8659" t="str">
        <f t="shared" si="167"/>
        <v/>
      </c>
    </row>
    <row r="8660" spans="9:9" x14ac:dyDescent="0.25">
      <c r="I8660" t="str">
        <f t="shared" si="167"/>
        <v/>
      </c>
    </row>
    <row r="8661" spans="9:9" x14ac:dyDescent="0.25">
      <c r="I8661" t="str">
        <f t="shared" si="167"/>
        <v/>
      </c>
    </row>
    <row r="8662" spans="9:9" x14ac:dyDescent="0.25">
      <c r="I8662" t="str">
        <f t="shared" si="167"/>
        <v/>
      </c>
    </row>
    <row r="8663" spans="9:9" x14ac:dyDescent="0.25">
      <c r="I8663" t="str">
        <f t="shared" si="167"/>
        <v/>
      </c>
    </row>
    <row r="8664" spans="9:9" x14ac:dyDescent="0.25">
      <c r="I8664" t="str">
        <f t="shared" si="167"/>
        <v/>
      </c>
    </row>
    <row r="8665" spans="9:9" x14ac:dyDescent="0.25">
      <c r="I8665" t="str">
        <f t="shared" si="167"/>
        <v/>
      </c>
    </row>
    <row r="8666" spans="9:9" x14ac:dyDescent="0.25">
      <c r="I8666" t="str">
        <f t="shared" si="167"/>
        <v/>
      </c>
    </row>
    <row r="8667" spans="9:9" x14ac:dyDescent="0.25">
      <c r="I8667" t="str">
        <f t="shared" si="167"/>
        <v/>
      </c>
    </row>
    <row r="8668" spans="9:9" x14ac:dyDescent="0.25">
      <c r="I8668" t="str">
        <f t="shared" si="167"/>
        <v/>
      </c>
    </row>
    <row r="8669" spans="9:9" x14ac:dyDescent="0.25">
      <c r="I8669" t="str">
        <f t="shared" si="167"/>
        <v/>
      </c>
    </row>
    <row r="8670" spans="9:9" x14ac:dyDescent="0.25">
      <c r="I8670" t="str">
        <f t="shared" si="167"/>
        <v/>
      </c>
    </row>
    <row r="8671" spans="9:9" x14ac:dyDescent="0.25">
      <c r="I8671" t="str">
        <f t="shared" si="167"/>
        <v/>
      </c>
    </row>
    <row r="8672" spans="9:9" x14ac:dyDescent="0.25">
      <c r="I8672" t="str">
        <f t="shared" si="167"/>
        <v/>
      </c>
    </row>
    <row r="8673" spans="9:9" x14ac:dyDescent="0.25">
      <c r="I8673" t="str">
        <f t="shared" si="167"/>
        <v/>
      </c>
    </row>
    <row r="8674" spans="9:9" x14ac:dyDescent="0.25">
      <c r="I8674" t="str">
        <f t="shared" si="167"/>
        <v/>
      </c>
    </row>
    <row r="8675" spans="9:9" x14ac:dyDescent="0.25">
      <c r="I8675" t="str">
        <f t="shared" si="167"/>
        <v/>
      </c>
    </row>
    <row r="8676" spans="9:9" x14ac:dyDescent="0.25">
      <c r="I8676" t="str">
        <f t="shared" si="167"/>
        <v/>
      </c>
    </row>
    <row r="8677" spans="9:9" x14ac:dyDescent="0.25">
      <c r="I8677" t="str">
        <f t="shared" si="167"/>
        <v/>
      </c>
    </row>
    <row r="8678" spans="9:9" x14ac:dyDescent="0.25">
      <c r="I8678" t="str">
        <f t="shared" si="167"/>
        <v/>
      </c>
    </row>
    <row r="8679" spans="9:9" x14ac:dyDescent="0.25">
      <c r="I8679" t="str">
        <f t="shared" si="167"/>
        <v/>
      </c>
    </row>
    <row r="8680" spans="9:9" x14ac:dyDescent="0.25">
      <c r="I8680" t="str">
        <f t="shared" si="167"/>
        <v/>
      </c>
    </row>
    <row r="8681" spans="9:9" x14ac:dyDescent="0.25">
      <c r="I8681" t="str">
        <f t="shared" si="167"/>
        <v/>
      </c>
    </row>
    <row r="8682" spans="9:9" x14ac:dyDescent="0.25">
      <c r="I8682" t="str">
        <f t="shared" si="167"/>
        <v/>
      </c>
    </row>
    <row r="8683" spans="9:9" x14ac:dyDescent="0.25">
      <c r="I8683" t="str">
        <f t="shared" si="167"/>
        <v/>
      </c>
    </row>
    <row r="8684" spans="9:9" x14ac:dyDescent="0.25">
      <c r="I8684" t="str">
        <f t="shared" si="167"/>
        <v/>
      </c>
    </row>
    <row r="8685" spans="9:9" x14ac:dyDescent="0.25">
      <c r="I8685" t="str">
        <f t="shared" si="167"/>
        <v/>
      </c>
    </row>
    <row r="8686" spans="9:9" x14ac:dyDescent="0.25">
      <c r="I8686" t="str">
        <f t="shared" si="167"/>
        <v/>
      </c>
    </row>
    <row r="8687" spans="9:9" x14ac:dyDescent="0.25">
      <c r="I8687" t="str">
        <f t="shared" si="167"/>
        <v/>
      </c>
    </row>
    <row r="8688" spans="9:9" x14ac:dyDescent="0.25">
      <c r="I8688" t="str">
        <f t="shared" si="167"/>
        <v/>
      </c>
    </row>
    <row r="8689" spans="9:9" x14ac:dyDescent="0.25">
      <c r="I8689" t="str">
        <f t="shared" si="167"/>
        <v/>
      </c>
    </row>
    <row r="8690" spans="9:9" x14ac:dyDescent="0.25">
      <c r="I8690" t="str">
        <f t="shared" si="167"/>
        <v/>
      </c>
    </row>
    <row r="8691" spans="9:9" x14ac:dyDescent="0.25">
      <c r="I8691" t="str">
        <f t="shared" si="167"/>
        <v/>
      </c>
    </row>
    <row r="8692" spans="9:9" x14ac:dyDescent="0.25">
      <c r="I8692" t="str">
        <f t="shared" si="167"/>
        <v/>
      </c>
    </row>
    <row r="8693" spans="9:9" x14ac:dyDescent="0.25">
      <c r="I8693" t="str">
        <f t="shared" si="167"/>
        <v/>
      </c>
    </row>
    <row r="8694" spans="9:9" x14ac:dyDescent="0.25">
      <c r="I8694" t="str">
        <f t="shared" si="167"/>
        <v/>
      </c>
    </row>
    <row r="8695" spans="9:9" x14ac:dyDescent="0.25">
      <c r="I8695" t="str">
        <f t="shared" si="167"/>
        <v/>
      </c>
    </row>
    <row r="8696" spans="9:9" x14ac:dyDescent="0.25">
      <c r="I8696" t="str">
        <f t="shared" si="167"/>
        <v/>
      </c>
    </row>
    <row r="8697" spans="9:9" x14ac:dyDescent="0.25">
      <c r="I8697" t="str">
        <f t="shared" si="167"/>
        <v/>
      </c>
    </row>
    <row r="8698" spans="9:9" x14ac:dyDescent="0.25">
      <c r="I8698" t="str">
        <f t="shared" si="167"/>
        <v/>
      </c>
    </row>
    <row r="8699" spans="9:9" x14ac:dyDescent="0.25">
      <c r="I8699" t="str">
        <f t="shared" si="167"/>
        <v/>
      </c>
    </row>
    <row r="8700" spans="9:9" x14ac:dyDescent="0.25">
      <c r="I8700" t="str">
        <f t="shared" si="167"/>
        <v/>
      </c>
    </row>
    <row r="8701" spans="9:9" x14ac:dyDescent="0.25">
      <c r="I8701" t="str">
        <f t="shared" si="167"/>
        <v/>
      </c>
    </row>
    <row r="8702" spans="9:9" x14ac:dyDescent="0.25">
      <c r="I8702" t="str">
        <f t="shared" si="167"/>
        <v/>
      </c>
    </row>
    <row r="8703" spans="9:9" x14ac:dyDescent="0.25">
      <c r="I8703" t="str">
        <f t="shared" si="167"/>
        <v/>
      </c>
    </row>
    <row r="8704" spans="9:9" x14ac:dyDescent="0.25">
      <c r="I8704" t="str">
        <f t="shared" si="167"/>
        <v/>
      </c>
    </row>
    <row r="8705" spans="9:9" x14ac:dyDescent="0.25">
      <c r="I8705" t="str">
        <f t="shared" si="167"/>
        <v/>
      </c>
    </row>
    <row r="8706" spans="9:9" x14ac:dyDescent="0.25">
      <c r="I8706" t="str">
        <f t="shared" si="167"/>
        <v/>
      </c>
    </row>
    <row r="8707" spans="9:9" x14ac:dyDescent="0.25">
      <c r="I8707" t="str">
        <f t="shared" si="167"/>
        <v/>
      </c>
    </row>
    <row r="8708" spans="9:9" x14ac:dyDescent="0.25">
      <c r="I8708" t="str">
        <f t="shared" si="167"/>
        <v/>
      </c>
    </row>
    <row r="8709" spans="9:9" x14ac:dyDescent="0.25">
      <c r="I8709" t="str">
        <f t="shared" si="167"/>
        <v/>
      </c>
    </row>
    <row r="8710" spans="9:9" x14ac:dyDescent="0.25">
      <c r="I8710" t="str">
        <f t="shared" ref="I8710:I8773" si="168">IF(OR(H8710="",H8710="(blank)"),"",1)</f>
        <v/>
      </c>
    </row>
    <row r="8711" spans="9:9" x14ac:dyDescent="0.25">
      <c r="I8711" t="str">
        <f t="shared" si="168"/>
        <v/>
      </c>
    </row>
    <row r="8712" spans="9:9" x14ac:dyDescent="0.25">
      <c r="I8712" t="str">
        <f t="shared" si="168"/>
        <v/>
      </c>
    </row>
    <row r="8713" spans="9:9" x14ac:dyDescent="0.25">
      <c r="I8713" t="str">
        <f t="shared" si="168"/>
        <v/>
      </c>
    </row>
    <row r="8714" spans="9:9" x14ac:dyDescent="0.25">
      <c r="I8714" t="str">
        <f t="shared" si="168"/>
        <v/>
      </c>
    </row>
    <row r="8715" spans="9:9" x14ac:dyDescent="0.25">
      <c r="I8715" t="str">
        <f t="shared" si="168"/>
        <v/>
      </c>
    </row>
    <row r="8716" spans="9:9" x14ac:dyDescent="0.25">
      <c r="I8716" t="str">
        <f t="shared" si="168"/>
        <v/>
      </c>
    </row>
    <row r="8717" spans="9:9" x14ac:dyDescent="0.25">
      <c r="I8717" t="str">
        <f t="shared" si="168"/>
        <v/>
      </c>
    </row>
    <row r="8718" spans="9:9" x14ac:dyDescent="0.25">
      <c r="I8718" t="str">
        <f t="shared" si="168"/>
        <v/>
      </c>
    </row>
    <row r="8719" spans="9:9" x14ac:dyDescent="0.25">
      <c r="I8719" t="str">
        <f t="shared" si="168"/>
        <v/>
      </c>
    </row>
    <row r="8720" spans="9:9" x14ac:dyDescent="0.25">
      <c r="I8720" t="str">
        <f t="shared" si="168"/>
        <v/>
      </c>
    </row>
    <row r="8721" spans="9:9" x14ac:dyDescent="0.25">
      <c r="I8721" t="str">
        <f t="shared" si="168"/>
        <v/>
      </c>
    </row>
    <row r="8722" spans="9:9" x14ac:dyDescent="0.25">
      <c r="I8722" t="str">
        <f t="shared" si="168"/>
        <v/>
      </c>
    </row>
    <row r="8723" spans="9:9" x14ac:dyDescent="0.25">
      <c r="I8723" t="str">
        <f t="shared" si="168"/>
        <v/>
      </c>
    </row>
    <row r="8724" spans="9:9" x14ac:dyDescent="0.25">
      <c r="I8724" t="str">
        <f t="shared" si="168"/>
        <v/>
      </c>
    </row>
    <row r="8725" spans="9:9" x14ac:dyDescent="0.25">
      <c r="I8725" t="str">
        <f t="shared" si="168"/>
        <v/>
      </c>
    </row>
    <row r="8726" spans="9:9" x14ac:dyDescent="0.25">
      <c r="I8726" t="str">
        <f t="shared" si="168"/>
        <v/>
      </c>
    </row>
    <row r="8727" spans="9:9" x14ac:dyDescent="0.25">
      <c r="I8727" t="str">
        <f t="shared" si="168"/>
        <v/>
      </c>
    </row>
    <row r="8728" spans="9:9" x14ac:dyDescent="0.25">
      <c r="I8728" t="str">
        <f t="shared" si="168"/>
        <v/>
      </c>
    </row>
    <row r="8729" spans="9:9" x14ac:dyDescent="0.25">
      <c r="I8729" t="str">
        <f t="shared" si="168"/>
        <v/>
      </c>
    </row>
    <row r="8730" spans="9:9" x14ac:dyDescent="0.25">
      <c r="I8730" t="str">
        <f t="shared" si="168"/>
        <v/>
      </c>
    </row>
    <row r="8731" spans="9:9" x14ac:dyDescent="0.25">
      <c r="I8731" t="str">
        <f t="shared" si="168"/>
        <v/>
      </c>
    </row>
    <row r="8732" spans="9:9" x14ac:dyDescent="0.25">
      <c r="I8732" t="str">
        <f t="shared" si="168"/>
        <v/>
      </c>
    </row>
    <row r="8733" spans="9:9" x14ac:dyDescent="0.25">
      <c r="I8733" t="str">
        <f t="shared" si="168"/>
        <v/>
      </c>
    </row>
    <row r="8734" spans="9:9" x14ac:dyDescent="0.25">
      <c r="I8734" t="str">
        <f t="shared" si="168"/>
        <v/>
      </c>
    </row>
    <row r="8735" spans="9:9" x14ac:dyDescent="0.25">
      <c r="I8735" t="str">
        <f t="shared" si="168"/>
        <v/>
      </c>
    </row>
    <row r="8736" spans="9:9" x14ac:dyDescent="0.25">
      <c r="I8736" t="str">
        <f t="shared" si="168"/>
        <v/>
      </c>
    </row>
    <row r="8737" spans="9:9" x14ac:dyDescent="0.25">
      <c r="I8737" t="str">
        <f t="shared" si="168"/>
        <v/>
      </c>
    </row>
    <row r="8738" spans="9:9" x14ac:dyDescent="0.25">
      <c r="I8738" t="str">
        <f t="shared" si="168"/>
        <v/>
      </c>
    </row>
    <row r="8739" spans="9:9" x14ac:dyDescent="0.25">
      <c r="I8739" t="str">
        <f t="shared" si="168"/>
        <v/>
      </c>
    </row>
    <row r="8740" spans="9:9" x14ac:dyDescent="0.25">
      <c r="I8740" t="str">
        <f t="shared" si="168"/>
        <v/>
      </c>
    </row>
    <row r="8741" spans="9:9" x14ac:dyDescent="0.25">
      <c r="I8741" t="str">
        <f t="shared" si="168"/>
        <v/>
      </c>
    </row>
    <row r="8742" spans="9:9" x14ac:dyDescent="0.25">
      <c r="I8742" t="str">
        <f t="shared" si="168"/>
        <v/>
      </c>
    </row>
    <row r="8743" spans="9:9" x14ac:dyDescent="0.25">
      <c r="I8743" t="str">
        <f t="shared" si="168"/>
        <v/>
      </c>
    </row>
    <row r="8744" spans="9:9" x14ac:dyDescent="0.25">
      <c r="I8744" t="str">
        <f t="shared" si="168"/>
        <v/>
      </c>
    </row>
    <row r="8745" spans="9:9" x14ac:dyDescent="0.25">
      <c r="I8745" t="str">
        <f t="shared" si="168"/>
        <v/>
      </c>
    </row>
    <row r="8746" spans="9:9" x14ac:dyDescent="0.25">
      <c r="I8746" t="str">
        <f t="shared" si="168"/>
        <v/>
      </c>
    </row>
    <row r="8747" spans="9:9" x14ac:dyDescent="0.25">
      <c r="I8747" t="str">
        <f t="shared" si="168"/>
        <v/>
      </c>
    </row>
    <row r="8748" spans="9:9" x14ac:dyDescent="0.25">
      <c r="I8748" t="str">
        <f t="shared" si="168"/>
        <v/>
      </c>
    </row>
    <row r="8749" spans="9:9" x14ac:dyDescent="0.25">
      <c r="I8749" t="str">
        <f t="shared" si="168"/>
        <v/>
      </c>
    </row>
    <row r="8750" spans="9:9" x14ac:dyDescent="0.25">
      <c r="I8750" t="str">
        <f t="shared" si="168"/>
        <v/>
      </c>
    </row>
    <row r="8751" spans="9:9" x14ac:dyDescent="0.25">
      <c r="I8751" t="str">
        <f t="shared" si="168"/>
        <v/>
      </c>
    </row>
    <row r="8752" spans="9:9" x14ac:dyDescent="0.25">
      <c r="I8752" t="str">
        <f t="shared" si="168"/>
        <v/>
      </c>
    </row>
    <row r="8753" spans="9:9" x14ac:dyDescent="0.25">
      <c r="I8753" t="str">
        <f t="shared" si="168"/>
        <v/>
      </c>
    </row>
    <row r="8754" spans="9:9" x14ac:dyDescent="0.25">
      <c r="I8754" t="str">
        <f t="shared" si="168"/>
        <v/>
      </c>
    </row>
    <row r="8755" spans="9:9" x14ac:dyDescent="0.25">
      <c r="I8755" t="str">
        <f t="shared" si="168"/>
        <v/>
      </c>
    </row>
    <row r="8756" spans="9:9" x14ac:dyDescent="0.25">
      <c r="I8756" t="str">
        <f t="shared" si="168"/>
        <v/>
      </c>
    </row>
    <row r="8757" spans="9:9" x14ac:dyDescent="0.25">
      <c r="I8757" t="str">
        <f t="shared" si="168"/>
        <v/>
      </c>
    </row>
    <row r="8758" spans="9:9" x14ac:dyDescent="0.25">
      <c r="I8758" t="str">
        <f t="shared" si="168"/>
        <v/>
      </c>
    </row>
    <row r="8759" spans="9:9" x14ac:dyDescent="0.25">
      <c r="I8759" t="str">
        <f t="shared" si="168"/>
        <v/>
      </c>
    </row>
    <row r="8760" spans="9:9" x14ac:dyDescent="0.25">
      <c r="I8760" t="str">
        <f t="shared" si="168"/>
        <v/>
      </c>
    </row>
    <row r="8761" spans="9:9" x14ac:dyDescent="0.25">
      <c r="I8761" t="str">
        <f t="shared" si="168"/>
        <v/>
      </c>
    </row>
    <row r="8762" spans="9:9" x14ac:dyDescent="0.25">
      <c r="I8762" t="str">
        <f t="shared" si="168"/>
        <v/>
      </c>
    </row>
    <row r="8763" spans="9:9" x14ac:dyDescent="0.25">
      <c r="I8763" t="str">
        <f t="shared" si="168"/>
        <v/>
      </c>
    </row>
    <row r="8764" spans="9:9" x14ac:dyDescent="0.25">
      <c r="I8764" t="str">
        <f t="shared" si="168"/>
        <v/>
      </c>
    </row>
    <row r="8765" spans="9:9" x14ac:dyDescent="0.25">
      <c r="I8765" t="str">
        <f t="shared" si="168"/>
        <v/>
      </c>
    </row>
    <row r="8766" spans="9:9" x14ac:dyDescent="0.25">
      <c r="I8766" t="str">
        <f t="shared" si="168"/>
        <v/>
      </c>
    </row>
    <row r="8767" spans="9:9" x14ac:dyDescent="0.25">
      <c r="I8767" t="str">
        <f t="shared" si="168"/>
        <v/>
      </c>
    </row>
    <row r="8768" spans="9:9" x14ac:dyDescent="0.25">
      <c r="I8768" t="str">
        <f t="shared" si="168"/>
        <v/>
      </c>
    </row>
    <row r="8769" spans="9:9" x14ac:dyDescent="0.25">
      <c r="I8769" t="str">
        <f t="shared" si="168"/>
        <v/>
      </c>
    </row>
    <row r="8770" spans="9:9" x14ac:dyDescent="0.25">
      <c r="I8770" t="str">
        <f t="shared" si="168"/>
        <v/>
      </c>
    </row>
    <row r="8771" spans="9:9" x14ac:dyDescent="0.25">
      <c r="I8771" t="str">
        <f t="shared" si="168"/>
        <v/>
      </c>
    </row>
    <row r="8772" spans="9:9" x14ac:dyDescent="0.25">
      <c r="I8772" t="str">
        <f t="shared" si="168"/>
        <v/>
      </c>
    </row>
    <row r="8773" spans="9:9" x14ac:dyDescent="0.25">
      <c r="I8773" t="str">
        <f t="shared" si="168"/>
        <v/>
      </c>
    </row>
    <row r="8774" spans="9:9" x14ac:dyDescent="0.25">
      <c r="I8774" t="str">
        <f t="shared" ref="I8774:I8837" si="169">IF(OR(H8774="",H8774="(blank)"),"",1)</f>
        <v/>
      </c>
    </row>
    <row r="8775" spans="9:9" x14ac:dyDescent="0.25">
      <c r="I8775" t="str">
        <f t="shared" si="169"/>
        <v/>
      </c>
    </row>
    <row r="8776" spans="9:9" x14ac:dyDescent="0.25">
      <c r="I8776" t="str">
        <f t="shared" si="169"/>
        <v/>
      </c>
    </row>
    <row r="8777" spans="9:9" x14ac:dyDescent="0.25">
      <c r="I8777" t="str">
        <f t="shared" si="169"/>
        <v/>
      </c>
    </row>
    <row r="8778" spans="9:9" x14ac:dyDescent="0.25">
      <c r="I8778" t="str">
        <f t="shared" si="169"/>
        <v/>
      </c>
    </row>
    <row r="8779" spans="9:9" x14ac:dyDescent="0.25">
      <c r="I8779" t="str">
        <f t="shared" si="169"/>
        <v/>
      </c>
    </row>
    <row r="8780" spans="9:9" x14ac:dyDescent="0.25">
      <c r="I8780" t="str">
        <f t="shared" si="169"/>
        <v/>
      </c>
    </row>
    <row r="8781" spans="9:9" x14ac:dyDescent="0.25">
      <c r="I8781" t="str">
        <f t="shared" si="169"/>
        <v/>
      </c>
    </row>
    <row r="8782" spans="9:9" x14ac:dyDescent="0.25">
      <c r="I8782" t="str">
        <f t="shared" si="169"/>
        <v/>
      </c>
    </row>
    <row r="8783" spans="9:9" x14ac:dyDescent="0.25">
      <c r="I8783" t="str">
        <f t="shared" si="169"/>
        <v/>
      </c>
    </row>
    <row r="8784" spans="9:9" x14ac:dyDescent="0.25">
      <c r="I8784" t="str">
        <f t="shared" si="169"/>
        <v/>
      </c>
    </row>
    <row r="8785" spans="9:9" x14ac:dyDescent="0.25">
      <c r="I8785" t="str">
        <f t="shared" si="169"/>
        <v/>
      </c>
    </row>
    <row r="8786" spans="9:9" x14ac:dyDescent="0.25">
      <c r="I8786" t="str">
        <f t="shared" si="169"/>
        <v/>
      </c>
    </row>
    <row r="8787" spans="9:9" x14ac:dyDescent="0.25">
      <c r="I8787" t="str">
        <f t="shared" si="169"/>
        <v/>
      </c>
    </row>
    <row r="8788" spans="9:9" x14ac:dyDescent="0.25">
      <c r="I8788" t="str">
        <f t="shared" si="169"/>
        <v/>
      </c>
    </row>
    <row r="8789" spans="9:9" x14ac:dyDescent="0.25">
      <c r="I8789" t="str">
        <f t="shared" si="169"/>
        <v/>
      </c>
    </row>
    <row r="8790" spans="9:9" x14ac:dyDescent="0.25">
      <c r="I8790" t="str">
        <f t="shared" si="169"/>
        <v/>
      </c>
    </row>
    <row r="8791" spans="9:9" x14ac:dyDescent="0.25">
      <c r="I8791" t="str">
        <f t="shared" si="169"/>
        <v/>
      </c>
    </row>
    <row r="8792" spans="9:9" x14ac:dyDescent="0.25">
      <c r="I8792" t="str">
        <f t="shared" si="169"/>
        <v/>
      </c>
    </row>
    <row r="8793" spans="9:9" x14ac:dyDescent="0.25">
      <c r="I8793" t="str">
        <f t="shared" si="169"/>
        <v/>
      </c>
    </row>
    <row r="8794" spans="9:9" x14ac:dyDescent="0.25">
      <c r="I8794" t="str">
        <f t="shared" si="169"/>
        <v/>
      </c>
    </row>
    <row r="8795" spans="9:9" x14ac:dyDescent="0.25">
      <c r="I8795" t="str">
        <f t="shared" si="169"/>
        <v/>
      </c>
    </row>
    <row r="8796" spans="9:9" x14ac:dyDescent="0.25">
      <c r="I8796" t="str">
        <f t="shared" si="169"/>
        <v/>
      </c>
    </row>
    <row r="8797" spans="9:9" x14ac:dyDescent="0.25">
      <c r="I8797" t="str">
        <f t="shared" si="169"/>
        <v/>
      </c>
    </row>
    <row r="8798" spans="9:9" x14ac:dyDescent="0.25">
      <c r="I8798" t="str">
        <f t="shared" si="169"/>
        <v/>
      </c>
    </row>
    <row r="8799" spans="9:9" x14ac:dyDescent="0.25">
      <c r="I8799" t="str">
        <f t="shared" si="169"/>
        <v/>
      </c>
    </row>
    <row r="8800" spans="9:9" x14ac:dyDescent="0.25">
      <c r="I8800" t="str">
        <f t="shared" si="169"/>
        <v/>
      </c>
    </row>
    <row r="8801" spans="9:9" x14ac:dyDescent="0.25">
      <c r="I8801" t="str">
        <f t="shared" si="169"/>
        <v/>
      </c>
    </row>
    <row r="8802" spans="9:9" x14ac:dyDescent="0.25">
      <c r="I8802" t="str">
        <f t="shared" si="169"/>
        <v/>
      </c>
    </row>
    <row r="8803" spans="9:9" x14ac:dyDescent="0.25">
      <c r="I8803" t="str">
        <f t="shared" si="169"/>
        <v/>
      </c>
    </row>
    <row r="8804" spans="9:9" x14ac:dyDescent="0.25">
      <c r="I8804" t="str">
        <f t="shared" si="169"/>
        <v/>
      </c>
    </row>
    <row r="8805" spans="9:9" x14ac:dyDescent="0.25">
      <c r="I8805" t="str">
        <f t="shared" si="169"/>
        <v/>
      </c>
    </row>
    <row r="8806" spans="9:9" x14ac:dyDescent="0.25">
      <c r="I8806" t="str">
        <f t="shared" si="169"/>
        <v/>
      </c>
    </row>
    <row r="8807" spans="9:9" x14ac:dyDescent="0.25">
      <c r="I8807" t="str">
        <f t="shared" si="169"/>
        <v/>
      </c>
    </row>
    <row r="8808" spans="9:9" x14ac:dyDescent="0.25">
      <c r="I8808" t="str">
        <f t="shared" si="169"/>
        <v/>
      </c>
    </row>
    <row r="8809" spans="9:9" x14ac:dyDescent="0.25">
      <c r="I8809" t="str">
        <f t="shared" si="169"/>
        <v/>
      </c>
    </row>
    <row r="8810" spans="9:9" x14ac:dyDescent="0.25">
      <c r="I8810" t="str">
        <f t="shared" si="169"/>
        <v/>
      </c>
    </row>
    <row r="8811" spans="9:9" x14ac:dyDescent="0.25">
      <c r="I8811" t="str">
        <f t="shared" si="169"/>
        <v/>
      </c>
    </row>
    <row r="8812" spans="9:9" x14ac:dyDescent="0.25">
      <c r="I8812" t="str">
        <f t="shared" si="169"/>
        <v/>
      </c>
    </row>
    <row r="8813" spans="9:9" x14ac:dyDescent="0.25">
      <c r="I8813" t="str">
        <f t="shared" si="169"/>
        <v/>
      </c>
    </row>
    <row r="8814" spans="9:9" x14ac:dyDescent="0.25">
      <c r="I8814" t="str">
        <f t="shared" si="169"/>
        <v/>
      </c>
    </row>
    <row r="8815" spans="9:9" x14ac:dyDescent="0.25">
      <c r="I8815" t="str">
        <f t="shared" si="169"/>
        <v/>
      </c>
    </row>
    <row r="8816" spans="9:9" x14ac:dyDescent="0.25">
      <c r="I8816" t="str">
        <f t="shared" si="169"/>
        <v/>
      </c>
    </row>
    <row r="8817" spans="9:9" x14ac:dyDescent="0.25">
      <c r="I8817" t="str">
        <f t="shared" si="169"/>
        <v/>
      </c>
    </row>
    <row r="8818" spans="9:9" x14ac:dyDescent="0.25">
      <c r="I8818" t="str">
        <f t="shared" si="169"/>
        <v/>
      </c>
    </row>
    <row r="8819" spans="9:9" x14ac:dyDescent="0.25">
      <c r="I8819" t="str">
        <f t="shared" si="169"/>
        <v/>
      </c>
    </row>
    <row r="8820" spans="9:9" x14ac:dyDescent="0.25">
      <c r="I8820" t="str">
        <f t="shared" si="169"/>
        <v/>
      </c>
    </row>
    <row r="8821" spans="9:9" x14ac:dyDescent="0.25">
      <c r="I8821" t="str">
        <f t="shared" si="169"/>
        <v/>
      </c>
    </row>
    <row r="8822" spans="9:9" x14ac:dyDescent="0.25">
      <c r="I8822" t="str">
        <f t="shared" si="169"/>
        <v/>
      </c>
    </row>
    <row r="8823" spans="9:9" x14ac:dyDescent="0.25">
      <c r="I8823" t="str">
        <f t="shared" si="169"/>
        <v/>
      </c>
    </row>
    <row r="8824" spans="9:9" x14ac:dyDescent="0.25">
      <c r="I8824" t="str">
        <f t="shared" si="169"/>
        <v/>
      </c>
    </row>
    <row r="8825" spans="9:9" x14ac:dyDescent="0.25">
      <c r="I8825" t="str">
        <f t="shared" si="169"/>
        <v/>
      </c>
    </row>
    <row r="8826" spans="9:9" x14ac:dyDescent="0.25">
      <c r="I8826" t="str">
        <f t="shared" si="169"/>
        <v/>
      </c>
    </row>
    <row r="8827" spans="9:9" x14ac:dyDescent="0.25">
      <c r="I8827" t="str">
        <f t="shared" si="169"/>
        <v/>
      </c>
    </row>
    <row r="8828" spans="9:9" x14ac:dyDescent="0.25">
      <c r="I8828" t="str">
        <f t="shared" si="169"/>
        <v/>
      </c>
    </row>
    <row r="8829" spans="9:9" x14ac:dyDescent="0.25">
      <c r="I8829" t="str">
        <f t="shared" si="169"/>
        <v/>
      </c>
    </row>
    <row r="8830" spans="9:9" x14ac:dyDescent="0.25">
      <c r="I8830" t="str">
        <f t="shared" si="169"/>
        <v/>
      </c>
    </row>
    <row r="8831" spans="9:9" x14ac:dyDescent="0.25">
      <c r="I8831" t="str">
        <f t="shared" si="169"/>
        <v/>
      </c>
    </row>
    <row r="8832" spans="9:9" x14ac:dyDescent="0.25">
      <c r="I8832" t="str">
        <f t="shared" si="169"/>
        <v/>
      </c>
    </row>
    <row r="8833" spans="9:9" x14ac:dyDescent="0.25">
      <c r="I8833" t="str">
        <f t="shared" si="169"/>
        <v/>
      </c>
    </row>
    <row r="8834" spans="9:9" x14ac:dyDescent="0.25">
      <c r="I8834" t="str">
        <f t="shared" si="169"/>
        <v/>
      </c>
    </row>
    <row r="8835" spans="9:9" x14ac:dyDescent="0.25">
      <c r="I8835" t="str">
        <f t="shared" si="169"/>
        <v/>
      </c>
    </row>
    <row r="8836" spans="9:9" x14ac:dyDescent="0.25">
      <c r="I8836" t="str">
        <f t="shared" si="169"/>
        <v/>
      </c>
    </row>
    <row r="8837" spans="9:9" x14ac:dyDescent="0.25">
      <c r="I8837" t="str">
        <f t="shared" si="169"/>
        <v/>
      </c>
    </row>
    <row r="8838" spans="9:9" x14ac:dyDescent="0.25">
      <c r="I8838" t="str">
        <f t="shared" ref="I8838:I8901" si="170">IF(OR(H8838="",H8838="(blank)"),"",1)</f>
        <v/>
      </c>
    </row>
    <row r="8839" spans="9:9" x14ac:dyDescent="0.25">
      <c r="I8839" t="str">
        <f t="shared" si="170"/>
        <v/>
      </c>
    </row>
    <row r="8840" spans="9:9" x14ac:dyDescent="0.25">
      <c r="I8840" t="str">
        <f t="shared" si="170"/>
        <v/>
      </c>
    </row>
    <row r="8841" spans="9:9" x14ac:dyDescent="0.25">
      <c r="I8841" t="str">
        <f t="shared" si="170"/>
        <v/>
      </c>
    </row>
    <row r="8842" spans="9:9" x14ac:dyDescent="0.25">
      <c r="I8842" t="str">
        <f t="shared" si="170"/>
        <v/>
      </c>
    </row>
    <row r="8843" spans="9:9" x14ac:dyDescent="0.25">
      <c r="I8843" t="str">
        <f t="shared" si="170"/>
        <v/>
      </c>
    </row>
    <row r="8844" spans="9:9" x14ac:dyDescent="0.25">
      <c r="I8844" t="str">
        <f t="shared" si="170"/>
        <v/>
      </c>
    </row>
    <row r="8845" spans="9:9" x14ac:dyDescent="0.25">
      <c r="I8845" t="str">
        <f t="shared" si="170"/>
        <v/>
      </c>
    </row>
    <row r="8846" spans="9:9" x14ac:dyDescent="0.25">
      <c r="I8846" t="str">
        <f t="shared" si="170"/>
        <v/>
      </c>
    </row>
    <row r="8847" spans="9:9" x14ac:dyDescent="0.25">
      <c r="I8847" t="str">
        <f t="shared" si="170"/>
        <v/>
      </c>
    </row>
    <row r="8848" spans="9:9" x14ac:dyDescent="0.25">
      <c r="I8848" t="str">
        <f t="shared" si="170"/>
        <v/>
      </c>
    </row>
    <row r="8849" spans="9:9" x14ac:dyDescent="0.25">
      <c r="I8849" t="str">
        <f t="shared" si="170"/>
        <v/>
      </c>
    </row>
    <row r="8850" spans="9:9" x14ac:dyDescent="0.25">
      <c r="I8850" t="str">
        <f t="shared" si="170"/>
        <v/>
      </c>
    </row>
    <row r="8851" spans="9:9" x14ac:dyDescent="0.25">
      <c r="I8851" t="str">
        <f t="shared" si="170"/>
        <v/>
      </c>
    </row>
    <row r="8852" spans="9:9" x14ac:dyDescent="0.25">
      <c r="I8852" t="str">
        <f t="shared" si="170"/>
        <v/>
      </c>
    </row>
    <row r="8853" spans="9:9" x14ac:dyDescent="0.25">
      <c r="I8853" t="str">
        <f t="shared" si="170"/>
        <v/>
      </c>
    </row>
    <row r="8854" spans="9:9" x14ac:dyDescent="0.25">
      <c r="I8854" t="str">
        <f t="shared" si="170"/>
        <v/>
      </c>
    </row>
    <row r="8855" spans="9:9" x14ac:dyDescent="0.25">
      <c r="I8855" t="str">
        <f t="shared" si="170"/>
        <v/>
      </c>
    </row>
    <row r="8856" spans="9:9" x14ac:dyDescent="0.25">
      <c r="I8856" t="str">
        <f t="shared" si="170"/>
        <v/>
      </c>
    </row>
    <row r="8857" spans="9:9" x14ac:dyDescent="0.25">
      <c r="I8857" t="str">
        <f t="shared" si="170"/>
        <v/>
      </c>
    </row>
    <row r="8858" spans="9:9" x14ac:dyDescent="0.25">
      <c r="I8858" t="str">
        <f t="shared" si="170"/>
        <v/>
      </c>
    </row>
    <row r="8859" spans="9:9" x14ac:dyDescent="0.25">
      <c r="I8859" t="str">
        <f t="shared" si="170"/>
        <v/>
      </c>
    </row>
    <row r="8860" spans="9:9" x14ac:dyDescent="0.25">
      <c r="I8860" t="str">
        <f t="shared" si="170"/>
        <v/>
      </c>
    </row>
    <row r="8861" spans="9:9" x14ac:dyDescent="0.25">
      <c r="I8861" t="str">
        <f t="shared" si="170"/>
        <v/>
      </c>
    </row>
    <row r="8862" spans="9:9" x14ac:dyDescent="0.25">
      <c r="I8862" t="str">
        <f t="shared" si="170"/>
        <v/>
      </c>
    </row>
    <row r="8863" spans="9:9" x14ac:dyDescent="0.25">
      <c r="I8863" t="str">
        <f t="shared" si="170"/>
        <v/>
      </c>
    </row>
    <row r="8864" spans="9:9" x14ac:dyDescent="0.25">
      <c r="I8864" t="str">
        <f t="shared" si="170"/>
        <v/>
      </c>
    </row>
    <row r="8865" spans="9:9" x14ac:dyDescent="0.25">
      <c r="I8865" t="str">
        <f t="shared" si="170"/>
        <v/>
      </c>
    </row>
    <row r="8866" spans="9:9" x14ac:dyDescent="0.25">
      <c r="I8866" t="str">
        <f t="shared" si="170"/>
        <v/>
      </c>
    </row>
    <row r="8867" spans="9:9" x14ac:dyDescent="0.25">
      <c r="I8867" t="str">
        <f t="shared" si="170"/>
        <v/>
      </c>
    </row>
    <row r="8868" spans="9:9" x14ac:dyDescent="0.25">
      <c r="I8868" t="str">
        <f t="shared" si="170"/>
        <v/>
      </c>
    </row>
    <row r="8869" spans="9:9" x14ac:dyDescent="0.25">
      <c r="I8869" t="str">
        <f t="shared" si="170"/>
        <v/>
      </c>
    </row>
    <row r="8870" spans="9:9" x14ac:dyDescent="0.25">
      <c r="I8870" t="str">
        <f t="shared" si="170"/>
        <v/>
      </c>
    </row>
    <row r="8871" spans="9:9" x14ac:dyDescent="0.25">
      <c r="I8871" t="str">
        <f t="shared" si="170"/>
        <v/>
      </c>
    </row>
    <row r="8872" spans="9:9" x14ac:dyDescent="0.25">
      <c r="I8872" t="str">
        <f t="shared" si="170"/>
        <v/>
      </c>
    </row>
    <row r="8873" spans="9:9" x14ac:dyDescent="0.25">
      <c r="I8873" t="str">
        <f t="shared" si="170"/>
        <v/>
      </c>
    </row>
    <row r="8874" spans="9:9" x14ac:dyDescent="0.25">
      <c r="I8874" t="str">
        <f t="shared" si="170"/>
        <v/>
      </c>
    </row>
    <row r="8875" spans="9:9" x14ac:dyDescent="0.25">
      <c r="I8875" t="str">
        <f t="shared" si="170"/>
        <v/>
      </c>
    </row>
    <row r="8876" spans="9:9" x14ac:dyDescent="0.25">
      <c r="I8876" t="str">
        <f t="shared" si="170"/>
        <v/>
      </c>
    </row>
    <row r="8877" spans="9:9" x14ac:dyDescent="0.25">
      <c r="I8877" t="str">
        <f t="shared" si="170"/>
        <v/>
      </c>
    </row>
    <row r="8878" spans="9:9" x14ac:dyDescent="0.25">
      <c r="I8878" t="str">
        <f t="shared" si="170"/>
        <v/>
      </c>
    </row>
    <row r="8879" spans="9:9" x14ac:dyDescent="0.25">
      <c r="I8879" t="str">
        <f t="shared" si="170"/>
        <v/>
      </c>
    </row>
    <row r="8880" spans="9:9" x14ac:dyDescent="0.25">
      <c r="I8880" t="str">
        <f t="shared" si="170"/>
        <v/>
      </c>
    </row>
    <row r="8881" spans="9:9" x14ac:dyDescent="0.25">
      <c r="I8881" t="str">
        <f t="shared" si="170"/>
        <v/>
      </c>
    </row>
    <row r="8882" spans="9:9" x14ac:dyDescent="0.25">
      <c r="I8882" t="str">
        <f t="shared" si="170"/>
        <v/>
      </c>
    </row>
    <row r="8883" spans="9:9" x14ac:dyDescent="0.25">
      <c r="I8883" t="str">
        <f t="shared" si="170"/>
        <v/>
      </c>
    </row>
    <row r="8884" spans="9:9" x14ac:dyDescent="0.25">
      <c r="I8884" t="str">
        <f t="shared" si="170"/>
        <v/>
      </c>
    </row>
    <row r="8885" spans="9:9" x14ac:dyDescent="0.25">
      <c r="I8885" t="str">
        <f t="shared" si="170"/>
        <v/>
      </c>
    </row>
    <row r="8886" spans="9:9" x14ac:dyDescent="0.25">
      <c r="I8886" t="str">
        <f t="shared" si="170"/>
        <v/>
      </c>
    </row>
    <row r="8887" spans="9:9" x14ac:dyDescent="0.25">
      <c r="I8887" t="str">
        <f t="shared" si="170"/>
        <v/>
      </c>
    </row>
    <row r="8888" spans="9:9" x14ac:dyDescent="0.25">
      <c r="I8888" t="str">
        <f t="shared" si="170"/>
        <v/>
      </c>
    </row>
    <row r="8889" spans="9:9" x14ac:dyDescent="0.25">
      <c r="I8889" t="str">
        <f t="shared" si="170"/>
        <v/>
      </c>
    </row>
    <row r="8890" spans="9:9" x14ac:dyDescent="0.25">
      <c r="I8890" t="str">
        <f t="shared" si="170"/>
        <v/>
      </c>
    </row>
    <row r="8891" spans="9:9" x14ac:dyDescent="0.25">
      <c r="I8891" t="str">
        <f t="shared" si="170"/>
        <v/>
      </c>
    </row>
    <row r="8892" spans="9:9" x14ac:dyDescent="0.25">
      <c r="I8892" t="str">
        <f t="shared" si="170"/>
        <v/>
      </c>
    </row>
    <row r="8893" spans="9:9" x14ac:dyDescent="0.25">
      <c r="I8893" t="str">
        <f t="shared" si="170"/>
        <v/>
      </c>
    </row>
    <row r="8894" spans="9:9" x14ac:dyDescent="0.25">
      <c r="I8894" t="str">
        <f t="shared" si="170"/>
        <v/>
      </c>
    </row>
    <row r="8895" spans="9:9" x14ac:dyDescent="0.25">
      <c r="I8895" t="str">
        <f t="shared" si="170"/>
        <v/>
      </c>
    </row>
    <row r="8896" spans="9:9" x14ac:dyDescent="0.25">
      <c r="I8896" t="str">
        <f t="shared" si="170"/>
        <v/>
      </c>
    </row>
    <row r="8897" spans="9:9" x14ac:dyDescent="0.25">
      <c r="I8897" t="str">
        <f t="shared" si="170"/>
        <v/>
      </c>
    </row>
    <row r="8898" spans="9:9" x14ac:dyDescent="0.25">
      <c r="I8898" t="str">
        <f t="shared" si="170"/>
        <v/>
      </c>
    </row>
    <row r="8899" spans="9:9" x14ac:dyDescent="0.25">
      <c r="I8899" t="str">
        <f t="shared" si="170"/>
        <v/>
      </c>
    </row>
    <row r="8900" spans="9:9" x14ac:dyDescent="0.25">
      <c r="I8900" t="str">
        <f t="shared" si="170"/>
        <v/>
      </c>
    </row>
    <row r="8901" spans="9:9" x14ac:dyDescent="0.25">
      <c r="I8901" t="str">
        <f t="shared" si="170"/>
        <v/>
      </c>
    </row>
    <row r="8902" spans="9:9" x14ac:dyDescent="0.25">
      <c r="I8902" t="str">
        <f t="shared" ref="I8902:I8965" si="171">IF(OR(H8902="",H8902="(blank)"),"",1)</f>
        <v/>
      </c>
    </row>
    <row r="8903" spans="9:9" x14ac:dyDescent="0.25">
      <c r="I8903" t="str">
        <f t="shared" si="171"/>
        <v/>
      </c>
    </row>
    <row r="8904" spans="9:9" x14ac:dyDescent="0.25">
      <c r="I8904" t="str">
        <f t="shared" si="171"/>
        <v/>
      </c>
    </row>
    <row r="8905" spans="9:9" x14ac:dyDescent="0.25">
      <c r="I8905" t="str">
        <f t="shared" si="171"/>
        <v/>
      </c>
    </row>
    <row r="8906" spans="9:9" x14ac:dyDescent="0.25">
      <c r="I8906" t="str">
        <f t="shared" si="171"/>
        <v/>
      </c>
    </row>
    <row r="8907" spans="9:9" x14ac:dyDescent="0.25">
      <c r="I8907" t="str">
        <f t="shared" si="171"/>
        <v/>
      </c>
    </row>
    <row r="8908" spans="9:9" x14ac:dyDescent="0.25">
      <c r="I8908" t="str">
        <f t="shared" si="171"/>
        <v/>
      </c>
    </row>
    <row r="8909" spans="9:9" x14ac:dyDescent="0.25">
      <c r="I8909" t="str">
        <f t="shared" si="171"/>
        <v/>
      </c>
    </row>
    <row r="8910" spans="9:9" x14ac:dyDescent="0.25">
      <c r="I8910" t="str">
        <f t="shared" si="171"/>
        <v/>
      </c>
    </row>
    <row r="8911" spans="9:9" x14ac:dyDescent="0.25">
      <c r="I8911" t="str">
        <f t="shared" si="171"/>
        <v/>
      </c>
    </row>
    <row r="8912" spans="9:9" x14ac:dyDescent="0.25">
      <c r="I8912" t="str">
        <f t="shared" si="171"/>
        <v/>
      </c>
    </row>
    <row r="8913" spans="9:9" x14ac:dyDescent="0.25">
      <c r="I8913" t="str">
        <f t="shared" si="171"/>
        <v/>
      </c>
    </row>
    <row r="8914" spans="9:9" x14ac:dyDescent="0.25">
      <c r="I8914" t="str">
        <f t="shared" si="171"/>
        <v/>
      </c>
    </row>
    <row r="8915" spans="9:9" x14ac:dyDescent="0.25">
      <c r="I8915" t="str">
        <f t="shared" si="171"/>
        <v/>
      </c>
    </row>
    <row r="8916" spans="9:9" x14ac:dyDescent="0.25">
      <c r="I8916" t="str">
        <f t="shared" si="171"/>
        <v/>
      </c>
    </row>
    <row r="8917" spans="9:9" x14ac:dyDescent="0.25">
      <c r="I8917" t="str">
        <f t="shared" si="171"/>
        <v/>
      </c>
    </row>
    <row r="8918" spans="9:9" x14ac:dyDescent="0.25">
      <c r="I8918" t="str">
        <f t="shared" si="171"/>
        <v/>
      </c>
    </row>
    <row r="8919" spans="9:9" x14ac:dyDescent="0.25">
      <c r="I8919" t="str">
        <f t="shared" si="171"/>
        <v/>
      </c>
    </row>
    <row r="8920" spans="9:9" x14ac:dyDescent="0.25">
      <c r="I8920" t="str">
        <f t="shared" si="171"/>
        <v/>
      </c>
    </row>
    <row r="8921" spans="9:9" x14ac:dyDescent="0.25">
      <c r="I8921" t="str">
        <f t="shared" si="171"/>
        <v/>
      </c>
    </row>
    <row r="8922" spans="9:9" x14ac:dyDescent="0.25">
      <c r="I8922" t="str">
        <f t="shared" si="171"/>
        <v/>
      </c>
    </row>
    <row r="8923" spans="9:9" x14ac:dyDescent="0.25">
      <c r="I8923" t="str">
        <f t="shared" si="171"/>
        <v/>
      </c>
    </row>
    <row r="8924" spans="9:9" x14ac:dyDescent="0.25">
      <c r="I8924" t="str">
        <f t="shared" si="171"/>
        <v/>
      </c>
    </row>
    <row r="8925" spans="9:9" x14ac:dyDescent="0.25">
      <c r="I8925" t="str">
        <f t="shared" si="171"/>
        <v/>
      </c>
    </row>
    <row r="8926" spans="9:9" x14ac:dyDescent="0.25">
      <c r="I8926" t="str">
        <f t="shared" si="171"/>
        <v/>
      </c>
    </row>
    <row r="8927" spans="9:9" x14ac:dyDescent="0.25">
      <c r="I8927" t="str">
        <f t="shared" si="171"/>
        <v/>
      </c>
    </row>
    <row r="8928" spans="9:9" x14ac:dyDescent="0.25">
      <c r="I8928" t="str">
        <f t="shared" si="171"/>
        <v/>
      </c>
    </row>
    <row r="8929" spans="9:9" x14ac:dyDescent="0.25">
      <c r="I8929" t="str">
        <f t="shared" si="171"/>
        <v/>
      </c>
    </row>
    <row r="8930" spans="9:9" x14ac:dyDescent="0.25">
      <c r="I8930" t="str">
        <f t="shared" si="171"/>
        <v/>
      </c>
    </row>
    <row r="8931" spans="9:9" x14ac:dyDescent="0.25">
      <c r="I8931" t="str">
        <f t="shared" si="171"/>
        <v/>
      </c>
    </row>
    <row r="8932" spans="9:9" x14ac:dyDescent="0.25">
      <c r="I8932" t="str">
        <f t="shared" si="171"/>
        <v/>
      </c>
    </row>
    <row r="8933" spans="9:9" x14ac:dyDescent="0.25">
      <c r="I8933" t="str">
        <f t="shared" si="171"/>
        <v/>
      </c>
    </row>
    <row r="8934" spans="9:9" x14ac:dyDescent="0.25">
      <c r="I8934" t="str">
        <f t="shared" si="171"/>
        <v/>
      </c>
    </row>
    <row r="8935" spans="9:9" x14ac:dyDescent="0.25">
      <c r="I8935" t="str">
        <f t="shared" si="171"/>
        <v/>
      </c>
    </row>
    <row r="8936" spans="9:9" x14ac:dyDescent="0.25">
      <c r="I8936" t="str">
        <f t="shared" si="171"/>
        <v/>
      </c>
    </row>
    <row r="8937" spans="9:9" x14ac:dyDescent="0.25">
      <c r="I8937" t="str">
        <f t="shared" si="171"/>
        <v/>
      </c>
    </row>
    <row r="8938" spans="9:9" x14ac:dyDescent="0.25">
      <c r="I8938" t="str">
        <f t="shared" si="171"/>
        <v/>
      </c>
    </row>
    <row r="8939" spans="9:9" x14ac:dyDescent="0.25">
      <c r="I8939" t="str">
        <f t="shared" si="171"/>
        <v/>
      </c>
    </row>
    <row r="8940" spans="9:9" x14ac:dyDescent="0.25">
      <c r="I8940" t="str">
        <f t="shared" si="171"/>
        <v/>
      </c>
    </row>
    <row r="8941" spans="9:9" x14ac:dyDescent="0.25">
      <c r="I8941" t="str">
        <f t="shared" si="171"/>
        <v/>
      </c>
    </row>
    <row r="8942" spans="9:9" x14ac:dyDescent="0.25">
      <c r="I8942" t="str">
        <f t="shared" si="171"/>
        <v/>
      </c>
    </row>
    <row r="8943" spans="9:9" x14ac:dyDescent="0.25">
      <c r="I8943" t="str">
        <f t="shared" si="171"/>
        <v/>
      </c>
    </row>
    <row r="8944" spans="9:9" x14ac:dyDescent="0.25">
      <c r="I8944" t="str">
        <f t="shared" si="171"/>
        <v/>
      </c>
    </row>
    <row r="8945" spans="9:9" x14ac:dyDescent="0.25">
      <c r="I8945" t="str">
        <f t="shared" si="171"/>
        <v/>
      </c>
    </row>
    <row r="8946" spans="9:9" x14ac:dyDescent="0.25">
      <c r="I8946" t="str">
        <f t="shared" si="171"/>
        <v/>
      </c>
    </row>
    <row r="8947" spans="9:9" x14ac:dyDescent="0.25">
      <c r="I8947" t="str">
        <f t="shared" si="171"/>
        <v/>
      </c>
    </row>
    <row r="8948" spans="9:9" x14ac:dyDescent="0.25">
      <c r="I8948" t="str">
        <f t="shared" si="171"/>
        <v/>
      </c>
    </row>
    <row r="8949" spans="9:9" x14ac:dyDescent="0.25">
      <c r="I8949" t="str">
        <f t="shared" si="171"/>
        <v/>
      </c>
    </row>
    <row r="8950" spans="9:9" x14ac:dyDescent="0.25">
      <c r="I8950" t="str">
        <f t="shared" si="171"/>
        <v/>
      </c>
    </row>
    <row r="8951" spans="9:9" x14ac:dyDescent="0.25">
      <c r="I8951" t="str">
        <f t="shared" si="171"/>
        <v/>
      </c>
    </row>
    <row r="8952" spans="9:9" x14ac:dyDescent="0.25">
      <c r="I8952" t="str">
        <f t="shared" si="171"/>
        <v/>
      </c>
    </row>
    <row r="8953" spans="9:9" x14ac:dyDescent="0.25">
      <c r="I8953" t="str">
        <f t="shared" si="171"/>
        <v/>
      </c>
    </row>
    <row r="8954" spans="9:9" x14ac:dyDescent="0.25">
      <c r="I8954" t="str">
        <f t="shared" si="171"/>
        <v/>
      </c>
    </row>
    <row r="8955" spans="9:9" x14ac:dyDescent="0.25">
      <c r="I8955" t="str">
        <f t="shared" si="171"/>
        <v/>
      </c>
    </row>
    <row r="8956" spans="9:9" x14ac:dyDescent="0.25">
      <c r="I8956" t="str">
        <f t="shared" si="171"/>
        <v/>
      </c>
    </row>
    <row r="8957" spans="9:9" x14ac:dyDescent="0.25">
      <c r="I8957" t="str">
        <f t="shared" si="171"/>
        <v/>
      </c>
    </row>
    <row r="8958" spans="9:9" x14ac:dyDescent="0.25">
      <c r="I8958" t="str">
        <f t="shared" si="171"/>
        <v/>
      </c>
    </row>
    <row r="8959" spans="9:9" x14ac:dyDescent="0.25">
      <c r="I8959" t="str">
        <f t="shared" si="171"/>
        <v/>
      </c>
    </row>
    <row r="8960" spans="9:9" x14ac:dyDescent="0.25">
      <c r="I8960" t="str">
        <f t="shared" si="171"/>
        <v/>
      </c>
    </row>
    <row r="8961" spans="9:9" x14ac:dyDescent="0.25">
      <c r="I8961" t="str">
        <f t="shared" si="171"/>
        <v/>
      </c>
    </row>
    <row r="8962" spans="9:9" x14ac:dyDescent="0.25">
      <c r="I8962" t="str">
        <f t="shared" si="171"/>
        <v/>
      </c>
    </row>
    <row r="8963" spans="9:9" x14ac:dyDescent="0.25">
      <c r="I8963" t="str">
        <f t="shared" si="171"/>
        <v/>
      </c>
    </row>
    <row r="8964" spans="9:9" x14ac:dyDescent="0.25">
      <c r="I8964" t="str">
        <f t="shared" si="171"/>
        <v/>
      </c>
    </row>
    <row r="8965" spans="9:9" x14ac:dyDescent="0.25">
      <c r="I8965" t="str">
        <f t="shared" si="171"/>
        <v/>
      </c>
    </row>
    <row r="8966" spans="9:9" x14ac:dyDescent="0.25">
      <c r="I8966" t="str">
        <f t="shared" ref="I8966:I9029" si="172">IF(OR(H8966="",H8966="(blank)"),"",1)</f>
        <v/>
      </c>
    </row>
    <row r="8967" spans="9:9" x14ac:dyDescent="0.25">
      <c r="I8967" t="str">
        <f t="shared" si="172"/>
        <v/>
      </c>
    </row>
    <row r="8968" spans="9:9" x14ac:dyDescent="0.25">
      <c r="I8968" t="str">
        <f t="shared" si="172"/>
        <v/>
      </c>
    </row>
    <row r="8969" spans="9:9" x14ac:dyDescent="0.25">
      <c r="I8969" t="str">
        <f t="shared" si="172"/>
        <v/>
      </c>
    </row>
    <row r="8970" spans="9:9" x14ac:dyDescent="0.25">
      <c r="I8970" t="str">
        <f t="shared" si="172"/>
        <v/>
      </c>
    </row>
    <row r="8971" spans="9:9" x14ac:dyDescent="0.25">
      <c r="I8971" t="str">
        <f t="shared" si="172"/>
        <v/>
      </c>
    </row>
    <row r="8972" spans="9:9" x14ac:dyDescent="0.25">
      <c r="I8972" t="str">
        <f t="shared" si="172"/>
        <v/>
      </c>
    </row>
    <row r="8973" spans="9:9" x14ac:dyDescent="0.25">
      <c r="I8973" t="str">
        <f t="shared" si="172"/>
        <v/>
      </c>
    </row>
    <row r="8974" spans="9:9" x14ac:dyDescent="0.25">
      <c r="I8974" t="str">
        <f t="shared" si="172"/>
        <v/>
      </c>
    </row>
    <row r="8975" spans="9:9" x14ac:dyDescent="0.25">
      <c r="I8975" t="str">
        <f t="shared" si="172"/>
        <v/>
      </c>
    </row>
    <row r="8976" spans="9:9" x14ac:dyDescent="0.25">
      <c r="I8976" t="str">
        <f t="shared" si="172"/>
        <v/>
      </c>
    </row>
    <row r="8977" spans="9:9" x14ac:dyDescent="0.25">
      <c r="I8977" t="str">
        <f t="shared" si="172"/>
        <v/>
      </c>
    </row>
    <row r="8978" spans="9:9" x14ac:dyDescent="0.25">
      <c r="I8978" t="str">
        <f t="shared" si="172"/>
        <v/>
      </c>
    </row>
    <row r="8979" spans="9:9" x14ac:dyDescent="0.25">
      <c r="I8979" t="str">
        <f t="shared" si="172"/>
        <v/>
      </c>
    </row>
    <row r="8980" spans="9:9" x14ac:dyDescent="0.25">
      <c r="I8980" t="str">
        <f t="shared" si="172"/>
        <v/>
      </c>
    </row>
    <row r="8981" spans="9:9" x14ac:dyDescent="0.25">
      <c r="I8981" t="str">
        <f t="shared" si="172"/>
        <v/>
      </c>
    </row>
    <row r="8982" spans="9:9" x14ac:dyDescent="0.25">
      <c r="I8982" t="str">
        <f t="shared" si="172"/>
        <v/>
      </c>
    </row>
    <row r="8983" spans="9:9" x14ac:dyDescent="0.25">
      <c r="I8983" t="str">
        <f t="shared" si="172"/>
        <v/>
      </c>
    </row>
    <row r="8984" spans="9:9" x14ac:dyDescent="0.25">
      <c r="I8984" t="str">
        <f t="shared" si="172"/>
        <v/>
      </c>
    </row>
    <row r="8985" spans="9:9" x14ac:dyDescent="0.25">
      <c r="I8985" t="str">
        <f t="shared" si="172"/>
        <v/>
      </c>
    </row>
    <row r="8986" spans="9:9" x14ac:dyDescent="0.25">
      <c r="I8986" t="str">
        <f t="shared" si="172"/>
        <v/>
      </c>
    </row>
    <row r="8987" spans="9:9" x14ac:dyDescent="0.25">
      <c r="I8987" t="str">
        <f t="shared" si="172"/>
        <v/>
      </c>
    </row>
    <row r="8988" spans="9:9" x14ac:dyDescent="0.25">
      <c r="I8988" t="str">
        <f t="shared" si="172"/>
        <v/>
      </c>
    </row>
    <row r="8989" spans="9:9" x14ac:dyDescent="0.25">
      <c r="I8989" t="str">
        <f t="shared" si="172"/>
        <v/>
      </c>
    </row>
    <row r="8990" spans="9:9" x14ac:dyDescent="0.25">
      <c r="I8990" t="str">
        <f t="shared" si="172"/>
        <v/>
      </c>
    </row>
    <row r="8991" spans="9:9" x14ac:dyDescent="0.25">
      <c r="I8991" t="str">
        <f t="shared" si="172"/>
        <v/>
      </c>
    </row>
    <row r="8992" spans="9:9" x14ac:dyDescent="0.25">
      <c r="I8992" t="str">
        <f t="shared" si="172"/>
        <v/>
      </c>
    </row>
    <row r="8993" spans="9:9" x14ac:dyDescent="0.25">
      <c r="I8993" t="str">
        <f t="shared" si="172"/>
        <v/>
      </c>
    </row>
    <row r="8994" spans="9:9" x14ac:dyDescent="0.25">
      <c r="I8994" t="str">
        <f t="shared" si="172"/>
        <v/>
      </c>
    </row>
    <row r="8995" spans="9:9" x14ac:dyDescent="0.25">
      <c r="I8995" t="str">
        <f t="shared" si="172"/>
        <v/>
      </c>
    </row>
    <row r="8996" spans="9:9" x14ac:dyDescent="0.25">
      <c r="I8996" t="str">
        <f t="shared" si="172"/>
        <v/>
      </c>
    </row>
    <row r="8997" spans="9:9" x14ac:dyDescent="0.25">
      <c r="I8997" t="str">
        <f t="shared" si="172"/>
        <v/>
      </c>
    </row>
    <row r="8998" spans="9:9" x14ac:dyDescent="0.25">
      <c r="I8998" t="str">
        <f t="shared" si="172"/>
        <v/>
      </c>
    </row>
    <row r="8999" spans="9:9" x14ac:dyDescent="0.25">
      <c r="I8999" t="str">
        <f t="shared" si="172"/>
        <v/>
      </c>
    </row>
    <row r="9000" spans="9:9" x14ac:dyDescent="0.25">
      <c r="I9000" t="str">
        <f t="shared" si="172"/>
        <v/>
      </c>
    </row>
    <row r="9001" spans="9:9" x14ac:dyDescent="0.25">
      <c r="I9001" t="str">
        <f t="shared" si="172"/>
        <v/>
      </c>
    </row>
    <row r="9002" spans="9:9" x14ac:dyDescent="0.25">
      <c r="I9002" t="str">
        <f t="shared" si="172"/>
        <v/>
      </c>
    </row>
    <row r="9003" spans="9:9" x14ac:dyDescent="0.25">
      <c r="I9003" t="str">
        <f t="shared" si="172"/>
        <v/>
      </c>
    </row>
    <row r="9004" spans="9:9" x14ac:dyDescent="0.25">
      <c r="I9004" t="str">
        <f t="shared" si="172"/>
        <v/>
      </c>
    </row>
    <row r="9005" spans="9:9" x14ac:dyDescent="0.25">
      <c r="I9005" t="str">
        <f t="shared" si="172"/>
        <v/>
      </c>
    </row>
    <row r="9006" spans="9:9" x14ac:dyDescent="0.25">
      <c r="I9006" t="str">
        <f t="shared" si="172"/>
        <v/>
      </c>
    </row>
    <row r="9007" spans="9:9" x14ac:dyDescent="0.25">
      <c r="I9007" t="str">
        <f t="shared" si="172"/>
        <v/>
      </c>
    </row>
    <row r="9008" spans="9:9" x14ac:dyDescent="0.25">
      <c r="I9008" t="str">
        <f t="shared" si="172"/>
        <v/>
      </c>
    </row>
    <row r="9009" spans="9:9" x14ac:dyDescent="0.25">
      <c r="I9009" t="str">
        <f t="shared" si="172"/>
        <v/>
      </c>
    </row>
    <row r="9010" spans="9:9" x14ac:dyDescent="0.25">
      <c r="I9010" t="str">
        <f t="shared" si="172"/>
        <v/>
      </c>
    </row>
    <row r="9011" spans="9:9" x14ac:dyDescent="0.25">
      <c r="I9011" t="str">
        <f t="shared" si="172"/>
        <v/>
      </c>
    </row>
    <row r="9012" spans="9:9" x14ac:dyDescent="0.25">
      <c r="I9012" t="str">
        <f t="shared" si="172"/>
        <v/>
      </c>
    </row>
    <row r="9013" spans="9:9" x14ac:dyDescent="0.25">
      <c r="I9013" t="str">
        <f t="shared" si="172"/>
        <v/>
      </c>
    </row>
    <row r="9014" spans="9:9" x14ac:dyDescent="0.25">
      <c r="I9014" t="str">
        <f t="shared" si="172"/>
        <v/>
      </c>
    </row>
    <row r="9015" spans="9:9" x14ac:dyDescent="0.25">
      <c r="I9015" t="str">
        <f t="shared" si="172"/>
        <v/>
      </c>
    </row>
    <row r="9016" spans="9:9" x14ac:dyDescent="0.25">
      <c r="I9016" t="str">
        <f t="shared" si="172"/>
        <v/>
      </c>
    </row>
    <row r="9017" spans="9:9" x14ac:dyDescent="0.25">
      <c r="I9017" t="str">
        <f t="shared" si="172"/>
        <v/>
      </c>
    </row>
    <row r="9018" spans="9:9" x14ac:dyDescent="0.25">
      <c r="I9018" t="str">
        <f t="shared" si="172"/>
        <v/>
      </c>
    </row>
    <row r="9019" spans="9:9" x14ac:dyDescent="0.25">
      <c r="I9019" t="str">
        <f t="shared" si="172"/>
        <v/>
      </c>
    </row>
    <row r="9020" spans="9:9" x14ac:dyDescent="0.25">
      <c r="I9020" t="str">
        <f t="shared" si="172"/>
        <v/>
      </c>
    </row>
    <row r="9021" spans="9:9" x14ac:dyDescent="0.25">
      <c r="I9021" t="str">
        <f t="shared" si="172"/>
        <v/>
      </c>
    </row>
    <row r="9022" spans="9:9" x14ac:dyDescent="0.25">
      <c r="I9022" t="str">
        <f t="shared" si="172"/>
        <v/>
      </c>
    </row>
    <row r="9023" spans="9:9" x14ac:dyDescent="0.25">
      <c r="I9023" t="str">
        <f t="shared" si="172"/>
        <v/>
      </c>
    </row>
    <row r="9024" spans="9:9" x14ac:dyDescent="0.25">
      <c r="I9024" t="str">
        <f t="shared" si="172"/>
        <v/>
      </c>
    </row>
    <row r="9025" spans="9:9" x14ac:dyDescent="0.25">
      <c r="I9025" t="str">
        <f t="shared" si="172"/>
        <v/>
      </c>
    </row>
    <row r="9026" spans="9:9" x14ac:dyDescent="0.25">
      <c r="I9026" t="str">
        <f t="shared" si="172"/>
        <v/>
      </c>
    </row>
    <row r="9027" spans="9:9" x14ac:dyDescent="0.25">
      <c r="I9027" t="str">
        <f t="shared" si="172"/>
        <v/>
      </c>
    </row>
    <row r="9028" spans="9:9" x14ac:dyDescent="0.25">
      <c r="I9028" t="str">
        <f t="shared" si="172"/>
        <v/>
      </c>
    </row>
    <row r="9029" spans="9:9" x14ac:dyDescent="0.25">
      <c r="I9029" t="str">
        <f t="shared" si="172"/>
        <v/>
      </c>
    </row>
    <row r="9030" spans="9:9" x14ac:dyDescent="0.25">
      <c r="I9030" t="str">
        <f t="shared" ref="I9030:I9093" si="173">IF(OR(H9030="",H9030="(blank)"),"",1)</f>
        <v/>
      </c>
    </row>
    <row r="9031" spans="9:9" x14ac:dyDescent="0.25">
      <c r="I9031" t="str">
        <f t="shared" si="173"/>
        <v/>
      </c>
    </row>
    <row r="9032" spans="9:9" x14ac:dyDescent="0.25">
      <c r="I9032" t="str">
        <f t="shared" si="173"/>
        <v/>
      </c>
    </row>
    <row r="9033" spans="9:9" x14ac:dyDescent="0.25">
      <c r="I9033" t="str">
        <f t="shared" si="173"/>
        <v/>
      </c>
    </row>
    <row r="9034" spans="9:9" x14ac:dyDescent="0.25">
      <c r="I9034" t="str">
        <f t="shared" si="173"/>
        <v/>
      </c>
    </row>
    <row r="9035" spans="9:9" x14ac:dyDescent="0.25">
      <c r="I9035" t="str">
        <f t="shared" si="173"/>
        <v/>
      </c>
    </row>
    <row r="9036" spans="9:9" x14ac:dyDescent="0.25">
      <c r="I9036" t="str">
        <f t="shared" si="173"/>
        <v/>
      </c>
    </row>
    <row r="9037" spans="9:9" x14ac:dyDescent="0.25">
      <c r="I9037" t="str">
        <f t="shared" si="173"/>
        <v/>
      </c>
    </row>
    <row r="9038" spans="9:9" x14ac:dyDescent="0.25">
      <c r="I9038" t="str">
        <f t="shared" si="173"/>
        <v/>
      </c>
    </row>
    <row r="9039" spans="9:9" x14ac:dyDescent="0.25">
      <c r="I9039" t="str">
        <f t="shared" si="173"/>
        <v/>
      </c>
    </row>
    <row r="9040" spans="9:9" x14ac:dyDescent="0.25">
      <c r="I9040" t="str">
        <f t="shared" si="173"/>
        <v/>
      </c>
    </row>
    <row r="9041" spans="9:9" x14ac:dyDescent="0.25">
      <c r="I9041" t="str">
        <f t="shared" si="173"/>
        <v/>
      </c>
    </row>
    <row r="9042" spans="9:9" x14ac:dyDescent="0.25">
      <c r="I9042" t="str">
        <f t="shared" si="173"/>
        <v/>
      </c>
    </row>
    <row r="9043" spans="9:9" x14ac:dyDescent="0.25">
      <c r="I9043" t="str">
        <f t="shared" si="173"/>
        <v/>
      </c>
    </row>
    <row r="9044" spans="9:9" x14ac:dyDescent="0.25">
      <c r="I9044" t="str">
        <f t="shared" si="173"/>
        <v/>
      </c>
    </row>
    <row r="9045" spans="9:9" x14ac:dyDescent="0.25">
      <c r="I9045" t="str">
        <f t="shared" si="173"/>
        <v/>
      </c>
    </row>
    <row r="9046" spans="9:9" x14ac:dyDescent="0.25">
      <c r="I9046" t="str">
        <f t="shared" si="173"/>
        <v/>
      </c>
    </row>
    <row r="9047" spans="9:9" x14ac:dyDescent="0.25">
      <c r="I9047" t="str">
        <f t="shared" si="173"/>
        <v/>
      </c>
    </row>
    <row r="9048" spans="9:9" x14ac:dyDescent="0.25">
      <c r="I9048" t="str">
        <f t="shared" si="173"/>
        <v/>
      </c>
    </row>
    <row r="9049" spans="9:9" x14ac:dyDescent="0.25">
      <c r="I9049" t="str">
        <f t="shared" si="173"/>
        <v/>
      </c>
    </row>
    <row r="9050" spans="9:9" x14ac:dyDescent="0.25">
      <c r="I9050" t="str">
        <f t="shared" si="173"/>
        <v/>
      </c>
    </row>
    <row r="9051" spans="9:9" x14ac:dyDescent="0.25">
      <c r="I9051" t="str">
        <f t="shared" si="173"/>
        <v/>
      </c>
    </row>
    <row r="9052" spans="9:9" x14ac:dyDescent="0.25">
      <c r="I9052" t="str">
        <f t="shared" si="173"/>
        <v/>
      </c>
    </row>
    <row r="9053" spans="9:9" x14ac:dyDescent="0.25">
      <c r="I9053" t="str">
        <f t="shared" si="173"/>
        <v/>
      </c>
    </row>
    <row r="9054" spans="9:9" x14ac:dyDescent="0.25">
      <c r="I9054" t="str">
        <f t="shared" si="173"/>
        <v/>
      </c>
    </row>
    <row r="9055" spans="9:9" x14ac:dyDescent="0.25">
      <c r="I9055" t="str">
        <f t="shared" si="173"/>
        <v/>
      </c>
    </row>
    <row r="9056" spans="9:9" x14ac:dyDescent="0.25">
      <c r="I9056" t="str">
        <f t="shared" si="173"/>
        <v/>
      </c>
    </row>
    <row r="9057" spans="9:9" x14ac:dyDescent="0.25">
      <c r="I9057" t="str">
        <f t="shared" si="173"/>
        <v/>
      </c>
    </row>
    <row r="9058" spans="9:9" x14ac:dyDescent="0.25">
      <c r="I9058" t="str">
        <f t="shared" si="173"/>
        <v/>
      </c>
    </row>
    <row r="9059" spans="9:9" x14ac:dyDescent="0.25">
      <c r="I9059" t="str">
        <f t="shared" si="173"/>
        <v/>
      </c>
    </row>
    <row r="9060" spans="9:9" x14ac:dyDescent="0.25">
      <c r="I9060" t="str">
        <f t="shared" si="173"/>
        <v/>
      </c>
    </row>
    <row r="9061" spans="9:9" x14ac:dyDescent="0.25">
      <c r="I9061" t="str">
        <f t="shared" si="173"/>
        <v/>
      </c>
    </row>
    <row r="9062" spans="9:9" x14ac:dyDescent="0.25">
      <c r="I9062" t="str">
        <f t="shared" si="173"/>
        <v/>
      </c>
    </row>
    <row r="9063" spans="9:9" x14ac:dyDescent="0.25">
      <c r="I9063" t="str">
        <f t="shared" si="173"/>
        <v/>
      </c>
    </row>
    <row r="9064" spans="9:9" x14ac:dyDescent="0.25">
      <c r="I9064" t="str">
        <f t="shared" si="173"/>
        <v/>
      </c>
    </row>
    <row r="9065" spans="9:9" x14ac:dyDescent="0.25">
      <c r="I9065" t="str">
        <f t="shared" si="173"/>
        <v/>
      </c>
    </row>
    <row r="9066" spans="9:9" x14ac:dyDescent="0.25">
      <c r="I9066" t="str">
        <f t="shared" si="173"/>
        <v/>
      </c>
    </row>
    <row r="9067" spans="9:9" x14ac:dyDescent="0.25">
      <c r="I9067" t="str">
        <f t="shared" si="173"/>
        <v/>
      </c>
    </row>
    <row r="9068" spans="9:9" x14ac:dyDescent="0.25">
      <c r="I9068" t="str">
        <f t="shared" si="173"/>
        <v/>
      </c>
    </row>
    <row r="9069" spans="9:9" x14ac:dyDescent="0.25">
      <c r="I9069" t="str">
        <f t="shared" si="173"/>
        <v/>
      </c>
    </row>
    <row r="9070" spans="9:9" x14ac:dyDescent="0.25">
      <c r="I9070" t="str">
        <f t="shared" si="173"/>
        <v/>
      </c>
    </row>
    <row r="9071" spans="9:9" x14ac:dyDescent="0.25">
      <c r="I9071" t="str">
        <f t="shared" si="173"/>
        <v/>
      </c>
    </row>
    <row r="9072" spans="9:9" x14ac:dyDescent="0.25">
      <c r="I9072" t="str">
        <f t="shared" si="173"/>
        <v/>
      </c>
    </row>
    <row r="9073" spans="9:9" x14ac:dyDescent="0.25">
      <c r="I9073" t="str">
        <f t="shared" si="173"/>
        <v/>
      </c>
    </row>
    <row r="9074" spans="9:9" x14ac:dyDescent="0.25">
      <c r="I9074" t="str">
        <f t="shared" si="173"/>
        <v/>
      </c>
    </row>
    <row r="9075" spans="9:9" x14ac:dyDescent="0.25">
      <c r="I9075" t="str">
        <f t="shared" si="173"/>
        <v/>
      </c>
    </row>
    <row r="9076" spans="9:9" x14ac:dyDescent="0.25">
      <c r="I9076" t="str">
        <f t="shared" si="173"/>
        <v/>
      </c>
    </row>
    <row r="9077" spans="9:9" x14ac:dyDescent="0.25">
      <c r="I9077" t="str">
        <f t="shared" si="173"/>
        <v/>
      </c>
    </row>
    <row r="9078" spans="9:9" x14ac:dyDescent="0.25">
      <c r="I9078" t="str">
        <f t="shared" si="173"/>
        <v/>
      </c>
    </row>
    <row r="9079" spans="9:9" x14ac:dyDescent="0.25">
      <c r="I9079" t="str">
        <f t="shared" si="173"/>
        <v/>
      </c>
    </row>
    <row r="9080" spans="9:9" x14ac:dyDescent="0.25">
      <c r="I9080" t="str">
        <f t="shared" si="173"/>
        <v/>
      </c>
    </row>
    <row r="9081" spans="9:9" x14ac:dyDescent="0.25">
      <c r="I9081" t="str">
        <f t="shared" si="173"/>
        <v/>
      </c>
    </row>
    <row r="9082" spans="9:9" x14ac:dyDescent="0.25">
      <c r="I9082" t="str">
        <f t="shared" si="173"/>
        <v/>
      </c>
    </row>
    <row r="9083" spans="9:9" x14ac:dyDescent="0.25">
      <c r="I9083" t="str">
        <f t="shared" si="173"/>
        <v/>
      </c>
    </row>
    <row r="9084" spans="9:9" x14ac:dyDescent="0.25">
      <c r="I9084" t="str">
        <f t="shared" si="173"/>
        <v/>
      </c>
    </row>
    <row r="9085" spans="9:9" x14ac:dyDescent="0.25">
      <c r="I9085" t="str">
        <f t="shared" si="173"/>
        <v/>
      </c>
    </row>
    <row r="9086" spans="9:9" x14ac:dyDescent="0.25">
      <c r="I9086" t="str">
        <f t="shared" si="173"/>
        <v/>
      </c>
    </row>
    <row r="9087" spans="9:9" x14ac:dyDescent="0.25">
      <c r="I9087" t="str">
        <f t="shared" si="173"/>
        <v/>
      </c>
    </row>
    <row r="9088" spans="9:9" x14ac:dyDescent="0.25">
      <c r="I9088" t="str">
        <f t="shared" si="173"/>
        <v/>
      </c>
    </row>
    <row r="9089" spans="9:9" x14ac:dyDescent="0.25">
      <c r="I9089" t="str">
        <f t="shared" si="173"/>
        <v/>
      </c>
    </row>
    <row r="9090" spans="9:9" x14ac:dyDescent="0.25">
      <c r="I9090" t="str">
        <f t="shared" si="173"/>
        <v/>
      </c>
    </row>
    <row r="9091" spans="9:9" x14ac:dyDescent="0.25">
      <c r="I9091" t="str">
        <f t="shared" si="173"/>
        <v/>
      </c>
    </row>
    <row r="9092" spans="9:9" x14ac:dyDescent="0.25">
      <c r="I9092" t="str">
        <f t="shared" si="173"/>
        <v/>
      </c>
    </row>
    <row r="9093" spans="9:9" x14ac:dyDescent="0.25">
      <c r="I9093" t="str">
        <f t="shared" si="173"/>
        <v/>
      </c>
    </row>
    <row r="9094" spans="9:9" x14ac:dyDescent="0.25">
      <c r="I9094" t="str">
        <f t="shared" ref="I9094:I9157" si="174">IF(OR(H9094="",H9094="(blank)"),"",1)</f>
        <v/>
      </c>
    </row>
    <row r="9095" spans="9:9" x14ac:dyDescent="0.25">
      <c r="I9095" t="str">
        <f t="shared" si="174"/>
        <v/>
      </c>
    </row>
    <row r="9096" spans="9:9" x14ac:dyDescent="0.25">
      <c r="I9096" t="str">
        <f t="shared" si="174"/>
        <v/>
      </c>
    </row>
    <row r="9097" spans="9:9" x14ac:dyDescent="0.25">
      <c r="I9097" t="str">
        <f t="shared" si="174"/>
        <v/>
      </c>
    </row>
    <row r="9098" spans="9:9" x14ac:dyDescent="0.25">
      <c r="I9098" t="str">
        <f t="shared" si="174"/>
        <v/>
      </c>
    </row>
    <row r="9099" spans="9:9" x14ac:dyDescent="0.25">
      <c r="I9099" t="str">
        <f t="shared" si="174"/>
        <v/>
      </c>
    </row>
    <row r="9100" spans="9:9" x14ac:dyDescent="0.25">
      <c r="I9100" t="str">
        <f t="shared" si="174"/>
        <v/>
      </c>
    </row>
    <row r="9101" spans="9:9" x14ac:dyDescent="0.25">
      <c r="I9101" t="str">
        <f t="shared" si="174"/>
        <v/>
      </c>
    </row>
    <row r="9102" spans="9:9" x14ac:dyDescent="0.25">
      <c r="I9102" t="str">
        <f t="shared" si="174"/>
        <v/>
      </c>
    </row>
    <row r="9103" spans="9:9" x14ac:dyDescent="0.25">
      <c r="I9103" t="str">
        <f t="shared" si="174"/>
        <v/>
      </c>
    </row>
    <row r="9104" spans="9:9" x14ac:dyDescent="0.25">
      <c r="I9104" t="str">
        <f t="shared" si="174"/>
        <v/>
      </c>
    </row>
    <row r="9105" spans="9:9" x14ac:dyDescent="0.25">
      <c r="I9105" t="str">
        <f t="shared" si="174"/>
        <v/>
      </c>
    </row>
    <row r="9106" spans="9:9" x14ac:dyDescent="0.25">
      <c r="I9106" t="str">
        <f t="shared" si="174"/>
        <v/>
      </c>
    </row>
    <row r="9107" spans="9:9" x14ac:dyDescent="0.25">
      <c r="I9107" t="str">
        <f t="shared" si="174"/>
        <v/>
      </c>
    </row>
    <row r="9108" spans="9:9" x14ac:dyDescent="0.25">
      <c r="I9108" t="str">
        <f t="shared" si="174"/>
        <v/>
      </c>
    </row>
    <row r="9109" spans="9:9" x14ac:dyDescent="0.25">
      <c r="I9109" t="str">
        <f t="shared" si="174"/>
        <v/>
      </c>
    </row>
    <row r="9110" spans="9:9" x14ac:dyDescent="0.25">
      <c r="I9110" t="str">
        <f t="shared" si="174"/>
        <v/>
      </c>
    </row>
    <row r="9111" spans="9:9" x14ac:dyDescent="0.25">
      <c r="I9111" t="str">
        <f t="shared" si="174"/>
        <v/>
      </c>
    </row>
    <row r="9112" spans="9:9" x14ac:dyDescent="0.25">
      <c r="I9112" t="str">
        <f t="shared" si="174"/>
        <v/>
      </c>
    </row>
    <row r="9113" spans="9:9" x14ac:dyDescent="0.25">
      <c r="I9113" t="str">
        <f t="shared" si="174"/>
        <v/>
      </c>
    </row>
    <row r="9114" spans="9:9" x14ac:dyDescent="0.25">
      <c r="I9114" t="str">
        <f t="shared" si="174"/>
        <v/>
      </c>
    </row>
    <row r="9115" spans="9:9" x14ac:dyDescent="0.25">
      <c r="I9115" t="str">
        <f t="shared" si="174"/>
        <v/>
      </c>
    </row>
    <row r="9116" spans="9:9" x14ac:dyDescent="0.25">
      <c r="I9116" t="str">
        <f t="shared" si="174"/>
        <v/>
      </c>
    </row>
    <row r="9117" spans="9:9" x14ac:dyDescent="0.25">
      <c r="I9117" t="str">
        <f t="shared" si="174"/>
        <v/>
      </c>
    </row>
    <row r="9118" spans="9:9" x14ac:dyDescent="0.25">
      <c r="I9118" t="str">
        <f t="shared" si="174"/>
        <v/>
      </c>
    </row>
    <row r="9119" spans="9:9" x14ac:dyDescent="0.25">
      <c r="I9119" t="str">
        <f t="shared" si="174"/>
        <v/>
      </c>
    </row>
    <row r="9120" spans="9:9" x14ac:dyDescent="0.25">
      <c r="I9120" t="str">
        <f t="shared" si="174"/>
        <v/>
      </c>
    </row>
    <row r="9121" spans="9:9" x14ac:dyDescent="0.25">
      <c r="I9121" t="str">
        <f t="shared" si="174"/>
        <v/>
      </c>
    </row>
    <row r="9122" spans="9:9" x14ac:dyDescent="0.25">
      <c r="I9122" t="str">
        <f t="shared" si="174"/>
        <v/>
      </c>
    </row>
    <row r="9123" spans="9:9" x14ac:dyDescent="0.25">
      <c r="I9123" t="str">
        <f t="shared" si="174"/>
        <v/>
      </c>
    </row>
    <row r="9124" spans="9:9" x14ac:dyDescent="0.25">
      <c r="I9124" t="str">
        <f t="shared" si="174"/>
        <v/>
      </c>
    </row>
    <row r="9125" spans="9:9" x14ac:dyDescent="0.25">
      <c r="I9125" t="str">
        <f t="shared" si="174"/>
        <v/>
      </c>
    </row>
    <row r="9126" spans="9:9" x14ac:dyDescent="0.25">
      <c r="I9126" t="str">
        <f t="shared" si="174"/>
        <v/>
      </c>
    </row>
    <row r="9127" spans="9:9" x14ac:dyDescent="0.25">
      <c r="I9127" t="str">
        <f t="shared" si="174"/>
        <v/>
      </c>
    </row>
    <row r="9128" spans="9:9" x14ac:dyDescent="0.25">
      <c r="I9128" t="str">
        <f t="shared" si="174"/>
        <v/>
      </c>
    </row>
    <row r="9129" spans="9:9" x14ac:dyDescent="0.25">
      <c r="I9129" t="str">
        <f t="shared" si="174"/>
        <v/>
      </c>
    </row>
    <row r="9130" spans="9:9" x14ac:dyDescent="0.25">
      <c r="I9130" t="str">
        <f t="shared" si="174"/>
        <v/>
      </c>
    </row>
    <row r="9131" spans="9:9" x14ac:dyDescent="0.25">
      <c r="I9131" t="str">
        <f t="shared" si="174"/>
        <v/>
      </c>
    </row>
    <row r="9132" spans="9:9" x14ac:dyDescent="0.25">
      <c r="I9132" t="str">
        <f t="shared" si="174"/>
        <v/>
      </c>
    </row>
    <row r="9133" spans="9:9" x14ac:dyDescent="0.25">
      <c r="I9133" t="str">
        <f t="shared" si="174"/>
        <v/>
      </c>
    </row>
    <row r="9134" spans="9:9" x14ac:dyDescent="0.25">
      <c r="I9134" t="str">
        <f t="shared" si="174"/>
        <v/>
      </c>
    </row>
    <row r="9135" spans="9:9" x14ac:dyDescent="0.25">
      <c r="I9135" t="str">
        <f t="shared" si="174"/>
        <v/>
      </c>
    </row>
    <row r="9136" spans="9:9" x14ac:dyDescent="0.25">
      <c r="I9136" t="str">
        <f t="shared" si="174"/>
        <v/>
      </c>
    </row>
    <row r="9137" spans="9:9" x14ac:dyDescent="0.25">
      <c r="I9137" t="str">
        <f t="shared" si="174"/>
        <v/>
      </c>
    </row>
    <row r="9138" spans="9:9" x14ac:dyDescent="0.25">
      <c r="I9138" t="str">
        <f t="shared" si="174"/>
        <v/>
      </c>
    </row>
    <row r="9139" spans="9:9" x14ac:dyDescent="0.25">
      <c r="I9139" t="str">
        <f t="shared" si="174"/>
        <v/>
      </c>
    </row>
    <row r="9140" spans="9:9" x14ac:dyDescent="0.25">
      <c r="I9140" t="str">
        <f t="shared" si="174"/>
        <v/>
      </c>
    </row>
    <row r="9141" spans="9:9" x14ac:dyDescent="0.25">
      <c r="I9141" t="str">
        <f t="shared" si="174"/>
        <v/>
      </c>
    </row>
    <row r="9142" spans="9:9" x14ac:dyDescent="0.25">
      <c r="I9142" t="str">
        <f t="shared" si="174"/>
        <v/>
      </c>
    </row>
    <row r="9143" spans="9:9" x14ac:dyDescent="0.25">
      <c r="I9143" t="str">
        <f t="shared" si="174"/>
        <v/>
      </c>
    </row>
    <row r="9144" spans="9:9" x14ac:dyDescent="0.25">
      <c r="I9144" t="str">
        <f t="shared" si="174"/>
        <v/>
      </c>
    </row>
    <row r="9145" spans="9:9" x14ac:dyDescent="0.25">
      <c r="I9145" t="str">
        <f t="shared" si="174"/>
        <v/>
      </c>
    </row>
    <row r="9146" spans="9:9" x14ac:dyDescent="0.25">
      <c r="I9146" t="str">
        <f t="shared" si="174"/>
        <v/>
      </c>
    </row>
    <row r="9147" spans="9:9" x14ac:dyDescent="0.25">
      <c r="I9147" t="str">
        <f t="shared" si="174"/>
        <v/>
      </c>
    </row>
    <row r="9148" spans="9:9" x14ac:dyDescent="0.25">
      <c r="I9148" t="str">
        <f t="shared" si="174"/>
        <v/>
      </c>
    </row>
    <row r="9149" spans="9:9" x14ac:dyDescent="0.25">
      <c r="I9149" t="str">
        <f t="shared" si="174"/>
        <v/>
      </c>
    </row>
    <row r="9150" spans="9:9" x14ac:dyDescent="0.25">
      <c r="I9150" t="str">
        <f t="shared" si="174"/>
        <v/>
      </c>
    </row>
    <row r="9151" spans="9:9" x14ac:dyDescent="0.25">
      <c r="I9151" t="str">
        <f t="shared" si="174"/>
        <v/>
      </c>
    </row>
    <row r="9152" spans="9:9" x14ac:dyDescent="0.25">
      <c r="I9152" t="str">
        <f t="shared" si="174"/>
        <v/>
      </c>
    </row>
    <row r="9153" spans="9:9" x14ac:dyDescent="0.25">
      <c r="I9153" t="str">
        <f t="shared" si="174"/>
        <v/>
      </c>
    </row>
    <row r="9154" spans="9:9" x14ac:dyDescent="0.25">
      <c r="I9154" t="str">
        <f t="shared" si="174"/>
        <v/>
      </c>
    </row>
    <row r="9155" spans="9:9" x14ac:dyDescent="0.25">
      <c r="I9155" t="str">
        <f t="shared" si="174"/>
        <v/>
      </c>
    </row>
    <row r="9156" spans="9:9" x14ac:dyDescent="0.25">
      <c r="I9156" t="str">
        <f t="shared" si="174"/>
        <v/>
      </c>
    </row>
    <row r="9157" spans="9:9" x14ac:dyDescent="0.25">
      <c r="I9157" t="str">
        <f t="shared" si="174"/>
        <v/>
      </c>
    </row>
    <row r="9158" spans="9:9" x14ac:dyDescent="0.25">
      <c r="I9158" t="str">
        <f t="shared" ref="I9158:I9221" si="175">IF(OR(H9158="",H9158="(blank)"),"",1)</f>
        <v/>
      </c>
    </row>
    <row r="9159" spans="9:9" x14ac:dyDescent="0.25">
      <c r="I9159" t="str">
        <f t="shared" si="175"/>
        <v/>
      </c>
    </row>
    <row r="9160" spans="9:9" x14ac:dyDescent="0.25">
      <c r="I9160" t="str">
        <f t="shared" si="175"/>
        <v/>
      </c>
    </row>
    <row r="9161" spans="9:9" x14ac:dyDescent="0.25">
      <c r="I9161" t="str">
        <f t="shared" si="175"/>
        <v/>
      </c>
    </row>
    <row r="9162" spans="9:9" x14ac:dyDescent="0.25">
      <c r="I9162" t="str">
        <f t="shared" si="175"/>
        <v/>
      </c>
    </row>
    <row r="9163" spans="9:9" x14ac:dyDescent="0.25">
      <c r="I9163" t="str">
        <f t="shared" si="175"/>
        <v/>
      </c>
    </row>
    <row r="9164" spans="9:9" x14ac:dyDescent="0.25">
      <c r="I9164" t="str">
        <f t="shared" si="175"/>
        <v/>
      </c>
    </row>
    <row r="9165" spans="9:9" x14ac:dyDescent="0.25">
      <c r="I9165" t="str">
        <f t="shared" si="175"/>
        <v/>
      </c>
    </row>
    <row r="9166" spans="9:9" x14ac:dyDescent="0.25">
      <c r="I9166" t="str">
        <f t="shared" si="175"/>
        <v/>
      </c>
    </row>
    <row r="9167" spans="9:9" x14ac:dyDescent="0.25">
      <c r="I9167" t="str">
        <f t="shared" si="175"/>
        <v/>
      </c>
    </row>
    <row r="9168" spans="9:9" x14ac:dyDescent="0.25">
      <c r="I9168" t="str">
        <f t="shared" si="175"/>
        <v/>
      </c>
    </row>
    <row r="9169" spans="9:9" x14ac:dyDescent="0.25">
      <c r="I9169" t="str">
        <f t="shared" si="175"/>
        <v/>
      </c>
    </row>
    <row r="9170" spans="9:9" x14ac:dyDescent="0.25">
      <c r="I9170" t="str">
        <f t="shared" si="175"/>
        <v/>
      </c>
    </row>
    <row r="9171" spans="9:9" x14ac:dyDescent="0.25">
      <c r="I9171" t="str">
        <f t="shared" si="175"/>
        <v/>
      </c>
    </row>
    <row r="9172" spans="9:9" x14ac:dyDescent="0.25">
      <c r="I9172" t="str">
        <f t="shared" si="175"/>
        <v/>
      </c>
    </row>
    <row r="9173" spans="9:9" x14ac:dyDescent="0.25">
      <c r="I9173" t="str">
        <f t="shared" si="175"/>
        <v/>
      </c>
    </row>
    <row r="9174" spans="9:9" x14ac:dyDescent="0.25">
      <c r="I9174" t="str">
        <f t="shared" si="175"/>
        <v/>
      </c>
    </row>
    <row r="9175" spans="9:9" x14ac:dyDescent="0.25">
      <c r="I9175" t="str">
        <f t="shared" si="175"/>
        <v/>
      </c>
    </row>
    <row r="9176" spans="9:9" x14ac:dyDescent="0.25">
      <c r="I9176" t="str">
        <f t="shared" si="175"/>
        <v/>
      </c>
    </row>
    <row r="9177" spans="9:9" x14ac:dyDescent="0.25">
      <c r="I9177" t="str">
        <f t="shared" si="175"/>
        <v/>
      </c>
    </row>
    <row r="9178" spans="9:9" x14ac:dyDescent="0.25">
      <c r="I9178" t="str">
        <f t="shared" si="175"/>
        <v/>
      </c>
    </row>
    <row r="9179" spans="9:9" x14ac:dyDescent="0.25">
      <c r="I9179" t="str">
        <f t="shared" si="175"/>
        <v/>
      </c>
    </row>
    <row r="9180" spans="9:9" x14ac:dyDescent="0.25">
      <c r="I9180" t="str">
        <f t="shared" si="175"/>
        <v/>
      </c>
    </row>
    <row r="9181" spans="9:9" x14ac:dyDescent="0.25">
      <c r="I9181" t="str">
        <f t="shared" si="175"/>
        <v/>
      </c>
    </row>
    <row r="9182" spans="9:9" x14ac:dyDescent="0.25">
      <c r="I9182" t="str">
        <f t="shared" si="175"/>
        <v/>
      </c>
    </row>
    <row r="9183" spans="9:9" x14ac:dyDescent="0.25">
      <c r="I9183" t="str">
        <f t="shared" si="175"/>
        <v/>
      </c>
    </row>
    <row r="9184" spans="9:9" x14ac:dyDescent="0.25">
      <c r="I9184" t="str">
        <f t="shared" si="175"/>
        <v/>
      </c>
    </row>
    <row r="9185" spans="9:9" x14ac:dyDescent="0.25">
      <c r="I9185" t="str">
        <f t="shared" si="175"/>
        <v/>
      </c>
    </row>
    <row r="9186" spans="9:9" x14ac:dyDescent="0.25">
      <c r="I9186" t="str">
        <f t="shared" si="175"/>
        <v/>
      </c>
    </row>
    <row r="9187" spans="9:9" x14ac:dyDescent="0.25">
      <c r="I9187" t="str">
        <f t="shared" si="175"/>
        <v/>
      </c>
    </row>
    <row r="9188" spans="9:9" x14ac:dyDescent="0.25">
      <c r="I9188" t="str">
        <f t="shared" si="175"/>
        <v/>
      </c>
    </row>
    <row r="9189" spans="9:9" x14ac:dyDescent="0.25">
      <c r="I9189" t="str">
        <f t="shared" si="175"/>
        <v/>
      </c>
    </row>
    <row r="9190" spans="9:9" x14ac:dyDescent="0.25">
      <c r="I9190" t="str">
        <f t="shared" si="175"/>
        <v/>
      </c>
    </row>
    <row r="9191" spans="9:9" x14ac:dyDescent="0.25">
      <c r="I9191" t="str">
        <f t="shared" si="175"/>
        <v/>
      </c>
    </row>
    <row r="9192" spans="9:9" x14ac:dyDescent="0.25">
      <c r="I9192" t="str">
        <f t="shared" si="175"/>
        <v/>
      </c>
    </row>
    <row r="9193" spans="9:9" x14ac:dyDescent="0.25">
      <c r="I9193" t="str">
        <f t="shared" si="175"/>
        <v/>
      </c>
    </row>
    <row r="9194" spans="9:9" x14ac:dyDescent="0.25">
      <c r="I9194" t="str">
        <f t="shared" si="175"/>
        <v/>
      </c>
    </row>
    <row r="9195" spans="9:9" x14ac:dyDescent="0.25">
      <c r="I9195" t="str">
        <f t="shared" si="175"/>
        <v/>
      </c>
    </row>
    <row r="9196" spans="9:9" x14ac:dyDescent="0.25">
      <c r="I9196" t="str">
        <f t="shared" si="175"/>
        <v/>
      </c>
    </row>
    <row r="9197" spans="9:9" x14ac:dyDescent="0.25">
      <c r="I9197" t="str">
        <f t="shared" si="175"/>
        <v/>
      </c>
    </row>
    <row r="9198" spans="9:9" x14ac:dyDescent="0.25">
      <c r="I9198" t="str">
        <f t="shared" si="175"/>
        <v/>
      </c>
    </row>
    <row r="9199" spans="9:9" x14ac:dyDescent="0.25">
      <c r="I9199" t="str">
        <f t="shared" si="175"/>
        <v/>
      </c>
    </row>
    <row r="9200" spans="9:9" x14ac:dyDescent="0.25">
      <c r="I9200" t="str">
        <f t="shared" si="175"/>
        <v/>
      </c>
    </row>
    <row r="9201" spans="9:9" x14ac:dyDescent="0.25">
      <c r="I9201" t="str">
        <f t="shared" si="175"/>
        <v/>
      </c>
    </row>
    <row r="9202" spans="9:9" x14ac:dyDescent="0.25">
      <c r="I9202" t="str">
        <f t="shared" si="175"/>
        <v/>
      </c>
    </row>
    <row r="9203" spans="9:9" x14ac:dyDescent="0.25">
      <c r="I9203" t="str">
        <f t="shared" si="175"/>
        <v/>
      </c>
    </row>
    <row r="9204" spans="9:9" x14ac:dyDescent="0.25">
      <c r="I9204" t="str">
        <f t="shared" si="175"/>
        <v/>
      </c>
    </row>
    <row r="9205" spans="9:9" x14ac:dyDescent="0.25">
      <c r="I9205" t="str">
        <f t="shared" si="175"/>
        <v/>
      </c>
    </row>
    <row r="9206" spans="9:9" x14ac:dyDescent="0.25">
      <c r="I9206" t="str">
        <f t="shared" si="175"/>
        <v/>
      </c>
    </row>
    <row r="9207" spans="9:9" x14ac:dyDescent="0.25">
      <c r="I9207" t="str">
        <f t="shared" si="175"/>
        <v/>
      </c>
    </row>
    <row r="9208" spans="9:9" x14ac:dyDescent="0.25">
      <c r="I9208" t="str">
        <f t="shared" si="175"/>
        <v/>
      </c>
    </row>
    <row r="9209" spans="9:9" x14ac:dyDescent="0.25">
      <c r="I9209" t="str">
        <f t="shared" si="175"/>
        <v/>
      </c>
    </row>
    <row r="9210" spans="9:9" x14ac:dyDescent="0.25">
      <c r="I9210" t="str">
        <f t="shared" si="175"/>
        <v/>
      </c>
    </row>
    <row r="9211" spans="9:9" x14ac:dyDescent="0.25">
      <c r="I9211" t="str">
        <f t="shared" si="175"/>
        <v/>
      </c>
    </row>
    <row r="9212" spans="9:9" x14ac:dyDescent="0.25">
      <c r="I9212" t="str">
        <f t="shared" si="175"/>
        <v/>
      </c>
    </row>
    <row r="9213" spans="9:9" x14ac:dyDescent="0.25">
      <c r="I9213" t="str">
        <f t="shared" si="175"/>
        <v/>
      </c>
    </row>
    <row r="9214" spans="9:9" x14ac:dyDescent="0.25">
      <c r="I9214" t="str">
        <f t="shared" si="175"/>
        <v/>
      </c>
    </row>
    <row r="9215" spans="9:9" x14ac:dyDescent="0.25">
      <c r="I9215" t="str">
        <f t="shared" si="175"/>
        <v/>
      </c>
    </row>
    <row r="9216" spans="9:9" x14ac:dyDescent="0.25">
      <c r="I9216" t="str">
        <f t="shared" si="175"/>
        <v/>
      </c>
    </row>
    <row r="9217" spans="9:9" x14ac:dyDescent="0.25">
      <c r="I9217" t="str">
        <f t="shared" si="175"/>
        <v/>
      </c>
    </row>
    <row r="9218" spans="9:9" x14ac:dyDescent="0.25">
      <c r="I9218" t="str">
        <f t="shared" si="175"/>
        <v/>
      </c>
    </row>
    <row r="9219" spans="9:9" x14ac:dyDescent="0.25">
      <c r="I9219" t="str">
        <f t="shared" si="175"/>
        <v/>
      </c>
    </row>
    <row r="9220" spans="9:9" x14ac:dyDescent="0.25">
      <c r="I9220" t="str">
        <f t="shared" si="175"/>
        <v/>
      </c>
    </row>
    <row r="9221" spans="9:9" x14ac:dyDescent="0.25">
      <c r="I9221" t="str">
        <f t="shared" si="175"/>
        <v/>
      </c>
    </row>
    <row r="9222" spans="9:9" x14ac:dyDescent="0.25">
      <c r="I9222" t="str">
        <f t="shared" ref="I9222:I9285" si="176">IF(OR(H9222="",H9222="(blank)"),"",1)</f>
        <v/>
      </c>
    </row>
    <row r="9223" spans="9:9" x14ac:dyDescent="0.25">
      <c r="I9223" t="str">
        <f t="shared" si="176"/>
        <v/>
      </c>
    </row>
    <row r="9224" spans="9:9" x14ac:dyDescent="0.25">
      <c r="I9224" t="str">
        <f t="shared" si="176"/>
        <v/>
      </c>
    </row>
    <row r="9225" spans="9:9" x14ac:dyDescent="0.25">
      <c r="I9225" t="str">
        <f t="shared" si="176"/>
        <v/>
      </c>
    </row>
    <row r="9226" spans="9:9" x14ac:dyDescent="0.25">
      <c r="I9226" t="str">
        <f t="shared" si="176"/>
        <v/>
      </c>
    </row>
    <row r="9227" spans="9:9" x14ac:dyDescent="0.25">
      <c r="I9227" t="str">
        <f t="shared" si="176"/>
        <v/>
      </c>
    </row>
    <row r="9228" spans="9:9" x14ac:dyDescent="0.25">
      <c r="I9228" t="str">
        <f t="shared" si="176"/>
        <v/>
      </c>
    </row>
    <row r="9229" spans="9:9" x14ac:dyDescent="0.25">
      <c r="I9229" t="str">
        <f t="shared" si="176"/>
        <v/>
      </c>
    </row>
    <row r="9230" spans="9:9" x14ac:dyDescent="0.25">
      <c r="I9230" t="str">
        <f t="shared" si="176"/>
        <v/>
      </c>
    </row>
    <row r="9231" spans="9:9" x14ac:dyDescent="0.25">
      <c r="I9231" t="str">
        <f t="shared" si="176"/>
        <v/>
      </c>
    </row>
    <row r="9232" spans="9:9" x14ac:dyDescent="0.25">
      <c r="I9232" t="str">
        <f t="shared" si="176"/>
        <v/>
      </c>
    </row>
    <row r="9233" spans="9:9" x14ac:dyDescent="0.25">
      <c r="I9233" t="str">
        <f t="shared" si="176"/>
        <v/>
      </c>
    </row>
    <row r="9234" spans="9:9" x14ac:dyDescent="0.25">
      <c r="I9234" t="str">
        <f t="shared" si="176"/>
        <v/>
      </c>
    </row>
    <row r="9235" spans="9:9" x14ac:dyDescent="0.25">
      <c r="I9235" t="str">
        <f t="shared" si="176"/>
        <v/>
      </c>
    </row>
    <row r="9236" spans="9:9" x14ac:dyDescent="0.25">
      <c r="I9236" t="str">
        <f t="shared" si="176"/>
        <v/>
      </c>
    </row>
    <row r="9237" spans="9:9" x14ac:dyDescent="0.25">
      <c r="I9237" t="str">
        <f t="shared" si="176"/>
        <v/>
      </c>
    </row>
    <row r="9238" spans="9:9" x14ac:dyDescent="0.25">
      <c r="I9238" t="str">
        <f t="shared" si="176"/>
        <v/>
      </c>
    </row>
    <row r="9239" spans="9:9" x14ac:dyDescent="0.25">
      <c r="I9239" t="str">
        <f t="shared" si="176"/>
        <v/>
      </c>
    </row>
    <row r="9240" spans="9:9" x14ac:dyDescent="0.25">
      <c r="I9240" t="str">
        <f t="shared" si="176"/>
        <v/>
      </c>
    </row>
    <row r="9241" spans="9:9" x14ac:dyDescent="0.25">
      <c r="I9241" t="str">
        <f t="shared" si="176"/>
        <v/>
      </c>
    </row>
    <row r="9242" spans="9:9" x14ac:dyDescent="0.25">
      <c r="I9242" t="str">
        <f t="shared" si="176"/>
        <v/>
      </c>
    </row>
    <row r="9243" spans="9:9" x14ac:dyDescent="0.25">
      <c r="I9243" t="str">
        <f t="shared" si="176"/>
        <v/>
      </c>
    </row>
    <row r="9244" spans="9:9" x14ac:dyDescent="0.25">
      <c r="I9244" t="str">
        <f t="shared" si="176"/>
        <v/>
      </c>
    </row>
    <row r="9245" spans="9:9" x14ac:dyDescent="0.25">
      <c r="I9245" t="str">
        <f t="shared" si="176"/>
        <v/>
      </c>
    </row>
    <row r="9246" spans="9:9" x14ac:dyDescent="0.25">
      <c r="I9246" t="str">
        <f t="shared" si="176"/>
        <v/>
      </c>
    </row>
    <row r="9247" spans="9:9" x14ac:dyDescent="0.25">
      <c r="I9247" t="str">
        <f t="shared" si="176"/>
        <v/>
      </c>
    </row>
    <row r="9248" spans="9:9" x14ac:dyDescent="0.25">
      <c r="I9248" t="str">
        <f t="shared" si="176"/>
        <v/>
      </c>
    </row>
    <row r="9249" spans="9:9" x14ac:dyDescent="0.25">
      <c r="I9249" t="str">
        <f t="shared" si="176"/>
        <v/>
      </c>
    </row>
    <row r="9250" spans="9:9" x14ac:dyDescent="0.25">
      <c r="I9250" t="str">
        <f t="shared" si="176"/>
        <v/>
      </c>
    </row>
    <row r="9251" spans="9:9" x14ac:dyDescent="0.25">
      <c r="I9251" t="str">
        <f t="shared" si="176"/>
        <v/>
      </c>
    </row>
    <row r="9252" spans="9:9" x14ac:dyDescent="0.25">
      <c r="I9252" t="str">
        <f t="shared" si="176"/>
        <v/>
      </c>
    </row>
    <row r="9253" spans="9:9" x14ac:dyDescent="0.25">
      <c r="I9253" t="str">
        <f t="shared" si="176"/>
        <v/>
      </c>
    </row>
    <row r="9254" spans="9:9" x14ac:dyDescent="0.25">
      <c r="I9254" t="str">
        <f t="shared" si="176"/>
        <v/>
      </c>
    </row>
    <row r="9255" spans="9:9" x14ac:dyDescent="0.25">
      <c r="I9255" t="str">
        <f t="shared" si="176"/>
        <v/>
      </c>
    </row>
    <row r="9256" spans="9:9" x14ac:dyDescent="0.25">
      <c r="I9256" t="str">
        <f t="shared" si="176"/>
        <v/>
      </c>
    </row>
    <row r="9257" spans="9:9" x14ac:dyDescent="0.25">
      <c r="I9257" t="str">
        <f t="shared" si="176"/>
        <v/>
      </c>
    </row>
    <row r="9258" spans="9:9" x14ac:dyDescent="0.25">
      <c r="I9258" t="str">
        <f t="shared" si="176"/>
        <v/>
      </c>
    </row>
    <row r="9259" spans="9:9" x14ac:dyDescent="0.25">
      <c r="I9259" t="str">
        <f t="shared" si="176"/>
        <v/>
      </c>
    </row>
    <row r="9260" spans="9:9" x14ac:dyDescent="0.25">
      <c r="I9260" t="str">
        <f t="shared" si="176"/>
        <v/>
      </c>
    </row>
    <row r="9261" spans="9:9" x14ac:dyDescent="0.25">
      <c r="I9261" t="str">
        <f t="shared" si="176"/>
        <v/>
      </c>
    </row>
    <row r="9262" spans="9:9" x14ac:dyDescent="0.25">
      <c r="I9262" t="str">
        <f t="shared" si="176"/>
        <v/>
      </c>
    </row>
    <row r="9263" spans="9:9" x14ac:dyDescent="0.25">
      <c r="I9263" t="str">
        <f t="shared" si="176"/>
        <v/>
      </c>
    </row>
    <row r="9264" spans="9:9" x14ac:dyDescent="0.25">
      <c r="I9264" t="str">
        <f t="shared" si="176"/>
        <v/>
      </c>
    </row>
    <row r="9265" spans="9:9" x14ac:dyDescent="0.25">
      <c r="I9265" t="str">
        <f t="shared" si="176"/>
        <v/>
      </c>
    </row>
    <row r="9266" spans="9:9" x14ac:dyDescent="0.25">
      <c r="I9266" t="str">
        <f t="shared" si="176"/>
        <v/>
      </c>
    </row>
    <row r="9267" spans="9:9" x14ac:dyDescent="0.25">
      <c r="I9267" t="str">
        <f t="shared" si="176"/>
        <v/>
      </c>
    </row>
    <row r="9268" spans="9:9" x14ac:dyDescent="0.25">
      <c r="I9268" t="str">
        <f t="shared" si="176"/>
        <v/>
      </c>
    </row>
    <row r="9269" spans="9:9" x14ac:dyDescent="0.25">
      <c r="I9269" t="str">
        <f t="shared" si="176"/>
        <v/>
      </c>
    </row>
    <row r="9270" spans="9:9" x14ac:dyDescent="0.25">
      <c r="I9270" t="str">
        <f t="shared" si="176"/>
        <v/>
      </c>
    </row>
    <row r="9271" spans="9:9" x14ac:dyDescent="0.25">
      <c r="I9271" t="str">
        <f t="shared" si="176"/>
        <v/>
      </c>
    </row>
    <row r="9272" spans="9:9" x14ac:dyDescent="0.25">
      <c r="I9272" t="str">
        <f t="shared" si="176"/>
        <v/>
      </c>
    </row>
    <row r="9273" spans="9:9" x14ac:dyDescent="0.25">
      <c r="I9273" t="str">
        <f t="shared" si="176"/>
        <v/>
      </c>
    </row>
    <row r="9274" spans="9:9" x14ac:dyDescent="0.25">
      <c r="I9274" t="str">
        <f t="shared" si="176"/>
        <v/>
      </c>
    </row>
    <row r="9275" spans="9:9" x14ac:dyDescent="0.25">
      <c r="I9275" t="str">
        <f t="shared" si="176"/>
        <v/>
      </c>
    </row>
    <row r="9276" spans="9:9" x14ac:dyDescent="0.25">
      <c r="I9276" t="str">
        <f t="shared" si="176"/>
        <v/>
      </c>
    </row>
    <row r="9277" spans="9:9" x14ac:dyDescent="0.25">
      <c r="I9277" t="str">
        <f t="shared" si="176"/>
        <v/>
      </c>
    </row>
    <row r="9278" spans="9:9" x14ac:dyDescent="0.25">
      <c r="I9278" t="str">
        <f t="shared" si="176"/>
        <v/>
      </c>
    </row>
    <row r="9279" spans="9:9" x14ac:dyDescent="0.25">
      <c r="I9279" t="str">
        <f t="shared" si="176"/>
        <v/>
      </c>
    </row>
    <row r="9280" spans="9:9" x14ac:dyDescent="0.25">
      <c r="I9280" t="str">
        <f t="shared" si="176"/>
        <v/>
      </c>
    </row>
    <row r="9281" spans="9:9" x14ac:dyDescent="0.25">
      <c r="I9281" t="str">
        <f t="shared" si="176"/>
        <v/>
      </c>
    </row>
    <row r="9282" spans="9:9" x14ac:dyDescent="0.25">
      <c r="I9282" t="str">
        <f t="shared" si="176"/>
        <v/>
      </c>
    </row>
    <row r="9283" spans="9:9" x14ac:dyDescent="0.25">
      <c r="I9283" t="str">
        <f t="shared" si="176"/>
        <v/>
      </c>
    </row>
    <row r="9284" spans="9:9" x14ac:dyDescent="0.25">
      <c r="I9284" t="str">
        <f t="shared" si="176"/>
        <v/>
      </c>
    </row>
    <row r="9285" spans="9:9" x14ac:dyDescent="0.25">
      <c r="I9285" t="str">
        <f t="shared" si="176"/>
        <v/>
      </c>
    </row>
    <row r="9286" spans="9:9" x14ac:dyDescent="0.25">
      <c r="I9286" t="str">
        <f t="shared" ref="I9286:I9349" si="177">IF(OR(H9286="",H9286="(blank)"),"",1)</f>
        <v/>
      </c>
    </row>
    <row r="9287" spans="9:9" x14ac:dyDescent="0.25">
      <c r="I9287" t="str">
        <f t="shared" si="177"/>
        <v/>
      </c>
    </row>
    <row r="9288" spans="9:9" x14ac:dyDescent="0.25">
      <c r="I9288" t="str">
        <f t="shared" si="177"/>
        <v/>
      </c>
    </row>
    <row r="9289" spans="9:9" x14ac:dyDescent="0.25">
      <c r="I9289" t="str">
        <f t="shared" si="177"/>
        <v/>
      </c>
    </row>
    <row r="9290" spans="9:9" x14ac:dyDescent="0.25">
      <c r="I9290" t="str">
        <f t="shared" si="177"/>
        <v/>
      </c>
    </row>
    <row r="9291" spans="9:9" x14ac:dyDescent="0.25">
      <c r="I9291" t="str">
        <f t="shared" si="177"/>
        <v/>
      </c>
    </row>
    <row r="9292" spans="9:9" x14ac:dyDescent="0.25">
      <c r="I9292" t="str">
        <f t="shared" si="177"/>
        <v/>
      </c>
    </row>
    <row r="9293" spans="9:9" x14ac:dyDescent="0.25">
      <c r="I9293" t="str">
        <f t="shared" si="177"/>
        <v/>
      </c>
    </row>
    <row r="9294" spans="9:9" x14ac:dyDescent="0.25">
      <c r="I9294" t="str">
        <f t="shared" si="177"/>
        <v/>
      </c>
    </row>
    <row r="9295" spans="9:9" x14ac:dyDescent="0.25">
      <c r="I9295" t="str">
        <f t="shared" si="177"/>
        <v/>
      </c>
    </row>
    <row r="9296" spans="9:9" x14ac:dyDescent="0.25">
      <c r="I9296" t="str">
        <f t="shared" si="177"/>
        <v/>
      </c>
    </row>
    <row r="9297" spans="9:9" x14ac:dyDescent="0.25">
      <c r="I9297" t="str">
        <f t="shared" si="177"/>
        <v/>
      </c>
    </row>
    <row r="9298" spans="9:9" x14ac:dyDescent="0.25">
      <c r="I9298" t="str">
        <f t="shared" si="177"/>
        <v/>
      </c>
    </row>
    <row r="9299" spans="9:9" x14ac:dyDescent="0.25">
      <c r="I9299" t="str">
        <f t="shared" si="177"/>
        <v/>
      </c>
    </row>
    <row r="9300" spans="9:9" x14ac:dyDescent="0.25">
      <c r="I9300" t="str">
        <f t="shared" si="177"/>
        <v/>
      </c>
    </row>
    <row r="9301" spans="9:9" x14ac:dyDescent="0.25">
      <c r="I9301" t="str">
        <f t="shared" si="177"/>
        <v/>
      </c>
    </row>
    <row r="9302" spans="9:9" x14ac:dyDescent="0.25">
      <c r="I9302" t="str">
        <f t="shared" si="177"/>
        <v/>
      </c>
    </row>
    <row r="9303" spans="9:9" x14ac:dyDescent="0.25">
      <c r="I9303" t="str">
        <f t="shared" si="177"/>
        <v/>
      </c>
    </row>
    <row r="9304" spans="9:9" x14ac:dyDescent="0.25">
      <c r="I9304" t="str">
        <f t="shared" si="177"/>
        <v/>
      </c>
    </row>
    <row r="9305" spans="9:9" x14ac:dyDescent="0.25">
      <c r="I9305" t="str">
        <f t="shared" si="177"/>
        <v/>
      </c>
    </row>
    <row r="9306" spans="9:9" x14ac:dyDescent="0.25">
      <c r="I9306" t="str">
        <f t="shared" si="177"/>
        <v/>
      </c>
    </row>
    <row r="9307" spans="9:9" x14ac:dyDescent="0.25">
      <c r="I9307" t="str">
        <f t="shared" si="177"/>
        <v/>
      </c>
    </row>
    <row r="9308" spans="9:9" x14ac:dyDescent="0.25">
      <c r="I9308" t="str">
        <f t="shared" si="177"/>
        <v/>
      </c>
    </row>
    <row r="9309" spans="9:9" x14ac:dyDescent="0.25">
      <c r="I9309" t="str">
        <f t="shared" si="177"/>
        <v/>
      </c>
    </row>
    <row r="9310" spans="9:9" x14ac:dyDescent="0.25">
      <c r="I9310" t="str">
        <f t="shared" si="177"/>
        <v/>
      </c>
    </row>
    <row r="9311" spans="9:9" x14ac:dyDescent="0.25">
      <c r="I9311" t="str">
        <f t="shared" si="177"/>
        <v/>
      </c>
    </row>
    <row r="9312" spans="9:9" x14ac:dyDescent="0.25">
      <c r="I9312" t="str">
        <f t="shared" si="177"/>
        <v/>
      </c>
    </row>
    <row r="9313" spans="9:9" x14ac:dyDescent="0.25">
      <c r="I9313" t="str">
        <f t="shared" si="177"/>
        <v/>
      </c>
    </row>
    <row r="9314" spans="9:9" x14ac:dyDescent="0.25">
      <c r="I9314" t="str">
        <f t="shared" si="177"/>
        <v/>
      </c>
    </row>
    <row r="9315" spans="9:9" x14ac:dyDescent="0.25">
      <c r="I9315" t="str">
        <f t="shared" si="177"/>
        <v/>
      </c>
    </row>
    <row r="9316" spans="9:9" x14ac:dyDescent="0.25">
      <c r="I9316" t="str">
        <f t="shared" si="177"/>
        <v/>
      </c>
    </row>
    <row r="9317" spans="9:9" x14ac:dyDescent="0.25">
      <c r="I9317" t="str">
        <f t="shared" si="177"/>
        <v/>
      </c>
    </row>
    <row r="9318" spans="9:9" x14ac:dyDescent="0.25">
      <c r="I9318" t="str">
        <f t="shared" si="177"/>
        <v/>
      </c>
    </row>
    <row r="9319" spans="9:9" x14ac:dyDescent="0.25">
      <c r="I9319" t="str">
        <f t="shared" si="177"/>
        <v/>
      </c>
    </row>
    <row r="9320" spans="9:9" x14ac:dyDescent="0.25">
      <c r="I9320" t="str">
        <f t="shared" si="177"/>
        <v/>
      </c>
    </row>
    <row r="9321" spans="9:9" x14ac:dyDescent="0.25">
      <c r="I9321" t="str">
        <f t="shared" si="177"/>
        <v/>
      </c>
    </row>
    <row r="9322" spans="9:9" x14ac:dyDescent="0.25">
      <c r="I9322" t="str">
        <f t="shared" si="177"/>
        <v/>
      </c>
    </row>
    <row r="9323" spans="9:9" x14ac:dyDescent="0.25">
      <c r="I9323" t="str">
        <f t="shared" si="177"/>
        <v/>
      </c>
    </row>
    <row r="9324" spans="9:9" x14ac:dyDescent="0.25">
      <c r="I9324" t="str">
        <f t="shared" si="177"/>
        <v/>
      </c>
    </row>
    <row r="9325" spans="9:9" x14ac:dyDescent="0.25">
      <c r="I9325" t="str">
        <f t="shared" si="177"/>
        <v/>
      </c>
    </row>
    <row r="9326" spans="9:9" x14ac:dyDescent="0.25">
      <c r="I9326" t="str">
        <f t="shared" si="177"/>
        <v/>
      </c>
    </row>
    <row r="9327" spans="9:9" x14ac:dyDescent="0.25">
      <c r="I9327" t="str">
        <f t="shared" si="177"/>
        <v/>
      </c>
    </row>
    <row r="9328" spans="9:9" x14ac:dyDescent="0.25">
      <c r="I9328" t="str">
        <f t="shared" si="177"/>
        <v/>
      </c>
    </row>
    <row r="9329" spans="9:9" x14ac:dyDescent="0.25">
      <c r="I9329" t="str">
        <f t="shared" si="177"/>
        <v/>
      </c>
    </row>
    <row r="9330" spans="9:9" x14ac:dyDescent="0.25">
      <c r="I9330" t="str">
        <f t="shared" si="177"/>
        <v/>
      </c>
    </row>
    <row r="9331" spans="9:9" x14ac:dyDescent="0.25">
      <c r="I9331" t="str">
        <f t="shared" si="177"/>
        <v/>
      </c>
    </row>
    <row r="9332" spans="9:9" x14ac:dyDescent="0.25">
      <c r="I9332" t="str">
        <f t="shared" si="177"/>
        <v/>
      </c>
    </row>
    <row r="9333" spans="9:9" x14ac:dyDescent="0.25">
      <c r="I9333" t="str">
        <f t="shared" si="177"/>
        <v/>
      </c>
    </row>
    <row r="9334" spans="9:9" x14ac:dyDescent="0.25">
      <c r="I9334" t="str">
        <f t="shared" si="177"/>
        <v/>
      </c>
    </row>
    <row r="9335" spans="9:9" x14ac:dyDescent="0.25">
      <c r="I9335" t="str">
        <f t="shared" si="177"/>
        <v/>
      </c>
    </row>
    <row r="9336" spans="9:9" x14ac:dyDescent="0.25">
      <c r="I9336" t="str">
        <f t="shared" si="177"/>
        <v/>
      </c>
    </row>
    <row r="9337" spans="9:9" x14ac:dyDescent="0.25">
      <c r="I9337" t="str">
        <f t="shared" si="177"/>
        <v/>
      </c>
    </row>
    <row r="9338" spans="9:9" x14ac:dyDescent="0.25">
      <c r="I9338" t="str">
        <f t="shared" si="177"/>
        <v/>
      </c>
    </row>
    <row r="9339" spans="9:9" x14ac:dyDescent="0.25">
      <c r="I9339" t="str">
        <f t="shared" si="177"/>
        <v/>
      </c>
    </row>
    <row r="9340" spans="9:9" x14ac:dyDescent="0.25">
      <c r="I9340" t="str">
        <f t="shared" si="177"/>
        <v/>
      </c>
    </row>
    <row r="9341" spans="9:9" x14ac:dyDescent="0.25">
      <c r="I9341" t="str">
        <f t="shared" si="177"/>
        <v/>
      </c>
    </row>
    <row r="9342" spans="9:9" x14ac:dyDescent="0.25">
      <c r="I9342" t="str">
        <f t="shared" si="177"/>
        <v/>
      </c>
    </row>
    <row r="9343" spans="9:9" x14ac:dyDescent="0.25">
      <c r="I9343" t="str">
        <f t="shared" si="177"/>
        <v/>
      </c>
    </row>
    <row r="9344" spans="9:9" x14ac:dyDescent="0.25">
      <c r="I9344" t="str">
        <f t="shared" si="177"/>
        <v/>
      </c>
    </row>
    <row r="9345" spans="9:9" x14ac:dyDescent="0.25">
      <c r="I9345" t="str">
        <f t="shared" si="177"/>
        <v/>
      </c>
    </row>
    <row r="9346" spans="9:9" x14ac:dyDescent="0.25">
      <c r="I9346" t="str">
        <f t="shared" si="177"/>
        <v/>
      </c>
    </row>
    <row r="9347" spans="9:9" x14ac:dyDescent="0.25">
      <c r="I9347" t="str">
        <f t="shared" si="177"/>
        <v/>
      </c>
    </row>
    <row r="9348" spans="9:9" x14ac:dyDescent="0.25">
      <c r="I9348" t="str">
        <f t="shared" si="177"/>
        <v/>
      </c>
    </row>
    <row r="9349" spans="9:9" x14ac:dyDescent="0.25">
      <c r="I9349" t="str">
        <f t="shared" si="177"/>
        <v/>
      </c>
    </row>
    <row r="9350" spans="9:9" x14ac:dyDescent="0.25">
      <c r="I9350" t="str">
        <f t="shared" ref="I9350:I9413" si="178">IF(OR(H9350="",H9350="(blank)"),"",1)</f>
        <v/>
      </c>
    </row>
    <row r="9351" spans="9:9" x14ac:dyDescent="0.25">
      <c r="I9351" t="str">
        <f t="shared" si="178"/>
        <v/>
      </c>
    </row>
    <row r="9352" spans="9:9" x14ac:dyDescent="0.25">
      <c r="I9352" t="str">
        <f t="shared" si="178"/>
        <v/>
      </c>
    </row>
    <row r="9353" spans="9:9" x14ac:dyDescent="0.25">
      <c r="I9353" t="str">
        <f t="shared" si="178"/>
        <v/>
      </c>
    </row>
    <row r="9354" spans="9:9" x14ac:dyDescent="0.25">
      <c r="I9354" t="str">
        <f t="shared" si="178"/>
        <v/>
      </c>
    </row>
    <row r="9355" spans="9:9" x14ac:dyDescent="0.25">
      <c r="I9355" t="str">
        <f t="shared" si="178"/>
        <v/>
      </c>
    </row>
    <row r="9356" spans="9:9" x14ac:dyDescent="0.25">
      <c r="I9356" t="str">
        <f t="shared" si="178"/>
        <v/>
      </c>
    </row>
    <row r="9357" spans="9:9" x14ac:dyDescent="0.25">
      <c r="I9357" t="str">
        <f t="shared" si="178"/>
        <v/>
      </c>
    </row>
    <row r="9358" spans="9:9" x14ac:dyDescent="0.25">
      <c r="I9358" t="str">
        <f t="shared" si="178"/>
        <v/>
      </c>
    </row>
    <row r="9359" spans="9:9" x14ac:dyDescent="0.25">
      <c r="I9359" t="str">
        <f t="shared" si="178"/>
        <v/>
      </c>
    </row>
    <row r="9360" spans="9:9" x14ac:dyDescent="0.25">
      <c r="I9360" t="str">
        <f t="shared" si="178"/>
        <v/>
      </c>
    </row>
    <row r="9361" spans="9:9" x14ac:dyDescent="0.25">
      <c r="I9361" t="str">
        <f t="shared" si="178"/>
        <v/>
      </c>
    </row>
    <row r="9362" spans="9:9" x14ac:dyDescent="0.25">
      <c r="I9362" t="str">
        <f t="shared" si="178"/>
        <v/>
      </c>
    </row>
    <row r="9363" spans="9:9" x14ac:dyDescent="0.25">
      <c r="I9363" t="str">
        <f t="shared" si="178"/>
        <v/>
      </c>
    </row>
    <row r="9364" spans="9:9" x14ac:dyDescent="0.25">
      <c r="I9364" t="str">
        <f t="shared" si="178"/>
        <v/>
      </c>
    </row>
    <row r="9365" spans="9:9" x14ac:dyDescent="0.25">
      <c r="I9365" t="str">
        <f t="shared" si="178"/>
        <v/>
      </c>
    </row>
    <row r="9366" spans="9:9" x14ac:dyDescent="0.25">
      <c r="I9366" t="str">
        <f t="shared" si="178"/>
        <v/>
      </c>
    </row>
    <row r="9367" spans="9:9" x14ac:dyDescent="0.25">
      <c r="I9367" t="str">
        <f t="shared" si="178"/>
        <v/>
      </c>
    </row>
    <row r="9368" spans="9:9" x14ac:dyDescent="0.25">
      <c r="I9368" t="str">
        <f t="shared" si="178"/>
        <v/>
      </c>
    </row>
    <row r="9369" spans="9:9" x14ac:dyDescent="0.25">
      <c r="I9369" t="str">
        <f t="shared" si="178"/>
        <v/>
      </c>
    </row>
    <row r="9370" spans="9:9" x14ac:dyDescent="0.25">
      <c r="I9370" t="str">
        <f t="shared" si="178"/>
        <v/>
      </c>
    </row>
    <row r="9371" spans="9:9" x14ac:dyDescent="0.25">
      <c r="I9371" t="str">
        <f t="shared" si="178"/>
        <v/>
      </c>
    </row>
    <row r="9372" spans="9:9" x14ac:dyDescent="0.25">
      <c r="I9372" t="str">
        <f t="shared" si="178"/>
        <v/>
      </c>
    </row>
    <row r="9373" spans="9:9" x14ac:dyDescent="0.25">
      <c r="I9373" t="str">
        <f t="shared" si="178"/>
        <v/>
      </c>
    </row>
    <row r="9374" spans="9:9" x14ac:dyDescent="0.25">
      <c r="I9374" t="str">
        <f t="shared" si="178"/>
        <v/>
      </c>
    </row>
    <row r="9375" spans="9:9" x14ac:dyDescent="0.25">
      <c r="I9375" t="str">
        <f t="shared" si="178"/>
        <v/>
      </c>
    </row>
    <row r="9376" spans="9:9" x14ac:dyDescent="0.25">
      <c r="I9376" t="str">
        <f t="shared" si="178"/>
        <v/>
      </c>
    </row>
    <row r="9377" spans="9:9" x14ac:dyDescent="0.25">
      <c r="I9377" t="str">
        <f t="shared" si="178"/>
        <v/>
      </c>
    </row>
    <row r="9378" spans="9:9" x14ac:dyDescent="0.25">
      <c r="I9378" t="str">
        <f t="shared" si="178"/>
        <v/>
      </c>
    </row>
    <row r="9379" spans="9:9" x14ac:dyDescent="0.25">
      <c r="I9379" t="str">
        <f t="shared" si="178"/>
        <v/>
      </c>
    </row>
    <row r="9380" spans="9:9" x14ac:dyDescent="0.25">
      <c r="I9380" t="str">
        <f t="shared" si="178"/>
        <v/>
      </c>
    </row>
    <row r="9381" spans="9:9" x14ac:dyDescent="0.25">
      <c r="I9381" t="str">
        <f t="shared" si="178"/>
        <v/>
      </c>
    </row>
    <row r="9382" spans="9:9" x14ac:dyDescent="0.25">
      <c r="I9382" t="str">
        <f t="shared" si="178"/>
        <v/>
      </c>
    </row>
    <row r="9383" spans="9:9" x14ac:dyDescent="0.25">
      <c r="I9383" t="str">
        <f t="shared" si="178"/>
        <v/>
      </c>
    </row>
    <row r="9384" spans="9:9" x14ac:dyDescent="0.25">
      <c r="I9384" t="str">
        <f t="shared" si="178"/>
        <v/>
      </c>
    </row>
    <row r="9385" spans="9:9" x14ac:dyDescent="0.25">
      <c r="I9385" t="str">
        <f t="shared" si="178"/>
        <v/>
      </c>
    </row>
    <row r="9386" spans="9:9" x14ac:dyDescent="0.25">
      <c r="I9386" t="str">
        <f t="shared" si="178"/>
        <v/>
      </c>
    </row>
    <row r="9387" spans="9:9" x14ac:dyDescent="0.25">
      <c r="I9387" t="str">
        <f t="shared" si="178"/>
        <v/>
      </c>
    </row>
    <row r="9388" spans="9:9" x14ac:dyDescent="0.25">
      <c r="I9388" t="str">
        <f t="shared" si="178"/>
        <v/>
      </c>
    </row>
    <row r="9389" spans="9:9" x14ac:dyDescent="0.25">
      <c r="I9389" t="str">
        <f t="shared" si="178"/>
        <v/>
      </c>
    </row>
    <row r="9390" spans="9:9" x14ac:dyDescent="0.25">
      <c r="I9390" t="str">
        <f t="shared" si="178"/>
        <v/>
      </c>
    </row>
    <row r="9391" spans="9:9" x14ac:dyDescent="0.25">
      <c r="I9391" t="str">
        <f t="shared" si="178"/>
        <v/>
      </c>
    </row>
    <row r="9392" spans="9:9" x14ac:dyDescent="0.25">
      <c r="I9392" t="str">
        <f t="shared" si="178"/>
        <v/>
      </c>
    </row>
    <row r="9393" spans="9:9" x14ac:dyDescent="0.25">
      <c r="I9393" t="str">
        <f t="shared" si="178"/>
        <v/>
      </c>
    </row>
    <row r="9394" spans="9:9" x14ac:dyDescent="0.25">
      <c r="I9394" t="str">
        <f t="shared" si="178"/>
        <v/>
      </c>
    </row>
    <row r="9395" spans="9:9" x14ac:dyDescent="0.25">
      <c r="I9395" t="str">
        <f t="shared" si="178"/>
        <v/>
      </c>
    </row>
    <row r="9396" spans="9:9" x14ac:dyDescent="0.25">
      <c r="I9396" t="str">
        <f t="shared" si="178"/>
        <v/>
      </c>
    </row>
    <row r="9397" spans="9:9" x14ac:dyDescent="0.25">
      <c r="I9397" t="str">
        <f t="shared" si="178"/>
        <v/>
      </c>
    </row>
    <row r="9398" spans="9:9" x14ac:dyDescent="0.25">
      <c r="I9398" t="str">
        <f t="shared" si="178"/>
        <v/>
      </c>
    </row>
    <row r="9399" spans="9:9" x14ac:dyDescent="0.25">
      <c r="I9399" t="str">
        <f t="shared" si="178"/>
        <v/>
      </c>
    </row>
    <row r="9400" spans="9:9" x14ac:dyDescent="0.25">
      <c r="I9400" t="str">
        <f t="shared" si="178"/>
        <v/>
      </c>
    </row>
    <row r="9401" spans="9:9" x14ac:dyDescent="0.25">
      <c r="I9401" t="str">
        <f t="shared" si="178"/>
        <v/>
      </c>
    </row>
    <row r="9402" spans="9:9" x14ac:dyDescent="0.25">
      <c r="I9402" t="str">
        <f t="shared" si="178"/>
        <v/>
      </c>
    </row>
    <row r="9403" spans="9:9" x14ac:dyDescent="0.25">
      <c r="I9403" t="str">
        <f t="shared" si="178"/>
        <v/>
      </c>
    </row>
    <row r="9404" spans="9:9" x14ac:dyDescent="0.25">
      <c r="I9404" t="str">
        <f t="shared" si="178"/>
        <v/>
      </c>
    </row>
    <row r="9405" spans="9:9" x14ac:dyDescent="0.25">
      <c r="I9405" t="str">
        <f t="shared" si="178"/>
        <v/>
      </c>
    </row>
    <row r="9406" spans="9:9" x14ac:dyDescent="0.25">
      <c r="I9406" t="str">
        <f t="shared" si="178"/>
        <v/>
      </c>
    </row>
    <row r="9407" spans="9:9" x14ac:dyDescent="0.25">
      <c r="I9407" t="str">
        <f t="shared" si="178"/>
        <v/>
      </c>
    </row>
    <row r="9408" spans="9:9" x14ac:dyDescent="0.25">
      <c r="I9408" t="str">
        <f t="shared" si="178"/>
        <v/>
      </c>
    </row>
    <row r="9409" spans="9:9" x14ac:dyDescent="0.25">
      <c r="I9409" t="str">
        <f t="shared" si="178"/>
        <v/>
      </c>
    </row>
    <row r="9410" spans="9:9" x14ac:dyDescent="0.25">
      <c r="I9410" t="str">
        <f t="shared" si="178"/>
        <v/>
      </c>
    </row>
    <row r="9411" spans="9:9" x14ac:dyDescent="0.25">
      <c r="I9411" t="str">
        <f t="shared" si="178"/>
        <v/>
      </c>
    </row>
    <row r="9412" spans="9:9" x14ac:dyDescent="0.25">
      <c r="I9412" t="str">
        <f t="shared" si="178"/>
        <v/>
      </c>
    </row>
    <row r="9413" spans="9:9" x14ac:dyDescent="0.25">
      <c r="I9413" t="str">
        <f t="shared" si="178"/>
        <v/>
      </c>
    </row>
    <row r="9414" spans="9:9" x14ac:dyDescent="0.25">
      <c r="I9414" t="str">
        <f t="shared" ref="I9414:I9477" si="179">IF(OR(H9414="",H9414="(blank)"),"",1)</f>
        <v/>
      </c>
    </row>
    <row r="9415" spans="9:9" x14ac:dyDescent="0.25">
      <c r="I9415" t="str">
        <f t="shared" si="179"/>
        <v/>
      </c>
    </row>
    <row r="9416" spans="9:9" x14ac:dyDescent="0.25">
      <c r="I9416" t="str">
        <f t="shared" si="179"/>
        <v/>
      </c>
    </row>
    <row r="9417" spans="9:9" x14ac:dyDescent="0.25">
      <c r="I9417" t="str">
        <f t="shared" si="179"/>
        <v/>
      </c>
    </row>
    <row r="9418" spans="9:9" x14ac:dyDescent="0.25">
      <c r="I9418" t="str">
        <f t="shared" si="179"/>
        <v/>
      </c>
    </row>
    <row r="9419" spans="9:9" x14ac:dyDescent="0.25">
      <c r="I9419" t="str">
        <f t="shared" si="179"/>
        <v/>
      </c>
    </row>
    <row r="9420" spans="9:9" x14ac:dyDescent="0.25">
      <c r="I9420" t="str">
        <f t="shared" si="179"/>
        <v/>
      </c>
    </row>
    <row r="9421" spans="9:9" x14ac:dyDescent="0.25">
      <c r="I9421" t="str">
        <f t="shared" si="179"/>
        <v/>
      </c>
    </row>
    <row r="9422" spans="9:9" x14ac:dyDescent="0.25">
      <c r="I9422" t="str">
        <f t="shared" si="179"/>
        <v/>
      </c>
    </row>
    <row r="9423" spans="9:9" x14ac:dyDescent="0.25">
      <c r="I9423" t="str">
        <f t="shared" si="179"/>
        <v/>
      </c>
    </row>
    <row r="9424" spans="9:9" x14ac:dyDescent="0.25">
      <c r="I9424" t="str">
        <f t="shared" si="179"/>
        <v/>
      </c>
    </row>
    <row r="9425" spans="9:9" x14ac:dyDescent="0.25">
      <c r="I9425" t="str">
        <f t="shared" si="179"/>
        <v/>
      </c>
    </row>
    <row r="9426" spans="9:9" x14ac:dyDescent="0.25">
      <c r="I9426" t="str">
        <f t="shared" si="179"/>
        <v/>
      </c>
    </row>
    <row r="9427" spans="9:9" x14ac:dyDescent="0.25">
      <c r="I9427" t="str">
        <f t="shared" si="179"/>
        <v/>
      </c>
    </row>
    <row r="9428" spans="9:9" x14ac:dyDescent="0.25">
      <c r="I9428" t="str">
        <f t="shared" si="179"/>
        <v/>
      </c>
    </row>
    <row r="9429" spans="9:9" x14ac:dyDescent="0.25">
      <c r="I9429" t="str">
        <f t="shared" si="179"/>
        <v/>
      </c>
    </row>
    <row r="9430" spans="9:9" x14ac:dyDescent="0.25">
      <c r="I9430" t="str">
        <f t="shared" si="179"/>
        <v/>
      </c>
    </row>
    <row r="9431" spans="9:9" x14ac:dyDescent="0.25">
      <c r="I9431" t="str">
        <f t="shared" si="179"/>
        <v/>
      </c>
    </row>
    <row r="9432" spans="9:9" x14ac:dyDescent="0.25">
      <c r="I9432" t="str">
        <f t="shared" si="179"/>
        <v/>
      </c>
    </row>
    <row r="9433" spans="9:9" x14ac:dyDescent="0.25">
      <c r="I9433" t="str">
        <f t="shared" si="179"/>
        <v/>
      </c>
    </row>
    <row r="9434" spans="9:9" x14ac:dyDescent="0.25">
      <c r="I9434" t="str">
        <f t="shared" si="179"/>
        <v/>
      </c>
    </row>
    <row r="9435" spans="9:9" x14ac:dyDescent="0.25">
      <c r="I9435" t="str">
        <f t="shared" si="179"/>
        <v/>
      </c>
    </row>
    <row r="9436" spans="9:9" x14ac:dyDescent="0.25">
      <c r="I9436" t="str">
        <f t="shared" si="179"/>
        <v/>
      </c>
    </row>
    <row r="9437" spans="9:9" x14ac:dyDescent="0.25">
      <c r="I9437" t="str">
        <f t="shared" si="179"/>
        <v/>
      </c>
    </row>
    <row r="9438" spans="9:9" x14ac:dyDescent="0.25">
      <c r="I9438" t="str">
        <f t="shared" si="179"/>
        <v/>
      </c>
    </row>
    <row r="9439" spans="9:9" x14ac:dyDescent="0.25">
      <c r="I9439" t="str">
        <f t="shared" si="179"/>
        <v/>
      </c>
    </row>
    <row r="9440" spans="9:9" x14ac:dyDescent="0.25">
      <c r="I9440" t="str">
        <f t="shared" si="179"/>
        <v/>
      </c>
    </row>
    <row r="9441" spans="9:9" x14ac:dyDescent="0.25">
      <c r="I9441" t="str">
        <f t="shared" si="179"/>
        <v/>
      </c>
    </row>
    <row r="9442" spans="9:9" x14ac:dyDescent="0.25">
      <c r="I9442" t="str">
        <f t="shared" si="179"/>
        <v/>
      </c>
    </row>
    <row r="9443" spans="9:9" x14ac:dyDescent="0.25">
      <c r="I9443" t="str">
        <f t="shared" si="179"/>
        <v/>
      </c>
    </row>
    <row r="9444" spans="9:9" x14ac:dyDescent="0.25">
      <c r="I9444" t="str">
        <f t="shared" si="179"/>
        <v/>
      </c>
    </row>
    <row r="9445" spans="9:9" x14ac:dyDescent="0.25">
      <c r="I9445" t="str">
        <f t="shared" si="179"/>
        <v/>
      </c>
    </row>
    <row r="9446" spans="9:9" x14ac:dyDescent="0.25">
      <c r="I9446" t="str">
        <f t="shared" si="179"/>
        <v/>
      </c>
    </row>
    <row r="9447" spans="9:9" x14ac:dyDescent="0.25">
      <c r="I9447" t="str">
        <f t="shared" si="179"/>
        <v/>
      </c>
    </row>
    <row r="9448" spans="9:9" x14ac:dyDescent="0.25">
      <c r="I9448" t="str">
        <f t="shared" si="179"/>
        <v/>
      </c>
    </row>
    <row r="9449" spans="9:9" x14ac:dyDescent="0.25">
      <c r="I9449" t="str">
        <f t="shared" si="179"/>
        <v/>
      </c>
    </row>
    <row r="9450" spans="9:9" x14ac:dyDescent="0.25">
      <c r="I9450" t="str">
        <f t="shared" si="179"/>
        <v/>
      </c>
    </row>
    <row r="9451" spans="9:9" x14ac:dyDescent="0.25">
      <c r="I9451" t="str">
        <f t="shared" si="179"/>
        <v/>
      </c>
    </row>
    <row r="9452" spans="9:9" x14ac:dyDescent="0.25">
      <c r="I9452" t="str">
        <f t="shared" si="179"/>
        <v/>
      </c>
    </row>
    <row r="9453" spans="9:9" x14ac:dyDescent="0.25">
      <c r="I9453" t="str">
        <f t="shared" si="179"/>
        <v/>
      </c>
    </row>
    <row r="9454" spans="9:9" x14ac:dyDescent="0.25">
      <c r="I9454" t="str">
        <f t="shared" si="179"/>
        <v/>
      </c>
    </row>
    <row r="9455" spans="9:9" x14ac:dyDescent="0.25">
      <c r="I9455" t="str">
        <f t="shared" si="179"/>
        <v/>
      </c>
    </row>
    <row r="9456" spans="9:9" x14ac:dyDescent="0.25">
      <c r="I9456" t="str">
        <f t="shared" si="179"/>
        <v/>
      </c>
    </row>
    <row r="9457" spans="9:9" x14ac:dyDescent="0.25">
      <c r="I9457" t="str">
        <f t="shared" si="179"/>
        <v/>
      </c>
    </row>
    <row r="9458" spans="9:9" x14ac:dyDescent="0.25">
      <c r="I9458" t="str">
        <f t="shared" si="179"/>
        <v/>
      </c>
    </row>
    <row r="9459" spans="9:9" x14ac:dyDescent="0.25">
      <c r="I9459" t="str">
        <f t="shared" si="179"/>
        <v/>
      </c>
    </row>
    <row r="9460" spans="9:9" x14ac:dyDescent="0.25">
      <c r="I9460" t="str">
        <f t="shared" si="179"/>
        <v/>
      </c>
    </row>
    <row r="9461" spans="9:9" x14ac:dyDescent="0.25">
      <c r="I9461" t="str">
        <f t="shared" si="179"/>
        <v/>
      </c>
    </row>
    <row r="9462" spans="9:9" x14ac:dyDescent="0.25">
      <c r="I9462" t="str">
        <f t="shared" si="179"/>
        <v/>
      </c>
    </row>
    <row r="9463" spans="9:9" x14ac:dyDescent="0.25">
      <c r="I9463" t="str">
        <f t="shared" si="179"/>
        <v/>
      </c>
    </row>
    <row r="9464" spans="9:9" x14ac:dyDescent="0.25">
      <c r="I9464" t="str">
        <f t="shared" si="179"/>
        <v/>
      </c>
    </row>
    <row r="9465" spans="9:9" x14ac:dyDescent="0.25">
      <c r="I9465" t="str">
        <f t="shared" si="179"/>
        <v/>
      </c>
    </row>
    <row r="9466" spans="9:9" x14ac:dyDescent="0.25">
      <c r="I9466" t="str">
        <f t="shared" si="179"/>
        <v/>
      </c>
    </row>
    <row r="9467" spans="9:9" x14ac:dyDescent="0.25">
      <c r="I9467" t="str">
        <f t="shared" si="179"/>
        <v/>
      </c>
    </row>
    <row r="9468" spans="9:9" x14ac:dyDescent="0.25">
      <c r="I9468" t="str">
        <f t="shared" si="179"/>
        <v/>
      </c>
    </row>
    <row r="9469" spans="9:9" x14ac:dyDescent="0.25">
      <c r="I9469" t="str">
        <f t="shared" si="179"/>
        <v/>
      </c>
    </row>
    <row r="9470" spans="9:9" x14ac:dyDescent="0.25">
      <c r="I9470" t="str">
        <f t="shared" si="179"/>
        <v/>
      </c>
    </row>
    <row r="9471" spans="9:9" x14ac:dyDescent="0.25">
      <c r="I9471" t="str">
        <f t="shared" si="179"/>
        <v/>
      </c>
    </row>
    <row r="9472" spans="9:9" x14ac:dyDescent="0.25">
      <c r="I9472" t="str">
        <f t="shared" si="179"/>
        <v/>
      </c>
    </row>
    <row r="9473" spans="9:9" x14ac:dyDescent="0.25">
      <c r="I9473" t="str">
        <f t="shared" si="179"/>
        <v/>
      </c>
    </row>
    <row r="9474" spans="9:9" x14ac:dyDescent="0.25">
      <c r="I9474" t="str">
        <f t="shared" si="179"/>
        <v/>
      </c>
    </row>
    <row r="9475" spans="9:9" x14ac:dyDescent="0.25">
      <c r="I9475" t="str">
        <f t="shared" si="179"/>
        <v/>
      </c>
    </row>
    <row r="9476" spans="9:9" x14ac:dyDescent="0.25">
      <c r="I9476" t="str">
        <f t="shared" si="179"/>
        <v/>
      </c>
    </row>
    <row r="9477" spans="9:9" x14ac:dyDescent="0.25">
      <c r="I9477" t="str">
        <f t="shared" si="179"/>
        <v/>
      </c>
    </row>
    <row r="9478" spans="9:9" x14ac:dyDescent="0.25">
      <c r="I9478" t="str">
        <f t="shared" ref="I9478:I9541" si="180">IF(OR(H9478="",H9478="(blank)"),"",1)</f>
        <v/>
      </c>
    </row>
    <row r="9479" spans="9:9" x14ac:dyDescent="0.25">
      <c r="I9479" t="str">
        <f t="shared" si="180"/>
        <v/>
      </c>
    </row>
    <row r="9480" spans="9:9" x14ac:dyDescent="0.25">
      <c r="I9480" t="str">
        <f t="shared" si="180"/>
        <v/>
      </c>
    </row>
    <row r="9481" spans="9:9" x14ac:dyDescent="0.25">
      <c r="I9481" t="str">
        <f t="shared" si="180"/>
        <v/>
      </c>
    </row>
    <row r="9482" spans="9:9" x14ac:dyDescent="0.25">
      <c r="I9482" t="str">
        <f t="shared" si="180"/>
        <v/>
      </c>
    </row>
    <row r="9483" spans="9:9" x14ac:dyDescent="0.25">
      <c r="I9483" t="str">
        <f t="shared" si="180"/>
        <v/>
      </c>
    </row>
    <row r="9484" spans="9:9" x14ac:dyDescent="0.25">
      <c r="I9484" t="str">
        <f t="shared" si="180"/>
        <v/>
      </c>
    </row>
    <row r="9485" spans="9:9" x14ac:dyDescent="0.25">
      <c r="I9485" t="str">
        <f t="shared" si="180"/>
        <v/>
      </c>
    </row>
    <row r="9486" spans="9:9" x14ac:dyDescent="0.25">
      <c r="I9486" t="str">
        <f t="shared" si="180"/>
        <v/>
      </c>
    </row>
    <row r="9487" spans="9:9" x14ac:dyDescent="0.25">
      <c r="I9487" t="str">
        <f t="shared" si="180"/>
        <v/>
      </c>
    </row>
    <row r="9488" spans="9:9" x14ac:dyDescent="0.25">
      <c r="I9488" t="str">
        <f t="shared" si="180"/>
        <v/>
      </c>
    </row>
    <row r="9489" spans="9:9" x14ac:dyDescent="0.25">
      <c r="I9489" t="str">
        <f t="shared" si="180"/>
        <v/>
      </c>
    </row>
    <row r="9490" spans="9:9" x14ac:dyDescent="0.25">
      <c r="I9490" t="str">
        <f t="shared" si="180"/>
        <v/>
      </c>
    </row>
    <row r="9491" spans="9:9" x14ac:dyDescent="0.25">
      <c r="I9491" t="str">
        <f t="shared" si="180"/>
        <v/>
      </c>
    </row>
    <row r="9492" spans="9:9" x14ac:dyDescent="0.25">
      <c r="I9492" t="str">
        <f t="shared" si="180"/>
        <v/>
      </c>
    </row>
    <row r="9493" spans="9:9" x14ac:dyDescent="0.25">
      <c r="I9493" t="str">
        <f t="shared" si="180"/>
        <v/>
      </c>
    </row>
    <row r="9494" spans="9:9" x14ac:dyDescent="0.25">
      <c r="I9494" t="str">
        <f t="shared" si="180"/>
        <v/>
      </c>
    </row>
    <row r="9495" spans="9:9" x14ac:dyDescent="0.25">
      <c r="I9495" t="str">
        <f t="shared" si="180"/>
        <v/>
      </c>
    </row>
    <row r="9496" spans="9:9" x14ac:dyDescent="0.25">
      <c r="I9496" t="str">
        <f t="shared" si="180"/>
        <v/>
      </c>
    </row>
    <row r="9497" spans="9:9" x14ac:dyDescent="0.25">
      <c r="I9497" t="str">
        <f t="shared" si="180"/>
        <v/>
      </c>
    </row>
    <row r="9498" spans="9:9" x14ac:dyDescent="0.25">
      <c r="I9498" t="str">
        <f t="shared" si="180"/>
        <v/>
      </c>
    </row>
    <row r="9499" spans="9:9" x14ac:dyDescent="0.25">
      <c r="I9499" t="str">
        <f t="shared" si="180"/>
        <v/>
      </c>
    </row>
    <row r="9500" spans="9:9" x14ac:dyDescent="0.25">
      <c r="I9500" t="str">
        <f t="shared" si="180"/>
        <v/>
      </c>
    </row>
    <row r="9501" spans="9:9" x14ac:dyDescent="0.25">
      <c r="I9501" t="str">
        <f t="shared" si="180"/>
        <v/>
      </c>
    </row>
    <row r="9502" spans="9:9" x14ac:dyDescent="0.25">
      <c r="I9502" t="str">
        <f t="shared" si="180"/>
        <v/>
      </c>
    </row>
    <row r="9503" spans="9:9" x14ac:dyDescent="0.25">
      <c r="I9503" t="str">
        <f t="shared" si="180"/>
        <v/>
      </c>
    </row>
    <row r="9504" spans="9:9" x14ac:dyDescent="0.25">
      <c r="I9504" t="str">
        <f t="shared" si="180"/>
        <v/>
      </c>
    </row>
    <row r="9505" spans="9:9" x14ac:dyDescent="0.25">
      <c r="I9505" t="str">
        <f t="shared" si="180"/>
        <v/>
      </c>
    </row>
    <row r="9506" spans="9:9" x14ac:dyDescent="0.25">
      <c r="I9506" t="str">
        <f t="shared" si="180"/>
        <v/>
      </c>
    </row>
    <row r="9507" spans="9:9" x14ac:dyDescent="0.25">
      <c r="I9507" t="str">
        <f t="shared" si="180"/>
        <v/>
      </c>
    </row>
    <row r="9508" spans="9:9" x14ac:dyDescent="0.25">
      <c r="I9508" t="str">
        <f t="shared" si="180"/>
        <v/>
      </c>
    </row>
    <row r="9509" spans="9:9" x14ac:dyDescent="0.25">
      <c r="I9509" t="str">
        <f t="shared" si="180"/>
        <v/>
      </c>
    </row>
    <row r="9510" spans="9:9" x14ac:dyDescent="0.25">
      <c r="I9510" t="str">
        <f t="shared" si="180"/>
        <v/>
      </c>
    </row>
    <row r="9511" spans="9:9" x14ac:dyDescent="0.25">
      <c r="I9511" t="str">
        <f t="shared" si="180"/>
        <v/>
      </c>
    </row>
    <row r="9512" spans="9:9" x14ac:dyDescent="0.25">
      <c r="I9512" t="str">
        <f t="shared" si="180"/>
        <v/>
      </c>
    </row>
    <row r="9513" spans="9:9" x14ac:dyDescent="0.25">
      <c r="I9513" t="str">
        <f t="shared" si="180"/>
        <v/>
      </c>
    </row>
    <row r="9514" spans="9:9" x14ac:dyDescent="0.25">
      <c r="I9514" t="str">
        <f t="shared" si="180"/>
        <v/>
      </c>
    </row>
    <row r="9515" spans="9:9" x14ac:dyDescent="0.25">
      <c r="I9515" t="str">
        <f t="shared" si="180"/>
        <v/>
      </c>
    </row>
    <row r="9516" spans="9:9" x14ac:dyDescent="0.25">
      <c r="I9516" t="str">
        <f t="shared" si="180"/>
        <v/>
      </c>
    </row>
    <row r="9517" spans="9:9" x14ac:dyDescent="0.25">
      <c r="I9517" t="str">
        <f t="shared" si="180"/>
        <v/>
      </c>
    </row>
    <row r="9518" spans="9:9" x14ac:dyDescent="0.25">
      <c r="I9518" t="str">
        <f t="shared" si="180"/>
        <v/>
      </c>
    </row>
    <row r="9519" spans="9:9" x14ac:dyDescent="0.25">
      <c r="I9519" t="str">
        <f t="shared" si="180"/>
        <v/>
      </c>
    </row>
    <row r="9520" spans="9:9" x14ac:dyDescent="0.25">
      <c r="I9520" t="str">
        <f t="shared" si="180"/>
        <v/>
      </c>
    </row>
    <row r="9521" spans="9:9" x14ac:dyDescent="0.25">
      <c r="I9521" t="str">
        <f t="shared" si="180"/>
        <v/>
      </c>
    </row>
    <row r="9522" spans="9:9" x14ac:dyDescent="0.25">
      <c r="I9522" t="str">
        <f t="shared" si="180"/>
        <v/>
      </c>
    </row>
    <row r="9523" spans="9:9" x14ac:dyDescent="0.25">
      <c r="I9523" t="str">
        <f t="shared" si="180"/>
        <v/>
      </c>
    </row>
    <row r="9524" spans="9:9" x14ac:dyDescent="0.25">
      <c r="I9524" t="str">
        <f t="shared" si="180"/>
        <v/>
      </c>
    </row>
    <row r="9525" spans="9:9" x14ac:dyDescent="0.25">
      <c r="I9525" t="str">
        <f t="shared" si="180"/>
        <v/>
      </c>
    </row>
    <row r="9526" spans="9:9" x14ac:dyDescent="0.25">
      <c r="I9526" t="str">
        <f t="shared" si="180"/>
        <v/>
      </c>
    </row>
    <row r="9527" spans="9:9" x14ac:dyDescent="0.25">
      <c r="I9527" t="str">
        <f t="shared" si="180"/>
        <v/>
      </c>
    </row>
    <row r="9528" spans="9:9" x14ac:dyDescent="0.25">
      <c r="I9528" t="str">
        <f t="shared" si="180"/>
        <v/>
      </c>
    </row>
    <row r="9529" spans="9:9" x14ac:dyDescent="0.25">
      <c r="I9529" t="str">
        <f t="shared" si="180"/>
        <v/>
      </c>
    </row>
    <row r="9530" spans="9:9" x14ac:dyDescent="0.25">
      <c r="I9530" t="str">
        <f t="shared" si="180"/>
        <v/>
      </c>
    </row>
    <row r="9531" spans="9:9" x14ac:dyDescent="0.25">
      <c r="I9531" t="str">
        <f t="shared" si="180"/>
        <v/>
      </c>
    </row>
    <row r="9532" spans="9:9" x14ac:dyDescent="0.25">
      <c r="I9532" t="str">
        <f t="shared" si="180"/>
        <v/>
      </c>
    </row>
    <row r="9533" spans="9:9" x14ac:dyDescent="0.25">
      <c r="I9533" t="str">
        <f t="shared" si="180"/>
        <v/>
      </c>
    </row>
    <row r="9534" spans="9:9" x14ac:dyDescent="0.25">
      <c r="I9534" t="str">
        <f t="shared" si="180"/>
        <v/>
      </c>
    </row>
    <row r="9535" spans="9:9" x14ac:dyDescent="0.25">
      <c r="I9535" t="str">
        <f t="shared" si="180"/>
        <v/>
      </c>
    </row>
    <row r="9536" spans="9:9" x14ac:dyDescent="0.25">
      <c r="I9536" t="str">
        <f t="shared" si="180"/>
        <v/>
      </c>
    </row>
    <row r="9537" spans="9:9" x14ac:dyDescent="0.25">
      <c r="I9537" t="str">
        <f t="shared" si="180"/>
        <v/>
      </c>
    </row>
    <row r="9538" spans="9:9" x14ac:dyDescent="0.25">
      <c r="I9538" t="str">
        <f t="shared" si="180"/>
        <v/>
      </c>
    </row>
    <row r="9539" spans="9:9" x14ac:dyDescent="0.25">
      <c r="I9539" t="str">
        <f t="shared" si="180"/>
        <v/>
      </c>
    </row>
    <row r="9540" spans="9:9" x14ac:dyDescent="0.25">
      <c r="I9540" t="str">
        <f t="shared" si="180"/>
        <v/>
      </c>
    </row>
    <row r="9541" spans="9:9" x14ac:dyDescent="0.25">
      <c r="I9541" t="str">
        <f t="shared" si="180"/>
        <v/>
      </c>
    </row>
    <row r="9542" spans="9:9" x14ac:dyDescent="0.25">
      <c r="I9542" t="str">
        <f t="shared" ref="I9542:I9605" si="181">IF(OR(H9542="",H9542="(blank)"),"",1)</f>
        <v/>
      </c>
    </row>
    <row r="9543" spans="9:9" x14ac:dyDescent="0.25">
      <c r="I9543" t="str">
        <f t="shared" si="181"/>
        <v/>
      </c>
    </row>
    <row r="9544" spans="9:9" x14ac:dyDescent="0.25">
      <c r="I9544" t="str">
        <f t="shared" si="181"/>
        <v/>
      </c>
    </row>
    <row r="9545" spans="9:9" x14ac:dyDescent="0.25">
      <c r="I9545" t="str">
        <f t="shared" si="181"/>
        <v/>
      </c>
    </row>
    <row r="9546" spans="9:9" x14ac:dyDescent="0.25">
      <c r="I9546" t="str">
        <f t="shared" si="181"/>
        <v/>
      </c>
    </row>
    <row r="9547" spans="9:9" x14ac:dyDescent="0.25">
      <c r="I9547" t="str">
        <f t="shared" si="181"/>
        <v/>
      </c>
    </row>
    <row r="9548" spans="9:9" x14ac:dyDescent="0.25">
      <c r="I9548" t="str">
        <f t="shared" si="181"/>
        <v/>
      </c>
    </row>
    <row r="9549" spans="9:9" x14ac:dyDescent="0.25">
      <c r="I9549" t="str">
        <f t="shared" si="181"/>
        <v/>
      </c>
    </row>
    <row r="9550" spans="9:9" x14ac:dyDescent="0.25">
      <c r="I9550" t="str">
        <f t="shared" si="181"/>
        <v/>
      </c>
    </row>
    <row r="9551" spans="9:9" x14ac:dyDescent="0.25">
      <c r="I9551" t="str">
        <f t="shared" si="181"/>
        <v/>
      </c>
    </row>
    <row r="9552" spans="9:9" x14ac:dyDescent="0.25">
      <c r="I9552" t="str">
        <f t="shared" si="181"/>
        <v/>
      </c>
    </row>
    <row r="9553" spans="9:9" x14ac:dyDescent="0.25">
      <c r="I9553" t="str">
        <f t="shared" si="181"/>
        <v/>
      </c>
    </row>
    <row r="9554" spans="9:9" x14ac:dyDescent="0.25">
      <c r="I9554" t="str">
        <f t="shared" si="181"/>
        <v/>
      </c>
    </row>
    <row r="9555" spans="9:9" x14ac:dyDescent="0.25">
      <c r="I9555" t="str">
        <f t="shared" si="181"/>
        <v/>
      </c>
    </row>
    <row r="9556" spans="9:9" x14ac:dyDescent="0.25">
      <c r="I9556" t="str">
        <f t="shared" si="181"/>
        <v/>
      </c>
    </row>
    <row r="9557" spans="9:9" x14ac:dyDescent="0.25">
      <c r="I9557" t="str">
        <f t="shared" si="181"/>
        <v/>
      </c>
    </row>
    <row r="9558" spans="9:9" x14ac:dyDescent="0.25">
      <c r="I9558" t="str">
        <f t="shared" si="181"/>
        <v/>
      </c>
    </row>
    <row r="9559" spans="9:9" x14ac:dyDescent="0.25">
      <c r="I9559" t="str">
        <f t="shared" si="181"/>
        <v/>
      </c>
    </row>
    <row r="9560" spans="9:9" x14ac:dyDescent="0.25">
      <c r="I9560" t="str">
        <f t="shared" si="181"/>
        <v/>
      </c>
    </row>
    <row r="9561" spans="9:9" x14ac:dyDescent="0.25">
      <c r="I9561" t="str">
        <f t="shared" si="181"/>
        <v/>
      </c>
    </row>
    <row r="9562" spans="9:9" x14ac:dyDescent="0.25">
      <c r="I9562" t="str">
        <f t="shared" si="181"/>
        <v/>
      </c>
    </row>
    <row r="9563" spans="9:9" x14ac:dyDescent="0.25">
      <c r="I9563" t="str">
        <f t="shared" si="181"/>
        <v/>
      </c>
    </row>
    <row r="9564" spans="9:9" x14ac:dyDescent="0.25">
      <c r="I9564" t="str">
        <f t="shared" si="181"/>
        <v/>
      </c>
    </row>
    <row r="9565" spans="9:9" x14ac:dyDescent="0.25">
      <c r="I9565" t="str">
        <f t="shared" si="181"/>
        <v/>
      </c>
    </row>
    <row r="9566" spans="9:9" x14ac:dyDescent="0.25">
      <c r="I9566" t="str">
        <f t="shared" si="181"/>
        <v/>
      </c>
    </row>
    <row r="9567" spans="9:9" x14ac:dyDescent="0.25">
      <c r="I9567" t="str">
        <f t="shared" si="181"/>
        <v/>
      </c>
    </row>
    <row r="9568" spans="9:9" x14ac:dyDescent="0.25">
      <c r="I9568" t="str">
        <f t="shared" si="181"/>
        <v/>
      </c>
    </row>
    <row r="9569" spans="9:9" x14ac:dyDescent="0.25">
      <c r="I9569" t="str">
        <f t="shared" si="181"/>
        <v/>
      </c>
    </row>
    <row r="9570" spans="9:9" x14ac:dyDescent="0.25">
      <c r="I9570" t="str">
        <f t="shared" si="181"/>
        <v/>
      </c>
    </row>
    <row r="9571" spans="9:9" x14ac:dyDescent="0.25">
      <c r="I9571" t="str">
        <f t="shared" si="181"/>
        <v/>
      </c>
    </row>
    <row r="9572" spans="9:9" x14ac:dyDescent="0.25">
      <c r="I9572" t="str">
        <f t="shared" si="181"/>
        <v/>
      </c>
    </row>
    <row r="9573" spans="9:9" x14ac:dyDescent="0.25">
      <c r="I9573" t="str">
        <f t="shared" si="181"/>
        <v/>
      </c>
    </row>
    <row r="9574" spans="9:9" x14ac:dyDescent="0.25">
      <c r="I9574" t="str">
        <f t="shared" si="181"/>
        <v/>
      </c>
    </row>
    <row r="9575" spans="9:9" x14ac:dyDescent="0.25">
      <c r="I9575" t="str">
        <f t="shared" si="181"/>
        <v/>
      </c>
    </row>
    <row r="9576" spans="9:9" x14ac:dyDescent="0.25">
      <c r="I9576" t="str">
        <f t="shared" si="181"/>
        <v/>
      </c>
    </row>
    <row r="9577" spans="9:9" x14ac:dyDescent="0.25">
      <c r="I9577" t="str">
        <f t="shared" si="181"/>
        <v/>
      </c>
    </row>
    <row r="9578" spans="9:9" x14ac:dyDescent="0.25">
      <c r="I9578" t="str">
        <f t="shared" si="181"/>
        <v/>
      </c>
    </row>
    <row r="9579" spans="9:9" x14ac:dyDescent="0.25">
      <c r="I9579" t="str">
        <f t="shared" si="181"/>
        <v/>
      </c>
    </row>
    <row r="9580" spans="9:9" x14ac:dyDescent="0.25">
      <c r="I9580" t="str">
        <f t="shared" si="181"/>
        <v/>
      </c>
    </row>
    <row r="9581" spans="9:9" x14ac:dyDescent="0.25">
      <c r="I9581" t="str">
        <f t="shared" si="181"/>
        <v/>
      </c>
    </row>
    <row r="9582" spans="9:9" x14ac:dyDescent="0.25">
      <c r="I9582" t="str">
        <f t="shared" si="181"/>
        <v/>
      </c>
    </row>
    <row r="9583" spans="9:9" x14ac:dyDescent="0.25">
      <c r="I9583" t="str">
        <f t="shared" si="181"/>
        <v/>
      </c>
    </row>
    <row r="9584" spans="9:9" x14ac:dyDescent="0.25">
      <c r="I9584" t="str">
        <f t="shared" si="181"/>
        <v/>
      </c>
    </row>
    <row r="9585" spans="9:9" x14ac:dyDescent="0.25">
      <c r="I9585" t="str">
        <f t="shared" si="181"/>
        <v/>
      </c>
    </row>
    <row r="9586" spans="9:9" x14ac:dyDescent="0.25">
      <c r="I9586" t="str">
        <f t="shared" si="181"/>
        <v/>
      </c>
    </row>
    <row r="9587" spans="9:9" x14ac:dyDescent="0.25">
      <c r="I9587" t="str">
        <f t="shared" si="181"/>
        <v/>
      </c>
    </row>
    <row r="9588" spans="9:9" x14ac:dyDescent="0.25">
      <c r="I9588" t="str">
        <f t="shared" si="181"/>
        <v/>
      </c>
    </row>
    <row r="9589" spans="9:9" x14ac:dyDescent="0.25">
      <c r="I9589" t="str">
        <f t="shared" si="181"/>
        <v/>
      </c>
    </row>
    <row r="9590" spans="9:9" x14ac:dyDescent="0.25">
      <c r="I9590" t="str">
        <f t="shared" si="181"/>
        <v/>
      </c>
    </row>
    <row r="9591" spans="9:9" x14ac:dyDescent="0.25">
      <c r="I9591" t="str">
        <f t="shared" si="181"/>
        <v/>
      </c>
    </row>
    <row r="9592" spans="9:9" x14ac:dyDescent="0.25">
      <c r="I9592" t="str">
        <f t="shared" si="181"/>
        <v/>
      </c>
    </row>
    <row r="9593" spans="9:9" x14ac:dyDescent="0.25">
      <c r="I9593" t="str">
        <f t="shared" si="181"/>
        <v/>
      </c>
    </row>
    <row r="9594" spans="9:9" x14ac:dyDescent="0.25">
      <c r="I9594" t="str">
        <f t="shared" si="181"/>
        <v/>
      </c>
    </row>
    <row r="9595" spans="9:9" x14ac:dyDescent="0.25">
      <c r="I9595" t="str">
        <f t="shared" si="181"/>
        <v/>
      </c>
    </row>
    <row r="9596" spans="9:9" x14ac:dyDescent="0.25">
      <c r="I9596" t="str">
        <f t="shared" si="181"/>
        <v/>
      </c>
    </row>
    <row r="9597" spans="9:9" x14ac:dyDescent="0.25">
      <c r="I9597" t="str">
        <f t="shared" si="181"/>
        <v/>
      </c>
    </row>
    <row r="9598" spans="9:9" x14ac:dyDescent="0.25">
      <c r="I9598" t="str">
        <f t="shared" si="181"/>
        <v/>
      </c>
    </row>
    <row r="9599" spans="9:9" x14ac:dyDescent="0.25">
      <c r="I9599" t="str">
        <f t="shared" si="181"/>
        <v/>
      </c>
    </row>
    <row r="9600" spans="9:9" x14ac:dyDescent="0.25">
      <c r="I9600" t="str">
        <f t="shared" si="181"/>
        <v/>
      </c>
    </row>
    <row r="9601" spans="9:9" x14ac:dyDescent="0.25">
      <c r="I9601" t="str">
        <f t="shared" si="181"/>
        <v/>
      </c>
    </row>
    <row r="9602" spans="9:9" x14ac:dyDescent="0.25">
      <c r="I9602" t="str">
        <f t="shared" si="181"/>
        <v/>
      </c>
    </row>
    <row r="9603" spans="9:9" x14ac:dyDescent="0.25">
      <c r="I9603" t="str">
        <f t="shared" si="181"/>
        <v/>
      </c>
    </row>
    <row r="9604" spans="9:9" x14ac:dyDescent="0.25">
      <c r="I9604" t="str">
        <f t="shared" si="181"/>
        <v/>
      </c>
    </row>
    <row r="9605" spans="9:9" x14ac:dyDescent="0.25">
      <c r="I9605" t="str">
        <f t="shared" si="181"/>
        <v/>
      </c>
    </row>
    <row r="9606" spans="9:9" x14ac:dyDescent="0.25">
      <c r="I9606" t="str">
        <f t="shared" ref="I9606:I9669" si="182">IF(OR(H9606="",H9606="(blank)"),"",1)</f>
        <v/>
      </c>
    </row>
    <row r="9607" spans="9:9" x14ac:dyDescent="0.25">
      <c r="I9607" t="str">
        <f t="shared" si="182"/>
        <v/>
      </c>
    </row>
    <row r="9608" spans="9:9" x14ac:dyDescent="0.25">
      <c r="I9608" t="str">
        <f t="shared" si="182"/>
        <v/>
      </c>
    </row>
    <row r="9609" spans="9:9" x14ac:dyDescent="0.25">
      <c r="I9609" t="str">
        <f t="shared" si="182"/>
        <v/>
      </c>
    </row>
    <row r="9610" spans="9:9" x14ac:dyDescent="0.25">
      <c r="I9610" t="str">
        <f t="shared" si="182"/>
        <v/>
      </c>
    </row>
    <row r="9611" spans="9:9" x14ac:dyDescent="0.25">
      <c r="I9611" t="str">
        <f t="shared" si="182"/>
        <v/>
      </c>
    </row>
    <row r="9612" spans="9:9" x14ac:dyDescent="0.25">
      <c r="I9612" t="str">
        <f t="shared" si="182"/>
        <v/>
      </c>
    </row>
    <row r="9613" spans="9:9" x14ac:dyDescent="0.25">
      <c r="I9613" t="str">
        <f t="shared" si="182"/>
        <v/>
      </c>
    </row>
    <row r="9614" spans="9:9" x14ac:dyDescent="0.25">
      <c r="I9614" t="str">
        <f t="shared" si="182"/>
        <v/>
      </c>
    </row>
    <row r="9615" spans="9:9" x14ac:dyDescent="0.25">
      <c r="I9615" t="str">
        <f t="shared" si="182"/>
        <v/>
      </c>
    </row>
    <row r="9616" spans="9:9" x14ac:dyDescent="0.25">
      <c r="I9616" t="str">
        <f t="shared" si="182"/>
        <v/>
      </c>
    </row>
    <row r="9617" spans="9:9" x14ac:dyDescent="0.25">
      <c r="I9617" t="str">
        <f t="shared" si="182"/>
        <v/>
      </c>
    </row>
    <row r="9618" spans="9:9" x14ac:dyDescent="0.25">
      <c r="I9618" t="str">
        <f t="shared" si="182"/>
        <v/>
      </c>
    </row>
    <row r="9619" spans="9:9" x14ac:dyDescent="0.25">
      <c r="I9619" t="str">
        <f t="shared" si="182"/>
        <v/>
      </c>
    </row>
    <row r="9620" spans="9:9" x14ac:dyDescent="0.25">
      <c r="I9620" t="str">
        <f t="shared" si="182"/>
        <v/>
      </c>
    </row>
    <row r="9621" spans="9:9" x14ac:dyDescent="0.25">
      <c r="I9621" t="str">
        <f t="shared" si="182"/>
        <v/>
      </c>
    </row>
    <row r="9622" spans="9:9" x14ac:dyDescent="0.25">
      <c r="I9622" t="str">
        <f t="shared" si="182"/>
        <v/>
      </c>
    </row>
    <row r="9623" spans="9:9" x14ac:dyDescent="0.25">
      <c r="I9623" t="str">
        <f t="shared" si="182"/>
        <v/>
      </c>
    </row>
    <row r="9624" spans="9:9" x14ac:dyDescent="0.25">
      <c r="I9624" t="str">
        <f t="shared" si="182"/>
        <v/>
      </c>
    </row>
    <row r="9625" spans="9:9" x14ac:dyDescent="0.25">
      <c r="I9625" t="str">
        <f t="shared" si="182"/>
        <v/>
      </c>
    </row>
    <row r="9626" spans="9:9" x14ac:dyDescent="0.25">
      <c r="I9626" t="str">
        <f t="shared" si="182"/>
        <v/>
      </c>
    </row>
    <row r="9627" spans="9:9" x14ac:dyDescent="0.25">
      <c r="I9627" t="str">
        <f t="shared" si="182"/>
        <v/>
      </c>
    </row>
    <row r="9628" spans="9:9" x14ac:dyDescent="0.25">
      <c r="I9628" t="str">
        <f t="shared" si="182"/>
        <v/>
      </c>
    </row>
    <row r="9629" spans="9:9" x14ac:dyDescent="0.25">
      <c r="I9629" t="str">
        <f t="shared" si="182"/>
        <v/>
      </c>
    </row>
    <row r="9630" spans="9:9" x14ac:dyDescent="0.25">
      <c r="I9630" t="str">
        <f t="shared" si="182"/>
        <v/>
      </c>
    </row>
    <row r="9631" spans="9:9" x14ac:dyDescent="0.25">
      <c r="I9631" t="str">
        <f t="shared" si="182"/>
        <v/>
      </c>
    </row>
    <row r="9632" spans="9:9" x14ac:dyDescent="0.25">
      <c r="I9632" t="str">
        <f t="shared" si="182"/>
        <v/>
      </c>
    </row>
    <row r="9633" spans="9:9" x14ac:dyDescent="0.25">
      <c r="I9633" t="str">
        <f t="shared" si="182"/>
        <v/>
      </c>
    </row>
    <row r="9634" spans="9:9" x14ac:dyDescent="0.25">
      <c r="I9634" t="str">
        <f t="shared" si="182"/>
        <v/>
      </c>
    </row>
    <row r="9635" spans="9:9" x14ac:dyDescent="0.25">
      <c r="I9635" t="str">
        <f t="shared" si="182"/>
        <v/>
      </c>
    </row>
    <row r="9636" spans="9:9" x14ac:dyDescent="0.25">
      <c r="I9636" t="str">
        <f t="shared" si="182"/>
        <v/>
      </c>
    </row>
    <row r="9637" spans="9:9" x14ac:dyDescent="0.25">
      <c r="I9637" t="str">
        <f t="shared" si="182"/>
        <v/>
      </c>
    </row>
    <row r="9638" spans="9:9" x14ac:dyDescent="0.25">
      <c r="I9638" t="str">
        <f t="shared" si="182"/>
        <v/>
      </c>
    </row>
    <row r="9639" spans="9:9" x14ac:dyDescent="0.25">
      <c r="I9639" t="str">
        <f t="shared" si="182"/>
        <v/>
      </c>
    </row>
    <row r="9640" spans="9:9" x14ac:dyDescent="0.25">
      <c r="I9640" t="str">
        <f t="shared" si="182"/>
        <v/>
      </c>
    </row>
    <row r="9641" spans="9:9" x14ac:dyDescent="0.25">
      <c r="I9641" t="str">
        <f t="shared" si="182"/>
        <v/>
      </c>
    </row>
    <row r="9642" spans="9:9" x14ac:dyDescent="0.25">
      <c r="I9642" t="str">
        <f t="shared" si="182"/>
        <v/>
      </c>
    </row>
    <row r="9643" spans="9:9" x14ac:dyDescent="0.25">
      <c r="I9643" t="str">
        <f t="shared" si="182"/>
        <v/>
      </c>
    </row>
    <row r="9644" spans="9:9" x14ac:dyDescent="0.25">
      <c r="I9644" t="str">
        <f t="shared" si="182"/>
        <v/>
      </c>
    </row>
    <row r="9645" spans="9:9" x14ac:dyDescent="0.25">
      <c r="I9645" t="str">
        <f t="shared" si="182"/>
        <v/>
      </c>
    </row>
    <row r="9646" spans="9:9" x14ac:dyDescent="0.25">
      <c r="I9646" t="str">
        <f t="shared" si="182"/>
        <v/>
      </c>
    </row>
    <row r="9647" spans="9:9" x14ac:dyDescent="0.25">
      <c r="I9647" t="str">
        <f t="shared" si="182"/>
        <v/>
      </c>
    </row>
    <row r="9648" spans="9:9" x14ac:dyDescent="0.25">
      <c r="I9648" t="str">
        <f t="shared" si="182"/>
        <v/>
      </c>
    </row>
    <row r="9649" spans="9:9" x14ac:dyDescent="0.25">
      <c r="I9649" t="str">
        <f t="shared" si="182"/>
        <v/>
      </c>
    </row>
    <row r="9650" spans="9:9" x14ac:dyDescent="0.25">
      <c r="I9650" t="str">
        <f t="shared" si="182"/>
        <v/>
      </c>
    </row>
    <row r="9651" spans="9:9" x14ac:dyDescent="0.25">
      <c r="I9651" t="str">
        <f t="shared" si="182"/>
        <v/>
      </c>
    </row>
    <row r="9652" spans="9:9" x14ac:dyDescent="0.25">
      <c r="I9652" t="str">
        <f t="shared" si="182"/>
        <v/>
      </c>
    </row>
    <row r="9653" spans="9:9" x14ac:dyDescent="0.25">
      <c r="I9653" t="str">
        <f t="shared" si="182"/>
        <v/>
      </c>
    </row>
    <row r="9654" spans="9:9" x14ac:dyDescent="0.25">
      <c r="I9654" t="str">
        <f t="shared" si="182"/>
        <v/>
      </c>
    </row>
    <row r="9655" spans="9:9" x14ac:dyDescent="0.25">
      <c r="I9655" t="str">
        <f t="shared" si="182"/>
        <v/>
      </c>
    </row>
    <row r="9656" spans="9:9" x14ac:dyDescent="0.25">
      <c r="I9656" t="str">
        <f t="shared" si="182"/>
        <v/>
      </c>
    </row>
    <row r="9657" spans="9:9" x14ac:dyDescent="0.25">
      <c r="I9657" t="str">
        <f t="shared" si="182"/>
        <v/>
      </c>
    </row>
    <row r="9658" spans="9:9" x14ac:dyDescent="0.25">
      <c r="I9658" t="str">
        <f t="shared" si="182"/>
        <v/>
      </c>
    </row>
    <row r="9659" spans="9:9" x14ac:dyDescent="0.25">
      <c r="I9659" t="str">
        <f t="shared" si="182"/>
        <v/>
      </c>
    </row>
    <row r="9660" spans="9:9" x14ac:dyDescent="0.25">
      <c r="I9660" t="str">
        <f t="shared" si="182"/>
        <v/>
      </c>
    </row>
    <row r="9661" spans="9:9" x14ac:dyDescent="0.25">
      <c r="I9661" t="str">
        <f t="shared" si="182"/>
        <v/>
      </c>
    </row>
    <row r="9662" spans="9:9" x14ac:dyDescent="0.25">
      <c r="I9662" t="str">
        <f t="shared" si="182"/>
        <v/>
      </c>
    </row>
    <row r="9663" spans="9:9" x14ac:dyDescent="0.25">
      <c r="I9663" t="str">
        <f t="shared" si="182"/>
        <v/>
      </c>
    </row>
    <row r="9664" spans="9:9" x14ac:dyDescent="0.25">
      <c r="I9664" t="str">
        <f t="shared" si="182"/>
        <v/>
      </c>
    </row>
    <row r="9665" spans="9:9" x14ac:dyDescent="0.25">
      <c r="I9665" t="str">
        <f t="shared" si="182"/>
        <v/>
      </c>
    </row>
    <row r="9666" spans="9:9" x14ac:dyDescent="0.25">
      <c r="I9666" t="str">
        <f t="shared" si="182"/>
        <v/>
      </c>
    </row>
    <row r="9667" spans="9:9" x14ac:dyDescent="0.25">
      <c r="I9667" t="str">
        <f t="shared" si="182"/>
        <v/>
      </c>
    </row>
    <row r="9668" spans="9:9" x14ac:dyDescent="0.25">
      <c r="I9668" t="str">
        <f t="shared" si="182"/>
        <v/>
      </c>
    </row>
    <row r="9669" spans="9:9" x14ac:dyDescent="0.25">
      <c r="I9669" t="str">
        <f t="shared" si="182"/>
        <v/>
      </c>
    </row>
    <row r="9670" spans="9:9" x14ac:dyDescent="0.25">
      <c r="I9670" t="str">
        <f t="shared" ref="I9670:I9733" si="183">IF(OR(H9670="",H9670="(blank)"),"",1)</f>
        <v/>
      </c>
    </row>
    <row r="9671" spans="9:9" x14ac:dyDescent="0.25">
      <c r="I9671" t="str">
        <f t="shared" si="183"/>
        <v/>
      </c>
    </row>
    <row r="9672" spans="9:9" x14ac:dyDescent="0.25">
      <c r="I9672" t="str">
        <f t="shared" si="183"/>
        <v/>
      </c>
    </row>
    <row r="9673" spans="9:9" x14ac:dyDescent="0.25">
      <c r="I9673" t="str">
        <f t="shared" si="183"/>
        <v/>
      </c>
    </row>
    <row r="9674" spans="9:9" x14ac:dyDescent="0.25">
      <c r="I9674" t="str">
        <f t="shared" si="183"/>
        <v/>
      </c>
    </row>
    <row r="9675" spans="9:9" x14ac:dyDescent="0.25">
      <c r="I9675" t="str">
        <f t="shared" si="183"/>
        <v/>
      </c>
    </row>
    <row r="9676" spans="9:9" x14ac:dyDescent="0.25">
      <c r="I9676" t="str">
        <f t="shared" si="183"/>
        <v/>
      </c>
    </row>
    <row r="9677" spans="9:9" x14ac:dyDescent="0.25">
      <c r="I9677" t="str">
        <f t="shared" si="183"/>
        <v/>
      </c>
    </row>
    <row r="9678" spans="9:9" x14ac:dyDescent="0.25">
      <c r="I9678" t="str">
        <f t="shared" si="183"/>
        <v/>
      </c>
    </row>
    <row r="9679" spans="9:9" x14ac:dyDescent="0.25">
      <c r="I9679" t="str">
        <f t="shared" si="183"/>
        <v/>
      </c>
    </row>
    <row r="9680" spans="9:9" x14ac:dyDescent="0.25">
      <c r="I9680" t="str">
        <f t="shared" si="183"/>
        <v/>
      </c>
    </row>
    <row r="9681" spans="9:9" x14ac:dyDescent="0.25">
      <c r="I9681" t="str">
        <f t="shared" si="183"/>
        <v/>
      </c>
    </row>
    <row r="9682" spans="9:9" x14ac:dyDescent="0.25">
      <c r="I9682" t="str">
        <f t="shared" si="183"/>
        <v/>
      </c>
    </row>
    <row r="9683" spans="9:9" x14ac:dyDescent="0.25">
      <c r="I9683" t="str">
        <f t="shared" si="183"/>
        <v/>
      </c>
    </row>
    <row r="9684" spans="9:9" x14ac:dyDescent="0.25">
      <c r="I9684" t="str">
        <f t="shared" si="183"/>
        <v/>
      </c>
    </row>
    <row r="9685" spans="9:9" x14ac:dyDescent="0.25">
      <c r="I9685" t="str">
        <f t="shared" si="183"/>
        <v/>
      </c>
    </row>
    <row r="9686" spans="9:9" x14ac:dyDescent="0.25">
      <c r="I9686" t="str">
        <f t="shared" si="183"/>
        <v/>
      </c>
    </row>
    <row r="9687" spans="9:9" x14ac:dyDescent="0.25">
      <c r="I9687" t="str">
        <f t="shared" si="183"/>
        <v/>
      </c>
    </row>
    <row r="9688" spans="9:9" x14ac:dyDescent="0.25">
      <c r="I9688" t="str">
        <f t="shared" si="183"/>
        <v/>
      </c>
    </row>
    <row r="9689" spans="9:9" x14ac:dyDescent="0.25">
      <c r="I9689" t="str">
        <f t="shared" si="183"/>
        <v/>
      </c>
    </row>
    <row r="9690" spans="9:9" x14ac:dyDescent="0.25">
      <c r="I9690" t="str">
        <f t="shared" si="183"/>
        <v/>
      </c>
    </row>
    <row r="9691" spans="9:9" x14ac:dyDescent="0.25">
      <c r="I9691" t="str">
        <f t="shared" si="183"/>
        <v/>
      </c>
    </row>
    <row r="9692" spans="9:9" x14ac:dyDescent="0.25">
      <c r="I9692" t="str">
        <f t="shared" si="183"/>
        <v/>
      </c>
    </row>
    <row r="9693" spans="9:9" x14ac:dyDescent="0.25">
      <c r="I9693" t="str">
        <f t="shared" si="183"/>
        <v/>
      </c>
    </row>
    <row r="9694" spans="9:9" x14ac:dyDescent="0.25">
      <c r="I9694" t="str">
        <f t="shared" si="183"/>
        <v/>
      </c>
    </row>
    <row r="9695" spans="9:9" x14ac:dyDescent="0.25">
      <c r="I9695" t="str">
        <f t="shared" si="183"/>
        <v/>
      </c>
    </row>
    <row r="9696" spans="9:9" x14ac:dyDescent="0.25">
      <c r="I9696" t="str">
        <f t="shared" si="183"/>
        <v/>
      </c>
    </row>
    <row r="9697" spans="9:9" x14ac:dyDescent="0.25">
      <c r="I9697" t="str">
        <f t="shared" si="183"/>
        <v/>
      </c>
    </row>
    <row r="9698" spans="9:9" x14ac:dyDescent="0.25">
      <c r="I9698" t="str">
        <f t="shared" si="183"/>
        <v/>
      </c>
    </row>
    <row r="9699" spans="9:9" x14ac:dyDescent="0.25">
      <c r="I9699" t="str">
        <f t="shared" si="183"/>
        <v/>
      </c>
    </row>
    <row r="9700" spans="9:9" x14ac:dyDescent="0.25">
      <c r="I9700" t="str">
        <f t="shared" si="183"/>
        <v/>
      </c>
    </row>
    <row r="9701" spans="9:9" x14ac:dyDescent="0.25">
      <c r="I9701" t="str">
        <f t="shared" si="183"/>
        <v/>
      </c>
    </row>
    <row r="9702" spans="9:9" x14ac:dyDescent="0.25">
      <c r="I9702" t="str">
        <f t="shared" si="183"/>
        <v/>
      </c>
    </row>
    <row r="9703" spans="9:9" x14ac:dyDescent="0.25">
      <c r="I9703" t="str">
        <f t="shared" si="183"/>
        <v/>
      </c>
    </row>
    <row r="9704" spans="9:9" x14ac:dyDescent="0.25">
      <c r="I9704" t="str">
        <f t="shared" si="183"/>
        <v/>
      </c>
    </row>
    <row r="9705" spans="9:9" x14ac:dyDescent="0.25">
      <c r="I9705" t="str">
        <f t="shared" si="183"/>
        <v/>
      </c>
    </row>
    <row r="9706" spans="9:9" x14ac:dyDescent="0.25">
      <c r="I9706" t="str">
        <f t="shared" si="183"/>
        <v/>
      </c>
    </row>
    <row r="9707" spans="9:9" x14ac:dyDescent="0.25">
      <c r="I9707" t="str">
        <f t="shared" si="183"/>
        <v/>
      </c>
    </row>
    <row r="9708" spans="9:9" x14ac:dyDescent="0.25">
      <c r="I9708" t="str">
        <f t="shared" si="183"/>
        <v/>
      </c>
    </row>
    <row r="9709" spans="9:9" x14ac:dyDescent="0.25">
      <c r="I9709" t="str">
        <f t="shared" si="183"/>
        <v/>
      </c>
    </row>
    <row r="9710" spans="9:9" x14ac:dyDescent="0.25">
      <c r="I9710" t="str">
        <f t="shared" si="183"/>
        <v/>
      </c>
    </row>
    <row r="9711" spans="9:9" x14ac:dyDescent="0.25">
      <c r="I9711" t="str">
        <f t="shared" si="183"/>
        <v/>
      </c>
    </row>
    <row r="9712" spans="9:9" x14ac:dyDescent="0.25">
      <c r="I9712" t="str">
        <f t="shared" si="183"/>
        <v/>
      </c>
    </row>
    <row r="9713" spans="9:9" x14ac:dyDescent="0.25">
      <c r="I9713" t="str">
        <f t="shared" si="183"/>
        <v/>
      </c>
    </row>
    <row r="9714" spans="9:9" x14ac:dyDescent="0.25">
      <c r="I9714" t="str">
        <f t="shared" si="183"/>
        <v/>
      </c>
    </row>
    <row r="9715" spans="9:9" x14ac:dyDescent="0.25">
      <c r="I9715" t="str">
        <f t="shared" si="183"/>
        <v/>
      </c>
    </row>
    <row r="9716" spans="9:9" x14ac:dyDescent="0.25">
      <c r="I9716" t="str">
        <f t="shared" si="183"/>
        <v/>
      </c>
    </row>
    <row r="9717" spans="9:9" x14ac:dyDescent="0.25">
      <c r="I9717" t="str">
        <f t="shared" si="183"/>
        <v/>
      </c>
    </row>
    <row r="9718" spans="9:9" x14ac:dyDescent="0.25">
      <c r="I9718" t="str">
        <f t="shared" si="183"/>
        <v/>
      </c>
    </row>
    <row r="9719" spans="9:9" x14ac:dyDescent="0.25">
      <c r="I9719" t="str">
        <f t="shared" si="183"/>
        <v/>
      </c>
    </row>
    <row r="9720" spans="9:9" x14ac:dyDescent="0.25">
      <c r="I9720" t="str">
        <f t="shared" si="183"/>
        <v/>
      </c>
    </row>
    <row r="9721" spans="9:9" x14ac:dyDescent="0.25">
      <c r="I9721" t="str">
        <f t="shared" si="183"/>
        <v/>
      </c>
    </row>
    <row r="9722" spans="9:9" x14ac:dyDescent="0.25">
      <c r="I9722" t="str">
        <f t="shared" si="183"/>
        <v/>
      </c>
    </row>
    <row r="9723" spans="9:9" x14ac:dyDescent="0.25">
      <c r="I9723" t="str">
        <f t="shared" si="183"/>
        <v/>
      </c>
    </row>
    <row r="9724" spans="9:9" x14ac:dyDescent="0.25">
      <c r="I9724" t="str">
        <f t="shared" si="183"/>
        <v/>
      </c>
    </row>
    <row r="9725" spans="9:9" x14ac:dyDescent="0.25">
      <c r="I9725" t="str">
        <f t="shared" si="183"/>
        <v/>
      </c>
    </row>
    <row r="9726" spans="9:9" x14ac:dyDescent="0.25">
      <c r="I9726" t="str">
        <f t="shared" si="183"/>
        <v/>
      </c>
    </row>
    <row r="9727" spans="9:9" x14ac:dyDescent="0.25">
      <c r="I9727" t="str">
        <f t="shared" si="183"/>
        <v/>
      </c>
    </row>
    <row r="9728" spans="9:9" x14ac:dyDescent="0.25">
      <c r="I9728" t="str">
        <f t="shared" si="183"/>
        <v/>
      </c>
    </row>
    <row r="9729" spans="9:9" x14ac:dyDescent="0.25">
      <c r="I9729" t="str">
        <f t="shared" si="183"/>
        <v/>
      </c>
    </row>
    <row r="9730" spans="9:9" x14ac:dyDescent="0.25">
      <c r="I9730" t="str">
        <f t="shared" si="183"/>
        <v/>
      </c>
    </row>
    <row r="9731" spans="9:9" x14ac:dyDescent="0.25">
      <c r="I9731" t="str">
        <f t="shared" si="183"/>
        <v/>
      </c>
    </row>
    <row r="9732" spans="9:9" x14ac:dyDescent="0.25">
      <c r="I9732" t="str">
        <f t="shared" si="183"/>
        <v/>
      </c>
    </row>
    <row r="9733" spans="9:9" x14ac:dyDescent="0.25">
      <c r="I9733" t="str">
        <f t="shared" si="183"/>
        <v/>
      </c>
    </row>
    <row r="9734" spans="9:9" x14ac:dyDescent="0.25">
      <c r="I9734" t="str">
        <f t="shared" ref="I9734:I9797" si="184">IF(OR(H9734="",H9734="(blank)"),"",1)</f>
        <v/>
      </c>
    </row>
    <row r="9735" spans="9:9" x14ac:dyDescent="0.25">
      <c r="I9735" t="str">
        <f t="shared" si="184"/>
        <v/>
      </c>
    </row>
    <row r="9736" spans="9:9" x14ac:dyDescent="0.25">
      <c r="I9736" t="str">
        <f t="shared" si="184"/>
        <v/>
      </c>
    </row>
    <row r="9737" spans="9:9" x14ac:dyDescent="0.25">
      <c r="I9737" t="str">
        <f t="shared" si="184"/>
        <v/>
      </c>
    </row>
    <row r="9738" spans="9:9" x14ac:dyDescent="0.25">
      <c r="I9738" t="str">
        <f t="shared" si="184"/>
        <v/>
      </c>
    </row>
    <row r="9739" spans="9:9" x14ac:dyDescent="0.25">
      <c r="I9739" t="str">
        <f t="shared" si="184"/>
        <v/>
      </c>
    </row>
    <row r="9740" spans="9:9" x14ac:dyDescent="0.25">
      <c r="I9740" t="str">
        <f t="shared" si="184"/>
        <v/>
      </c>
    </row>
    <row r="9741" spans="9:9" x14ac:dyDescent="0.25">
      <c r="I9741" t="str">
        <f t="shared" si="184"/>
        <v/>
      </c>
    </row>
    <row r="9742" spans="9:9" x14ac:dyDescent="0.25">
      <c r="I9742" t="str">
        <f t="shared" si="184"/>
        <v/>
      </c>
    </row>
    <row r="9743" spans="9:9" x14ac:dyDescent="0.25">
      <c r="I9743" t="str">
        <f t="shared" si="184"/>
        <v/>
      </c>
    </row>
    <row r="9744" spans="9:9" x14ac:dyDescent="0.25">
      <c r="I9744" t="str">
        <f t="shared" si="184"/>
        <v/>
      </c>
    </row>
    <row r="9745" spans="9:9" x14ac:dyDescent="0.25">
      <c r="I9745" t="str">
        <f t="shared" si="184"/>
        <v/>
      </c>
    </row>
    <row r="9746" spans="9:9" x14ac:dyDescent="0.25">
      <c r="I9746" t="str">
        <f t="shared" si="184"/>
        <v/>
      </c>
    </row>
    <row r="9747" spans="9:9" x14ac:dyDescent="0.25">
      <c r="I9747" t="str">
        <f t="shared" si="184"/>
        <v/>
      </c>
    </row>
    <row r="9748" spans="9:9" x14ac:dyDescent="0.25">
      <c r="I9748" t="str">
        <f t="shared" si="184"/>
        <v/>
      </c>
    </row>
    <row r="9749" spans="9:9" x14ac:dyDescent="0.25">
      <c r="I9749" t="str">
        <f t="shared" si="184"/>
        <v/>
      </c>
    </row>
    <row r="9750" spans="9:9" x14ac:dyDescent="0.25">
      <c r="I9750" t="str">
        <f t="shared" si="184"/>
        <v/>
      </c>
    </row>
    <row r="9751" spans="9:9" x14ac:dyDescent="0.25">
      <c r="I9751" t="str">
        <f t="shared" si="184"/>
        <v/>
      </c>
    </row>
    <row r="9752" spans="9:9" x14ac:dyDescent="0.25">
      <c r="I9752" t="str">
        <f t="shared" si="184"/>
        <v/>
      </c>
    </row>
    <row r="9753" spans="9:9" x14ac:dyDescent="0.25">
      <c r="I9753" t="str">
        <f t="shared" si="184"/>
        <v/>
      </c>
    </row>
    <row r="9754" spans="9:9" x14ac:dyDescent="0.25">
      <c r="I9754" t="str">
        <f t="shared" si="184"/>
        <v/>
      </c>
    </row>
    <row r="9755" spans="9:9" x14ac:dyDescent="0.25">
      <c r="I9755" t="str">
        <f t="shared" si="184"/>
        <v/>
      </c>
    </row>
    <row r="9756" spans="9:9" x14ac:dyDescent="0.25">
      <c r="I9756" t="str">
        <f t="shared" si="184"/>
        <v/>
      </c>
    </row>
    <row r="9757" spans="9:9" x14ac:dyDescent="0.25">
      <c r="I9757" t="str">
        <f t="shared" si="184"/>
        <v/>
      </c>
    </row>
    <row r="9758" spans="9:9" x14ac:dyDescent="0.25">
      <c r="I9758" t="str">
        <f t="shared" si="184"/>
        <v/>
      </c>
    </row>
    <row r="9759" spans="9:9" x14ac:dyDescent="0.25">
      <c r="I9759" t="str">
        <f t="shared" si="184"/>
        <v/>
      </c>
    </row>
    <row r="9760" spans="9:9" x14ac:dyDescent="0.25">
      <c r="I9760" t="str">
        <f t="shared" si="184"/>
        <v/>
      </c>
    </row>
    <row r="9761" spans="9:9" x14ac:dyDescent="0.25">
      <c r="I9761" t="str">
        <f t="shared" si="184"/>
        <v/>
      </c>
    </row>
    <row r="9762" spans="9:9" x14ac:dyDescent="0.25">
      <c r="I9762" t="str">
        <f t="shared" si="184"/>
        <v/>
      </c>
    </row>
    <row r="9763" spans="9:9" x14ac:dyDescent="0.25">
      <c r="I9763" t="str">
        <f t="shared" si="184"/>
        <v/>
      </c>
    </row>
    <row r="9764" spans="9:9" x14ac:dyDescent="0.25">
      <c r="I9764" t="str">
        <f t="shared" si="184"/>
        <v/>
      </c>
    </row>
    <row r="9765" spans="9:9" x14ac:dyDescent="0.25">
      <c r="I9765" t="str">
        <f t="shared" si="184"/>
        <v/>
      </c>
    </row>
    <row r="9766" spans="9:9" x14ac:dyDescent="0.25">
      <c r="I9766" t="str">
        <f t="shared" si="184"/>
        <v/>
      </c>
    </row>
    <row r="9767" spans="9:9" x14ac:dyDescent="0.25">
      <c r="I9767" t="str">
        <f t="shared" si="184"/>
        <v/>
      </c>
    </row>
    <row r="9768" spans="9:9" x14ac:dyDescent="0.25">
      <c r="I9768" t="str">
        <f t="shared" si="184"/>
        <v/>
      </c>
    </row>
    <row r="9769" spans="9:9" x14ac:dyDescent="0.25">
      <c r="I9769" t="str">
        <f t="shared" si="184"/>
        <v/>
      </c>
    </row>
    <row r="9770" spans="9:9" x14ac:dyDescent="0.25">
      <c r="I9770" t="str">
        <f t="shared" si="184"/>
        <v/>
      </c>
    </row>
    <row r="9771" spans="9:9" x14ac:dyDescent="0.25">
      <c r="I9771" t="str">
        <f t="shared" si="184"/>
        <v/>
      </c>
    </row>
    <row r="9772" spans="9:9" x14ac:dyDescent="0.25">
      <c r="I9772" t="str">
        <f t="shared" si="184"/>
        <v/>
      </c>
    </row>
    <row r="9773" spans="9:9" x14ac:dyDescent="0.25">
      <c r="I9773" t="str">
        <f t="shared" si="184"/>
        <v/>
      </c>
    </row>
    <row r="9774" spans="9:9" x14ac:dyDescent="0.25">
      <c r="I9774" t="str">
        <f t="shared" si="184"/>
        <v/>
      </c>
    </row>
    <row r="9775" spans="9:9" x14ac:dyDescent="0.25">
      <c r="I9775" t="str">
        <f t="shared" si="184"/>
        <v/>
      </c>
    </row>
    <row r="9776" spans="9:9" x14ac:dyDescent="0.25">
      <c r="I9776" t="str">
        <f t="shared" si="184"/>
        <v/>
      </c>
    </row>
    <row r="9777" spans="9:9" x14ac:dyDescent="0.25">
      <c r="I9777" t="str">
        <f t="shared" si="184"/>
        <v/>
      </c>
    </row>
    <row r="9778" spans="9:9" x14ac:dyDescent="0.25">
      <c r="I9778" t="str">
        <f t="shared" si="184"/>
        <v/>
      </c>
    </row>
    <row r="9779" spans="9:9" x14ac:dyDescent="0.25">
      <c r="I9779" t="str">
        <f t="shared" si="184"/>
        <v/>
      </c>
    </row>
    <row r="9780" spans="9:9" x14ac:dyDescent="0.25">
      <c r="I9780" t="str">
        <f t="shared" si="184"/>
        <v/>
      </c>
    </row>
    <row r="9781" spans="9:9" x14ac:dyDescent="0.25">
      <c r="I9781" t="str">
        <f t="shared" si="184"/>
        <v/>
      </c>
    </row>
    <row r="9782" spans="9:9" x14ac:dyDescent="0.25">
      <c r="I9782" t="str">
        <f t="shared" si="184"/>
        <v/>
      </c>
    </row>
    <row r="9783" spans="9:9" x14ac:dyDescent="0.25">
      <c r="I9783" t="str">
        <f t="shared" si="184"/>
        <v/>
      </c>
    </row>
    <row r="9784" spans="9:9" x14ac:dyDescent="0.25">
      <c r="I9784" t="str">
        <f t="shared" si="184"/>
        <v/>
      </c>
    </row>
    <row r="9785" spans="9:9" x14ac:dyDescent="0.25">
      <c r="I9785" t="str">
        <f t="shared" si="184"/>
        <v/>
      </c>
    </row>
    <row r="9786" spans="9:9" x14ac:dyDescent="0.25">
      <c r="I9786" t="str">
        <f t="shared" si="184"/>
        <v/>
      </c>
    </row>
    <row r="9787" spans="9:9" x14ac:dyDescent="0.25">
      <c r="I9787" t="str">
        <f t="shared" si="184"/>
        <v/>
      </c>
    </row>
    <row r="9788" spans="9:9" x14ac:dyDescent="0.25">
      <c r="I9788" t="str">
        <f t="shared" si="184"/>
        <v/>
      </c>
    </row>
    <row r="9789" spans="9:9" x14ac:dyDescent="0.25">
      <c r="I9789" t="str">
        <f t="shared" si="184"/>
        <v/>
      </c>
    </row>
    <row r="9790" spans="9:9" x14ac:dyDescent="0.25">
      <c r="I9790" t="str">
        <f t="shared" si="184"/>
        <v/>
      </c>
    </row>
    <row r="9791" spans="9:9" x14ac:dyDescent="0.25">
      <c r="I9791" t="str">
        <f t="shared" si="184"/>
        <v/>
      </c>
    </row>
    <row r="9792" spans="9:9" x14ac:dyDescent="0.25">
      <c r="I9792" t="str">
        <f t="shared" si="184"/>
        <v/>
      </c>
    </row>
    <row r="9793" spans="9:9" x14ac:dyDescent="0.25">
      <c r="I9793" t="str">
        <f t="shared" si="184"/>
        <v/>
      </c>
    </row>
    <row r="9794" spans="9:9" x14ac:dyDescent="0.25">
      <c r="I9794" t="str">
        <f t="shared" si="184"/>
        <v/>
      </c>
    </row>
    <row r="9795" spans="9:9" x14ac:dyDescent="0.25">
      <c r="I9795" t="str">
        <f t="shared" si="184"/>
        <v/>
      </c>
    </row>
    <row r="9796" spans="9:9" x14ac:dyDescent="0.25">
      <c r="I9796" t="str">
        <f t="shared" si="184"/>
        <v/>
      </c>
    </row>
    <row r="9797" spans="9:9" x14ac:dyDescent="0.25">
      <c r="I9797" t="str">
        <f t="shared" si="184"/>
        <v/>
      </c>
    </row>
    <row r="9798" spans="9:9" x14ac:dyDescent="0.25">
      <c r="I9798" t="str">
        <f t="shared" ref="I9798:I9861" si="185">IF(OR(H9798="",H9798="(blank)"),"",1)</f>
        <v/>
      </c>
    </row>
    <row r="9799" spans="9:9" x14ac:dyDescent="0.25">
      <c r="I9799" t="str">
        <f t="shared" si="185"/>
        <v/>
      </c>
    </row>
    <row r="9800" spans="9:9" x14ac:dyDescent="0.25">
      <c r="I9800" t="str">
        <f t="shared" si="185"/>
        <v/>
      </c>
    </row>
    <row r="9801" spans="9:9" x14ac:dyDescent="0.25">
      <c r="I9801" t="str">
        <f t="shared" si="185"/>
        <v/>
      </c>
    </row>
    <row r="9802" spans="9:9" x14ac:dyDescent="0.25">
      <c r="I9802" t="str">
        <f t="shared" si="185"/>
        <v/>
      </c>
    </row>
    <row r="9803" spans="9:9" x14ac:dyDescent="0.25">
      <c r="I9803" t="str">
        <f t="shared" si="185"/>
        <v/>
      </c>
    </row>
    <row r="9804" spans="9:9" x14ac:dyDescent="0.25">
      <c r="I9804" t="str">
        <f t="shared" si="185"/>
        <v/>
      </c>
    </row>
    <row r="9805" spans="9:9" x14ac:dyDescent="0.25">
      <c r="I9805" t="str">
        <f t="shared" si="185"/>
        <v/>
      </c>
    </row>
    <row r="9806" spans="9:9" x14ac:dyDescent="0.25">
      <c r="I9806" t="str">
        <f t="shared" si="185"/>
        <v/>
      </c>
    </row>
    <row r="9807" spans="9:9" x14ac:dyDescent="0.25">
      <c r="I9807" t="str">
        <f t="shared" si="185"/>
        <v/>
      </c>
    </row>
    <row r="9808" spans="9:9" x14ac:dyDescent="0.25">
      <c r="I9808" t="str">
        <f t="shared" si="185"/>
        <v/>
      </c>
    </row>
    <row r="9809" spans="9:9" x14ac:dyDescent="0.25">
      <c r="I9809" t="str">
        <f t="shared" si="185"/>
        <v/>
      </c>
    </row>
    <row r="9810" spans="9:9" x14ac:dyDescent="0.25">
      <c r="I9810" t="str">
        <f t="shared" si="185"/>
        <v/>
      </c>
    </row>
    <row r="9811" spans="9:9" x14ac:dyDescent="0.25">
      <c r="I9811" t="str">
        <f t="shared" si="185"/>
        <v/>
      </c>
    </row>
    <row r="9812" spans="9:9" x14ac:dyDescent="0.25">
      <c r="I9812" t="str">
        <f t="shared" si="185"/>
        <v/>
      </c>
    </row>
    <row r="9813" spans="9:9" x14ac:dyDescent="0.25">
      <c r="I9813" t="str">
        <f t="shared" si="185"/>
        <v/>
      </c>
    </row>
    <row r="9814" spans="9:9" x14ac:dyDescent="0.25">
      <c r="I9814" t="str">
        <f t="shared" si="185"/>
        <v/>
      </c>
    </row>
    <row r="9815" spans="9:9" x14ac:dyDescent="0.25">
      <c r="I9815" t="str">
        <f t="shared" si="185"/>
        <v/>
      </c>
    </row>
    <row r="9816" spans="9:9" x14ac:dyDescent="0.25">
      <c r="I9816" t="str">
        <f t="shared" si="185"/>
        <v/>
      </c>
    </row>
    <row r="9817" spans="9:9" x14ac:dyDescent="0.25">
      <c r="I9817" t="str">
        <f t="shared" si="185"/>
        <v/>
      </c>
    </row>
    <row r="9818" spans="9:9" x14ac:dyDescent="0.25">
      <c r="I9818" t="str">
        <f t="shared" si="185"/>
        <v/>
      </c>
    </row>
    <row r="9819" spans="9:9" x14ac:dyDescent="0.25">
      <c r="I9819" t="str">
        <f t="shared" si="185"/>
        <v/>
      </c>
    </row>
    <row r="9820" spans="9:9" x14ac:dyDescent="0.25">
      <c r="I9820" t="str">
        <f t="shared" si="185"/>
        <v/>
      </c>
    </row>
    <row r="9821" spans="9:9" x14ac:dyDescent="0.25">
      <c r="I9821" t="str">
        <f t="shared" si="185"/>
        <v/>
      </c>
    </row>
    <row r="9822" spans="9:9" x14ac:dyDescent="0.25">
      <c r="I9822" t="str">
        <f t="shared" si="185"/>
        <v/>
      </c>
    </row>
    <row r="9823" spans="9:9" x14ac:dyDescent="0.25">
      <c r="I9823" t="str">
        <f t="shared" si="185"/>
        <v/>
      </c>
    </row>
    <row r="9824" spans="9:9" x14ac:dyDescent="0.25">
      <c r="I9824" t="str">
        <f t="shared" si="185"/>
        <v/>
      </c>
    </row>
    <row r="9825" spans="9:9" x14ac:dyDescent="0.25">
      <c r="I9825" t="str">
        <f t="shared" si="185"/>
        <v/>
      </c>
    </row>
    <row r="9826" spans="9:9" x14ac:dyDescent="0.25">
      <c r="I9826" t="str">
        <f t="shared" si="185"/>
        <v/>
      </c>
    </row>
    <row r="9827" spans="9:9" x14ac:dyDescent="0.25">
      <c r="I9827" t="str">
        <f t="shared" si="185"/>
        <v/>
      </c>
    </row>
    <row r="9828" spans="9:9" x14ac:dyDescent="0.25">
      <c r="I9828" t="str">
        <f t="shared" si="185"/>
        <v/>
      </c>
    </row>
    <row r="9829" spans="9:9" x14ac:dyDescent="0.25">
      <c r="I9829" t="str">
        <f t="shared" si="185"/>
        <v/>
      </c>
    </row>
    <row r="9830" spans="9:9" x14ac:dyDescent="0.25">
      <c r="I9830" t="str">
        <f t="shared" si="185"/>
        <v/>
      </c>
    </row>
    <row r="9831" spans="9:9" x14ac:dyDescent="0.25">
      <c r="I9831" t="str">
        <f t="shared" si="185"/>
        <v/>
      </c>
    </row>
    <row r="9832" spans="9:9" x14ac:dyDescent="0.25">
      <c r="I9832" t="str">
        <f t="shared" si="185"/>
        <v/>
      </c>
    </row>
    <row r="9833" spans="9:9" x14ac:dyDescent="0.25">
      <c r="I9833" t="str">
        <f t="shared" si="185"/>
        <v/>
      </c>
    </row>
    <row r="9834" spans="9:9" x14ac:dyDescent="0.25">
      <c r="I9834" t="str">
        <f t="shared" si="185"/>
        <v/>
      </c>
    </row>
    <row r="9835" spans="9:9" x14ac:dyDescent="0.25">
      <c r="I9835" t="str">
        <f t="shared" si="185"/>
        <v/>
      </c>
    </row>
    <row r="9836" spans="9:9" x14ac:dyDescent="0.25">
      <c r="I9836" t="str">
        <f t="shared" si="185"/>
        <v/>
      </c>
    </row>
    <row r="9837" spans="9:9" x14ac:dyDescent="0.25">
      <c r="I9837" t="str">
        <f t="shared" si="185"/>
        <v/>
      </c>
    </row>
    <row r="9838" spans="9:9" x14ac:dyDescent="0.25">
      <c r="I9838" t="str">
        <f t="shared" si="185"/>
        <v/>
      </c>
    </row>
    <row r="9839" spans="9:9" x14ac:dyDescent="0.25">
      <c r="I9839" t="str">
        <f t="shared" si="185"/>
        <v/>
      </c>
    </row>
    <row r="9840" spans="9:9" x14ac:dyDescent="0.25">
      <c r="I9840" t="str">
        <f t="shared" si="185"/>
        <v/>
      </c>
    </row>
    <row r="9841" spans="9:9" x14ac:dyDescent="0.25">
      <c r="I9841" t="str">
        <f t="shared" si="185"/>
        <v/>
      </c>
    </row>
    <row r="9842" spans="9:9" x14ac:dyDescent="0.25">
      <c r="I9842" t="str">
        <f t="shared" si="185"/>
        <v/>
      </c>
    </row>
    <row r="9843" spans="9:9" x14ac:dyDescent="0.25">
      <c r="I9843" t="str">
        <f t="shared" si="185"/>
        <v/>
      </c>
    </row>
    <row r="9844" spans="9:9" x14ac:dyDescent="0.25">
      <c r="I9844" t="str">
        <f t="shared" si="185"/>
        <v/>
      </c>
    </row>
    <row r="9845" spans="9:9" x14ac:dyDescent="0.25">
      <c r="I9845" t="str">
        <f t="shared" si="185"/>
        <v/>
      </c>
    </row>
    <row r="9846" spans="9:9" x14ac:dyDescent="0.25">
      <c r="I9846" t="str">
        <f t="shared" si="185"/>
        <v/>
      </c>
    </row>
    <row r="9847" spans="9:9" x14ac:dyDescent="0.25">
      <c r="I9847" t="str">
        <f t="shared" si="185"/>
        <v/>
      </c>
    </row>
    <row r="9848" spans="9:9" x14ac:dyDescent="0.25">
      <c r="I9848" t="str">
        <f t="shared" si="185"/>
        <v/>
      </c>
    </row>
    <row r="9849" spans="9:9" x14ac:dyDescent="0.25">
      <c r="I9849" t="str">
        <f t="shared" si="185"/>
        <v/>
      </c>
    </row>
    <row r="9850" spans="9:9" x14ac:dyDescent="0.25">
      <c r="I9850" t="str">
        <f t="shared" si="185"/>
        <v/>
      </c>
    </row>
    <row r="9851" spans="9:9" x14ac:dyDescent="0.25">
      <c r="I9851" t="str">
        <f t="shared" si="185"/>
        <v/>
      </c>
    </row>
    <row r="9852" spans="9:9" x14ac:dyDescent="0.25">
      <c r="I9852" t="str">
        <f t="shared" si="185"/>
        <v/>
      </c>
    </row>
    <row r="9853" spans="9:9" x14ac:dyDescent="0.25">
      <c r="I9853" t="str">
        <f t="shared" si="185"/>
        <v/>
      </c>
    </row>
    <row r="9854" spans="9:9" x14ac:dyDescent="0.25">
      <c r="I9854" t="str">
        <f t="shared" si="185"/>
        <v/>
      </c>
    </row>
    <row r="9855" spans="9:9" x14ac:dyDescent="0.25">
      <c r="I9855" t="str">
        <f t="shared" si="185"/>
        <v/>
      </c>
    </row>
    <row r="9856" spans="9:9" x14ac:dyDescent="0.25">
      <c r="I9856" t="str">
        <f t="shared" si="185"/>
        <v/>
      </c>
    </row>
    <row r="9857" spans="9:9" x14ac:dyDescent="0.25">
      <c r="I9857" t="str">
        <f t="shared" si="185"/>
        <v/>
      </c>
    </row>
    <row r="9858" spans="9:9" x14ac:dyDescent="0.25">
      <c r="I9858" t="str">
        <f t="shared" si="185"/>
        <v/>
      </c>
    </row>
    <row r="9859" spans="9:9" x14ac:dyDescent="0.25">
      <c r="I9859" t="str">
        <f t="shared" si="185"/>
        <v/>
      </c>
    </row>
    <row r="9860" spans="9:9" x14ac:dyDescent="0.25">
      <c r="I9860" t="str">
        <f t="shared" si="185"/>
        <v/>
      </c>
    </row>
    <row r="9861" spans="9:9" x14ac:dyDescent="0.25">
      <c r="I9861" t="str">
        <f t="shared" si="185"/>
        <v/>
      </c>
    </row>
    <row r="9862" spans="9:9" x14ac:dyDescent="0.25">
      <c r="I9862" t="str">
        <f t="shared" ref="I9862:I9925" si="186">IF(OR(H9862="",H9862="(blank)"),"",1)</f>
        <v/>
      </c>
    </row>
    <row r="9863" spans="9:9" x14ac:dyDescent="0.25">
      <c r="I9863" t="str">
        <f t="shared" si="186"/>
        <v/>
      </c>
    </row>
    <row r="9864" spans="9:9" x14ac:dyDescent="0.25">
      <c r="I9864" t="str">
        <f t="shared" si="186"/>
        <v/>
      </c>
    </row>
    <row r="9865" spans="9:9" x14ac:dyDescent="0.25">
      <c r="I9865" t="str">
        <f t="shared" si="186"/>
        <v/>
      </c>
    </row>
    <row r="9866" spans="9:9" x14ac:dyDescent="0.25">
      <c r="I9866" t="str">
        <f t="shared" si="186"/>
        <v/>
      </c>
    </row>
    <row r="9867" spans="9:9" x14ac:dyDescent="0.25">
      <c r="I9867" t="str">
        <f t="shared" si="186"/>
        <v/>
      </c>
    </row>
    <row r="9868" spans="9:9" x14ac:dyDescent="0.25">
      <c r="I9868" t="str">
        <f t="shared" si="186"/>
        <v/>
      </c>
    </row>
    <row r="9869" spans="9:9" x14ac:dyDescent="0.25">
      <c r="I9869" t="str">
        <f t="shared" si="186"/>
        <v/>
      </c>
    </row>
    <row r="9870" spans="9:9" x14ac:dyDescent="0.25">
      <c r="I9870" t="str">
        <f t="shared" si="186"/>
        <v/>
      </c>
    </row>
    <row r="9871" spans="9:9" x14ac:dyDescent="0.25">
      <c r="I9871" t="str">
        <f t="shared" si="186"/>
        <v/>
      </c>
    </row>
    <row r="9872" spans="9:9" x14ac:dyDescent="0.25">
      <c r="I9872" t="str">
        <f t="shared" si="186"/>
        <v/>
      </c>
    </row>
    <row r="9873" spans="9:9" x14ac:dyDescent="0.25">
      <c r="I9873" t="str">
        <f t="shared" si="186"/>
        <v/>
      </c>
    </row>
    <row r="9874" spans="9:9" x14ac:dyDescent="0.25">
      <c r="I9874" t="str">
        <f t="shared" si="186"/>
        <v/>
      </c>
    </row>
    <row r="9875" spans="9:9" x14ac:dyDescent="0.25">
      <c r="I9875" t="str">
        <f t="shared" si="186"/>
        <v/>
      </c>
    </row>
    <row r="9876" spans="9:9" x14ac:dyDescent="0.25">
      <c r="I9876" t="str">
        <f t="shared" si="186"/>
        <v/>
      </c>
    </row>
    <row r="9877" spans="9:9" x14ac:dyDescent="0.25">
      <c r="I9877" t="str">
        <f t="shared" si="186"/>
        <v/>
      </c>
    </row>
    <row r="9878" spans="9:9" x14ac:dyDescent="0.25">
      <c r="I9878" t="str">
        <f t="shared" si="186"/>
        <v/>
      </c>
    </row>
    <row r="9879" spans="9:9" x14ac:dyDescent="0.25">
      <c r="I9879" t="str">
        <f t="shared" si="186"/>
        <v/>
      </c>
    </row>
    <row r="9880" spans="9:9" x14ac:dyDescent="0.25">
      <c r="I9880" t="str">
        <f t="shared" si="186"/>
        <v/>
      </c>
    </row>
    <row r="9881" spans="9:9" x14ac:dyDescent="0.25">
      <c r="I9881" t="str">
        <f t="shared" si="186"/>
        <v/>
      </c>
    </row>
    <row r="9882" spans="9:9" x14ac:dyDescent="0.25">
      <c r="I9882" t="str">
        <f t="shared" si="186"/>
        <v/>
      </c>
    </row>
    <row r="9883" spans="9:9" x14ac:dyDescent="0.25">
      <c r="I9883" t="str">
        <f t="shared" si="186"/>
        <v/>
      </c>
    </row>
    <row r="9884" spans="9:9" x14ac:dyDescent="0.25">
      <c r="I9884" t="str">
        <f t="shared" si="186"/>
        <v/>
      </c>
    </row>
    <row r="9885" spans="9:9" x14ac:dyDescent="0.25">
      <c r="I9885" t="str">
        <f t="shared" si="186"/>
        <v/>
      </c>
    </row>
    <row r="9886" spans="9:9" x14ac:dyDescent="0.25">
      <c r="I9886" t="str">
        <f t="shared" si="186"/>
        <v/>
      </c>
    </row>
    <row r="9887" spans="9:9" x14ac:dyDescent="0.25">
      <c r="I9887" t="str">
        <f t="shared" si="186"/>
        <v/>
      </c>
    </row>
    <row r="9888" spans="9:9" x14ac:dyDescent="0.25">
      <c r="I9888" t="str">
        <f t="shared" si="186"/>
        <v/>
      </c>
    </row>
    <row r="9889" spans="9:9" x14ac:dyDescent="0.25">
      <c r="I9889" t="str">
        <f t="shared" si="186"/>
        <v/>
      </c>
    </row>
    <row r="9890" spans="9:9" x14ac:dyDescent="0.25">
      <c r="I9890" t="str">
        <f t="shared" si="186"/>
        <v/>
      </c>
    </row>
    <row r="9891" spans="9:9" x14ac:dyDescent="0.25">
      <c r="I9891" t="str">
        <f t="shared" si="186"/>
        <v/>
      </c>
    </row>
    <row r="9892" spans="9:9" x14ac:dyDescent="0.25">
      <c r="I9892" t="str">
        <f t="shared" si="186"/>
        <v/>
      </c>
    </row>
    <row r="9893" spans="9:9" x14ac:dyDescent="0.25">
      <c r="I9893" t="str">
        <f t="shared" si="186"/>
        <v/>
      </c>
    </row>
    <row r="9894" spans="9:9" x14ac:dyDescent="0.25">
      <c r="I9894" t="str">
        <f t="shared" si="186"/>
        <v/>
      </c>
    </row>
    <row r="9895" spans="9:9" x14ac:dyDescent="0.25">
      <c r="I9895" t="str">
        <f t="shared" si="186"/>
        <v/>
      </c>
    </row>
    <row r="9896" spans="9:9" x14ac:dyDescent="0.25">
      <c r="I9896" t="str">
        <f t="shared" si="186"/>
        <v/>
      </c>
    </row>
    <row r="9897" spans="9:9" x14ac:dyDescent="0.25">
      <c r="I9897" t="str">
        <f t="shared" si="186"/>
        <v/>
      </c>
    </row>
    <row r="9898" spans="9:9" x14ac:dyDescent="0.25">
      <c r="I9898" t="str">
        <f t="shared" si="186"/>
        <v/>
      </c>
    </row>
    <row r="9899" spans="9:9" x14ac:dyDescent="0.25">
      <c r="I9899" t="str">
        <f t="shared" si="186"/>
        <v/>
      </c>
    </row>
    <row r="9900" spans="9:9" x14ac:dyDescent="0.25">
      <c r="I9900" t="str">
        <f t="shared" si="186"/>
        <v/>
      </c>
    </row>
    <row r="9901" spans="9:9" x14ac:dyDescent="0.25">
      <c r="I9901" t="str">
        <f t="shared" si="186"/>
        <v/>
      </c>
    </row>
    <row r="9902" spans="9:9" x14ac:dyDescent="0.25">
      <c r="I9902" t="str">
        <f t="shared" si="186"/>
        <v/>
      </c>
    </row>
    <row r="9903" spans="9:9" x14ac:dyDescent="0.25">
      <c r="I9903" t="str">
        <f t="shared" si="186"/>
        <v/>
      </c>
    </row>
    <row r="9904" spans="9:9" x14ac:dyDescent="0.25">
      <c r="I9904" t="str">
        <f t="shared" si="186"/>
        <v/>
      </c>
    </row>
    <row r="9905" spans="9:9" x14ac:dyDescent="0.25">
      <c r="I9905" t="str">
        <f t="shared" si="186"/>
        <v/>
      </c>
    </row>
    <row r="9906" spans="9:9" x14ac:dyDescent="0.25">
      <c r="I9906" t="str">
        <f t="shared" si="186"/>
        <v/>
      </c>
    </row>
    <row r="9907" spans="9:9" x14ac:dyDescent="0.25">
      <c r="I9907" t="str">
        <f t="shared" si="186"/>
        <v/>
      </c>
    </row>
    <row r="9908" spans="9:9" x14ac:dyDescent="0.25">
      <c r="I9908" t="str">
        <f t="shared" si="186"/>
        <v/>
      </c>
    </row>
    <row r="9909" spans="9:9" x14ac:dyDescent="0.25">
      <c r="I9909" t="str">
        <f t="shared" si="186"/>
        <v/>
      </c>
    </row>
    <row r="9910" spans="9:9" x14ac:dyDescent="0.25">
      <c r="I9910" t="str">
        <f t="shared" si="186"/>
        <v/>
      </c>
    </row>
    <row r="9911" spans="9:9" x14ac:dyDescent="0.25">
      <c r="I9911" t="str">
        <f t="shared" si="186"/>
        <v/>
      </c>
    </row>
    <row r="9912" spans="9:9" x14ac:dyDescent="0.25">
      <c r="I9912" t="str">
        <f t="shared" si="186"/>
        <v/>
      </c>
    </row>
    <row r="9913" spans="9:9" x14ac:dyDescent="0.25">
      <c r="I9913" t="str">
        <f t="shared" si="186"/>
        <v/>
      </c>
    </row>
    <row r="9914" spans="9:9" x14ac:dyDescent="0.25">
      <c r="I9914" t="str">
        <f t="shared" si="186"/>
        <v/>
      </c>
    </row>
    <row r="9915" spans="9:9" x14ac:dyDescent="0.25">
      <c r="I9915" t="str">
        <f t="shared" si="186"/>
        <v/>
      </c>
    </row>
    <row r="9916" spans="9:9" x14ac:dyDescent="0.25">
      <c r="I9916" t="str">
        <f t="shared" si="186"/>
        <v/>
      </c>
    </row>
    <row r="9917" spans="9:9" x14ac:dyDescent="0.25">
      <c r="I9917" t="str">
        <f t="shared" si="186"/>
        <v/>
      </c>
    </row>
    <row r="9918" spans="9:9" x14ac:dyDescent="0.25">
      <c r="I9918" t="str">
        <f t="shared" si="186"/>
        <v/>
      </c>
    </row>
    <row r="9919" spans="9:9" x14ac:dyDescent="0.25">
      <c r="I9919" t="str">
        <f t="shared" si="186"/>
        <v/>
      </c>
    </row>
    <row r="9920" spans="9:9" x14ac:dyDescent="0.25">
      <c r="I9920" t="str">
        <f t="shared" si="186"/>
        <v/>
      </c>
    </row>
    <row r="9921" spans="9:9" x14ac:dyDescent="0.25">
      <c r="I9921" t="str">
        <f t="shared" si="186"/>
        <v/>
      </c>
    </row>
    <row r="9922" spans="9:9" x14ac:dyDescent="0.25">
      <c r="I9922" t="str">
        <f t="shared" si="186"/>
        <v/>
      </c>
    </row>
    <row r="9923" spans="9:9" x14ac:dyDescent="0.25">
      <c r="I9923" t="str">
        <f t="shared" si="186"/>
        <v/>
      </c>
    </row>
    <row r="9924" spans="9:9" x14ac:dyDescent="0.25">
      <c r="I9924" t="str">
        <f t="shared" si="186"/>
        <v/>
      </c>
    </row>
    <row r="9925" spans="9:9" x14ac:dyDescent="0.25">
      <c r="I9925" t="str">
        <f t="shared" si="186"/>
        <v/>
      </c>
    </row>
    <row r="9926" spans="9:9" x14ac:dyDescent="0.25">
      <c r="I9926" t="str">
        <f t="shared" ref="I9926:I9989" si="187">IF(OR(H9926="",H9926="(blank)"),"",1)</f>
        <v/>
      </c>
    </row>
    <row r="9927" spans="9:9" x14ac:dyDescent="0.25">
      <c r="I9927" t="str">
        <f t="shared" si="187"/>
        <v/>
      </c>
    </row>
    <row r="9928" spans="9:9" x14ac:dyDescent="0.25">
      <c r="I9928" t="str">
        <f t="shared" si="187"/>
        <v/>
      </c>
    </row>
    <row r="9929" spans="9:9" x14ac:dyDescent="0.25">
      <c r="I9929" t="str">
        <f t="shared" si="187"/>
        <v/>
      </c>
    </row>
    <row r="9930" spans="9:9" x14ac:dyDescent="0.25">
      <c r="I9930" t="str">
        <f t="shared" si="187"/>
        <v/>
      </c>
    </row>
    <row r="9931" spans="9:9" x14ac:dyDescent="0.25">
      <c r="I9931" t="str">
        <f t="shared" si="187"/>
        <v/>
      </c>
    </row>
    <row r="9932" spans="9:9" x14ac:dyDescent="0.25">
      <c r="I9932" t="str">
        <f t="shared" si="187"/>
        <v/>
      </c>
    </row>
    <row r="9933" spans="9:9" x14ac:dyDescent="0.25">
      <c r="I9933" t="str">
        <f t="shared" si="187"/>
        <v/>
      </c>
    </row>
    <row r="9934" spans="9:9" x14ac:dyDescent="0.25">
      <c r="I9934" t="str">
        <f t="shared" si="187"/>
        <v/>
      </c>
    </row>
    <row r="9935" spans="9:9" x14ac:dyDescent="0.25">
      <c r="I9935" t="str">
        <f t="shared" si="187"/>
        <v/>
      </c>
    </row>
    <row r="9936" spans="9:9" x14ac:dyDescent="0.25">
      <c r="I9936" t="str">
        <f t="shared" si="187"/>
        <v/>
      </c>
    </row>
    <row r="9937" spans="9:9" x14ac:dyDescent="0.25">
      <c r="I9937" t="str">
        <f t="shared" si="187"/>
        <v/>
      </c>
    </row>
    <row r="9938" spans="9:9" x14ac:dyDescent="0.25">
      <c r="I9938" t="str">
        <f t="shared" si="187"/>
        <v/>
      </c>
    </row>
    <row r="9939" spans="9:9" x14ac:dyDescent="0.25">
      <c r="I9939" t="str">
        <f t="shared" si="187"/>
        <v/>
      </c>
    </row>
    <row r="9940" spans="9:9" x14ac:dyDescent="0.25">
      <c r="I9940" t="str">
        <f t="shared" si="187"/>
        <v/>
      </c>
    </row>
    <row r="9941" spans="9:9" x14ac:dyDescent="0.25">
      <c r="I9941" t="str">
        <f t="shared" si="187"/>
        <v/>
      </c>
    </row>
    <row r="9942" spans="9:9" x14ac:dyDescent="0.25">
      <c r="I9942" t="str">
        <f t="shared" si="187"/>
        <v/>
      </c>
    </row>
    <row r="9943" spans="9:9" x14ac:dyDescent="0.25">
      <c r="I9943" t="str">
        <f t="shared" si="187"/>
        <v/>
      </c>
    </row>
    <row r="9944" spans="9:9" x14ac:dyDescent="0.25">
      <c r="I9944" t="str">
        <f t="shared" si="187"/>
        <v/>
      </c>
    </row>
    <row r="9945" spans="9:9" x14ac:dyDescent="0.25">
      <c r="I9945" t="str">
        <f t="shared" si="187"/>
        <v/>
      </c>
    </row>
    <row r="9946" spans="9:9" x14ac:dyDescent="0.25">
      <c r="I9946" t="str">
        <f t="shared" si="187"/>
        <v/>
      </c>
    </row>
    <row r="9947" spans="9:9" x14ac:dyDescent="0.25">
      <c r="I9947" t="str">
        <f t="shared" si="187"/>
        <v/>
      </c>
    </row>
    <row r="9948" spans="9:9" x14ac:dyDescent="0.25">
      <c r="I9948" t="str">
        <f t="shared" si="187"/>
        <v/>
      </c>
    </row>
    <row r="9949" spans="9:9" x14ac:dyDescent="0.25">
      <c r="I9949" t="str">
        <f t="shared" si="187"/>
        <v/>
      </c>
    </row>
    <row r="9950" spans="9:9" x14ac:dyDescent="0.25">
      <c r="I9950" t="str">
        <f t="shared" si="187"/>
        <v/>
      </c>
    </row>
    <row r="9951" spans="9:9" x14ac:dyDescent="0.25">
      <c r="I9951" t="str">
        <f t="shared" si="187"/>
        <v/>
      </c>
    </row>
    <row r="9952" spans="9:9" x14ac:dyDescent="0.25">
      <c r="I9952" t="str">
        <f t="shared" si="187"/>
        <v/>
      </c>
    </row>
    <row r="9953" spans="9:9" x14ac:dyDescent="0.25">
      <c r="I9953" t="str">
        <f t="shared" si="187"/>
        <v/>
      </c>
    </row>
    <row r="9954" spans="9:9" x14ac:dyDescent="0.25">
      <c r="I9954" t="str">
        <f t="shared" si="187"/>
        <v/>
      </c>
    </row>
    <row r="9955" spans="9:9" x14ac:dyDescent="0.25">
      <c r="I9955" t="str">
        <f t="shared" si="187"/>
        <v/>
      </c>
    </row>
    <row r="9956" spans="9:9" x14ac:dyDescent="0.25">
      <c r="I9956" t="str">
        <f t="shared" si="187"/>
        <v/>
      </c>
    </row>
    <row r="9957" spans="9:9" x14ac:dyDescent="0.25">
      <c r="I9957" t="str">
        <f t="shared" si="187"/>
        <v/>
      </c>
    </row>
    <row r="9958" spans="9:9" x14ac:dyDescent="0.25">
      <c r="I9958" t="str">
        <f t="shared" si="187"/>
        <v/>
      </c>
    </row>
    <row r="9959" spans="9:9" x14ac:dyDescent="0.25">
      <c r="I9959" t="str">
        <f t="shared" si="187"/>
        <v/>
      </c>
    </row>
    <row r="9960" spans="9:9" x14ac:dyDescent="0.25">
      <c r="I9960" t="str">
        <f t="shared" si="187"/>
        <v/>
      </c>
    </row>
    <row r="9961" spans="9:9" x14ac:dyDescent="0.25">
      <c r="I9961" t="str">
        <f t="shared" si="187"/>
        <v/>
      </c>
    </row>
    <row r="9962" spans="9:9" x14ac:dyDescent="0.25">
      <c r="I9962" t="str">
        <f t="shared" si="187"/>
        <v/>
      </c>
    </row>
    <row r="9963" spans="9:9" x14ac:dyDescent="0.25">
      <c r="I9963" t="str">
        <f t="shared" si="187"/>
        <v/>
      </c>
    </row>
    <row r="9964" spans="9:9" x14ac:dyDescent="0.25">
      <c r="I9964" t="str">
        <f t="shared" si="187"/>
        <v/>
      </c>
    </row>
    <row r="9965" spans="9:9" x14ac:dyDescent="0.25">
      <c r="I9965" t="str">
        <f t="shared" si="187"/>
        <v/>
      </c>
    </row>
    <row r="9966" spans="9:9" x14ac:dyDescent="0.25">
      <c r="I9966" t="str">
        <f t="shared" si="187"/>
        <v/>
      </c>
    </row>
    <row r="9967" spans="9:9" x14ac:dyDescent="0.25">
      <c r="I9967" t="str">
        <f t="shared" si="187"/>
        <v/>
      </c>
    </row>
    <row r="9968" spans="9:9" x14ac:dyDescent="0.25">
      <c r="I9968" t="str">
        <f t="shared" si="187"/>
        <v/>
      </c>
    </row>
    <row r="9969" spans="9:9" x14ac:dyDescent="0.25">
      <c r="I9969" t="str">
        <f t="shared" si="187"/>
        <v/>
      </c>
    </row>
    <row r="9970" spans="9:9" x14ac:dyDescent="0.25">
      <c r="I9970" t="str">
        <f t="shared" si="187"/>
        <v/>
      </c>
    </row>
    <row r="9971" spans="9:9" x14ac:dyDescent="0.25">
      <c r="I9971" t="str">
        <f t="shared" si="187"/>
        <v/>
      </c>
    </row>
    <row r="9972" spans="9:9" x14ac:dyDescent="0.25">
      <c r="I9972" t="str">
        <f t="shared" si="187"/>
        <v/>
      </c>
    </row>
    <row r="9973" spans="9:9" x14ac:dyDescent="0.25">
      <c r="I9973" t="str">
        <f t="shared" si="187"/>
        <v/>
      </c>
    </row>
    <row r="9974" spans="9:9" x14ac:dyDescent="0.25">
      <c r="I9974" t="str">
        <f t="shared" si="187"/>
        <v/>
      </c>
    </row>
    <row r="9975" spans="9:9" x14ac:dyDescent="0.25">
      <c r="I9975" t="str">
        <f t="shared" si="187"/>
        <v/>
      </c>
    </row>
    <row r="9976" spans="9:9" x14ac:dyDescent="0.25">
      <c r="I9976" t="str">
        <f t="shared" si="187"/>
        <v/>
      </c>
    </row>
    <row r="9977" spans="9:9" x14ac:dyDescent="0.25">
      <c r="I9977" t="str">
        <f t="shared" si="187"/>
        <v/>
      </c>
    </row>
    <row r="9978" spans="9:9" x14ac:dyDescent="0.25">
      <c r="I9978" t="str">
        <f t="shared" si="187"/>
        <v/>
      </c>
    </row>
    <row r="9979" spans="9:9" x14ac:dyDescent="0.25">
      <c r="I9979" t="str">
        <f t="shared" si="187"/>
        <v/>
      </c>
    </row>
    <row r="9980" spans="9:9" x14ac:dyDescent="0.25">
      <c r="I9980" t="str">
        <f t="shared" si="187"/>
        <v/>
      </c>
    </row>
    <row r="9981" spans="9:9" x14ac:dyDescent="0.25">
      <c r="I9981" t="str">
        <f t="shared" si="187"/>
        <v/>
      </c>
    </row>
    <row r="9982" spans="9:9" x14ac:dyDescent="0.25">
      <c r="I9982" t="str">
        <f t="shared" si="187"/>
        <v/>
      </c>
    </row>
    <row r="9983" spans="9:9" x14ac:dyDescent="0.25">
      <c r="I9983" t="str">
        <f t="shared" si="187"/>
        <v/>
      </c>
    </row>
    <row r="9984" spans="9:9" x14ac:dyDescent="0.25">
      <c r="I9984" t="str">
        <f t="shared" si="187"/>
        <v/>
      </c>
    </row>
    <row r="9985" spans="9:9" x14ac:dyDescent="0.25">
      <c r="I9985" t="str">
        <f t="shared" si="187"/>
        <v/>
      </c>
    </row>
    <row r="9986" spans="9:9" x14ac:dyDescent="0.25">
      <c r="I9986" t="str">
        <f t="shared" si="187"/>
        <v/>
      </c>
    </row>
    <row r="9987" spans="9:9" x14ac:dyDescent="0.25">
      <c r="I9987" t="str">
        <f t="shared" si="187"/>
        <v/>
      </c>
    </row>
    <row r="9988" spans="9:9" x14ac:dyDescent="0.25">
      <c r="I9988" t="str">
        <f t="shared" si="187"/>
        <v/>
      </c>
    </row>
    <row r="9989" spans="9:9" x14ac:dyDescent="0.25">
      <c r="I9989" t="str">
        <f t="shared" si="187"/>
        <v/>
      </c>
    </row>
    <row r="9990" spans="9:9" x14ac:dyDescent="0.25">
      <c r="I9990" t="str">
        <f t="shared" ref="I9990:I10053" si="188">IF(OR(H9990="",H9990="(blank)"),"",1)</f>
        <v/>
      </c>
    </row>
    <row r="9991" spans="9:9" x14ac:dyDescent="0.25">
      <c r="I9991" t="str">
        <f t="shared" si="188"/>
        <v/>
      </c>
    </row>
    <row r="9992" spans="9:9" x14ac:dyDescent="0.25">
      <c r="I9992" t="str">
        <f t="shared" si="188"/>
        <v/>
      </c>
    </row>
    <row r="9993" spans="9:9" x14ac:dyDescent="0.25">
      <c r="I9993" t="str">
        <f t="shared" si="188"/>
        <v/>
      </c>
    </row>
    <row r="9994" spans="9:9" x14ac:dyDescent="0.25">
      <c r="I9994" t="str">
        <f t="shared" si="188"/>
        <v/>
      </c>
    </row>
    <row r="9995" spans="9:9" x14ac:dyDescent="0.25">
      <c r="I9995" t="str">
        <f t="shared" si="188"/>
        <v/>
      </c>
    </row>
    <row r="9996" spans="9:9" x14ac:dyDescent="0.25">
      <c r="I9996" t="str">
        <f t="shared" si="188"/>
        <v/>
      </c>
    </row>
    <row r="9997" spans="9:9" x14ac:dyDescent="0.25">
      <c r="I9997" t="str">
        <f t="shared" si="188"/>
        <v/>
      </c>
    </row>
    <row r="9998" spans="9:9" x14ac:dyDescent="0.25">
      <c r="I9998" t="str">
        <f t="shared" si="188"/>
        <v/>
      </c>
    </row>
    <row r="9999" spans="9:9" x14ac:dyDescent="0.25">
      <c r="I9999" t="str">
        <f t="shared" si="188"/>
        <v/>
      </c>
    </row>
    <row r="10000" spans="9:9" x14ac:dyDescent="0.25">
      <c r="I10000" t="str">
        <f t="shared" si="188"/>
        <v/>
      </c>
    </row>
    <row r="10001" spans="9:9" x14ac:dyDescent="0.25">
      <c r="I10001" t="str">
        <f t="shared" si="188"/>
        <v/>
      </c>
    </row>
    <row r="10002" spans="9:9" x14ac:dyDescent="0.25">
      <c r="I10002" t="str">
        <f t="shared" si="188"/>
        <v/>
      </c>
    </row>
    <row r="10003" spans="9:9" x14ac:dyDescent="0.25">
      <c r="I10003" t="str">
        <f t="shared" si="188"/>
        <v/>
      </c>
    </row>
    <row r="10004" spans="9:9" x14ac:dyDescent="0.25">
      <c r="I10004" t="str">
        <f t="shared" si="188"/>
        <v/>
      </c>
    </row>
    <row r="10005" spans="9:9" x14ac:dyDescent="0.25">
      <c r="I10005" t="str">
        <f t="shared" si="188"/>
        <v/>
      </c>
    </row>
    <row r="10006" spans="9:9" x14ac:dyDescent="0.25">
      <c r="I10006" t="str">
        <f t="shared" si="188"/>
        <v/>
      </c>
    </row>
    <row r="10007" spans="9:9" x14ac:dyDescent="0.25">
      <c r="I10007" t="str">
        <f t="shared" si="188"/>
        <v/>
      </c>
    </row>
    <row r="10008" spans="9:9" x14ac:dyDescent="0.25">
      <c r="I10008" t="str">
        <f t="shared" si="188"/>
        <v/>
      </c>
    </row>
    <row r="10009" spans="9:9" x14ac:dyDescent="0.25">
      <c r="I10009" t="str">
        <f t="shared" si="188"/>
        <v/>
      </c>
    </row>
    <row r="10010" spans="9:9" x14ac:dyDescent="0.25">
      <c r="I10010" t="str">
        <f t="shared" si="188"/>
        <v/>
      </c>
    </row>
    <row r="10011" spans="9:9" x14ac:dyDescent="0.25">
      <c r="I10011" t="str">
        <f t="shared" si="188"/>
        <v/>
      </c>
    </row>
    <row r="10012" spans="9:9" x14ac:dyDescent="0.25">
      <c r="I10012" t="str">
        <f t="shared" si="188"/>
        <v/>
      </c>
    </row>
    <row r="10013" spans="9:9" x14ac:dyDescent="0.25">
      <c r="I10013" t="str">
        <f t="shared" si="188"/>
        <v/>
      </c>
    </row>
    <row r="10014" spans="9:9" x14ac:dyDescent="0.25">
      <c r="I10014" t="str">
        <f t="shared" si="188"/>
        <v/>
      </c>
    </row>
    <row r="10015" spans="9:9" x14ac:dyDescent="0.25">
      <c r="I10015" t="str">
        <f t="shared" si="188"/>
        <v/>
      </c>
    </row>
    <row r="10016" spans="9:9" x14ac:dyDescent="0.25">
      <c r="I10016" t="str">
        <f t="shared" si="188"/>
        <v/>
      </c>
    </row>
    <row r="10017" spans="9:9" x14ac:dyDescent="0.25">
      <c r="I10017" t="str">
        <f t="shared" si="188"/>
        <v/>
      </c>
    </row>
    <row r="10018" spans="9:9" x14ac:dyDescent="0.25">
      <c r="I10018" t="str">
        <f t="shared" si="188"/>
        <v/>
      </c>
    </row>
    <row r="10019" spans="9:9" x14ac:dyDescent="0.25">
      <c r="I10019" t="str">
        <f t="shared" si="188"/>
        <v/>
      </c>
    </row>
    <row r="10020" spans="9:9" x14ac:dyDescent="0.25">
      <c r="I10020" t="str">
        <f t="shared" si="188"/>
        <v/>
      </c>
    </row>
    <row r="10021" spans="9:9" x14ac:dyDescent="0.25">
      <c r="I10021" t="str">
        <f t="shared" si="188"/>
        <v/>
      </c>
    </row>
    <row r="10022" spans="9:9" x14ac:dyDescent="0.25">
      <c r="I10022" t="str">
        <f t="shared" si="188"/>
        <v/>
      </c>
    </row>
    <row r="10023" spans="9:9" x14ac:dyDescent="0.25">
      <c r="I10023" t="str">
        <f t="shared" si="188"/>
        <v/>
      </c>
    </row>
    <row r="10024" spans="9:9" x14ac:dyDescent="0.25">
      <c r="I10024" t="str">
        <f t="shared" si="188"/>
        <v/>
      </c>
    </row>
    <row r="10025" spans="9:9" x14ac:dyDescent="0.25">
      <c r="I10025" t="str">
        <f t="shared" si="188"/>
        <v/>
      </c>
    </row>
    <row r="10026" spans="9:9" x14ac:dyDescent="0.25">
      <c r="I10026" t="str">
        <f t="shared" si="188"/>
        <v/>
      </c>
    </row>
    <row r="10027" spans="9:9" x14ac:dyDescent="0.25">
      <c r="I10027" t="str">
        <f t="shared" si="188"/>
        <v/>
      </c>
    </row>
    <row r="10028" spans="9:9" x14ac:dyDescent="0.25">
      <c r="I10028" t="str">
        <f t="shared" si="188"/>
        <v/>
      </c>
    </row>
    <row r="10029" spans="9:9" x14ac:dyDescent="0.25">
      <c r="I10029" t="str">
        <f t="shared" si="188"/>
        <v/>
      </c>
    </row>
    <row r="10030" spans="9:9" x14ac:dyDescent="0.25">
      <c r="I10030" t="str">
        <f t="shared" si="188"/>
        <v/>
      </c>
    </row>
    <row r="10031" spans="9:9" x14ac:dyDescent="0.25">
      <c r="I10031" t="str">
        <f t="shared" si="188"/>
        <v/>
      </c>
    </row>
    <row r="10032" spans="9:9" x14ac:dyDescent="0.25">
      <c r="I10032" t="str">
        <f t="shared" si="188"/>
        <v/>
      </c>
    </row>
    <row r="10033" spans="9:9" x14ac:dyDescent="0.25">
      <c r="I10033" t="str">
        <f t="shared" si="188"/>
        <v/>
      </c>
    </row>
    <row r="10034" spans="9:9" x14ac:dyDescent="0.25">
      <c r="I10034" t="str">
        <f t="shared" si="188"/>
        <v/>
      </c>
    </row>
    <row r="10035" spans="9:9" x14ac:dyDescent="0.25">
      <c r="I10035" t="str">
        <f t="shared" si="188"/>
        <v/>
      </c>
    </row>
    <row r="10036" spans="9:9" x14ac:dyDescent="0.25">
      <c r="I10036" t="str">
        <f t="shared" si="188"/>
        <v/>
      </c>
    </row>
    <row r="10037" spans="9:9" x14ac:dyDescent="0.25">
      <c r="I10037" t="str">
        <f t="shared" si="188"/>
        <v/>
      </c>
    </row>
    <row r="10038" spans="9:9" x14ac:dyDescent="0.25">
      <c r="I10038" t="str">
        <f t="shared" si="188"/>
        <v/>
      </c>
    </row>
    <row r="10039" spans="9:9" x14ac:dyDescent="0.25">
      <c r="I10039" t="str">
        <f t="shared" si="188"/>
        <v/>
      </c>
    </row>
    <row r="10040" spans="9:9" x14ac:dyDescent="0.25">
      <c r="I10040" t="str">
        <f t="shared" si="188"/>
        <v/>
      </c>
    </row>
    <row r="10041" spans="9:9" x14ac:dyDescent="0.25">
      <c r="I10041" t="str">
        <f t="shared" si="188"/>
        <v/>
      </c>
    </row>
    <row r="10042" spans="9:9" x14ac:dyDescent="0.25">
      <c r="I10042" t="str">
        <f t="shared" si="188"/>
        <v/>
      </c>
    </row>
    <row r="10043" spans="9:9" x14ac:dyDescent="0.25">
      <c r="I10043" t="str">
        <f t="shared" si="188"/>
        <v/>
      </c>
    </row>
    <row r="10044" spans="9:9" x14ac:dyDescent="0.25">
      <c r="I10044" t="str">
        <f t="shared" si="188"/>
        <v/>
      </c>
    </row>
    <row r="10045" spans="9:9" x14ac:dyDescent="0.25">
      <c r="I10045" t="str">
        <f t="shared" si="188"/>
        <v/>
      </c>
    </row>
    <row r="10046" spans="9:9" x14ac:dyDescent="0.25">
      <c r="I10046" t="str">
        <f t="shared" si="188"/>
        <v/>
      </c>
    </row>
    <row r="10047" spans="9:9" x14ac:dyDescent="0.25">
      <c r="I10047" t="str">
        <f t="shared" si="188"/>
        <v/>
      </c>
    </row>
    <row r="10048" spans="9:9" x14ac:dyDescent="0.25">
      <c r="I10048" t="str">
        <f t="shared" si="188"/>
        <v/>
      </c>
    </row>
    <row r="10049" spans="9:9" x14ac:dyDescent="0.25">
      <c r="I10049" t="str">
        <f t="shared" si="188"/>
        <v/>
      </c>
    </row>
    <row r="10050" spans="9:9" x14ac:dyDescent="0.25">
      <c r="I10050" t="str">
        <f t="shared" si="188"/>
        <v/>
      </c>
    </row>
    <row r="10051" spans="9:9" x14ac:dyDescent="0.25">
      <c r="I10051" t="str">
        <f t="shared" si="188"/>
        <v/>
      </c>
    </row>
    <row r="10052" spans="9:9" x14ac:dyDescent="0.25">
      <c r="I10052" t="str">
        <f t="shared" si="188"/>
        <v/>
      </c>
    </row>
    <row r="10053" spans="9:9" x14ac:dyDescent="0.25">
      <c r="I10053" t="str">
        <f t="shared" si="188"/>
        <v/>
      </c>
    </row>
    <row r="10054" spans="9:9" x14ac:dyDescent="0.25">
      <c r="I10054" t="str">
        <f t="shared" ref="I10054:I10117" si="189">IF(OR(H10054="",H10054="(blank)"),"",1)</f>
        <v/>
      </c>
    </row>
    <row r="10055" spans="9:9" x14ac:dyDescent="0.25">
      <c r="I10055" t="str">
        <f t="shared" si="189"/>
        <v/>
      </c>
    </row>
    <row r="10056" spans="9:9" x14ac:dyDescent="0.25">
      <c r="I10056" t="str">
        <f t="shared" si="189"/>
        <v/>
      </c>
    </row>
    <row r="10057" spans="9:9" x14ac:dyDescent="0.25">
      <c r="I10057" t="str">
        <f t="shared" si="189"/>
        <v/>
      </c>
    </row>
    <row r="10058" spans="9:9" x14ac:dyDescent="0.25">
      <c r="I10058" t="str">
        <f t="shared" si="189"/>
        <v/>
      </c>
    </row>
    <row r="10059" spans="9:9" x14ac:dyDescent="0.25">
      <c r="I10059" t="str">
        <f t="shared" si="189"/>
        <v/>
      </c>
    </row>
    <row r="10060" spans="9:9" x14ac:dyDescent="0.25">
      <c r="I10060" t="str">
        <f t="shared" si="189"/>
        <v/>
      </c>
    </row>
    <row r="10061" spans="9:9" x14ac:dyDescent="0.25">
      <c r="I10061" t="str">
        <f t="shared" si="189"/>
        <v/>
      </c>
    </row>
    <row r="10062" spans="9:9" x14ac:dyDescent="0.25">
      <c r="I10062" t="str">
        <f t="shared" si="189"/>
        <v/>
      </c>
    </row>
    <row r="10063" spans="9:9" x14ac:dyDescent="0.25">
      <c r="I10063" t="str">
        <f t="shared" si="189"/>
        <v/>
      </c>
    </row>
    <row r="10064" spans="9:9" x14ac:dyDescent="0.25">
      <c r="I10064" t="str">
        <f t="shared" si="189"/>
        <v/>
      </c>
    </row>
    <row r="10065" spans="9:9" x14ac:dyDescent="0.25">
      <c r="I10065" t="str">
        <f t="shared" si="189"/>
        <v/>
      </c>
    </row>
    <row r="10066" spans="9:9" x14ac:dyDescent="0.25">
      <c r="I10066" t="str">
        <f t="shared" si="189"/>
        <v/>
      </c>
    </row>
    <row r="10067" spans="9:9" x14ac:dyDescent="0.25">
      <c r="I10067" t="str">
        <f t="shared" si="189"/>
        <v/>
      </c>
    </row>
    <row r="10068" spans="9:9" x14ac:dyDescent="0.25">
      <c r="I10068" t="str">
        <f t="shared" si="189"/>
        <v/>
      </c>
    </row>
    <row r="10069" spans="9:9" x14ac:dyDescent="0.25">
      <c r="I10069" t="str">
        <f t="shared" si="189"/>
        <v/>
      </c>
    </row>
    <row r="10070" spans="9:9" x14ac:dyDescent="0.25">
      <c r="I10070" t="str">
        <f t="shared" si="189"/>
        <v/>
      </c>
    </row>
    <row r="10071" spans="9:9" x14ac:dyDescent="0.25">
      <c r="I10071" t="str">
        <f t="shared" si="189"/>
        <v/>
      </c>
    </row>
    <row r="10072" spans="9:9" x14ac:dyDescent="0.25">
      <c r="I10072" t="str">
        <f t="shared" si="189"/>
        <v/>
      </c>
    </row>
    <row r="10073" spans="9:9" x14ac:dyDescent="0.25">
      <c r="I10073" t="str">
        <f t="shared" si="189"/>
        <v/>
      </c>
    </row>
    <row r="10074" spans="9:9" x14ac:dyDescent="0.25">
      <c r="I10074" t="str">
        <f t="shared" si="189"/>
        <v/>
      </c>
    </row>
    <row r="10075" spans="9:9" x14ac:dyDescent="0.25">
      <c r="I10075" t="str">
        <f t="shared" si="189"/>
        <v/>
      </c>
    </row>
    <row r="10076" spans="9:9" x14ac:dyDescent="0.25">
      <c r="I10076" t="str">
        <f t="shared" si="189"/>
        <v/>
      </c>
    </row>
    <row r="10077" spans="9:9" x14ac:dyDescent="0.25">
      <c r="I10077" t="str">
        <f t="shared" si="189"/>
        <v/>
      </c>
    </row>
    <row r="10078" spans="9:9" x14ac:dyDescent="0.25">
      <c r="I10078" t="str">
        <f t="shared" si="189"/>
        <v/>
      </c>
    </row>
    <row r="10079" spans="9:9" x14ac:dyDescent="0.25">
      <c r="I10079" t="str">
        <f t="shared" si="189"/>
        <v/>
      </c>
    </row>
    <row r="10080" spans="9:9" x14ac:dyDescent="0.25">
      <c r="I10080" t="str">
        <f t="shared" si="189"/>
        <v/>
      </c>
    </row>
    <row r="10081" spans="9:9" x14ac:dyDescent="0.25">
      <c r="I10081" t="str">
        <f t="shared" si="189"/>
        <v/>
      </c>
    </row>
    <row r="10082" spans="9:9" x14ac:dyDescent="0.25">
      <c r="I10082" t="str">
        <f t="shared" si="189"/>
        <v/>
      </c>
    </row>
    <row r="10083" spans="9:9" x14ac:dyDescent="0.25">
      <c r="I10083" t="str">
        <f t="shared" si="189"/>
        <v/>
      </c>
    </row>
    <row r="10084" spans="9:9" x14ac:dyDescent="0.25">
      <c r="I10084" t="str">
        <f t="shared" si="189"/>
        <v/>
      </c>
    </row>
    <row r="10085" spans="9:9" x14ac:dyDescent="0.25">
      <c r="I10085" t="str">
        <f t="shared" si="189"/>
        <v/>
      </c>
    </row>
    <row r="10086" spans="9:9" x14ac:dyDescent="0.25">
      <c r="I10086" t="str">
        <f t="shared" si="189"/>
        <v/>
      </c>
    </row>
    <row r="10087" spans="9:9" x14ac:dyDescent="0.25">
      <c r="I10087" t="str">
        <f t="shared" si="189"/>
        <v/>
      </c>
    </row>
    <row r="10088" spans="9:9" x14ac:dyDescent="0.25">
      <c r="I10088" t="str">
        <f t="shared" si="189"/>
        <v/>
      </c>
    </row>
    <row r="10089" spans="9:9" x14ac:dyDescent="0.25">
      <c r="I10089" t="str">
        <f t="shared" si="189"/>
        <v/>
      </c>
    </row>
    <row r="10090" spans="9:9" x14ac:dyDescent="0.25">
      <c r="I10090" t="str">
        <f t="shared" si="189"/>
        <v/>
      </c>
    </row>
    <row r="10091" spans="9:9" x14ac:dyDescent="0.25">
      <c r="I10091" t="str">
        <f t="shared" si="189"/>
        <v/>
      </c>
    </row>
    <row r="10092" spans="9:9" x14ac:dyDescent="0.25">
      <c r="I10092" t="str">
        <f t="shared" si="189"/>
        <v/>
      </c>
    </row>
    <row r="10093" spans="9:9" x14ac:dyDescent="0.25">
      <c r="I10093" t="str">
        <f t="shared" si="189"/>
        <v/>
      </c>
    </row>
    <row r="10094" spans="9:9" x14ac:dyDescent="0.25">
      <c r="I10094" t="str">
        <f t="shared" si="189"/>
        <v/>
      </c>
    </row>
    <row r="10095" spans="9:9" x14ac:dyDescent="0.25">
      <c r="I10095" t="str">
        <f t="shared" si="189"/>
        <v/>
      </c>
    </row>
    <row r="10096" spans="9:9" x14ac:dyDescent="0.25">
      <c r="I10096" t="str">
        <f t="shared" si="189"/>
        <v/>
      </c>
    </row>
    <row r="10097" spans="9:9" x14ac:dyDescent="0.25">
      <c r="I10097" t="str">
        <f t="shared" si="189"/>
        <v/>
      </c>
    </row>
    <row r="10098" spans="9:9" x14ac:dyDescent="0.25">
      <c r="I10098" t="str">
        <f t="shared" si="189"/>
        <v/>
      </c>
    </row>
    <row r="10099" spans="9:9" x14ac:dyDescent="0.25">
      <c r="I10099" t="str">
        <f t="shared" si="189"/>
        <v/>
      </c>
    </row>
    <row r="10100" spans="9:9" x14ac:dyDescent="0.25">
      <c r="I10100" t="str">
        <f t="shared" si="189"/>
        <v/>
      </c>
    </row>
    <row r="10101" spans="9:9" x14ac:dyDescent="0.25">
      <c r="I10101" t="str">
        <f t="shared" si="189"/>
        <v/>
      </c>
    </row>
    <row r="10102" spans="9:9" x14ac:dyDescent="0.25">
      <c r="I10102" t="str">
        <f t="shared" si="189"/>
        <v/>
      </c>
    </row>
    <row r="10103" spans="9:9" x14ac:dyDescent="0.25">
      <c r="I10103" t="str">
        <f t="shared" si="189"/>
        <v/>
      </c>
    </row>
    <row r="10104" spans="9:9" x14ac:dyDescent="0.25">
      <c r="I10104" t="str">
        <f t="shared" si="189"/>
        <v/>
      </c>
    </row>
    <row r="10105" spans="9:9" x14ac:dyDescent="0.25">
      <c r="I10105" t="str">
        <f t="shared" si="189"/>
        <v/>
      </c>
    </row>
    <row r="10106" spans="9:9" x14ac:dyDescent="0.25">
      <c r="I10106" t="str">
        <f t="shared" si="189"/>
        <v/>
      </c>
    </row>
    <row r="10107" spans="9:9" x14ac:dyDescent="0.25">
      <c r="I10107" t="str">
        <f t="shared" si="189"/>
        <v/>
      </c>
    </row>
    <row r="10108" spans="9:9" x14ac:dyDescent="0.25">
      <c r="I10108" t="str">
        <f t="shared" si="189"/>
        <v/>
      </c>
    </row>
    <row r="10109" spans="9:9" x14ac:dyDescent="0.25">
      <c r="I10109" t="str">
        <f t="shared" si="189"/>
        <v/>
      </c>
    </row>
    <row r="10110" spans="9:9" x14ac:dyDescent="0.25">
      <c r="I10110" t="str">
        <f t="shared" si="189"/>
        <v/>
      </c>
    </row>
    <row r="10111" spans="9:9" x14ac:dyDescent="0.25">
      <c r="I10111" t="str">
        <f t="shared" si="189"/>
        <v/>
      </c>
    </row>
    <row r="10112" spans="9:9" x14ac:dyDescent="0.25">
      <c r="I10112" t="str">
        <f t="shared" si="189"/>
        <v/>
      </c>
    </row>
    <row r="10113" spans="9:9" x14ac:dyDescent="0.25">
      <c r="I10113" t="str">
        <f t="shared" si="189"/>
        <v/>
      </c>
    </row>
    <row r="10114" spans="9:9" x14ac:dyDescent="0.25">
      <c r="I10114" t="str">
        <f t="shared" si="189"/>
        <v/>
      </c>
    </row>
    <row r="10115" spans="9:9" x14ac:dyDescent="0.25">
      <c r="I10115" t="str">
        <f t="shared" si="189"/>
        <v/>
      </c>
    </row>
    <row r="10116" spans="9:9" x14ac:dyDescent="0.25">
      <c r="I10116" t="str">
        <f t="shared" si="189"/>
        <v/>
      </c>
    </row>
    <row r="10117" spans="9:9" x14ac:dyDescent="0.25">
      <c r="I10117" t="str">
        <f t="shared" si="189"/>
        <v/>
      </c>
    </row>
    <row r="10118" spans="9:9" x14ac:dyDescent="0.25">
      <c r="I10118" t="str">
        <f t="shared" ref="I10118:I10181" si="190">IF(OR(H10118="",H10118="(blank)"),"",1)</f>
        <v/>
      </c>
    </row>
    <row r="10119" spans="9:9" x14ac:dyDescent="0.25">
      <c r="I10119" t="str">
        <f t="shared" si="190"/>
        <v/>
      </c>
    </row>
    <row r="10120" spans="9:9" x14ac:dyDescent="0.25">
      <c r="I10120" t="str">
        <f t="shared" si="190"/>
        <v/>
      </c>
    </row>
    <row r="10121" spans="9:9" x14ac:dyDescent="0.25">
      <c r="I10121" t="str">
        <f t="shared" si="190"/>
        <v/>
      </c>
    </row>
    <row r="10122" spans="9:9" x14ac:dyDescent="0.25">
      <c r="I10122" t="str">
        <f t="shared" si="190"/>
        <v/>
      </c>
    </row>
    <row r="10123" spans="9:9" x14ac:dyDescent="0.25">
      <c r="I10123" t="str">
        <f t="shared" si="190"/>
        <v/>
      </c>
    </row>
    <row r="10124" spans="9:9" x14ac:dyDescent="0.25">
      <c r="I10124" t="str">
        <f t="shared" si="190"/>
        <v/>
      </c>
    </row>
    <row r="10125" spans="9:9" x14ac:dyDescent="0.25">
      <c r="I10125" t="str">
        <f t="shared" si="190"/>
        <v/>
      </c>
    </row>
    <row r="10126" spans="9:9" x14ac:dyDescent="0.25">
      <c r="I10126" t="str">
        <f t="shared" si="190"/>
        <v/>
      </c>
    </row>
    <row r="10127" spans="9:9" x14ac:dyDescent="0.25">
      <c r="I10127" t="str">
        <f t="shared" si="190"/>
        <v/>
      </c>
    </row>
    <row r="10128" spans="9:9" x14ac:dyDescent="0.25">
      <c r="I10128" t="str">
        <f t="shared" si="190"/>
        <v/>
      </c>
    </row>
    <row r="10129" spans="9:9" x14ac:dyDescent="0.25">
      <c r="I10129" t="str">
        <f t="shared" si="190"/>
        <v/>
      </c>
    </row>
    <row r="10130" spans="9:9" x14ac:dyDescent="0.25">
      <c r="I10130" t="str">
        <f t="shared" si="190"/>
        <v/>
      </c>
    </row>
    <row r="10131" spans="9:9" x14ac:dyDescent="0.25">
      <c r="I10131" t="str">
        <f t="shared" si="190"/>
        <v/>
      </c>
    </row>
    <row r="10132" spans="9:9" x14ac:dyDescent="0.25">
      <c r="I10132" t="str">
        <f t="shared" si="190"/>
        <v/>
      </c>
    </row>
    <row r="10133" spans="9:9" x14ac:dyDescent="0.25">
      <c r="I10133" t="str">
        <f t="shared" si="190"/>
        <v/>
      </c>
    </row>
    <row r="10134" spans="9:9" x14ac:dyDescent="0.25">
      <c r="I10134" t="str">
        <f t="shared" si="190"/>
        <v/>
      </c>
    </row>
    <row r="10135" spans="9:9" x14ac:dyDescent="0.25">
      <c r="I10135" t="str">
        <f t="shared" si="190"/>
        <v/>
      </c>
    </row>
    <row r="10136" spans="9:9" x14ac:dyDescent="0.25">
      <c r="I10136" t="str">
        <f t="shared" si="190"/>
        <v/>
      </c>
    </row>
    <row r="10137" spans="9:9" x14ac:dyDescent="0.25">
      <c r="I10137" t="str">
        <f t="shared" si="190"/>
        <v/>
      </c>
    </row>
    <row r="10138" spans="9:9" x14ac:dyDescent="0.25">
      <c r="I10138" t="str">
        <f t="shared" si="190"/>
        <v/>
      </c>
    </row>
    <row r="10139" spans="9:9" x14ac:dyDescent="0.25">
      <c r="I10139" t="str">
        <f t="shared" si="190"/>
        <v/>
      </c>
    </row>
    <row r="10140" spans="9:9" x14ac:dyDescent="0.25">
      <c r="I10140" t="str">
        <f t="shared" si="190"/>
        <v/>
      </c>
    </row>
    <row r="10141" spans="9:9" x14ac:dyDescent="0.25">
      <c r="I10141" t="str">
        <f t="shared" si="190"/>
        <v/>
      </c>
    </row>
    <row r="10142" spans="9:9" x14ac:dyDescent="0.25">
      <c r="I10142" t="str">
        <f t="shared" si="190"/>
        <v/>
      </c>
    </row>
    <row r="10143" spans="9:9" x14ac:dyDescent="0.25">
      <c r="I10143" t="str">
        <f t="shared" si="190"/>
        <v/>
      </c>
    </row>
    <row r="10144" spans="9:9" x14ac:dyDescent="0.25">
      <c r="I10144" t="str">
        <f t="shared" si="190"/>
        <v/>
      </c>
    </row>
    <row r="10145" spans="9:9" x14ac:dyDescent="0.25">
      <c r="I10145" t="str">
        <f t="shared" si="190"/>
        <v/>
      </c>
    </row>
    <row r="10146" spans="9:9" x14ac:dyDescent="0.25">
      <c r="I10146" t="str">
        <f t="shared" si="190"/>
        <v/>
      </c>
    </row>
    <row r="10147" spans="9:9" x14ac:dyDescent="0.25">
      <c r="I10147" t="str">
        <f t="shared" si="190"/>
        <v/>
      </c>
    </row>
    <row r="10148" spans="9:9" x14ac:dyDescent="0.25">
      <c r="I10148" t="str">
        <f t="shared" si="190"/>
        <v/>
      </c>
    </row>
    <row r="10149" spans="9:9" x14ac:dyDescent="0.25">
      <c r="I10149" t="str">
        <f t="shared" si="190"/>
        <v/>
      </c>
    </row>
    <row r="10150" spans="9:9" x14ac:dyDescent="0.25">
      <c r="I10150" t="str">
        <f t="shared" si="190"/>
        <v/>
      </c>
    </row>
    <row r="10151" spans="9:9" x14ac:dyDescent="0.25">
      <c r="I10151" t="str">
        <f t="shared" si="190"/>
        <v/>
      </c>
    </row>
    <row r="10152" spans="9:9" x14ac:dyDescent="0.25">
      <c r="I10152" t="str">
        <f t="shared" si="190"/>
        <v/>
      </c>
    </row>
    <row r="10153" spans="9:9" x14ac:dyDescent="0.25">
      <c r="I10153" t="str">
        <f t="shared" si="190"/>
        <v/>
      </c>
    </row>
    <row r="10154" spans="9:9" x14ac:dyDescent="0.25">
      <c r="I10154" t="str">
        <f t="shared" si="190"/>
        <v/>
      </c>
    </row>
    <row r="10155" spans="9:9" x14ac:dyDescent="0.25">
      <c r="I10155" t="str">
        <f t="shared" si="190"/>
        <v/>
      </c>
    </row>
    <row r="10156" spans="9:9" x14ac:dyDescent="0.25">
      <c r="I10156" t="str">
        <f t="shared" si="190"/>
        <v/>
      </c>
    </row>
    <row r="10157" spans="9:9" x14ac:dyDescent="0.25">
      <c r="I10157" t="str">
        <f t="shared" si="190"/>
        <v/>
      </c>
    </row>
    <row r="10158" spans="9:9" x14ac:dyDescent="0.25">
      <c r="I10158" t="str">
        <f t="shared" si="190"/>
        <v/>
      </c>
    </row>
    <row r="10159" spans="9:9" x14ac:dyDescent="0.25">
      <c r="I10159" t="str">
        <f t="shared" si="190"/>
        <v/>
      </c>
    </row>
    <row r="10160" spans="9:9" x14ac:dyDescent="0.25">
      <c r="I10160" t="str">
        <f t="shared" si="190"/>
        <v/>
      </c>
    </row>
    <row r="10161" spans="9:9" x14ac:dyDescent="0.25">
      <c r="I10161" t="str">
        <f t="shared" si="190"/>
        <v/>
      </c>
    </row>
    <row r="10162" spans="9:9" x14ac:dyDescent="0.25">
      <c r="I10162" t="str">
        <f t="shared" si="190"/>
        <v/>
      </c>
    </row>
    <row r="10163" spans="9:9" x14ac:dyDescent="0.25">
      <c r="I10163" t="str">
        <f t="shared" si="190"/>
        <v/>
      </c>
    </row>
    <row r="10164" spans="9:9" x14ac:dyDescent="0.25">
      <c r="I10164" t="str">
        <f t="shared" si="190"/>
        <v/>
      </c>
    </row>
    <row r="10165" spans="9:9" x14ac:dyDescent="0.25">
      <c r="I10165" t="str">
        <f t="shared" si="190"/>
        <v/>
      </c>
    </row>
    <row r="10166" spans="9:9" x14ac:dyDescent="0.25">
      <c r="I10166" t="str">
        <f t="shared" si="190"/>
        <v/>
      </c>
    </row>
    <row r="10167" spans="9:9" x14ac:dyDescent="0.25">
      <c r="I10167" t="str">
        <f t="shared" si="190"/>
        <v/>
      </c>
    </row>
    <row r="10168" spans="9:9" x14ac:dyDescent="0.25">
      <c r="I10168" t="str">
        <f t="shared" si="190"/>
        <v/>
      </c>
    </row>
    <row r="10169" spans="9:9" x14ac:dyDescent="0.25">
      <c r="I10169" t="str">
        <f t="shared" si="190"/>
        <v/>
      </c>
    </row>
    <row r="10170" spans="9:9" x14ac:dyDescent="0.25">
      <c r="I10170" t="str">
        <f t="shared" si="190"/>
        <v/>
      </c>
    </row>
    <row r="10171" spans="9:9" x14ac:dyDescent="0.25">
      <c r="I10171" t="str">
        <f t="shared" si="190"/>
        <v/>
      </c>
    </row>
    <row r="10172" spans="9:9" x14ac:dyDescent="0.25">
      <c r="I10172" t="str">
        <f t="shared" si="190"/>
        <v/>
      </c>
    </row>
    <row r="10173" spans="9:9" x14ac:dyDescent="0.25">
      <c r="I10173" t="str">
        <f t="shared" si="190"/>
        <v/>
      </c>
    </row>
    <row r="10174" spans="9:9" x14ac:dyDescent="0.25">
      <c r="I10174" t="str">
        <f t="shared" si="190"/>
        <v/>
      </c>
    </row>
    <row r="10175" spans="9:9" x14ac:dyDescent="0.25">
      <c r="I10175" t="str">
        <f t="shared" si="190"/>
        <v/>
      </c>
    </row>
    <row r="10176" spans="9:9" x14ac:dyDescent="0.25">
      <c r="I10176" t="str">
        <f t="shared" si="190"/>
        <v/>
      </c>
    </row>
    <row r="10177" spans="9:9" x14ac:dyDescent="0.25">
      <c r="I10177" t="str">
        <f t="shared" si="190"/>
        <v/>
      </c>
    </row>
    <row r="10178" spans="9:9" x14ac:dyDescent="0.25">
      <c r="I10178" t="str">
        <f t="shared" si="190"/>
        <v/>
      </c>
    </row>
    <row r="10179" spans="9:9" x14ac:dyDescent="0.25">
      <c r="I10179" t="str">
        <f t="shared" si="190"/>
        <v/>
      </c>
    </row>
    <row r="10180" spans="9:9" x14ac:dyDescent="0.25">
      <c r="I10180" t="str">
        <f t="shared" si="190"/>
        <v/>
      </c>
    </row>
    <row r="10181" spans="9:9" x14ac:dyDescent="0.25">
      <c r="I10181" t="str">
        <f t="shared" si="190"/>
        <v/>
      </c>
    </row>
    <row r="10182" spans="9:9" x14ac:dyDescent="0.25">
      <c r="I10182" t="str">
        <f t="shared" ref="I10182:I10245" si="191">IF(OR(H10182="",H10182="(blank)"),"",1)</f>
        <v/>
      </c>
    </row>
    <row r="10183" spans="9:9" x14ac:dyDescent="0.25">
      <c r="I10183" t="str">
        <f t="shared" si="191"/>
        <v/>
      </c>
    </row>
    <row r="10184" spans="9:9" x14ac:dyDescent="0.25">
      <c r="I10184" t="str">
        <f t="shared" si="191"/>
        <v/>
      </c>
    </row>
    <row r="10185" spans="9:9" x14ac:dyDescent="0.25">
      <c r="I10185" t="str">
        <f t="shared" si="191"/>
        <v/>
      </c>
    </row>
    <row r="10186" spans="9:9" x14ac:dyDescent="0.25">
      <c r="I10186" t="str">
        <f t="shared" si="191"/>
        <v/>
      </c>
    </row>
    <row r="10187" spans="9:9" x14ac:dyDescent="0.25">
      <c r="I10187" t="str">
        <f t="shared" si="191"/>
        <v/>
      </c>
    </row>
    <row r="10188" spans="9:9" x14ac:dyDescent="0.25">
      <c r="I10188" t="str">
        <f t="shared" si="191"/>
        <v/>
      </c>
    </row>
    <row r="10189" spans="9:9" x14ac:dyDescent="0.25">
      <c r="I10189" t="str">
        <f t="shared" si="191"/>
        <v/>
      </c>
    </row>
    <row r="10190" spans="9:9" x14ac:dyDescent="0.25">
      <c r="I10190" t="str">
        <f t="shared" si="191"/>
        <v/>
      </c>
    </row>
    <row r="10191" spans="9:9" x14ac:dyDescent="0.25">
      <c r="I10191" t="str">
        <f t="shared" si="191"/>
        <v/>
      </c>
    </row>
    <row r="10192" spans="9:9" x14ac:dyDescent="0.25">
      <c r="I10192" t="str">
        <f t="shared" si="191"/>
        <v/>
      </c>
    </row>
    <row r="10193" spans="9:9" x14ac:dyDescent="0.25">
      <c r="I10193" t="str">
        <f t="shared" si="191"/>
        <v/>
      </c>
    </row>
    <row r="10194" spans="9:9" x14ac:dyDescent="0.25">
      <c r="I10194" t="str">
        <f t="shared" si="191"/>
        <v/>
      </c>
    </row>
    <row r="10195" spans="9:9" x14ac:dyDescent="0.25">
      <c r="I10195" t="str">
        <f t="shared" si="191"/>
        <v/>
      </c>
    </row>
    <row r="10196" spans="9:9" x14ac:dyDescent="0.25">
      <c r="I10196" t="str">
        <f t="shared" si="191"/>
        <v/>
      </c>
    </row>
    <row r="10197" spans="9:9" x14ac:dyDescent="0.25">
      <c r="I10197" t="str">
        <f t="shared" si="191"/>
        <v/>
      </c>
    </row>
    <row r="10198" spans="9:9" x14ac:dyDescent="0.25">
      <c r="I10198" t="str">
        <f t="shared" si="191"/>
        <v/>
      </c>
    </row>
    <row r="10199" spans="9:9" x14ac:dyDescent="0.25">
      <c r="I10199" t="str">
        <f t="shared" si="191"/>
        <v/>
      </c>
    </row>
    <row r="10200" spans="9:9" x14ac:dyDescent="0.25">
      <c r="I10200" t="str">
        <f t="shared" si="191"/>
        <v/>
      </c>
    </row>
    <row r="10201" spans="9:9" x14ac:dyDescent="0.25">
      <c r="I10201" t="str">
        <f t="shared" si="191"/>
        <v/>
      </c>
    </row>
    <row r="10202" spans="9:9" x14ac:dyDescent="0.25">
      <c r="I10202" t="str">
        <f t="shared" si="191"/>
        <v/>
      </c>
    </row>
    <row r="10203" spans="9:9" x14ac:dyDescent="0.25">
      <c r="I10203" t="str">
        <f t="shared" si="191"/>
        <v/>
      </c>
    </row>
    <row r="10204" spans="9:9" x14ac:dyDescent="0.25">
      <c r="I10204" t="str">
        <f t="shared" si="191"/>
        <v/>
      </c>
    </row>
    <row r="10205" spans="9:9" x14ac:dyDescent="0.25">
      <c r="I10205" t="str">
        <f t="shared" si="191"/>
        <v/>
      </c>
    </row>
    <row r="10206" spans="9:9" x14ac:dyDescent="0.25">
      <c r="I10206" t="str">
        <f t="shared" si="191"/>
        <v/>
      </c>
    </row>
    <row r="10207" spans="9:9" x14ac:dyDescent="0.25">
      <c r="I10207" t="str">
        <f t="shared" si="191"/>
        <v/>
      </c>
    </row>
    <row r="10208" spans="9:9" x14ac:dyDescent="0.25">
      <c r="I10208" t="str">
        <f t="shared" si="191"/>
        <v/>
      </c>
    </row>
    <row r="10209" spans="9:9" x14ac:dyDescent="0.25">
      <c r="I10209" t="str">
        <f t="shared" si="191"/>
        <v/>
      </c>
    </row>
    <row r="10210" spans="9:9" x14ac:dyDescent="0.25">
      <c r="I10210" t="str">
        <f t="shared" si="191"/>
        <v/>
      </c>
    </row>
    <row r="10211" spans="9:9" x14ac:dyDescent="0.25">
      <c r="I10211" t="str">
        <f t="shared" si="191"/>
        <v/>
      </c>
    </row>
    <row r="10212" spans="9:9" x14ac:dyDescent="0.25">
      <c r="I10212" t="str">
        <f t="shared" si="191"/>
        <v/>
      </c>
    </row>
    <row r="10213" spans="9:9" x14ac:dyDescent="0.25">
      <c r="I10213" t="str">
        <f t="shared" si="191"/>
        <v/>
      </c>
    </row>
    <row r="10214" spans="9:9" x14ac:dyDescent="0.25">
      <c r="I10214" t="str">
        <f t="shared" si="191"/>
        <v/>
      </c>
    </row>
    <row r="10215" spans="9:9" x14ac:dyDescent="0.25">
      <c r="I10215" t="str">
        <f t="shared" si="191"/>
        <v/>
      </c>
    </row>
    <row r="10216" spans="9:9" x14ac:dyDescent="0.25">
      <c r="I10216" t="str">
        <f t="shared" si="191"/>
        <v/>
      </c>
    </row>
    <row r="10217" spans="9:9" x14ac:dyDescent="0.25">
      <c r="I10217" t="str">
        <f t="shared" si="191"/>
        <v/>
      </c>
    </row>
    <row r="10218" spans="9:9" x14ac:dyDescent="0.25">
      <c r="I10218" t="str">
        <f t="shared" si="191"/>
        <v/>
      </c>
    </row>
    <row r="10219" spans="9:9" x14ac:dyDescent="0.25">
      <c r="I10219" t="str">
        <f t="shared" si="191"/>
        <v/>
      </c>
    </row>
    <row r="10220" spans="9:9" x14ac:dyDescent="0.25">
      <c r="I10220" t="str">
        <f t="shared" si="191"/>
        <v/>
      </c>
    </row>
    <row r="10221" spans="9:9" x14ac:dyDescent="0.25">
      <c r="I10221" t="str">
        <f t="shared" si="191"/>
        <v/>
      </c>
    </row>
    <row r="10222" spans="9:9" x14ac:dyDescent="0.25">
      <c r="I10222" t="str">
        <f t="shared" si="191"/>
        <v/>
      </c>
    </row>
    <row r="10223" spans="9:9" x14ac:dyDescent="0.25">
      <c r="I10223" t="str">
        <f t="shared" si="191"/>
        <v/>
      </c>
    </row>
    <row r="10224" spans="9:9" x14ac:dyDescent="0.25">
      <c r="I10224" t="str">
        <f t="shared" si="191"/>
        <v/>
      </c>
    </row>
    <row r="10225" spans="9:9" x14ac:dyDescent="0.25">
      <c r="I10225" t="str">
        <f t="shared" si="191"/>
        <v/>
      </c>
    </row>
    <row r="10226" spans="9:9" x14ac:dyDescent="0.25">
      <c r="I10226" t="str">
        <f t="shared" si="191"/>
        <v/>
      </c>
    </row>
    <row r="10227" spans="9:9" x14ac:dyDescent="0.25">
      <c r="I10227" t="str">
        <f t="shared" si="191"/>
        <v/>
      </c>
    </row>
    <row r="10228" spans="9:9" x14ac:dyDescent="0.25">
      <c r="I10228" t="str">
        <f t="shared" si="191"/>
        <v/>
      </c>
    </row>
    <row r="10229" spans="9:9" x14ac:dyDescent="0.25">
      <c r="I10229" t="str">
        <f t="shared" si="191"/>
        <v/>
      </c>
    </row>
    <row r="10230" spans="9:9" x14ac:dyDescent="0.25">
      <c r="I10230" t="str">
        <f t="shared" si="191"/>
        <v/>
      </c>
    </row>
    <row r="10231" spans="9:9" x14ac:dyDescent="0.25">
      <c r="I10231" t="str">
        <f t="shared" si="191"/>
        <v/>
      </c>
    </row>
    <row r="10232" spans="9:9" x14ac:dyDescent="0.25">
      <c r="I10232" t="str">
        <f t="shared" si="191"/>
        <v/>
      </c>
    </row>
    <row r="10233" spans="9:9" x14ac:dyDescent="0.25">
      <c r="I10233" t="str">
        <f t="shared" si="191"/>
        <v/>
      </c>
    </row>
    <row r="10234" spans="9:9" x14ac:dyDescent="0.25">
      <c r="I10234" t="str">
        <f t="shared" si="191"/>
        <v/>
      </c>
    </row>
    <row r="10235" spans="9:9" x14ac:dyDescent="0.25">
      <c r="I10235" t="str">
        <f t="shared" si="191"/>
        <v/>
      </c>
    </row>
    <row r="10236" spans="9:9" x14ac:dyDescent="0.25">
      <c r="I10236" t="str">
        <f t="shared" si="191"/>
        <v/>
      </c>
    </row>
    <row r="10237" spans="9:9" x14ac:dyDescent="0.25">
      <c r="I10237" t="str">
        <f t="shared" si="191"/>
        <v/>
      </c>
    </row>
    <row r="10238" spans="9:9" x14ac:dyDescent="0.25">
      <c r="I10238" t="str">
        <f t="shared" si="191"/>
        <v/>
      </c>
    </row>
    <row r="10239" spans="9:9" x14ac:dyDescent="0.25">
      <c r="I10239" t="str">
        <f t="shared" si="191"/>
        <v/>
      </c>
    </row>
    <row r="10240" spans="9:9" x14ac:dyDescent="0.25">
      <c r="I10240" t="str">
        <f t="shared" si="191"/>
        <v/>
      </c>
    </row>
    <row r="10241" spans="9:9" x14ac:dyDescent="0.25">
      <c r="I10241" t="str">
        <f t="shared" si="191"/>
        <v/>
      </c>
    </row>
    <row r="10242" spans="9:9" x14ac:dyDescent="0.25">
      <c r="I10242" t="str">
        <f t="shared" si="191"/>
        <v/>
      </c>
    </row>
    <row r="10243" spans="9:9" x14ac:dyDescent="0.25">
      <c r="I10243" t="str">
        <f t="shared" si="191"/>
        <v/>
      </c>
    </row>
    <row r="10244" spans="9:9" x14ac:dyDescent="0.25">
      <c r="I10244" t="str">
        <f t="shared" si="191"/>
        <v/>
      </c>
    </row>
    <row r="10245" spans="9:9" x14ac:dyDescent="0.25">
      <c r="I10245" t="str">
        <f t="shared" si="191"/>
        <v/>
      </c>
    </row>
    <row r="10246" spans="9:9" x14ac:dyDescent="0.25">
      <c r="I10246" t="str">
        <f t="shared" ref="I10246:I10309" si="192">IF(OR(H10246="",H10246="(blank)"),"",1)</f>
        <v/>
      </c>
    </row>
    <row r="10247" spans="9:9" x14ac:dyDescent="0.25">
      <c r="I10247" t="str">
        <f t="shared" si="192"/>
        <v/>
      </c>
    </row>
    <row r="10248" spans="9:9" x14ac:dyDescent="0.25">
      <c r="I10248" t="str">
        <f t="shared" si="192"/>
        <v/>
      </c>
    </row>
    <row r="10249" spans="9:9" x14ac:dyDescent="0.25">
      <c r="I10249" t="str">
        <f t="shared" si="192"/>
        <v/>
      </c>
    </row>
    <row r="10250" spans="9:9" x14ac:dyDescent="0.25">
      <c r="I10250" t="str">
        <f t="shared" si="192"/>
        <v/>
      </c>
    </row>
    <row r="10251" spans="9:9" x14ac:dyDescent="0.25">
      <c r="I10251" t="str">
        <f t="shared" si="192"/>
        <v/>
      </c>
    </row>
    <row r="10252" spans="9:9" x14ac:dyDescent="0.25">
      <c r="I10252" t="str">
        <f t="shared" si="192"/>
        <v/>
      </c>
    </row>
    <row r="10253" spans="9:9" x14ac:dyDescent="0.25">
      <c r="I10253" t="str">
        <f t="shared" si="192"/>
        <v/>
      </c>
    </row>
    <row r="10254" spans="9:9" x14ac:dyDescent="0.25">
      <c r="I10254" t="str">
        <f t="shared" si="192"/>
        <v/>
      </c>
    </row>
    <row r="10255" spans="9:9" x14ac:dyDescent="0.25">
      <c r="I10255" t="str">
        <f t="shared" si="192"/>
        <v/>
      </c>
    </row>
    <row r="10256" spans="9:9" x14ac:dyDescent="0.25">
      <c r="I10256" t="str">
        <f t="shared" si="192"/>
        <v/>
      </c>
    </row>
    <row r="10257" spans="9:9" x14ac:dyDescent="0.25">
      <c r="I10257" t="str">
        <f t="shared" si="192"/>
        <v/>
      </c>
    </row>
    <row r="10258" spans="9:9" x14ac:dyDescent="0.25">
      <c r="I10258" t="str">
        <f t="shared" si="192"/>
        <v/>
      </c>
    </row>
    <row r="10259" spans="9:9" x14ac:dyDescent="0.25">
      <c r="I10259" t="str">
        <f t="shared" si="192"/>
        <v/>
      </c>
    </row>
    <row r="10260" spans="9:9" x14ac:dyDescent="0.25">
      <c r="I10260" t="str">
        <f t="shared" si="192"/>
        <v/>
      </c>
    </row>
    <row r="10261" spans="9:9" x14ac:dyDescent="0.25">
      <c r="I10261" t="str">
        <f t="shared" si="192"/>
        <v/>
      </c>
    </row>
    <row r="10262" spans="9:9" x14ac:dyDescent="0.25">
      <c r="I10262" t="str">
        <f t="shared" si="192"/>
        <v/>
      </c>
    </row>
    <row r="10263" spans="9:9" x14ac:dyDescent="0.25">
      <c r="I10263" t="str">
        <f t="shared" si="192"/>
        <v/>
      </c>
    </row>
    <row r="10264" spans="9:9" x14ac:dyDescent="0.25">
      <c r="I10264" t="str">
        <f t="shared" si="192"/>
        <v/>
      </c>
    </row>
    <row r="10265" spans="9:9" x14ac:dyDescent="0.25">
      <c r="I10265" t="str">
        <f t="shared" si="192"/>
        <v/>
      </c>
    </row>
    <row r="10266" spans="9:9" x14ac:dyDescent="0.25">
      <c r="I10266" t="str">
        <f t="shared" si="192"/>
        <v/>
      </c>
    </row>
    <row r="10267" spans="9:9" x14ac:dyDescent="0.25">
      <c r="I10267" t="str">
        <f t="shared" si="192"/>
        <v/>
      </c>
    </row>
    <row r="10268" spans="9:9" x14ac:dyDescent="0.25">
      <c r="I10268" t="str">
        <f t="shared" si="192"/>
        <v/>
      </c>
    </row>
    <row r="10269" spans="9:9" x14ac:dyDescent="0.25">
      <c r="I10269" t="str">
        <f t="shared" si="192"/>
        <v/>
      </c>
    </row>
    <row r="10270" spans="9:9" x14ac:dyDescent="0.25">
      <c r="I10270" t="str">
        <f t="shared" si="192"/>
        <v/>
      </c>
    </row>
    <row r="10271" spans="9:9" x14ac:dyDescent="0.25">
      <c r="I10271" t="str">
        <f t="shared" si="192"/>
        <v/>
      </c>
    </row>
    <row r="10272" spans="9:9" x14ac:dyDescent="0.25">
      <c r="I10272" t="str">
        <f t="shared" si="192"/>
        <v/>
      </c>
    </row>
    <row r="10273" spans="9:9" x14ac:dyDescent="0.25">
      <c r="I10273" t="str">
        <f t="shared" si="192"/>
        <v/>
      </c>
    </row>
    <row r="10274" spans="9:9" x14ac:dyDescent="0.25">
      <c r="I10274" t="str">
        <f t="shared" si="192"/>
        <v/>
      </c>
    </row>
    <row r="10275" spans="9:9" x14ac:dyDescent="0.25">
      <c r="I10275" t="str">
        <f t="shared" si="192"/>
        <v/>
      </c>
    </row>
    <row r="10276" spans="9:9" x14ac:dyDescent="0.25">
      <c r="I10276" t="str">
        <f t="shared" si="192"/>
        <v/>
      </c>
    </row>
    <row r="10277" spans="9:9" x14ac:dyDescent="0.25">
      <c r="I10277" t="str">
        <f t="shared" si="192"/>
        <v/>
      </c>
    </row>
    <row r="10278" spans="9:9" x14ac:dyDescent="0.25">
      <c r="I10278" t="str">
        <f t="shared" si="192"/>
        <v/>
      </c>
    </row>
    <row r="10279" spans="9:9" x14ac:dyDescent="0.25">
      <c r="I10279" t="str">
        <f t="shared" si="192"/>
        <v/>
      </c>
    </row>
    <row r="10280" spans="9:9" x14ac:dyDescent="0.25">
      <c r="I10280" t="str">
        <f t="shared" si="192"/>
        <v/>
      </c>
    </row>
    <row r="10281" spans="9:9" x14ac:dyDescent="0.25">
      <c r="I10281" t="str">
        <f t="shared" si="192"/>
        <v/>
      </c>
    </row>
    <row r="10282" spans="9:9" x14ac:dyDescent="0.25">
      <c r="I10282" t="str">
        <f t="shared" si="192"/>
        <v/>
      </c>
    </row>
    <row r="10283" spans="9:9" x14ac:dyDescent="0.25">
      <c r="I10283" t="str">
        <f t="shared" si="192"/>
        <v/>
      </c>
    </row>
    <row r="10284" spans="9:9" x14ac:dyDescent="0.25">
      <c r="I10284" t="str">
        <f t="shared" si="192"/>
        <v/>
      </c>
    </row>
    <row r="10285" spans="9:9" x14ac:dyDescent="0.25">
      <c r="I10285" t="str">
        <f t="shared" si="192"/>
        <v/>
      </c>
    </row>
    <row r="10286" spans="9:9" x14ac:dyDescent="0.25">
      <c r="I10286" t="str">
        <f t="shared" si="192"/>
        <v/>
      </c>
    </row>
    <row r="10287" spans="9:9" x14ac:dyDescent="0.25">
      <c r="I10287" t="str">
        <f t="shared" si="192"/>
        <v/>
      </c>
    </row>
    <row r="10288" spans="9:9" x14ac:dyDescent="0.25">
      <c r="I10288" t="str">
        <f t="shared" si="192"/>
        <v/>
      </c>
    </row>
    <row r="10289" spans="9:9" x14ac:dyDescent="0.25">
      <c r="I10289" t="str">
        <f t="shared" si="192"/>
        <v/>
      </c>
    </row>
    <row r="10290" spans="9:9" x14ac:dyDescent="0.25">
      <c r="I10290" t="str">
        <f t="shared" si="192"/>
        <v/>
      </c>
    </row>
    <row r="10291" spans="9:9" x14ac:dyDescent="0.25">
      <c r="I10291" t="str">
        <f t="shared" si="192"/>
        <v/>
      </c>
    </row>
    <row r="10292" spans="9:9" x14ac:dyDescent="0.25">
      <c r="I10292" t="str">
        <f t="shared" si="192"/>
        <v/>
      </c>
    </row>
    <row r="10293" spans="9:9" x14ac:dyDescent="0.25">
      <c r="I10293" t="str">
        <f t="shared" si="192"/>
        <v/>
      </c>
    </row>
    <row r="10294" spans="9:9" x14ac:dyDescent="0.25">
      <c r="I10294" t="str">
        <f t="shared" si="192"/>
        <v/>
      </c>
    </row>
    <row r="10295" spans="9:9" x14ac:dyDescent="0.25">
      <c r="I10295" t="str">
        <f t="shared" si="192"/>
        <v/>
      </c>
    </row>
    <row r="10296" spans="9:9" x14ac:dyDescent="0.25">
      <c r="I10296" t="str">
        <f t="shared" si="192"/>
        <v/>
      </c>
    </row>
    <row r="10297" spans="9:9" x14ac:dyDescent="0.25">
      <c r="I10297" t="str">
        <f t="shared" si="192"/>
        <v/>
      </c>
    </row>
    <row r="10298" spans="9:9" x14ac:dyDescent="0.25">
      <c r="I10298" t="str">
        <f t="shared" si="192"/>
        <v/>
      </c>
    </row>
    <row r="10299" spans="9:9" x14ac:dyDescent="0.25">
      <c r="I10299" t="str">
        <f t="shared" si="192"/>
        <v/>
      </c>
    </row>
    <row r="10300" spans="9:9" x14ac:dyDescent="0.25">
      <c r="I10300" t="str">
        <f t="shared" si="192"/>
        <v/>
      </c>
    </row>
    <row r="10301" spans="9:9" x14ac:dyDescent="0.25">
      <c r="I10301" t="str">
        <f t="shared" si="192"/>
        <v/>
      </c>
    </row>
    <row r="10302" spans="9:9" x14ac:dyDescent="0.25">
      <c r="I10302" t="str">
        <f t="shared" si="192"/>
        <v/>
      </c>
    </row>
    <row r="10303" spans="9:9" x14ac:dyDescent="0.25">
      <c r="I10303" t="str">
        <f t="shared" si="192"/>
        <v/>
      </c>
    </row>
    <row r="10304" spans="9:9" x14ac:dyDescent="0.25">
      <c r="I10304" t="str">
        <f t="shared" si="192"/>
        <v/>
      </c>
    </row>
    <row r="10305" spans="9:9" x14ac:dyDescent="0.25">
      <c r="I10305" t="str">
        <f t="shared" si="192"/>
        <v/>
      </c>
    </row>
    <row r="10306" spans="9:9" x14ac:dyDescent="0.25">
      <c r="I10306" t="str">
        <f t="shared" si="192"/>
        <v/>
      </c>
    </row>
    <row r="10307" spans="9:9" x14ac:dyDescent="0.25">
      <c r="I10307" t="str">
        <f t="shared" si="192"/>
        <v/>
      </c>
    </row>
    <row r="10308" spans="9:9" x14ac:dyDescent="0.25">
      <c r="I10308" t="str">
        <f t="shared" si="192"/>
        <v/>
      </c>
    </row>
    <row r="10309" spans="9:9" x14ac:dyDescent="0.25">
      <c r="I10309" t="str">
        <f t="shared" si="192"/>
        <v/>
      </c>
    </row>
    <row r="10310" spans="9:9" x14ac:dyDescent="0.25">
      <c r="I10310" t="str">
        <f t="shared" ref="I10310:I10373" si="193">IF(OR(H10310="",H10310="(blank)"),"",1)</f>
        <v/>
      </c>
    </row>
    <row r="10311" spans="9:9" x14ac:dyDescent="0.25">
      <c r="I10311" t="str">
        <f t="shared" si="193"/>
        <v/>
      </c>
    </row>
    <row r="10312" spans="9:9" x14ac:dyDescent="0.25">
      <c r="I10312" t="str">
        <f t="shared" si="193"/>
        <v/>
      </c>
    </row>
    <row r="10313" spans="9:9" x14ac:dyDescent="0.25">
      <c r="I10313" t="str">
        <f t="shared" si="193"/>
        <v/>
      </c>
    </row>
    <row r="10314" spans="9:9" x14ac:dyDescent="0.25">
      <c r="I10314" t="str">
        <f t="shared" si="193"/>
        <v/>
      </c>
    </row>
    <row r="10315" spans="9:9" x14ac:dyDescent="0.25">
      <c r="I10315" t="str">
        <f t="shared" si="193"/>
        <v/>
      </c>
    </row>
    <row r="10316" spans="9:9" x14ac:dyDescent="0.25">
      <c r="I10316" t="str">
        <f t="shared" si="193"/>
        <v/>
      </c>
    </row>
    <row r="10317" spans="9:9" x14ac:dyDescent="0.25">
      <c r="I10317" t="str">
        <f t="shared" si="193"/>
        <v/>
      </c>
    </row>
    <row r="10318" spans="9:9" x14ac:dyDescent="0.25">
      <c r="I10318" t="str">
        <f t="shared" si="193"/>
        <v/>
      </c>
    </row>
    <row r="10319" spans="9:9" x14ac:dyDescent="0.25">
      <c r="I10319" t="str">
        <f t="shared" si="193"/>
        <v/>
      </c>
    </row>
    <row r="10320" spans="9:9" x14ac:dyDescent="0.25">
      <c r="I10320" t="str">
        <f t="shared" si="193"/>
        <v/>
      </c>
    </row>
    <row r="10321" spans="9:9" x14ac:dyDescent="0.25">
      <c r="I10321" t="str">
        <f t="shared" si="193"/>
        <v/>
      </c>
    </row>
    <row r="10322" spans="9:9" x14ac:dyDescent="0.25">
      <c r="I10322" t="str">
        <f t="shared" si="193"/>
        <v/>
      </c>
    </row>
    <row r="10323" spans="9:9" x14ac:dyDescent="0.25">
      <c r="I10323" t="str">
        <f t="shared" si="193"/>
        <v/>
      </c>
    </row>
    <row r="10324" spans="9:9" x14ac:dyDescent="0.25">
      <c r="I10324" t="str">
        <f t="shared" si="193"/>
        <v/>
      </c>
    </row>
    <row r="10325" spans="9:9" x14ac:dyDescent="0.25">
      <c r="I10325" t="str">
        <f t="shared" si="193"/>
        <v/>
      </c>
    </row>
    <row r="10326" spans="9:9" x14ac:dyDescent="0.25">
      <c r="I10326" t="str">
        <f t="shared" si="193"/>
        <v/>
      </c>
    </row>
    <row r="10327" spans="9:9" x14ac:dyDescent="0.25">
      <c r="I10327" t="str">
        <f t="shared" si="193"/>
        <v/>
      </c>
    </row>
    <row r="10328" spans="9:9" x14ac:dyDescent="0.25">
      <c r="I10328" t="str">
        <f t="shared" si="193"/>
        <v/>
      </c>
    </row>
    <row r="10329" spans="9:9" x14ac:dyDescent="0.25">
      <c r="I10329" t="str">
        <f t="shared" si="193"/>
        <v/>
      </c>
    </row>
    <row r="10330" spans="9:9" x14ac:dyDescent="0.25">
      <c r="I10330" t="str">
        <f t="shared" si="193"/>
        <v/>
      </c>
    </row>
    <row r="10331" spans="9:9" x14ac:dyDescent="0.25">
      <c r="I10331" t="str">
        <f t="shared" si="193"/>
        <v/>
      </c>
    </row>
    <row r="10332" spans="9:9" x14ac:dyDescent="0.25">
      <c r="I10332" t="str">
        <f t="shared" si="193"/>
        <v/>
      </c>
    </row>
    <row r="10333" spans="9:9" x14ac:dyDescent="0.25">
      <c r="I10333" t="str">
        <f t="shared" si="193"/>
        <v/>
      </c>
    </row>
    <row r="10334" spans="9:9" x14ac:dyDescent="0.25">
      <c r="I10334" t="str">
        <f t="shared" si="193"/>
        <v/>
      </c>
    </row>
    <row r="10335" spans="9:9" x14ac:dyDescent="0.25">
      <c r="I10335" t="str">
        <f t="shared" si="193"/>
        <v/>
      </c>
    </row>
    <row r="10336" spans="9:9" x14ac:dyDescent="0.25">
      <c r="I10336" t="str">
        <f t="shared" si="193"/>
        <v/>
      </c>
    </row>
    <row r="10337" spans="9:9" x14ac:dyDescent="0.25">
      <c r="I10337" t="str">
        <f t="shared" si="193"/>
        <v/>
      </c>
    </row>
    <row r="10338" spans="9:9" x14ac:dyDescent="0.25">
      <c r="I10338" t="str">
        <f t="shared" si="193"/>
        <v/>
      </c>
    </row>
    <row r="10339" spans="9:9" x14ac:dyDescent="0.25">
      <c r="I10339" t="str">
        <f t="shared" si="193"/>
        <v/>
      </c>
    </row>
    <row r="10340" spans="9:9" x14ac:dyDescent="0.25">
      <c r="I10340" t="str">
        <f t="shared" si="193"/>
        <v/>
      </c>
    </row>
    <row r="10341" spans="9:9" x14ac:dyDescent="0.25">
      <c r="I10341" t="str">
        <f t="shared" si="193"/>
        <v/>
      </c>
    </row>
    <row r="10342" spans="9:9" x14ac:dyDescent="0.25">
      <c r="I10342" t="str">
        <f t="shared" si="193"/>
        <v/>
      </c>
    </row>
    <row r="10343" spans="9:9" x14ac:dyDescent="0.25">
      <c r="I10343" t="str">
        <f t="shared" si="193"/>
        <v/>
      </c>
    </row>
    <row r="10344" spans="9:9" x14ac:dyDescent="0.25">
      <c r="I10344" t="str">
        <f t="shared" si="193"/>
        <v/>
      </c>
    </row>
    <row r="10345" spans="9:9" x14ac:dyDescent="0.25">
      <c r="I10345" t="str">
        <f t="shared" si="193"/>
        <v/>
      </c>
    </row>
    <row r="10346" spans="9:9" x14ac:dyDescent="0.25">
      <c r="I10346" t="str">
        <f t="shared" si="193"/>
        <v/>
      </c>
    </row>
    <row r="10347" spans="9:9" x14ac:dyDescent="0.25">
      <c r="I10347" t="str">
        <f t="shared" si="193"/>
        <v/>
      </c>
    </row>
    <row r="10348" spans="9:9" x14ac:dyDescent="0.25">
      <c r="I10348" t="str">
        <f t="shared" si="193"/>
        <v/>
      </c>
    </row>
    <row r="10349" spans="9:9" x14ac:dyDescent="0.25">
      <c r="I10349" t="str">
        <f t="shared" si="193"/>
        <v/>
      </c>
    </row>
    <row r="10350" spans="9:9" x14ac:dyDescent="0.25">
      <c r="I10350" t="str">
        <f t="shared" si="193"/>
        <v/>
      </c>
    </row>
    <row r="10351" spans="9:9" x14ac:dyDescent="0.25">
      <c r="I10351" t="str">
        <f t="shared" si="193"/>
        <v/>
      </c>
    </row>
    <row r="10352" spans="9:9" x14ac:dyDescent="0.25">
      <c r="I10352" t="str">
        <f t="shared" si="193"/>
        <v/>
      </c>
    </row>
    <row r="10353" spans="9:9" x14ac:dyDescent="0.25">
      <c r="I10353" t="str">
        <f t="shared" si="193"/>
        <v/>
      </c>
    </row>
    <row r="10354" spans="9:9" x14ac:dyDescent="0.25">
      <c r="I10354" t="str">
        <f t="shared" si="193"/>
        <v/>
      </c>
    </row>
    <row r="10355" spans="9:9" x14ac:dyDescent="0.25">
      <c r="I10355" t="str">
        <f t="shared" si="193"/>
        <v/>
      </c>
    </row>
    <row r="10356" spans="9:9" x14ac:dyDescent="0.25">
      <c r="I10356" t="str">
        <f t="shared" si="193"/>
        <v/>
      </c>
    </row>
    <row r="10357" spans="9:9" x14ac:dyDescent="0.25">
      <c r="I10357" t="str">
        <f t="shared" si="193"/>
        <v/>
      </c>
    </row>
    <row r="10358" spans="9:9" x14ac:dyDescent="0.25">
      <c r="I10358" t="str">
        <f t="shared" si="193"/>
        <v/>
      </c>
    </row>
    <row r="10359" spans="9:9" x14ac:dyDescent="0.25">
      <c r="I10359" t="str">
        <f t="shared" si="193"/>
        <v/>
      </c>
    </row>
    <row r="10360" spans="9:9" x14ac:dyDescent="0.25">
      <c r="I10360" t="str">
        <f t="shared" si="193"/>
        <v/>
      </c>
    </row>
    <row r="10361" spans="9:9" x14ac:dyDescent="0.25">
      <c r="I10361" t="str">
        <f t="shared" si="193"/>
        <v/>
      </c>
    </row>
    <row r="10362" spans="9:9" x14ac:dyDescent="0.25">
      <c r="I10362" t="str">
        <f t="shared" si="193"/>
        <v/>
      </c>
    </row>
    <row r="10363" spans="9:9" x14ac:dyDescent="0.25">
      <c r="I10363" t="str">
        <f t="shared" si="193"/>
        <v/>
      </c>
    </row>
    <row r="10364" spans="9:9" x14ac:dyDescent="0.25">
      <c r="I10364" t="str">
        <f t="shared" si="193"/>
        <v/>
      </c>
    </row>
    <row r="10365" spans="9:9" x14ac:dyDescent="0.25">
      <c r="I10365" t="str">
        <f t="shared" si="193"/>
        <v/>
      </c>
    </row>
    <row r="10366" spans="9:9" x14ac:dyDescent="0.25">
      <c r="I10366" t="str">
        <f t="shared" si="193"/>
        <v/>
      </c>
    </row>
    <row r="10367" spans="9:9" x14ac:dyDescent="0.25">
      <c r="I10367" t="str">
        <f t="shared" si="193"/>
        <v/>
      </c>
    </row>
    <row r="10368" spans="9:9" x14ac:dyDescent="0.25">
      <c r="I10368" t="str">
        <f t="shared" si="193"/>
        <v/>
      </c>
    </row>
    <row r="10369" spans="9:9" x14ac:dyDescent="0.25">
      <c r="I10369" t="str">
        <f t="shared" si="193"/>
        <v/>
      </c>
    </row>
    <row r="10370" spans="9:9" x14ac:dyDescent="0.25">
      <c r="I10370" t="str">
        <f t="shared" si="193"/>
        <v/>
      </c>
    </row>
    <row r="10371" spans="9:9" x14ac:dyDescent="0.25">
      <c r="I10371" t="str">
        <f t="shared" si="193"/>
        <v/>
      </c>
    </row>
    <row r="10372" spans="9:9" x14ac:dyDescent="0.25">
      <c r="I10372" t="str">
        <f t="shared" si="193"/>
        <v/>
      </c>
    </row>
    <row r="10373" spans="9:9" x14ac:dyDescent="0.25">
      <c r="I10373" t="str">
        <f t="shared" si="193"/>
        <v/>
      </c>
    </row>
    <row r="10374" spans="9:9" x14ac:dyDescent="0.25">
      <c r="I10374" t="str">
        <f t="shared" ref="I10374:I10437" si="194">IF(OR(H10374="",H10374="(blank)"),"",1)</f>
        <v/>
      </c>
    </row>
    <row r="10375" spans="9:9" x14ac:dyDescent="0.25">
      <c r="I10375" t="str">
        <f t="shared" si="194"/>
        <v/>
      </c>
    </row>
    <row r="10376" spans="9:9" x14ac:dyDescent="0.25">
      <c r="I10376" t="str">
        <f t="shared" si="194"/>
        <v/>
      </c>
    </row>
    <row r="10377" spans="9:9" x14ac:dyDescent="0.25">
      <c r="I10377" t="str">
        <f t="shared" si="194"/>
        <v/>
      </c>
    </row>
    <row r="10378" spans="9:9" x14ac:dyDescent="0.25">
      <c r="I10378" t="str">
        <f t="shared" si="194"/>
        <v/>
      </c>
    </row>
    <row r="10379" spans="9:9" x14ac:dyDescent="0.25">
      <c r="I10379" t="str">
        <f t="shared" si="194"/>
        <v/>
      </c>
    </row>
    <row r="10380" spans="9:9" x14ac:dyDescent="0.25">
      <c r="I10380" t="str">
        <f t="shared" si="194"/>
        <v/>
      </c>
    </row>
    <row r="10381" spans="9:9" x14ac:dyDescent="0.25">
      <c r="I10381" t="str">
        <f t="shared" si="194"/>
        <v/>
      </c>
    </row>
    <row r="10382" spans="9:9" x14ac:dyDescent="0.25">
      <c r="I10382" t="str">
        <f t="shared" si="194"/>
        <v/>
      </c>
    </row>
    <row r="10383" spans="9:9" x14ac:dyDescent="0.25">
      <c r="I10383" t="str">
        <f t="shared" si="194"/>
        <v/>
      </c>
    </row>
    <row r="10384" spans="9:9" x14ac:dyDescent="0.25">
      <c r="I10384" t="str">
        <f t="shared" si="194"/>
        <v/>
      </c>
    </row>
    <row r="10385" spans="9:9" x14ac:dyDescent="0.25">
      <c r="I10385" t="str">
        <f t="shared" si="194"/>
        <v/>
      </c>
    </row>
    <row r="10386" spans="9:9" x14ac:dyDescent="0.25">
      <c r="I10386" t="str">
        <f t="shared" si="194"/>
        <v/>
      </c>
    </row>
    <row r="10387" spans="9:9" x14ac:dyDescent="0.25">
      <c r="I10387" t="str">
        <f t="shared" si="194"/>
        <v/>
      </c>
    </row>
    <row r="10388" spans="9:9" x14ac:dyDescent="0.25">
      <c r="I10388" t="str">
        <f t="shared" si="194"/>
        <v/>
      </c>
    </row>
    <row r="10389" spans="9:9" x14ac:dyDescent="0.25">
      <c r="I10389" t="str">
        <f t="shared" si="194"/>
        <v/>
      </c>
    </row>
    <row r="10390" spans="9:9" x14ac:dyDescent="0.25">
      <c r="I10390" t="str">
        <f t="shared" si="194"/>
        <v/>
      </c>
    </row>
    <row r="10391" spans="9:9" x14ac:dyDescent="0.25">
      <c r="I10391" t="str">
        <f t="shared" si="194"/>
        <v/>
      </c>
    </row>
    <row r="10392" spans="9:9" x14ac:dyDescent="0.25">
      <c r="I10392" t="str">
        <f t="shared" si="194"/>
        <v/>
      </c>
    </row>
    <row r="10393" spans="9:9" x14ac:dyDescent="0.25">
      <c r="I10393" t="str">
        <f t="shared" si="194"/>
        <v/>
      </c>
    </row>
    <row r="10394" spans="9:9" x14ac:dyDescent="0.25">
      <c r="I10394" t="str">
        <f t="shared" si="194"/>
        <v/>
      </c>
    </row>
    <row r="10395" spans="9:9" x14ac:dyDescent="0.25">
      <c r="I10395" t="str">
        <f t="shared" si="194"/>
        <v/>
      </c>
    </row>
    <row r="10396" spans="9:9" x14ac:dyDescent="0.25">
      <c r="I10396" t="str">
        <f t="shared" si="194"/>
        <v/>
      </c>
    </row>
    <row r="10397" spans="9:9" x14ac:dyDescent="0.25">
      <c r="I10397" t="str">
        <f t="shared" si="194"/>
        <v/>
      </c>
    </row>
    <row r="10398" spans="9:9" x14ac:dyDescent="0.25">
      <c r="I10398" t="str">
        <f t="shared" si="194"/>
        <v/>
      </c>
    </row>
    <row r="10399" spans="9:9" x14ac:dyDescent="0.25">
      <c r="I10399" t="str">
        <f t="shared" si="194"/>
        <v/>
      </c>
    </row>
    <row r="10400" spans="9:9" x14ac:dyDescent="0.25">
      <c r="I10400" t="str">
        <f t="shared" si="194"/>
        <v/>
      </c>
    </row>
    <row r="10401" spans="9:9" x14ac:dyDescent="0.25">
      <c r="I10401" t="str">
        <f t="shared" si="194"/>
        <v/>
      </c>
    </row>
    <row r="10402" spans="9:9" x14ac:dyDescent="0.25">
      <c r="I10402" t="str">
        <f t="shared" si="194"/>
        <v/>
      </c>
    </row>
    <row r="10403" spans="9:9" x14ac:dyDescent="0.25">
      <c r="I10403" t="str">
        <f t="shared" si="194"/>
        <v/>
      </c>
    </row>
    <row r="10404" spans="9:9" x14ac:dyDescent="0.25">
      <c r="I10404" t="str">
        <f t="shared" si="194"/>
        <v/>
      </c>
    </row>
    <row r="10405" spans="9:9" x14ac:dyDescent="0.25">
      <c r="I10405" t="str">
        <f t="shared" si="194"/>
        <v/>
      </c>
    </row>
    <row r="10406" spans="9:9" x14ac:dyDescent="0.25">
      <c r="I10406" t="str">
        <f t="shared" si="194"/>
        <v/>
      </c>
    </row>
    <row r="10407" spans="9:9" x14ac:dyDescent="0.25">
      <c r="I10407" t="str">
        <f t="shared" si="194"/>
        <v/>
      </c>
    </row>
    <row r="10408" spans="9:9" x14ac:dyDescent="0.25">
      <c r="I10408" t="str">
        <f t="shared" si="194"/>
        <v/>
      </c>
    </row>
    <row r="10409" spans="9:9" x14ac:dyDescent="0.25">
      <c r="I10409" t="str">
        <f t="shared" si="194"/>
        <v/>
      </c>
    </row>
    <row r="10410" spans="9:9" x14ac:dyDescent="0.25">
      <c r="I10410" t="str">
        <f t="shared" si="194"/>
        <v/>
      </c>
    </row>
    <row r="10411" spans="9:9" x14ac:dyDescent="0.25">
      <c r="I10411" t="str">
        <f t="shared" si="194"/>
        <v/>
      </c>
    </row>
    <row r="10412" spans="9:9" x14ac:dyDescent="0.25">
      <c r="I10412" t="str">
        <f t="shared" si="194"/>
        <v/>
      </c>
    </row>
    <row r="10413" spans="9:9" x14ac:dyDescent="0.25">
      <c r="I10413" t="str">
        <f t="shared" si="194"/>
        <v/>
      </c>
    </row>
    <row r="10414" spans="9:9" x14ac:dyDescent="0.25">
      <c r="I10414" t="str">
        <f t="shared" si="194"/>
        <v/>
      </c>
    </row>
    <row r="10415" spans="9:9" x14ac:dyDescent="0.25">
      <c r="I10415" t="str">
        <f t="shared" si="194"/>
        <v/>
      </c>
    </row>
    <row r="10416" spans="9:9" x14ac:dyDescent="0.25">
      <c r="I10416" t="str">
        <f t="shared" si="194"/>
        <v/>
      </c>
    </row>
    <row r="10417" spans="9:9" x14ac:dyDescent="0.25">
      <c r="I10417" t="str">
        <f t="shared" si="194"/>
        <v/>
      </c>
    </row>
    <row r="10418" spans="9:9" x14ac:dyDescent="0.25">
      <c r="I10418" t="str">
        <f t="shared" si="194"/>
        <v/>
      </c>
    </row>
    <row r="10419" spans="9:9" x14ac:dyDescent="0.25">
      <c r="I10419" t="str">
        <f t="shared" si="194"/>
        <v/>
      </c>
    </row>
    <row r="10420" spans="9:9" x14ac:dyDescent="0.25">
      <c r="I10420" t="str">
        <f t="shared" si="194"/>
        <v/>
      </c>
    </row>
    <row r="10421" spans="9:9" x14ac:dyDescent="0.25">
      <c r="I10421" t="str">
        <f t="shared" si="194"/>
        <v/>
      </c>
    </row>
    <row r="10422" spans="9:9" x14ac:dyDescent="0.25">
      <c r="I10422" t="str">
        <f t="shared" si="194"/>
        <v/>
      </c>
    </row>
    <row r="10423" spans="9:9" x14ac:dyDescent="0.25">
      <c r="I10423" t="str">
        <f t="shared" si="194"/>
        <v/>
      </c>
    </row>
    <row r="10424" spans="9:9" x14ac:dyDescent="0.25">
      <c r="I10424" t="str">
        <f t="shared" si="194"/>
        <v/>
      </c>
    </row>
    <row r="10425" spans="9:9" x14ac:dyDescent="0.25">
      <c r="I10425" t="str">
        <f t="shared" si="194"/>
        <v/>
      </c>
    </row>
    <row r="10426" spans="9:9" x14ac:dyDescent="0.25">
      <c r="I10426" t="str">
        <f t="shared" si="194"/>
        <v/>
      </c>
    </row>
    <row r="10427" spans="9:9" x14ac:dyDescent="0.25">
      <c r="I10427" t="str">
        <f t="shared" si="194"/>
        <v/>
      </c>
    </row>
    <row r="10428" spans="9:9" x14ac:dyDescent="0.25">
      <c r="I10428" t="str">
        <f t="shared" si="194"/>
        <v/>
      </c>
    </row>
    <row r="10429" spans="9:9" x14ac:dyDescent="0.25">
      <c r="I10429" t="str">
        <f t="shared" si="194"/>
        <v/>
      </c>
    </row>
    <row r="10430" spans="9:9" x14ac:dyDescent="0.25">
      <c r="I10430" t="str">
        <f t="shared" si="194"/>
        <v/>
      </c>
    </row>
    <row r="10431" spans="9:9" x14ac:dyDescent="0.25">
      <c r="I10431" t="str">
        <f t="shared" si="194"/>
        <v/>
      </c>
    </row>
    <row r="10432" spans="9:9" x14ac:dyDescent="0.25">
      <c r="I10432" t="str">
        <f t="shared" si="194"/>
        <v/>
      </c>
    </row>
    <row r="10433" spans="9:9" x14ac:dyDescent="0.25">
      <c r="I10433" t="str">
        <f t="shared" si="194"/>
        <v/>
      </c>
    </row>
    <row r="10434" spans="9:9" x14ac:dyDescent="0.25">
      <c r="I10434" t="str">
        <f t="shared" si="194"/>
        <v/>
      </c>
    </row>
    <row r="10435" spans="9:9" x14ac:dyDescent="0.25">
      <c r="I10435" t="str">
        <f t="shared" si="194"/>
        <v/>
      </c>
    </row>
    <row r="10436" spans="9:9" x14ac:dyDescent="0.25">
      <c r="I10436" t="str">
        <f t="shared" si="194"/>
        <v/>
      </c>
    </row>
    <row r="10437" spans="9:9" x14ac:dyDescent="0.25">
      <c r="I10437" t="str">
        <f t="shared" si="194"/>
        <v/>
      </c>
    </row>
    <row r="10438" spans="9:9" x14ac:dyDescent="0.25">
      <c r="I10438" t="str">
        <f t="shared" ref="I10438:I10501" si="195">IF(OR(H10438="",H10438="(blank)"),"",1)</f>
        <v/>
      </c>
    </row>
    <row r="10439" spans="9:9" x14ac:dyDescent="0.25">
      <c r="I10439" t="str">
        <f t="shared" si="195"/>
        <v/>
      </c>
    </row>
    <row r="10440" spans="9:9" x14ac:dyDescent="0.25">
      <c r="I10440" t="str">
        <f t="shared" si="195"/>
        <v/>
      </c>
    </row>
    <row r="10441" spans="9:9" x14ac:dyDescent="0.25">
      <c r="I10441" t="str">
        <f t="shared" si="195"/>
        <v/>
      </c>
    </row>
    <row r="10442" spans="9:9" x14ac:dyDescent="0.25">
      <c r="I10442" t="str">
        <f t="shared" si="195"/>
        <v/>
      </c>
    </row>
    <row r="10443" spans="9:9" x14ac:dyDescent="0.25">
      <c r="I10443" t="str">
        <f t="shared" si="195"/>
        <v/>
      </c>
    </row>
    <row r="10444" spans="9:9" x14ac:dyDescent="0.25">
      <c r="I10444" t="str">
        <f t="shared" si="195"/>
        <v/>
      </c>
    </row>
    <row r="10445" spans="9:9" x14ac:dyDescent="0.25">
      <c r="I10445" t="str">
        <f t="shared" si="195"/>
        <v/>
      </c>
    </row>
    <row r="10446" spans="9:9" x14ac:dyDescent="0.25">
      <c r="I10446" t="str">
        <f t="shared" si="195"/>
        <v/>
      </c>
    </row>
    <row r="10447" spans="9:9" x14ac:dyDescent="0.25">
      <c r="I10447" t="str">
        <f t="shared" si="195"/>
        <v/>
      </c>
    </row>
    <row r="10448" spans="9:9" x14ac:dyDescent="0.25">
      <c r="I10448" t="str">
        <f t="shared" si="195"/>
        <v/>
      </c>
    </row>
    <row r="10449" spans="9:9" x14ac:dyDescent="0.25">
      <c r="I10449" t="str">
        <f t="shared" si="195"/>
        <v/>
      </c>
    </row>
    <row r="10450" spans="9:9" x14ac:dyDescent="0.25">
      <c r="I10450" t="str">
        <f t="shared" si="195"/>
        <v/>
      </c>
    </row>
    <row r="10451" spans="9:9" x14ac:dyDescent="0.25">
      <c r="I10451" t="str">
        <f t="shared" si="195"/>
        <v/>
      </c>
    </row>
    <row r="10452" spans="9:9" x14ac:dyDescent="0.25">
      <c r="I10452" t="str">
        <f t="shared" si="195"/>
        <v/>
      </c>
    </row>
    <row r="10453" spans="9:9" x14ac:dyDescent="0.25">
      <c r="I10453" t="str">
        <f t="shared" si="195"/>
        <v/>
      </c>
    </row>
    <row r="10454" spans="9:9" x14ac:dyDescent="0.25">
      <c r="I10454" t="str">
        <f t="shared" si="195"/>
        <v/>
      </c>
    </row>
    <row r="10455" spans="9:9" x14ac:dyDescent="0.25">
      <c r="I10455" t="str">
        <f t="shared" si="195"/>
        <v/>
      </c>
    </row>
    <row r="10456" spans="9:9" x14ac:dyDescent="0.25">
      <c r="I10456" t="str">
        <f t="shared" si="195"/>
        <v/>
      </c>
    </row>
    <row r="10457" spans="9:9" x14ac:dyDescent="0.25">
      <c r="I10457" t="str">
        <f t="shared" si="195"/>
        <v/>
      </c>
    </row>
    <row r="10458" spans="9:9" x14ac:dyDescent="0.25">
      <c r="I10458" t="str">
        <f t="shared" si="195"/>
        <v/>
      </c>
    </row>
    <row r="10459" spans="9:9" x14ac:dyDescent="0.25">
      <c r="I10459" t="str">
        <f t="shared" si="195"/>
        <v/>
      </c>
    </row>
    <row r="10460" spans="9:9" x14ac:dyDescent="0.25">
      <c r="I10460" t="str">
        <f t="shared" si="195"/>
        <v/>
      </c>
    </row>
    <row r="10461" spans="9:9" x14ac:dyDescent="0.25">
      <c r="I10461" t="str">
        <f t="shared" si="195"/>
        <v/>
      </c>
    </row>
    <row r="10462" spans="9:9" x14ac:dyDescent="0.25">
      <c r="I10462" t="str">
        <f t="shared" si="195"/>
        <v/>
      </c>
    </row>
    <row r="10463" spans="9:9" x14ac:dyDescent="0.25">
      <c r="I10463" t="str">
        <f t="shared" si="195"/>
        <v/>
      </c>
    </row>
    <row r="10464" spans="9:9" x14ac:dyDescent="0.25">
      <c r="I10464" t="str">
        <f t="shared" si="195"/>
        <v/>
      </c>
    </row>
    <row r="10465" spans="9:9" x14ac:dyDescent="0.25">
      <c r="I10465" t="str">
        <f t="shared" si="195"/>
        <v/>
      </c>
    </row>
    <row r="10466" spans="9:9" x14ac:dyDescent="0.25">
      <c r="I10466" t="str">
        <f t="shared" si="195"/>
        <v/>
      </c>
    </row>
    <row r="10467" spans="9:9" x14ac:dyDescent="0.25">
      <c r="I10467" t="str">
        <f t="shared" si="195"/>
        <v/>
      </c>
    </row>
    <row r="10468" spans="9:9" x14ac:dyDescent="0.25">
      <c r="I10468" t="str">
        <f t="shared" si="195"/>
        <v/>
      </c>
    </row>
    <row r="10469" spans="9:9" x14ac:dyDescent="0.25">
      <c r="I10469" t="str">
        <f t="shared" si="195"/>
        <v/>
      </c>
    </row>
    <row r="10470" spans="9:9" x14ac:dyDescent="0.25">
      <c r="I10470" t="str">
        <f t="shared" si="195"/>
        <v/>
      </c>
    </row>
    <row r="10471" spans="9:9" x14ac:dyDescent="0.25">
      <c r="I10471" t="str">
        <f t="shared" si="195"/>
        <v/>
      </c>
    </row>
    <row r="10472" spans="9:9" x14ac:dyDescent="0.25">
      <c r="I10472" t="str">
        <f t="shared" si="195"/>
        <v/>
      </c>
    </row>
    <row r="10473" spans="9:9" x14ac:dyDescent="0.25">
      <c r="I10473" t="str">
        <f t="shared" si="195"/>
        <v/>
      </c>
    </row>
    <row r="10474" spans="9:9" x14ac:dyDescent="0.25">
      <c r="I10474" t="str">
        <f t="shared" si="195"/>
        <v/>
      </c>
    </row>
    <row r="10475" spans="9:9" x14ac:dyDescent="0.25">
      <c r="I10475" t="str">
        <f t="shared" si="195"/>
        <v/>
      </c>
    </row>
    <row r="10476" spans="9:9" x14ac:dyDescent="0.25">
      <c r="I10476" t="str">
        <f t="shared" si="195"/>
        <v/>
      </c>
    </row>
    <row r="10477" spans="9:9" x14ac:dyDescent="0.25">
      <c r="I10477" t="str">
        <f t="shared" si="195"/>
        <v/>
      </c>
    </row>
    <row r="10478" spans="9:9" x14ac:dyDescent="0.25">
      <c r="I10478" t="str">
        <f t="shared" si="195"/>
        <v/>
      </c>
    </row>
    <row r="10479" spans="9:9" x14ac:dyDescent="0.25">
      <c r="I10479" t="str">
        <f t="shared" si="195"/>
        <v/>
      </c>
    </row>
    <row r="10480" spans="9:9" x14ac:dyDescent="0.25">
      <c r="I10480" t="str">
        <f t="shared" si="195"/>
        <v/>
      </c>
    </row>
    <row r="10481" spans="9:9" x14ac:dyDescent="0.25">
      <c r="I10481" t="str">
        <f t="shared" si="195"/>
        <v/>
      </c>
    </row>
    <row r="10482" spans="9:9" x14ac:dyDescent="0.25">
      <c r="I10482" t="str">
        <f t="shared" si="195"/>
        <v/>
      </c>
    </row>
    <row r="10483" spans="9:9" x14ac:dyDescent="0.25">
      <c r="I10483" t="str">
        <f t="shared" si="195"/>
        <v/>
      </c>
    </row>
    <row r="10484" spans="9:9" x14ac:dyDescent="0.25">
      <c r="I10484" t="str">
        <f t="shared" si="195"/>
        <v/>
      </c>
    </row>
    <row r="10485" spans="9:9" x14ac:dyDescent="0.25">
      <c r="I10485" t="str">
        <f t="shared" si="195"/>
        <v/>
      </c>
    </row>
    <row r="10486" spans="9:9" x14ac:dyDescent="0.25">
      <c r="I10486" t="str">
        <f t="shared" si="195"/>
        <v/>
      </c>
    </row>
    <row r="10487" spans="9:9" x14ac:dyDescent="0.25">
      <c r="I10487" t="str">
        <f t="shared" si="195"/>
        <v/>
      </c>
    </row>
    <row r="10488" spans="9:9" x14ac:dyDescent="0.25">
      <c r="I10488" t="str">
        <f t="shared" si="195"/>
        <v/>
      </c>
    </row>
    <row r="10489" spans="9:9" x14ac:dyDescent="0.25">
      <c r="I10489" t="str">
        <f t="shared" si="195"/>
        <v/>
      </c>
    </row>
    <row r="10490" spans="9:9" x14ac:dyDescent="0.25">
      <c r="I10490" t="str">
        <f t="shared" si="195"/>
        <v/>
      </c>
    </row>
    <row r="10491" spans="9:9" x14ac:dyDescent="0.25">
      <c r="I10491" t="str">
        <f t="shared" si="195"/>
        <v/>
      </c>
    </row>
    <row r="10492" spans="9:9" x14ac:dyDescent="0.25">
      <c r="I10492" t="str">
        <f t="shared" si="195"/>
        <v/>
      </c>
    </row>
    <row r="10493" spans="9:9" x14ac:dyDescent="0.25">
      <c r="I10493" t="str">
        <f t="shared" si="195"/>
        <v/>
      </c>
    </row>
    <row r="10494" spans="9:9" x14ac:dyDescent="0.25">
      <c r="I10494" t="str">
        <f t="shared" si="195"/>
        <v/>
      </c>
    </row>
    <row r="10495" spans="9:9" x14ac:dyDescent="0.25">
      <c r="I10495" t="str">
        <f t="shared" si="195"/>
        <v/>
      </c>
    </row>
    <row r="10496" spans="9:9" x14ac:dyDescent="0.25">
      <c r="I10496" t="str">
        <f t="shared" si="195"/>
        <v/>
      </c>
    </row>
    <row r="10497" spans="9:9" x14ac:dyDescent="0.25">
      <c r="I10497" t="str">
        <f t="shared" si="195"/>
        <v/>
      </c>
    </row>
    <row r="10498" spans="9:9" x14ac:dyDescent="0.25">
      <c r="I10498" t="str">
        <f t="shared" si="195"/>
        <v/>
      </c>
    </row>
    <row r="10499" spans="9:9" x14ac:dyDescent="0.25">
      <c r="I10499" t="str">
        <f t="shared" si="195"/>
        <v/>
      </c>
    </row>
    <row r="10500" spans="9:9" x14ac:dyDescent="0.25">
      <c r="I10500" t="str">
        <f t="shared" si="195"/>
        <v/>
      </c>
    </row>
    <row r="10501" spans="9:9" x14ac:dyDescent="0.25">
      <c r="I10501" t="str">
        <f t="shared" si="195"/>
        <v/>
      </c>
    </row>
    <row r="10502" spans="9:9" x14ac:dyDescent="0.25">
      <c r="I10502" t="str">
        <f t="shared" ref="I10502:I10565" si="196">IF(OR(H10502="",H10502="(blank)"),"",1)</f>
        <v/>
      </c>
    </row>
    <row r="10503" spans="9:9" x14ac:dyDescent="0.25">
      <c r="I10503" t="str">
        <f t="shared" si="196"/>
        <v/>
      </c>
    </row>
    <row r="10504" spans="9:9" x14ac:dyDescent="0.25">
      <c r="I10504" t="str">
        <f t="shared" si="196"/>
        <v/>
      </c>
    </row>
    <row r="10505" spans="9:9" x14ac:dyDescent="0.25">
      <c r="I10505" t="str">
        <f t="shared" si="196"/>
        <v/>
      </c>
    </row>
    <row r="10506" spans="9:9" x14ac:dyDescent="0.25">
      <c r="I10506" t="str">
        <f t="shared" si="196"/>
        <v/>
      </c>
    </row>
    <row r="10507" spans="9:9" x14ac:dyDescent="0.25">
      <c r="I10507" t="str">
        <f t="shared" si="196"/>
        <v/>
      </c>
    </row>
    <row r="10508" spans="9:9" x14ac:dyDescent="0.25">
      <c r="I10508" t="str">
        <f t="shared" si="196"/>
        <v/>
      </c>
    </row>
    <row r="10509" spans="9:9" x14ac:dyDescent="0.25">
      <c r="I10509" t="str">
        <f t="shared" si="196"/>
        <v/>
      </c>
    </row>
    <row r="10510" spans="9:9" x14ac:dyDescent="0.25">
      <c r="I10510" t="str">
        <f t="shared" si="196"/>
        <v/>
      </c>
    </row>
    <row r="10511" spans="9:9" x14ac:dyDescent="0.25">
      <c r="I10511" t="str">
        <f t="shared" si="196"/>
        <v/>
      </c>
    </row>
    <row r="10512" spans="9:9" x14ac:dyDescent="0.25">
      <c r="I10512" t="str">
        <f t="shared" si="196"/>
        <v/>
      </c>
    </row>
    <row r="10513" spans="9:9" x14ac:dyDescent="0.25">
      <c r="I10513" t="str">
        <f t="shared" si="196"/>
        <v/>
      </c>
    </row>
    <row r="10514" spans="9:9" x14ac:dyDescent="0.25">
      <c r="I10514" t="str">
        <f t="shared" si="196"/>
        <v/>
      </c>
    </row>
    <row r="10515" spans="9:9" x14ac:dyDescent="0.25">
      <c r="I10515" t="str">
        <f t="shared" si="196"/>
        <v/>
      </c>
    </row>
    <row r="10516" spans="9:9" x14ac:dyDescent="0.25">
      <c r="I10516" t="str">
        <f t="shared" si="196"/>
        <v/>
      </c>
    </row>
    <row r="10517" spans="9:9" x14ac:dyDescent="0.25">
      <c r="I10517" t="str">
        <f t="shared" si="196"/>
        <v/>
      </c>
    </row>
    <row r="10518" spans="9:9" x14ac:dyDescent="0.25">
      <c r="I10518" t="str">
        <f t="shared" si="196"/>
        <v/>
      </c>
    </row>
    <row r="10519" spans="9:9" x14ac:dyDescent="0.25">
      <c r="I10519" t="str">
        <f t="shared" si="196"/>
        <v/>
      </c>
    </row>
    <row r="10520" spans="9:9" x14ac:dyDescent="0.25">
      <c r="I10520" t="str">
        <f t="shared" si="196"/>
        <v/>
      </c>
    </row>
    <row r="10521" spans="9:9" x14ac:dyDescent="0.25">
      <c r="I10521" t="str">
        <f t="shared" si="196"/>
        <v/>
      </c>
    </row>
    <row r="10522" spans="9:9" x14ac:dyDescent="0.25">
      <c r="I10522" t="str">
        <f t="shared" si="196"/>
        <v/>
      </c>
    </row>
    <row r="10523" spans="9:9" x14ac:dyDescent="0.25">
      <c r="I10523" t="str">
        <f t="shared" si="196"/>
        <v/>
      </c>
    </row>
    <row r="10524" spans="9:9" x14ac:dyDescent="0.25">
      <c r="I10524" t="str">
        <f t="shared" si="196"/>
        <v/>
      </c>
    </row>
    <row r="10525" spans="9:9" x14ac:dyDescent="0.25">
      <c r="I10525" t="str">
        <f t="shared" si="196"/>
        <v/>
      </c>
    </row>
    <row r="10526" spans="9:9" x14ac:dyDescent="0.25">
      <c r="I10526" t="str">
        <f t="shared" si="196"/>
        <v/>
      </c>
    </row>
    <row r="10527" spans="9:9" x14ac:dyDescent="0.25">
      <c r="I10527" t="str">
        <f t="shared" si="196"/>
        <v/>
      </c>
    </row>
    <row r="10528" spans="9:9" x14ac:dyDescent="0.25">
      <c r="I10528" t="str">
        <f t="shared" si="196"/>
        <v/>
      </c>
    </row>
    <row r="10529" spans="9:9" x14ac:dyDescent="0.25">
      <c r="I10529" t="str">
        <f t="shared" si="196"/>
        <v/>
      </c>
    </row>
    <row r="10530" spans="9:9" x14ac:dyDescent="0.25">
      <c r="I10530" t="str">
        <f t="shared" si="196"/>
        <v/>
      </c>
    </row>
    <row r="10531" spans="9:9" x14ac:dyDescent="0.25">
      <c r="I10531" t="str">
        <f t="shared" si="196"/>
        <v/>
      </c>
    </row>
    <row r="10532" spans="9:9" x14ac:dyDescent="0.25">
      <c r="I10532" t="str">
        <f t="shared" si="196"/>
        <v/>
      </c>
    </row>
    <row r="10533" spans="9:9" x14ac:dyDescent="0.25">
      <c r="I10533" t="str">
        <f t="shared" si="196"/>
        <v/>
      </c>
    </row>
    <row r="10534" spans="9:9" x14ac:dyDescent="0.25">
      <c r="I10534" t="str">
        <f t="shared" si="196"/>
        <v/>
      </c>
    </row>
    <row r="10535" spans="9:9" x14ac:dyDescent="0.25">
      <c r="I10535" t="str">
        <f t="shared" si="196"/>
        <v/>
      </c>
    </row>
    <row r="10536" spans="9:9" x14ac:dyDescent="0.25">
      <c r="I10536" t="str">
        <f t="shared" si="196"/>
        <v/>
      </c>
    </row>
    <row r="10537" spans="9:9" x14ac:dyDescent="0.25">
      <c r="I10537" t="str">
        <f t="shared" si="196"/>
        <v/>
      </c>
    </row>
    <row r="10538" spans="9:9" x14ac:dyDescent="0.25">
      <c r="I10538" t="str">
        <f t="shared" si="196"/>
        <v/>
      </c>
    </row>
    <row r="10539" spans="9:9" x14ac:dyDescent="0.25">
      <c r="I10539" t="str">
        <f t="shared" si="196"/>
        <v/>
      </c>
    </row>
    <row r="10540" spans="9:9" x14ac:dyDescent="0.25">
      <c r="I10540" t="str">
        <f t="shared" si="196"/>
        <v/>
      </c>
    </row>
    <row r="10541" spans="9:9" x14ac:dyDescent="0.25">
      <c r="I10541" t="str">
        <f t="shared" si="196"/>
        <v/>
      </c>
    </row>
    <row r="10542" spans="9:9" x14ac:dyDescent="0.25">
      <c r="I10542" t="str">
        <f t="shared" si="196"/>
        <v/>
      </c>
    </row>
    <row r="10543" spans="9:9" x14ac:dyDescent="0.25">
      <c r="I10543" t="str">
        <f t="shared" si="196"/>
        <v/>
      </c>
    </row>
    <row r="10544" spans="9:9" x14ac:dyDescent="0.25">
      <c r="I10544" t="str">
        <f t="shared" si="196"/>
        <v/>
      </c>
    </row>
    <row r="10545" spans="9:9" x14ac:dyDescent="0.25">
      <c r="I10545" t="str">
        <f t="shared" si="196"/>
        <v/>
      </c>
    </row>
    <row r="10546" spans="9:9" x14ac:dyDescent="0.25">
      <c r="I10546" t="str">
        <f t="shared" si="196"/>
        <v/>
      </c>
    </row>
    <row r="10547" spans="9:9" x14ac:dyDescent="0.25">
      <c r="I10547" t="str">
        <f t="shared" si="196"/>
        <v/>
      </c>
    </row>
    <row r="10548" spans="9:9" x14ac:dyDescent="0.25">
      <c r="I10548" t="str">
        <f t="shared" si="196"/>
        <v/>
      </c>
    </row>
    <row r="10549" spans="9:9" x14ac:dyDescent="0.25">
      <c r="I10549" t="str">
        <f t="shared" si="196"/>
        <v/>
      </c>
    </row>
    <row r="10550" spans="9:9" x14ac:dyDescent="0.25">
      <c r="I10550" t="str">
        <f t="shared" si="196"/>
        <v/>
      </c>
    </row>
    <row r="10551" spans="9:9" x14ac:dyDescent="0.25">
      <c r="I10551" t="str">
        <f t="shared" si="196"/>
        <v/>
      </c>
    </row>
    <row r="10552" spans="9:9" x14ac:dyDescent="0.25">
      <c r="I10552" t="str">
        <f t="shared" si="196"/>
        <v/>
      </c>
    </row>
    <row r="10553" spans="9:9" x14ac:dyDescent="0.25">
      <c r="I10553" t="str">
        <f t="shared" si="196"/>
        <v/>
      </c>
    </row>
    <row r="10554" spans="9:9" x14ac:dyDescent="0.25">
      <c r="I10554" t="str">
        <f t="shared" si="196"/>
        <v/>
      </c>
    </row>
    <row r="10555" spans="9:9" x14ac:dyDescent="0.25">
      <c r="I10555" t="str">
        <f t="shared" si="196"/>
        <v/>
      </c>
    </row>
    <row r="10556" spans="9:9" x14ac:dyDescent="0.25">
      <c r="I10556" t="str">
        <f t="shared" si="196"/>
        <v/>
      </c>
    </row>
    <row r="10557" spans="9:9" x14ac:dyDescent="0.25">
      <c r="I10557" t="str">
        <f t="shared" si="196"/>
        <v/>
      </c>
    </row>
    <row r="10558" spans="9:9" x14ac:dyDescent="0.25">
      <c r="I10558" t="str">
        <f t="shared" si="196"/>
        <v/>
      </c>
    </row>
    <row r="10559" spans="9:9" x14ac:dyDescent="0.25">
      <c r="I10559" t="str">
        <f t="shared" si="196"/>
        <v/>
      </c>
    </row>
    <row r="10560" spans="9:9" x14ac:dyDescent="0.25">
      <c r="I10560" t="str">
        <f t="shared" si="196"/>
        <v/>
      </c>
    </row>
    <row r="10561" spans="9:9" x14ac:dyDescent="0.25">
      <c r="I10561" t="str">
        <f t="shared" si="196"/>
        <v/>
      </c>
    </row>
    <row r="10562" spans="9:9" x14ac:dyDescent="0.25">
      <c r="I10562" t="str">
        <f t="shared" si="196"/>
        <v/>
      </c>
    </row>
    <row r="10563" spans="9:9" x14ac:dyDescent="0.25">
      <c r="I10563" t="str">
        <f t="shared" si="196"/>
        <v/>
      </c>
    </row>
    <row r="10564" spans="9:9" x14ac:dyDescent="0.25">
      <c r="I10564" t="str">
        <f t="shared" si="196"/>
        <v/>
      </c>
    </row>
    <row r="10565" spans="9:9" x14ac:dyDescent="0.25">
      <c r="I10565" t="str">
        <f t="shared" si="196"/>
        <v/>
      </c>
    </row>
    <row r="10566" spans="9:9" x14ac:dyDescent="0.25">
      <c r="I10566" t="str">
        <f t="shared" ref="I10566:I10629" si="197">IF(OR(H10566="",H10566="(blank)"),"",1)</f>
        <v/>
      </c>
    </row>
    <row r="10567" spans="9:9" x14ac:dyDescent="0.25">
      <c r="I10567" t="str">
        <f t="shared" si="197"/>
        <v/>
      </c>
    </row>
    <row r="10568" spans="9:9" x14ac:dyDescent="0.25">
      <c r="I10568" t="str">
        <f t="shared" si="197"/>
        <v/>
      </c>
    </row>
    <row r="10569" spans="9:9" x14ac:dyDescent="0.25">
      <c r="I10569" t="str">
        <f t="shared" si="197"/>
        <v/>
      </c>
    </row>
    <row r="10570" spans="9:9" x14ac:dyDescent="0.25">
      <c r="I10570" t="str">
        <f t="shared" si="197"/>
        <v/>
      </c>
    </row>
    <row r="10571" spans="9:9" x14ac:dyDescent="0.25">
      <c r="I10571" t="str">
        <f t="shared" si="197"/>
        <v/>
      </c>
    </row>
    <row r="10572" spans="9:9" x14ac:dyDescent="0.25">
      <c r="I10572" t="str">
        <f t="shared" si="197"/>
        <v/>
      </c>
    </row>
    <row r="10573" spans="9:9" x14ac:dyDescent="0.25">
      <c r="I10573" t="str">
        <f t="shared" si="197"/>
        <v/>
      </c>
    </row>
    <row r="10574" spans="9:9" x14ac:dyDescent="0.25">
      <c r="I10574" t="str">
        <f t="shared" si="197"/>
        <v/>
      </c>
    </row>
    <row r="10575" spans="9:9" x14ac:dyDescent="0.25">
      <c r="I10575" t="str">
        <f t="shared" si="197"/>
        <v/>
      </c>
    </row>
    <row r="10576" spans="9:9" x14ac:dyDescent="0.25">
      <c r="I10576" t="str">
        <f t="shared" si="197"/>
        <v/>
      </c>
    </row>
    <row r="10577" spans="9:9" x14ac:dyDescent="0.25">
      <c r="I10577" t="str">
        <f t="shared" si="197"/>
        <v/>
      </c>
    </row>
    <row r="10578" spans="9:9" x14ac:dyDescent="0.25">
      <c r="I10578" t="str">
        <f t="shared" si="197"/>
        <v/>
      </c>
    </row>
    <row r="10579" spans="9:9" x14ac:dyDescent="0.25">
      <c r="I10579" t="str">
        <f t="shared" si="197"/>
        <v/>
      </c>
    </row>
    <row r="10580" spans="9:9" x14ac:dyDescent="0.25">
      <c r="I10580" t="str">
        <f t="shared" si="197"/>
        <v/>
      </c>
    </row>
    <row r="10581" spans="9:9" x14ac:dyDescent="0.25">
      <c r="I10581" t="str">
        <f t="shared" si="197"/>
        <v/>
      </c>
    </row>
    <row r="10582" spans="9:9" x14ac:dyDescent="0.25">
      <c r="I10582" t="str">
        <f t="shared" si="197"/>
        <v/>
      </c>
    </row>
    <row r="10583" spans="9:9" x14ac:dyDescent="0.25">
      <c r="I10583" t="str">
        <f t="shared" si="197"/>
        <v/>
      </c>
    </row>
    <row r="10584" spans="9:9" x14ac:dyDescent="0.25">
      <c r="I10584" t="str">
        <f t="shared" si="197"/>
        <v/>
      </c>
    </row>
    <row r="10585" spans="9:9" x14ac:dyDescent="0.25">
      <c r="I10585" t="str">
        <f t="shared" si="197"/>
        <v/>
      </c>
    </row>
    <row r="10586" spans="9:9" x14ac:dyDescent="0.25">
      <c r="I10586" t="str">
        <f t="shared" si="197"/>
        <v/>
      </c>
    </row>
    <row r="10587" spans="9:9" x14ac:dyDescent="0.25">
      <c r="I10587" t="str">
        <f t="shared" si="197"/>
        <v/>
      </c>
    </row>
    <row r="10588" spans="9:9" x14ac:dyDescent="0.25">
      <c r="I10588" t="str">
        <f t="shared" si="197"/>
        <v/>
      </c>
    </row>
    <row r="10589" spans="9:9" x14ac:dyDescent="0.25">
      <c r="I10589" t="str">
        <f t="shared" si="197"/>
        <v/>
      </c>
    </row>
    <row r="10590" spans="9:9" x14ac:dyDescent="0.25">
      <c r="I10590" t="str">
        <f t="shared" si="197"/>
        <v/>
      </c>
    </row>
    <row r="10591" spans="9:9" x14ac:dyDescent="0.25">
      <c r="I10591" t="str">
        <f t="shared" si="197"/>
        <v/>
      </c>
    </row>
    <row r="10592" spans="9:9" x14ac:dyDescent="0.25">
      <c r="I10592" t="str">
        <f t="shared" si="197"/>
        <v/>
      </c>
    </row>
    <row r="10593" spans="9:9" x14ac:dyDescent="0.25">
      <c r="I10593" t="str">
        <f t="shared" si="197"/>
        <v/>
      </c>
    </row>
    <row r="10594" spans="9:9" x14ac:dyDescent="0.25">
      <c r="I10594" t="str">
        <f t="shared" si="197"/>
        <v/>
      </c>
    </row>
    <row r="10595" spans="9:9" x14ac:dyDescent="0.25">
      <c r="I10595" t="str">
        <f t="shared" si="197"/>
        <v/>
      </c>
    </row>
    <row r="10596" spans="9:9" x14ac:dyDescent="0.25">
      <c r="I10596" t="str">
        <f t="shared" si="197"/>
        <v/>
      </c>
    </row>
    <row r="10597" spans="9:9" x14ac:dyDescent="0.25">
      <c r="I10597" t="str">
        <f t="shared" si="197"/>
        <v/>
      </c>
    </row>
    <row r="10598" spans="9:9" x14ac:dyDescent="0.25">
      <c r="I10598" t="str">
        <f t="shared" si="197"/>
        <v/>
      </c>
    </row>
    <row r="10599" spans="9:9" x14ac:dyDescent="0.25">
      <c r="I10599" t="str">
        <f t="shared" si="197"/>
        <v/>
      </c>
    </row>
    <row r="10600" spans="9:9" x14ac:dyDescent="0.25">
      <c r="I10600" t="str">
        <f t="shared" si="197"/>
        <v/>
      </c>
    </row>
    <row r="10601" spans="9:9" x14ac:dyDescent="0.25">
      <c r="I10601" t="str">
        <f t="shared" si="197"/>
        <v/>
      </c>
    </row>
    <row r="10602" spans="9:9" x14ac:dyDescent="0.25">
      <c r="I10602" t="str">
        <f t="shared" si="197"/>
        <v/>
      </c>
    </row>
    <row r="10603" spans="9:9" x14ac:dyDescent="0.25">
      <c r="I10603" t="str">
        <f t="shared" si="197"/>
        <v/>
      </c>
    </row>
    <row r="10604" spans="9:9" x14ac:dyDescent="0.25">
      <c r="I10604" t="str">
        <f t="shared" si="197"/>
        <v/>
      </c>
    </row>
    <row r="10605" spans="9:9" x14ac:dyDescent="0.25">
      <c r="I10605" t="str">
        <f t="shared" si="197"/>
        <v/>
      </c>
    </row>
    <row r="10606" spans="9:9" x14ac:dyDescent="0.25">
      <c r="I10606" t="str">
        <f t="shared" si="197"/>
        <v/>
      </c>
    </row>
    <row r="10607" spans="9:9" x14ac:dyDescent="0.25">
      <c r="I10607" t="str">
        <f t="shared" si="197"/>
        <v/>
      </c>
    </row>
    <row r="10608" spans="9:9" x14ac:dyDescent="0.25">
      <c r="I10608" t="str">
        <f t="shared" si="197"/>
        <v/>
      </c>
    </row>
    <row r="10609" spans="9:9" x14ac:dyDescent="0.25">
      <c r="I10609" t="str">
        <f t="shared" si="197"/>
        <v/>
      </c>
    </row>
    <row r="10610" spans="9:9" x14ac:dyDescent="0.25">
      <c r="I10610" t="str">
        <f t="shared" si="197"/>
        <v/>
      </c>
    </row>
    <row r="10611" spans="9:9" x14ac:dyDescent="0.25">
      <c r="I10611" t="str">
        <f t="shared" si="197"/>
        <v/>
      </c>
    </row>
    <row r="10612" spans="9:9" x14ac:dyDescent="0.25">
      <c r="I10612" t="str">
        <f t="shared" si="197"/>
        <v/>
      </c>
    </row>
    <row r="10613" spans="9:9" x14ac:dyDescent="0.25">
      <c r="I10613" t="str">
        <f t="shared" si="197"/>
        <v/>
      </c>
    </row>
    <row r="10614" spans="9:9" x14ac:dyDescent="0.25">
      <c r="I10614" t="str">
        <f t="shared" si="197"/>
        <v/>
      </c>
    </row>
    <row r="10615" spans="9:9" x14ac:dyDescent="0.25">
      <c r="I10615" t="str">
        <f t="shared" si="197"/>
        <v/>
      </c>
    </row>
    <row r="10616" spans="9:9" x14ac:dyDescent="0.25">
      <c r="I10616" t="str">
        <f t="shared" si="197"/>
        <v/>
      </c>
    </row>
    <row r="10617" spans="9:9" x14ac:dyDescent="0.25">
      <c r="I10617" t="str">
        <f t="shared" si="197"/>
        <v/>
      </c>
    </row>
    <row r="10618" spans="9:9" x14ac:dyDescent="0.25">
      <c r="I10618" t="str">
        <f t="shared" si="197"/>
        <v/>
      </c>
    </row>
    <row r="10619" spans="9:9" x14ac:dyDescent="0.25">
      <c r="I10619" t="str">
        <f t="shared" si="197"/>
        <v/>
      </c>
    </row>
    <row r="10620" spans="9:9" x14ac:dyDescent="0.25">
      <c r="I10620" t="str">
        <f t="shared" si="197"/>
        <v/>
      </c>
    </row>
    <row r="10621" spans="9:9" x14ac:dyDescent="0.25">
      <c r="I10621" t="str">
        <f t="shared" si="197"/>
        <v/>
      </c>
    </row>
    <row r="10622" spans="9:9" x14ac:dyDescent="0.25">
      <c r="I10622" t="str">
        <f t="shared" si="197"/>
        <v/>
      </c>
    </row>
    <row r="10623" spans="9:9" x14ac:dyDescent="0.25">
      <c r="I10623" t="str">
        <f t="shared" si="197"/>
        <v/>
      </c>
    </row>
    <row r="10624" spans="9:9" x14ac:dyDescent="0.25">
      <c r="I10624" t="str">
        <f t="shared" si="197"/>
        <v/>
      </c>
    </row>
    <row r="10625" spans="9:9" x14ac:dyDescent="0.25">
      <c r="I10625" t="str">
        <f t="shared" si="197"/>
        <v/>
      </c>
    </row>
    <row r="10626" spans="9:9" x14ac:dyDescent="0.25">
      <c r="I10626" t="str">
        <f t="shared" si="197"/>
        <v/>
      </c>
    </row>
    <row r="10627" spans="9:9" x14ac:dyDescent="0.25">
      <c r="I10627" t="str">
        <f t="shared" si="197"/>
        <v/>
      </c>
    </row>
    <row r="10628" spans="9:9" x14ac:dyDescent="0.25">
      <c r="I10628" t="str">
        <f t="shared" si="197"/>
        <v/>
      </c>
    </row>
    <row r="10629" spans="9:9" x14ac:dyDescent="0.25">
      <c r="I10629" t="str">
        <f t="shared" si="197"/>
        <v/>
      </c>
    </row>
    <row r="10630" spans="9:9" x14ac:dyDescent="0.25">
      <c r="I10630" t="str">
        <f t="shared" ref="I10630:I10693" si="198">IF(OR(H10630="",H10630="(blank)"),"",1)</f>
        <v/>
      </c>
    </row>
    <row r="10631" spans="9:9" x14ac:dyDescent="0.25">
      <c r="I10631" t="str">
        <f t="shared" si="198"/>
        <v/>
      </c>
    </row>
    <row r="10632" spans="9:9" x14ac:dyDescent="0.25">
      <c r="I10632" t="str">
        <f t="shared" si="198"/>
        <v/>
      </c>
    </row>
    <row r="10633" spans="9:9" x14ac:dyDescent="0.25">
      <c r="I10633" t="str">
        <f t="shared" si="198"/>
        <v/>
      </c>
    </row>
    <row r="10634" spans="9:9" x14ac:dyDescent="0.25">
      <c r="I10634" t="str">
        <f t="shared" si="198"/>
        <v/>
      </c>
    </row>
    <row r="10635" spans="9:9" x14ac:dyDescent="0.25">
      <c r="I10635" t="str">
        <f t="shared" si="198"/>
        <v/>
      </c>
    </row>
    <row r="10636" spans="9:9" x14ac:dyDescent="0.25">
      <c r="I10636" t="str">
        <f t="shared" si="198"/>
        <v/>
      </c>
    </row>
    <row r="10637" spans="9:9" x14ac:dyDescent="0.25">
      <c r="I10637" t="str">
        <f t="shared" si="198"/>
        <v/>
      </c>
    </row>
    <row r="10638" spans="9:9" x14ac:dyDescent="0.25">
      <c r="I10638" t="str">
        <f t="shared" si="198"/>
        <v/>
      </c>
    </row>
    <row r="10639" spans="9:9" x14ac:dyDescent="0.25">
      <c r="I10639" t="str">
        <f t="shared" si="198"/>
        <v/>
      </c>
    </row>
    <row r="10640" spans="9:9" x14ac:dyDescent="0.25">
      <c r="I10640" t="str">
        <f t="shared" si="198"/>
        <v/>
      </c>
    </row>
    <row r="10641" spans="9:9" x14ac:dyDescent="0.25">
      <c r="I10641" t="str">
        <f t="shared" si="198"/>
        <v/>
      </c>
    </row>
    <row r="10642" spans="9:9" x14ac:dyDescent="0.25">
      <c r="I10642" t="str">
        <f t="shared" si="198"/>
        <v/>
      </c>
    </row>
    <row r="10643" spans="9:9" x14ac:dyDescent="0.25">
      <c r="I10643" t="str">
        <f t="shared" si="198"/>
        <v/>
      </c>
    </row>
    <row r="10644" spans="9:9" x14ac:dyDescent="0.25">
      <c r="I10644" t="str">
        <f t="shared" si="198"/>
        <v/>
      </c>
    </row>
    <row r="10645" spans="9:9" x14ac:dyDescent="0.25">
      <c r="I10645" t="str">
        <f t="shared" si="198"/>
        <v/>
      </c>
    </row>
    <row r="10646" spans="9:9" x14ac:dyDescent="0.25">
      <c r="I10646" t="str">
        <f t="shared" si="198"/>
        <v/>
      </c>
    </row>
    <row r="10647" spans="9:9" x14ac:dyDescent="0.25">
      <c r="I10647" t="str">
        <f t="shared" si="198"/>
        <v/>
      </c>
    </row>
    <row r="10648" spans="9:9" x14ac:dyDescent="0.25">
      <c r="I10648" t="str">
        <f t="shared" si="198"/>
        <v/>
      </c>
    </row>
    <row r="10649" spans="9:9" x14ac:dyDescent="0.25">
      <c r="I10649" t="str">
        <f t="shared" si="198"/>
        <v/>
      </c>
    </row>
    <row r="10650" spans="9:9" x14ac:dyDescent="0.25">
      <c r="I10650" t="str">
        <f t="shared" si="198"/>
        <v/>
      </c>
    </row>
    <row r="10651" spans="9:9" x14ac:dyDescent="0.25">
      <c r="I10651" t="str">
        <f t="shared" si="198"/>
        <v/>
      </c>
    </row>
    <row r="10652" spans="9:9" x14ac:dyDescent="0.25">
      <c r="I10652" t="str">
        <f t="shared" si="198"/>
        <v/>
      </c>
    </row>
    <row r="10653" spans="9:9" x14ac:dyDescent="0.25">
      <c r="I10653" t="str">
        <f t="shared" si="198"/>
        <v/>
      </c>
    </row>
    <row r="10654" spans="9:9" x14ac:dyDescent="0.25">
      <c r="I10654" t="str">
        <f t="shared" si="198"/>
        <v/>
      </c>
    </row>
    <row r="10655" spans="9:9" x14ac:dyDescent="0.25">
      <c r="I10655" t="str">
        <f t="shared" si="198"/>
        <v/>
      </c>
    </row>
    <row r="10656" spans="9:9" x14ac:dyDescent="0.25">
      <c r="I10656" t="str">
        <f t="shared" si="198"/>
        <v/>
      </c>
    </row>
    <row r="10657" spans="9:9" x14ac:dyDescent="0.25">
      <c r="I10657" t="str">
        <f t="shared" si="198"/>
        <v/>
      </c>
    </row>
    <row r="10658" spans="9:9" x14ac:dyDescent="0.25">
      <c r="I10658" t="str">
        <f t="shared" si="198"/>
        <v/>
      </c>
    </row>
    <row r="10659" spans="9:9" x14ac:dyDescent="0.25">
      <c r="I10659" t="str">
        <f t="shared" si="198"/>
        <v/>
      </c>
    </row>
    <row r="10660" spans="9:9" x14ac:dyDescent="0.25">
      <c r="I10660" t="str">
        <f t="shared" si="198"/>
        <v/>
      </c>
    </row>
    <row r="10661" spans="9:9" x14ac:dyDescent="0.25">
      <c r="I10661" t="str">
        <f t="shared" si="198"/>
        <v/>
      </c>
    </row>
    <row r="10662" spans="9:9" x14ac:dyDescent="0.25">
      <c r="I10662" t="str">
        <f t="shared" si="198"/>
        <v/>
      </c>
    </row>
    <row r="10663" spans="9:9" x14ac:dyDescent="0.25">
      <c r="I10663" t="str">
        <f t="shared" si="198"/>
        <v/>
      </c>
    </row>
    <row r="10664" spans="9:9" x14ac:dyDescent="0.25">
      <c r="I10664" t="str">
        <f t="shared" si="198"/>
        <v/>
      </c>
    </row>
    <row r="10665" spans="9:9" x14ac:dyDescent="0.25">
      <c r="I10665" t="str">
        <f t="shared" si="198"/>
        <v/>
      </c>
    </row>
    <row r="10666" spans="9:9" x14ac:dyDescent="0.25">
      <c r="I10666" t="str">
        <f t="shared" si="198"/>
        <v/>
      </c>
    </row>
    <row r="10667" spans="9:9" x14ac:dyDescent="0.25">
      <c r="I10667" t="str">
        <f t="shared" si="198"/>
        <v/>
      </c>
    </row>
    <row r="10668" spans="9:9" x14ac:dyDescent="0.25">
      <c r="I10668" t="str">
        <f t="shared" si="198"/>
        <v/>
      </c>
    </row>
    <row r="10669" spans="9:9" x14ac:dyDescent="0.25">
      <c r="I10669" t="str">
        <f t="shared" si="198"/>
        <v/>
      </c>
    </row>
    <row r="10670" spans="9:9" x14ac:dyDescent="0.25">
      <c r="I10670" t="str">
        <f t="shared" si="198"/>
        <v/>
      </c>
    </row>
    <row r="10671" spans="9:9" x14ac:dyDescent="0.25">
      <c r="I10671" t="str">
        <f t="shared" si="198"/>
        <v/>
      </c>
    </row>
    <row r="10672" spans="9:9" x14ac:dyDescent="0.25">
      <c r="I10672" t="str">
        <f t="shared" si="198"/>
        <v/>
      </c>
    </row>
    <row r="10673" spans="9:9" x14ac:dyDescent="0.25">
      <c r="I10673" t="str">
        <f t="shared" si="198"/>
        <v/>
      </c>
    </row>
    <row r="10674" spans="9:9" x14ac:dyDescent="0.25">
      <c r="I10674" t="str">
        <f t="shared" si="198"/>
        <v/>
      </c>
    </row>
    <row r="10675" spans="9:9" x14ac:dyDescent="0.25">
      <c r="I10675" t="str">
        <f t="shared" si="198"/>
        <v/>
      </c>
    </row>
    <row r="10676" spans="9:9" x14ac:dyDescent="0.25">
      <c r="I10676" t="str">
        <f t="shared" si="198"/>
        <v/>
      </c>
    </row>
    <row r="10677" spans="9:9" x14ac:dyDescent="0.25">
      <c r="I10677" t="str">
        <f t="shared" si="198"/>
        <v/>
      </c>
    </row>
    <row r="10678" spans="9:9" x14ac:dyDescent="0.25">
      <c r="I10678" t="str">
        <f t="shared" si="198"/>
        <v/>
      </c>
    </row>
    <row r="10679" spans="9:9" x14ac:dyDescent="0.25">
      <c r="I10679" t="str">
        <f t="shared" si="198"/>
        <v/>
      </c>
    </row>
    <row r="10680" spans="9:9" x14ac:dyDescent="0.25">
      <c r="I10680" t="str">
        <f t="shared" si="198"/>
        <v/>
      </c>
    </row>
    <row r="10681" spans="9:9" x14ac:dyDescent="0.25">
      <c r="I10681" t="str">
        <f t="shared" si="198"/>
        <v/>
      </c>
    </row>
    <row r="10682" spans="9:9" x14ac:dyDescent="0.25">
      <c r="I10682" t="str">
        <f t="shared" si="198"/>
        <v/>
      </c>
    </row>
    <row r="10683" spans="9:9" x14ac:dyDescent="0.25">
      <c r="I10683" t="str">
        <f t="shared" si="198"/>
        <v/>
      </c>
    </row>
    <row r="10684" spans="9:9" x14ac:dyDescent="0.25">
      <c r="I10684" t="str">
        <f t="shared" si="198"/>
        <v/>
      </c>
    </row>
    <row r="10685" spans="9:9" x14ac:dyDescent="0.25">
      <c r="I10685" t="str">
        <f t="shared" si="198"/>
        <v/>
      </c>
    </row>
    <row r="10686" spans="9:9" x14ac:dyDescent="0.25">
      <c r="I10686" t="str">
        <f t="shared" si="198"/>
        <v/>
      </c>
    </row>
    <row r="10687" spans="9:9" x14ac:dyDescent="0.25">
      <c r="I10687" t="str">
        <f t="shared" si="198"/>
        <v/>
      </c>
    </row>
    <row r="10688" spans="9:9" x14ac:dyDescent="0.25">
      <c r="I10688" t="str">
        <f t="shared" si="198"/>
        <v/>
      </c>
    </row>
    <row r="10689" spans="9:9" x14ac:dyDescent="0.25">
      <c r="I10689" t="str">
        <f t="shared" si="198"/>
        <v/>
      </c>
    </row>
    <row r="10690" spans="9:9" x14ac:dyDescent="0.25">
      <c r="I10690" t="str">
        <f t="shared" si="198"/>
        <v/>
      </c>
    </row>
    <row r="10691" spans="9:9" x14ac:dyDescent="0.25">
      <c r="I10691" t="str">
        <f t="shared" si="198"/>
        <v/>
      </c>
    </row>
    <row r="10692" spans="9:9" x14ac:dyDescent="0.25">
      <c r="I10692" t="str">
        <f t="shared" si="198"/>
        <v/>
      </c>
    </row>
    <row r="10693" spans="9:9" x14ac:dyDescent="0.25">
      <c r="I10693" t="str">
        <f t="shared" si="198"/>
        <v/>
      </c>
    </row>
    <row r="10694" spans="9:9" x14ac:dyDescent="0.25">
      <c r="I10694" t="str">
        <f t="shared" ref="I10694:I10757" si="199">IF(OR(H10694="",H10694="(blank)"),"",1)</f>
        <v/>
      </c>
    </row>
    <row r="10695" spans="9:9" x14ac:dyDescent="0.25">
      <c r="I10695" t="str">
        <f t="shared" si="199"/>
        <v/>
      </c>
    </row>
    <row r="10696" spans="9:9" x14ac:dyDescent="0.25">
      <c r="I10696" t="str">
        <f t="shared" si="199"/>
        <v/>
      </c>
    </row>
    <row r="10697" spans="9:9" x14ac:dyDescent="0.25">
      <c r="I10697" t="str">
        <f t="shared" si="199"/>
        <v/>
      </c>
    </row>
    <row r="10698" spans="9:9" x14ac:dyDescent="0.25">
      <c r="I10698" t="str">
        <f t="shared" si="199"/>
        <v/>
      </c>
    </row>
    <row r="10699" spans="9:9" x14ac:dyDescent="0.25">
      <c r="I10699" t="str">
        <f t="shared" si="199"/>
        <v/>
      </c>
    </row>
    <row r="10700" spans="9:9" x14ac:dyDescent="0.25">
      <c r="I10700" t="str">
        <f t="shared" si="199"/>
        <v/>
      </c>
    </row>
    <row r="10701" spans="9:9" x14ac:dyDescent="0.25">
      <c r="I10701" t="str">
        <f t="shared" si="199"/>
        <v/>
      </c>
    </row>
    <row r="10702" spans="9:9" x14ac:dyDescent="0.25">
      <c r="I10702" t="str">
        <f t="shared" si="199"/>
        <v/>
      </c>
    </row>
    <row r="10703" spans="9:9" x14ac:dyDescent="0.25">
      <c r="I10703" t="str">
        <f t="shared" si="199"/>
        <v/>
      </c>
    </row>
    <row r="10704" spans="9:9" x14ac:dyDescent="0.25">
      <c r="I10704" t="str">
        <f t="shared" si="199"/>
        <v/>
      </c>
    </row>
    <row r="10705" spans="9:9" x14ac:dyDescent="0.25">
      <c r="I10705" t="str">
        <f t="shared" si="199"/>
        <v/>
      </c>
    </row>
    <row r="10706" spans="9:9" x14ac:dyDescent="0.25">
      <c r="I10706" t="str">
        <f t="shared" si="199"/>
        <v/>
      </c>
    </row>
    <row r="10707" spans="9:9" x14ac:dyDescent="0.25">
      <c r="I10707" t="str">
        <f t="shared" si="199"/>
        <v/>
      </c>
    </row>
    <row r="10708" spans="9:9" x14ac:dyDescent="0.25">
      <c r="I10708" t="str">
        <f t="shared" si="199"/>
        <v/>
      </c>
    </row>
    <row r="10709" spans="9:9" x14ac:dyDescent="0.25">
      <c r="I10709" t="str">
        <f t="shared" si="199"/>
        <v/>
      </c>
    </row>
    <row r="10710" spans="9:9" x14ac:dyDescent="0.25">
      <c r="I10710" t="str">
        <f t="shared" si="199"/>
        <v/>
      </c>
    </row>
    <row r="10711" spans="9:9" x14ac:dyDescent="0.25">
      <c r="I10711" t="str">
        <f t="shared" si="199"/>
        <v/>
      </c>
    </row>
    <row r="10712" spans="9:9" x14ac:dyDescent="0.25">
      <c r="I10712" t="str">
        <f t="shared" si="199"/>
        <v/>
      </c>
    </row>
    <row r="10713" spans="9:9" x14ac:dyDescent="0.25">
      <c r="I10713" t="str">
        <f t="shared" si="199"/>
        <v/>
      </c>
    </row>
    <row r="10714" spans="9:9" x14ac:dyDescent="0.25">
      <c r="I10714" t="str">
        <f t="shared" si="199"/>
        <v/>
      </c>
    </row>
    <row r="10715" spans="9:9" x14ac:dyDescent="0.25">
      <c r="I10715" t="str">
        <f t="shared" si="199"/>
        <v/>
      </c>
    </row>
    <row r="10716" spans="9:9" x14ac:dyDescent="0.25">
      <c r="I10716" t="str">
        <f t="shared" si="199"/>
        <v/>
      </c>
    </row>
    <row r="10717" spans="9:9" x14ac:dyDescent="0.25">
      <c r="I10717" t="str">
        <f t="shared" si="199"/>
        <v/>
      </c>
    </row>
    <row r="10718" spans="9:9" x14ac:dyDescent="0.25">
      <c r="I10718" t="str">
        <f t="shared" si="199"/>
        <v/>
      </c>
    </row>
    <row r="10719" spans="9:9" x14ac:dyDescent="0.25">
      <c r="I10719" t="str">
        <f t="shared" si="199"/>
        <v/>
      </c>
    </row>
    <row r="10720" spans="9:9" x14ac:dyDescent="0.25">
      <c r="I10720" t="str">
        <f t="shared" si="199"/>
        <v/>
      </c>
    </row>
    <row r="10721" spans="9:9" x14ac:dyDescent="0.25">
      <c r="I10721" t="str">
        <f t="shared" si="199"/>
        <v/>
      </c>
    </row>
    <row r="10722" spans="9:9" x14ac:dyDescent="0.25">
      <c r="I10722" t="str">
        <f t="shared" si="199"/>
        <v/>
      </c>
    </row>
    <row r="10723" spans="9:9" x14ac:dyDescent="0.25">
      <c r="I10723" t="str">
        <f t="shared" si="199"/>
        <v/>
      </c>
    </row>
    <row r="10724" spans="9:9" x14ac:dyDescent="0.25">
      <c r="I10724" t="str">
        <f t="shared" si="199"/>
        <v/>
      </c>
    </row>
    <row r="10725" spans="9:9" x14ac:dyDescent="0.25">
      <c r="I10725" t="str">
        <f t="shared" si="199"/>
        <v/>
      </c>
    </row>
    <row r="10726" spans="9:9" x14ac:dyDescent="0.25">
      <c r="I10726" t="str">
        <f t="shared" si="199"/>
        <v/>
      </c>
    </row>
    <row r="10727" spans="9:9" x14ac:dyDescent="0.25">
      <c r="I10727" t="str">
        <f t="shared" si="199"/>
        <v/>
      </c>
    </row>
    <row r="10728" spans="9:9" x14ac:dyDescent="0.25">
      <c r="I10728" t="str">
        <f t="shared" si="199"/>
        <v/>
      </c>
    </row>
    <row r="10729" spans="9:9" x14ac:dyDescent="0.25">
      <c r="I10729" t="str">
        <f t="shared" si="199"/>
        <v/>
      </c>
    </row>
    <row r="10730" spans="9:9" x14ac:dyDescent="0.25">
      <c r="I10730" t="str">
        <f t="shared" si="199"/>
        <v/>
      </c>
    </row>
    <row r="10731" spans="9:9" x14ac:dyDescent="0.25">
      <c r="I10731" t="str">
        <f t="shared" si="199"/>
        <v/>
      </c>
    </row>
    <row r="10732" spans="9:9" x14ac:dyDescent="0.25">
      <c r="I10732" t="str">
        <f t="shared" si="199"/>
        <v/>
      </c>
    </row>
    <row r="10733" spans="9:9" x14ac:dyDescent="0.25">
      <c r="I10733" t="str">
        <f t="shared" si="199"/>
        <v/>
      </c>
    </row>
    <row r="10734" spans="9:9" x14ac:dyDescent="0.25">
      <c r="I10734" t="str">
        <f t="shared" si="199"/>
        <v/>
      </c>
    </row>
    <row r="10735" spans="9:9" x14ac:dyDescent="0.25">
      <c r="I10735" t="str">
        <f t="shared" si="199"/>
        <v/>
      </c>
    </row>
    <row r="10736" spans="9:9" x14ac:dyDescent="0.25">
      <c r="I10736" t="str">
        <f t="shared" si="199"/>
        <v/>
      </c>
    </row>
    <row r="10737" spans="9:9" x14ac:dyDescent="0.25">
      <c r="I10737" t="str">
        <f t="shared" si="199"/>
        <v/>
      </c>
    </row>
    <row r="10738" spans="9:9" x14ac:dyDescent="0.25">
      <c r="I10738" t="str">
        <f t="shared" si="199"/>
        <v/>
      </c>
    </row>
    <row r="10739" spans="9:9" x14ac:dyDescent="0.25">
      <c r="I10739" t="str">
        <f t="shared" si="199"/>
        <v/>
      </c>
    </row>
    <row r="10740" spans="9:9" x14ac:dyDescent="0.25">
      <c r="I10740" t="str">
        <f t="shared" si="199"/>
        <v/>
      </c>
    </row>
    <row r="10741" spans="9:9" x14ac:dyDescent="0.25">
      <c r="I10741" t="str">
        <f t="shared" si="199"/>
        <v/>
      </c>
    </row>
    <row r="10742" spans="9:9" x14ac:dyDescent="0.25">
      <c r="I10742" t="str">
        <f t="shared" si="199"/>
        <v/>
      </c>
    </row>
    <row r="10743" spans="9:9" x14ac:dyDescent="0.25">
      <c r="I10743" t="str">
        <f t="shared" si="199"/>
        <v/>
      </c>
    </row>
    <row r="10744" spans="9:9" x14ac:dyDescent="0.25">
      <c r="I10744" t="str">
        <f t="shared" si="199"/>
        <v/>
      </c>
    </row>
    <row r="10745" spans="9:9" x14ac:dyDescent="0.25">
      <c r="I10745" t="str">
        <f t="shared" si="199"/>
        <v/>
      </c>
    </row>
    <row r="10746" spans="9:9" x14ac:dyDescent="0.25">
      <c r="I10746" t="str">
        <f t="shared" si="199"/>
        <v/>
      </c>
    </row>
    <row r="10747" spans="9:9" x14ac:dyDescent="0.25">
      <c r="I10747" t="str">
        <f t="shared" si="199"/>
        <v/>
      </c>
    </row>
    <row r="10748" spans="9:9" x14ac:dyDescent="0.25">
      <c r="I10748" t="str">
        <f t="shared" si="199"/>
        <v/>
      </c>
    </row>
    <row r="10749" spans="9:9" x14ac:dyDescent="0.25">
      <c r="I10749" t="str">
        <f t="shared" si="199"/>
        <v/>
      </c>
    </row>
    <row r="10750" spans="9:9" x14ac:dyDescent="0.25">
      <c r="I10750" t="str">
        <f t="shared" si="199"/>
        <v/>
      </c>
    </row>
    <row r="10751" spans="9:9" x14ac:dyDescent="0.25">
      <c r="I10751" t="str">
        <f t="shared" si="199"/>
        <v/>
      </c>
    </row>
    <row r="10752" spans="9:9" x14ac:dyDescent="0.25">
      <c r="I10752" t="str">
        <f t="shared" si="199"/>
        <v/>
      </c>
    </row>
    <row r="10753" spans="9:9" x14ac:dyDescent="0.25">
      <c r="I10753" t="str">
        <f t="shared" si="199"/>
        <v/>
      </c>
    </row>
    <row r="10754" spans="9:9" x14ac:dyDescent="0.25">
      <c r="I10754" t="str">
        <f t="shared" si="199"/>
        <v/>
      </c>
    </row>
    <row r="10755" spans="9:9" x14ac:dyDescent="0.25">
      <c r="I10755" t="str">
        <f t="shared" si="199"/>
        <v/>
      </c>
    </row>
    <row r="10756" spans="9:9" x14ac:dyDescent="0.25">
      <c r="I10756" t="str">
        <f t="shared" si="199"/>
        <v/>
      </c>
    </row>
    <row r="10757" spans="9:9" x14ac:dyDescent="0.25">
      <c r="I10757" t="str">
        <f t="shared" si="199"/>
        <v/>
      </c>
    </row>
    <row r="10758" spans="9:9" x14ac:dyDescent="0.25">
      <c r="I10758" t="str">
        <f t="shared" ref="I10758:I10821" si="200">IF(OR(H10758="",H10758="(blank)"),"",1)</f>
        <v/>
      </c>
    </row>
    <row r="10759" spans="9:9" x14ac:dyDescent="0.25">
      <c r="I10759" t="str">
        <f t="shared" si="200"/>
        <v/>
      </c>
    </row>
    <row r="10760" spans="9:9" x14ac:dyDescent="0.25">
      <c r="I10760" t="str">
        <f t="shared" si="200"/>
        <v/>
      </c>
    </row>
    <row r="10761" spans="9:9" x14ac:dyDescent="0.25">
      <c r="I10761" t="str">
        <f t="shared" si="200"/>
        <v/>
      </c>
    </row>
    <row r="10762" spans="9:9" x14ac:dyDescent="0.25">
      <c r="I10762" t="str">
        <f t="shared" si="200"/>
        <v/>
      </c>
    </row>
    <row r="10763" spans="9:9" x14ac:dyDescent="0.25">
      <c r="I10763" t="str">
        <f t="shared" si="200"/>
        <v/>
      </c>
    </row>
    <row r="10764" spans="9:9" x14ac:dyDescent="0.25">
      <c r="I10764" t="str">
        <f t="shared" si="200"/>
        <v/>
      </c>
    </row>
    <row r="10765" spans="9:9" x14ac:dyDescent="0.25">
      <c r="I10765" t="str">
        <f t="shared" si="200"/>
        <v/>
      </c>
    </row>
    <row r="10766" spans="9:9" x14ac:dyDescent="0.25">
      <c r="I10766" t="str">
        <f t="shared" si="200"/>
        <v/>
      </c>
    </row>
    <row r="10767" spans="9:9" x14ac:dyDescent="0.25">
      <c r="I10767" t="str">
        <f t="shared" si="200"/>
        <v/>
      </c>
    </row>
    <row r="10768" spans="9:9" x14ac:dyDescent="0.25">
      <c r="I10768" t="str">
        <f t="shared" si="200"/>
        <v/>
      </c>
    </row>
    <row r="10769" spans="9:9" x14ac:dyDescent="0.25">
      <c r="I10769" t="str">
        <f t="shared" si="200"/>
        <v/>
      </c>
    </row>
    <row r="10770" spans="9:9" x14ac:dyDescent="0.25">
      <c r="I10770" t="str">
        <f t="shared" si="200"/>
        <v/>
      </c>
    </row>
    <row r="10771" spans="9:9" x14ac:dyDescent="0.25">
      <c r="I10771" t="str">
        <f t="shared" si="200"/>
        <v/>
      </c>
    </row>
    <row r="10772" spans="9:9" x14ac:dyDescent="0.25">
      <c r="I10772" t="str">
        <f t="shared" si="200"/>
        <v/>
      </c>
    </row>
    <row r="10773" spans="9:9" x14ac:dyDescent="0.25">
      <c r="I10773" t="str">
        <f t="shared" si="200"/>
        <v/>
      </c>
    </row>
    <row r="10774" spans="9:9" x14ac:dyDescent="0.25">
      <c r="I10774" t="str">
        <f t="shared" si="200"/>
        <v/>
      </c>
    </row>
    <row r="10775" spans="9:9" x14ac:dyDescent="0.25">
      <c r="I10775" t="str">
        <f t="shared" si="200"/>
        <v/>
      </c>
    </row>
    <row r="10776" spans="9:9" x14ac:dyDescent="0.25">
      <c r="I10776" t="str">
        <f t="shared" si="200"/>
        <v/>
      </c>
    </row>
    <row r="10777" spans="9:9" x14ac:dyDescent="0.25">
      <c r="I10777" t="str">
        <f t="shared" si="200"/>
        <v/>
      </c>
    </row>
    <row r="10778" spans="9:9" x14ac:dyDescent="0.25">
      <c r="I10778" t="str">
        <f t="shared" si="200"/>
        <v/>
      </c>
    </row>
    <row r="10779" spans="9:9" x14ac:dyDescent="0.25">
      <c r="I10779" t="str">
        <f t="shared" si="200"/>
        <v/>
      </c>
    </row>
    <row r="10780" spans="9:9" x14ac:dyDescent="0.25">
      <c r="I10780" t="str">
        <f t="shared" si="200"/>
        <v/>
      </c>
    </row>
    <row r="10781" spans="9:9" x14ac:dyDescent="0.25">
      <c r="I10781" t="str">
        <f t="shared" si="200"/>
        <v/>
      </c>
    </row>
    <row r="10782" spans="9:9" x14ac:dyDescent="0.25">
      <c r="I10782" t="str">
        <f t="shared" si="200"/>
        <v/>
      </c>
    </row>
    <row r="10783" spans="9:9" x14ac:dyDescent="0.25">
      <c r="I10783" t="str">
        <f t="shared" si="200"/>
        <v/>
      </c>
    </row>
    <row r="10784" spans="9:9" x14ac:dyDescent="0.25">
      <c r="I10784" t="str">
        <f t="shared" si="200"/>
        <v/>
      </c>
    </row>
    <row r="10785" spans="9:9" x14ac:dyDescent="0.25">
      <c r="I10785" t="str">
        <f t="shared" si="200"/>
        <v/>
      </c>
    </row>
    <row r="10786" spans="9:9" x14ac:dyDescent="0.25">
      <c r="I10786" t="str">
        <f t="shared" si="200"/>
        <v/>
      </c>
    </row>
    <row r="10787" spans="9:9" x14ac:dyDescent="0.25">
      <c r="I10787" t="str">
        <f t="shared" si="200"/>
        <v/>
      </c>
    </row>
    <row r="10788" spans="9:9" x14ac:dyDescent="0.25">
      <c r="I10788" t="str">
        <f t="shared" si="200"/>
        <v/>
      </c>
    </row>
    <row r="10789" spans="9:9" x14ac:dyDescent="0.25">
      <c r="I10789" t="str">
        <f t="shared" si="200"/>
        <v/>
      </c>
    </row>
    <row r="10790" spans="9:9" x14ac:dyDescent="0.25">
      <c r="I10790" t="str">
        <f t="shared" si="200"/>
        <v/>
      </c>
    </row>
    <row r="10791" spans="9:9" x14ac:dyDescent="0.25">
      <c r="I10791" t="str">
        <f t="shared" si="200"/>
        <v/>
      </c>
    </row>
    <row r="10792" spans="9:9" x14ac:dyDescent="0.25">
      <c r="I10792" t="str">
        <f t="shared" si="200"/>
        <v/>
      </c>
    </row>
    <row r="10793" spans="9:9" x14ac:dyDescent="0.25">
      <c r="I10793" t="str">
        <f t="shared" si="200"/>
        <v/>
      </c>
    </row>
    <row r="10794" spans="9:9" x14ac:dyDescent="0.25">
      <c r="I10794" t="str">
        <f t="shared" si="200"/>
        <v/>
      </c>
    </row>
    <row r="10795" spans="9:9" x14ac:dyDescent="0.25">
      <c r="I10795" t="str">
        <f t="shared" si="200"/>
        <v/>
      </c>
    </row>
    <row r="10796" spans="9:9" x14ac:dyDescent="0.25">
      <c r="I10796" t="str">
        <f t="shared" si="200"/>
        <v/>
      </c>
    </row>
    <row r="10797" spans="9:9" x14ac:dyDescent="0.25">
      <c r="I10797" t="str">
        <f t="shared" si="200"/>
        <v/>
      </c>
    </row>
    <row r="10798" spans="9:9" x14ac:dyDescent="0.25">
      <c r="I10798" t="str">
        <f t="shared" si="200"/>
        <v/>
      </c>
    </row>
    <row r="10799" spans="9:9" x14ac:dyDescent="0.25">
      <c r="I10799" t="str">
        <f t="shared" si="200"/>
        <v/>
      </c>
    </row>
    <row r="10800" spans="9:9" x14ac:dyDescent="0.25">
      <c r="I10800" t="str">
        <f t="shared" si="200"/>
        <v/>
      </c>
    </row>
    <row r="10801" spans="9:9" x14ac:dyDescent="0.25">
      <c r="I10801" t="str">
        <f t="shared" si="200"/>
        <v/>
      </c>
    </row>
    <row r="10802" spans="9:9" x14ac:dyDescent="0.25">
      <c r="I10802" t="str">
        <f t="shared" si="200"/>
        <v/>
      </c>
    </row>
    <row r="10803" spans="9:9" x14ac:dyDescent="0.25">
      <c r="I10803" t="str">
        <f t="shared" si="200"/>
        <v/>
      </c>
    </row>
    <row r="10804" spans="9:9" x14ac:dyDescent="0.25">
      <c r="I10804" t="str">
        <f t="shared" si="200"/>
        <v/>
      </c>
    </row>
    <row r="10805" spans="9:9" x14ac:dyDescent="0.25">
      <c r="I10805" t="str">
        <f t="shared" si="200"/>
        <v/>
      </c>
    </row>
    <row r="10806" spans="9:9" x14ac:dyDescent="0.25">
      <c r="I10806" t="str">
        <f t="shared" si="200"/>
        <v/>
      </c>
    </row>
    <row r="10807" spans="9:9" x14ac:dyDescent="0.25">
      <c r="I10807" t="str">
        <f t="shared" si="200"/>
        <v/>
      </c>
    </row>
    <row r="10808" spans="9:9" x14ac:dyDescent="0.25">
      <c r="I10808" t="str">
        <f t="shared" si="200"/>
        <v/>
      </c>
    </row>
    <row r="10809" spans="9:9" x14ac:dyDescent="0.25">
      <c r="I10809" t="str">
        <f t="shared" si="200"/>
        <v/>
      </c>
    </row>
    <row r="10810" spans="9:9" x14ac:dyDescent="0.25">
      <c r="I10810" t="str">
        <f t="shared" si="200"/>
        <v/>
      </c>
    </row>
    <row r="10811" spans="9:9" x14ac:dyDescent="0.25">
      <c r="I10811" t="str">
        <f t="shared" si="200"/>
        <v/>
      </c>
    </row>
    <row r="10812" spans="9:9" x14ac:dyDescent="0.25">
      <c r="I10812" t="str">
        <f t="shared" si="200"/>
        <v/>
      </c>
    </row>
    <row r="10813" spans="9:9" x14ac:dyDescent="0.25">
      <c r="I10813" t="str">
        <f t="shared" si="200"/>
        <v/>
      </c>
    </row>
    <row r="10814" spans="9:9" x14ac:dyDescent="0.25">
      <c r="I10814" t="str">
        <f t="shared" si="200"/>
        <v/>
      </c>
    </row>
    <row r="10815" spans="9:9" x14ac:dyDescent="0.25">
      <c r="I10815" t="str">
        <f t="shared" si="200"/>
        <v/>
      </c>
    </row>
    <row r="10816" spans="9:9" x14ac:dyDescent="0.25">
      <c r="I10816" t="str">
        <f t="shared" si="200"/>
        <v/>
      </c>
    </row>
    <row r="10817" spans="9:9" x14ac:dyDescent="0.25">
      <c r="I10817" t="str">
        <f t="shared" si="200"/>
        <v/>
      </c>
    </row>
    <row r="10818" spans="9:9" x14ac:dyDescent="0.25">
      <c r="I10818" t="str">
        <f t="shared" si="200"/>
        <v/>
      </c>
    </row>
    <row r="10819" spans="9:9" x14ac:dyDescent="0.25">
      <c r="I10819" t="str">
        <f t="shared" si="200"/>
        <v/>
      </c>
    </row>
    <row r="10820" spans="9:9" x14ac:dyDescent="0.25">
      <c r="I10820" t="str">
        <f t="shared" si="200"/>
        <v/>
      </c>
    </row>
    <row r="10821" spans="9:9" x14ac:dyDescent="0.25">
      <c r="I10821" t="str">
        <f t="shared" si="200"/>
        <v/>
      </c>
    </row>
    <row r="10822" spans="9:9" x14ac:dyDescent="0.25">
      <c r="I10822" t="str">
        <f t="shared" ref="I10822:I10885" si="201">IF(OR(H10822="",H10822="(blank)"),"",1)</f>
        <v/>
      </c>
    </row>
    <row r="10823" spans="9:9" x14ac:dyDescent="0.25">
      <c r="I10823" t="str">
        <f t="shared" si="201"/>
        <v/>
      </c>
    </row>
    <row r="10824" spans="9:9" x14ac:dyDescent="0.25">
      <c r="I10824" t="str">
        <f t="shared" si="201"/>
        <v/>
      </c>
    </row>
    <row r="10825" spans="9:9" x14ac:dyDescent="0.25">
      <c r="I10825" t="str">
        <f t="shared" si="201"/>
        <v/>
      </c>
    </row>
    <row r="10826" spans="9:9" x14ac:dyDescent="0.25">
      <c r="I10826" t="str">
        <f t="shared" si="201"/>
        <v/>
      </c>
    </row>
    <row r="10827" spans="9:9" x14ac:dyDescent="0.25">
      <c r="I10827" t="str">
        <f t="shared" si="201"/>
        <v/>
      </c>
    </row>
    <row r="10828" spans="9:9" x14ac:dyDescent="0.25">
      <c r="I10828" t="str">
        <f t="shared" si="201"/>
        <v/>
      </c>
    </row>
    <row r="10829" spans="9:9" x14ac:dyDescent="0.25">
      <c r="I10829" t="str">
        <f t="shared" si="201"/>
        <v/>
      </c>
    </row>
    <row r="10830" spans="9:9" x14ac:dyDescent="0.25">
      <c r="I10830" t="str">
        <f t="shared" si="201"/>
        <v/>
      </c>
    </row>
    <row r="10831" spans="9:9" x14ac:dyDescent="0.25">
      <c r="I10831" t="str">
        <f t="shared" si="201"/>
        <v/>
      </c>
    </row>
    <row r="10832" spans="9:9" x14ac:dyDescent="0.25">
      <c r="I10832" t="str">
        <f t="shared" si="201"/>
        <v/>
      </c>
    </row>
    <row r="10833" spans="9:9" x14ac:dyDescent="0.25">
      <c r="I10833" t="str">
        <f t="shared" si="201"/>
        <v/>
      </c>
    </row>
    <row r="10834" spans="9:9" x14ac:dyDescent="0.25">
      <c r="I10834" t="str">
        <f t="shared" si="201"/>
        <v/>
      </c>
    </row>
    <row r="10835" spans="9:9" x14ac:dyDescent="0.25">
      <c r="I10835" t="str">
        <f t="shared" si="201"/>
        <v/>
      </c>
    </row>
    <row r="10836" spans="9:9" x14ac:dyDescent="0.25">
      <c r="I10836" t="str">
        <f t="shared" si="201"/>
        <v/>
      </c>
    </row>
    <row r="10837" spans="9:9" x14ac:dyDescent="0.25">
      <c r="I10837" t="str">
        <f t="shared" si="201"/>
        <v/>
      </c>
    </row>
    <row r="10838" spans="9:9" x14ac:dyDescent="0.25">
      <c r="I10838" t="str">
        <f t="shared" si="201"/>
        <v/>
      </c>
    </row>
    <row r="10839" spans="9:9" x14ac:dyDescent="0.25">
      <c r="I10839" t="str">
        <f t="shared" si="201"/>
        <v/>
      </c>
    </row>
    <row r="10840" spans="9:9" x14ac:dyDescent="0.25">
      <c r="I10840" t="str">
        <f t="shared" si="201"/>
        <v/>
      </c>
    </row>
    <row r="10841" spans="9:9" x14ac:dyDescent="0.25">
      <c r="I10841" t="str">
        <f t="shared" si="201"/>
        <v/>
      </c>
    </row>
    <row r="10842" spans="9:9" x14ac:dyDescent="0.25">
      <c r="I10842" t="str">
        <f t="shared" si="201"/>
        <v/>
      </c>
    </row>
    <row r="10843" spans="9:9" x14ac:dyDescent="0.25">
      <c r="I10843" t="str">
        <f t="shared" si="201"/>
        <v/>
      </c>
    </row>
    <row r="10844" spans="9:9" x14ac:dyDescent="0.25">
      <c r="I10844" t="str">
        <f t="shared" si="201"/>
        <v/>
      </c>
    </row>
    <row r="10845" spans="9:9" x14ac:dyDescent="0.25">
      <c r="I10845" t="str">
        <f t="shared" si="201"/>
        <v/>
      </c>
    </row>
    <row r="10846" spans="9:9" x14ac:dyDescent="0.25">
      <c r="I10846" t="str">
        <f t="shared" si="201"/>
        <v/>
      </c>
    </row>
    <row r="10847" spans="9:9" x14ac:dyDescent="0.25">
      <c r="I10847" t="str">
        <f t="shared" si="201"/>
        <v/>
      </c>
    </row>
    <row r="10848" spans="9:9" x14ac:dyDescent="0.25">
      <c r="I10848" t="str">
        <f t="shared" si="201"/>
        <v/>
      </c>
    </row>
    <row r="10849" spans="9:9" x14ac:dyDescent="0.25">
      <c r="I10849" t="str">
        <f t="shared" si="201"/>
        <v/>
      </c>
    </row>
    <row r="10850" spans="9:9" x14ac:dyDescent="0.25">
      <c r="I10850" t="str">
        <f t="shared" si="201"/>
        <v/>
      </c>
    </row>
    <row r="10851" spans="9:9" x14ac:dyDescent="0.25">
      <c r="I10851" t="str">
        <f t="shared" si="201"/>
        <v/>
      </c>
    </row>
    <row r="10852" spans="9:9" x14ac:dyDescent="0.25">
      <c r="I10852" t="str">
        <f t="shared" si="201"/>
        <v/>
      </c>
    </row>
    <row r="10853" spans="9:9" x14ac:dyDescent="0.25">
      <c r="I10853" t="str">
        <f t="shared" si="201"/>
        <v/>
      </c>
    </row>
    <row r="10854" spans="9:9" x14ac:dyDescent="0.25">
      <c r="I10854" t="str">
        <f t="shared" si="201"/>
        <v/>
      </c>
    </row>
    <row r="10855" spans="9:9" x14ac:dyDescent="0.25">
      <c r="I10855" t="str">
        <f t="shared" si="201"/>
        <v/>
      </c>
    </row>
    <row r="10856" spans="9:9" x14ac:dyDescent="0.25">
      <c r="I10856" t="str">
        <f t="shared" si="201"/>
        <v/>
      </c>
    </row>
    <row r="10857" spans="9:9" x14ac:dyDescent="0.25">
      <c r="I10857" t="str">
        <f t="shared" si="201"/>
        <v/>
      </c>
    </row>
    <row r="10858" spans="9:9" x14ac:dyDescent="0.25">
      <c r="I10858" t="str">
        <f t="shared" si="201"/>
        <v/>
      </c>
    </row>
    <row r="10859" spans="9:9" x14ac:dyDescent="0.25">
      <c r="I10859" t="str">
        <f t="shared" si="201"/>
        <v/>
      </c>
    </row>
    <row r="10860" spans="9:9" x14ac:dyDescent="0.25">
      <c r="I10860" t="str">
        <f t="shared" si="201"/>
        <v/>
      </c>
    </row>
    <row r="10861" spans="9:9" x14ac:dyDescent="0.25">
      <c r="I10861" t="str">
        <f t="shared" si="201"/>
        <v/>
      </c>
    </row>
    <row r="10862" spans="9:9" x14ac:dyDescent="0.25">
      <c r="I10862" t="str">
        <f t="shared" si="201"/>
        <v/>
      </c>
    </row>
    <row r="10863" spans="9:9" x14ac:dyDescent="0.25">
      <c r="I10863" t="str">
        <f t="shared" si="201"/>
        <v/>
      </c>
    </row>
    <row r="10864" spans="9:9" x14ac:dyDescent="0.25">
      <c r="I10864" t="str">
        <f t="shared" si="201"/>
        <v/>
      </c>
    </row>
    <row r="10865" spans="9:9" x14ac:dyDescent="0.25">
      <c r="I10865" t="str">
        <f t="shared" si="201"/>
        <v/>
      </c>
    </row>
    <row r="10866" spans="9:9" x14ac:dyDescent="0.25">
      <c r="I10866" t="str">
        <f t="shared" si="201"/>
        <v/>
      </c>
    </row>
    <row r="10867" spans="9:9" x14ac:dyDescent="0.25">
      <c r="I10867" t="str">
        <f t="shared" si="201"/>
        <v/>
      </c>
    </row>
    <row r="10868" spans="9:9" x14ac:dyDescent="0.25">
      <c r="I10868" t="str">
        <f t="shared" si="201"/>
        <v/>
      </c>
    </row>
    <row r="10869" spans="9:9" x14ac:dyDescent="0.25">
      <c r="I10869" t="str">
        <f t="shared" si="201"/>
        <v/>
      </c>
    </row>
    <row r="10870" spans="9:9" x14ac:dyDescent="0.25">
      <c r="I10870" t="str">
        <f t="shared" si="201"/>
        <v/>
      </c>
    </row>
    <row r="10871" spans="9:9" x14ac:dyDescent="0.25">
      <c r="I10871" t="str">
        <f t="shared" si="201"/>
        <v/>
      </c>
    </row>
    <row r="10872" spans="9:9" x14ac:dyDescent="0.25">
      <c r="I10872" t="str">
        <f t="shared" si="201"/>
        <v/>
      </c>
    </row>
    <row r="10873" spans="9:9" x14ac:dyDescent="0.25">
      <c r="I10873" t="str">
        <f t="shared" si="201"/>
        <v/>
      </c>
    </row>
    <row r="10874" spans="9:9" x14ac:dyDescent="0.25">
      <c r="I10874" t="str">
        <f t="shared" si="201"/>
        <v/>
      </c>
    </row>
    <row r="10875" spans="9:9" x14ac:dyDescent="0.25">
      <c r="I10875" t="str">
        <f t="shared" si="201"/>
        <v/>
      </c>
    </row>
    <row r="10876" spans="9:9" x14ac:dyDescent="0.25">
      <c r="I10876" t="str">
        <f t="shared" si="201"/>
        <v/>
      </c>
    </row>
    <row r="10877" spans="9:9" x14ac:dyDescent="0.25">
      <c r="I10877" t="str">
        <f t="shared" si="201"/>
        <v/>
      </c>
    </row>
    <row r="10878" spans="9:9" x14ac:dyDescent="0.25">
      <c r="I10878" t="str">
        <f t="shared" si="201"/>
        <v/>
      </c>
    </row>
    <row r="10879" spans="9:9" x14ac:dyDescent="0.25">
      <c r="I10879" t="str">
        <f t="shared" si="201"/>
        <v/>
      </c>
    </row>
    <row r="10880" spans="9:9" x14ac:dyDescent="0.25">
      <c r="I10880" t="str">
        <f t="shared" si="201"/>
        <v/>
      </c>
    </row>
    <row r="10881" spans="9:9" x14ac:dyDescent="0.25">
      <c r="I10881" t="str">
        <f t="shared" si="201"/>
        <v/>
      </c>
    </row>
    <row r="10882" spans="9:9" x14ac:dyDescent="0.25">
      <c r="I10882" t="str">
        <f t="shared" si="201"/>
        <v/>
      </c>
    </row>
    <row r="10883" spans="9:9" x14ac:dyDescent="0.25">
      <c r="I10883" t="str">
        <f t="shared" si="201"/>
        <v/>
      </c>
    </row>
    <row r="10884" spans="9:9" x14ac:dyDescent="0.25">
      <c r="I10884" t="str">
        <f t="shared" si="201"/>
        <v/>
      </c>
    </row>
    <row r="10885" spans="9:9" x14ac:dyDescent="0.25">
      <c r="I10885" t="str">
        <f t="shared" si="201"/>
        <v/>
      </c>
    </row>
    <row r="10886" spans="9:9" x14ac:dyDescent="0.25">
      <c r="I10886" t="str">
        <f t="shared" ref="I10886:I10949" si="202">IF(OR(H10886="",H10886="(blank)"),"",1)</f>
        <v/>
      </c>
    </row>
    <row r="10887" spans="9:9" x14ac:dyDescent="0.25">
      <c r="I10887" t="str">
        <f t="shared" si="202"/>
        <v/>
      </c>
    </row>
    <row r="10888" spans="9:9" x14ac:dyDescent="0.25">
      <c r="I10888" t="str">
        <f t="shared" si="202"/>
        <v/>
      </c>
    </row>
    <row r="10889" spans="9:9" x14ac:dyDescent="0.25">
      <c r="I10889" t="str">
        <f t="shared" si="202"/>
        <v/>
      </c>
    </row>
    <row r="10890" spans="9:9" x14ac:dyDescent="0.25">
      <c r="I10890" t="str">
        <f t="shared" si="202"/>
        <v/>
      </c>
    </row>
    <row r="10891" spans="9:9" x14ac:dyDescent="0.25">
      <c r="I10891" t="str">
        <f t="shared" si="202"/>
        <v/>
      </c>
    </row>
    <row r="10892" spans="9:9" x14ac:dyDescent="0.25">
      <c r="I10892" t="str">
        <f t="shared" si="202"/>
        <v/>
      </c>
    </row>
    <row r="10893" spans="9:9" x14ac:dyDescent="0.25">
      <c r="I10893" t="str">
        <f t="shared" si="202"/>
        <v/>
      </c>
    </row>
    <row r="10894" spans="9:9" x14ac:dyDescent="0.25">
      <c r="I10894" t="str">
        <f t="shared" si="202"/>
        <v/>
      </c>
    </row>
    <row r="10895" spans="9:9" x14ac:dyDescent="0.25">
      <c r="I10895" t="str">
        <f t="shared" si="202"/>
        <v/>
      </c>
    </row>
    <row r="10896" spans="9:9" x14ac:dyDescent="0.25">
      <c r="I10896" t="str">
        <f t="shared" si="202"/>
        <v/>
      </c>
    </row>
    <row r="10897" spans="9:9" x14ac:dyDescent="0.25">
      <c r="I10897" t="str">
        <f t="shared" si="202"/>
        <v/>
      </c>
    </row>
    <row r="10898" spans="9:9" x14ac:dyDescent="0.25">
      <c r="I10898" t="str">
        <f t="shared" si="202"/>
        <v/>
      </c>
    </row>
    <row r="10899" spans="9:9" x14ac:dyDescent="0.25">
      <c r="I10899" t="str">
        <f t="shared" si="202"/>
        <v/>
      </c>
    </row>
    <row r="10900" spans="9:9" x14ac:dyDescent="0.25">
      <c r="I10900" t="str">
        <f t="shared" si="202"/>
        <v/>
      </c>
    </row>
    <row r="10901" spans="9:9" x14ac:dyDescent="0.25">
      <c r="I10901" t="str">
        <f t="shared" si="202"/>
        <v/>
      </c>
    </row>
    <row r="10902" spans="9:9" x14ac:dyDescent="0.25">
      <c r="I10902" t="str">
        <f t="shared" si="202"/>
        <v/>
      </c>
    </row>
    <row r="10903" spans="9:9" x14ac:dyDescent="0.25">
      <c r="I10903" t="str">
        <f t="shared" si="202"/>
        <v/>
      </c>
    </row>
    <row r="10904" spans="9:9" x14ac:dyDescent="0.25">
      <c r="I10904" t="str">
        <f t="shared" si="202"/>
        <v/>
      </c>
    </row>
    <row r="10905" spans="9:9" x14ac:dyDescent="0.25">
      <c r="I10905" t="str">
        <f t="shared" si="202"/>
        <v/>
      </c>
    </row>
    <row r="10906" spans="9:9" x14ac:dyDescent="0.25">
      <c r="I10906" t="str">
        <f t="shared" si="202"/>
        <v/>
      </c>
    </row>
    <row r="10907" spans="9:9" x14ac:dyDescent="0.25">
      <c r="I10907" t="str">
        <f t="shared" si="202"/>
        <v/>
      </c>
    </row>
    <row r="10908" spans="9:9" x14ac:dyDescent="0.25">
      <c r="I10908" t="str">
        <f t="shared" si="202"/>
        <v/>
      </c>
    </row>
    <row r="10909" spans="9:9" x14ac:dyDescent="0.25">
      <c r="I10909" t="str">
        <f t="shared" si="202"/>
        <v/>
      </c>
    </row>
    <row r="10910" spans="9:9" x14ac:dyDescent="0.25">
      <c r="I10910" t="str">
        <f t="shared" si="202"/>
        <v/>
      </c>
    </row>
    <row r="10911" spans="9:9" x14ac:dyDescent="0.25">
      <c r="I10911" t="str">
        <f t="shared" si="202"/>
        <v/>
      </c>
    </row>
    <row r="10912" spans="9:9" x14ac:dyDescent="0.25">
      <c r="I10912" t="str">
        <f t="shared" si="202"/>
        <v/>
      </c>
    </row>
    <row r="10913" spans="9:9" x14ac:dyDescent="0.25">
      <c r="I10913" t="str">
        <f t="shared" si="202"/>
        <v/>
      </c>
    </row>
    <row r="10914" spans="9:9" x14ac:dyDescent="0.25">
      <c r="I10914" t="str">
        <f t="shared" si="202"/>
        <v/>
      </c>
    </row>
    <row r="10915" spans="9:9" x14ac:dyDescent="0.25">
      <c r="I10915" t="str">
        <f t="shared" si="202"/>
        <v/>
      </c>
    </row>
    <row r="10916" spans="9:9" x14ac:dyDescent="0.25">
      <c r="I10916" t="str">
        <f t="shared" si="202"/>
        <v/>
      </c>
    </row>
    <row r="10917" spans="9:9" x14ac:dyDescent="0.25">
      <c r="I10917" t="str">
        <f t="shared" si="202"/>
        <v/>
      </c>
    </row>
    <row r="10918" spans="9:9" x14ac:dyDescent="0.25">
      <c r="I10918" t="str">
        <f t="shared" si="202"/>
        <v/>
      </c>
    </row>
    <row r="10919" spans="9:9" x14ac:dyDescent="0.25">
      <c r="I10919" t="str">
        <f t="shared" si="202"/>
        <v/>
      </c>
    </row>
    <row r="10920" spans="9:9" x14ac:dyDescent="0.25">
      <c r="I10920" t="str">
        <f t="shared" si="202"/>
        <v/>
      </c>
    </row>
    <row r="10921" spans="9:9" x14ac:dyDescent="0.25">
      <c r="I10921" t="str">
        <f t="shared" si="202"/>
        <v/>
      </c>
    </row>
    <row r="10922" spans="9:9" x14ac:dyDescent="0.25">
      <c r="I10922" t="str">
        <f t="shared" si="202"/>
        <v/>
      </c>
    </row>
    <row r="10923" spans="9:9" x14ac:dyDescent="0.25">
      <c r="I10923" t="str">
        <f t="shared" si="202"/>
        <v/>
      </c>
    </row>
    <row r="10924" spans="9:9" x14ac:dyDescent="0.25">
      <c r="I10924" t="str">
        <f t="shared" si="202"/>
        <v/>
      </c>
    </row>
    <row r="10925" spans="9:9" x14ac:dyDescent="0.25">
      <c r="I10925" t="str">
        <f t="shared" si="202"/>
        <v/>
      </c>
    </row>
    <row r="10926" spans="9:9" x14ac:dyDescent="0.25">
      <c r="I10926" t="str">
        <f t="shared" si="202"/>
        <v/>
      </c>
    </row>
    <row r="10927" spans="9:9" x14ac:dyDescent="0.25">
      <c r="I10927" t="str">
        <f t="shared" si="202"/>
        <v/>
      </c>
    </row>
    <row r="10928" spans="9:9" x14ac:dyDescent="0.25">
      <c r="I10928" t="str">
        <f t="shared" si="202"/>
        <v/>
      </c>
    </row>
    <row r="10929" spans="9:9" x14ac:dyDescent="0.25">
      <c r="I10929" t="str">
        <f t="shared" si="202"/>
        <v/>
      </c>
    </row>
    <row r="10930" spans="9:9" x14ac:dyDescent="0.25">
      <c r="I10930" t="str">
        <f t="shared" si="202"/>
        <v/>
      </c>
    </row>
    <row r="10931" spans="9:9" x14ac:dyDescent="0.25">
      <c r="I10931" t="str">
        <f t="shared" si="202"/>
        <v/>
      </c>
    </row>
    <row r="10932" spans="9:9" x14ac:dyDescent="0.25">
      <c r="I10932" t="str">
        <f t="shared" si="202"/>
        <v/>
      </c>
    </row>
    <row r="10933" spans="9:9" x14ac:dyDescent="0.25">
      <c r="I10933" t="str">
        <f t="shared" si="202"/>
        <v/>
      </c>
    </row>
    <row r="10934" spans="9:9" x14ac:dyDescent="0.25">
      <c r="I10934" t="str">
        <f t="shared" si="202"/>
        <v/>
      </c>
    </row>
    <row r="10935" spans="9:9" x14ac:dyDescent="0.25">
      <c r="I10935" t="str">
        <f t="shared" si="202"/>
        <v/>
      </c>
    </row>
    <row r="10936" spans="9:9" x14ac:dyDescent="0.25">
      <c r="I10936" t="str">
        <f t="shared" si="202"/>
        <v/>
      </c>
    </row>
    <row r="10937" spans="9:9" x14ac:dyDescent="0.25">
      <c r="I10937" t="str">
        <f t="shared" si="202"/>
        <v/>
      </c>
    </row>
    <row r="10938" spans="9:9" x14ac:dyDescent="0.25">
      <c r="I10938" t="str">
        <f t="shared" si="202"/>
        <v/>
      </c>
    </row>
    <row r="10939" spans="9:9" x14ac:dyDescent="0.25">
      <c r="I10939" t="str">
        <f t="shared" si="202"/>
        <v/>
      </c>
    </row>
    <row r="10940" spans="9:9" x14ac:dyDescent="0.25">
      <c r="I10940" t="str">
        <f t="shared" si="202"/>
        <v/>
      </c>
    </row>
    <row r="10941" spans="9:9" x14ac:dyDescent="0.25">
      <c r="I10941" t="str">
        <f t="shared" si="202"/>
        <v/>
      </c>
    </row>
    <row r="10942" spans="9:9" x14ac:dyDescent="0.25">
      <c r="I10942" t="str">
        <f t="shared" si="202"/>
        <v/>
      </c>
    </row>
    <row r="10943" spans="9:9" x14ac:dyDescent="0.25">
      <c r="I10943" t="str">
        <f t="shared" si="202"/>
        <v/>
      </c>
    </row>
    <row r="10944" spans="9:9" x14ac:dyDescent="0.25">
      <c r="I10944" t="str">
        <f t="shared" si="202"/>
        <v/>
      </c>
    </row>
    <row r="10945" spans="9:9" x14ac:dyDescent="0.25">
      <c r="I10945" t="str">
        <f t="shared" si="202"/>
        <v/>
      </c>
    </row>
    <row r="10946" spans="9:9" x14ac:dyDescent="0.25">
      <c r="I10946" t="str">
        <f t="shared" si="202"/>
        <v/>
      </c>
    </row>
    <row r="10947" spans="9:9" x14ac:dyDescent="0.25">
      <c r="I10947" t="str">
        <f t="shared" si="202"/>
        <v/>
      </c>
    </row>
    <row r="10948" spans="9:9" x14ac:dyDescent="0.25">
      <c r="I10948" t="str">
        <f t="shared" si="202"/>
        <v/>
      </c>
    </row>
    <row r="10949" spans="9:9" x14ac:dyDescent="0.25">
      <c r="I10949" t="str">
        <f t="shared" si="202"/>
        <v/>
      </c>
    </row>
    <row r="10950" spans="9:9" x14ac:dyDescent="0.25">
      <c r="I10950" t="str">
        <f t="shared" ref="I10950:I11013" si="203">IF(OR(H10950="",H10950="(blank)"),"",1)</f>
        <v/>
      </c>
    </row>
    <row r="10951" spans="9:9" x14ac:dyDescent="0.25">
      <c r="I10951" t="str">
        <f t="shared" si="203"/>
        <v/>
      </c>
    </row>
    <row r="10952" spans="9:9" x14ac:dyDescent="0.25">
      <c r="I10952" t="str">
        <f t="shared" si="203"/>
        <v/>
      </c>
    </row>
    <row r="10953" spans="9:9" x14ac:dyDescent="0.25">
      <c r="I10953" t="str">
        <f t="shared" si="203"/>
        <v/>
      </c>
    </row>
    <row r="10954" spans="9:9" x14ac:dyDescent="0.25">
      <c r="I10954" t="str">
        <f t="shared" si="203"/>
        <v/>
      </c>
    </row>
    <row r="10955" spans="9:9" x14ac:dyDescent="0.25">
      <c r="I10955" t="str">
        <f t="shared" si="203"/>
        <v/>
      </c>
    </row>
    <row r="10956" spans="9:9" x14ac:dyDescent="0.25">
      <c r="I10956" t="str">
        <f t="shared" si="203"/>
        <v/>
      </c>
    </row>
    <row r="10957" spans="9:9" x14ac:dyDescent="0.25">
      <c r="I10957" t="str">
        <f t="shared" si="203"/>
        <v/>
      </c>
    </row>
    <row r="10958" spans="9:9" x14ac:dyDescent="0.25">
      <c r="I10958" t="str">
        <f t="shared" si="203"/>
        <v/>
      </c>
    </row>
    <row r="10959" spans="9:9" x14ac:dyDescent="0.25">
      <c r="I10959" t="str">
        <f t="shared" si="203"/>
        <v/>
      </c>
    </row>
    <row r="10960" spans="9:9" x14ac:dyDescent="0.25">
      <c r="I10960" t="str">
        <f t="shared" si="203"/>
        <v/>
      </c>
    </row>
    <row r="10961" spans="9:9" x14ac:dyDescent="0.25">
      <c r="I10961" t="str">
        <f t="shared" si="203"/>
        <v/>
      </c>
    </row>
    <row r="10962" spans="9:9" x14ac:dyDescent="0.25">
      <c r="I10962" t="str">
        <f t="shared" si="203"/>
        <v/>
      </c>
    </row>
    <row r="10963" spans="9:9" x14ac:dyDescent="0.25">
      <c r="I10963" t="str">
        <f t="shared" si="203"/>
        <v/>
      </c>
    </row>
    <row r="10964" spans="9:9" x14ac:dyDescent="0.25">
      <c r="I10964" t="str">
        <f t="shared" si="203"/>
        <v/>
      </c>
    </row>
    <row r="10965" spans="9:9" x14ac:dyDescent="0.25">
      <c r="I10965" t="str">
        <f t="shared" si="203"/>
        <v/>
      </c>
    </row>
    <row r="10966" spans="9:9" x14ac:dyDescent="0.25">
      <c r="I10966" t="str">
        <f t="shared" si="203"/>
        <v/>
      </c>
    </row>
    <row r="10967" spans="9:9" x14ac:dyDescent="0.25">
      <c r="I10967" t="str">
        <f t="shared" si="203"/>
        <v/>
      </c>
    </row>
    <row r="10968" spans="9:9" x14ac:dyDescent="0.25">
      <c r="I10968" t="str">
        <f t="shared" si="203"/>
        <v/>
      </c>
    </row>
    <row r="10969" spans="9:9" x14ac:dyDescent="0.25">
      <c r="I10969" t="str">
        <f t="shared" si="203"/>
        <v/>
      </c>
    </row>
    <row r="10970" spans="9:9" x14ac:dyDescent="0.25">
      <c r="I10970" t="str">
        <f t="shared" si="203"/>
        <v/>
      </c>
    </row>
    <row r="10971" spans="9:9" x14ac:dyDescent="0.25">
      <c r="I10971" t="str">
        <f t="shared" si="203"/>
        <v/>
      </c>
    </row>
    <row r="10972" spans="9:9" x14ac:dyDescent="0.25">
      <c r="I10972" t="str">
        <f t="shared" si="203"/>
        <v/>
      </c>
    </row>
    <row r="10973" spans="9:9" x14ac:dyDescent="0.25">
      <c r="I10973" t="str">
        <f t="shared" si="203"/>
        <v/>
      </c>
    </row>
    <row r="10974" spans="9:9" x14ac:dyDescent="0.25">
      <c r="I10974" t="str">
        <f t="shared" si="203"/>
        <v/>
      </c>
    </row>
    <row r="10975" spans="9:9" x14ac:dyDescent="0.25">
      <c r="I10975" t="str">
        <f t="shared" si="203"/>
        <v/>
      </c>
    </row>
    <row r="10976" spans="9:9" x14ac:dyDescent="0.25">
      <c r="I10976" t="str">
        <f t="shared" si="203"/>
        <v/>
      </c>
    </row>
    <row r="10977" spans="9:9" x14ac:dyDescent="0.25">
      <c r="I10977" t="str">
        <f t="shared" si="203"/>
        <v/>
      </c>
    </row>
    <row r="10978" spans="9:9" x14ac:dyDescent="0.25">
      <c r="I10978" t="str">
        <f t="shared" si="203"/>
        <v/>
      </c>
    </row>
    <row r="10979" spans="9:9" x14ac:dyDescent="0.25">
      <c r="I10979" t="str">
        <f t="shared" si="203"/>
        <v/>
      </c>
    </row>
    <row r="10980" spans="9:9" x14ac:dyDescent="0.25">
      <c r="I10980" t="str">
        <f t="shared" si="203"/>
        <v/>
      </c>
    </row>
    <row r="10981" spans="9:9" x14ac:dyDescent="0.25">
      <c r="I10981" t="str">
        <f t="shared" si="203"/>
        <v/>
      </c>
    </row>
    <row r="10982" spans="9:9" x14ac:dyDescent="0.25">
      <c r="I10982" t="str">
        <f t="shared" si="203"/>
        <v/>
      </c>
    </row>
    <row r="10983" spans="9:9" x14ac:dyDescent="0.25">
      <c r="I10983" t="str">
        <f t="shared" si="203"/>
        <v/>
      </c>
    </row>
    <row r="10984" spans="9:9" x14ac:dyDescent="0.25">
      <c r="I10984" t="str">
        <f t="shared" si="203"/>
        <v/>
      </c>
    </row>
    <row r="10985" spans="9:9" x14ac:dyDescent="0.25">
      <c r="I10985" t="str">
        <f t="shared" si="203"/>
        <v/>
      </c>
    </row>
    <row r="10986" spans="9:9" x14ac:dyDescent="0.25">
      <c r="I10986" t="str">
        <f t="shared" si="203"/>
        <v/>
      </c>
    </row>
    <row r="10987" spans="9:9" x14ac:dyDescent="0.25">
      <c r="I10987" t="str">
        <f t="shared" si="203"/>
        <v/>
      </c>
    </row>
    <row r="10988" spans="9:9" x14ac:dyDescent="0.25">
      <c r="I10988" t="str">
        <f t="shared" si="203"/>
        <v/>
      </c>
    </row>
    <row r="10989" spans="9:9" x14ac:dyDescent="0.25">
      <c r="I10989" t="str">
        <f t="shared" si="203"/>
        <v/>
      </c>
    </row>
    <row r="10990" spans="9:9" x14ac:dyDescent="0.25">
      <c r="I10990" t="str">
        <f t="shared" si="203"/>
        <v/>
      </c>
    </row>
    <row r="10991" spans="9:9" x14ac:dyDescent="0.25">
      <c r="I10991" t="str">
        <f t="shared" si="203"/>
        <v/>
      </c>
    </row>
    <row r="10992" spans="9:9" x14ac:dyDescent="0.25">
      <c r="I10992" t="str">
        <f t="shared" si="203"/>
        <v/>
      </c>
    </row>
    <row r="10993" spans="9:9" x14ac:dyDescent="0.25">
      <c r="I10993" t="str">
        <f t="shared" si="203"/>
        <v/>
      </c>
    </row>
    <row r="10994" spans="9:9" x14ac:dyDescent="0.25">
      <c r="I10994" t="str">
        <f t="shared" si="203"/>
        <v/>
      </c>
    </row>
    <row r="10995" spans="9:9" x14ac:dyDescent="0.25">
      <c r="I10995" t="str">
        <f t="shared" si="203"/>
        <v/>
      </c>
    </row>
    <row r="10996" spans="9:9" x14ac:dyDescent="0.25">
      <c r="I10996" t="str">
        <f t="shared" si="203"/>
        <v/>
      </c>
    </row>
    <row r="10997" spans="9:9" x14ac:dyDescent="0.25">
      <c r="I10997" t="str">
        <f t="shared" si="203"/>
        <v/>
      </c>
    </row>
    <row r="10998" spans="9:9" x14ac:dyDescent="0.25">
      <c r="I10998" t="str">
        <f t="shared" si="203"/>
        <v/>
      </c>
    </row>
    <row r="10999" spans="9:9" x14ac:dyDescent="0.25">
      <c r="I10999" t="str">
        <f t="shared" si="203"/>
        <v/>
      </c>
    </row>
    <row r="11000" spans="9:9" x14ac:dyDescent="0.25">
      <c r="I11000" t="str">
        <f t="shared" si="203"/>
        <v/>
      </c>
    </row>
    <row r="11001" spans="9:9" x14ac:dyDescent="0.25">
      <c r="I11001" t="str">
        <f t="shared" si="203"/>
        <v/>
      </c>
    </row>
    <row r="11002" spans="9:9" x14ac:dyDescent="0.25">
      <c r="I11002" t="str">
        <f t="shared" si="203"/>
        <v/>
      </c>
    </row>
    <row r="11003" spans="9:9" x14ac:dyDescent="0.25">
      <c r="I11003" t="str">
        <f t="shared" si="203"/>
        <v/>
      </c>
    </row>
    <row r="11004" spans="9:9" x14ac:dyDescent="0.25">
      <c r="I11004" t="str">
        <f t="shared" si="203"/>
        <v/>
      </c>
    </row>
    <row r="11005" spans="9:9" x14ac:dyDescent="0.25">
      <c r="I11005" t="str">
        <f t="shared" si="203"/>
        <v/>
      </c>
    </row>
    <row r="11006" spans="9:9" x14ac:dyDescent="0.25">
      <c r="I11006" t="str">
        <f t="shared" si="203"/>
        <v/>
      </c>
    </row>
    <row r="11007" spans="9:9" x14ac:dyDescent="0.25">
      <c r="I11007" t="str">
        <f t="shared" si="203"/>
        <v/>
      </c>
    </row>
    <row r="11008" spans="9:9" x14ac:dyDescent="0.25">
      <c r="I11008" t="str">
        <f t="shared" si="203"/>
        <v/>
      </c>
    </row>
    <row r="11009" spans="9:9" x14ac:dyDescent="0.25">
      <c r="I11009" t="str">
        <f t="shared" si="203"/>
        <v/>
      </c>
    </row>
    <row r="11010" spans="9:9" x14ac:dyDescent="0.25">
      <c r="I11010" t="str">
        <f t="shared" si="203"/>
        <v/>
      </c>
    </row>
    <row r="11011" spans="9:9" x14ac:dyDescent="0.25">
      <c r="I11011" t="str">
        <f t="shared" si="203"/>
        <v/>
      </c>
    </row>
    <row r="11012" spans="9:9" x14ac:dyDescent="0.25">
      <c r="I11012" t="str">
        <f t="shared" si="203"/>
        <v/>
      </c>
    </row>
    <row r="11013" spans="9:9" x14ac:dyDescent="0.25">
      <c r="I11013" t="str">
        <f t="shared" si="203"/>
        <v/>
      </c>
    </row>
    <row r="11014" spans="9:9" x14ac:dyDescent="0.25">
      <c r="I11014" t="str">
        <f t="shared" ref="I11014:I11077" si="204">IF(OR(H11014="",H11014="(blank)"),"",1)</f>
        <v/>
      </c>
    </row>
    <row r="11015" spans="9:9" x14ac:dyDescent="0.25">
      <c r="I11015" t="str">
        <f t="shared" si="204"/>
        <v/>
      </c>
    </row>
    <row r="11016" spans="9:9" x14ac:dyDescent="0.25">
      <c r="I11016" t="str">
        <f t="shared" si="204"/>
        <v/>
      </c>
    </row>
    <row r="11017" spans="9:9" x14ac:dyDescent="0.25">
      <c r="I11017" t="str">
        <f t="shared" si="204"/>
        <v/>
      </c>
    </row>
    <row r="11018" spans="9:9" x14ac:dyDescent="0.25">
      <c r="I11018" t="str">
        <f t="shared" si="204"/>
        <v/>
      </c>
    </row>
    <row r="11019" spans="9:9" x14ac:dyDescent="0.25">
      <c r="I11019" t="str">
        <f t="shared" si="204"/>
        <v/>
      </c>
    </row>
    <row r="11020" spans="9:9" x14ac:dyDescent="0.25">
      <c r="I11020" t="str">
        <f t="shared" si="204"/>
        <v/>
      </c>
    </row>
    <row r="11021" spans="9:9" x14ac:dyDescent="0.25">
      <c r="I11021" t="str">
        <f t="shared" si="204"/>
        <v/>
      </c>
    </row>
    <row r="11022" spans="9:9" x14ac:dyDescent="0.25">
      <c r="I11022" t="str">
        <f t="shared" si="204"/>
        <v/>
      </c>
    </row>
    <row r="11023" spans="9:9" x14ac:dyDescent="0.25">
      <c r="I11023" t="str">
        <f t="shared" si="204"/>
        <v/>
      </c>
    </row>
    <row r="11024" spans="9:9" x14ac:dyDescent="0.25">
      <c r="I11024" t="str">
        <f t="shared" si="204"/>
        <v/>
      </c>
    </row>
    <row r="11025" spans="9:9" x14ac:dyDescent="0.25">
      <c r="I11025" t="str">
        <f t="shared" si="204"/>
        <v/>
      </c>
    </row>
    <row r="11026" spans="9:9" x14ac:dyDescent="0.25">
      <c r="I11026" t="str">
        <f t="shared" si="204"/>
        <v/>
      </c>
    </row>
    <row r="11027" spans="9:9" x14ac:dyDescent="0.25">
      <c r="I11027" t="str">
        <f t="shared" si="204"/>
        <v/>
      </c>
    </row>
    <row r="11028" spans="9:9" x14ac:dyDescent="0.25">
      <c r="I11028" t="str">
        <f t="shared" si="204"/>
        <v/>
      </c>
    </row>
    <row r="11029" spans="9:9" x14ac:dyDescent="0.25">
      <c r="I11029" t="str">
        <f t="shared" si="204"/>
        <v/>
      </c>
    </row>
    <row r="11030" spans="9:9" x14ac:dyDescent="0.25">
      <c r="I11030" t="str">
        <f t="shared" si="204"/>
        <v/>
      </c>
    </row>
    <row r="11031" spans="9:9" x14ac:dyDescent="0.25">
      <c r="I11031" t="str">
        <f t="shared" si="204"/>
        <v/>
      </c>
    </row>
    <row r="11032" spans="9:9" x14ac:dyDescent="0.25">
      <c r="I11032" t="str">
        <f t="shared" si="204"/>
        <v/>
      </c>
    </row>
    <row r="11033" spans="9:9" x14ac:dyDescent="0.25">
      <c r="I11033" t="str">
        <f t="shared" si="204"/>
        <v/>
      </c>
    </row>
    <row r="11034" spans="9:9" x14ac:dyDescent="0.25">
      <c r="I11034" t="str">
        <f t="shared" si="204"/>
        <v/>
      </c>
    </row>
    <row r="11035" spans="9:9" x14ac:dyDescent="0.25">
      <c r="I11035" t="str">
        <f t="shared" si="204"/>
        <v/>
      </c>
    </row>
    <row r="11036" spans="9:9" x14ac:dyDescent="0.25">
      <c r="I11036" t="str">
        <f t="shared" si="204"/>
        <v/>
      </c>
    </row>
    <row r="11037" spans="9:9" x14ac:dyDescent="0.25">
      <c r="I11037" t="str">
        <f t="shared" si="204"/>
        <v/>
      </c>
    </row>
    <row r="11038" spans="9:9" x14ac:dyDescent="0.25">
      <c r="I11038" t="str">
        <f t="shared" si="204"/>
        <v/>
      </c>
    </row>
    <row r="11039" spans="9:9" x14ac:dyDescent="0.25">
      <c r="I11039" t="str">
        <f t="shared" si="204"/>
        <v/>
      </c>
    </row>
    <row r="11040" spans="9:9" x14ac:dyDescent="0.25">
      <c r="I11040" t="str">
        <f t="shared" si="204"/>
        <v/>
      </c>
    </row>
    <row r="11041" spans="9:9" x14ac:dyDescent="0.25">
      <c r="I11041" t="str">
        <f t="shared" si="204"/>
        <v/>
      </c>
    </row>
    <row r="11042" spans="9:9" x14ac:dyDescent="0.25">
      <c r="I11042" t="str">
        <f t="shared" si="204"/>
        <v/>
      </c>
    </row>
    <row r="11043" spans="9:9" x14ac:dyDescent="0.25">
      <c r="I11043" t="str">
        <f t="shared" si="204"/>
        <v/>
      </c>
    </row>
    <row r="11044" spans="9:9" x14ac:dyDescent="0.25">
      <c r="I11044" t="str">
        <f t="shared" si="204"/>
        <v/>
      </c>
    </row>
    <row r="11045" spans="9:9" x14ac:dyDescent="0.25">
      <c r="I11045" t="str">
        <f t="shared" si="204"/>
        <v/>
      </c>
    </row>
    <row r="11046" spans="9:9" x14ac:dyDescent="0.25">
      <c r="I11046" t="str">
        <f t="shared" si="204"/>
        <v/>
      </c>
    </row>
    <row r="11047" spans="9:9" x14ac:dyDescent="0.25">
      <c r="I11047" t="str">
        <f t="shared" si="204"/>
        <v/>
      </c>
    </row>
    <row r="11048" spans="9:9" x14ac:dyDescent="0.25">
      <c r="I11048" t="str">
        <f t="shared" si="204"/>
        <v/>
      </c>
    </row>
    <row r="11049" spans="9:9" x14ac:dyDescent="0.25">
      <c r="I11049" t="str">
        <f t="shared" si="204"/>
        <v/>
      </c>
    </row>
    <row r="11050" spans="9:9" x14ac:dyDescent="0.25">
      <c r="I11050" t="str">
        <f t="shared" si="204"/>
        <v/>
      </c>
    </row>
    <row r="11051" spans="9:9" x14ac:dyDescent="0.25">
      <c r="I11051" t="str">
        <f t="shared" si="204"/>
        <v/>
      </c>
    </row>
    <row r="11052" spans="9:9" x14ac:dyDescent="0.25">
      <c r="I11052" t="str">
        <f t="shared" si="204"/>
        <v/>
      </c>
    </row>
    <row r="11053" spans="9:9" x14ac:dyDescent="0.25">
      <c r="I11053" t="str">
        <f t="shared" si="204"/>
        <v/>
      </c>
    </row>
    <row r="11054" spans="9:9" x14ac:dyDescent="0.25">
      <c r="I11054" t="str">
        <f t="shared" si="204"/>
        <v/>
      </c>
    </row>
    <row r="11055" spans="9:9" x14ac:dyDescent="0.25">
      <c r="I11055" t="str">
        <f t="shared" si="204"/>
        <v/>
      </c>
    </row>
    <row r="11056" spans="9:9" x14ac:dyDescent="0.25">
      <c r="I11056" t="str">
        <f t="shared" si="204"/>
        <v/>
      </c>
    </row>
    <row r="11057" spans="9:9" x14ac:dyDescent="0.25">
      <c r="I11057" t="str">
        <f t="shared" si="204"/>
        <v/>
      </c>
    </row>
    <row r="11058" spans="9:9" x14ac:dyDescent="0.25">
      <c r="I11058" t="str">
        <f t="shared" si="204"/>
        <v/>
      </c>
    </row>
    <row r="11059" spans="9:9" x14ac:dyDescent="0.25">
      <c r="I11059" t="str">
        <f t="shared" si="204"/>
        <v/>
      </c>
    </row>
    <row r="11060" spans="9:9" x14ac:dyDescent="0.25">
      <c r="I11060" t="str">
        <f t="shared" si="204"/>
        <v/>
      </c>
    </row>
    <row r="11061" spans="9:9" x14ac:dyDescent="0.25">
      <c r="I11061" t="str">
        <f t="shared" si="204"/>
        <v/>
      </c>
    </row>
    <row r="11062" spans="9:9" x14ac:dyDescent="0.25">
      <c r="I11062" t="str">
        <f t="shared" si="204"/>
        <v/>
      </c>
    </row>
    <row r="11063" spans="9:9" x14ac:dyDescent="0.25">
      <c r="I11063" t="str">
        <f t="shared" si="204"/>
        <v/>
      </c>
    </row>
    <row r="11064" spans="9:9" x14ac:dyDescent="0.25">
      <c r="I11064" t="str">
        <f t="shared" si="204"/>
        <v/>
      </c>
    </row>
    <row r="11065" spans="9:9" x14ac:dyDescent="0.25">
      <c r="I11065" t="str">
        <f t="shared" si="204"/>
        <v/>
      </c>
    </row>
    <row r="11066" spans="9:9" x14ac:dyDescent="0.25">
      <c r="I11066" t="str">
        <f t="shared" si="204"/>
        <v/>
      </c>
    </row>
    <row r="11067" spans="9:9" x14ac:dyDescent="0.25">
      <c r="I11067" t="str">
        <f t="shared" si="204"/>
        <v/>
      </c>
    </row>
    <row r="11068" spans="9:9" x14ac:dyDescent="0.25">
      <c r="I11068" t="str">
        <f t="shared" si="204"/>
        <v/>
      </c>
    </row>
    <row r="11069" spans="9:9" x14ac:dyDescent="0.25">
      <c r="I11069" t="str">
        <f t="shared" si="204"/>
        <v/>
      </c>
    </row>
    <row r="11070" spans="9:9" x14ac:dyDescent="0.25">
      <c r="I11070" t="str">
        <f t="shared" si="204"/>
        <v/>
      </c>
    </row>
    <row r="11071" spans="9:9" x14ac:dyDescent="0.25">
      <c r="I11071" t="str">
        <f t="shared" si="204"/>
        <v/>
      </c>
    </row>
    <row r="11072" spans="9:9" x14ac:dyDescent="0.25">
      <c r="I11072" t="str">
        <f t="shared" si="204"/>
        <v/>
      </c>
    </row>
    <row r="11073" spans="9:9" x14ac:dyDescent="0.25">
      <c r="I11073" t="str">
        <f t="shared" si="204"/>
        <v/>
      </c>
    </row>
    <row r="11074" spans="9:9" x14ac:dyDescent="0.25">
      <c r="I11074" t="str">
        <f t="shared" si="204"/>
        <v/>
      </c>
    </row>
    <row r="11075" spans="9:9" x14ac:dyDescent="0.25">
      <c r="I11075" t="str">
        <f t="shared" si="204"/>
        <v/>
      </c>
    </row>
    <row r="11076" spans="9:9" x14ac:dyDescent="0.25">
      <c r="I11076" t="str">
        <f t="shared" si="204"/>
        <v/>
      </c>
    </row>
    <row r="11077" spans="9:9" x14ac:dyDescent="0.25">
      <c r="I11077" t="str">
        <f t="shared" si="204"/>
        <v/>
      </c>
    </row>
    <row r="11078" spans="9:9" x14ac:dyDescent="0.25">
      <c r="I11078" t="str">
        <f t="shared" ref="I11078:I11141" si="205">IF(OR(H11078="",H11078="(blank)"),"",1)</f>
        <v/>
      </c>
    </row>
    <row r="11079" spans="9:9" x14ac:dyDescent="0.25">
      <c r="I11079" t="str">
        <f t="shared" si="205"/>
        <v/>
      </c>
    </row>
    <row r="11080" spans="9:9" x14ac:dyDescent="0.25">
      <c r="I11080" t="str">
        <f t="shared" si="205"/>
        <v/>
      </c>
    </row>
    <row r="11081" spans="9:9" x14ac:dyDescent="0.25">
      <c r="I11081" t="str">
        <f t="shared" si="205"/>
        <v/>
      </c>
    </row>
    <row r="11082" spans="9:9" x14ac:dyDescent="0.25">
      <c r="I11082" t="str">
        <f t="shared" si="205"/>
        <v/>
      </c>
    </row>
    <row r="11083" spans="9:9" x14ac:dyDescent="0.25">
      <c r="I11083" t="str">
        <f t="shared" si="205"/>
        <v/>
      </c>
    </row>
    <row r="11084" spans="9:9" x14ac:dyDescent="0.25">
      <c r="I11084" t="str">
        <f t="shared" si="205"/>
        <v/>
      </c>
    </row>
    <row r="11085" spans="9:9" x14ac:dyDescent="0.25">
      <c r="I11085" t="str">
        <f t="shared" si="205"/>
        <v/>
      </c>
    </row>
    <row r="11086" spans="9:9" x14ac:dyDescent="0.25">
      <c r="I11086" t="str">
        <f t="shared" si="205"/>
        <v/>
      </c>
    </row>
    <row r="11087" spans="9:9" x14ac:dyDescent="0.25">
      <c r="I11087" t="str">
        <f t="shared" si="205"/>
        <v/>
      </c>
    </row>
    <row r="11088" spans="9:9" x14ac:dyDescent="0.25">
      <c r="I11088" t="str">
        <f t="shared" si="205"/>
        <v/>
      </c>
    </row>
    <row r="11089" spans="9:9" x14ac:dyDescent="0.25">
      <c r="I11089" t="str">
        <f t="shared" si="205"/>
        <v/>
      </c>
    </row>
    <row r="11090" spans="9:9" x14ac:dyDescent="0.25">
      <c r="I11090" t="str">
        <f t="shared" si="205"/>
        <v/>
      </c>
    </row>
    <row r="11091" spans="9:9" x14ac:dyDescent="0.25">
      <c r="I11091" t="str">
        <f t="shared" si="205"/>
        <v/>
      </c>
    </row>
    <row r="11092" spans="9:9" x14ac:dyDescent="0.25">
      <c r="I11092" t="str">
        <f t="shared" si="205"/>
        <v/>
      </c>
    </row>
    <row r="11093" spans="9:9" x14ac:dyDescent="0.25">
      <c r="I11093" t="str">
        <f t="shared" si="205"/>
        <v/>
      </c>
    </row>
    <row r="11094" spans="9:9" x14ac:dyDescent="0.25">
      <c r="I11094" t="str">
        <f t="shared" si="205"/>
        <v/>
      </c>
    </row>
    <row r="11095" spans="9:9" x14ac:dyDescent="0.25">
      <c r="I11095" t="str">
        <f t="shared" si="205"/>
        <v/>
      </c>
    </row>
    <row r="11096" spans="9:9" x14ac:dyDescent="0.25">
      <c r="I11096" t="str">
        <f t="shared" si="205"/>
        <v/>
      </c>
    </row>
    <row r="11097" spans="9:9" x14ac:dyDescent="0.25">
      <c r="I11097" t="str">
        <f t="shared" si="205"/>
        <v/>
      </c>
    </row>
    <row r="11098" spans="9:9" x14ac:dyDescent="0.25">
      <c r="I11098" t="str">
        <f t="shared" si="205"/>
        <v/>
      </c>
    </row>
    <row r="11099" spans="9:9" x14ac:dyDescent="0.25">
      <c r="I11099" t="str">
        <f t="shared" si="205"/>
        <v/>
      </c>
    </row>
    <row r="11100" spans="9:9" x14ac:dyDescent="0.25">
      <c r="I11100" t="str">
        <f t="shared" si="205"/>
        <v/>
      </c>
    </row>
    <row r="11101" spans="9:9" x14ac:dyDescent="0.25">
      <c r="I11101" t="str">
        <f t="shared" si="205"/>
        <v/>
      </c>
    </row>
    <row r="11102" spans="9:9" x14ac:dyDescent="0.25">
      <c r="I11102" t="str">
        <f t="shared" si="205"/>
        <v/>
      </c>
    </row>
    <row r="11103" spans="9:9" x14ac:dyDescent="0.25">
      <c r="I11103" t="str">
        <f t="shared" si="205"/>
        <v/>
      </c>
    </row>
    <row r="11104" spans="9:9" x14ac:dyDescent="0.25">
      <c r="I11104" t="str">
        <f t="shared" si="205"/>
        <v/>
      </c>
    </row>
    <row r="11105" spans="9:9" x14ac:dyDescent="0.25">
      <c r="I11105" t="str">
        <f t="shared" si="205"/>
        <v/>
      </c>
    </row>
    <row r="11106" spans="9:9" x14ac:dyDescent="0.25">
      <c r="I11106" t="str">
        <f t="shared" si="205"/>
        <v/>
      </c>
    </row>
    <row r="11107" spans="9:9" x14ac:dyDescent="0.25">
      <c r="I11107" t="str">
        <f t="shared" si="205"/>
        <v/>
      </c>
    </row>
    <row r="11108" spans="9:9" x14ac:dyDescent="0.25">
      <c r="I11108" t="str">
        <f t="shared" si="205"/>
        <v/>
      </c>
    </row>
    <row r="11109" spans="9:9" x14ac:dyDescent="0.25">
      <c r="I11109" t="str">
        <f t="shared" si="205"/>
        <v/>
      </c>
    </row>
    <row r="11110" spans="9:9" x14ac:dyDescent="0.25">
      <c r="I11110" t="str">
        <f t="shared" si="205"/>
        <v/>
      </c>
    </row>
    <row r="11111" spans="9:9" x14ac:dyDescent="0.25">
      <c r="I11111" t="str">
        <f t="shared" si="205"/>
        <v/>
      </c>
    </row>
    <row r="11112" spans="9:9" x14ac:dyDescent="0.25">
      <c r="I11112" t="str">
        <f t="shared" si="205"/>
        <v/>
      </c>
    </row>
    <row r="11113" spans="9:9" x14ac:dyDescent="0.25">
      <c r="I11113" t="str">
        <f t="shared" si="205"/>
        <v/>
      </c>
    </row>
    <row r="11114" spans="9:9" x14ac:dyDescent="0.25">
      <c r="I11114" t="str">
        <f t="shared" si="205"/>
        <v/>
      </c>
    </row>
    <row r="11115" spans="9:9" x14ac:dyDescent="0.25">
      <c r="I11115" t="str">
        <f t="shared" si="205"/>
        <v/>
      </c>
    </row>
    <row r="11116" spans="9:9" x14ac:dyDescent="0.25">
      <c r="I11116" t="str">
        <f t="shared" si="205"/>
        <v/>
      </c>
    </row>
    <row r="11117" spans="9:9" x14ac:dyDescent="0.25">
      <c r="I11117" t="str">
        <f t="shared" si="205"/>
        <v/>
      </c>
    </row>
    <row r="11118" spans="9:9" x14ac:dyDescent="0.25">
      <c r="I11118" t="str">
        <f t="shared" si="205"/>
        <v/>
      </c>
    </row>
    <row r="11119" spans="9:9" x14ac:dyDescent="0.25">
      <c r="I11119" t="str">
        <f t="shared" si="205"/>
        <v/>
      </c>
    </row>
    <row r="11120" spans="9:9" x14ac:dyDescent="0.25">
      <c r="I11120" t="str">
        <f t="shared" si="205"/>
        <v/>
      </c>
    </row>
    <row r="11121" spans="9:9" x14ac:dyDescent="0.25">
      <c r="I11121" t="str">
        <f t="shared" si="205"/>
        <v/>
      </c>
    </row>
    <row r="11122" spans="9:9" x14ac:dyDescent="0.25">
      <c r="I11122" t="str">
        <f t="shared" si="205"/>
        <v/>
      </c>
    </row>
    <row r="11123" spans="9:9" x14ac:dyDescent="0.25">
      <c r="I11123" t="str">
        <f t="shared" si="205"/>
        <v/>
      </c>
    </row>
    <row r="11124" spans="9:9" x14ac:dyDescent="0.25">
      <c r="I11124" t="str">
        <f t="shared" si="205"/>
        <v/>
      </c>
    </row>
    <row r="11125" spans="9:9" x14ac:dyDescent="0.25">
      <c r="I11125" t="str">
        <f t="shared" si="205"/>
        <v/>
      </c>
    </row>
    <row r="11126" spans="9:9" x14ac:dyDescent="0.25">
      <c r="I11126" t="str">
        <f t="shared" si="205"/>
        <v/>
      </c>
    </row>
    <row r="11127" spans="9:9" x14ac:dyDescent="0.25">
      <c r="I11127" t="str">
        <f t="shared" si="205"/>
        <v/>
      </c>
    </row>
    <row r="11128" spans="9:9" x14ac:dyDescent="0.25">
      <c r="I11128" t="str">
        <f t="shared" si="205"/>
        <v/>
      </c>
    </row>
    <row r="11129" spans="9:9" x14ac:dyDescent="0.25">
      <c r="I11129" t="str">
        <f t="shared" si="205"/>
        <v/>
      </c>
    </row>
    <row r="11130" spans="9:9" x14ac:dyDescent="0.25">
      <c r="I11130" t="str">
        <f t="shared" si="205"/>
        <v/>
      </c>
    </row>
    <row r="11131" spans="9:9" x14ac:dyDescent="0.25">
      <c r="I11131" t="str">
        <f t="shared" si="205"/>
        <v/>
      </c>
    </row>
    <row r="11132" spans="9:9" x14ac:dyDescent="0.25">
      <c r="I11132" t="str">
        <f t="shared" si="205"/>
        <v/>
      </c>
    </row>
    <row r="11133" spans="9:9" x14ac:dyDescent="0.25">
      <c r="I11133" t="str">
        <f t="shared" si="205"/>
        <v/>
      </c>
    </row>
    <row r="11134" spans="9:9" x14ac:dyDescent="0.25">
      <c r="I11134" t="str">
        <f t="shared" si="205"/>
        <v/>
      </c>
    </row>
    <row r="11135" spans="9:9" x14ac:dyDescent="0.25">
      <c r="I11135" t="str">
        <f t="shared" si="205"/>
        <v/>
      </c>
    </row>
    <row r="11136" spans="9:9" x14ac:dyDescent="0.25">
      <c r="I11136" t="str">
        <f t="shared" si="205"/>
        <v/>
      </c>
    </row>
    <row r="11137" spans="9:9" x14ac:dyDescent="0.25">
      <c r="I11137" t="str">
        <f t="shared" si="205"/>
        <v/>
      </c>
    </row>
    <row r="11138" spans="9:9" x14ac:dyDescent="0.25">
      <c r="I11138" t="str">
        <f t="shared" si="205"/>
        <v/>
      </c>
    </row>
    <row r="11139" spans="9:9" x14ac:dyDescent="0.25">
      <c r="I11139" t="str">
        <f t="shared" si="205"/>
        <v/>
      </c>
    </row>
    <row r="11140" spans="9:9" x14ac:dyDescent="0.25">
      <c r="I11140" t="str">
        <f t="shared" si="205"/>
        <v/>
      </c>
    </row>
    <row r="11141" spans="9:9" x14ac:dyDescent="0.25">
      <c r="I11141" t="str">
        <f t="shared" si="205"/>
        <v/>
      </c>
    </row>
    <row r="11142" spans="9:9" x14ac:dyDescent="0.25">
      <c r="I11142" t="str">
        <f t="shared" ref="I11142:I11205" si="206">IF(OR(H11142="",H11142="(blank)"),"",1)</f>
        <v/>
      </c>
    </row>
    <row r="11143" spans="9:9" x14ac:dyDescent="0.25">
      <c r="I11143" t="str">
        <f t="shared" si="206"/>
        <v/>
      </c>
    </row>
    <row r="11144" spans="9:9" x14ac:dyDescent="0.25">
      <c r="I11144" t="str">
        <f t="shared" si="206"/>
        <v/>
      </c>
    </row>
    <row r="11145" spans="9:9" x14ac:dyDescent="0.25">
      <c r="I11145" t="str">
        <f t="shared" si="206"/>
        <v/>
      </c>
    </row>
    <row r="11146" spans="9:9" x14ac:dyDescent="0.25">
      <c r="I11146" t="str">
        <f t="shared" si="206"/>
        <v/>
      </c>
    </row>
    <row r="11147" spans="9:9" x14ac:dyDescent="0.25">
      <c r="I11147" t="str">
        <f t="shared" si="206"/>
        <v/>
      </c>
    </row>
    <row r="11148" spans="9:9" x14ac:dyDescent="0.25">
      <c r="I11148" t="str">
        <f t="shared" si="206"/>
        <v/>
      </c>
    </row>
    <row r="11149" spans="9:9" x14ac:dyDescent="0.25">
      <c r="I11149" t="str">
        <f t="shared" si="206"/>
        <v/>
      </c>
    </row>
    <row r="11150" spans="9:9" x14ac:dyDescent="0.25">
      <c r="I11150" t="str">
        <f t="shared" si="206"/>
        <v/>
      </c>
    </row>
    <row r="11151" spans="9:9" x14ac:dyDescent="0.25">
      <c r="I11151" t="str">
        <f t="shared" si="206"/>
        <v/>
      </c>
    </row>
    <row r="11152" spans="9:9" x14ac:dyDescent="0.25">
      <c r="I11152" t="str">
        <f t="shared" si="206"/>
        <v/>
      </c>
    </row>
    <row r="11153" spans="9:9" x14ac:dyDescent="0.25">
      <c r="I11153" t="str">
        <f t="shared" si="206"/>
        <v/>
      </c>
    </row>
    <row r="11154" spans="9:9" x14ac:dyDescent="0.25">
      <c r="I11154" t="str">
        <f t="shared" si="206"/>
        <v/>
      </c>
    </row>
    <row r="11155" spans="9:9" x14ac:dyDescent="0.25">
      <c r="I11155" t="str">
        <f t="shared" si="206"/>
        <v/>
      </c>
    </row>
    <row r="11156" spans="9:9" x14ac:dyDescent="0.25">
      <c r="I11156" t="str">
        <f t="shared" si="206"/>
        <v/>
      </c>
    </row>
    <row r="11157" spans="9:9" x14ac:dyDescent="0.25">
      <c r="I11157" t="str">
        <f t="shared" si="206"/>
        <v/>
      </c>
    </row>
    <row r="11158" spans="9:9" x14ac:dyDescent="0.25">
      <c r="I11158" t="str">
        <f t="shared" si="206"/>
        <v/>
      </c>
    </row>
    <row r="11159" spans="9:9" x14ac:dyDescent="0.25">
      <c r="I11159" t="str">
        <f t="shared" si="206"/>
        <v/>
      </c>
    </row>
    <row r="11160" spans="9:9" x14ac:dyDescent="0.25">
      <c r="I11160" t="str">
        <f t="shared" si="206"/>
        <v/>
      </c>
    </row>
    <row r="11161" spans="9:9" x14ac:dyDescent="0.25">
      <c r="I11161" t="str">
        <f t="shared" si="206"/>
        <v/>
      </c>
    </row>
    <row r="11162" spans="9:9" x14ac:dyDescent="0.25">
      <c r="I11162" t="str">
        <f t="shared" si="206"/>
        <v/>
      </c>
    </row>
    <row r="11163" spans="9:9" x14ac:dyDescent="0.25">
      <c r="I11163" t="str">
        <f t="shared" si="206"/>
        <v/>
      </c>
    </row>
    <row r="11164" spans="9:9" x14ac:dyDescent="0.25">
      <c r="I11164" t="str">
        <f t="shared" si="206"/>
        <v/>
      </c>
    </row>
    <row r="11165" spans="9:9" x14ac:dyDescent="0.25">
      <c r="I11165" t="str">
        <f t="shared" si="206"/>
        <v/>
      </c>
    </row>
    <row r="11166" spans="9:9" x14ac:dyDescent="0.25">
      <c r="I11166" t="str">
        <f t="shared" si="206"/>
        <v/>
      </c>
    </row>
    <row r="11167" spans="9:9" x14ac:dyDescent="0.25">
      <c r="I11167" t="str">
        <f t="shared" si="206"/>
        <v/>
      </c>
    </row>
    <row r="11168" spans="9:9" x14ac:dyDescent="0.25">
      <c r="I11168" t="str">
        <f t="shared" si="206"/>
        <v/>
      </c>
    </row>
    <row r="11169" spans="9:9" x14ac:dyDescent="0.25">
      <c r="I11169" t="str">
        <f t="shared" si="206"/>
        <v/>
      </c>
    </row>
    <row r="11170" spans="9:9" x14ac:dyDescent="0.25">
      <c r="I11170" t="str">
        <f t="shared" si="206"/>
        <v/>
      </c>
    </row>
    <row r="11171" spans="9:9" x14ac:dyDescent="0.25">
      <c r="I11171" t="str">
        <f t="shared" si="206"/>
        <v/>
      </c>
    </row>
    <row r="11172" spans="9:9" x14ac:dyDescent="0.25">
      <c r="I11172" t="str">
        <f t="shared" si="206"/>
        <v/>
      </c>
    </row>
    <row r="11173" spans="9:9" x14ac:dyDescent="0.25">
      <c r="I11173" t="str">
        <f t="shared" si="206"/>
        <v/>
      </c>
    </row>
    <row r="11174" spans="9:9" x14ac:dyDescent="0.25">
      <c r="I11174" t="str">
        <f t="shared" si="206"/>
        <v/>
      </c>
    </row>
    <row r="11175" spans="9:9" x14ac:dyDescent="0.25">
      <c r="I11175" t="str">
        <f t="shared" si="206"/>
        <v/>
      </c>
    </row>
    <row r="11176" spans="9:9" x14ac:dyDescent="0.25">
      <c r="I11176" t="str">
        <f t="shared" si="206"/>
        <v/>
      </c>
    </row>
    <row r="11177" spans="9:9" x14ac:dyDescent="0.25">
      <c r="I11177" t="str">
        <f t="shared" si="206"/>
        <v/>
      </c>
    </row>
    <row r="11178" spans="9:9" x14ac:dyDescent="0.25">
      <c r="I11178" t="str">
        <f t="shared" si="206"/>
        <v/>
      </c>
    </row>
    <row r="11179" spans="9:9" x14ac:dyDescent="0.25">
      <c r="I11179" t="str">
        <f t="shared" si="206"/>
        <v/>
      </c>
    </row>
    <row r="11180" spans="9:9" x14ac:dyDescent="0.25">
      <c r="I11180" t="str">
        <f t="shared" si="206"/>
        <v/>
      </c>
    </row>
    <row r="11181" spans="9:9" x14ac:dyDescent="0.25">
      <c r="I11181" t="str">
        <f t="shared" si="206"/>
        <v/>
      </c>
    </row>
    <row r="11182" spans="9:9" x14ac:dyDescent="0.25">
      <c r="I11182" t="str">
        <f t="shared" si="206"/>
        <v/>
      </c>
    </row>
    <row r="11183" spans="9:9" x14ac:dyDescent="0.25">
      <c r="I11183" t="str">
        <f t="shared" si="206"/>
        <v/>
      </c>
    </row>
    <row r="11184" spans="9:9" x14ac:dyDescent="0.25">
      <c r="I11184" t="str">
        <f t="shared" si="206"/>
        <v/>
      </c>
    </row>
    <row r="11185" spans="9:9" x14ac:dyDescent="0.25">
      <c r="I11185" t="str">
        <f t="shared" si="206"/>
        <v/>
      </c>
    </row>
    <row r="11186" spans="9:9" x14ac:dyDescent="0.25">
      <c r="I11186" t="str">
        <f t="shared" si="206"/>
        <v/>
      </c>
    </row>
    <row r="11187" spans="9:9" x14ac:dyDescent="0.25">
      <c r="I11187" t="str">
        <f t="shared" si="206"/>
        <v/>
      </c>
    </row>
    <row r="11188" spans="9:9" x14ac:dyDescent="0.25">
      <c r="I11188" t="str">
        <f t="shared" si="206"/>
        <v/>
      </c>
    </row>
    <row r="11189" spans="9:9" x14ac:dyDescent="0.25">
      <c r="I11189" t="str">
        <f t="shared" si="206"/>
        <v/>
      </c>
    </row>
    <row r="11190" spans="9:9" x14ac:dyDescent="0.25">
      <c r="I11190" t="str">
        <f t="shared" si="206"/>
        <v/>
      </c>
    </row>
    <row r="11191" spans="9:9" x14ac:dyDescent="0.25">
      <c r="I11191" t="str">
        <f t="shared" si="206"/>
        <v/>
      </c>
    </row>
    <row r="11192" spans="9:9" x14ac:dyDescent="0.25">
      <c r="I11192" t="str">
        <f t="shared" si="206"/>
        <v/>
      </c>
    </row>
    <row r="11193" spans="9:9" x14ac:dyDescent="0.25">
      <c r="I11193" t="str">
        <f t="shared" si="206"/>
        <v/>
      </c>
    </row>
    <row r="11194" spans="9:9" x14ac:dyDescent="0.25">
      <c r="I11194" t="str">
        <f t="shared" si="206"/>
        <v/>
      </c>
    </row>
    <row r="11195" spans="9:9" x14ac:dyDescent="0.25">
      <c r="I11195" t="str">
        <f t="shared" si="206"/>
        <v/>
      </c>
    </row>
    <row r="11196" spans="9:9" x14ac:dyDescent="0.25">
      <c r="I11196" t="str">
        <f t="shared" si="206"/>
        <v/>
      </c>
    </row>
    <row r="11197" spans="9:9" x14ac:dyDescent="0.25">
      <c r="I11197" t="str">
        <f t="shared" si="206"/>
        <v/>
      </c>
    </row>
    <row r="11198" spans="9:9" x14ac:dyDescent="0.25">
      <c r="I11198" t="str">
        <f t="shared" si="206"/>
        <v/>
      </c>
    </row>
    <row r="11199" spans="9:9" x14ac:dyDescent="0.25">
      <c r="I11199" t="str">
        <f t="shared" si="206"/>
        <v/>
      </c>
    </row>
    <row r="11200" spans="9:9" x14ac:dyDescent="0.25">
      <c r="I11200" t="str">
        <f t="shared" si="206"/>
        <v/>
      </c>
    </row>
    <row r="11201" spans="9:9" x14ac:dyDescent="0.25">
      <c r="I11201" t="str">
        <f t="shared" si="206"/>
        <v/>
      </c>
    </row>
    <row r="11202" spans="9:9" x14ac:dyDescent="0.25">
      <c r="I11202" t="str">
        <f t="shared" si="206"/>
        <v/>
      </c>
    </row>
    <row r="11203" spans="9:9" x14ac:dyDescent="0.25">
      <c r="I11203" t="str">
        <f t="shared" si="206"/>
        <v/>
      </c>
    </row>
    <row r="11204" spans="9:9" x14ac:dyDescent="0.25">
      <c r="I11204" t="str">
        <f t="shared" si="206"/>
        <v/>
      </c>
    </row>
    <row r="11205" spans="9:9" x14ac:dyDescent="0.25">
      <c r="I11205" t="str">
        <f t="shared" si="206"/>
        <v/>
      </c>
    </row>
    <row r="11206" spans="9:9" x14ac:dyDescent="0.25">
      <c r="I11206" t="str">
        <f t="shared" ref="I11206:I11269" si="207">IF(OR(H11206="",H11206="(blank)"),"",1)</f>
        <v/>
      </c>
    </row>
    <row r="11207" spans="9:9" x14ac:dyDescent="0.25">
      <c r="I11207" t="str">
        <f t="shared" si="207"/>
        <v/>
      </c>
    </row>
    <row r="11208" spans="9:9" x14ac:dyDescent="0.25">
      <c r="I11208" t="str">
        <f t="shared" si="207"/>
        <v/>
      </c>
    </row>
    <row r="11209" spans="9:9" x14ac:dyDescent="0.25">
      <c r="I11209" t="str">
        <f t="shared" si="207"/>
        <v/>
      </c>
    </row>
    <row r="11210" spans="9:9" x14ac:dyDescent="0.25">
      <c r="I11210" t="str">
        <f t="shared" si="207"/>
        <v/>
      </c>
    </row>
    <row r="11211" spans="9:9" x14ac:dyDescent="0.25">
      <c r="I11211" t="str">
        <f t="shared" si="207"/>
        <v/>
      </c>
    </row>
    <row r="11212" spans="9:9" x14ac:dyDescent="0.25">
      <c r="I11212" t="str">
        <f t="shared" si="207"/>
        <v/>
      </c>
    </row>
    <row r="11213" spans="9:9" x14ac:dyDescent="0.25">
      <c r="I11213" t="str">
        <f t="shared" si="207"/>
        <v/>
      </c>
    </row>
    <row r="11214" spans="9:9" x14ac:dyDescent="0.25">
      <c r="I11214" t="str">
        <f t="shared" si="207"/>
        <v/>
      </c>
    </row>
    <row r="11215" spans="9:9" x14ac:dyDescent="0.25">
      <c r="I11215" t="str">
        <f t="shared" si="207"/>
        <v/>
      </c>
    </row>
    <row r="11216" spans="9:9" x14ac:dyDescent="0.25">
      <c r="I11216" t="str">
        <f t="shared" si="207"/>
        <v/>
      </c>
    </row>
    <row r="11217" spans="9:9" x14ac:dyDescent="0.25">
      <c r="I11217" t="str">
        <f t="shared" si="207"/>
        <v/>
      </c>
    </row>
    <row r="11218" spans="9:9" x14ac:dyDescent="0.25">
      <c r="I11218" t="str">
        <f t="shared" si="207"/>
        <v/>
      </c>
    </row>
    <row r="11219" spans="9:9" x14ac:dyDescent="0.25">
      <c r="I11219" t="str">
        <f t="shared" si="207"/>
        <v/>
      </c>
    </row>
    <row r="11220" spans="9:9" x14ac:dyDescent="0.25">
      <c r="I11220" t="str">
        <f t="shared" si="207"/>
        <v/>
      </c>
    </row>
    <row r="11221" spans="9:9" x14ac:dyDescent="0.25">
      <c r="I11221" t="str">
        <f t="shared" si="207"/>
        <v/>
      </c>
    </row>
    <row r="11222" spans="9:9" x14ac:dyDescent="0.25">
      <c r="I11222" t="str">
        <f t="shared" si="207"/>
        <v/>
      </c>
    </row>
    <row r="11223" spans="9:9" x14ac:dyDescent="0.25">
      <c r="I11223" t="str">
        <f t="shared" si="207"/>
        <v/>
      </c>
    </row>
    <row r="11224" spans="9:9" x14ac:dyDescent="0.25">
      <c r="I11224" t="str">
        <f t="shared" si="207"/>
        <v/>
      </c>
    </row>
    <row r="11225" spans="9:9" x14ac:dyDescent="0.25">
      <c r="I11225" t="str">
        <f t="shared" si="207"/>
        <v/>
      </c>
    </row>
    <row r="11226" spans="9:9" x14ac:dyDescent="0.25">
      <c r="I11226" t="str">
        <f t="shared" si="207"/>
        <v/>
      </c>
    </row>
    <row r="11227" spans="9:9" x14ac:dyDescent="0.25">
      <c r="I11227" t="str">
        <f t="shared" si="207"/>
        <v/>
      </c>
    </row>
    <row r="11228" spans="9:9" x14ac:dyDescent="0.25">
      <c r="I11228" t="str">
        <f t="shared" si="207"/>
        <v/>
      </c>
    </row>
    <row r="11229" spans="9:9" x14ac:dyDescent="0.25">
      <c r="I11229" t="str">
        <f t="shared" si="207"/>
        <v/>
      </c>
    </row>
    <row r="11230" spans="9:9" x14ac:dyDescent="0.25">
      <c r="I11230" t="str">
        <f t="shared" si="207"/>
        <v/>
      </c>
    </row>
    <row r="11231" spans="9:9" x14ac:dyDescent="0.25">
      <c r="I11231" t="str">
        <f t="shared" si="207"/>
        <v/>
      </c>
    </row>
    <row r="11232" spans="9:9" x14ac:dyDescent="0.25">
      <c r="I11232" t="str">
        <f t="shared" si="207"/>
        <v/>
      </c>
    </row>
    <row r="11233" spans="9:9" x14ac:dyDescent="0.25">
      <c r="I11233" t="str">
        <f t="shared" si="207"/>
        <v/>
      </c>
    </row>
    <row r="11234" spans="9:9" x14ac:dyDescent="0.25">
      <c r="I11234" t="str">
        <f t="shared" si="207"/>
        <v/>
      </c>
    </row>
    <row r="11235" spans="9:9" x14ac:dyDescent="0.25">
      <c r="I11235" t="str">
        <f t="shared" si="207"/>
        <v/>
      </c>
    </row>
    <row r="11236" spans="9:9" x14ac:dyDescent="0.25">
      <c r="I11236" t="str">
        <f t="shared" si="207"/>
        <v/>
      </c>
    </row>
    <row r="11237" spans="9:9" x14ac:dyDescent="0.25">
      <c r="I11237" t="str">
        <f t="shared" si="207"/>
        <v/>
      </c>
    </row>
    <row r="11238" spans="9:9" x14ac:dyDescent="0.25">
      <c r="I11238" t="str">
        <f t="shared" si="207"/>
        <v/>
      </c>
    </row>
    <row r="11239" spans="9:9" x14ac:dyDescent="0.25">
      <c r="I11239" t="str">
        <f t="shared" si="207"/>
        <v/>
      </c>
    </row>
    <row r="11240" spans="9:9" x14ac:dyDescent="0.25">
      <c r="I11240" t="str">
        <f t="shared" si="207"/>
        <v/>
      </c>
    </row>
    <row r="11241" spans="9:9" x14ac:dyDescent="0.25">
      <c r="I11241" t="str">
        <f t="shared" si="207"/>
        <v/>
      </c>
    </row>
    <row r="11242" spans="9:9" x14ac:dyDescent="0.25">
      <c r="I11242" t="str">
        <f t="shared" si="207"/>
        <v/>
      </c>
    </row>
    <row r="11243" spans="9:9" x14ac:dyDescent="0.25">
      <c r="I11243" t="str">
        <f t="shared" si="207"/>
        <v/>
      </c>
    </row>
    <row r="11244" spans="9:9" x14ac:dyDescent="0.25">
      <c r="I11244" t="str">
        <f t="shared" si="207"/>
        <v/>
      </c>
    </row>
    <row r="11245" spans="9:9" x14ac:dyDescent="0.25">
      <c r="I11245" t="str">
        <f t="shared" si="207"/>
        <v/>
      </c>
    </row>
    <row r="11246" spans="9:9" x14ac:dyDescent="0.25">
      <c r="I11246" t="str">
        <f t="shared" si="207"/>
        <v/>
      </c>
    </row>
    <row r="11247" spans="9:9" x14ac:dyDescent="0.25">
      <c r="I11247" t="str">
        <f t="shared" si="207"/>
        <v/>
      </c>
    </row>
    <row r="11248" spans="9:9" x14ac:dyDescent="0.25">
      <c r="I11248" t="str">
        <f t="shared" si="207"/>
        <v/>
      </c>
    </row>
    <row r="11249" spans="9:9" x14ac:dyDescent="0.25">
      <c r="I11249" t="str">
        <f t="shared" si="207"/>
        <v/>
      </c>
    </row>
    <row r="11250" spans="9:9" x14ac:dyDescent="0.25">
      <c r="I11250" t="str">
        <f t="shared" si="207"/>
        <v/>
      </c>
    </row>
    <row r="11251" spans="9:9" x14ac:dyDescent="0.25">
      <c r="I11251" t="str">
        <f t="shared" si="207"/>
        <v/>
      </c>
    </row>
    <row r="11252" spans="9:9" x14ac:dyDescent="0.25">
      <c r="I11252" t="str">
        <f t="shared" si="207"/>
        <v/>
      </c>
    </row>
    <row r="11253" spans="9:9" x14ac:dyDescent="0.25">
      <c r="I11253" t="str">
        <f t="shared" si="207"/>
        <v/>
      </c>
    </row>
    <row r="11254" spans="9:9" x14ac:dyDescent="0.25">
      <c r="I11254" t="str">
        <f t="shared" si="207"/>
        <v/>
      </c>
    </row>
    <row r="11255" spans="9:9" x14ac:dyDescent="0.25">
      <c r="I11255" t="str">
        <f t="shared" si="207"/>
        <v/>
      </c>
    </row>
    <row r="11256" spans="9:9" x14ac:dyDescent="0.25">
      <c r="I11256" t="str">
        <f t="shared" si="207"/>
        <v/>
      </c>
    </row>
    <row r="11257" spans="9:9" x14ac:dyDescent="0.25">
      <c r="I11257" t="str">
        <f t="shared" si="207"/>
        <v/>
      </c>
    </row>
    <row r="11258" spans="9:9" x14ac:dyDescent="0.25">
      <c r="I11258" t="str">
        <f t="shared" si="207"/>
        <v/>
      </c>
    </row>
    <row r="11259" spans="9:9" x14ac:dyDescent="0.25">
      <c r="I11259" t="str">
        <f t="shared" si="207"/>
        <v/>
      </c>
    </row>
    <row r="11260" spans="9:9" x14ac:dyDescent="0.25">
      <c r="I11260" t="str">
        <f t="shared" si="207"/>
        <v/>
      </c>
    </row>
    <row r="11261" spans="9:9" x14ac:dyDescent="0.25">
      <c r="I11261" t="str">
        <f t="shared" si="207"/>
        <v/>
      </c>
    </row>
    <row r="11262" spans="9:9" x14ac:dyDescent="0.25">
      <c r="I11262" t="str">
        <f t="shared" si="207"/>
        <v/>
      </c>
    </row>
    <row r="11263" spans="9:9" x14ac:dyDescent="0.25">
      <c r="I11263" t="str">
        <f t="shared" si="207"/>
        <v/>
      </c>
    </row>
    <row r="11264" spans="9:9" x14ac:dyDescent="0.25">
      <c r="I11264" t="str">
        <f t="shared" si="207"/>
        <v/>
      </c>
    </row>
    <row r="11265" spans="9:9" x14ac:dyDescent="0.25">
      <c r="I11265" t="str">
        <f t="shared" si="207"/>
        <v/>
      </c>
    </row>
    <row r="11266" spans="9:9" x14ac:dyDescent="0.25">
      <c r="I11266" t="str">
        <f t="shared" si="207"/>
        <v/>
      </c>
    </row>
    <row r="11267" spans="9:9" x14ac:dyDescent="0.25">
      <c r="I11267" t="str">
        <f t="shared" si="207"/>
        <v/>
      </c>
    </row>
    <row r="11268" spans="9:9" x14ac:dyDescent="0.25">
      <c r="I11268" t="str">
        <f t="shared" si="207"/>
        <v/>
      </c>
    </row>
    <row r="11269" spans="9:9" x14ac:dyDescent="0.25">
      <c r="I11269" t="str">
        <f t="shared" si="207"/>
        <v/>
      </c>
    </row>
    <row r="11270" spans="9:9" x14ac:dyDescent="0.25">
      <c r="I11270" t="str">
        <f t="shared" ref="I11270:I11333" si="208">IF(OR(H11270="",H11270="(blank)"),"",1)</f>
        <v/>
      </c>
    </row>
    <row r="11271" spans="9:9" x14ac:dyDescent="0.25">
      <c r="I11271" t="str">
        <f t="shared" si="208"/>
        <v/>
      </c>
    </row>
    <row r="11272" spans="9:9" x14ac:dyDescent="0.25">
      <c r="I11272" t="str">
        <f t="shared" si="208"/>
        <v/>
      </c>
    </row>
    <row r="11273" spans="9:9" x14ac:dyDescent="0.25">
      <c r="I11273" t="str">
        <f t="shared" si="208"/>
        <v/>
      </c>
    </row>
    <row r="11274" spans="9:9" x14ac:dyDescent="0.25">
      <c r="I11274" t="str">
        <f t="shared" si="208"/>
        <v/>
      </c>
    </row>
    <row r="11275" spans="9:9" x14ac:dyDescent="0.25">
      <c r="I11275" t="str">
        <f t="shared" si="208"/>
        <v/>
      </c>
    </row>
    <row r="11276" spans="9:9" x14ac:dyDescent="0.25">
      <c r="I11276" t="str">
        <f t="shared" si="208"/>
        <v/>
      </c>
    </row>
    <row r="11277" spans="9:9" x14ac:dyDescent="0.25">
      <c r="I11277" t="str">
        <f t="shared" si="208"/>
        <v/>
      </c>
    </row>
    <row r="11278" spans="9:9" x14ac:dyDescent="0.25">
      <c r="I11278" t="str">
        <f t="shared" si="208"/>
        <v/>
      </c>
    </row>
    <row r="11279" spans="9:9" x14ac:dyDescent="0.25">
      <c r="I11279" t="str">
        <f t="shared" si="208"/>
        <v/>
      </c>
    </row>
    <row r="11280" spans="9:9" x14ac:dyDescent="0.25">
      <c r="I11280" t="str">
        <f t="shared" si="208"/>
        <v/>
      </c>
    </row>
    <row r="11281" spans="9:9" x14ac:dyDescent="0.25">
      <c r="I11281" t="str">
        <f t="shared" si="208"/>
        <v/>
      </c>
    </row>
    <row r="11282" spans="9:9" x14ac:dyDescent="0.25">
      <c r="I11282" t="str">
        <f t="shared" si="208"/>
        <v/>
      </c>
    </row>
    <row r="11283" spans="9:9" x14ac:dyDescent="0.25">
      <c r="I11283" t="str">
        <f t="shared" si="208"/>
        <v/>
      </c>
    </row>
    <row r="11284" spans="9:9" x14ac:dyDescent="0.25">
      <c r="I11284" t="str">
        <f t="shared" si="208"/>
        <v/>
      </c>
    </row>
    <row r="11285" spans="9:9" x14ac:dyDescent="0.25">
      <c r="I11285" t="str">
        <f t="shared" si="208"/>
        <v/>
      </c>
    </row>
    <row r="11286" spans="9:9" x14ac:dyDescent="0.25">
      <c r="I11286" t="str">
        <f t="shared" si="208"/>
        <v/>
      </c>
    </row>
    <row r="11287" spans="9:9" x14ac:dyDescent="0.25">
      <c r="I11287" t="str">
        <f t="shared" si="208"/>
        <v/>
      </c>
    </row>
    <row r="11288" spans="9:9" x14ac:dyDescent="0.25">
      <c r="I11288" t="str">
        <f t="shared" si="208"/>
        <v/>
      </c>
    </row>
    <row r="11289" spans="9:9" x14ac:dyDescent="0.25">
      <c r="I11289" t="str">
        <f t="shared" si="208"/>
        <v/>
      </c>
    </row>
    <row r="11290" spans="9:9" x14ac:dyDescent="0.25">
      <c r="I11290" t="str">
        <f t="shared" si="208"/>
        <v/>
      </c>
    </row>
    <row r="11291" spans="9:9" x14ac:dyDescent="0.25">
      <c r="I11291" t="str">
        <f t="shared" si="208"/>
        <v/>
      </c>
    </row>
    <row r="11292" spans="9:9" x14ac:dyDescent="0.25">
      <c r="I11292" t="str">
        <f t="shared" si="208"/>
        <v/>
      </c>
    </row>
    <row r="11293" spans="9:9" x14ac:dyDescent="0.25">
      <c r="I11293" t="str">
        <f t="shared" si="208"/>
        <v/>
      </c>
    </row>
    <row r="11294" spans="9:9" x14ac:dyDescent="0.25">
      <c r="I11294" t="str">
        <f t="shared" si="208"/>
        <v/>
      </c>
    </row>
    <row r="11295" spans="9:9" x14ac:dyDescent="0.25">
      <c r="I11295" t="str">
        <f t="shared" si="208"/>
        <v/>
      </c>
    </row>
    <row r="11296" spans="9:9" x14ac:dyDescent="0.25">
      <c r="I11296" t="str">
        <f t="shared" si="208"/>
        <v/>
      </c>
    </row>
    <row r="11297" spans="9:9" x14ac:dyDescent="0.25">
      <c r="I11297" t="str">
        <f t="shared" si="208"/>
        <v/>
      </c>
    </row>
    <row r="11298" spans="9:9" x14ac:dyDescent="0.25">
      <c r="I11298" t="str">
        <f t="shared" si="208"/>
        <v/>
      </c>
    </row>
    <row r="11299" spans="9:9" x14ac:dyDescent="0.25">
      <c r="I11299" t="str">
        <f t="shared" si="208"/>
        <v/>
      </c>
    </row>
    <row r="11300" spans="9:9" x14ac:dyDescent="0.25">
      <c r="I11300" t="str">
        <f t="shared" si="208"/>
        <v/>
      </c>
    </row>
    <row r="11301" spans="9:9" x14ac:dyDescent="0.25">
      <c r="I11301" t="str">
        <f t="shared" si="208"/>
        <v/>
      </c>
    </row>
    <row r="11302" spans="9:9" x14ac:dyDescent="0.25">
      <c r="I11302" t="str">
        <f t="shared" si="208"/>
        <v/>
      </c>
    </row>
    <row r="11303" spans="9:9" x14ac:dyDescent="0.25">
      <c r="I11303" t="str">
        <f t="shared" si="208"/>
        <v/>
      </c>
    </row>
    <row r="11304" spans="9:9" x14ac:dyDescent="0.25">
      <c r="I11304" t="str">
        <f t="shared" si="208"/>
        <v/>
      </c>
    </row>
    <row r="11305" spans="9:9" x14ac:dyDescent="0.25">
      <c r="I11305" t="str">
        <f t="shared" si="208"/>
        <v/>
      </c>
    </row>
    <row r="11306" spans="9:9" x14ac:dyDescent="0.25">
      <c r="I11306" t="str">
        <f t="shared" si="208"/>
        <v/>
      </c>
    </row>
    <row r="11307" spans="9:9" x14ac:dyDescent="0.25">
      <c r="I11307" t="str">
        <f t="shared" si="208"/>
        <v/>
      </c>
    </row>
    <row r="11308" spans="9:9" x14ac:dyDescent="0.25">
      <c r="I11308" t="str">
        <f t="shared" si="208"/>
        <v/>
      </c>
    </row>
    <row r="11309" spans="9:9" x14ac:dyDescent="0.25">
      <c r="I11309" t="str">
        <f t="shared" si="208"/>
        <v/>
      </c>
    </row>
    <row r="11310" spans="9:9" x14ac:dyDescent="0.25">
      <c r="I11310" t="str">
        <f t="shared" si="208"/>
        <v/>
      </c>
    </row>
    <row r="11311" spans="9:9" x14ac:dyDescent="0.25">
      <c r="I11311" t="str">
        <f t="shared" si="208"/>
        <v/>
      </c>
    </row>
    <row r="11312" spans="9:9" x14ac:dyDescent="0.25">
      <c r="I11312" t="str">
        <f t="shared" si="208"/>
        <v/>
      </c>
    </row>
    <row r="11313" spans="9:9" x14ac:dyDescent="0.25">
      <c r="I11313" t="str">
        <f t="shared" si="208"/>
        <v/>
      </c>
    </row>
    <row r="11314" spans="9:9" x14ac:dyDescent="0.25">
      <c r="I11314" t="str">
        <f t="shared" si="208"/>
        <v/>
      </c>
    </row>
    <row r="11315" spans="9:9" x14ac:dyDescent="0.25">
      <c r="I11315" t="str">
        <f t="shared" si="208"/>
        <v/>
      </c>
    </row>
    <row r="11316" spans="9:9" x14ac:dyDescent="0.25">
      <c r="I11316" t="str">
        <f t="shared" si="208"/>
        <v/>
      </c>
    </row>
    <row r="11317" spans="9:9" x14ac:dyDescent="0.25">
      <c r="I11317" t="str">
        <f t="shared" si="208"/>
        <v/>
      </c>
    </row>
    <row r="11318" spans="9:9" x14ac:dyDescent="0.25">
      <c r="I11318" t="str">
        <f t="shared" si="208"/>
        <v/>
      </c>
    </row>
    <row r="11319" spans="9:9" x14ac:dyDescent="0.25">
      <c r="I11319" t="str">
        <f t="shared" si="208"/>
        <v/>
      </c>
    </row>
    <row r="11320" spans="9:9" x14ac:dyDescent="0.25">
      <c r="I11320" t="str">
        <f t="shared" si="208"/>
        <v/>
      </c>
    </row>
    <row r="11321" spans="9:9" x14ac:dyDescent="0.25">
      <c r="I11321" t="str">
        <f t="shared" si="208"/>
        <v/>
      </c>
    </row>
    <row r="11322" spans="9:9" x14ac:dyDescent="0.25">
      <c r="I11322" t="str">
        <f t="shared" si="208"/>
        <v/>
      </c>
    </row>
    <row r="11323" spans="9:9" x14ac:dyDescent="0.25">
      <c r="I11323" t="str">
        <f t="shared" si="208"/>
        <v/>
      </c>
    </row>
    <row r="11324" spans="9:9" x14ac:dyDescent="0.25">
      <c r="I11324" t="str">
        <f t="shared" si="208"/>
        <v/>
      </c>
    </row>
    <row r="11325" spans="9:9" x14ac:dyDescent="0.25">
      <c r="I11325" t="str">
        <f t="shared" si="208"/>
        <v/>
      </c>
    </row>
    <row r="11326" spans="9:9" x14ac:dyDescent="0.25">
      <c r="I11326" t="str">
        <f t="shared" si="208"/>
        <v/>
      </c>
    </row>
    <row r="11327" spans="9:9" x14ac:dyDescent="0.25">
      <c r="I11327" t="str">
        <f t="shared" si="208"/>
        <v/>
      </c>
    </row>
    <row r="11328" spans="9:9" x14ac:dyDescent="0.25">
      <c r="I11328" t="str">
        <f t="shared" si="208"/>
        <v/>
      </c>
    </row>
    <row r="11329" spans="9:9" x14ac:dyDescent="0.25">
      <c r="I11329" t="str">
        <f t="shared" si="208"/>
        <v/>
      </c>
    </row>
    <row r="11330" spans="9:9" x14ac:dyDescent="0.25">
      <c r="I11330" t="str">
        <f t="shared" si="208"/>
        <v/>
      </c>
    </row>
    <row r="11331" spans="9:9" x14ac:dyDescent="0.25">
      <c r="I11331" t="str">
        <f t="shared" si="208"/>
        <v/>
      </c>
    </row>
    <row r="11332" spans="9:9" x14ac:dyDescent="0.25">
      <c r="I11332" t="str">
        <f t="shared" si="208"/>
        <v/>
      </c>
    </row>
    <row r="11333" spans="9:9" x14ac:dyDescent="0.25">
      <c r="I11333" t="str">
        <f t="shared" si="208"/>
        <v/>
      </c>
    </row>
    <row r="11334" spans="9:9" x14ac:dyDescent="0.25">
      <c r="I11334" t="str">
        <f t="shared" ref="I11334:I11397" si="209">IF(OR(H11334="",H11334="(blank)"),"",1)</f>
        <v/>
      </c>
    </row>
    <row r="11335" spans="9:9" x14ac:dyDescent="0.25">
      <c r="I11335" t="str">
        <f t="shared" si="209"/>
        <v/>
      </c>
    </row>
    <row r="11336" spans="9:9" x14ac:dyDescent="0.25">
      <c r="I11336" t="str">
        <f t="shared" si="209"/>
        <v/>
      </c>
    </row>
    <row r="11337" spans="9:9" x14ac:dyDescent="0.25">
      <c r="I11337" t="str">
        <f t="shared" si="209"/>
        <v/>
      </c>
    </row>
    <row r="11338" spans="9:9" x14ac:dyDescent="0.25">
      <c r="I11338" t="str">
        <f t="shared" si="209"/>
        <v/>
      </c>
    </row>
    <row r="11339" spans="9:9" x14ac:dyDescent="0.25">
      <c r="I11339" t="str">
        <f t="shared" si="209"/>
        <v/>
      </c>
    </row>
    <row r="11340" spans="9:9" x14ac:dyDescent="0.25">
      <c r="I11340" t="str">
        <f t="shared" si="209"/>
        <v/>
      </c>
    </row>
    <row r="11341" spans="9:9" x14ac:dyDescent="0.25">
      <c r="I11341" t="str">
        <f t="shared" si="209"/>
        <v/>
      </c>
    </row>
    <row r="11342" spans="9:9" x14ac:dyDescent="0.25">
      <c r="I11342" t="str">
        <f t="shared" si="209"/>
        <v/>
      </c>
    </row>
    <row r="11343" spans="9:9" x14ac:dyDescent="0.25">
      <c r="I11343" t="str">
        <f t="shared" si="209"/>
        <v/>
      </c>
    </row>
    <row r="11344" spans="9:9" x14ac:dyDescent="0.25">
      <c r="I11344" t="str">
        <f t="shared" si="209"/>
        <v/>
      </c>
    </row>
    <row r="11345" spans="9:9" x14ac:dyDescent="0.25">
      <c r="I11345" t="str">
        <f t="shared" si="209"/>
        <v/>
      </c>
    </row>
    <row r="11346" spans="9:9" x14ac:dyDescent="0.25">
      <c r="I11346" t="str">
        <f t="shared" si="209"/>
        <v/>
      </c>
    </row>
    <row r="11347" spans="9:9" x14ac:dyDescent="0.25">
      <c r="I11347" t="str">
        <f t="shared" si="209"/>
        <v/>
      </c>
    </row>
    <row r="11348" spans="9:9" x14ac:dyDescent="0.25">
      <c r="I11348" t="str">
        <f t="shared" si="209"/>
        <v/>
      </c>
    </row>
    <row r="11349" spans="9:9" x14ac:dyDescent="0.25">
      <c r="I11349" t="str">
        <f t="shared" si="209"/>
        <v/>
      </c>
    </row>
    <row r="11350" spans="9:9" x14ac:dyDescent="0.25">
      <c r="I11350" t="str">
        <f t="shared" si="209"/>
        <v/>
      </c>
    </row>
    <row r="11351" spans="9:9" x14ac:dyDescent="0.25">
      <c r="I11351" t="str">
        <f t="shared" si="209"/>
        <v/>
      </c>
    </row>
    <row r="11352" spans="9:9" x14ac:dyDescent="0.25">
      <c r="I11352" t="str">
        <f t="shared" si="209"/>
        <v/>
      </c>
    </row>
    <row r="11353" spans="9:9" x14ac:dyDescent="0.25">
      <c r="I11353" t="str">
        <f t="shared" si="209"/>
        <v/>
      </c>
    </row>
    <row r="11354" spans="9:9" x14ac:dyDescent="0.25">
      <c r="I11354" t="str">
        <f t="shared" si="209"/>
        <v/>
      </c>
    </row>
    <row r="11355" spans="9:9" x14ac:dyDescent="0.25">
      <c r="I11355" t="str">
        <f t="shared" si="209"/>
        <v/>
      </c>
    </row>
    <row r="11356" spans="9:9" x14ac:dyDescent="0.25">
      <c r="I11356" t="str">
        <f t="shared" si="209"/>
        <v/>
      </c>
    </row>
    <row r="11357" spans="9:9" x14ac:dyDescent="0.25">
      <c r="I11357" t="str">
        <f t="shared" si="209"/>
        <v/>
      </c>
    </row>
    <row r="11358" spans="9:9" x14ac:dyDescent="0.25">
      <c r="I11358" t="str">
        <f t="shared" si="209"/>
        <v/>
      </c>
    </row>
    <row r="11359" spans="9:9" x14ac:dyDescent="0.25">
      <c r="I11359" t="str">
        <f t="shared" si="209"/>
        <v/>
      </c>
    </row>
    <row r="11360" spans="9:9" x14ac:dyDescent="0.25">
      <c r="I11360" t="str">
        <f t="shared" si="209"/>
        <v/>
      </c>
    </row>
    <row r="11361" spans="9:9" x14ac:dyDescent="0.25">
      <c r="I11361" t="str">
        <f t="shared" si="209"/>
        <v/>
      </c>
    </row>
    <row r="11362" spans="9:9" x14ac:dyDescent="0.25">
      <c r="I11362" t="str">
        <f t="shared" si="209"/>
        <v/>
      </c>
    </row>
    <row r="11363" spans="9:9" x14ac:dyDescent="0.25">
      <c r="I11363" t="str">
        <f t="shared" si="209"/>
        <v/>
      </c>
    </row>
    <row r="11364" spans="9:9" x14ac:dyDescent="0.25">
      <c r="I11364" t="str">
        <f t="shared" si="209"/>
        <v/>
      </c>
    </row>
    <row r="11365" spans="9:9" x14ac:dyDescent="0.25">
      <c r="I11365" t="str">
        <f t="shared" si="209"/>
        <v/>
      </c>
    </row>
    <row r="11366" spans="9:9" x14ac:dyDescent="0.25">
      <c r="I11366" t="str">
        <f t="shared" si="209"/>
        <v/>
      </c>
    </row>
    <row r="11367" spans="9:9" x14ac:dyDescent="0.25">
      <c r="I11367" t="str">
        <f t="shared" si="209"/>
        <v/>
      </c>
    </row>
    <row r="11368" spans="9:9" x14ac:dyDescent="0.25">
      <c r="I11368" t="str">
        <f t="shared" si="209"/>
        <v/>
      </c>
    </row>
    <row r="11369" spans="9:9" x14ac:dyDescent="0.25">
      <c r="I11369" t="str">
        <f t="shared" si="209"/>
        <v/>
      </c>
    </row>
    <row r="11370" spans="9:9" x14ac:dyDescent="0.25">
      <c r="I11370" t="str">
        <f t="shared" si="209"/>
        <v/>
      </c>
    </row>
    <row r="11371" spans="9:9" x14ac:dyDescent="0.25">
      <c r="I11371" t="str">
        <f t="shared" si="209"/>
        <v/>
      </c>
    </row>
    <row r="11372" spans="9:9" x14ac:dyDescent="0.25">
      <c r="I11372" t="str">
        <f t="shared" si="209"/>
        <v/>
      </c>
    </row>
    <row r="11373" spans="9:9" x14ac:dyDescent="0.25">
      <c r="I11373" t="str">
        <f t="shared" si="209"/>
        <v/>
      </c>
    </row>
    <row r="11374" spans="9:9" x14ac:dyDescent="0.25">
      <c r="I11374" t="str">
        <f t="shared" si="209"/>
        <v/>
      </c>
    </row>
    <row r="11375" spans="9:9" x14ac:dyDescent="0.25">
      <c r="I11375" t="str">
        <f t="shared" si="209"/>
        <v/>
      </c>
    </row>
    <row r="11376" spans="9:9" x14ac:dyDescent="0.25">
      <c r="I11376" t="str">
        <f t="shared" si="209"/>
        <v/>
      </c>
    </row>
    <row r="11377" spans="9:9" x14ac:dyDescent="0.25">
      <c r="I11377" t="str">
        <f t="shared" si="209"/>
        <v/>
      </c>
    </row>
    <row r="11378" spans="9:9" x14ac:dyDescent="0.25">
      <c r="I11378" t="str">
        <f t="shared" si="209"/>
        <v/>
      </c>
    </row>
    <row r="11379" spans="9:9" x14ac:dyDescent="0.25">
      <c r="I11379" t="str">
        <f t="shared" si="209"/>
        <v/>
      </c>
    </row>
    <row r="11380" spans="9:9" x14ac:dyDescent="0.25">
      <c r="I11380" t="str">
        <f t="shared" si="209"/>
        <v/>
      </c>
    </row>
    <row r="11381" spans="9:9" x14ac:dyDescent="0.25">
      <c r="I11381" t="str">
        <f t="shared" si="209"/>
        <v/>
      </c>
    </row>
    <row r="11382" spans="9:9" x14ac:dyDescent="0.25">
      <c r="I11382" t="str">
        <f t="shared" si="209"/>
        <v/>
      </c>
    </row>
    <row r="11383" spans="9:9" x14ac:dyDescent="0.25">
      <c r="I11383" t="str">
        <f t="shared" si="209"/>
        <v/>
      </c>
    </row>
    <row r="11384" spans="9:9" x14ac:dyDescent="0.25">
      <c r="I11384" t="str">
        <f t="shared" si="209"/>
        <v/>
      </c>
    </row>
    <row r="11385" spans="9:9" x14ac:dyDescent="0.25">
      <c r="I11385" t="str">
        <f t="shared" si="209"/>
        <v/>
      </c>
    </row>
    <row r="11386" spans="9:9" x14ac:dyDescent="0.25">
      <c r="I11386" t="str">
        <f t="shared" si="209"/>
        <v/>
      </c>
    </row>
    <row r="11387" spans="9:9" x14ac:dyDescent="0.25">
      <c r="I11387" t="str">
        <f t="shared" si="209"/>
        <v/>
      </c>
    </row>
    <row r="11388" spans="9:9" x14ac:dyDescent="0.25">
      <c r="I11388" t="str">
        <f t="shared" si="209"/>
        <v/>
      </c>
    </row>
    <row r="11389" spans="9:9" x14ac:dyDescent="0.25">
      <c r="I11389" t="str">
        <f t="shared" si="209"/>
        <v/>
      </c>
    </row>
    <row r="11390" spans="9:9" x14ac:dyDescent="0.25">
      <c r="I11390" t="str">
        <f t="shared" si="209"/>
        <v/>
      </c>
    </row>
    <row r="11391" spans="9:9" x14ac:dyDescent="0.25">
      <c r="I11391" t="str">
        <f t="shared" si="209"/>
        <v/>
      </c>
    </row>
    <row r="11392" spans="9:9" x14ac:dyDescent="0.25">
      <c r="I11392" t="str">
        <f t="shared" si="209"/>
        <v/>
      </c>
    </row>
    <row r="11393" spans="9:9" x14ac:dyDescent="0.25">
      <c r="I11393" t="str">
        <f t="shared" si="209"/>
        <v/>
      </c>
    </row>
    <row r="11394" spans="9:9" x14ac:dyDescent="0.25">
      <c r="I11394" t="str">
        <f t="shared" si="209"/>
        <v/>
      </c>
    </row>
    <row r="11395" spans="9:9" x14ac:dyDescent="0.25">
      <c r="I11395" t="str">
        <f t="shared" si="209"/>
        <v/>
      </c>
    </row>
    <row r="11396" spans="9:9" x14ac:dyDescent="0.25">
      <c r="I11396" t="str">
        <f t="shared" si="209"/>
        <v/>
      </c>
    </row>
    <row r="11397" spans="9:9" x14ac:dyDescent="0.25">
      <c r="I11397" t="str">
        <f t="shared" si="209"/>
        <v/>
      </c>
    </row>
    <row r="11398" spans="9:9" x14ac:dyDescent="0.25">
      <c r="I11398" t="str">
        <f t="shared" ref="I11398:I11461" si="210">IF(OR(H11398="",H11398="(blank)"),"",1)</f>
        <v/>
      </c>
    </row>
    <row r="11399" spans="9:9" x14ac:dyDescent="0.25">
      <c r="I11399" t="str">
        <f t="shared" si="210"/>
        <v/>
      </c>
    </row>
    <row r="11400" spans="9:9" x14ac:dyDescent="0.25">
      <c r="I11400" t="str">
        <f t="shared" si="210"/>
        <v/>
      </c>
    </row>
    <row r="11401" spans="9:9" x14ac:dyDescent="0.25">
      <c r="I11401" t="str">
        <f t="shared" si="210"/>
        <v/>
      </c>
    </row>
    <row r="11402" spans="9:9" x14ac:dyDescent="0.25">
      <c r="I11402" t="str">
        <f t="shared" si="210"/>
        <v/>
      </c>
    </row>
    <row r="11403" spans="9:9" x14ac:dyDescent="0.25">
      <c r="I11403" t="str">
        <f t="shared" si="210"/>
        <v/>
      </c>
    </row>
    <row r="11404" spans="9:9" x14ac:dyDescent="0.25">
      <c r="I11404" t="str">
        <f t="shared" si="210"/>
        <v/>
      </c>
    </row>
    <row r="11405" spans="9:9" x14ac:dyDescent="0.25">
      <c r="I11405" t="str">
        <f t="shared" si="210"/>
        <v/>
      </c>
    </row>
    <row r="11406" spans="9:9" x14ac:dyDescent="0.25">
      <c r="I11406" t="str">
        <f t="shared" si="210"/>
        <v/>
      </c>
    </row>
    <row r="11407" spans="9:9" x14ac:dyDescent="0.25">
      <c r="I11407" t="str">
        <f t="shared" si="210"/>
        <v/>
      </c>
    </row>
    <row r="11408" spans="9:9" x14ac:dyDescent="0.25">
      <c r="I11408" t="str">
        <f t="shared" si="210"/>
        <v/>
      </c>
    </row>
    <row r="11409" spans="9:9" x14ac:dyDescent="0.25">
      <c r="I11409" t="str">
        <f t="shared" si="210"/>
        <v/>
      </c>
    </row>
    <row r="11410" spans="9:9" x14ac:dyDescent="0.25">
      <c r="I11410" t="str">
        <f t="shared" si="210"/>
        <v/>
      </c>
    </row>
    <row r="11411" spans="9:9" x14ac:dyDescent="0.25">
      <c r="I11411" t="str">
        <f t="shared" si="210"/>
        <v/>
      </c>
    </row>
    <row r="11412" spans="9:9" x14ac:dyDescent="0.25">
      <c r="I11412" t="str">
        <f t="shared" si="210"/>
        <v/>
      </c>
    </row>
    <row r="11413" spans="9:9" x14ac:dyDescent="0.25">
      <c r="I11413" t="str">
        <f t="shared" si="210"/>
        <v/>
      </c>
    </row>
    <row r="11414" spans="9:9" x14ac:dyDescent="0.25">
      <c r="I11414" t="str">
        <f t="shared" si="210"/>
        <v/>
      </c>
    </row>
    <row r="11415" spans="9:9" x14ac:dyDescent="0.25">
      <c r="I11415" t="str">
        <f t="shared" si="210"/>
        <v/>
      </c>
    </row>
    <row r="11416" spans="9:9" x14ac:dyDescent="0.25">
      <c r="I11416" t="str">
        <f t="shared" si="210"/>
        <v/>
      </c>
    </row>
    <row r="11417" spans="9:9" x14ac:dyDescent="0.25">
      <c r="I11417" t="str">
        <f t="shared" si="210"/>
        <v/>
      </c>
    </row>
    <row r="11418" spans="9:9" x14ac:dyDescent="0.25">
      <c r="I11418" t="str">
        <f t="shared" si="210"/>
        <v/>
      </c>
    </row>
    <row r="11419" spans="9:9" x14ac:dyDescent="0.25">
      <c r="I11419" t="str">
        <f t="shared" si="210"/>
        <v/>
      </c>
    </row>
    <row r="11420" spans="9:9" x14ac:dyDescent="0.25">
      <c r="I11420" t="str">
        <f t="shared" si="210"/>
        <v/>
      </c>
    </row>
    <row r="11421" spans="9:9" x14ac:dyDescent="0.25">
      <c r="I11421" t="str">
        <f t="shared" si="210"/>
        <v/>
      </c>
    </row>
    <row r="11422" spans="9:9" x14ac:dyDescent="0.25">
      <c r="I11422" t="str">
        <f t="shared" si="210"/>
        <v/>
      </c>
    </row>
    <row r="11423" spans="9:9" x14ac:dyDescent="0.25">
      <c r="I11423" t="str">
        <f t="shared" si="210"/>
        <v/>
      </c>
    </row>
    <row r="11424" spans="9:9" x14ac:dyDescent="0.25">
      <c r="I11424" t="str">
        <f t="shared" si="210"/>
        <v/>
      </c>
    </row>
    <row r="11425" spans="9:9" x14ac:dyDescent="0.25">
      <c r="I11425" t="str">
        <f t="shared" si="210"/>
        <v/>
      </c>
    </row>
    <row r="11426" spans="9:9" x14ac:dyDescent="0.25">
      <c r="I11426" t="str">
        <f t="shared" si="210"/>
        <v/>
      </c>
    </row>
    <row r="11427" spans="9:9" x14ac:dyDescent="0.25">
      <c r="I11427" t="str">
        <f t="shared" si="210"/>
        <v/>
      </c>
    </row>
    <row r="11428" spans="9:9" x14ac:dyDescent="0.25">
      <c r="I11428" t="str">
        <f t="shared" si="210"/>
        <v/>
      </c>
    </row>
    <row r="11429" spans="9:9" x14ac:dyDescent="0.25">
      <c r="I11429" t="str">
        <f t="shared" si="210"/>
        <v/>
      </c>
    </row>
    <row r="11430" spans="9:9" x14ac:dyDescent="0.25">
      <c r="I11430" t="str">
        <f t="shared" si="210"/>
        <v/>
      </c>
    </row>
    <row r="11431" spans="9:9" x14ac:dyDescent="0.25">
      <c r="I11431" t="str">
        <f t="shared" si="210"/>
        <v/>
      </c>
    </row>
    <row r="11432" spans="9:9" x14ac:dyDescent="0.25">
      <c r="I11432" t="str">
        <f t="shared" si="210"/>
        <v/>
      </c>
    </row>
    <row r="11433" spans="9:9" x14ac:dyDescent="0.25">
      <c r="I11433" t="str">
        <f t="shared" si="210"/>
        <v/>
      </c>
    </row>
    <row r="11434" spans="9:9" x14ac:dyDescent="0.25">
      <c r="I11434" t="str">
        <f t="shared" si="210"/>
        <v/>
      </c>
    </row>
    <row r="11435" spans="9:9" x14ac:dyDescent="0.25">
      <c r="I11435" t="str">
        <f t="shared" si="210"/>
        <v/>
      </c>
    </row>
    <row r="11436" spans="9:9" x14ac:dyDescent="0.25">
      <c r="I11436" t="str">
        <f t="shared" si="210"/>
        <v/>
      </c>
    </row>
    <row r="11437" spans="9:9" x14ac:dyDescent="0.25">
      <c r="I11437" t="str">
        <f t="shared" si="210"/>
        <v/>
      </c>
    </row>
    <row r="11438" spans="9:9" x14ac:dyDescent="0.25">
      <c r="I11438" t="str">
        <f t="shared" si="210"/>
        <v/>
      </c>
    </row>
    <row r="11439" spans="9:9" x14ac:dyDescent="0.25">
      <c r="I11439" t="str">
        <f t="shared" si="210"/>
        <v/>
      </c>
    </row>
    <row r="11440" spans="9:9" x14ac:dyDescent="0.25">
      <c r="I11440" t="str">
        <f t="shared" si="210"/>
        <v/>
      </c>
    </row>
    <row r="11441" spans="9:9" x14ac:dyDescent="0.25">
      <c r="I11441" t="str">
        <f t="shared" si="210"/>
        <v/>
      </c>
    </row>
    <row r="11442" spans="9:9" x14ac:dyDescent="0.25">
      <c r="I11442" t="str">
        <f t="shared" si="210"/>
        <v/>
      </c>
    </row>
    <row r="11443" spans="9:9" x14ac:dyDescent="0.25">
      <c r="I11443" t="str">
        <f t="shared" si="210"/>
        <v/>
      </c>
    </row>
    <row r="11444" spans="9:9" x14ac:dyDescent="0.25">
      <c r="I11444" t="str">
        <f t="shared" si="210"/>
        <v/>
      </c>
    </row>
    <row r="11445" spans="9:9" x14ac:dyDescent="0.25">
      <c r="I11445" t="str">
        <f t="shared" si="210"/>
        <v/>
      </c>
    </row>
    <row r="11446" spans="9:9" x14ac:dyDescent="0.25">
      <c r="I11446" t="str">
        <f t="shared" si="210"/>
        <v/>
      </c>
    </row>
    <row r="11447" spans="9:9" x14ac:dyDescent="0.25">
      <c r="I11447" t="str">
        <f t="shared" si="210"/>
        <v/>
      </c>
    </row>
    <row r="11448" spans="9:9" x14ac:dyDescent="0.25">
      <c r="I11448" t="str">
        <f t="shared" si="210"/>
        <v/>
      </c>
    </row>
    <row r="11449" spans="9:9" x14ac:dyDescent="0.25">
      <c r="I11449" t="str">
        <f t="shared" si="210"/>
        <v/>
      </c>
    </row>
    <row r="11450" spans="9:9" x14ac:dyDescent="0.25">
      <c r="I11450" t="str">
        <f t="shared" si="210"/>
        <v/>
      </c>
    </row>
    <row r="11451" spans="9:9" x14ac:dyDescent="0.25">
      <c r="I11451" t="str">
        <f t="shared" si="210"/>
        <v/>
      </c>
    </row>
    <row r="11452" spans="9:9" x14ac:dyDescent="0.25">
      <c r="I11452" t="str">
        <f t="shared" si="210"/>
        <v/>
      </c>
    </row>
    <row r="11453" spans="9:9" x14ac:dyDescent="0.25">
      <c r="I11453" t="str">
        <f t="shared" si="210"/>
        <v/>
      </c>
    </row>
    <row r="11454" spans="9:9" x14ac:dyDescent="0.25">
      <c r="I11454" t="str">
        <f t="shared" si="210"/>
        <v/>
      </c>
    </row>
    <row r="11455" spans="9:9" x14ac:dyDescent="0.25">
      <c r="I11455" t="str">
        <f t="shared" si="210"/>
        <v/>
      </c>
    </row>
    <row r="11456" spans="9:9" x14ac:dyDescent="0.25">
      <c r="I11456" t="str">
        <f t="shared" si="210"/>
        <v/>
      </c>
    </row>
    <row r="11457" spans="9:9" x14ac:dyDescent="0.25">
      <c r="I11457" t="str">
        <f t="shared" si="210"/>
        <v/>
      </c>
    </row>
    <row r="11458" spans="9:9" x14ac:dyDescent="0.25">
      <c r="I11458" t="str">
        <f t="shared" si="210"/>
        <v/>
      </c>
    </row>
    <row r="11459" spans="9:9" x14ac:dyDescent="0.25">
      <c r="I11459" t="str">
        <f t="shared" si="210"/>
        <v/>
      </c>
    </row>
    <row r="11460" spans="9:9" x14ac:dyDescent="0.25">
      <c r="I11460" t="str">
        <f t="shared" si="210"/>
        <v/>
      </c>
    </row>
    <row r="11461" spans="9:9" x14ac:dyDescent="0.25">
      <c r="I11461" t="str">
        <f t="shared" si="210"/>
        <v/>
      </c>
    </row>
    <row r="11462" spans="9:9" x14ac:dyDescent="0.25">
      <c r="I11462" t="str">
        <f t="shared" ref="I11462:I11525" si="211">IF(OR(H11462="",H11462="(blank)"),"",1)</f>
        <v/>
      </c>
    </row>
    <row r="11463" spans="9:9" x14ac:dyDescent="0.25">
      <c r="I11463" t="str">
        <f t="shared" si="211"/>
        <v/>
      </c>
    </row>
    <row r="11464" spans="9:9" x14ac:dyDescent="0.25">
      <c r="I11464" t="str">
        <f t="shared" si="211"/>
        <v/>
      </c>
    </row>
    <row r="11465" spans="9:9" x14ac:dyDescent="0.25">
      <c r="I11465" t="str">
        <f t="shared" si="211"/>
        <v/>
      </c>
    </row>
    <row r="11466" spans="9:9" x14ac:dyDescent="0.25">
      <c r="I11466" t="str">
        <f t="shared" si="211"/>
        <v/>
      </c>
    </row>
    <row r="11467" spans="9:9" x14ac:dyDescent="0.25">
      <c r="I11467" t="str">
        <f t="shared" si="211"/>
        <v/>
      </c>
    </row>
    <row r="11468" spans="9:9" x14ac:dyDescent="0.25">
      <c r="I11468" t="str">
        <f t="shared" si="211"/>
        <v/>
      </c>
    </row>
    <row r="11469" spans="9:9" x14ac:dyDescent="0.25">
      <c r="I11469" t="str">
        <f t="shared" si="211"/>
        <v/>
      </c>
    </row>
    <row r="11470" spans="9:9" x14ac:dyDescent="0.25">
      <c r="I11470" t="str">
        <f t="shared" si="211"/>
        <v/>
      </c>
    </row>
    <row r="11471" spans="9:9" x14ac:dyDescent="0.25">
      <c r="I11471" t="str">
        <f t="shared" si="211"/>
        <v/>
      </c>
    </row>
    <row r="11472" spans="9:9" x14ac:dyDescent="0.25">
      <c r="I11472" t="str">
        <f t="shared" si="211"/>
        <v/>
      </c>
    </row>
    <row r="11473" spans="9:9" x14ac:dyDescent="0.25">
      <c r="I11473" t="str">
        <f t="shared" si="211"/>
        <v/>
      </c>
    </row>
    <row r="11474" spans="9:9" x14ac:dyDescent="0.25">
      <c r="I11474" t="str">
        <f t="shared" si="211"/>
        <v/>
      </c>
    </row>
    <row r="11475" spans="9:9" x14ac:dyDescent="0.25">
      <c r="I11475" t="str">
        <f t="shared" si="211"/>
        <v/>
      </c>
    </row>
    <row r="11476" spans="9:9" x14ac:dyDescent="0.25">
      <c r="I11476" t="str">
        <f t="shared" si="211"/>
        <v/>
      </c>
    </row>
    <row r="11477" spans="9:9" x14ac:dyDescent="0.25">
      <c r="I11477" t="str">
        <f t="shared" si="211"/>
        <v/>
      </c>
    </row>
    <row r="11478" spans="9:9" x14ac:dyDescent="0.25">
      <c r="I11478" t="str">
        <f t="shared" si="211"/>
        <v/>
      </c>
    </row>
    <row r="11479" spans="9:9" x14ac:dyDescent="0.25">
      <c r="I11479" t="str">
        <f t="shared" si="211"/>
        <v/>
      </c>
    </row>
    <row r="11480" spans="9:9" x14ac:dyDescent="0.25">
      <c r="I11480" t="str">
        <f t="shared" si="211"/>
        <v/>
      </c>
    </row>
    <row r="11481" spans="9:9" x14ac:dyDescent="0.25">
      <c r="I11481" t="str">
        <f t="shared" si="211"/>
        <v/>
      </c>
    </row>
    <row r="11482" spans="9:9" x14ac:dyDescent="0.25">
      <c r="I11482" t="str">
        <f t="shared" si="211"/>
        <v/>
      </c>
    </row>
    <row r="11483" spans="9:9" x14ac:dyDescent="0.25">
      <c r="I11483" t="str">
        <f t="shared" si="211"/>
        <v/>
      </c>
    </row>
    <row r="11484" spans="9:9" x14ac:dyDescent="0.25">
      <c r="I11484" t="str">
        <f t="shared" si="211"/>
        <v/>
      </c>
    </row>
    <row r="11485" spans="9:9" x14ac:dyDescent="0.25">
      <c r="I11485" t="str">
        <f t="shared" si="211"/>
        <v/>
      </c>
    </row>
    <row r="11486" spans="9:9" x14ac:dyDescent="0.25">
      <c r="I11486" t="str">
        <f t="shared" si="211"/>
        <v/>
      </c>
    </row>
    <row r="11487" spans="9:9" x14ac:dyDescent="0.25">
      <c r="I11487" t="str">
        <f t="shared" si="211"/>
        <v/>
      </c>
    </row>
    <row r="11488" spans="9:9" x14ac:dyDescent="0.25">
      <c r="I11488" t="str">
        <f t="shared" si="211"/>
        <v/>
      </c>
    </row>
    <row r="11489" spans="9:9" x14ac:dyDescent="0.25">
      <c r="I11489" t="str">
        <f t="shared" si="211"/>
        <v/>
      </c>
    </row>
    <row r="11490" spans="9:9" x14ac:dyDescent="0.25">
      <c r="I11490" t="str">
        <f t="shared" si="211"/>
        <v/>
      </c>
    </row>
    <row r="11491" spans="9:9" x14ac:dyDescent="0.25">
      <c r="I11491" t="str">
        <f t="shared" si="211"/>
        <v/>
      </c>
    </row>
    <row r="11492" spans="9:9" x14ac:dyDescent="0.25">
      <c r="I11492" t="str">
        <f t="shared" si="211"/>
        <v/>
      </c>
    </row>
    <row r="11493" spans="9:9" x14ac:dyDescent="0.25">
      <c r="I11493" t="str">
        <f t="shared" si="211"/>
        <v/>
      </c>
    </row>
    <row r="11494" spans="9:9" x14ac:dyDescent="0.25">
      <c r="I11494" t="str">
        <f t="shared" si="211"/>
        <v/>
      </c>
    </row>
    <row r="11495" spans="9:9" x14ac:dyDescent="0.25">
      <c r="I11495" t="str">
        <f t="shared" si="211"/>
        <v/>
      </c>
    </row>
    <row r="11496" spans="9:9" x14ac:dyDescent="0.25">
      <c r="I11496" t="str">
        <f t="shared" si="211"/>
        <v/>
      </c>
    </row>
    <row r="11497" spans="9:9" x14ac:dyDescent="0.25">
      <c r="I11497" t="str">
        <f t="shared" si="211"/>
        <v/>
      </c>
    </row>
    <row r="11498" spans="9:9" x14ac:dyDescent="0.25">
      <c r="I11498" t="str">
        <f t="shared" si="211"/>
        <v/>
      </c>
    </row>
    <row r="11499" spans="9:9" x14ac:dyDescent="0.25">
      <c r="I11499" t="str">
        <f t="shared" si="211"/>
        <v/>
      </c>
    </row>
    <row r="11500" spans="9:9" x14ac:dyDescent="0.25">
      <c r="I11500" t="str">
        <f t="shared" si="211"/>
        <v/>
      </c>
    </row>
    <row r="11501" spans="9:9" x14ac:dyDescent="0.25">
      <c r="I11501" t="str">
        <f t="shared" si="211"/>
        <v/>
      </c>
    </row>
    <row r="11502" spans="9:9" x14ac:dyDescent="0.25">
      <c r="I11502" t="str">
        <f t="shared" si="211"/>
        <v/>
      </c>
    </row>
    <row r="11503" spans="9:9" x14ac:dyDescent="0.25">
      <c r="I11503" t="str">
        <f t="shared" si="211"/>
        <v/>
      </c>
    </row>
    <row r="11504" spans="9:9" x14ac:dyDescent="0.25">
      <c r="I11504" t="str">
        <f t="shared" si="211"/>
        <v/>
      </c>
    </row>
    <row r="11505" spans="9:9" x14ac:dyDescent="0.25">
      <c r="I11505" t="str">
        <f t="shared" si="211"/>
        <v/>
      </c>
    </row>
    <row r="11506" spans="9:9" x14ac:dyDescent="0.25">
      <c r="I11506" t="str">
        <f t="shared" si="211"/>
        <v/>
      </c>
    </row>
    <row r="11507" spans="9:9" x14ac:dyDescent="0.25">
      <c r="I11507" t="str">
        <f t="shared" si="211"/>
        <v/>
      </c>
    </row>
    <row r="11508" spans="9:9" x14ac:dyDescent="0.25">
      <c r="I11508" t="str">
        <f t="shared" si="211"/>
        <v/>
      </c>
    </row>
    <row r="11509" spans="9:9" x14ac:dyDescent="0.25">
      <c r="I11509" t="str">
        <f t="shared" si="211"/>
        <v/>
      </c>
    </row>
    <row r="11510" spans="9:9" x14ac:dyDescent="0.25">
      <c r="I11510" t="str">
        <f t="shared" si="211"/>
        <v/>
      </c>
    </row>
    <row r="11511" spans="9:9" x14ac:dyDescent="0.25">
      <c r="I11511" t="str">
        <f t="shared" si="211"/>
        <v/>
      </c>
    </row>
    <row r="11512" spans="9:9" x14ac:dyDescent="0.25">
      <c r="I11512" t="str">
        <f t="shared" si="211"/>
        <v/>
      </c>
    </row>
    <row r="11513" spans="9:9" x14ac:dyDescent="0.25">
      <c r="I11513" t="str">
        <f t="shared" si="211"/>
        <v/>
      </c>
    </row>
    <row r="11514" spans="9:9" x14ac:dyDescent="0.25">
      <c r="I11514" t="str">
        <f t="shared" si="211"/>
        <v/>
      </c>
    </row>
    <row r="11515" spans="9:9" x14ac:dyDescent="0.25">
      <c r="I11515" t="str">
        <f t="shared" si="211"/>
        <v/>
      </c>
    </row>
    <row r="11516" spans="9:9" x14ac:dyDescent="0.25">
      <c r="I11516" t="str">
        <f t="shared" si="211"/>
        <v/>
      </c>
    </row>
    <row r="11517" spans="9:9" x14ac:dyDescent="0.25">
      <c r="I11517" t="str">
        <f t="shared" si="211"/>
        <v/>
      </c>
    </row>
    <row r="11518" spans="9:9" x14ac:dyDescent="0.25">
      <c r="I11518" t="str">
        <f t="shared" si="211"/>
        <v/>
      </c>
    </row>
    <row r="11519" spans="9:9" x14ac:dyDescent="0.25">
      <c r="I11519" t="str">
        <f t="shared" si="211"/>
        <v/>
      </c>
    </row>
    <row r="11520" spans="9:9" x14ac:dyDescent="0.25">
      <c r="I11520" t="str">
        <f t="shared" si="211"/>
        <v/>
      </c>
    </row>
    <row r="11521" spans="9:9" x14ac:dyDescent="0.25">
      <c r="I11521" t="str">
        <f t="shared" si="211"/>
        <v/>
      </c>
    </row>
    <row r="11522" spans="9:9" x14ac:dyDescent="0.25">
      <c r="I11522" t="str">
        <f t="shared" si="211"/>
        <v/>
      </c>
    </row>
    <row r="11523" spans="9:9" x14ac:dyDescent="0.25">
      <c r="I11523" t="str">
        <f t="shared" si="211"/>
        <v/>
      </c>
    </row>
    <row r="11524" spans="9:9" x14ac:dyDescent="0.25">
      <c r="I11524" t="str">
        <f t="shared" si="211"/>
        <v/>
      </c>
    </row>
    <row r="11525" spans="9:9" x14ac:dyDescent="0.25">
      <c r="I11525" t="str">
        <f t="shared" si="211"/>
        <v/>
      </c>
    </row>
    <row r="11526" spans="9:9" x14ac:dyDescent="0.25">
      <c r="I11526" t="str">
        <f t="shared" ref="I11526:I11589" si="212">IF(OR(H11526="",H11526="(blank)"),"",1)</f>
        <v/>
      </c>
    </row>
    <row r="11527" spans="9:9" x14ac:dyDescent="0.25">
      <c r="I11527" t="str">
        <f t="shared" si="212"/>
        <v/>
      </c>
    </row>
    <row r="11528" spans="9:9" x14ac:dyDescent="0.25">
      <c r="I11528" t="str">
        <f t="shared" si="212"/>
        <v/>
      </c>
    </row>
    <row r="11529" spans="9:9" x14ac:dyDescent="0.25">
      <c r="I11529" t="str">
        <f t="shared" si="212"/>
        <v/>
      </c>
    </row>
    <row r="11530" spans="9:9" x14ac:dyDescent="0.25">
      <c r="I11530" t="str">
        <f t="shared" si="212"/>
        <v/>
      </c>
    </row>
    <row r="11531" spans="9:9" x14ac:dyDescent="0.25">
      <c r="I11531" t="str">
        <f t="shared" si="212"/>
        <v/>
      </c>
    </row>
    <row r="11532" spans="9:9" x14ac:dyDescent="0.25">
      <c r="I11532" t="str">
        <f t="shared" si="212"/>
        <v/>
      </c>
    </row>
    <row r="11533" spans="9:9" x14ac:dyDescent="0.25">
      <c r="I11533" t="str">
        <f t="shared" si="212"/>
        <v/>
      </c>
    </row>
    <row r="11534" spans="9:9" x14ac:dyDescent="0.25">
      <c r="I11534" t="str">
        <f t="shared" si="212"/>
        <v/>
      </c>
    </row>
    <row r="11535" spans="9:9" x14ac:dyDescent="0.25">
      <c r="I11535" t="str">
        <f t="shared" si="212"/>
        <v/>
      </c>
    </row>
    <row r="11536" spans="9:9" x14ac:dyDescent="0.25">
      <c r="I11536" t="str">
        <f t="shared" si="212"/>
        <v/>
      </c>
    </row>
    <row r="11537" spans="9:9" x14ac:dyDescent="0.25">
      <c r="I11537" t="str">
        <f t="shared" si="212"/>
        <v/>
      </c>
    </row>
    <row r="11538" spans="9:9" x14ac:dyDescent="0.25">
      <c r="I11538" t="str">
        <f t="shared" si="212"/>
        <v/>
      </c>
    </row>
    <row r="11539" spans="9:9" x14ac:dyDescent="0.25">
      <c r="I11539" t="str">
        <f t="shared" si="212"/>
        <v/>
      </c>
    </row>
    <row r="11540" spans="9:9" x14ac:dyDescent="0.25">
      <c r="I11540" t="str">
        <f t="shared" si="212"/>
        <v/>
      </c>
    </row>
    <row r="11541" spans="9:9" x14ac:dyDescent="0.25">
      <c r="I11541" t="str">
        <f t="shared" si="212"/>
        <v/>
      </c>
    </row>
    <row r="11542" spans="9:9" x14ac:dyDescent="0.25">
      <c r="I11542" t="str">
        <f t="shared" si="212"/>
        <v/>
      </c>
    </row>
    <row r="11543" spans="9:9" x14ac:dyDescent="0.25">
      <c r="I11543" t="str">
        <f t="shared" si="212"/>
        <v/>
      </c>
    </row>
    <row r="11544" spans="9:9" x14ac:dyDescent="0.25">
      <c r="I11544" t="str">
        <f t="shared" si="212"/>
        <v/>
      </c>
    </row>
    <row r="11545" spans="9:9" x14ac:dyDescent="0.25">
      <c r="I11545" t="str">
        <f t="shared" si="212"/>
        <v/>
      </c>
    </row>
    <row r="11546" spans="9:9" x14ac:dyDescent="0.25">
      <c r="I11546" t="str">
        <f t="shared" si="212"/>
        <v/>
      </c>
    </row>
    <row r="11547" spans="9:9" x14ac:dyDescent="0.25">
      <c r="I11547" t="str">
        <f t="shared" si="212"/>
        <v/>
      </c>
    </row>
    <row r="11548" spans="9:9" x14ac:dyDescent="0.25">
      <c r="I11548" t="str">
        <f t="shared" si="212"/>
        <v/>
      </c>
    </row>
    <row r="11549" spans="9:9" x14ac:dyDescent="0.25">
      <c r="I11549" t="str">
        <f t="shared" si="212"/>
        <v/>
      </c>
    </row>
    <row r="11550" spans="9:9" x14ac:dyDescent="0.25">
      <c r="I11550" t="str">
        <f t="shared" si="212"/>
        <v/>
      </c>
    </row>
    <row r="11551" spans="9:9" x14ac:dyDescent="0.25">
      <c r="I11551" t="str">
        <f t="shared" si="212"/>
        <v/>
      </c>
    </row>
    <row r="11552" spans="9:9" x14ac:dyDescent="0.25">
      <c r="I11552" t="str">
        <f t="shared" si="212"/>
        <v/>
      </c>
    </row>
    <row r="11553" spans="9:9" x14ac:dyDescent="0.25">
      <c r="I11553" t="str">
        <f t="shared" si="212"/>
        <v/>
      </c>
    </row>
    <row r="11554" spans="9:9" x14ac:dyDescent="0.25">
      <c r="I11554" t="str">
        <f t="shared" si="212"/>
        <v/>
      </c>
    </row>
    <row r="11555" spans="9:9" x14ac:dyDescent="0.25">
      <c r="I11555" t="str">
        <f t="shared" si="212"/>
        <v/>
      </c>
    </row>
    <row r="11556" spans="9:9" x14ac:dyDescent="0.25">
      <c r="I11556" t="str">
        <f t="shared" si="212"/>
        <v/>
      </c>
    </row>
    <row r="11557" spans="9:9" x14ac:dyDescent="0.25">
      <c r="I11557" t="str">
        <f t="shared" si="212"/>
        <v/>
      </c>
    </row>
    <row r="11558" spans="9:9" x14ac:dyDescent="0.25">
      <c r="I11558" t="str">
        <f t="shared" si="212"/>
        <v/>
      </c>
    </row>
    <row r="11559" spans="9:9" x14ac:dyDescent="0.25">
      <c r="I11559" t="str">
        <f t="shared" si="212"/>
        <v/>
      </c>
    </row>
    <row r="11560" spans="9:9" x14ac:dyDescent="0.25">
      <c r="I11560" t="str">
        <f t="shared" si="212"/>
        <v/>
      </c>
    </row>
    <row r="11561" spans="9:9" x14ac:dyDescent="0.25">
      <c r="I11561" t="str">
        <f t="shared" si="212"/>
        <v/>
      </c>
    </row>
    <row r="11562" spans="9:9" x14ac:dyDescent="0.25">
      <c r="I11562" t="str">
        <f t="shared" si="212"/>
        <v/>
      </c>
    </row>
    <row r="11563" spans="9:9" x14ac:dyDescent="0.25">
      <c r="I11563" t="str">
        <f t="shared" si="212"/>
        <v/>
      </c>
    </row>
    <row r="11564" spans="9:9" x14ac:dyDescent="0.25">
      <c r="I11564" t="str">
        <f t="shared" si="212"/>
        <v/>
      </c>
    </row>
    <row r="11565" spans="9:9" x14ac:dyDescent="0.25">
      <c r="I11565" t="str">
        <f t="shared" si="212"/>
        <v/>
      </c>
    </row>
    <row r="11566" spans="9:9" x14ac:dyDescent="0.25">
      <c r="I11566" t="str">
        <f t="shared" si="212"/>
        <v/>
      </c>
    </row>
    <row r="11567" spans="9:9" x14ac:dyDescent="0.25">
      <c r="I11567" t="str">
        <f t="shared" si="212"/>
        <v/>
      </c>
    </row>
    <row r="11568" spans="9:9" x14ac:dyDescent="0.25">
      <c r="I11568" t="str">
        <f t="shared" si="212"/>
        <v/>
      </c>
    </row>
    <row r="11569" spans="9:9" x14ac:dyDescent="0.25">
      <c r="I11569" t="str">
        <f t="shared" si="212"/>
        <v/>
      </c>
    </row>
    <row r="11570" spans="9:9" x14ac:dyDescent="0.25">
      <c r="I11570" t="str">
        <f t="shared" si="212"/>
        <v/>
      </c>
    </row>
    <row r="11571" spans="9:9" x14ac:dyDescent="0.25">
      <c r="I11571" t="str">
        <f t="shared" si="212"/>
        <v/>
      </c>
    </row>
    <row r="11572" spans="9:9" x14ac:dyDescent="0.25">
      <c r="I11572" t="str">
        <f t="shared" si="212"/>
        <v/>
      </c>
    </row>
    <row r="11573" spans="9:9" x14ac:dyDescent="0.25">
      <c r="I11573" t="str">
        <f t="shared" si="212"/>
        <v/>
      </c>
    </row>
    <row r="11574" spans="9:9" x14ac:dyDescent="0.25">
      <c r="I11574" t="str">
        <f t="shared" si="212"/>
        <v/>
      </c>
    </row>
    <row r="11575" spans="9:9" x14ac:dyDescent="0.25">
      <c r="I11575" t="str">
        <f t="shared" si="212"/>
        <v/>
      </c>
    </row>
    <row r="11576" spans="9:9" x14ac:dyDescent="0.25">
      <c r="I11576" t="str">
        <f t="shared" si="212"/>
        <v/>
      </c>
    </row>
    <row r="11577" spans="9:9" x14ac:dyDescent="0.25">
      <c r="I11577" t="str">
        <f t="shared" si="212"/>
        <v/>
      </c>
    </row>
    <row r="11578" spans="9:9" x14ac:dyDescent="0.25">
      <c r="I11578" t="str">
        <f t="shared" si="212"/>
        <v/>
      </c>
    </row>
    <row r="11579" spans="9:9" x14ac:dyDescent="0.25">
      <c r="I11579" t="str">
        <f t="shared" si="212"/>
        <v/>
      </c>
    </row>
    <row r="11580" spans="9:9" x14ac:dyDescent="0.25">
      <c r="I11580" t="str">
        <f t="shared" si="212"/>
        <v/>
      </c>
    </row>
    <row r="11581" spans="9:9" x14ac:dyDescent="0.25">
      <c r="I11581" t="str">
        <f t="shared" si="212"/>
        <v/>
      </c>
    </row>
    <row r="11582" spans="9:9" x14ac:dyDescent="0.25">
      <c r="I11582" t="str">
        <f t="shared" si="212"/>
        <v/>
      </c>
    </row>
    <row r="11583" spans="9:9" x14ac:dyDescent="0.25">
      <c r="I11583" t="str">
        <f t="shared" si="212"/>
        <v/>
      </c>
    </row>
    <row r="11584" spans="9:9" x14ac:dyDescent="0.25">
      <c r="I11584" t="str">
        <f t="shared" si="212"/>
        <v/>
      </c>
    </row>
    <row r="11585" spans="9:9" x14ac:dyDescent="0.25">
      <c r="I11585" t="str">
        <f t="shared" si="212"/>
        <v/>
      </c>
    </row>
    <row r="11586" spans="9:9" x14ac:dyDescent="0.25">
      <c r="I11586" t="str">
        <f t="shared" si="212"/>
        <v/>
      </c>
    </row>
    <row r="11587" spans="9:9" x14ac:dyDescent="0.25">
      <c r="I11587" t="str">
        <f t="shared" si="212"/>
        <v/>
      </c>
    </row>
    <row r="11588" spans="9:9" x14ac:dyDescent="0.25">
      <c r="I11588" t="str">
        <f t="shared" si="212"/>
        <v/>
      </c>
    </row>
    <row r="11589" spans="9:9" x14ac:dyDescent="0.25">
      <c r="I11589" t="str">
        <f t="shared" si="212"/>
        <v/>
      </c>
    </row>
    <row r="11590" spans="9:9" x14ac:dyDescent="0.25">
      <c r="I11590" t="str">
        <f t="shared" ref="I11590:I11653" si="213">IF(OR(H11590="",H11590="(blank)"),"",1)</f>
        <v/>
      </c>
    </row>
    <row r="11591" spans="9:9" x14ac:dyDescent="0.25">
      <c r="I11591" t="str">
        <f t="shared" si="213"/>
        <v/>
      </c>
    </row>
    <row r="11592" spans="9:9" x14ac:dyDescent="0.25">
      <c r="I11592" t="str">
        <f t="shared" si="213"/>
        <v/>
      </c>
    </row>
    <row r="11593" spans="9:9" x14ac:dyDescent="0.25">
      <c r="I11593" t="str">
        <f t="shared" si="213"/>
        <v/>
      </c>
    </row>
    <row r="11594" spans="9:9" x14ac:dyDescent="0.25">
      <c r="I11594" t="str">
        <f t="shared" si="213"/>
        <v/>
      </c>
    </row>
    <row r="11595" spans="9:9" x14ac:dyDescent="0.25">
      <c r="I11595" t="str">
        <f t="shared" si="213"/>
        <v/>
      </c>
    </row>
    <row r="11596" spans="9:9" x14ac:dyDescent="0.25">
      <c r="I11596" t="str">
        <f t="shared" si="213"/>
        <v/>
      </c>
    </row>
    <row r="11597" spans="9:9" x14ac:dyDescent="0.25">
      <c r="I11597" t="str">
        <f t="shared" si="213"/>
        <v/>
      </c>
    </row>
    <row r="11598" spans="9:9" x14ac:dyDescent="0.25">
      <c r="I11598" t="str">
        <f t="shared" si="213"/>
        <v/>
      </c>
    </row>
    <row r="11599" spans="9:9" x14ac:dyDescent="0.25">
      <c r="I11599" t="str">
        <f t="shared" si="213"/>
        <v/>
      </c>
    </row>
    <row r="11600" spans="9:9" x14ac:dyDescent="0.25">
      <c r="I11600" t="str">
        <f t="shared" si="213"/>
        <v/>
      </c>
    </row>
    <row r="11601" spans="9:9" x14ac:dyDescent="0.25">
      <c r="I11601" t="str">
        <f t="shared" si="213"/>
        <v/>
      </c>
    </row>
    <row r="11602" spans="9:9" x14ac:dyDescent="0.25">
      <c r="I11602" t="str">
        <f t="shared" si="213"/>
        <v/>
      </c>
    </row>
    <row r="11603" spans="9:9" x14ac:dyDescent="0.25">
      <c r="I11603" t="str">
        <f t="shared" si="213"/>
        <v/>
      </c>
    </row>
    <row r="11604" spans="9:9" x14ac:dyDescent="0.25">
      <c r="I11604" t="str">
        <f t="shared" si="213"/>
        <v/>
      </c>
    </row>
    <row r="11605" spans="9:9" x14ac:dyDescent="0.25">
      <c r="I11605" t="str">
        <f t="shared" si="213"/>
        <v/>
      </c>
    </row>
    <row r="11606" spans="9:9" x14ac:dyDescent="0.25">
      <c r="I11606" t="str">
        <f t="shared" si="213"/>
        <v/>
      </c>
    </row>
    <row r="11607" spans="9:9" x14ac:dyDescent="0.25">
      <c r="I11607" t="str">
        <f t="shared" si="213"/>
        <v/>
      </c>
    </row>
    <row r="11608" spans="9:9" x14ac:dyDescent="0.25">
      <c r="I11608" t="str">
        <f t="shared" si="213"/>
        <v/>
      </c>
    </row>
    <row r="11609" spans="9:9" x14ac:dyDescent="0.25">
      <c r="I11609" t="str">
        <f t="shared" si="213"/>
        <v/>
      </c>
    </row>
    <row r="11610" spans="9:9" x14ac:dyDescent="0.25">
      <c r="I11610" t="str">
        <f t="shared" si="213"/>
        <v/>
      </c>
    </row>
    <row r="11611" spans="9:9" x14ac:dyDescent="0.25">
      <c r="I11611" t="str">
        <f t="shared" si="213"/>
        <v/>
      </c>
    </row>
    <row r="11612" spans="9:9" x14ac:dyDescent="0.25">
      <c r="I11612" t="str">
        <f t="shared" si="213"/>
        <v/>
      </c>
    </row>
    <row r="11613" spans="9:9" x14ac:dyDescent="0.25">
      <c r="I11613" t="str">
        <f t="shared" si="213"/>
        <v/>
      </c>
    </row>
    <row r="11614" spans="9:9" x14ac:dyDescent="0.25">
      <c r="I11614" t="str">
        <f t="shared" si="213"/>
        <v/>
      </c>
    </row>
    <row r="11615" spans="9:9" x14ac:dyDescent="0.25">
      <c r="I11615" t="str">
        <f t="shared" si="213"/>
        <v/>
      </c>
    </row>
    <row r="11616" spans="9:9" x14ac:dyDescent="0.25">
      <c r="I11616" t="str">
        <f t="shared" si="213"/>
        <v/>
      </c>
    </row>
    <row r="11617" spans="9:9" x14ac:dyDescent="0.25">
      <c r="I11617" t="str">
        <f t="shared" si="213"/>
        <v/>
      </c>
    </row>
    <row r="11618" spans="9:9" x14ac:dyDescent="0.25">
      <c r="I11618" t="str">
        <f t="shared" si="213"/>
        <v/>
      </c>
    </row>
    <row r="11619" spans="9:9" x14ac:dyDescent="0.25">
      <c r="I11619" t="str">
        <f t="shared" si="213"/>
        <v/>
      </c>
    </row>
    <row r="11620" spans="9:9" x14ac:dyDescent="0.25">
      <c r="I11620" t="str">
        <f t="shared" si="213"/>
        <v/>
      </c>
    </row>
    <row r="11621" spans="9:9" x14ac:dyDescent="0.25">
      <c r="I11621" t="str">
        <f t="shared" si="213"/>
        <v/>
      </c>
    </row>
    <row r="11622" spans="9:9" x14ac:dyDescent="0.25">
      <c r="I11622" t="str">
        <f t="shared" si="213"/>
        <v/>
      </c>
    </row>
    <row r="11623" spans="9:9" x14ac:dyDescent="0.25">
      <c r="I11623" t="str">
        <f t="shared" si="213"/>
        <v/>
      </c>
    </row>
    <row r="11624" spans="9:9" x14ac:dyDescent="0.25">
      <c r="I11624" t="str">
        <f t="shared" si="213"/>
        <v/>
      </c>
    </row>
    <row r="11625" spans="9:9" x14ac:dyDescent="0.25">
      <c r="I11625" t="str">
        <f t="shared" si="213"/>
        <v/>
      </c>
    </row>
    <row r="11626" spans="9:9" x14ac:dyDescent="0.25">
      <c r="I11626" t="str">
        <f t="shared" si="213"/>
        <v/>
      </c>
    </row>
    <row r="11627" spans="9:9" x14ac:dyDescent="0.25">
      <c r="I11627" t="str">
        <f t="shared" si="213"/>
        <v/>
      </c>
    </row>
    <row r="11628" spans="9:9" x14ac:dyDescent="0.25">
      <c r="I11628" t="str">
        <f t="shared" si="213"/>
        <v/>
      </c>
    </row>
    <row r="11629" spans="9:9" x14ac:dyDescent="0.25">
      <c r="I11629" t="str">
        <f t="shared" si="213"/>
        <v/>
      </c>
    </row>
    <row r="11630" spans="9:9" x14ac:dyDescent="0.25">
      <c r="I11630" t="str">
        <f t="shared" si="213"/>
        <v/>
      </c>
    </row>
    <row r="11631" spans="9:9" x14ac:dyDescent="0.25">
      <c r="I11631" t="str">
        <f t="shared" si="213"/>
        <v/>
      </c>
    </row>
    <row r="11632" spans="9:9" x14ac:dyDescent="0.25">
      <c r="I11632" t="str">
        <f t="shared" si="213"/>
        <v/>
      </c>
    </row>
    <row r="11633" spans="9:9" x14ac:dyDescent="0.25">
      <c r="I11633" t="str">
        <f t="shared" si="213"/>
        <v/>
      </c>
    </row>
    <row r="11634" spans="9:9" x14ac:dyDescent="0.25">
      <c r="I11634" t="str">
        <f t="shared" si="213"/>
        <v/>
      </c>
    </row>
    <row r="11635" spans="9:9" x14ac:dyDescent="0.25">
      <c r="I11635" t="str">
        <f t="shared" si="213"/>
        <v/>
      </c>
    </row>
    <row r="11636" spans="9:9" x14ac:dyDescent="0.25">
      <c r="I11636" t="str">
        <f t="shared" si="213"/>
        <v/>
      </c>
    </row>
    <row r="11637" spans="9:9" x14ac:dyDescent="0.25">
      <c r="I11637" t="str">
        <f t="shared" si="213"/>
        <v/>
      </c>
    </row>
    <row r="11638" spans="9:9" x14ac:dyDescent="0.25">
      <c r="I11638" t="str">
        <f t="shared" si="213"/>
        <v/>
      </c>
    </row>
    <row r="11639" spans="9:9" x14ac:dyDescent="0.25">
      <c r="I11639" t="str">
        <f t="shared" si="213"/>
        <v/>
      </c>
    </row>
    <row r="11640" spans="9:9" x14ac:dyDescent="0.25">
      <c r="I11640" t="str">
        <f t="shared" si="213"/>
        <v/>
      </c>
    </row>
    <row r="11641" spans="9:9" x14ac:dyDescent="0.25">
      <c r="I11641" t="str">
        <f t="shared" si="213"/>
        <v/>
      </c>
    </row>
    <row r="11642" spans="9:9" x14ac:dyDescent="0.25">
      <c r="I11642" t="str">
        <f t="shared" si="213"/>
        <v/>
      </c>
    </row>
    <row r="11643" spans="9:9" x14ac:dyDescent="0.25">
      <c r="I11643" t="str">
        <f t="shared" si="213"/>
        <v/>
      </c>
    </row>
    <row r="11644" spans="9:9" x14ac:dyDescent="0.25">
      <c r="I11644" t="str">
        <f t="shared" si="213"/>
        <v/>
      </c>
    </row>
    <row r="11645" spans="9:9" x14ac:dyDescent="0.25">
      <c r="I11645" t="str">
        <f t="shared" si="213"/>
        <v/>
      </c>
    </row>
    <row r="11646" spans="9:9" x14ac:dyDescent="0.25">
      <c r="I11646" t="str">
        <f t="shared" si="213"/>
        <v/>
      </c>
    </row>
    <row r="11647" spans="9:9" x14ac:dyDescent="0.25">
      <c r="I11647" t="str">
        <f t="shared" si="213"/>
        <v/>
      </c>
    </row>
    <row r="11648" spans="9:9" x14ac:dyDescent="0.25">
      <c r="I11648" t="str">
        <f t="shared" si="213"/>
        <v/>
      </c>
    </row>
    <row r="11649" spans="9:9" x14ac:dyDescent="0.25">
      <c r="I11649" t="str">
        <f t="shared" si="213"/>
        <v/>
      </c>
    </row>
    <row r="11650" spans="9:9" x14ac:dyDescent="0.25">
      <c r="I11650" t="str">
        <f t="shared" si="213"/>
        <v/>
      </c>
    </row>
    <row r="11651" spans="9:9" x14ac:dyDescent="0.25">
      <c r="I11651" t="str">
        <f t="shared" si="213"/>
        <v/>
      </c>
    </row>
    <row r="11652" spans="9:9" x14ac:dyDescent="0.25">
      <c r="I11652" t="str">
        <f t="shared" si="213"/>
        <v/>
      </c>
    </row>
    <row r="11653" spans="9:9" x14ac:dyDescent="0.25">
      <c r="I11653" t="str">
        <f t="shared" si="213"/>
        <v/>
      </c>
    </row>
    <row r="11654" spans="9:9" x14ac:dyDescent="0.25">
      <c r="I11654" t="str">
        <f t="shared" ref="I11654:I11717" si="214">IF(OR(H11654="",H11654="(blank)"),"",1)</f>
        <v/>
      </c>
    </row>
    <row r="11655" spans="9:9" x14ac:dyDescent="0.25">
      <c r="I11655" t="str">
        <f t="shared" si="214"/>
        <v/>
      </c>
    </row>
    <row r="11656" spans="9:9" x14ac:dyDescent="0.25">
      <c r="I11656" t="str">
        <f t="shared" si="214"/>
        <v/>
      </c>
    </row>
    <row r="11657" spans="9:9" x14ac:dyDescent="0.25">
      <c r="I11657" t="str">
        <f t="shared" si="214"/>
        <v/>
      </c>
    </row>
    <row r="11658" spans="9:9" x14ac:dyDescent="0.25">
      <c r="I11658" t="str">
        <f t="shared" si="214"/>
        <v/>
      </c>
    </row>
    <row r="11659" spans="9:9" x14ac:dyDescent="0.25">
      <c r="I11659" t="str">
        <f t="shared" si="214"/>
        <v/>
      </c>
    </row>
    <row r="11660" spans="9:9" x14ac:dyDescent="0.25">
      <c r="I11660" t="str">
        <f t="shared" si="214"/>
        <v/>
      </c>
    </row>
    <row r="11661" spans="9:9" x14ac:dyDescent="0.25">
      <c r="I11661" t="str">
        <f t="shared" si="214"/>
        <v/>
      </c>
    </row>
    <row r="11662" spans="9:9" x14ac:dyDescent="0.25">
      <c r="I11662" t="str">
        <f t="shared" si="214"/>
        <v/>
      </c>
    </row>
    <row r="11663" spans="9:9" x14ac:dyDescent="0.25">
      <c r="I11663" t="str">
        <f t="shared" si="214"/>
        <v/>
      </c>
    </row>
    <row r="11664" spans="9:9" x14ac:dyDescent="0.25">
      <c r="I11664" t="str">
        <f t="shared" si="214"/>
        <v/>
      </c>
    </row>
    <row r="11665" spans="9:9" x14ac:dyDescent="0.25">
      <c r="I11665" t="str">
        <f t="shared" si="214"/>
        <v/>
      </c>
    </row>
    <row r="11666" spans="9:9" x14ac:dyDescent="0.25">
      <c r="I11666" t="str">
        <f t="shared" si="214"/>
        <v/>
      </c>
    </row>
    <row r="11667" spans="9:9" x14ac:dyDescent="0.25">
      <c r="I11667" t="str">
        <f t="shared" si="214"/>
        <v/>
      </c>
    </row>
    <row r="11668" spans="9:9" x14ac:dyDescent="0.25">
      <c r="I11668" t="str">
        <f t="shared" si="214"/>
        <v/>
      </c>
    </row>
    <row r="11669" spans="9:9" x14ac:dyDescent="0.25">
      <c r="I11669" t="str">
        <f t="shared" si="214"/>
        <v/>
      </c>
    </row>
    <row r="11670" spans="9:9" x14ac:dyDescent="0.25">
      <c r="I11670" t="str">
        <f t="shared" si="214"/>
        <v/>
      </c>
    </row>
    <row r="11671" spans="9:9" x14ac:dyDescent="0.25">
      <c r="I11671" t="str">
        <f t="shared" si="214"/>
        <v/>
      </c>
    </row>
    <row r="11672" spans="9:9" x14ac:dyDescent="0.25">
      <c r="I11672" t="str">
        <f t="shared" si="214"/>
        <v/>
      </c>
    </row>
    <row r="11673" spans="9:9" x14ac:dyDescent="0.25">
      <c r="I11673" t="str">
        <f t="shared" si="214"/>
        <v/>
      </c>
    </row>
    <row r="11674" spans="9:9" x14ac:dyDescent="0.25">
      <c r="I11674" t="str">
        <f t="shared" si="214"/>
        <v/>
      </c>
    </row>
    <row r="11675" spans="9:9" x14ac:dyDescent="0.25">
      <c r="I11675" t="str">
        <f t="shared" si="214"/>
        <v/>
      </c>
    </row>
    <row r="11676" spans="9:9" x14ac:dyDescent="0.25">
      <c r="I11676" t="str">
        <f t="shared" si="214"/>
        <v/>
      </c>
    </row>
    <row r="11677" spans="9:9" x14ac:dyDescent="0.25">
      <c r="I11677" t="str">
        <f t="shared" si="214"/>
        <v/>
      </c>
    </row>
    <row r="11678" spans="9:9" x14ac:dyDescent="0.25">
      <c r="I11678" t="str">
        <f t="shared" si="214"/>
        <v/>
      </c>
    </row>
    <row r="11679" spans="9:9" x14ac:dyDescent="0.25">
      <c r="I11679" t="str">
        <f t="shared" si="214"/>
        <v/>
      </c>
    </row>
    <row r="11680" spans="9:9" x14ac:dyDescent="0.25">
      <c r="I11680" t="str">
        <f t="shared" si="214"/>
        <v/>
      </c>
    </row>
    <row r="11681" spans="9:9" x14ac:dyDescent="0.25">
      <c r="I11681" t="str">
        <f t="shared" si="214"/>
        <v/>
      </c>
    </row>
    <row r="11682" spans="9:9" x14ac:dyDescent="0.25">
      <c r="I11682" t="str">
        <f t="shared" si="214"/>
        <v/>
      </c>
    </row>
    <row r="11683" spans="9:9" x14ac:dyDescent="0.25">
      <c r="I11683" t="str">
        <f t="shared" si="214"/>
        <v/>
      </c>
    </row>
    <row r="11684" spans="9:9" x14ac:dyDescent="0.25">
      <c r="I11684" t="str">
        <f t="shared" si="214"/>
        <v/>
      </c>
    </row>
    <row r="11685" spans="9:9" x14ac:dyDescent="0.25">
      <c r="I11685" t="str">
        <f t="shared" si="214"/>
        <v/>
      </c>
    </row>
    <row r="11686" spans="9:9" x14ac:dyDescent="0.25">
      <c r="I11686" t="str">
        <f t="shared" si="214"/>
        <v/>
      </c>
    </row>
    <row r="11687" spans="9:9" x14ac:dyDescent="0.25">
      <c r="I11687" t="str">
        <f t="shared" si="214"/>
        <v/>
      </c>
    </row>
    <row r="11688" spans="9:9" x14ac:dyDescent="0.25">
      <c r="I11688" t="str">
        <f t="shared" si="214"/>
        <v/>
      </c>
    </row>
    <row r="11689" spans="9:9" x14ac:dyDescent="0.25">
      <c r="I11689" t="str">
        <f t="shared" si="214"/>
        <v/>
      </c>
    </row>
    <row r="11690" spans="9:9" x14ac:dyDescent="0.25">
      <c r="I11690" t="str">
        <f t="shared" si="214"/>
        <v/>
      </c>
    </row>
    <row r="11691" spans="9:9" x14ac:dyDescent="0.25">
      <c r="I11691" t="str">
        <f t="shared" si="214"/>
        <v/>
      </c>
    </row>
    <row r="11692" spans="9:9" x14ac:dyDescent="0.25">
      <c r="I11692" t="str">
        <f t="shared" si="214"/>
        <v/>
      </c>
    </row>
    <row r="11693" spans="9:9" x14ac:dyDescent="0.25">
      <c r="I11693" t="str">
        <f t="shared" si="214"/>
        <v/>
      </c>
    </row>
    <row r="11694" spans="9:9" x14ac:dyDescent="0.25">
      <c r="I11694" t="str">
        <f t="shared" si="214"/>
        <v/>
      </c>
    </row>
    <row r="11695" spans="9:9" x14ac:dyDescent="0.25">
      <c r="I11695" t="str">
        <f t="shared" si="214"/>
        <v/>
      </c>
    </row>
    <row r="11696" spans="9:9" x14ac:dyDescent="0.25">
      <c r="I11696" t="str">
        <f t="shared" si="214"/>
        <v/>
      </c>
    </row>
    <row r="11697" spans="9:9" x14ac:dyDescent="0.25">
      <c r="I11697" t="str">
        <f t="shared" si="214"/>
        <v/>
      </c>
    </row>
    <row r="11698" spans="9:9" x14ac:dyDescent="0.25">
      <c r="I11698" t="str">
        <f t="shared" si="214"/>
        <v/>
      </c>
    </row>
    <row r="11699" spans="9:9" x14ac:dyDescent="0.25">
      <c r="I11699" t="str">
        <f t="shared" si="214"/>
        <v/>
      </c>
    </row>
    <row r="11700" spans="9:9" x14ac:dyDescent="0.25">
      <c r="I11700" t="str">
        <f t="shared" si="214"/>
        <v/>
      </c>
    </row>
    <row r="11701" spans="9:9" x14ac:dyDescent="0.25">
      <c r="I11701" t="str">
        <f t="shared" si="214"/>
        <v/>
      </c>
    </row>
    <row r="11702" spans="9:9" x14ac:dyDescent="0.25">
      <c r="I11702" t="str">
        <f t="shared" si="214"/>
        <v/>
      </c>
    </row>
    <row r="11703" spans="9:9" x14ac:dyDescent="0.25">
      <c r="I11703" t="str">
        <f t="shared" si="214"/>
        <v/>
      </c>
    </row>
    <row r="11704" spans="9:9" x14ac:dyDescent="0.25">
      <c r="I11704" t="str">
        <f t="shared" si="214"/>
        <v/>
      </c>
    </row>
    <row r="11705" spans="9:9" x14ac:dyDescent="0.25">
      <c r="I11705" t="str">
        <f t="shared" si="214"/>
        <v/>
      </c>
    </row>
    <row r="11706" spans="9:9" x14ac:dyDescent="0.25">
      <c r="I11706" t="str">
        <f t="shared" si="214"/>
        <v/>
      </c>
    </row>
    <row r="11707" spans="9:9" x14ac:dyDescent="0.25">
      <c r="I11707" t="str">
        <f t="shared" si="214"/>
        <v/>
      </c>
    </row>
    <row r="11708" spans="9:9" x14ac:dyDescent="0.25">
      <c r="I11708" t="str">
        <f t="shared" si="214"/>
        <v/>
      </c>
    </row>
    <row r="11709" spans="9:9" x14ac:dyDescent="0.25">
      <c r="I11709" t="str">
        <f t="shared" si="214"/>
        <v/>
      </c>
    </row>
    <row r="11710" spans="9:9" x14ac:dyDescent="0.25">
      <c r="I11710" t="str">
        <f t="shared" si="214"/>
        <v/>
      </c>
    </row>
    <row r="11711" spans="9:9" x14ac:dyDescent="0.25">
      <c r="I11711" t="str">
        <f t="shared" si="214"/>
        <v/>
      </c>
    </row>
    <row r="11712" spans="9:9" x14ac:dyDescent="0.25">
      <c r="I11712" t="str">
        <f t="shared" si="214"/>
        <v/>
      </c>
    </row>
    <row r="11713" spans="9:9" x14ac:dyDescent="0.25">
      <c r="I11713" t="str">
        <f t="shared" si="214"/>
        <v/>
      </c>
    </row>
    <row r="11714" spans="9:9" x14ac:dyDescent="0.25">
      <c r="I11714" t="str">
        <f t="shared" si="214"/>
        <v/>
      </c>
    </row>
    <row r="11715" spans="9:9" x14ac:dyDescent="0.25">
      <c r="I11715" t="str">
        <f t="shared" si="214"/>
        <v/>
      </c>
    </row>
    <row r="11716" spans="9:9" x14ac:dyDescent="0.25">
      <c r="I11716" t="str">
        <f t="shared" si="214"/>
        <v/>
      </c>
    </row>
    <row r="11717" spans="9:9" x14ac:dyDescent="0.25">
      <c r="I11717" t="str">
        <f t="shared" si="214"/>
        <v/>
      </c>
    </row>
    <row r="11718" spans="9:9" x14ac:dyDescent="0.25">
      <c r="I11718" t="str">
        <f t="shared" ref="I11718:I11781" si="215">IF(OR(H11718="",H11718="(blank)"),"",1)</f>
        <v/>
      </c>
    </row>
    <row r="11719" spans="9:9" x14ac:dyDescent="0.25">
      <c r="I11719" t="str">
        <f t="shared" si="215"/>
        <v/>
      </c>
    </row>
    <row r="11720" spans="9:9" x14ac:dyDescent="0.25">
      <c r="I11720" t="str">
        <f t="shared" si="215"/>
        <v/>
      </c>
    </row>
    <row r="11721" spans="9:9" x14ac:dyDescent="0.25">
      <c r="I11721" t="str">
        <f t="shared" si="215"/>
        <v/>
      </c>
    </row>
    <row r="11722" spans="9:9" x14ac:dyDescent="0.25">
      <c r="I11722" t="str">
        <f t="shared" si="215"/>
        <v/>
      </c>
    </row>
    <row r="11723" spans="9:9" x14ac:dyDescent="0.25">
      <c r="I11723" t="str">
        <f t="shared" si="215"/>
        <v/>
      </c>
    </row>
    <row r="11724" spans="9:9" x14ac:dyDescent="0.25">
      <c r="I11724" t="str">
        <f t="shared" si="215"/>
        <v/>
      </c>
    </row>
    <row r="11725" spans="9:9" x14ac:dyDescent="0.25">
      <c r="I11725" t="str">
        <f t="shared" si="215"/>
        <v/>
      </c>
    </row>
    <row r="11726" spans="9:9" x14ac:dyDescent="0.25">
      <c r="I11726" t="str">
        <f t="shared" si="215"/>
        <v/>
      </c>
    </row>
    <row r="11727" spans="9:9" x14ac:dyDescent="0.25">
      <c r="I11727" t="str">
        <f t="shared" si="215"/>
        <v/>
      </c>
    </row>
    <row r="11728" spans="9:9" x14ac:dyDescent="0.25">
      <c r="I11728" t="str">
        <f t="shared" si="215"/>
        <v/>
      </c>
    </row>
    <row r="11729" spans="9:9" x14ac:dyDescent="0.25">
      <c r="I11729" t="str">
        <f t="shared" si="215"/>
        <v/>
      </c>
    </row>
    <row r="11730" spans="9:9" x14ac:dyDescent="0.25">
      <c r="I11730" t="str">
        <f t="shared" si="215"/>
        <v/>
      </c>
    </row>
    <row r="11731" spans="9:9" x14ac:dyDescent="0.25">
      <c r="I11731" t="str">
        <f t="shared" si="215"/>
        <v/>
      </c>
    </row>
    <row r="11732" spans="9:9" x14ac:dyDescent="0.25">
      <c r="I11732" t="str">
        <f t="shared" si="215"/>
        <v/>
      </c>
    </row>
    <row r="11733" spans="9:9" x14ac:dyDescent="0.25">
      <c r="I11733" t="str">
        <f t="shared" si="215"/>
        <v/>
      </c>
    </row>
    <row r="11734" spans="9:9" x14ac:dyDescent="0.25">
      <c r="I11734" t="str">
        <f t="shared" si="215"/>
        <v/>
      </c>
    </row>
    <row r="11735" spans="9:9" x14ac:dyDescent="0.25">
      <c r="I11735" t="str">
        <f t="shared" si="215"/>
        <v/>
      </c>
    </row>
    <row r="11736" spans="9:9" x14ac:dyDescent="0.25">
      <c r="I11736" t="str">
        <f t="shared" si="215"/>
        <v/>
      </c>
    </row>
    <row r="11737" spans="9:9" x14ac:dyDescent="0.25">
      <c r="I11737" t="str">
        <f t="shared" si="215"/>
        <v/>
      </c>
    </row>
    <row r="11738" spans="9:9" x14ac:dyDescent="0.25">
      <c r="I11738" t="str">
        <f t="shared" si="215"/>
        <v/>
      </c>
    </row>
    <row r="11739" spans="9:9" x14ac:dyDescent="0.25">
      <c r="I11739" t="str">
        <f t="shared" si="215"/>
        <v/>
      </c>
    </row>
    <row r="11740" spans="9:9" x14ac:dyDescent="0.25">
      <c r="I11740" t="str">
        <f t="shared" si="215"/>
        <v/>
      </c>
    </row>
    <row r="11741" spans="9:9" x14ac:dyDescent="0.25">
      <c r="I11741" t="str">
        <f t="shared" si="215"/>
        <v/>
      </c>
    </row>
    <row r="11742" spans="9:9" x14ac:dyDescent="0.25">
      <c r="I11742" t="str">
        <f t="shared" si="215"/>
        <v/>
      </c>
    </row>
    <row r="11743" spans="9:9" x14ac:dyDescent="0.25">
      <c r="I11743" t="str">
        <f t="shared" si="215"/>
        <v/>
      </c>
    </row>
    <row r="11744" spans="9:9" x14ac:dyDescent="0.25">
      <c r="I11744" t="str">
        <f t="shared" si="215"/>
        <v/>
      </c>
    </row>
    <row r="11745" spans="9:9" x14ac:dyDescent="0.25">
      <c r="I11745" t="str">
        <f t="shared" si="215"/>
        <v/>
      </c>
    </row>
    <row r="11746" spans="9:9" x14ac:dyDescent="0.25">
      <c r="I11746" t="str">
        <f t="shared" si="215"/>
        <v/>
      </c>
    </row>
    <row r="11747" spans="9:9" x14ac:dyDescent="0.25">
      <c r="I11747" t="str">
        <f t="shared" si="215"/>
        <v/>
      </c>
    </row>
    <row r="11748" spans="9:9" x14ac:dyDescent="0.25">
      <c r="I11748" t="str">
        <f t="shared" si="215"/>
        <v/>
      </c>
    </row>
    <row r="11749" spans="9:9" x14ac:dyDescent="0.25">
      <c r="I11749" t="str">
        <f t="shared" si="215"/>
        <v/>
      </c>
    </row>
    <row r="11750" spans="9:9" x14ac:dyDescent="0.25">
      <c r="I11750" t="str">
        <f t="shared" si="215"/>
        <v/>
      </c>
    </row>
    <row r="11751" spans="9:9" x14ac:dyDescent="0.25">
      <c r="I11751" t="str">
        <f t="shared" si="215"/>
        <v/>
      </c>
    </row>
    <row r="11752" spans="9:9" x14ac:dyDescent="0.25">
      <c r="I11752" t="str">
        <f t="shared" si="215"/>
        <v/>
      </c>
    </row>
    <row r="11753" spans="9:9" x14ac:dyDescent="0.25">
      <c r="I11753" t="str">
        <f t="shared" si="215"/>
        <v/>
      </c>
    </row>
    <row r="11754" spans="9:9" x14ac:dyDescent="0.25">
      <c r="I11754" t="str">
        <f t="shared" si="215"/>
        <v/>
      </c>
    </row>
    <row r="11755" spans="9:9" x14ac:dyDescent="0.25">
      <c r="I11755" t="str">
        <f t="shared" si="215"/>
        <v/>
      </c>
    </row>
    <row r="11756" spans="9:9" x14ac:dyDescent="0.25">
      <c r="I11756" t="str">
        <f t="shared" si="215"/>
        <v/>
      </c>
    </row>
    <row r="11757" spans="9:9" x14ac:dyDescent="0.25">
      <c r="I11757" t="str">
        <f t="shared" si="215"/>
        <v/>
      </c>
    </row>
    <row r="11758" spans="9:9" x14ac:dyDescent="0.25">
      <c r="I11758" t="str">
        <f t="shared" si="215"/>
        <v/>
      </c>
    </row>
    <row r="11759" spans="9:9" x14ac:dyDescent="0.25">
      <c r="I11759" t="str">
        <f t="shared" si="215"/>
        <v/>
      </c>
    </row>
    <row r="11760" spans="9:9" x14ac:dyDescent="0.25">
      <c r="I11760" t="str">
        <f t="shared" si="215"/>
        <v/>
      </c>
    </row>
    <row r="11761" spans="9:9" x14ac:dyDescent="0.25">
      <c r="I11761" t="str">
        <f t="shared" si="215"/>
        <v/>
      </c>
    </row>
    <row r="11762" spans="9:9" x14ac:dyDescent="0.25">
      <c r="I11762" t="str">
        <f t="shared" si="215"/>
        <v/>
      </c>
    </row>
    <row r="11763" spans="9:9" x14ac:dyDescent="0.25">
      <c r="I11763" t="str">
        <f t="shared" si="215"/>
        <v/>
      </c>
    </row>
    <row r="11764" spans="9:9" x14ac:dyDescent="0.25">
      <c r="I11764" t="str">
        <f t="shared" si="215"/>
        <v/>
      </c>
    </row>
    <row r="11765" spans="9:9" x14ac:dyDescent="0.25">
      <c r="I11765" t="str">
        <f t="shared" si="215"/>
        <v/>
      </c>
    </row>
    <row r="11766" spans="9:9" x14ac:dyDescent="0.25">
      <c r="I11766" t="str">
        <f t="shared" si="215"/>
        <v/>
      </c>
    </row>
    <row r="11767" spans="9:9" x14ac:dyDescent="0.25">
      <c r="I11767" t="str">
        <f t="shared" si="215"/>
        <v/>
      </c>
    </row>
    <row r="11768" spans="9:9" x14ac:dyDescent="0.25">
      <c r="I11768" t="str">
        <f t="shared" si="215"/>
        <v/>
      </c>
    </row>
    <row r="11769" spans="9:9" x14ac:dyDescent="0.25">
      <c r="I11769" t="str">
        <f t="shared" si="215"/>
        <v/>
      </c>
    </row>
    <row r="11770" spans="9:9" x14ac:dyDescent="0.25">
      <c r="I11770" t="str">
        <f t="shared" si="215"/>
        <v/>
      </c>
    </row>
    <row r="11771" spans="9:9" x14ac:dyDescent="0.25">
      <c r="I11771" t="str">
        <f t="shared" si="215"/>
        <v/>
      </c>
    </row>
    <row r="11772" spans="9:9" x14ac:dyDescent="0.25">
      <c r="I11772" t="str">
        <f t="shared" si="215"/>
        <v/>
      </c>
    </row>
    <row r="11773" spans="9:9" x14ac:dyDescent="0.25">
      <c r="I11773" t="str">
        <f t="shared" si="215"/>
        <v/>
      </c>
    </row>
    <row r="11774" spans="9:9" x14ac:dyDescent="0.25">
      <c r="I11774" t="str">
        <f t="shared" si="215"/>
        <v/>
      </c>
    </row>
    <row r="11775" spans="9:9" x14ac:dyDescent="0.25">
      <c r="I11775" t="str">
        <f t="shared" si="215"/>
        <v/>
      </c>
    </row>
    <row r="11776" spans="9:9" x14ac:dyDescent="0.25">
      <c r="I11776" t="str">
        <f t="shared" si="215"/>
        <v/>
      </c>
    </row>
    <row r="11777" spans="9:9" x14ac:dyDescent="0.25">
      <c r="I11777" t="str">
        <f t="shared" si="215"/>
        <v/>
      </c>
    </row>
    <row r="11778" spans="9:9" x14ac:dyDescent="0.25">
      <c r="I11778" t="str">
        <f t="shared" si="215"/>
        <v/>
      </c>
    </row>
    <row r="11779" spans="9:9" x14ac:dyDescent="0.25">
      <c r="I11779" t="str">
        <f t="shared" si="215"/>
        <v/>
      </c>
    </row>
    <row r="11780" spans="9:9" x14ac:dyDescent="0.25">
      <c r="I11780" t="str">
        <f t="shared" si="215"/>
        <v/>
      </c>
    </row>
    <row r="11781" spans="9:9" x14ac:dyDescent="0.25">
      <c r="I11781" t="str">
        <f t="shared" si="215"/>
        <v/>
      </c>
    </row>
    <row r="11782" spans="9:9" x14ac:dyDescent="0.25">
      <c r="I11782" t="str">
        <f t="shared" ref="I11782:I11845" si="216">IF(OR(H11782="",H11782="(blank)"),"",1)</f>
        <v/>
      </c>
    </row>
    <row r="11783" spans="9:9" x14ac:dyDescent="0.25">
      <c r="I11783" t="str">
        <f t="shared" si="216"/>
        <v/>
      </c>
    </row>
    <row r="11784" spans="9:9" x14ac:dyDescent="0.25">
      <c r="I11784" t="str">
        <f t="shared" si="216"/>
        <v/>
      </c>
    </row>
    <row r="11785" spans="9:9" x14ac:dyDescent="0.25">
      <c r="I11785" t="str">
        <f t="shared" si="216"/>
        <v/>
      </c>
    </row>
    <row r="11786" spans="9:9" x14ac:dyDescent="0.25">
      <c r="I11786" t="str">
        <f t="shared" si="216"/>
        <v/>
      </c>
    </row>
    <row r="11787" spans="9:9" x14ac:dyDescent="0.25">
      <c r="I11787" t="str">
        <f t="shared" si="216"/>
        <v/>
      </c>
    </row>
    <row r="11788" spans="9:9" x14ac:dyDescent="0.25">
      <c r="I11788" t="str">
        <f t="shared" si="216"/>
        <v/>
      </c>
    </row>
    <row r="11789" spans="9:9" x14ac:dyDescent="0.25">
      <c r="I11789" t="str">
        <f t="shared" si="216"/>
        <v/>
      </c>
    </row>
    <row r="11790" spans="9:9" x14ac:dyDescent="0.25">
      <c r="I11790" t="str">
        <f t="shared" si="216"/>
        <v/>
      </c>
    </row>
    <row r="11791" spans="9:9" x14ac:dyDescent="0.25">
      <c r="I11791" t="str">
        <f t="shared" si="216"/>
        <v/>
      </c>
    </row>
    <row r="11792" spans="9:9" x14ac:dyDescent="0.25">
      <c r="I11792" t="str">
        <f t="shared" si="216"/>
        <v/>
      </c>
    </row>
    <row r="11793" spans="9:9" x14ac:dyDescent="0.25">
      <c r="I11793" t="str">
        <f t="shared" si="216"/>
        <v/>
      </c>
    </row>
    <row r="11794" spans="9:9" x14ac:dyDescent="0.25">
      <c r="I11794" t="str">
        <f t="shared" si="216"/>
        <v/>
      </c>
    </row>
    <row r="11795" spans="9:9" x14ac:dyDescent="0.25">
      <c r="I11795" t="str">
        <f t="shared" si="216"/>
        <v/>
      </c>
    </row>
    <row r="11796" spans="9:9" x14ac:dyDescent="0.25">
      <c r="I11796" t="str">
        <f t="shared" si="216"/>
        <v/>
      </c>
    </row>
    <row r="11797" spans="9:9" x14ac:dyDescent="0.25">
      <c r="I11797" t="str">
        <f t="shared" si="216"/>
        <v/>
      </c>
    </row>
    <row r="11798" spans="9:9" x14ac:dyDescent="0.25">
      <c r="I11798" t="str">
        <f t="shared" si="216"/>
        <v/>
      </c>
    </row>
    <row r="11799" spans="9:9" x14ac:dyDescent="0.25">
      <c r="I11799" t="str">
        <f t="shared" si="216"/>
        <v/>
      </c>
    </row>
    <row r="11800" spans="9:9" x14ac:dyDescent="0.25">
      <c r="I11800" t="str">
        <f t="shared" si="216"/>
        <v/>
      </c>
    </row>
    <row r="11801" spans="9:9" x14ac:dyDescent="0.25">
      <c r="I11801" t="str">
        <f t="shared" si="216"/>
        <v/>
      </c>
    </row>
    <row r="11802" spans="9:9" x14ac:dyDescent="0.25">
      <c r="I11802" t="str">
        <f t="shared" si="216"/>
        <v/>
      </c>
    </row>
    <row r="11803" spans="9:9" x14ac:dyDescent="0.25">
      <c r="I11803" t="str">
        <f t="shared" si="216"/>
        <v/>
      </c>
    </row>
    <row r="11804" spans="9:9" x14ac:dyDescent="0.25">
      <c r="I11804" t="str">
        <f t="shared" si="216"/>
        <v/>
      </c>
    </row>
    <row r="11805" spans="9:9" x14ac:dyDescent="0.25">
      <c r="I11805" t="str">
        <f t="shared" si="216"/>
        <v/>
      </c>
    </row>
    <row r="11806" spans="9:9" x14ac:dyDescent="0.25">
      <c r="I11806" t="str">
        <f t="shared" si="216"/>
        <v/>
      </c>
    </row>
    <row r="11807" spans="9:9" x14ac:dyDescent="0.25">
      <c r="I11807" t="str">
        <f t="shared" si="216"/>
        <v/>
      </c>
    </row>
    <row r="11808" spans="9:9" x14ac:dyDescent="0.25">
      <c r="I11808" t="str">
        <f t="shared" si="216"/>
        <v/>
      </c>
    </row>
    <row r="11809" spans="9:9" x14ac:dyDescent="0.25">
      <c r="I11809" t="str">
        <f t="shared" si="216"/>
        <v/>
      </c>
    </row>
    <row r="11810" spans="9:9" x14ac:dyDescent="0.25">
      <c r="I11810" t="str">
        <f t="shared" si="216"/>
        <v/>
      </c>
    </row>
    <row r="11811" spans="9:9" x14ac:dyDescent="0.25">
      <c r="I11811" t="str">
        <f t="shared" si="216"/>
        <v/>
      </c>
    </row>
    <row r="11812" spans="9:9" x14ac:dyDescent="0.25">
      <c r="I11812" t="str">
        <f t="shared" si="216"/>
        <v/>
      </c>
    </row>
    <row r="11813" spans="9:9" x14ac:dyDescent="0.25">
      <c r="I11813" t="str">
        <f t="shared" si="216"/>
        <v/>
      </c>
    </row>
    <row r="11814" spans="9:9" x14ac:dyDescent="0.25">
      <c r="I11814" t="str">
        <f t="shared" si="216"/>
        <v/>
      </c>
    </row>
    <row r="11815" spans="9:9" x14ac:dyDescent="0.25">
      <c r="I11815" t="str">
        <f t="shared" si="216"/>
        <v/>
      </c>
    </row>
    <row r="11816" spans="9:9" x14ac:dyDescent="0.25">
      <c r="I11816" t="str">
        <f t="shared" si="216"/>
        <v/>
      </c>
    </row>
    <row r="11817" spans="9:9" x14ac:dyDescent="0.25">
      <c r="I11817" t="str">
        <f t="shared" si="216"/>
        <v/>
      </c>
    </row>
    <row r="11818" spans="9:9" x14ac:dyDescent="0.25">
      <c r="I11818" t="str">
        <f t="shared" si="216"/>
        <v/>
      </c>
    </row>
    <row r="11819" spans="9:9" x14ac:dyDescent="0.25">
      <c r="I11819" t="str">
        <f t="shared" si="216"/>
        <v/>
      </c>
    </row>
    <row r="11820" spans="9:9" x14ac:dyDescent="0.25">
      <c r="I11820" t="str">
        <f t="shared" si="216"/>
        <v/>
      </c>
    </row>
    <row r="11821" spans="9:9" x14ac:dyDescent="0.25">
      <c r="I11821" t="str">
        <f t="shared" si="216"/>
        <v/>
      </c>
    </row>
    <row r="11822" spans="9:9" x14ac:dyDescent="0.25">
      <c r="I11822" t="str">
        <f t="shared" si="216"/>
        <v/>
      </c>
    </row>
    <row r="11823" spans="9:9" x14ac:dyDescent="0.25">
      <c r="I11823" t="str">
        <f t="shared" si="216"/>
        <v/>
      </c>
    </row>
    <row r="11824" spans="9:9" x14ac:dyDescent="0.25">
      <c r="I11824" t="str">
        <f t="shared" si="216"/>
        <v/>
      </c>
    </row>
    <row r="11825" spans="9:9" x14ac:dyDescent="0.25">
      <c r="I11825" t="str">
        <f t="shared" si="216"/>
        <v/>
      </c>
    </row>
    <row r="11826" spans="9:9" x14ac:dyDescent="0.25">
      <c r="I11826" t="str">
        <f t="shared" si="216"/>
        <v/>
      </c>
    </row>
    <row r="11827" spans="9:9" x14ac:dyDescent="0.25">
      <c r="I11827" t="str">
        <f t="shared" si="216"/>
        <v/>
      </c>
    </row>
    <row r="11828" spans="9:9" x14ac:dyDescent="0.25">
      <c r="I11828" t="str">
        <f t="shared" si="216"/>
        <v/>
      </c>
    </row>
    <row r="11829" spans="9:9" x14ac:dyDescent="0.25">
      <c r="I11829" t="str">
        <f t="shared" si="216"/>
        <v/>
      </c>
    </row>
    <row r="11830" spans="9:9" x14ac:dyDescent="0.25">
      <c r="I11830" t="str">
        <f t="shared" si="216"/>
        <v/>
      </c>
    </row>
    <row r="11831" spans="9:9" x14ac:dyDescent="0.25">
      <c r="I11831" t="str">
        <f t="shared" si="216"/>
        <v/>
      </c>
    </row>
    <row r="11832" spans="9:9" x14ac:dyDescent="0.25">
      <c r="I11832" t="str">
        <f t="shared" si="216"/>
        <v/>
      </c>
    </row>
    <row r="11833" spans="9:9" x14ac:dyDescent="0.25">
      <c r="I11833" t="str">
        <f t="shared" si="216"/>
        <v/>
      </c>
    </row>
    <row r="11834" spans="9:9" x14ac:dyDescent="0.25">
      <c r="I11834" t="str">
        <f t="shared" si="216"/>
        <v/>
      </c>
    </row>
    <row r="11835" spans="9:9" x14ac:dyDescent="0.25">
      <c r="I11835" t="str">
        <f t="shared" si="216"/>
        <v/>
      </c>
    </row>
    <row r="11836" spans="9:9" x14ac:dyDescent="0.25">
      <c r="I11836" t="str">
        <f t="shared" si="216"/>
        <v/>
      </c>
    </row>
    <row r="11837" spans="9:9" x14ac:dyDescent="0.25">
      <c r="I11837" t="str">
        <f t="shared" si="216"/>
        <v/>
      </c>
    </row>
    <row r="11838" spans="9:9" x14ac:dyDescent="0.25">
      <c r="I11838" t="str">
        <f t="shared" si="216"/>
        <v/>
      </c>
    </row>
    <row r="11839" spans="9:9" x14ac:dyDescent="0.25">
      <c r="I11839" t="str">
        <f t="shared" si="216"/>
        <v/>
      </c>
    </row>
    <row r="11840" spans="9:9" x14ac:dyDescent="0.25">
      <c r="I11840" t="str">
        <f t="shared" si="216"/>
        <v/>
      </c>
    </row>
    <row r="11841" spans="9:9" x14ac:dyDescent="0.25">
      <c r="I11841" t="str">
        <f t="shared" si="216"/>
        <v/>
      </c>
    </row>
    <row r="11842" spans="9:9" x14ac:dyDescent="0.25">
      <c r="I11842" t="str">
        <f t="shared" si="216"/>
        <v/>
      </c>
    </row>
    <row r="11843" spans="9:9" x14ac:dyDescent="0.25">
      <c r="I11843" t="str">
        <f t="shared" si="216"/>
        <v/>
      </c>
    </row>
    <row r="11844" spans="9:9" x14ac:dyDescent="0.25">
      <c r="I11844" t="str">
        <f t="shared" si="216"/>
        <v/>
      </c>
    </row>
    <row r="11845" spans="9:9" x14ac:dyDescent="0.25">
      <c r="I11845" t="str">
        <f t="shared" si="216"/>
        <v/>
      </c>
    </row>
    <row r="11846" spans="9:9" x14ac:dyDescent="0.25">
      <c r="I11846" t="str">
        <f t="shared" ref="I11846:I11909" si="217">IF(OR(H11846="",H11846="(blank)"),"",1)</f>
        <v/>
      </c>
    </row>
    <row r="11847" spans="9:9" x14ac:dyDescent="0.25">
      <c r="I11847" t="str">
        <f t="shared" si="217"/>
        <v/>
      </c>
    </row>
    <row r="11848" spans="9:9" x14ac:dyDescent="0.25">
      <c r="I11848" t="str">
        <f t="shared" si="217"/>
        <v/>
      </c>
    </row>
    <row r="11849" spans="9:9" x14ac:dyDescent="0.25">
      <c r="I11849" t="str">
        <f t="shared" si="217"/>
        <v/>
      </c>
    </row>
    <row r="11850" spans="9:9" x14ac:dyDescent="0.25">
      <c r="I11850" t="str">
        <f t="shared" si="217"/>
        <v/>
      </c>
    </row>
    <row r="11851" spans="9:9" x14ac:dyDescent="0.25">
      <c r="I11851" t="str">
        <f t="shared" si="217"/>
        <v/>
      </c>
    </row>
    <row r="11852" spans="9:9" x14ac:dyDescent="0.25">
      <c r="I11852" t="str">
        <f t="shared" si="217"/>
        <v/>
      </c>
    </row>
    <row r="11853" spans="9:9" x14ac:dyDescent="0.25">
      <c r="I11853" t="str">
        <f t="shared" si="217"/>
        <v/>
      </c>
    </row>
    <row r="11854" spans="9:9" x14ac:dyDescent="0.25">
      <c r="I11854" t="str">
        <f t="shared" si="217"/>
        <v/>
      </c>
    </row>
    <row r="11855" spans="9:9" x14ac:dyDescent="0.25">
      <c r="I11855" t="str">
        <f t="shared" si="217"/>
        <v/>
      </c>
    </row>
    <row r="11856" spans="9:9" x14ac:dyDescent="0.25">
      <c r="I11856" t="str">
        <f t="shared" si="217"/>
        <v/>
      </c>
    </row>
    <row r="11857" spans="9:9" x14ac:dyDescent="0.25">
      <c r="I11857" t="str">
        <f t="shared" si="217"/>
        <v/>
      </c>
    </row>
    <row r="11858" spans="9:9" x14ac:dyDescent="0.25">
      <c r="I11858" t="str">
        <f t="shared" si="217"/>
        <v/>
      </c>
    </row>
    <row r="11859" spans="9:9" x14ac:dyDescent="0.25">
      <c r="I11859" t="str">
        <f t="shared" si="217"/>
        <v/>
      </c>
    </row>
    <row r="11860" spans="9:9" x14ac:dyDescent="0.25">
      <c r="I11860" t="str">
        <f t="shared" si="217"/>
        <v/>
      </c>
    </row>
    <row r="11861" spans="9:9" x14ac:dyDescent="0.25">
      <c r="I11861" t="str">
        <f t="shared" si="217"/>
        <v/>
      </c>
    </row>
    <row r="11862" spans="9:9" x14ac:dyDescent="0.25">
      <c r="I11862" t="str">
        <f t="shared" si="217"/>
        <v/>
      </c>
    </row>
    <row r="11863" spans="9:9" x14ac:dyDescent="0.25">
      <c r="I11863" t="str">
        <f t="shared" si="217"/>
        <v/>
      </c>
    </row>
    <row r="11864" spans="9:9" x14ac:dyDescent="0.25">
      <c r="I11864" t="str">
        <f t="shared" si="217"/>
        <v/>
      </c>
    </row>
    <row r="11865" spans="9:9" x14ac:dyDescent="0.25">
      <c r="I11865" t="str">
        <f t="shared" si="217"/>
        <v/>
      </c>
    </row>
    <row r="11866" spans="9:9" x14ac:dyDescent="0.25">
      <c r="I11866" t="str">
        <f t="shared" si="217"/>
        <v/>
      </c>
    </row>
    <row r="11867" spans="9:9" x14ac:dyDescent="0.25">
      <c r="I11867" t="str">
        <f t="shared" si="217"/>
        <v/>
      </c>
    </row>
    <row r="11868" spans="9:9" x14ac:dyDescent="0.25">
      <c r="I11868" t="str">
        <f t="shared" si="217"/>
        <v/>
      </c>
    </row>
    <row r="11869" spans="9:9" x14ac:dyDescent="0.25">
      <c r="I11869" t="str">
        <f t="shared" si="217"/>
        <v/>
      </c>
    </row>
    <row r="11870" spans="9:9" x14ac:dyDescent="0.25">
      <c r="I11870" t="str">
        <f t="shared" si="217"/>
        <v/>
      </c>
    </row>
    <row r="11871" spans="9:9" x14ac:dyDescent="0.25">
      <c r="I11871" t="str">
        <f t="shared" si="217"/>
        <v/>
      </c>
    </row>
    <row r="11872" spans="9:9" x14ac:dyDescent="0.25">
      <c r="I11872" t="str">
        <f t="shared" si="217"/>
        <v/>
      </c>
    </row>
    <row r="11873" spans="9:9" x14ac:dyDescent="0.25">
      <c r="I11873" t="str">
        <f t="shared" si="217"/>
        <v/>
      </c>
    </row>
    <row r="11874" spans="9:9" x14ac:dyDescent="0.25">
      <c r="I11874" t="str">
        <f t="shared" si="217"/>
        <v/>
      </c>
    </row>
    <row r="11875" spans="9:9" x14ac:dyDescent="0.25">
      <c r="I11875" t="str">
        <f t="shared" si="217"/>
        <v/>
      </c>
    </row>
    <row r="11876" spans="9:9" x14ac:dyDescent="0.25">
      <c r="I11876" t="str">
        <f t="shared" si="217"/>
        <v/>
      </c>
    </row>
    <row r="11877" spans="9:9" x14ac:dyDescent="0.25">
      <c r="I11877" t="str">
        <f t="shared" si="217"/>
        <v/>
      </c>
    </row>
    <row r="11878" spans="9:9" x14ac:dyDescent="0.25">
      <c r="I11878" t="str">
        <f t="shared" si="217"/>
        <v/>
      </c>
    </row>
    <row r="11879" spans="9:9" x14ac:dyDescent="0.25">
      <c r="I11879" t="str">
        <f t="shared" si="217"/>
        <v/>
      </c>
    </row>
    <row r="11880" spans="9:9" x14ac:dyDescent="0.25">
      <c r="I11880" t="str">
        <f t="shared" si="217"/>
        <v/>
      </c>
    </row>
    <row r="11881" spans="9:9" x14ac:dyDescent="0.25">
      <c r="I11881" t="str">
        <f t="shared" si="217"/>
        <v/>
      </c>
    </row>
    <row r="11882" spans="9:9" x14ac:dyDescent="0.25">
      <c r="I11882" t="str">
        <f t="shared" si="217"/>
        <v/>
      </c>
    </row>
    <row r="11883" spans="9:9" x14ac:dyDescent="0.25">
      <c r="I11883" t="str">
        <f t="shared" si="217"/>
        <v/>
      </c>
    </row>
    <row r="11884" spans="9:9" x14ac:dyDescent="0.25">
      <c r="I11884" t="str">
        <f t="shared" si="217"/>
        <v/>
      </c>
    </row>
    <row r="11885" spans="9:9" x14ac:dyDescent="0.25">
      <c r="I11885" t="str">
        <f t="shared" si="217"/>
        <v/>
      </c>
    </row>
    <row r="11886" spans="9:9" x14ac:dyDescent="0.25">
      <c r="I11886" t="str">
        <f t="shared" si="217"/>
        <v/>
      </c>
    </row>
    <row r="11887" spans="9:9" x14ac:dyDescent="0.25">
      <c r="I11887" t="str">
        <f t="shared" si="217"/>
        <v/>
      </c>
    </row>
    <row r="11888" spans="9:9" x14ac:dyDescent="0.25">
      <c r="I11888" t="str">
        <f t="shared" si="217"/>
        <v/>
      </c>
    </row>
    <row r="11889" spans="9:9" x14ac:dyDescent="0.25">
      <c r="I11889" t="str">
        <f t="shared" si="217"/>
        <v/>
      </c>
    </row>
    <row r="11890" spans="9:9" x14ac:dyDescent="0.25">
      <c r="I11890" t="str">
        <f t="shared" si="217"/>
        <v/>
      </c>
    </row>
    <row r="11891" spans="9:9" x14ac:dyDescent="0.25">
      <c r="I11891" t="str">
        <f t="shared" si="217"/>
        <v/>
      </c>
    </row>
    <row r="11892" spans="9:9" x14ac:dyDescent="0.25">
      <c r="I11892" t="str">
        <f t="shared" si="217"/>
        <v/>
      </c>
    </row>
    <row r="11893" spans="9:9" x14ac:dyDescent="0.25">
      <c r="I11893" t="str">
        <f t="shared" si="217"/>
        <v/>
      </c>
    </row>
    <row r="11894" spans="9:9" x14ac:dyDescent="0.25">
      <c r="I11894" t="str">
        <f t="shared" si="217"/>
        <v/>
      </c>
    </row>
    <row r="11895" spans="9:9" x14ac:dyDescent="0.25">
      <c r="I11895" t="str">
        <f t="shared" si="217"/>
        <v/>
      </c>
    </row>
    <row r="11896" spans="9:9" x14ac:dyDescent="0.25">
      <c r="I11896" t="str">
        <f t="shared" si="217"/>
        <v/>
      </c>
    </row>
    <row r="11897" spans="9:9" x14ac:dyDescent="0.25">
      <c r="I11897" t="str">
        <f t="shared" si="217"/>
        <v/>
      </c>
    </row>
    <row r="11898" spans="9:9" x14ac:dyDescent="0.25">
      <c r="I11898" t="str">
        <f t="shared" si="217"/>
        <v/>
      </c>
    </row>
    <row r="11899" spans="9:9" x14ac:dyDescent="0.25">
      <c r="I11899" t="str">
        <f t="shared" si="217"/>
        <v/>
      </c>
    </row>
    <row r="11900" spans="9:9" x14ac:dyDescent="0.25">
      <c r="I11900" t="str">
        <f t="shared" si="217"/>
        <v/>
      </c>
    </row>
    <row r="11901" spans="9:9" x14ac:dyDescent="0.25">
      <c r="I11901" t="str">
        <f t="shared" si="217"/>
        <v/>
      </c>
    </row>
    <row r="11902" spans="9:9" x14ac:dyDescent="0.25">
      <c r="I11902" t="str">
        <f t="shared" si="217"/>
        <v/>
      </c>
    </row>
    <row r="11903" spans="9:9" x14ac:dyDescent="0.25">
      <c r="I11903" t="str">
        <f t="shared" si="217"/>
        <v/>
      </c>
    </row>
    <row r="11904" spans="9:9" x14ac:dyDescent="0.25">
      <c r="I11904" t="str">
        <f t="shared" si="217"/>
        <v/>
      </c>
    </row>
    <row r="11905" spans="9:9" x14ac:dyDescent="0.25">
      <c r="I11905" t="str">
        <f t="shared" si="217"/>
        <v/>
      </c>
    </row>
    <row r="11906" spans="9:9" x14ac:dyDescent="0.25">
      <c r="I11906" t="str">
        <f t="shared" si="217"/>
        <v/>
      </c>
    </row>
    <row r="11907" spans="9:9" x14ac:dyDescent="0.25">
      <c r="I11907" t="str">
        <f t="shared" si="217"/>
        <v/>
      </c>
    </row>
    <row r="11908" spans="9:9" x14ac:dyDescent="0.25">
      <c r="I11908" t="str">
        <f t="shared" si="217"/>
        <v/>
      </c>
    </row>
    <row r="11909" spans="9:9" x14ac:dyDescent="0.25">
      <c r="I11909" t="str">
        <f t="shared" si="217"/>
        <v/>
      </c>
    </row>
    <row r="11910" spans="9:9" x14ac:dyDescent="0.25">
      <c r="I11910" t="str">
        <f t="shared" ref="I11910:I11973" si="218">IF(OR(H11910="",H11910="(blank)"),"",1)</f>
        <v/>
      </c>
    </row>
    <row r="11911" spans="9:9" x14ac:dyDescent="0.25">
      <c r="I11911" t="str">
        <f t="shared" si="218"/>
        <v/>
      </c>
    </row>
    <row r="11912" spans="9:9" x14ac:dyDescent="0.25">
      <c r="I11912" t="str">
        <f t="shared" si="218"/>
        <v/>
      </c>
    </row>
    <row r="11913" spans="9:9" x14ac:dyDescent="0.25">
      <c r="I11913" t="str">
        <f t="shared" si="218"/>
        <v/>
      </c>
    </row>
    <row r="11914" spans="9:9" x14ac:dyDescent="0.25">
      <c r="I11914" t="str">
        <f t="shared" si="218"/>
        <v/>
      </c>
    </row>
    <row r="11915" spans="9:9" x14ac:dyDescent="0.25">
      <c r="I11915" t="str">
        <f t="shared" si="218"/>
        <v/>
      </c>
    </row>
    <row r="11916" spans="9:9" x14ac:dyDescent="0.25">
      <c r="I11916" t="str">
        <f t="shared" si="218"/>
        <v/>
      </c>
    </row>
    <row r="11917" spans="9:9" x14ac:dyDescent="0.25">
      <c r="I11917" t="str">
        <f t="shared" si="218"/>
        <v/>
      </c>
    </row>
    <row r="11918" spans="9:9" x14ac:dyDescent="0.25">
      <c r="I11918" t="str">
        <f t="shared" si="218"/>
        <v/>
      </c>
    </row>
    <row r="11919" spans="9:9" x14ac:dyDescent="0.25">
      <c r="I11919" t="str">
        <f t="shared" si="218"/>
        <v/>
      </c>
    </row>
    <row r="11920" spans="9:9" x14ac:dyDescent="0.25">
      <c r="I11920" t="str">
        <f t="shared" si="218"/>
        <v/>
      </c>
    </row>
    <row r="11921" spans="9:9" x14ac:dyDescent="0.25">
      <c r="I11921" t="str">
        <f t="shared" si="218"/>
        <v/>
      </c>
    </row>
    <row r="11922" spans="9:9" x14ac:dyDescent="0.25">
      <c r="I11922" t="str">
        <f t="shared" si="218"/>
        <v/>
      </c>
    </row>
    <row r="11923" spans="9:9" x14ac:dyDescent="0.25">
      <c r="I11923" t="str">
        <f t="shared" si="218"/>
        <v/>
      </c>
    </row>
    <row r="11924" spans="9:9" x14ac:dyDescent="0.25">
      <c r="I11924" t="str">
        <f t="shared" si="218"/>
        <v/>
      </c>
    </row>
    <row r="11925" spans="9:9" x14ac:dyDescent="0.25">
      <c r="I11925" t="str">
        <f t="shared" si="218"/>
        <v/>
      </c>
    </row>
    <row r="11926" spans="9:9" x14ac:dyDescent="0.25">
      <c r="I11926" t="str">
        <f t="shared" si="218"/>
        <v/>
      </c>
    </row>
    <row r="11927" spans="9:9" x14ac:dyDescent="0.25">
      <c r="I11927" t="str">
        <f t="shared" si="218"/>
        <v/>
      </c>
    </row>
    <row r="11928" spans="9:9" x14ac:dyDescent="0.25">
      <c r="I11928" t="str">
        <f t="shared" si="218"/>
        <v/>
      </c>
    </row>
    <row r="11929" spans="9:9" x14ac:dyDescent="0.25">
      <c r="I11929" t="str">
        <f t="shared" si="218"/>
        <v/>
      </c>
    </row>
    <row r="11930" spans="9:9" x14ac:dyDescent="0.25">
      <c r="I11930" t="str">
        <f t="shared" si="218"/>
        <v/>
      </c>
    </row>
    <row r="11931" spans="9:9" x14ac:dyDescent="0.25">
      <c r="I11931" t="str">
        <f t="shared" si="218"/>
        <v/>
      </c>
    </row>
    <row r="11932" spans="9:9" x14ac:dyDescent="0.25">
      <c r="I11932" t="str">
        <f t="shared" si="218"/>
        <v/>
      </c>
    </row>
    <row r="11933" spans="9:9" x14ac:dyDescent="0.25">
      <c r="I11933" t="str">
        <f t="shared" si="218"/>
        <v/>
      </c>
    </row>
    <row r="11934" spans="9:9" x14ac:dyDescent="0.25">
      <c r="I11934" t="str">
        <f t="shared" si="218"/>
        <v/>
      </c>
    </row>
    <row r="11935" spans="9:9" x14ac:dyDescent="0.25">
      <c r="I11935" t="str">
        <f t="shared" si="218"/>
        <v/>
      </c>
    </row>
    <row r="11936" spans="9:9" x14ac:dyDescent="0.25">
      <c r="I11936" t="str">
        <f t="shared" si="218"/>
        <v/>
      </c>
    </row>
    <row r="11937" spans="9:9" x14ac:dyDescent="0.25">
      <c r="I11937" t="str">
        <f t="shared" si="218"/>
        <v/>
      </c>
    </row>
    <row r="11938" spans="9:9" x14ac:dyDescent="0.25">
      <c r="I11938" t="str">
        <f t="shared" si="218"/>
        <v/>
      </c>
    </row>
    <row r="11939" spans="9:9" x14ac:dyDescent="0.25">
      <c r="I11939" t="str">
        <f t="shared" si="218"/>
        <v/>
      </c>
    </row>
    <row r="11940" spans="9:9" x14ac:dyDescent="0.25">
      <c r="I11940" t="str">
        <f t="shared" si="218"/>
        <v/>
      </c>
    </row>
    <row r="11941" spans="9:9" x14ac:dyDescent="0.25">
      <c r="I11941" t="str">
        <f t="shared" si="218"/>
        <v/>
      </c>
    </row>
    <row r="11942" spans="9:9" x14ac:dyDescent="0.25">
      <c r="I11942" t="str">
        <f t="shared" si="218"/>
        <v/>
      </c>
    </row>
    <row r="11943" spans="9:9" x14ac:dyDescent="0.25">
      <c r="I11943" t="str">
        <f t="shared" si="218"/>
        <v/>
      </c>
    </row>
    <row r="11944" spans="9:9" x14ac:dyDescent="0.25">
      <c r="I11944" t="str">
        <f t="shared" si="218"/>
        <v/>
      </c>
    </row>
    <row r="11945" spans="9:9" x14ac:dyDescent="0.25">
      <c r="I11945" t="str">
        <f t="shared" si="218"/>
        <v/>
      </c>
    </row>
    <row r="11946" spans="9:9" x14ac:dyDescent="0.25">
      <c r="I11946" t="str">
        <f t="shared" si="218"/>
        <v/>
      </c>
    </row>
    <row r="11947" spans="9:9" x14ac:dyDescent="0.25">
      <c r="I11947" t="str">
        <f t="shared" si="218"/>
        <v/>
      </c>
    </row>
    <row r="11948" spans="9:9" x14ac:dyDescent="0.25">
      <c r="I11948" t="str">
        <f t="shared" si="218"/>
        <v/>
      </c>
    </row>
    <row r="11949" spans="9:9" x14ac:dyDescent="0.25">
      <c r="I11949" t="str">
        <f t="shared" si="218"/>
        <v/>
      </c>
    </row>
    <row r="11950" spans="9:9" x14ac:dyDescent="0.25">
      <c r="I11950" t="str">
        <f t="shared" si="218"/>
        <v/>
      </c>
    </row>
    <row r="11951" spans="9:9" x14ac:dyDescent="0.25">
      <c r="I11951" t="str">
        <f t="shared" si="218"/>
        <v/>
      </c>
    </row>
    <row r="11952" spans="9:9" x14ac:dyDescent="0.25">
      <c r="I11952" t="str">
        <f t="shared" si="218"/>
        <v/>
      </c>
    </row>
    <row r="11953" spans="9:9" x14ac:dyDescent="0.25">
      <c r="I11953" t="str">
        <f t="shared" si="218"/>
        <v/>
      </c>
    </row>
    <row r="11954" spans="9:9" x14ac:dyDescent="0.25">
      <c r="I11954" t="str">
        <f t="shared" si="218"/>
        <v/>
      </c>
    </row>
    <row r="11955" spans="9:9" x14ac:dyDescent="0.25">
      <c r="I11955" t="str">
        <f t="shared" si="218"/>
        <v/>
      </c>
    </row>
    <row r="11956" spans="9:9" x14ac:dyDescent="0.25">
      <c r="I11956" t="str">
        <f t="shared" si="218"/>
        <v/>
      </c>
    </row>
    <row r="11957" spans="9:9" x14ac:dyDescent="0.25">
      <c r="I11957" t="str">
        <f t="shared" si="218"/>
        <v/>
      </c>
    </row>
    <row r="11958" spans="9:9" x14ac:dyDescent="0.25">
      <c r="I11958" t="str">
        <f t="shared" si="218"/>
        <v/>
      </c>
    </row>
    <row r="11959" spans="9:9" x14ac:dyDescent="0.25">
      <c r="I11959" t="str">
        <f t="shared" si="218"/>
        <v/>
      </c>
    </row>
    <row r="11960" spans="9:9" x14ac:dyDescent="0.25">
      <c r="I11960" t="str">
        <f t="shared" si="218"/>
        <v/>
      </c>
    </row>
    <row r="11961" spans="9:9" x14ac:dyDescent="0.25">
      <c r="I11961" t="str">
        <f t="shared" si="218"/>
        <v/>
      </c>
    </row>
    <row r="11962" spans="9:9" x14ac:dyDescent="0.25">
      <c r="I11962" t="str">
        <f t="shared" si="218"/>
        <v/>
      </c>
    </row>
    <row r="11963" spans="9:9" x14ac:dyDescent="0.25">
      <c r="I11963" t="str">
        <f t="shared" si="218"/>
        <v/>
      </c>
    </row>
    <row r="11964" spans="9:9" x14ac:dyDescent="0.25">
      <c r="I11964" t="str">
        <f t="shared" si="218"/>
        <v/>
      </c>
    </row>
    <row r="11965" spans="9:9" x14ac:dyDescent="0.25">
      <c r="I11965" t="str">
        <f t="shared" si="218"/>
        <v/>
      </c>
    </row>
    <row r="11966" spans="9:9" x14ac:dyDescent="0.25">
      <c r="I11966" t="str">
        <f t="shared" si="218"/>
        <v/>
      </c>
    </row>
    <row r="11967" spans="9:9" x14ac:dyDescent="0.25">
      <c r="I11967" t="str">
        <f t="shared" si="218"/>
        <v/>
      </c>
    </row>
    <row r="11968" spans="9:9" x14ac:dyDescent="0.25">
      <c r="I11968" t="str">
        <f t="shared" si="218"/>
        <v/>
      </c>
    </row>
    <row r="11969" spans="9:9" x14ac:dyDescent="0.25">
      <c r="I11969" t="str">
        <f t="shared" si="218"/>
        <v/>
      </c>
    </row>
    <row r="11970" spans="9:9" x14ac:dyDescent="0.25">
      <c r="I11970" t="str">
        <f t="shared" si="218"/>
        <v/>
      </c>
    </row>
    <row r="11971" spans="9:9" x14ac:dyDescent="0.25">
      <c r="I11971" t="str">
        <f t="shared" si="218"/>
        <v/>
      </c>
    </row>
    <row r="11972" spans="9:9" x14ac:dyDescent="0.25">
      <c r="I11972" t="str">
        <f t="shared" si="218"/>
        <v/>
      </c>
    </row>
    <row r="11973" spans="9:9" x14ac:dyDescent="0.25">
      <c r="I11973" t="str">
        <f t="shared" si="218"/>
        <v/>
      </c>
    </row>
    <row r="11974" spans="9:9" x14ac:dyDescent="0.25">
      <c r="I11974" t="str">
        <f t="shared" ref="I11974:I12037" si="219">IF(OR(H11974="",H11974="(blank)"),"",1)</f>
        <v/>
      </c>
    </row>
    <row r="11975" spans="9:9" x14ac:dyDescent="0.25">
      <c r="I11975" t="str">
        <f t="shared" si="219"/>
        <v/>
      </c>
    </row>
    <row r="11976" spans="9:9" x14ac:dyDescent="0.25">
      <c r="I11976" t="str">
        <f t="shared" si="219"/>
        <v/>
      </c>
    </row>
    <row r="11977" spans="9:9" x14ac:dyDescent="0.25">
      <c r="I11977" t="str">
        <f t="shared" si="219"/>
        <v/>
      </c>
    </row>
    <row r="11978" spans="9:9" x14ac:dyDescent="0.25">
      <c r="I11978" t="str">
        <f t="shared" si="219"/>
        <v/>
      </c>
    </row>
    <row r="11979" spans="9:9" x14ac:dyDescent="0.25">
      <c r="I11979" t="str">
        <f t="shared" si="219"/>
        <v/>
      </c>
    </row>
    <row r="11980" spans="9:9" x14ac:dyDescent="0.25">
      <c r="I11980" t="str">
        <f t="shared" si="219"/>
        <v/>
      </c>
    </row>
    <row r="11981" spans="9:9" x14ac:dyDescent="0.25">
      <c r="I11981" t="str">
        <f t="shared" si="219"/>
        <v/>
      </c>
    </row>
    <row r="11982" spans="9:9" x14ac:dyDescent="0.25">
      <c r="I11982" t="str">
        <f t="shared" si="219"/>
        <v/>
      </c>
    </row>
    <row r="11983" spans="9:9" x14ac:dyDescent="0.25">
      <c r="I11983" t="str">
        <f t="shared" si="219"/>
        <v/>
      </c>
    </row>
    <row r="11984" spans="9:9" x14ac:dyDescent="0.25">
      <c r="I11984" t="str">
        <f t="shared" si="219"/>
        <v/>
      </c>
    </row>
    <row r="11985" spans="9:9" x14ac:dyDescent="0.25">
      <c r="I11985" t="str">
        <f t="shared" si="219"/>
        <v/>
      </c>
    </row>
    <row r="11986" spans="9:9" x14ac:dyDescent="0.25">
      <c r="I11986" t="str">
        <f t="shared" si="219"/>
        <v/>
      </c>
    </row>
    <row r="11987" spans="9:9" x14ac:dyDescent="0.25">
      <c r="I11987" t="str">
        <f t="shared" si="219"/>
        <v/>
      </c>
    </row>
    <row r="11988" spans="9:9" x14ac:dyDescent="0.25">
      <c r="I11988" t="str">
        <f t="shared" si="219"/>
        <v/>
      </c>
    </row>
    <row r="11989" spans="9:9" x14ac:dyDescent="0.25">
      <c r="I11989" t="str">
        <f t="shared" si="219"/>
        <v/>
      </c>
    </row>
    <row r="11990" spans="9:9" x14ac:dyDescent="0.25">
      <c r="I11990" t="str">
        <f t="shared" si="219"/>
        <v/>
      </c>
    </row>
    <row r="11991" spans="9:9" x14ac:dyDescent="0.25">
      <c r="I11991" t="str">
        <f t="shared" si="219"/>
        <v/>
      </c>
    </row>
    <row r="11992" spans="9:9" x14ac:dyDescent="0.25">
      <c r="I11992" t="str">
        <f t="shared" si="219"/>
        <v/>
      </c>
    </row>
    <row r="11993" spans="9:9" x14ac:dyDescent="0.25">
      <c r="I11993" t="str">
        <f t="shared" si="219"/>
        <v/>
      </c>
    </row>
    <row r="11994" spans="9:9" x14ac:dyDescent="0.25">
      <c r="I11994" t="str">
        <f t="shared" si="219"/>
        <v/>
      </c>
    </row>
    <row r="11995" spans="9:9" x14ac:dyDescent="0.25">
      <c r="I11995" t="str">
        <f t="shared" si="219"/>
        <v/>
      </c>
    </row>
    <row r="11996" spans="9:9" x14ac:dyDescent="0.25">
      <c r="I11996" t="str">
        <f t="shared" si="219"/>
        <v/>
      </c>
    </row>
    <row r="11997" spans="9:9" x14ac:dyDescent="0.25">
      <c r="I11997" t="str">
        <f t="shared" si="219"/>
        <v/>
      </c>
    </row>
    <row r="11998" spans="9:9" x14ac:dyDescent="0.25">
      <c r="I11998" t="str">
        <f t="shared" si="219"/>
        <v/>
      </c>
    </row>
    <row r="11999" spans="9:9" x14ac:dyDescent="0.25">
      <c r="I11999" t="str">
        <f t="shared" si="219"/>
        <v/>
      </c>
    </row>
    <row r="12000" spans="9:9" x14ac:dyDescent="0.25">
      <c r="I12000" t="str">
        <f t="shared" si="219"/>
        <v/>
      </c>
    </row>
    <row r="12001" spans="9:9" x14ac:dyDescent="0.25">
      <c r="I12001" t="str">
        <f t="shared" si="219"/>
        <v/>
      </c>
    </row>
    <row r="12002" spans="9:9" x14ac:dyDescent="0.25">
      <c r="I12002" t="str">
        <f t="shared" si="219"/>
        <v/>
      </c>
    </row>
    <row r="12003" spans="9:9" x14ac:dyDescent="0.25">
      <c r="I12003" t="str">
        <f t="shared" si="219"/>
        <v/>
      </c>
    </row>
    <row r="12004" spans="9:9" x14ac:dyDescent="0.25">
      <c r="I12004" t="str">
        <f t="shared" si="219"/>
        <v/>
      </c>
    </row>
    <row r="12005" spans="9:9" x14ac:dyDescent="0.25">
      <c r="I12005" t="str">
        <f t="shared" si="219"/>
        <v/>
      </c>
    </row>
    <row r="12006" spans="9:9" x14ac:dyDescent="0.25">
      <c r="I12006" t="str">
        <f t="shared" si="219"/>
        <v/>
      </c>
    </row>
    <row r="12007" spans="9:9" x14ac:dyDescent="0.25">
      <c r="I12007" t="str">
        <f t="shared" si="219"/>
        <v/>
      </c>
    </row>
    <row r="12008" spans="9:9" x14ac:dyDescent="0.25">
      <c r="I12008" t="str">
        <f t="shared" si="219"/>
        <v/>
      </c>
    </row>
    <row r="12009" spans="9:9" x14ac:dyDescent="0.25">
      <c r="I12009" t="str">
        <f t="shared" si="219"/>
        <v/>
      </c>
    </row>
    <row r="12010" spans="9:9" x14ac:dyDescent="0.25">
      <c r="I12010" t="str">
        <f t="shared" si="219"/>
        <v/>
      </c>
    </row>
    <row r="12011" spans="9:9" x14ac:dyDescent="0.25">
      <c r="I12011" t="str">
        <f t="shared" si="219"/>
        <v/>
      </c>
    </row>
    <row r="12012" spans="9:9" x14ac:dyDescent="0.25">
      <c r="I12012" t="str">
        <f t="shared" si="219"/>
        <v/>
      </c>
    </row>
    <row r="12013" spans="9:9" x14ac:dyDescent="0.25">
      <c r="I12013" t="str">
        <f t="shared" si="219"/>
        <v/>
      </c>
    </row>
    <row r="12014" spans="9:9" x14ac:dyDescent="0.25">
      <c r="I12014" t="str">
        <f t="shared" si="219"/>
        <v/>
      </c>
    </row>
    <row r="12015" spans="9:9" x14ac:dyDescent="0.25">
      <c r="I12015" t="str">
        <f t="shared" si="219"/>
        <v/>
      </c>
    </row>
    <row r="12016" spans="9:9" x14ac:dyDescent="0.25">
      <c r="I12016" t="str">
        <f t="shared" si="219"/>
        <v/>
      </c>
    </row>
    <row r="12017" spans="9:9" x14ac:dyDescent="0.25">
      <c r="I12017" t="str">
        <f t="shared" si="219"/>
        <v/>
      </c>
    </row>
    <row r="12018" spans="9:9" x14ac:dyDescent="0.25">
      <c r="I12018" t="str">
        <f t="shared" si="219"/>
        <v/>
      </c>
    </row>
    <row r="12019" spans="9:9" x14ac:dyDescent="0.25">
      <c r="I12019" t="str">
        <f t="shared" si="219"/>
        <v/>
      </c>
    </row>
    <row r="12020" spans="9:9" x14ac:dyDescent="0.25">
      <c r="I12020" t="str">
        <f t="shared" si="219"/>
        <v/>
      </c>
    </row>
    <row r="12021" spans="9:9" x14ac:dyDescent="0.25">
      <c r="I12021" t="str">
        <f t="shared" si="219"/>
        <v/>
      </c>
    </row>
    <row r="12022" spans="9:9" x14ac:dyDescent="0.25">
      <c r="I12022" t="str">
        <f t="shared" si="219"/>
        <v/>
      </c>
    </row>
    <row r="12023" spans="9:9" x14ac:dyDescent="0.25">
      <c r="I12023" t="str">
        <f t="shared" si="219"/>
        <v/>
      </c>
    </row>
    <row r="12024" spans="9:9" x14ac:dyDescent="0.25">
      <c r="I12024" t="str">
        <f t="shared" si="219"/>
        <v/>
      </c>
    </row>
    <row r="12025" spans="9:9" x14ac:dyDescent="0.25">
      <c r="I12025" t="str">
        <f t="shared" si="219"/>
        <v/>
      </c>
    </row>
    <row r="12026" spans="9:9" x14ac:dyDescent="0.25">
      <c r="I12026" t="str">
        <f t="shared" si="219"/>
        <v/>
      </c>
    </row>
    <row r="12027" spans="9:9" x14ac:dyDescent="0.25">
      <c r="I12027" t="str">
        <f t="shared" si="219"/>
        <v/>
      </c>
    </row>
    <row r="12028" spans="9:9" x14ac:dyDescent="0.25">
      <c r="I12028" t="str">
        <f t="shared" si="219"/>
        <v/>
      </c>
    </row>
    <row r="12029" spans="9:9" x14ac:dyDescent="0.25">
      <c r="I12029" t="str">
        <f t="shared" si="219"/>
        <v/>
      </c>
    </row>
    <row r="12030" spans="9:9" x14ac:dyDescent="0.25">
      <c r="I12030" t="str">
        <f t="shared" si="219"/>
        <v/>
      </c>
    </row>
    <row r="12031" spans="9:9" x14ac:dyDescent="0.25">
      <c r="I12031" t="str">
        <f t="shared" si="219"/>
        <v/>
      </c>
    </row>
    <row r="12032" spans="9:9" x14ac:dyDescent="0.25">
      <c r="I12032" t="str">
        <f t="shared" si="219"/>
        <v/>
      </c>
    </row>
    <row r="12033" spans="9:9" x14ac:dyDescent="0.25">
      <c r="I12033" t="str">
        <f t="shared" si="219"/>
        <v/>
      </c>
    </row>
    <row r="12034" spans="9:9" x14ac:dyDescent="0.25">
      <c r="I12034" t="str">
        <f t="shared" si="219"/>
        <v/>
      </c>
    </row>
    <row r="12035" spans="9:9" x14ac:dyDescent="0.25">
      <c r="I12035" t="str">
        <f t="shared" si="219"/>
        <v/>
      </c>
    </row>
    <row r="12036" spans="9:9" x14ac:dyDescent="0.25">
      <c r="I12036" t="str">
        <f t="shared" si="219"/>
        <v/>
      </c>
    </row>
    <row r="12037" spans="9:9" x14ac:dyDescent="0.25">
      <c r="I12037" t="str">
        <f t="shared" si="219"/>
        <v/>
      </c>
    </row>
    <row r="12038" spans="9:9" x14ac:dyDescent="0.25">
      <c r="I12038" t="str">
        <f t="shared" ref="I12038:I12101" si="220">IF(OR(H12038="",H12038="(blank)"),"",1)</f>
        <v/>
      </c>
    </row>
    <row r="12039" spans="9:9" x14ac:dyDescent="0.25">
      <c r="I12039" t="str">
        <f t="shared" si="220"/>
        <v/>
      </c>
    </row>
    <row r="12040" spans="9:9" x14ac:dyDescent="0.25">
      <c r="I12040" t="str">
        <f t="shared" si="220"/>
        <v/>
      </c>
    </row>
    <row r="12041" spans="9:9" x14ac:dyDescent="0.25">
      <c r="I12041" t="str">
        <f t="shared" si="220"/>
        <v/>
      </c>
    </row>
    <row r="12042" spans="9:9" x14ac:dyDescent="0.25">
      <c r="I12042" t="str">
        <f t="shared" si="220"/>
        <v/>
      </c>
    </row>
    <row r="12043" spans="9:9" x14ac:dyDescent="0.25">
      <c r="I12043" t="str">
        <f t="shared" si="220"/>
        <v/>
      </c>
    </row>
    <row r="12044" spans="9:9" x14ac:dyDescent="0.25">
      <c r="I12044" t="str">
        <f t="shared" si="220"/>
        <v/>
      </c>
    </row>
    <row r="12045" spans="9:9" x14ac:dyDescent="0.25">
      <c r="I12045" t="str">
        <f t="shared" si="220"/>
        <v/>
      </c>
    </row>
    <row r="12046" spans="9:9" x14ac:dyDescent="0.25">
      <c r="I12046" t="str">
        <f t="shared" si="220"/>
        <v/>
      </c>
    </row>
    <row r="12047" spans="9:9" x14ac:dyDescent="0.25">
      <c r="I12047" t="str">
        <f t="shared" si="220"/>
        <v/>
      </c>
    </row>
    <row r="12048" spans="9:9" x14ac:dyDescent="0.25">
      <c r="I12048" t="str">
        <f t="shared" si="220"/>
        <v/>
      </c>
    </row>
    <row r="12049" spans="9:9" x14ac:dyDescent="0.25">
      <c r="I12049" t="str">
        <f t="shared" si="220"/>
        <v/>
      </c>
    </row>
    <row r="12050" spans="9:9" x14ac:dyDescent="0.25">
      <c r="I12050" t="str">
        <f t="shared" si="220"/>
        <v/>
      </c>
    </row>
    <row r="12051" spans="9:9" x14ac:dyDescent="0.25">
      <c r="I12051" t="str">
        <f t="shared" si="220"/>
        <v/>
      </c>
    </row>
    <row r="12052" spans="9:9" x14ac:dyDescent="0.25">
      <c r="I12052" t="str">
        <f t="shared" si="220"/>
        <v/>
      </c>
    </row>
    <row r="12053" spans="9:9" x14ac:dyDescent="0.25">
      <c r="I12053" t="str">
        <f t="shared" si="220"/>
        <v/>
      </c>
    </row>
    <row r="12054" spans="9:9" x14ac:dyDescent="0.25">
      <c r="I12054" t="str">
        <f t="shared" si="220"/>
        <v/>
      </c>
    </row>
    <row r="12055" spans="9:9" x14ac:dyDescent="0.25">
      <c r="I12055" t="str">
        <f t="shared" si="220"/>
        <v/>
      </c>
    </row>
    <row r="12056" spans="9:9" x14ac:dyDescent="0.25">
      <c r="I12056" t="str">
        <f t="shared" si="220"/>
        <v/>
      </c>
    </row>
    <row r="12057" spans="9:9" x14ac:dyDescent="0.25">
      <c r="I12057" t="str">
        <f t="shared" si="220"/>
        <v/>
      </c>
    </row>
    <row r="12058" spans="9:9" x14ac:dyDescent="0.25">
      <c r="I12058" t="str">
        <f t="shared" si="220"/>
        <v/>
      </c>
    </row>
    <row r="12059" spans="9:9" x14ac:dyDescent="0.25">
      <c r="I12059" t="str">
        <f t="shared" si="220"/>
        <v/>
      </c>
    </row>
    <row r="12060" spans="9:9" x14ac:dyDescent="0.25">
      <c r="I12060" t="str">
        <f t="shared" si="220"/>
        <v/>
      </c>
    </row>
    <row r="12061" spans="9:9" x14ac:dyDescent="0.25">
      <c r="I12061" t="str">
        <f t="shared" si="220"/>
        <v/>
      </c>
    </row>
    <row r="12062" spans="9:9" x14ac:dyDescent="0.25">
      <c r="I12062" t="str">
        <f t="shared" si="220"/>
        <v/>
      </c>
    </row>
    <row r="12063" spans="9:9" x14ac:dyDescent="0.25">
      <c r="I12063" t="str">
        <f t="shared" si="220"/>
        <v/>
      </c>
    </row>
    <row r="12064" spans="9:9" x14ac:dyDescent="0.25">
      <c r="I12064" t="str">
        <f t="shared" si="220"/>
        <v/>
      </c>
    </row>
    <row r="12065" spans="9:9" x14ac:dyDescent="0.25">
      <c r="I12065" t="str">
        <f t="shared" si="220"/>
        <v/>
      </c>
    </row>
    <row r="12066" spans="9:9" x14ac:dyDescent="0.25">
      <c r="I12066" t="str">
        <f t="shared" si="220"/>
        <v/>
      </c>
    </row>
    <row r="12067" spans="9:9" x14ac:dyDescent="0.25">
      <c r="I12067" t="str">
        <f t="shared" si="220"/>
        <v/>
      </c>
    </row>
    <row r="12068" spans="9:9" x14ac:dyDescent="0.25">
      <c r="I12068" t="str">
        <f t="shared" si="220"/>
        <v/>
      </c>
    </row>
    <row r="12069" spans="9:9" x14ac:dyDescent="0.25">
      <c r="I12069" t="str">
        <f t="shared" si="220"/>
        <v/>
      </c>
    </row>
    <row r="12070" spans="9:9" x14ac:dyDescent="0.25">
      <c r="I12070" t="str">
        <f t="shared" si="220"/>
        <v/>
      </c>
    </row>
    <row r="12071" spans="9:9" x14ac:dyDescent="0.25">
      <c r="I12071" t="str">
        <f t="shared" si="220"/>
        <v/>
      </c>
    </row>
    <row r="12072" spans="9:9" x14ac:dyDescent="0.25">
      <c r="I12072" t="str">
        <f t="shared" si="220"/>
        <v/>
      </c>
    </row>
    <row r="12073" spans="9:9" x14ac:dyDescent="0.25">
      <c r="I12073" t="str">
        <f t="shared" si="220"/>
        <v/>
      </c>
    </row>
    <row r="12074" spans="9:9" x14ac:dyDescent="0.25">
      <c r="I12074" t="str">
        <f t="shared" si="220"/>
        <v/>
      </c>
    </row>
    <row r="12075" spans="9:9" x14ac:dyDescent="0.25">
      <c r="I12075" t="str">
        <f t="shared" si="220"/>
        <v/>
      </c>
    </row>
    <row r="12076" spans="9:9" x14ac:dyDescent="0.25">
      <c r="I12076" t="str">
        <f t="shared" si="220"/>
        <v/>
      </c>
    </row>
    <row r="12077" spans="9:9" x14ac:dyDescent="0.25">
      <c r="I12077" t="str">
        <f t="shared" si="220"/>
        <v/>
      </c>
    </row>
    <row r="12078" spans="9:9" x14ac:dyDescent="0.25">
      <c r="I12078" t="str">
        <f t="shared" si="220"/>
        <v/>
      </c>
    </row>
    <row r="12079" spans="9:9" x14ac:dyDescent="0.25">
      <c r="I12079" t="str">
        <f t="shared" si="220"/>
        <v/>
      </c>
    </row>
    <row r="12080" spans="9:9" x14ac:dyDescent="0.25">
      <c r="I12080" t="str">
        <f t="shared" si="220"/>
        <v/>
      </c>
    </row>
    <row r="12081" spans="9:9" x14ac:dyDescent="0.25">
      <c r="I12081" t="str">
        <f t="shared" si="220"/>
        <v/>
      </c>
    </row>
    <row r="12082" spans="9:9" x14ac:dyDescent="0.25">
      <c r="I12082" t="str">
        <f t="shared" si="220"/>
        <v/>
      </c>
    </row>
    <row r="12083" spans="9:9" x14ac:dyDescent="0.25">
      <c r="I12083" t="str">
        <f t="shared" si="220"/>
        <v/>
      </c>
    </row>
    <row r="12084" spans="9:9" x14ac:dyDescent="0.25">
      <c r="I12084" t="str">
        <f t="shared" si="220"/>
        <v/>
      </c>
    </row>
    <row r="12085" spans="9:9" x14ac:dyDescent="0.25">
      <c r="I12085" t="str">
        <f t="shared" si="220"/>
        <v/>
      </c>
    </row>
    <row r="12086" spans="9:9" x14ac:dyDescent="0.25">
      <c r="I12086" t="str">
        <f t="shared" si="220"/>
        <v/>
      </c>
    </row>
    <row r="12087" spans="9:9" x14ac:dyDescent="0.25">
      <c r="I12087" t="str">
        <f t="shared" si="220"/>
        <v/>
      </c>
    </row>
    <row r="12088" spans="9:9" x14ac:dyDescent="0.25">
      <c r="I12088" t="str">
        <f t="shared" si="220"/>
        <v/>
      </c>
    </row>
    <row r="12089" spans="9:9" x14ac:dyDescent="0.25">
      <c r="I12089" t="str">
        <f t="shared" si="220"/>
        <v/>
      </c>
    </row>
    <row r="12090" spans="9:9" x14ac:dyDescent="0.25">
      <c r="I12090" t="str">
        <f t="shared" si="220"/>
        <v/>
      </c>
    </row>
    <row r="12091" spans="9:9" x14ac:dyDescent="0.25">
      <c r="I12091" t="str">
        <f t="shared" si="220"/>
        <v/>
      </c>
    </row>
    <row r="12092" spans="9:9" x14ac:dyDescent="0.25">
      <c r="I12092" t="str">
        <f t="shared" si="220"/>
        <v/>
      </c>
    </row>
    <row r="12093" spans="9:9" x14ac:dyDescent="0.25">
      <c r="I12093" t="str">
        <f t="shared" si="220"/>
        <v/>
      </c>
    </row>
    <row r="12094" spans="9:9" x14ac:dyDescent="0.25">
      <c r="I12094" t="str">
        <f t="shared" si="220"/>
        <v/>
      </c>
    </row>
    <row r="12095" spans="9:9" x14ac:dyDescent="0.25">
      <c r="I12095" t="str">
        <f t="shared" si="220"/>
        <v/>
      </c>
    </row>
    <row r="12096" spans="9:9" x14ac:dyDescent="0.25">
      <c r="I12096" t="str">
        <f t="shared" si="220"/>
        <v/>
      </c>
    </row>
    <row r="12097" spans="9:9" x14ac:dyDescent="0.25">
      <c r="I12097" t="str">
        <f t="shared" si="220"/>
        <v/>
      </c>
    </row>
    <row r="12098" spans="9:9" x14ac:dyDescent="0.25">
      <c r="I12098" t="str">
        <f t="shared" si="220"/>
        <v/>
      </c>
    </row>
    <row r="12099" spans="9:9" x14ac:dyDescent="0.25">
      <c r="I12099" t="str">
        <f t="shared" si="220"/>
        <v/>
      </c>
    </row>
    <row r="12100" spans="9:9" x14ac:dyDescent="0.25">
      <c r="I12100" t="str">
        <f t="shared" si="220"/>
        <v/>
      </c>
    </row>
    <row r="12101" spans="9:9" x14ac:dyDescent="0.25">
      <c r="I12101" t="str">
        <f t="shared" si="220"/>
        <v/>
      </c>
    </row>
    <row r="12102" spans="9:9" x14ac:dyDescent="0.25">
      <c r="I12102" t="str">
        <f t="shared" ref="I12102:I12165" si="221">IF(OR(H12102="",H12102="(blank)"),"",1)</f>
        <v/>
      </c>
    </row>
    <row r="12103" spans="9:9" x14ac:dyDescent="0.25">
      <c r="I12103" t="str">
        <f t="shared" si="221"/>
        <v/>
      </c>
    </row>
    <row r="12104" spans="9:9" x14ac:dyDescent="0.25">
      <c r="I12104" t="str">
        <f t="shared" si="221"/>
        <v/>
      </c>
    </row>
    <row r="12105" spans="9:9" x14ac:dyDescent="0.25">
      <c r="I12105" t="str">
        <f t="shared" si="221"/>
        <v/>
      </c>
    </row>
    <row r="12106" spans="9:9" x14ac:dyDescent="0.25">
      <c r="I12106" t="str">
        <f t="shared" si="221"/>
        <v/>
      </c>
    </row>
    <row r="12107" spans="9:9" x14ac:dyDescent="0.25">
      <c r="I12107" t="str">
        <f t="shared" si="221"/>
        <v/>
      </c>
    </row>
    <row r="12108" spans="9:9" x14ac:dyDescent="0.25">
      <c r="I12108" t="str">
        <f t="shared" si="221"/>
        <v/>
      </c>
    </row>
    <row r="12109" spans="9:9" x14ac:dyDescent="0.25">
      <c r="I12109" t="str">
        <f t="shared" si="221"/>
        <v/>
      </c>
    </row>
    <row r="12110" spans="9:9" x14ac:dyDescent="0.25">
      <c r="I12110" t="str">
        <f t="shared" si="221"/>
        <v/>
      </c>
    </row>
    <row r="12111" spans="9:9" x14ac:dyDescent="0.25">
      <c r="I12111" t="str">
        <f t="shared" si="221"/>
        <v/>
      </c>
    </row>
    <row r="12112" spans="9:9" x14ac:dyDescent="0.25">
      <c r="I12112" t="str">
        <f t="shared" si="221"/>
        <v/>
      </c>
    </row>
    <row r="12113" spans="9:9" x14ac:dyDescent="0.25">
      <c r="I12113" t="str">
        <f t="shared" si="221"/>
        <v/>
      </c>
    </row>
    <row r="12114" spans="9:9" x14ac:dyDescent="0.25">
      <c r="I12114" t="str">
        <f t="shared" si="221"/>
        <v/>
      </c>
    </row>
    <row r="12115" spans="9:9" x14ac:dyDescent="0.25">
      <c r="I12115" t="str">
        <f t="shared" si="221"/>
        <v/>
      </c>
    </row>
    <row r="12116" spans="9:9" x14ac:dyDescent="0.25">
      <c r="I12116" t="str">
        <f t="shared" si="221"/>
        <v/>
      </c>
    </row>
    <row r="12117" spans="9:9" x14ac:dyDescent="0.25">
      <c r="I12117" t="str">
        <f t="shared" si="221"/>
        <v/>
      </c>
    </row>
    <row r="12118" spans="9:9" x14ac:dyDescent="0.25">
      <c r="I12118" t="str">
        <f t="shared" si="221"/>
        <v/>
      </c>
    </row>
    <row r="12119" spans="9:9" x14ac:dyDescent="0.25">
      <c r="I12119" t="str">
        <f t="shared" si="221"/>
        <v/>
      </c>
    </row>
    <row r="12120" spans="9:9" x14ac:dyDescent="0.25">
      <c r="I12120" t="str">
        <f t="shared" si="221"/>
        <v/>
      </c>
    </row>
    <row r="12121" spans="9:9" x14ac:dyDescent="0.25">
      <c r="I12121" t="str">
        <f t="shared" si="221"/>
        <v/>
      </c>
    </row>
    <row r="12122" spans="9:9" x14ac:dyDescent="0.25">
      <c r="I12122" t="str">
        <f t="shared" si="221"/>
        <v/>
      </c>
    </row>
    <row r="12123" spans="9:9" x14ac:dyDescent="0.25">
      <c r="I12123" t="str">
        <f t="shared" si="221"/>
        <v/>
      </c>
    </row>
    <row r="12124" spans="9:9" x14ac:dyDescent="0.25">
      <c r="I12124" t="str">
        <f t="shared" si="221"/>
        <v/>
      </c>
    </row>
    <row r="12125" spans="9:9" x14ac:dyDescent="0.25">
      <c r="I12125" t="str">
        <f t="shared" si="221"/>
        <v/>
      </c>
    </row>
    <row r="12126" spans="9:9" x14ac:dyDescent="0.25">
      <c r="I12126" t="str">
        <f t="shared" si="221"/>
        <v/>
      </c>
    </row>
    <row r="12127" spans="9:9" x14ac:dyDescent="0.25">
      <c r="I12127" t="str">
        <f t="shared" si="221"/>
        <v/>
      </c>
    </row>
    <row r="12128" spans="9:9" x14ac:dyDescent="0.25">
      <c r="I12128" t="str">
        <f t="shared" si="221"/>
        <v/>
      </c>
    </row>
    <row r="12129" spans="9:9" x14ac:dyDescent="0.25">
      <c r="I12129" t="str">
        <f t="shared" si="221"/>
        <v/>
      </c>
    </row>
    <row r="12130" spans="9:9" x14ac:dyDescent="0.25">
      <c r="I12130" t="str">
        <f t="shared" si="221"/>
        <v/>
      </c>
    </row>
    <row r="12131" spans="9:9" x14ac:dyDescent="0.25">
      <c r="I12131" t="str">
        <f t="shared" si="221"/>
        <v/>
      </c>
    </row>
    <row r="12132" spans="9:9" x14ac:dyDescent="0.25">
      <c r="I12132" t="str">
        <f t="shared" si="221"/>
        <v/>
      </c>
    </row>
    <row r="12133" spans="9:9" x14ac:dyDescent="0.25">
      <c r="I12133" t="str">
        <f t="shared" si="221"/>
        <v/>
      </c>
    </row>
    <row r="12134" spans="9:9" x14ac:dyDescent="0.25">
      <c r="I12134" t="str">
        <f t="shared" si="221"/>
        <v/>
      </c>
    </row>
    <row r="12135" spans="9:9" x14ac:dyDescent="0.25">
      <c r="I12135" t="str">
        <f t="shared" si="221"/>
        <v/>
      </c>
    </row>
    <row r="12136" spans="9:9" x14ac:dyDescent="0.25">
      <c r="I12136" t="str">
        <f t="shared" si="221"/>
        <v/>
      </c>
    </row>
    <row r="12137" spans="9:9" x14ac:dyDescent="0.25">
      <c r="I12137" t="str">
        <f t="shared" si="221"/>
        <v/>
      </c>
    </row>
    <row r="12138" spans="9:9" x14ac:dyDescent="0.25">
      <c r="I12138" t="str">
        <f t="shared" si="221"/>
        <v/>
      </c>
    </row>
    <row r="12139" spans="9:9" x14ac:dyDescent="0.25">
      <c r="I12139" t="str">
        <f t="shared" si="221"/>
        <v/>
      </c>
    </row>
    <row r="12140" spans="9:9" x14ac:dyDescent="0.25">
      <c r="I12140" t="str">
        <f t="shared" si="221"/>
        <v/>
      </c>
    </row>
    <row r="12141" spans="9:9" x14ac:dyDescent="0.25">
      <c r="I12141" t="str">
        <f t="shared" si="221"/>
        <v/>
      </c>
    </row>
    <row r="12142" spans="9:9" x14ac:dyDescent="0.25">
      <c r="I12142" t="str">
        <f t="shared" si="221"/>
        <v/>
      </c>
    </row>
    <row r="12143" spans="9:9" x14ac:dyDescent="0.25">
      <c r="I12143" t="str">
        <f t="shared" si="221"/>
        <v/>
      </c>
    </row>
    <row r="12144" spans="9:9" x14ac:dyDescent="0.25">
      <c r="I12144" t="str">
        <f t="shared" si="221"/>
        <v/>
      </c>
    </row>
    <row r="12145" spans="9:9" x14ac:dyDescent="0.25">
      <c r="I12145" t="str">
        <f t="shared" si="221"/>
        <v/>
      </c>
    </row>
    <row r="12146" spans="9:9" x14ac:dyDescent="0.25">
      <c r="I12146" t="str">
        <f t="shared" si="221"/>
        <v/>
      </c>
    </row>
    <row r="12147" spans="9:9" x14ac:dyDescent="0.25">
      <c r="I12147" t="str">
        <f t="shared" si="221"/>
        <v/>
      </c>
    </row>
    <row r="12148" spans="9:9" x14ac:dyDescent="0.25">
      <c r="I12148" t="str">
        <f t="shared" si="221"/>
        <v/>
      </c>
    </row>
    <row r="12149" spans="9:9" x14ac:dyDescent="0.25">
      <c r="I12149" t="str">
        <f t="shared" si="221"/>
        <v/>
      </c>
    </row>
    <row r="12150" spans="9:9" x14ac:dyDescent="0.25">
      <c r="I12150" t="str">
        <f t="shared" si="221"/>
        <v/>
      </c>
    </row>
    <row r="12151" spans="9:9" x14ac:dyDescent="0.25">
      <c r="I12151" t="str">
        <f t="shared" si="221"/>
        <v/>
      </c>
    </row>
    <row r="12152" spans="9:9" x14ac:dyDescent="0.25">
      <c r="I12152" t="str">
        <f t="shared" si="221"/>
        <v/>
      </c>
    </row>
    <row r="12153" spans="9:9" x14ac:dyDescent="0.25">
      <c r="I12153" t="str">
        <f t="shared" si="221"/>
        <v/>
      </c>
    </row>
    <row r="12154" spans="9:9" x14ac:dyDescent="0.25">
      <c r="I12154" t="str">
        <f t="shared" si="221"/>
        <v/>
      </c>
    </row>
    <row r="12155" spans="9:9" x14ac:dyDescent="0.25">
      <c r="I12155" t="str">
        <f t="shared" si="221"/>
        <v/>
      </c>
    </row>
    <row r="12156" spans="9:9" x14ac:dyDescent="0.25">
      <c r="I12156" t="str">
        <f t="shared" si="221"/>
        <v/>
      </c>
    </row>
    <row r="12157" spans="9:9" x14ac:dyDescent="0.25">
      <c r="I12157" t="str">
        <f t="shared" si="221"/>
        <v/>
      </c>
    </row>
    <row r="12158" spans="9:9" x14ac:dyDescent="0.25">
      <c r="I12158" t="str">
        <f t="shared" si="221"/>
        <v/>
      </c>
    </row>
    <row r="12159" spans="9:9" x14ac:dyDescent="0.25">
      <c r="I12159" t="str">
        <f t="shared" si="221"/>
        <v/>
      </c>
    </row>
    <row r="12160" spans="9:9" x14ac:dyDescent="0.25">
      <c r="I12160" t="str">
        <f t="shared" si="221"/>
        <v/>
      </c>
    </row>
    <row r="12161" spans="9:9" x14ac:dyDescent="0.25">
      <c r="I12161" t="str">
        <f t="shared" si="221"/>
        <v/>
      </c>
    </row>
    <row r="12162" spans="9:9" x14ac:dyDescent="0.25">
      <c r="I12162" t="str">
        <f t="shared" si="221"/>
        <v/>
      </c>
    </row>
    <row r="12163" spans="9:9" x14ac:dyDescent="0.25">
      <c r="I12163" t="str">
        <f t="shared" si="221"/>
        <v/>
      </c>
    </row>
    <row r="12164" spans="9:9" x14ac:dyDescent="0.25">
      <c r="I12164" t="str">
        <f t="shared" si="221"/>
        <v/>
      </c>
    </row>
    <row r="12165" spans="9:9" x14ac:dyDescent="0.25">
      <c r="I12165" t="str">
        <f t="shared" si="221"/>
        <v/>
      </c>
    </row>
    <row r="12166" spans="9:9" x14ac:dyDescent="0.25">
      <c r="I12166" t="str">
        <f t="shared" ref="I12166:I12229" si="222">IF(OR(H12166="",H12166="(blank)"),"",1)</f>
        <v/>
      </c>
    </row>
    <row r="12167" spans="9:9" x14ac:dyDescent="0.25">
      <c r="I12167" t="str">
        <f t="shared" si="222"/>
        <v/>
      </c>
    </row>
    <row r="12168" spans="9:9" x14ac:dyDescent="0.25">
      <c r="I12168" t="str">
        <f t="shared" si="222"/>
        <v/>
      </c>
    </row>
    <row r="12169" spans="9:9" x14ac:dyDescent="0.25">
      <c r="I12169" t="str">
        <f t="shared" si="222"/>
        <v/>
      </c>
    </row>
    <row r="12170" spans="9:9" x14ac:dyDescent="0.25">
      <c r="I12170" t="str">
        <f t="shared" si="222"/>
        <v/>
      </c>
    </row>
    <row r="12171" spans="9:9" x14ac:dyDescent="0.25">
      <c r="I12171" t="str">
        <f t="shared" si="222"/>
        <v/>
      </c>
    </row>
    <row r="12172" spans="9:9" x14ac:dyDescent="0.25">
      <c r="I12172" t="str">
        <f t="shared" si="222"/>
        <v/>
      </c>
    </row>
    <row r="12173" spans="9:9" x14ac:dyDescent="0.25">
      <c r="I12173" t="str">
        <f t="shared" si="222"/>
        <v/>
      </c>
    </row>
    <row r="12174" spans="9:9" x14ac:dyDescent="0.25">
      <c r="I12174" t="str">
        <f t="shared" si="222"/>
        <v/>
      </c>
    </row>
    <row r="12175" spans="9:9" x14ac:dyDescent="0.25">
      <c r="I12175" t="str">
        <f t="shared" si="222"/>
        <v/>
      </c>
    </row>
    <row r="12176" spans="9:9" x14ac:dyDescent="0.25">
      <c r="I12176" t="str">
        <f t="shared" si="222"/>
        <v/>
      </c>
    </row>
    <row r="12177" spans="9:9" x14ac:dyDescent="0.25">
      <c r="I12177" t="str">
        <f t="shared" si="222"/>
        <v/>
      </c>
    </row>
    <row r="12178" spans="9:9" x14ac:dyDescent="0.25">
      <c r="I12178" t="str">
        <f t="shared" si="222"/>
        <v/>
      </c>
    </row>
    <row r="12179" spans="9:9" x14ac:dyDescent="0.25">
      <c r="I12179" t="str">
        <f t="shared" si="222"/>
        <v/>
      </c>
    </row>
    <row r="12180" spans="9:9" x14ac:dyDescent="0.25">
      <c r="I12180" t="str">
        <f t="shared" si="222"/>
        <v/>
      </c>
    </row>
    <row r="12181" spans="9:9" x14ac:dyDescent="0.25">
      <c r="I12181" t="str">
        <f t="shared" si="222"/>
        <v/>
      </c>
    </row>
    <row r="12182" spans="9:9" x14ac:dyDescent="0.25">
      <c r="I12182" t="str">
        <f t="shared" si="222"/>
        <v/>
      </c>
    </row>
    <row r="12183" spans="9:9" x14ac:dyDescent="0.25">
      <c r="I12183" t="str">
        <f t="shared" si="222"/>
        <v/>
      </c>
    </row>
    <row r="12184" spans="9:9" x14ac:dyDescent="0.25">
      <c r="I12184" t="str">
        <f t="shared" si="222"/>
        <v/>
      </c>
    </row>
    <row r="12185" spans="9:9" x14ac:dyDescent="0.25">
      <c r="I12185" t="str">
        <f t="shared" si="222"/>
        <v/>
      </c>
    </row>
    <row r="12186" spans="9:9" x14ac:dyDescent="0.25">
      <c r="I12186" t="str">
        <f t="shared" si="222"/>
        <v/>
      </c>
    </row>
    <row r="12187" spans="9:9" x14ac:dyDescent="0.25">
      <c r="I12187" t="str">
        <f t="shared" si="222"/>
        <v/>
      </c>
    </row>
    <row r="12188" spans="9:9" x14ac:dyDescent="0.25">
      <c r="I12188" t="str">
        <f t="shared" si="222"/>
        <v/>
      </c>
    </row>
    <row r="12189" spans="9:9" x14ac:dyDescent="0.25">
      <c r="I12189" t="str">
        <f t="shared" si="222"/>
        <v/>
      </c>
    </row>
    <row r="12190" spans="9:9" x14ac:dyDescent="0.25">
      <c r="I12190" t="str">
        <f t="shared" si="222"/>
        <v/>
      </c>
    </row>
    <row r="12191" spans="9:9" x14ac:dyDescent="0.25">
      <c r="I12191" t="str">
        <f t="shared" si="222"/>
        <v/>
      </c>
    </row>
    <row r="12192" spans="9:9" x14ac:dyDescent="0.25">
      <c r="I12192" t="str">
        <f t="shared" si="222"/>
        <v/>
      </c>
    </row>
    <row r="12193" spans="9:9" x14ac:dyDescent="0.25">
      <c r="I12193" t="str">
        <f t="shared" si="222"/>
        <v/>
      </c>
    </row>
    <row r="12194" spans="9:9" x14ac:dyDescent="0.25">
      <c r="I12194" t="str">
        <f t="shared" si="222"/>
        <v/>
      </c>
    </row>
    <row r="12195" spans="9:9" x14ac:dyDescent="0.25">
      <c r="I12195" t="str">
        <f t="shared" si="222"/>
        <v/>
      </c>
    </row>
    <row r="12196" spans="9:9" x14ac:dyDescent="0.25">
      <c r="I12196" t="str">
        <f t="shared" si="222"/>
        <v/>
      </c>
    </row>
    <row r="12197" spans="9:9" x14ac:dyDescent="0.25">
      <c r="I12197" t="str">
        <f t="shared" si="222"/>
        <v/>
      </c>
    </row>
    <row r="12198" spans="9:9" x14ac:dyDescent="0.25">
      <c r="I12198" t="str">
        <f t="shared" si="222"/>
        <v/>
      </c>
    </row>
    <row r="12199" spans="9:9" x14ac:dyDescent="0.25">
      <c r="I12199" t="str">
        <f t="shared" si="222"/>
        <v/>
      </c>
    </row>
    <row r="12200" spans="9:9" x14ac:dyDescent="0.25">
      <c r="I12200" t="str">
        <f t="shared" si="222"/>
        <v/>
      </c>
    </row>
    <row r="12201" spans="9:9" x14ac:dyDescent="0.25">
      <c r="I12201" t="str">
        <f t="shared" si="222"/>
        <v/>
      </c>
    </row>
    <row r="12202" spans="9:9" x14ac:dyDescent="0.25">
      <c r="I12202" t="str">
        <f t="shared" si="222"/>
        <v/>
      </c>
    </row>
    <row r="12203" spans="9:9" x14ac:dyDescent="0.25">
      <c r="I12203" t="str">
        <f t="shared" si="222"/>
        <v/>
      </c>
    </row>
    <row r="12204" spans="9:9" x14ac:dyDescent="0.25">
      <c r="I12204" t="str">
        <f t="shared" si="222"/>
        <v/>
      </c>
    </row>
    <row r="12205" spans="9:9" x14ac:dyDescent="0.25">
      <c r="I12205" t="str">
        <f t="shared" si="222"/>
        <v/>
      </c>
    </row>
    <row r="12206" spans="9:9" x14ac:dyDescent="0.25">
      <c r="I12206" t="str">
        <f t="shared" si="222"/>
        <v/>
      </c>
    </row>
    <row r="12207" spans="9:9" x14ac:dyDescent="0.25">
      <c r="I12207" t="str">
        <f t="shared" si="222"/>
        <v/>
      </c>
    </row>
    <row r="12208" spans="9:9" x14ac:dyDescent="0.25">
      <c r="I12208" t="str">
        <f t="shared" si="222"/>
        <v/>
      </c>
    </row>
    <row r="12209" spans="9:9" x14ac:dyDescent="0.25">
      <c r="I12209" t="str">
        <f t="shared" si="222"/>
        <v/>
      </c>
    </row>
    <row r="12210" spans="9:9" x14ac:dyDescent="0.25">
      <c r="I12210" t="str">
        <f t="shared" si="222"/>
        <v/>
      </c>
    </row>
    <row r="12211" spans="9:9" x14ac:dyDescent="0.25">
      <c r="I12211" t="str">
        <f t="shared" si="222"/>
        <v/>
      </c>
    </row>
    <row r="12212" spans="9:9" x14ac:dyDescent="0.25">
      <c r="I12212" t="str">
        <f t="shared" si="222"/>
        <v/>
      </c>
    </row>
    <row r="12213" spans="9:9" x14ac:dyDescent="0.25">
      <c r="I12213" t="str">
        <f t="shared" si="222"/>
        <v/>
      </c>
    </row>
    <row r="12214" spans="9:9" x14ac:dyDescent="0.25">
      <c r="I12214" t="str">
        <f t="shared" si="222"/>
        <v/>
      </c>
    </row>
    <row r="12215" spans="9:9" x14ac:dyDescent="0.25">
      <c r="I12215" t="str">
        <f t="shared" si="222"/>
        <v/>
      </c>
    </row>
    <row r="12216" spans="9:9" x14ac:dyDescent="0.25">
      <c r="I12216" t="str">
        <f t="shared" si="222"/>
        <v/>
      </c>
    </row>
    <row r="12217" spans="9:9" x14ac:dyDescent="0.25">
      <c r="I12217" t="str">
        <f t="shared" si="222"/>
        <v/>
      </c>
    </row>
    <row r="12218" spans="9:9" x14ac:dyDescent="0.25">
      <c r="I12218" t="str">
        <f t="shared" si="222"/>
        <v/>
      </c>
    </row>
    <row r="12219" spans="9:9" x14ac:dyDescent="0.25">
      <c r="I12219" t="str">
        <f t="shared" si="222"/>
        <v/>
      </c>
    </row>
    <row r="12220" spans="9:9" x14ac:dyDescent="0.25">
      <c r="I12220" t="str">
        <f t="shared" si="222"/>
        <v/>
      </c>
    </row>
    <row r="12221" spans="9:9" x14ac:dyDescent="0.25">
      <c r="I12221" t="str">
        <f t="shared" si="222"/>
        <v/>
      </c>
    </row>
    <row r="12222" spans="9:9" x14ac:dyDescent="0.25">
      <c r="I12222" t="str">
        <f t="shared" si="222"/>
        <v/>
      </c>
    </row>
    <row r="12223" spans="9:9" x14ac:dyDescent="0.25">
      <c r="I12223" t="str">
        <f t="shared" si="222"/>
        <v/>
      </c>
    </row>
    <row r="12224" spans="9:9" x14ac:dyDescent="0.25">
      <c r="I12224" t="str">
        <f t="shared" si="222"/>
        <v/>
      </c>
    </row>
    <row r="12225" spans="9:9" x14ac:dyDescent="0.25">
      <c r="I12225" t="str">
        <f t="shared" si="222"/>
        <v/>
      </c>
    </row>
    <row r="12226" spans="9:9" x14ac:dyDescent="0.25">
      <c r="I12226" t="str">
        <f t="shared" si="222"/>
        <v/>
      </c>
    </row>
    <row r="12227" spans="9:9" x14ac:dyDescent="0.25">
      <c r="I12227" t="str">
        <f t="shared" si="222"/>
        <v/>
      </c>
    </row>
    <row r="12228" spans="9:9" x14ac:dyDescent="0.25">
      <c r="I12228" t="str">
        <f t="shared" si="222"/>
        <v/>
      </c>
    </row>
    <row r="12229" spans="9:9" x14ac:dyDescent="0.25">
      <c r="I12229" t="str">
        <f t="shared" si="222"/>
        <v/>
      </c>
    </row>
    <row r="12230" spans="9:9" x14ac:dyDescent="0.25">
      <c r="I12230" t="str">
        <f t="shared" ref="I12230:I12293" si="223">IF(OR(H12230="",H12230="(blank)"),"",1)</f>
        <v/>
      </c>
    </row>
    <row r="12231" spans="9:9" x14ac:dyDescent="0.25">
      <c r="I12231" t="str">
        <f t="shared" si="223"/>
        <v/>
      </c>
    </row>
    <row r="12232" spans="9:9" x14ac:dyDescent="0.25">
      <c r="I12232" t="str">
        <f t="shared" si="223"/>
        <v/>
      </c>
    </row>
    <row r="12233" spans="9:9" x14ac:dyDescent="0.25">
      <c r="I12233" t="str">
        <f t="shared" si="223"/>
        <v/>
      </c>
    </row>
    <row r="12234" spans="9:9" x14ac:dyDescent="0.25">
      <c r="I12234" t="str">
        <f t="shared" si="223"/>
        <v/>
      </c>
    </row>
    <row r="12235" spans="9:9" x14ac:dyDescent="0.25">
      <c r="I12235" t="str">
        <f t="shared" si="223"/>
        <v/>
      </c>
    </row>
    <row r="12236" spans="9:9" x14ac:dyDescent="0.25">
      <c r="I12236" t="str">
        <f t="shared" si="223"/>
        <v/>
      </c>
    </row>
    <row r="12237" spans="9:9" x14ac:dyDescent="0.25">
      <c r="I12237" t="str">
        <f t="shared" si="223"/>
        <v/>
      </c>
    </row>
    <row r="12238" spans="9:9" x14ac:dyDescent="0.25">
      <c r="I12238" t="str">
        <f t="shared" si="223"/>
        <v/>
      </c>
    </row>
    <row r="12239" spans="9:9" x14ac:dyDescent="0.25">
      <c r="I12239" t="str">
        <f t="shared" si="223"/>
        <v/>
      </c>
    </row>
    <row r="12240" spans="9:9" x14ac:dyDescent="0.25">
      <c r="I12240" t="str">
        <f t="shared" si="223"/>
        <v/>
      </c>
    </row>
    <row r="12241" spans="9:9" x14ac:dyDescent="0.25">
      <c r="I12241" t="str">
        <f t="shared" si="223"/>
        <v/>
      </c>
    </row>
    <row r="12242" spans="9:9" x14ac:dyDescent="0.25">
      <c r="I12242" t="str">
        <f t="shared" si="223"/>
        <v/>
      </c>
    </row>
    <row r="12243" spans="9:9" x14ac:dyDescent="0.25">
      <c r="I12243" t="str">
        <f t="shared" si="223"/>
        <v/>
      </c>
    </row>
    <row r="12244" spans="9:9" x14ac:dyDescent="0.25">
      <c r="I12244" t="str">
        <f t="shared" si="223"/>
        <v/>
      </c>
    </row>
    <row r="12245" spans="9:9" x14ac:dyDescent="0.25">
      <c r="I12245" t="str">
        <f t="shared" si="223"/>
        <v/>
      </c>
    </row>
    <row r="12246" spans="9:9" x14ac:dyDescent="0.25">
      <c r="I12246" t="str">
        <f t="shared" si="223"/>
        <v/>
      </c>
    </row>
    <row r="12247" spans="9:9" x14ac:dyDescent="0.25">
      <c r="I12247" t="str">
        <f t="shared" si="223"/>
        <v/>
      </c>
    </row>
    <row r="12248" spans="9:9" x14ac:dyDescent="0.25">
      <c r="I12248" t="str">
        <f t="shared" si="223"/>
        <v/>
      </c>
    </row>
    <row r="12249" spans="9:9" x14ac:dyDescent="0.25">
      <c r="I12249" t="str">
        <f t="shared" si="223"/>
        <v/>
      </c>
    </row>
    <row r="12250" spans="9:9" x14ac:dyDescent="0.25">
      <c r="I12250" t="str">
        <f t="shared" si="223"/>
        <v/>
      </c>
    </row>
    <row r="12251" spans="9:9" x14ac:dyDescent="0.25">
      <c r="I12251" t="str">
        <f t="shared" si="223"/>
        <v/>
      </c>
    </row>
    <row r="12252" spans="9:9" x14ac:dyDescent="0.25">
      <c r="I12252" t="str">
        <f t="shared" si="223"/>
        <v/>
      </c>
    </row>
    <row r="12253" spans="9:9" x14ac:dyDescent="0.25">
      <c r="I12253" t="str">
        <f t="shared" si="223"/>
        <v/>
      </c>
    </row>
    <row r="12254" spans="9:9" x14ac:dyDescent="0.25">
      <c r="I12254" t="str">
        <f t="shared" si="223"/>
        <v/>
      </c>
    </row>
    <row r="12255" spans="9:9" x14ac:dyDescent="0.25">
      <c r="I12255" t="str">
        <f t="shared" si="223"/>
        <v/>
      </c>
    </row>
    <row r="12256" spans="9:9" x14ac:dyDescent="0.25">
      <c r="I12256" t="str">
        <f t="shared" si="223"/>
        <v/>
      </c>
    </row>
    <row r="12257" spans="9:9" x14ac:dyDescent="0.25">
      <c r="I12257" t="str">
        <f t="shared" si="223"/>
        <v/>
      </c>
    </row>
    <row r="12258" spans="9:9" x14ac:dyDescent="0.25">
      <c r="I12258" t="str">
        <f t="shared" si="223"/>
        <v/>
      </c>
    </row>
    <row r="12259" spans="9:9" x14ac:dyDescent="0.25">
      <c r="I12259" t="str">
        <f t="shared" si="223"/>
        <v/>
      </c>
    </row>
    <row r="12260" spans="9:9" x14ac:dyDescent="0.25">
      <c r="I12260" t="str">
        <f t="shared" si="223"/>
        <v/>
      </c>
    </row>
    <row r="12261" spans="9:9" x14ac:dyDescent="0.25">
      <c r="I12261" t="str">
        <f t="shared" si="223"/>
        <v/>
      </c>
    </row>
    <row r="12262" spans="9:9" x14ac:dyDescent="0.25">
      <c r="I12262" t="str">
        <f t="shared" si="223"/>
        <v/>
      </c>
    </row>
    <row r="12263" spans="9:9" x14ac:dyDescent="0.25">
      <c r="I12263" t="str">
        <f t="shared" si="223"/>
        <v/>
      </c>
    </row>
    <row r="12264" spans="9:9" x14ac:dyDescent="0.25">
      <c r="I12264" t="str">
        <f t="shared" si="223"/>
        <v/>
      </c>
    </row>
    <row r="12265" spans="9:9" x14ac:dyDescent="0.25">
      <c r="I12265" t="str">
        <f t="shared" si="223"/>
        <v/>
      </c>
    </row>
    <row r="12266" spans="9:9" x14ac:dyDescent="0.25">
      <c r="I12266" t="str">
        <f t="shared" si="223"/>
        <v/>
      </c>
    </row>
    <row r="12267" spans="9:9" x14ac:dyDescent="0.25">
      <c r="I12267" t="str">
        <f t="shared" si="223"/>
        <v/>
      </c>
    </row>
    <row r="12268" spans="9:9" x14ac:dyDescent="0.25">
      <c r="I12268" t="str">
        <f t="shared" si="223"/>
        <v/>
      </c>
    </row>
    <row r="12269" spans="9:9" x14ac:dyDescent="0.25">
      <c r="I12269" t="str">
        <f t="shared" si="223"/>
        <v/>
      </c>
    </row>
    <row r="12270" spans="9:9" x14ac:dyDescent="0.25">
      <c r="I12270" t="str">
        <f t="shared" si="223"/>
        <v/>
      </c>
    </row>
    <row r="12271" spans="9:9" x14ac:dyDescent="0.25">
      <c r="I12271" t="str">
        <f t="shared" si="223"/>
        <v/>
      </c>
    </row>
    <row r="12272" spans="9:9" x14ac:dyDescent="0.25">
      <c r="I12272" t="str">
        <f t="shared" si="223"/>
        <v/>
      </c>
    </row>
    <row r="12273" spans="9:9" x14ac:dyDescent="0.25">
      <c r="I12273" t="str">
        <f t="shared" si="223"/>
        <v/>
      </c>
    </row>
    <row r="12274" spans="9:9" x14ac:dyDescent="0.25">
      <c r="I12274" t="str">
        <f t="shared" si="223"/>
        <v/>
      </c>
    </row>
    <row r="12275" spans="9:9" x14ac:dyDescent="0.25">
      <c r="I12275" t="str">
        <f t="shared" si="223"/>
        <v/>
      </c>
    </row>
    <row r="12276" spans="9:9" x14ac:dyDescent="0.25">
      <c r="I12276" t="str">
        <f t="shared" si="223"/>
        <v/>
      </c>
    </row>
    <row r="12277" spans="9:9" x14ac:dyDescent="0.25">
      <c r="I12277" t="str">
        <f t="shared" si="223"/>
        <v/>
      </c>
    </row>
    <row r="12278" spans="9:9" x14ac:dyDescent="0.25">
      <c r="I12278" t="str">
        <f t="shared" si="223"/>
        <v/>
      </c>
    </row>
    <row r="12279" spans="9:9" x14ac:dyDescent="0.25">
      <c r="I12279" t="str">
        <f t="shared" si="223"/>
        <v/>
      </c>
    </row>
    <row r="12280" spans="9:9" x14ac:dyDescent="0.25">
      <c r="I12280" t="str">
        <f t="shared" si="223"/>
        <v/>
      </c>
    </row>
    <row r="12281" spans="9:9" x14ac:dyDescent="0.25">
      <c r="I12281" t="str">
        <f t="shared" si="223"/>
        <v/>
      </c>
    </row>
    <row r="12282" spans="9:9" x14ac:dyDescent="0.25">
      <c r="I12282" t="str">
        <f t="shared" si="223"/>
        <v/>
      </c>
    </row>
    <row r="12283" spans="9:9" x14ac:dyDescent="0.25">
      <c r="I12283" t="str">
        <f t="shared" si="223"/>
        <v/>
      </c>
    </row>
    <row r="12284" spans="9:9" x14ac:dyDescent="0.25">
      <c r="I12284" t="str">
        <f t="shared" si="223"/>
        <v/>
      </c>
    </row>
    <row r="12285" spans="9:9" x14ac:dyDescent="0.25">
      <c r="I12285" t="str">
        <f t="shared" si="223"/>
        <v/>
      </c>
    </row>
    <row r="12286" spans="9:9" x14ac:dyDescent="0.25">
      <c r="I12286" t="str">
        <f t="shared" si="223"/>
        <v/>
      </c>
    </row>
    <row r="12287" spans="9:9" x14ac:dyDescent="0.25">
      <c r="I12287" t="str">
        <f t="shared" si="223"/>
        <v/>
      </c>
    </row>
    <row r="12288" spans="9:9" x14ac:dyDescent="0.25">
      <c r="I12288" t="str">
        <f t="shared" si="223"/>
        <v/>
      </c>
    </row>
    <row r="12289" spans="9:9" x14ac:dyDescent="0.25">
      <c r="I12289" t="str">
        <f t="shared" si="223"/>
        <v/>
      </c>
    </row>
    <row r="12290" spans="9:9" x14ac:dyDescent="0.25">
      <c r="I12290" t="str">
        <f t="shared" si="223"/>
        <v/>
      </c>
    </row>
    <row r="12291" spans="9:9" x14ac:dyDescent="0.25">
      <c r="I12291" t="str">
        <f t="shared" si="223"/>
        <v/>
      </c>
    </row>
    <row r="12292" spans="9:9" x14ac:dyDescent="0.25">
      <c r="I12292" t="str">
        <f t="shared" si="223"/>
        <v/>
      </c>
    </row>
    <row r="12293" spans="9:9" x14ac:dyDescent="0.25">
      <c r="I12293" t="str">
        <f t="shared" si="223"/>
        <v/>
      </c>
    </row>
    <row r="12294" spans="9:9" x14ac:dyDescent="0.25">
      <c r="I12294" t="str">
        <f t="shared" ref="I12294:I12357" si="224">IF(OR(H12294="",H12294="(blank)"),"",1)</f>
        <v/>
      </c>
    </row>
    <row r="12295" spans="9:9" x14ac:dyDescent="0.25">
      <c r="I12295" t="str">
        <f t="shared" si="224"/>
        <v/>
      </c>
    </row>
    <row r="12296" spans="9:9" x14ac:dyDescent="0.25">
      <c r="I12296" t="str">
        <f t="shared" si="224"/>
        <v/>
      </c>
    </row>
    <row r="12297" spans="9:9" x14ac:dyDescent="0.25">
      <c r="I12297" t="str">
        <f t="shared" si="224"/>
        <v/>
      </c>
    </row>
    <row r="12298" spans="9:9" x14ac:dyDescent="0.25">
      <c r="I12298" t="str">
        <f t="shared" si="224"/>
        <v/>
      </c>
    </row>
    <row r="12299" spans="9:9" x14ac:dyDescent="0.25">
      <c r="I12299" t="str">
        <f t="shared" si="224"/>
        <v/>
      </c>
    </row>
    <row r="12300" spans="9:9" x14ac:dyDescent="0.25">
      <c r="I12300" t="str">
        <f t="shared" si="224"/>
        <v/>
      </c>
    </row>
    <row r="12301" spans="9:9" x14ac:dyDescent="0.25">
      <c r="I12301" t="str">
        <f t="shared" si="224"/>
        <v/>
      </c>
    </row>
    <row r="12302" spans="9:9" x14ac:dyDescent="0.25">
      <c r="I12302" t="str">
        <f t="shared" si="224"/>
        <v/>
      </c>
    </row>
    <row r="12303" spans="9:9" x14ac:dyDescent="0.25">
      <c r="I12303" t="str">
        <f t="shared" si="224"/>
        <v/>
      </c>
    </row>
    <row r="12304" spans="9:9" x14ac:dyDescent="0.25">
      <c r="I12304" t="str">
        <f t="shared" si="224"/>
        <v/>
      </c>
    </row>
    <row r="12305" spans="9:9" x14ac:dyDescent="0.25">
      <c r="I12305" t="str">
        <f t="shared" si="224"/>
        <v/>
      </c>
    </row>
    <row r="12306" spans="9:9" x14ac:dyDescent="0.25">
      <c r="I12306" t="str">
        <f t="shared" si="224"/>
        <v/>
      </c>
    </row>
    <row r="12307" spans="9:9" x14ac:dyDescent="0.25">
      <c r="I12307" t="str">
        <f t="shared" si="224"/>
        <v/>
      </c>
    </row>
    <row r="12308" spans="9:9" x14ac:dyDescent="0.25">
      <c r="I12308" t="str">
        <f t="shared" si="224"/>
        <v/>
      </c>
    </row>
    <row r="12309" spans="9:9" x14ac:dyDescent="0.25">
      <c r="I12309" t="str">
        <f t="shared" si="224"/>
        <v/>
      </c>
    </row>
    <row r="12310" spans="9:9" x14ac:dyDescent="0.25">
      <c r="I12310" t="str">
        <f t="shared" si="224"/>
        <v/>
      </c>
    </row>
    <row r="12311" spans="9:9" x14ac:dyDescent="0.25">
      <c r="I12311" t="str">
        <f t="shared" si="224"/>
        <v/>
      </c>
    </row>
    <row r="12312" spans="9:9" x14ac:dyDescent="0.25">
      <c r="I12312" t="str">
        <f t="shared" si="224"/>
        <v/>
      </c>
    </row>
    <row r="12313" spans="9:9" x14ac:dyDescent="0.25">
      <c r="I12313" t="str">
        <f t="shared" si="224"/>
        <v/>
      </c>
    </row>
    <row r="12314" spans="9:9" x14ac:dyDescent="0.25">
      <c r="I12314" t="str">
        <f t="shared" si="224"/>
        <v/>
      </c>
    </row>
    <row r="12315" spans="9:9" x14ac:dyDescent="0.25">
      <c r="I12315" t="str">
        <f t="shared" si="224"/>
        <v/>
      </c>
    </row>
    <row r="12316" spans="9:9" x14ac:dyDescent="0.25">
      <c r="I12316" t="str">
        <f t="shared" si="224"/>
        <v/>
      </c>
    </row>
    <row r="12317" spans="9:9" x14ac:dyDescent="0.25">
      <c r="I12317" t="str">
        <f t="shared" si="224"/>
        <v/>
      </c>
    </row>
    <row r="12318" spans="9:9" x14ac:dyDescent="0.25">
      <c r="I12318" t="str">
        <f t="shared" si="224"/>
        <v/>
      </c>
    </row>
    <row r="12319" spans="9:9" x14ac:dyDescent="0.25">
      <c r="I12319" t="str">
        <f t="shared" si="224"/>
        <v/>
      </c>
    </row>
    <row r="12320" spans="9:9" x14ac:dyDescent="0.25">
      <c r="I12320" t="str">
        <f t="shared" si="224"/>
        <v/>
      </c>
    </row>
    <row r="12321" spans="9:9" x14ac:dyDescent="0.25">
      <c r="I12321" t="str">
        <f t="shared" si="224"/>
        <v/>
      </c>
    </row>
    <row r="12322" spans="9:9" x14ac:dyDescent="0.25">
      <c r="I12322" t="str">
        <f t="shared" si="224"/>
        <v/>
      </c>
    </row>
    <row r="12323" spans="9:9" x14ac:dyDescent="0.25">
      <c r="I12323" t="str">
        <f t="shared" si="224"/>
        <v/>
      </c>
    </row>
    <row r="12324" spans="9:9" x14ac:dyDescent="0.25">
      <c r="I12324" t="str">
        <f t="shared" si="224"/>
        <v/>
      </c>
    </row>
    <row r="12325" spans="9:9" x14ac:dyDescent="0.25">
      <c r="I12325" t="str">
        <f t="shared" si="224"/>
        <v/>
      </c>
    </row>
    <row r="12326" spans="9:9" x14ac:dyDescent="0.25">
      <c r="I12326" t="str">
        <f t="shared" si="224"/>
        <v/>
      </c>
    </row>
    <row r="12327" spans="9:9" x14ac:dyDescent="0.25">
      <c r="I12327" t="str">
        <f t="shared" si="224"/>
        <v/>
      </c>
    </row>
    <row r="12328" spans="9:9" x14ac:dyDescent="0.25">
      <c r="I12328" t="str">
        <f t="shared" si="224"/>
        <v/>
      </c>
    </row>
    <row r="12329" spans="9:9" x14ac:dyDescent="0.25">
      <c r="I12329" t="str">
        <f t="shared" si="224"/>
        <v/>
      </c>
    </row>
    <row r="12330" spans="9:9" x14ac:dyDescent="0.25">
      <c r="I12330" t="str">
        <f t="shared" si="224"/>
        <v/>
      </c>
    </row>
    <row r="12331" spans="9:9" x14ac:dyDescent="0.25">
      <c r="I12331" t="str">
        <f t="shared" si="224"/>
        <v/>
      </c>
    </row>
    <row r="12332" spans="9:9" x14ac:dyDescent="0.25">
      <c r="I12332" t="str">
        <f t="shared" si="224"/>
        <v/>
      </c>
    </row>
    <row r="12333" spans="9:9" x14ac:dyDescent="0.25">
      <c r="I12333" t="str">
        <f t="shared" si="224"/>
        <v/>
      </c>
    </row>
    <row r="12334" spans="9:9" x14ac:dyDescent="0.25">
      <c r="I12334" t="str">
        <f t="shared" si="224"/>
        <v/>
      </c>
    </row>
    <row r="12335" spans="9:9" x14ac:dyDescent="0.25">
      <c r="I12335" t="str">
        <f t="shared" si="224"/>
        <v/>
      </c>
    </row>
    <row r="12336" spans="9:9" x14ac:dyDescent="0.25">
      <c r="I12336" t="str">
        <f t="shared" si="224"/>
        <v/>
      </c>
    </row>
    <row r="12337" spans="9:9" x14ac:dyDescent="0.25">
      <c r="I12337" t="str">
        <f t="shared" si="224"/>
        <v/>
      </c>
    </row>
    <row r="12338" spans="9:9" x14ac:dyDescent="0.25">
      <c r="I12338" t="str">
        <f t="shared" si="224"/>
        <v/>
      </c>
    </row>
    <row r="12339" spans="9:9" x14ac:dyDescent="0.25">
      <c r="I12339" t="str">
        <f t="shared" si="224"/>
        <v/>
      </c>
    </row>
    <row r="12340" spans="9:9" x14ac:dyDescent="0.25">
      <c r="I12340" t="str">
        <f t="shared" si="224"/>
        <v/>
      </c>
    </row>
    <row r="12341" spans="9:9" x14ac:dyDescent="0.25">
      <c r="I12341" t="str">
        <f t="shared" si="224"/>
        <v/>
      </c>
    </row>
    <row r="12342" spans="9:9" x14ac:dyDescent="0.25">
      <c r="I12342" t="str">
        <f t="shared" si="224"/>
        <v/>
      </c>
    </row>
    <row r="12343" spans="9:9" x14ac:dyDescent="0.25">
      <c r="I12343" t="str">
        <f t="shared" si="224"/>
        <v/>
      </c>
    </row>
    <row r="12344" spans="9:9" x14ac:dyDescent="0.25">
      <c r="I12344" t="str">
        <f t="shared" si="224"/>
        <v/>
      </c>
    </row>
    <row r="12345" spans="9:9" x14ac:dyDescent="0.25">
      <c r="I12345" t="str">
        <f t="shared" si="224"/>
        <v/>
      </c>
    </row>
    <row r="12346" spans="9:9" x14ac:dyDescent="0.25">
      <c r="I12346" t="str">
        <f t="shared" si="224"/>
        <v/>
      </c>
    </row>
    <row r="12347" spans="9:9" x14ac:dyDescent="0.25">
      <c r="I12347" t="str">
        <f t="shared" si="224"/>
        <v/>
      </c>
    </row>
    <row r="12348" spans="9:9" x14ac:dyDescent="0.25">
      <c r="I12348" t="str">
        <f t="shared" si="224"/>
        <v/>
      </c>
    </row>
    <row r="12349" spans="9:9" x14ac:dyDescent="0.25">
      <c r="I12349" t="str">
        <f t="shared" si="224"/>
        <v/>
      </c>
    </row>
    <row r="12350" spans="9:9" x14ac:dyDescent="0.25">
      <c r="I12350" t="str">
        <f t="shared" si="224"/>
        <v/>
      </c>
    </row>
    <row r="12351" spans="9:9" x14ac:dyDescent="0.25">
      <c r="I12351" t="str">
        <f t="shared" si="224"/>
        <v/>
      </c>
    </row>
    <row r="12352" spans="9:9" x14ac:dyDescent="0.25">
      <c r="I12352" t="str">
        <f t="shared" si="224"/>
        <v/>
      </c>
    </row>
    <row r="12353" spans="9:9" x14ac:dyDescent="0.25">
      <c r="I12353" t="str">
        <f t="shared" si="224"/>
        <v/>
      </c>
    </row>
    <row r="12354" spans="9:9" x14ac:dyDescent="0.25">
      <c r="I12354" t="str">
        <f t="shared" si="224"/>
        <v/>
      </c>
    </row>
    <row r="12355" spans="9:9" x14ac:dyDescent="0.25">
      <c r="I12355" t="str">
        <f t="shared" si="224"/>
        <v/>
      </c>
    </row>
    <row r="12356" spans="9:9" x14ac:dyDescent="0.25">
      <c r="I12356" t="str">
        <f t="shared" si="224"/>
        <v/>
      </c>
    </row>
    <row r="12357" spans="9:9" x14ac:dyDescent="0.25">
      <c r="I12357" t="str">
        <f t="shared" si="224"/>
        <v/>
      </c>
    </row>
    <row r="12358" spans="9:9" x14ac:dyDescent="0.25">
      <c r="I12358" t="str">
        <f t="shared" ref="I12358:I12421" si="225">IF(OR(H12358="",H12358="(blank)"),"",1)</f>
        <v/>
      </c>
    </row>
    <row r="12359" spans="9:9" x14ac:dyDescent="0.25">
      <c r="I12359" t="str">
        <f t="shared" si="225"/>
        <v/>
      </c>
    </row>
    <row r="12360" spans="9:9" x14ac:dyDescent="0.25">
      <c r="I12360" t="str">
        <f t="shared" si="225"/>
        <v/>
      </c>
    </row>
    <row r="12361" spans="9:9" x14ac:dyDescent="0.25">
      <c r="I12361" t="str">
        <f t="shared" si="225"/>
        <v/>
      </c>
    </row>
    <row r="12362" spans="9:9" x14ac:dyDescent="0.25">
      <c r="I12362" t="str">
        <f t="shared" si="225"/>
        <v/>
      </c>
    </row>
    <row r="12363" spans="9:9" x14ac:dyDescent="0.25">
      <c r="I12363" t="str">
        <f t="shared" si="225"/>
        <v/>
      </c>
    </row>
    <row r="12364" spans="9:9" x14ac:dyDescent="0.25">
      <c r="I12364" t="str">
        <f t="shared" si="225"/>
        <v/>
      </c>
    </row>
    <row r="12365" spans="9:9" x14ac:dyDescent="0.25">
      <c r="I12365" t="str">
        <f t="shared" si="225"/>
        <v/>
      </c>
    </row>
    <row r="12366" spans="9:9" x14ac:dyDescent="0.25">
      <c r="I12366" t="str">
        <f t="shared" si="225"/>
        <v/>
      </c>
    </row>
    <row r="12367" spans="9:9" x14ac:dyDescent="0.25">
      <c r="I12367" t="str">
        <f t="shared" si="225"/>
        <v/>
      </c>
    </row>
    <row r="12368" spans="9:9" x14ac:dyDescent="0.25">
      <c r="I12368" t="str">
        <f t="shared" si="225"/>
        <v/>
      </c>
    </row>
    <row r="12369" spans="9:9" x14ac:dyDescent="0.25">
      <c r="I12369" t="str">
        <f t="shared" si="225"/>
        <v/>
      </c>
    </row>
    <row r="12370" spans="9:9" x14ac:dyDescent="0.25">
      <c r="I12370" t="str">
        <f t="shared" si="225"/>
        <v/>
      </c>
    </row>
    <row r="12371" spans="9:9" x14ac:dyDescent="0.25">
      <c r="I12371" t="str">
        <f t="shared" si="225"/>
        <v/>
      </c>
    </row>
    <row r="12372" spans="9:9" x14ac:dyDescent="0.25">
      <c r="I12372" t="str">
        <f t="shared" si="225"/>
        <v/>
      </c>
    </row>
    <row r="12373" spans="9:9" x14ac:dyDescent="0.25">
      <c r="I12373" t="str">
        <f t="shared" si="225"/>
        <v/>
      </c>
    </row>
    <row r="12374" spans="9:9" x14ac:dyDescent="0.25">
      <c r="I12374" t="str">
        <f t="shared" si="225"/>
        <v/>
      </c>
    </row>
    <row r="12375" spans="9:9" x14ac:dyDescent="0.25">
      <c r="I12375" t="str">
        <f t="shared" si="225"/>
        <v/>
      </c>
    </row>
    <row r="12376" spans="9:9" x14ac:dyDescent="0.25">
      <c r="I12376" t="str">
        <f t="shared" si="225"/>
        <v/>
      </c>
    </row>
    <row r="12377" spans="9:9" x14ac:dyDescent="0.25">
      <c r="I12377" t="str">
        <f t="shared" si="225"/>
        <v/>
      </c>
    </row>
    <row r="12378" spans="9:9" x14ac:dyDescent="0.25">
      <c r="I12378" t="str">
        <f t="shared" si="225"/>
        <v/>
      </c>
    </row>
    <row r="12379" spans="9:9" x14ac:dyDescent="0.25">
      <c r="I12379" t="str">
        <f t="shared" si="225"/>
        <v/>
      </c>
    </row>
    <row r="12380" spans="9:9" x14ac:dyDescent="0.25">
      <c r="I12380" t="str">
        <f t="shared" si="225"/>
        <v/>
      </c>
    </row>
    <row r="12381" spans="9:9" x14ac:dyDescent="0.25">
      <c r="I12381" t="str">
        <f t="shared" si="225"/>
        <v/>
      </c>
    </row>
    <row r="12382" spans="9:9" x14ac:dyDescent="0.25">
      <c r="I12382" t="str">
        <f t="shared" si="225"/>
        <v/>
      </c>
    </row>
    <row r="12383" spans="9:9" x14ac:dyDescent="0.25">
      <c r="I12383" t="str">
        <f t="shared" si="225"/>
        <v/>
      </c>
    </row>
    <row r="12384" spans="9:9" x14ac:dyDescent="0.25">
      <c r="I12384" t="str">
        <f t="shared" si="225"/>
        <v/>
      </c>
    </row>
    <row r="12385" spans="9:9" x14ac:dyDescent="0.25">
      <c r="I12385" t="str">
        <f t="shared" si="225"/>
        <v/>
      </c>
    </row>
    <row r="12386" spans="9:9" x14ac:dyDescent="0.25">
      <c r="I12386" t="str">
        <f t="shared" si="225"/>
        <v/>
      </c>
    </row>
    <row r="12387" spans="9:9" x14ac:dyDescent="0.25">
      <c r="I12387" t="str">
        <f t="shared" si="225"/>
        <v/>
      </c>
    </row>
    <row r="12388" spans="9:9" x14ac:dyDescent="0.25">
      <c r="I12388" t="str">
        <f t="shared" si="225"/>
        <v/>
      </c>
    </row>
    <row r="12389" spans="9:9" x14ac:dyDescent="0.25">
      <c r="I12389" t="str">
        <f t="shared" si="225"/>
        <v/>
      </c>
    </row>
    <row r="12390" spans="9:9" x14ac:dyDescent="0.25">
      <c r="I12390" t="str">
        <f t="shared" si="225"/>
        <v/>
      </c>
    </row>
    <row r="12391" spans="9:9" x14ac:dyDescent="0.25">
      <c r="I12391" t="str">
        <f t="shared" si="225"/>
        <v/>
      </c>
    </row>
    <row r="12392" spans="9:9" x14ac:dyDescent="0.25">
      <c r="I12392" t="str">
        <f t="shared" si="225"/>
        <v/>
      </c>
    </row>
    <row r="12393" spans="9:9" x14ac:dyDescent="0.25">
      <c r="I12393" t="str">
        <f t="shared" si="225"/>
        <v/>
      </c>
    </row>
    <row r="12394" spans="9:9" x14ac:dyDescent="0.25">
      <c r="I12394" t="str">
        <f t="shared" si="225"/>
        <v/>
      </c>
    </row>
    <row r="12395" spans="9:9" x14ac:dyDescent="0.25">
      <c r="I12395" t="str">
        <f t="shared" si="225"/>
        <v/>
      </c>
    </row>
    <row r="12396" spans="9:9" x14ac:dyDescent="0.25">
      <c r="I12396" t="str">
        <f t="shared" si="225"/>
        <v/>
      </c>
    </row>
    <row r="12397" spans="9:9" x14ac:dyDescent="0.25">
      <c r="I12397" t="str">
        <f t="shared" si="225"/>
        <v/>
      </c>
    </row>
    <row r="12398" spans="9:9" x14ac:dyDescent="0.25">
      <c r="I12398" t="str">
        <f t="shared" si="225"/>
        <v/>
      </c>
    </row>
    <row r="12399" spans="9:9" x14ac:dyDescent="0.25">
      <c r="I12399" t="str">
        <f t="shared" si="225"/>
        <v/>
      </c>
    </row>
    <row r="12400" spans="9:9" x14ac:dyDescent="0.25">
      <c r="I12400" t="str">
        <f t="shared" si="225"/>
        <v/>
      </c>
    </row>
    <row r="12401" spans="9:9" x14ac:dyDescent="0.25">
      <c r="I12401" t="str">
        <f t="shared" si="225"/>
        <v/>
      </c>
    </row>
    <row r="12402" spans="9:9" x14ac:dyDescent="0.25">
      <c r="I12402" t="str">
        <f t="shared" si="225"/>
        <v/>
      </c>
    </row>
    <row r="12403" spans="9:9" x14ac:dyDescent="0.25">
      <c r="I12403" t="str">
        <f t="shared" si="225"/>
        <v/>
      </c>
    </row>
    <row r="12404" spans="9:9" x14ac:dyDescent="0.25">
      <c r="I12404" t="str">
        <f t="shared" si="225"/>
        <v/>
      </c>
    </row>
    <row r="12405" spans="9:9" x14ac:dyDescent="0.25">
      <c r="I12405" t="str">
        <f t="shared" si="225"/>
        <v/>
      </c>
    </row>
    <row r="12406" spans="9:9" x14ac:dyDescent="0.25">
      <c r="I12406" t="str">
        <f t="shared" si="225"/>
        <v/>
      </c>
    </row>
    <row r="12407" spans="9:9" x14ac:dyDescent="0.25">
      <c r="I12407" t="str">
        <f t="shared" si="225"/>
        <v/>
      </c>
    </row>
    <row r="12408" spans="9:9" x14ac:dyDescent="0.25">
      <c r="I12408" t="str">
        <f t="shared" si="225"/>
        <v/>
      </c>
    </row>
    <row r="12409" spans="9:9" x14ac:dyDescent="0.25">
      <c r="I12409" t="str">
        <f t="shared" si="225"/>
        <v/>
      </c>
    </row>
    <row r="12410" spans="9:9" x14ac:dyDescent="0.25">
      <c r="I12410" t="str">
        <f t="shared" si="225"/>
        <v/>
      </c>
    </row>
    <row r="12411" spans="9:9" x14ac:dyDescent="0.25">
      <c r="I12411" t="str">
        <f t="shared" si="225"/>
        <v/>
      </c>
    </row>
    <row r="12412" spans="9:9" x14ac:dyDescent="0.25">
      <c r="I12412" t="str">
        <f t="shared" si="225"/>
        <v/>
      </c>
    </row>
    <row r="12413" spans="9:9" x14ac:dyDescent="0.25">
      <c r="I12413" t="str">
        <f t="shared" si="225"/>
        <v/>
      </c>
    </row>
    <row r="12414" spans="9:9" x14ac:dyDescent="0.25">
      <c r="I12414" t="str">
        <f t="shared" si="225"/>
        <v/>
      </c>
    </row>
    <row r="12415" spans="9:9" x14ac:dyDescent="0.25">
      <c r="I12415" t="str">
        <f t="shared" si="225"/>
        <v/>
      </c>
    </row>
    <row r="12416" spans="9:9" x14ac:dyDescent="0.25">
      <c r="I12416" t="str">
        <f t="shared" si="225"/>
        <v/>
      </c>
    </row>
    <row r="12417" spans="9:9" x14ac:dyDescent="0.25">
      <c r="I12417" t="str">
        <f t="shared" si="225"/>
        <v/>
      </c>
    </row>
    <row r="12418" spans="9:9" x14ac:dyDescent="0.25">
      <c r="I12418" t="str">
        <f t="shared" si="225"/>
        <v/>
      </c>
    </row>
    <row r="12419" spans="9:9" x14ac:dyDescent="0.25">
      <c r="I12419" t="str">
        <f t="shared" si="225"/>
        <v/>
      </c>
    </row>
    <row r="12420" spans="9:9" x14ac:dyDescent="0.25">
      <c r="I12420" t="str">
        <f t="shared" si="225"/>
        <v/>
      </c>
    </row>
    <row r="12421" spans="9:9" x14ac:dyDescent="0.25">
      <c r="I12421" t="str">
        <f t="shared" si="225"/>
        <v/>
      </c>
    </row>
    <row r="12422" spans="9:9" x14ac:dyDescent="0.25">
      <c r="I12422" t="str">
        <f t="shared" ref="I12422:I12485" si="226">IF(OR(H12422="",H12422="(blank)"),"",1)</f>
        <v/>
      </c>
    </row>
    <row r="12423" spans="9:9" x14ac:dyDescent="0.25">
      <c r="I12423" t="str">
        <f t="shared" si="226"/>
        <v/>
      </c>
    </row>
    <row r="12424" spans="9:9" x14ac:dyDescent="0.25">
      <c r="I12424" t="str">
        <f t="shared" si="226"/>
        <v/>
      </c>
    </row>
    <row r="12425" spans="9:9" x14ac:dyDescent="0.25">
      <c r="I12425" t="str">
        <f t="shared" si="226"/>
        <v/>
      </c>
    </row>
    <row r="12426" spans="9:9" x14ac:dyDescent="0.25">
      <c r="I12426" t="str">
        <f t="shared" si="226"/>
        <v/>
      </c>
    </row>
    <row r="12427" spans="9:9" x14ac:dyDescent="0.25">
      <c r="I12427" t="str">
        <f t="shared" si="226"/>
        <v/>
      </c>
    </row>
    <row r="12428" spans="9:9" x14ac:dyDescent="0.25">
      <c r="I12428" t="str">
        <f t="shared" si="226"/>
        <v/>
      </c>
    </row>
    <row r="12429" spans="9:9" x14ac:dyDescent="0.25">
      <c r="I12429" t="str">
        <f t="shared" si="226"/>
        <v/>
      </c>
    </row>
    <row r="12430" spans="9:9" x14ac:dyDescent="0.25">
      <c r="I12430" t="str">
        <f t="shared" si="226"/>
        <v/>
      </c>
    </row>
    <row r="12431" spans="9:9" x14ac:dyDescent="0.25">
      <c r="I12431" t="str">
        <f t="shared" si="226"/>
        <v/>
      </c>
    </row>
    <row r="12432" spans="9:9" x14ac:dyDescent="0.25">
      <c r="I12432" t="str">
        <f t="shared" si="226"/>
        <v/>
      </c>
    </row>
    <row r="12433" spans="9:9" x14ac:dyDescent="0.25">
      <c r="I12433" t="str">
        <f t="shared" si="226"/>
        <v/>
      </c>
    </row>
    <row r="12434" spans="9:9" x14ac:dyDescent="0.25">
      <c r="I12434" t="str">
        <f t="shared" si="226"/>
        <v/>
      </c>
    </row>
    <row r="12435" spans="9:9" x14ac:dyDescent="0.25">
      <c r="I12435" t="str">
        <f t="shared" si="226"/>
        <v/>
      </c>
    </row>
    <row r="12436" spans="9:9" x14ac:dyDescent="0.25">
      <c r="I12436" t="str">
        <f t="shared" si="226"/>
        <v/>
      </c>
    </row>
    <row r="12437" spans="9:9" x14ac:dyDescent="0.25">
      <c r="I12437" t="str">
        <f t="shared" si="226"/>
        <v/>
      </c>
    </row>
    <row r="12438" spans="9:9" x14ac:dyDescent="0.25">
      <c r="I12438" t="str">
        <f t="shared" si="226"/>
        <v/>
      </c>
    </row>
    <row r="12439" spans="9:9" x14ac:dyDescent="0.25">
      <c r="I12439" t="str">
        <f t="shared" si="226"/>
        <v/>
      </c>
    </row>
    <row r="12440" spans="9:9" x14ac:dyDescent="0.25">
      <c r="I12440" t="str">
        <f t="shared" si="226"/>
        <v/>
      </c>
    </row>
    <row r="12441" spans="9:9" x14ac:dyDescent="0.25">
      <c r="I12441" t="str">
        <f t="shared" si="226"/>
        <v/>
      </c>
    </row>
    <row r="12442" spans="9:9" x14ac:dyDescent="0.25">
      <c r="I12442" t="str">
        <f t="shared" si="226"/>
        <v/>
      </c>
    </row>
    <row r="12443" spans="9:9" x14ac:dyDescent="0.25">
      <c r="I12443" t="str">
        <f t="shared" si="226"/>
        <v/>
      </c>
    </row>
    <row r="12444" spans="9:9" x14ac:dyDescent="0.25">
      <c r="I12444" t="str">
        <f t="shared" si="226"/>
        <v/>
      </c>
    </row>
    <row r="12445" spans="9:9" x14ac:dyDescent="0.25">
      <c r="I12445" t="str">
        <f t="shared" si="226"/>
        <v/>
      </c>
    </row>
    <row r="12446" spans="9:9" x14ac:dyDescent="0.25">
      <c r="I12446" t="str">
        <f t="shared" si="226"/>
        <v/>
      </c>
    </row>
    <row r="12447" spans="9:9" x14ac:dyDescent="0.25">
      <c r="I12447" t="str">
        <f t="shared" si="226"/>
        <v/>
      </c>
    </row>
    <row r="12448" spans="9:9" x14ac:dyDescent="0.25">
      <c r="I12448" t="str">
        <f t="shared" si="226"/>
        <v/>
      </c>
    </row>
    <row r="12449" spans="9:9" x14ac:dyDescent="0.25">
      <c r="I12449" t="str">
        <f t="shared" si="226"/>
        <v/>
      </c>
    </row>
    <row r="12450" spans="9:9" x14ac:dyDescent="0.25">
      <c r="I12450" t="str">
        <f t="shared" si="226"/>
        <v/>
      </c>
    </row>
    <row r="12451" spans="9:9" x14ac:dyDescent="0.25">
      <c r="I12451" t="str">
        <f t="shared" si="226"/>
        <v/>
      </c>
    </row>
    <row r="12452" spans="9:9" x14ac:dyDescent="0.25">
      <c r="I12452" t="str">
        <f t="shared" si="226"/>
        <v/>
      </c>
    </row>
    <row r="12453" spans="9:9" x14ac:dyDescent="0.25">
      <c r="I12453" t="str">
        <f t="shared" si="226"/>
        <v/>
      </c>
    </row>
    <row r="12454" spans="9:9" x14ac:dyDescent="0.25">
      <c r="I12454" t="str">
        <f t="shared" si="226"/>
        <v/>
      </c>
    </row>
    <row r="12455" spans="9:9" x14ac:dyDescent="0.25">
      <c r="I12455" t="str">
        <f t="shared" si="226"/>
        <v/>
      </c>
    </row>
    <row r="12456" spans="9:9" x14ac:dyDescent="0.25">
      <c r="I12456" t="str">
        <f t="shared" si="226"/>
        <v/>
      </c>
    </row>
    <row r="12457" spans="9:9" x14ac:dyDescent="0.25">
      <c r="I12457" t="str">
        <f t="shared" si="226"/>
        <v/>
      </c>
    </row>
    <row r="12458" spans="9:9" x14ac:dyDescent="0.25">
      <c r="I12458" t="str">
        <f t="shared" si="226"/>
        <v/>
      </c>
    </row>
    <row r="12459" spans="9:9" x14ac:dyDescent="0.25">
      <c r="I12459" t="str">
        <f t="shared" si="226"/>
        <v/>
      </c>
    </row>
    <row r="12460" spans="9:9" x14ac:dyDescent="0.25">
      <c r="I12460" t="str">
        <f t="shared" si="226"/>
        <v/>
      </c>
    </row>
    <row r="12461" spans="9:9" x14ac:dyDescent="0.25">
      <c r="I12461" t="str">
        <f t="shared" si="226"/>
        <v/>
      </c>
    </row>
    <row r="12462" spans="9:9" x14ac:dyDescent="0.25">
      <c r="I12462" t="str">
        <f t="shared" si="226"/>
        <v/>
      </c>
    </row>
    <row r="12463" spans="9:9" x14ac:dyDescent="0.25">
      <c r="I12463" t="str">
        <f t="shared" si="226"/>
        <v/>
      </c>
    </row>
    <row r="12464" spans="9:9" x14ac:dyDescent="0.25">
      <c r="I12464" t="str">
        <f t="shared" si="226"/>
        <v/>
      </c>
    </row>
    <row r="12465" spans="9:9" x14ac:dyDescent="0.25">
      <c r="I12465" t="str">
        <f t="shared" si="226"/>
        <v/>
      </c>
    </row>
    <row r="12466" spans="9:9" x14ac:dyDescent="0.25">
      <c r="I12466" t="str">
        <f t="shared" si="226"/>
        <v/>
      </c>
    </row>
    <row r="12467" spans="9:9" x14ac:dyDescent="0.25">
      <c r="I12467" t="str">
        <f t="shared" si="226"/>
        <v/>
      </c>
    </row>
    <row r="12468" spans="9:9" x14ac:dyDescent="0.25">
      <c r="I12468" t="str">
        <f t="shared" si="226"/>
        <v/>
      </c>
    </row>
    <row r="12469" spans="9:9" x14ac:dyDescent="0.25">
      <c r="I12469" t="str">
        <f t="shared" si="226"/>
        <v/>
      </c>
    </row>
    <row r="12470" spans="9:9" x14ac:dyDescent="0.25">
      <c r="I12470" t="str">
        <f t="shared" si="226"/>
        <v/>
      </c>
    </row>
    <row r="12471" spans="9:9" x14ac:dyDescent="0.25">
      <c r="I12471" t="str">
        <f t="shared" si="226"/>
        <v/>
      </c>
    </row>
    <row r="12472" spans="9:9" x14ac:dyDescent="0.25">
      <c r="I12472" t="str">
        <f t="shared" si="226"/>
        <v/>
      </c>
    </row>
    <row r="12473" spans="9:9" x14ac:dyDescent="0.25">
      <c r="I12473" t="str">
        <f t="shared" si="226"/>
        <v/>
      </c>
    </row>
    <row r="12474" spans="9:9" x14ac:dyDescent="0.25">
      <c r="I12474" t="str">
        <f t="shared" si="226"/>
        <v/>
      </c>
    </row>
    <row r="12475" spans="9:9" x14ac:dyDescent="0.25">
      <c r="I12475" t="str">
        <f t="shared" si="226"/>
        <v/>
      </c>
    </row>
    <row r="12476" spans="9:9" x14ac:dyDescent="0.25">
      <c r="I12476" t="str">
        <f t="shared" si="226"/>
        <v/>
      </c>
    </row>
    <row r="12477" spans="9:9" x14ac:dyDescent="0.25">
      <c r="I12477" t="str">
        <f t="shared" si="226"/>
        <v/>
      </c>
    </row>
    <row r="12478" spans="9:9" x14ac:dyDescent="0.25">
      <c r="I12478" t="str">
        <f t="shared" si="226"/>
        <v/>
      </c>
    </row>
    <row r="12479" spans="9:9" x14ac:dyDescent="0.25">
      <c r="I12479" t="str">
        <f t="shared" si="226"/>
        <v/>
      </c>
    </row>
    <row r="12480" spans="9:9" x14ac:dyDescent="0.25">
      <c r="I12480" t="str">
        <f t="shared" si="226"/>
        <v/>
      </c>
    </row>
    <row r="12481" spans="9:9" x14ac:dyDescent="0.25">
      <c r="I12481" t="str">
        <f t="shared" si="226"/>
        <v/>
      </c>
    </row>
    <row r="12482" spans="9:9" x14ac:dyDescent="0.25">
      <c r="I12482" t="str">
        <f t="shared" si="226"/>
        <v/>
      </c>
    </row>
    <row r="12483" spans="9:9" x14ac:dyDescent="0.25">
      <c r="I12483" t="str">
        <f t="shared" si="226"/>
        <v/>
      </c>
    </row>
    <row r="12484" spans="9:9" x14ac:dyDescent="0.25">
      <c r="I12484" t="str">
        <f t="shared" si="226"/>
        <v/>
      </c>
    </row>
    <row r="12485" spans="9:9" x14ac:dyDescent="0.25">
      <c r="I12485" t="str">
        <f t="shared" si="226"/>
        <v/>
      </c>
    </row>
    <row r="12486" spans="9:9" x14ac:dyDescent="0.25">
      <c r="I12486" t="str">
        <f t="shared" ref="I12486:I12549" si="227">IF(OR(H12486="",H12486="(blank)"),"",1)</f>
        <v/>
      </c>
    </row>
    <row r="12487" spans="9:9" x14ac:dyDescent="0.25">
      <c r="I12487" t="str">
        <f t="shared" si="227"/>
        <v/>
      </c>
    </row>
    <row r="12488" spans="9:9" x14ac:dyDescent="0.25">
      <c r="I12488" t="str">
        <f t="shared" si="227"/>
        <v/>
      </c>
    </row>
    <row r="12489" spans="9:9" x14ac:dyDescent="0.25">
      <c r="I12489" t="str">
        <f t="shared" si="227"/>
        <v/>
      </c>
    </row>
    <row r="12490" spans="9:9" x14ac:dyDescent="0.25">
      <c r="I12490" t="str">
        <f t="shared" si="227"/>
        <v/>
      </c>
    </row>
    <row r="12491" spans="9:9" x14ac:dyDescent="0.25">
      <c r="I12491" t="str">
        <f t="shared" si="227"/>
        <v/>
      </c>
    </row>
    <row r="12492" spans="9:9" x14ac:dyDescent="0.25">
      <c r="I12492" t="str">
        <f t="shared" si="227"/>
        <v/>
      </c>
    </row>
    <row r="12493" spans="9:9" x14ac:dyDescent="0.25">
      <c r="I12493" t="str">
        <f t="shared" si="227"/>
        <v/>
      </c>
    </row>
    <row r="12494" spans="9:9" x14ac:dyDescent="0.25">
      <c r="I12494" t="str">
        <f t="shared" si="227"/>
        <v/>
      </c>
    </row>
    <row r="12495" spans="9:9" x14ac:dyDescent="0.25">
      <c r="I12495" t="str">
        <f t="shared" si="227"/>
        <v/>
      </c>
    </row>
    <row r="12496" spans="9:9" x14ac:dyDescent="0.25">
      <c r="I12496" t="str">
        <f t="shared" si="227"/>
        <v/>
      </c>
    </row>
    <row r="12497" spans="9:9" x14ac:dyDescent="0.25">
      <c r="I12497" t="str">
        <f t="shared" si="227"/>
        <v/>
      </c>
    </row>
    <row r="12498" spans="9:9" x14ac:dyDescent="0.25">
      <c r="I12498" t="str">
        <f t="shared" si="227"/>
        <v/>
      </c>
    </row>
    <row r="12499" spans="9:9" x14ac:dyDescent="0.25">
      <c r="I12499" t="str">
        <f t="shared" si="227"/>
        <v/>
      </c>
    </row>
    <row r="12500" spans="9:9" x14ac:dyDescent="0.25">
      <c r="I12500" t="str">
        <f t="shared" si="227"/>
        <v/>
      </c>
    </row>
    <row r="12501" spans="9:9" x14ac:dyDescent="0.25">
      <c r="I12501" t="str">
        <f t="shared" si="227"/>
        <v/>
      </c>
    </row>
    <row r="12502" spans="9:9" x14ac:dyDescent="0.25">
      <c r="I12502" t="str">
        <f t="shared" si="227"/>
        <v/>
      </c>
    </row>
    <row r="12503" spans="9:9" x14ac:dyDescent="0.25">
      <c r="I12503" t="str">
        <f t="shared" si="227"/>
        <v/>
      </c>
    </row>
    <row r="12504" spans="9:9" x14ac:dyDescent="0.25">
      <c r="I12504" t="str">
        <f t="shared" si="227"/>
        <v/>
      </c>
    </row>
    <row r="12505" spans="9:9" x14ac:dyDescent="0.25">
      <c r="I12505" t="str">
        <f t="shared" si="227"/>
        <v/>
      </c>
    </row>
    <row r="12506" spans="9:9" x14ac:dyDescent="0.25">
      <c r="I12506" t="str">
        <f t="shared" si="227"/>
        <v/>
      </c>
    </row>
    <row r="12507" spans="9:9" x14ac:dyDescent="0.25">
      <c r="I12507" t="str">
        <f t="shared" si="227"/>
        <v/>
      </c>
    </row>
    <row r="12508" spans="9:9" x14ac:dyDescent="0.25">
      <c r="I12508" t="str">
        <f t="shared" si="227"/>
        <v/>
      </c>
    </row>
    <row r="12509" spans="9:9" x14ac:dyDescent="0.25">
      <c r="I12509" t="str">
        <f t="shared" si="227"/>
        <v/>
      </c>
    </row>
    <row r="12510" spans="9:9" x14ac:dyDescent="0.25">
      <c r="I12510" t="str">
        <f t="shared" si="227"/>
        <v/>
      </c>
    </row>
    <row r="12511" spans="9:9" x14ac:dyDescent="0.25">
      <c r="I12511" t="str">
        <f t="shared" si="227"/>
        <v/>
      </c>
    </row>
    <row r="12512" spans="9:9" x14ac:dyDescent="0.25">
      <c r="I12512" t="str">
        <f t="shared" si="227"/>
        <v/>
      </c>
    </row>
    <row r="12513" spans="9:9" x14ac:dyDescent="0.25">
      <c r="I12513" t="str">
        <f t="shared" si="227"/>
        <v/>
      </c>
    </row>
    <row r="12514" spans="9:9" x14ac:dyDescent="0.25">
      <c r="I12514" t="str">
        <f t="shared" si="227"/>
        <v/>
      </c>
    </row>
    <row r="12515" spans="9:9" x14ac:dyDescent="0.25">
      <c r="I12515" t="str">
        <f t="shared" si="227"/>
        <v/>
      </c>
    </row>
    <row r="12516" spans="9:9" x14ac:dyDescent="0.25">
      <c r="I12516" t="str">
        <f t="shared" si="227"/>
        <v/>
      </c>
    </row>
    <row r="12517" spans="9:9" x14ac:dyDescent="0.25">
      <c r="I12517" t="str">
        <f t="shared" si="227"/>
        <v/>
      </c>
    </row>
    <row r="12518" spans="9:9" x14ac:dyDescent="0.25">
      <c r="I12518" t="str">
        <f t="shared" si="227"/>
        <v/>
      </c>
    </row>
    <row r="12519" spans="9:9" x14ac:dyDescent="0.25">
      <c r="I12519" t="str">
        <f t="shared" si="227"/>
        <v/>
      </c>
    </row>
    <row r="12520" spans="9:9" x14ac:dyDescent="0.25">
      <c r="I12520" t="str">
        <f t="shared" si="227"/>
        <v/>
      </c>
    </row>
    <row r="12521" spans="9:9" x14ac:dyDescent="0.25">
      <c r="I12521" t="str">
        <f t="shared" si="227"/>
        <v/>
      </c>
    </row>
    <row r="12522" spans="9:9" x14ac:dyDescent="0.25">
      <c r="I12522" t="str">
        <f t="shared" si="227"/>
        <v/>
      </c>
    </row>
    <row r="12523" spans="9:9" x14ac:dyDescent="0.25">
      <c r="I12523" t="str">
        <f t="shared" si="227"/>
        <v/>
      </c>
    </row>
    <row r="12524" spans="9:9" x14ac:dyDescent="0.25">
      <c r="I12524" t="str">
        <f t="shared" si="227"/>
        <v/>
      </c>
    </row>
    <row r="12525" spans="9:9" x14ac:dyDescent="0.25">
      <c r="I12525" t="str">
        <f t="shared" si="227"/>
        <v/>
      </c>
    </row>
    <row r="12526" spans="9:9" x14ac:dyDescent="0.25">
      <c r="I12526" t="str">
        <f t="shared" si="227"/>
        <v/>
      </c>
    </row>
    <row r="12527" spans="9:9" x14ac:dyDescent="0.25">
      <c r="I12527" t="str">
        <f t="shared" si="227"/>
        <v/>
      </c>
    </row>
    <row r="12528" spans="9:9" x14ac:dyDescent="0.25">
      <c r="I12528" t="str">
        <f t="shared" si="227"/>
        <v/>
      </c>
    </row>
    <row r="12529" spans="9:9" x14ac:dyDescent="0.25">
      <c r="I12529" t="str">
        <f t="shared" si="227"/>
        <v/>
      </c>
    </row>
    <row r="12530" spans="9:9" x14ac:dyDescent="0.25">
      <c r="I12530" t="str">
        <f t="shared" si="227"/>
        <v/>
      </c>
    </row>
    <row r="12531" spans="9:9" x14ac:dyDescent="0.25">
      <c r="I12531" t="str">
        <f t="shared" si="227"/>
        <v/>
      </c>
    </row>
    <row r="12532" spans="9:9" x14ac:dyDescent="0.25">
      <c r="I12532" t="str">
        <f t="shared" si="227"/>
        <v/>
      </c>
    </row>
    <row r="12533" spans="9:9" x14ac:dyDescent="0.25">
      <c r="I12533" t="str">
        <f t="shared" si="227"/>
        <v/>
      </c>
    </row>
    <row r="12534" spans="9:9" x14ac:dyDescent="0.25">
      <c r="I12534" t="str">
        <f t="shared" si="227"/>
        <v/>
      </c>
    </row>
    <row r="12535" spans="9:9" x14ac:dyDescent="0.25">
      <c r="I12535" t="str">
        <f t="shared" si="227"/>
        <v/>
      </c>
    </row>
    <row r="12536" spans="9:9" x14ac:dyDescent="0.25">
      <c r="I12536" t="str">
        <f t="shared" si="227"/>
        <v/>
      </c>
    </row>
    <row r="12537" spans="9:9" x14ac:dyDescent="0.25">
      <c r="I12537" t="str">
        <f t="shared" si="227"/>
        <v/>
      </c>
    </row>
    <row r="12538" spans="9:9" x14ac:dyDescent="0.25">
      <c r="I12538" t="str">
        <f t="shared" si="227"/>
        <v/>
      </c>
    </row>
    <row r="12539" spans="9:9" x14ac:dyDescent="0.25">
      <c r="I12539" t="str">
        <f t="shared" si="227"/>
        <v/>
      </c>
    </row>
    <row r="12540" spans="9:9" x14ac:dyDescent="0.25">
      <c r="I12540" t="str">
        <f t="shared" si="227"/>
        <v/>
      </c>
    </row>
    <row r="12541" spans="9:9" x14ac:dyDescent="0.25">
      <c r="I12541" t="str">
        <f t="shared" si="227"/>
        <v/>
      </c>
    </row>
    <row r="12542" spans="9:9" x14ac:dyDescent="0.25">
      <c r="I12542" t="str">
        <f t="shared" si="227"/>
        <v/>
      </c>
    </row>
    <row r="12543" spans="9:9" x14ac:dyDescent="0.25">
      <c r="I12543" t="str">
        <f t="shared" si="227"/>
        <v/>
      </c>
    </row>
    <row r="12544" spans="9:9" x14ac:dyDescent="0.25">
      <c r="I12544" t="str">
        <f t="shared" si="227"/>
        <v/>
      </c>
    </row>
    <row r="12545" spans="9:9" x14ac:dyDescent="0.25">
      <c r="I12545" t="str">
        <f t="shared" si="227"/>
        <v/>
      </c>
    </row>
    <row r="12546" spans="9:9" x14ac:dyDescent="0.25">
      <c r="I12546" t="str">
        <f t="shared" si="227"/>
        <v/>
      </c>
    </row>
    <row r="12547" spans="9:9" x14ac:dyDescent="0.25">
      <c r="I12547" t="str">
        <f t="shared" si="227"/>
        <v/>
      </c>
    </row>
    <row r="12548" spans="9:9" x14ac:dyDescent="0.25">
      <c r="I12548" t="str">
        <f t="shared" si="227"/>
        <v/>
      </c>
    </row>
    <row r="12549" spans="9:9" x14ac:dyDescent="0.25">
      <c r="I12549" t="str">
        <f t="shared" si="227"/>
        <v/>
      </c>
    </row>
    <row r="12550" spans="9:9" x14ac:dyDescent="0.25">
      <c r="I12550" t="str">
        <f t="shared" ref="I12550:I12613" si="228">IF(OR(H12550="",H12550="(blank)"),"",1)</f>
        <v/>
      </c>
    </row>
    <row r="12551" spans="9:9" x14ac:dyDescent="0.25">
      <c r="I12551" t="str">
        <f t="shared" si="228"/>
        <v/>
      </c>
    </row>
    <row r="12552" spans="9:9" x14ac:dyDescent="0.25">
      <c r="I12552" t="str">
        <f t="shared" si="228"/>
        <v/>
      </c>
    </row>
    <row r="12553" spans="9:9" x14ac:dyDescent="0.25">
      <c r="I12553" t="str">
        <f t="shared" si="228"/>
        <v/>
      </c>
    </row>
    <row r="12554" spans="9:9" x14ac:dyDescent="0.25">
      <c r="I12554" t="str">
        <f t="shared" si="228"/>
        <v/>
      </c>
    </row>
    <row r="12555" spans="9:9" x14ac:dyDescent="0.25">
      <c r="I12555" t="str">
        <f t="shared" si="228"/>
        <v/>
      </c>
    </row>
    <row r="12556" spans="9:9" x14ac:dyDescent="0.25">
      <c r="I12556" t="str">
        <f t="shared" si="228"/>
        <v/>
      </c>
    </row>
    <row r="12557" spans="9:9" x14ac:dyDescent="0.25">
      <c r="I12557" t="str">
        <f t="shared" si="228"/>
        <v/>
      </c>
    </row>
    <row r="12558" spans="9:9" x14ac:dyDescent="0.25">
      <c r="I12558" t="str">
        <f t="shared" si="228"/>
        <v/>
      </c>
    </row>
    <row r="12559" spans="9:9" x14ac:dyDescent="0.25">
      <c r="I12559" t="str">
        <f t="shared" si="228"/>
        <v/>
      </c>
    </row>
    <row r="12560" spans="9:9" x14ac:dyDescent="0.25">
      <c r="I12560" t="str">
        <f t="shared" si="228"/>
        <v/>
      </c>
    </row>
    <row r="12561" spans="9:9" x14ac:dyDescent="0.25">
      <c r="I12561" t="str">
        <f t="shared" si="228"/>
        <v/>
      </c>
    </row>
    <row r="12562" spans="9:9" x14ac:dyDescent="0.25">
      <c r="I12562" t="str">
        <f t="shared" si="228"/>
        <v/>
      </c>
    </row>
    <row r="12563" spans="9:9" x14ac:dyDescent="0.25">
      <c r="I12563" t="str">
        <f t="shared" si="228"/>
        <v/>
      </c>
    </row>
    <row r="12564" spans="9:9" x14ac:dyDescent="0.25">
      <c r="I12564" t="str">
        <f t="shared" si="228"/>
        <v/>
      </c>
    </row>
    <row r="12565" spans="9:9" x14ac:dyDescent="0.25">
      <c r="I12565" t="str">
        <f t="shared" si="228"/>
        <v/>
      </c>
    </row>
    <row r="12566" spans="9:9" x14ac:dyDescent="0.25">
      <c r="I12566" t="str">
        <f t="shared" si="228"/>
        <v/>
      </c>
    </row>
    <row r="12567" spans="9:9" x14ac:dyDescent="0.25">
      <c r="I12567" t="str">
        <f t="shared" si="228"/>
        <v/>
      </c>
    </row>
    <row r="12568" spans="9:9" x14ac:dyDescent="0.25">
      <c r="I12568" t="str">
        <f t="shared" si="228"/>
        <v/>
      </c>
    </row>
    <row r="12569" spans="9:9" x14ac:dyDescent="0.25">
      <c r="I12569" t="str">
        <f t="shared" si="228"/>
        <v/>
      </c>
    </row>
    <row r="12570" spans="9:9" x14ac:dyDescent="0.25">
      <c r="I12570" t="str">
        <f t="shared" si="228"/>
        <v/>
      </c>
    </row>
    <row r="12571" spans="9:9" x14ac:dyDescent="0.25">
      <c r="I12571" t="str">
        <f t="shared" si="228"/>
        <v/>
      </c>
    </row>
    <row r="12572" spans="9:9" x14ac:dyDescent="0.25">
      <c r="I12572" t="str">
        <f t="shared" si="228"/>
        <v/>
      </c>
    </row>
    <row r="12573" spans="9:9" x14ac:dyDescent="0.25">
      <c r="I12573" t="str">
        <f t="shared" si="228"/>
        <v/>
      </c>
    </row>
    <row r="12574" spans="9:9" x14ac:dyDescent="0.25">
      <c r="I12574" t="str">
        <f t="shared" si="228"/>
        <v/>
      </c>
    </row>
    <row r="12575" spans="9:9" x14ac:dyDescent="0.25">
      <c r="I12575" t="str">
        <f t="shared" si="228"/>
        <v/>
      </c>
    </row>
    <row r="12576" spans="9:9" x14ac:dyDescent="0.25">
      <c r="I12576" t="str">
        <f t="shared" si="228"/>
        <v/>
      </c>
    </row>
    <row r="12577" spans="9:9" x14ac:dyDescent="0.25">
      <c r="I12577" t="str">
        <f t="shared" si="228"/>
        <v/>
      </c>
    </row>
    <row r="12578" spans="9:9" x14ac:dyDescent="0.25">
      <c r="I12578" t="str">
        <f t="shared" si="228"/>
        <v/>
      </c>
    </row>
    <row r="12579" spans="9:9" x14ac:dyDescent="0.25">
      <c r="I12579" t="str">
        <f t="shared" si="228"/>
        <v/>
      </c>
    </row>
    <row r="12580" spans="9:9" x14ac:dyDescent="0.25">
      <c r="I12580" t="str">
        <f t="shared" si="228"/>
        <v/>
      </c>
    </row>
    <row r="12581" spans="9:9" x14ac:dyDescent="0.25">
      <c r="I12581" t="str">
        <f t="shared" si="228"/>
        <v/>
      </c>
    </row>
    <row r="12582" spans="9:9" x14ac:dyDescent="0.25">
      <c r="I12582" t="str">
        <f t="shared" si="228"/>
        <v/>
      </c>
    </row>
    <row r="12583" spans="9:9" x14ac:dyDescent="0.25">
      <c r="I12583" t="str">
        <f t="shared" si="228"/>
        <v/>
      </c>
    </row>
    <row r="12584" spans="9:9" x14ac:dyDescent="0.25">
      <c r="I12584" t="str">
        <f t="shared" si="228"/>
        <v/>
      </c>
    </row>
    <row r="12585" spans="9:9" x14ac:dyDescent="0.25">
      <c r="I12585" t="str">
        <f t="shared" si="228"/>
        <v/>
      </c>
    </row>
    <row r="12586" spans="9:9" x14ac:dyDescent="0.25">
      <c r="I12586" t="str">
        <f t="shared" si="228"/>
        <v/>
      </c>
    </row>
    <row r="12587" spans="9:9" x14ac:dyDescent="0.25">
      <c r="I12587" t="str">
        <f t="shared" si="228"/>
        <v/>
      </c>
    </row>
    <row r="12588" spans="9:9" x14ac:dyDescent="0.25">
      <c r="I12588" t="str">
        <f t="shared" si="228"/>
        <v/>
      </c>
    </row>
    <row r="12589" spans="9:9" x14ac:dyDescent="0.25">
      <c r="I12589" t="str">
        <f t="shared" si="228"/>
        <v/>
      </c>
    </row>
    <row r="12590" spans="9:9" x14ac:dyDescent="0.25">
      <c r="I12590" t="str">
        <f t="shared" si="228"/>
        <v/>
      </c>
    </row>
    <row r="12591" spans="9:9" x14ac:dyDescent="0.25">
      <c r="I12591" t="str">
        <f t="shared" si="228"/>
        <v/>
      </c>
    </row>
    <row r="12592" spans="9:9" x14ac:dyDescent="0.25">
      <c r="I12592" t="str">
        <f t="shared" si="228"/>
        <v/>
      </c>
    </row>
    <row r="12593" spans="9:9" x14ac:dyDescent="0.25">
      <c r="I12593" t="str">
        <f t="shared" si="228"/>
        <v/>
      </c>
    </row>
    <row r="12594" spans="9:9" x14ac:dyDescent="0.25">
      <c r="I12594" t="str">
        <f t="shared" si="228"/>
        <v/>
      </c>
    </row>
    <row r="12595" spans="9:9" x14ac:dyDescent="0.25">
      <c r="I12595" t="str">
        <f t="shared" si="228"/>
        <v/>
      </c>
    </row>
    <row r="12596" spans="9:9" x14ac:dyDescent="0.25">
      <c r="I12596" t="str">
        <f t="shared" si="228"/>
        <v/>
      </c>
    </row>
    <row r="12597" spans="9:9" x14ac:dyDescent="0.25">
      <c r="I12597" t="str">
        <f t="shared" si="228"/>
        <v/>
      </c>
    </row>
    <row r="12598" spans="9:9" x14ac:dyDescent="0.25">
      <c r="I12598" t="str">
        <f t="shared" si="228"/>
        <v/>
      </c>
    </row>
    <row r="12599" spans="9:9" x14ac:dyDescent="0.25">
      <c r="I12599" t="str">
        <f t="shared" si="228"/>
        <v/>
      </c>
    </row>
    <row r="12600" spans="9:9" x14ac:dyDescent="0.25">
      <c r="I12600" t="str">
        <f t="shared" si="228"/>
        <v/>
      </c>
    </row>
    <row r="12601" spans="9:9" x14ac:dyDescent="0.25">
      <c r="I12601" t="str">
        <f t="shared" si="228"/>
        <v/>
      </c>
    </row>
    <row r="12602" spans="9:9" x14ac:dyDescent="0.25">
      <c r="I12602" t="str">
        <f t="shared" si="228"/>
        <v/>
      </c>
    </row>
    <row r="12603" spans="9:9" x14ac:dyDescent="0.25">
      <c r="I12603" t="str">
        <f t="shared" si="228"/>
        <v/>
      </c>
    </row>
    <row r="12604" spans="9:9" x14ac:dyDescent="0.25">
      <c r="I12604" t="str">
        <f t="shared" si="228"/>
        <v/>
      </c>
    </row>
    <row r="12605" spans="9:9" x14ac:dyDescent="0.25">
      <c r="I12605" t="str">
        <f t="shared" si="228"/>
        <v/>
      </c>
    </row>
    <row r="12606" spans="9:9" x14ac:dyDescent="0.25">
      <c r="I12606" t="str">
        <f t="shared" si="228"/>
        <v/>
      </c>
    </row>
    <row r="12607" spans="9:9" x14ac:dyDescent="0.25">
      <c r="I12607" t="str">
        <f t="shared" si="228"/>
        <v/>
      </c>
    </row>
    <row r="12608" spans="9:9" x14ac:dyDescent="0.25">
      <c r="I12608" t="str">
        <f t="shared" si="228"/>
        <v/>
      </c>
    </row>
    <row r="12609" spans="9:9" x14ac:dyDescent="0.25">
      <c r="I12609" t="str">
        <f t="shared" si="228"/>
        <v/>
      </c>
    </row>
    <row r="12610" spans="9:9" x14ac:dyDescent="0.25">
      <c r="I12610" t="str">
        <f t="shared" si="228"/>
        <v/>
      </c>
    </row>
    <row r="12611" spans="9:9" x14ac:dyDescent="0.25">
      <c r="I12611" t="str">
        <f t="shared" si="228"/>
        <v/>
      </c>
    </row>
    <row r="12612" spans="9:9" x14ac:dyDescent="0.25">
      <c r="I12612" t="str">
        <f t="shared" si="228"/>
        <v/>
      </c>
    </row>
    <row r="12613" spans="9:9" x14ac:dyDescent="0.25">
      <c r="I12613" t="str">
        <f t="shared" si="228"/>
        <v/>
      </c>
    </row>
    <row r="12614" spans="9:9" x14ac:dyDescent="0.25">
      <c r="I12614" t="str">
        <f t="shared" ref="I12614:I12677" si="229">IF(OR(H12614="",H12614="(blank)"),"",1)</f>
        <v/>
      </c>
    </row>
    <row r="12615" spans="9:9" x14ac:dyDescent="0.25">
      <c r="I12615" t="str">
        <f t="shared" si="229"/>
        <v/>
      </c>
    </row>
    <row r="12616" spans="9:9" x14ac:dyDescent="0.25">
      <c r="I12616" t="str">
        <f t="shared" si="229"/>
        <v/>
      </c>
    </row>
    <row r="12617" spans="9:9" x14ac:dyDescent="0.25">
      <c r="I12617" t="str">
        <f t="shared" si="229"/>
        <v/>
      </c>
    </row>
    <row r="12618" spans="9:9" x14ac:dyDescent="0.25">
      <c r="I12618" t="str">
        <f t="shared" si="229"/>
        <v/>
      </c>
    </row>
    <row r="12619" spans="9:9" x14ac:dyDescent="0.25">
      <c r="I12619" t="str">
        <f t="shared" si="229"/>
        <v/>
      </c>
    </row>
    <row r="12620" spans="9:9" x14ac:dyDescent="0.25">
      <c r="I12620" t="str">
        <f t="shared" si="229"/>
        <v/>
      </c>
    </row>
    <row r="12621" spans="9:9" x14ac:dyDescent="0.25">
      <c r="I12621" t="str">
        <f t="shared" si="229"/>
        <v/>
      </c>
    </row>
    <row r="12622" spans="9:9" x14ac:dyDescent="0.25">
      <c r="I12622" t="str">
        <f t="shared" si="229"/>
        <v/>
      </c>
    </row>
    <row r="12623" spans="9:9" x14ac:dyDescent="0.25">
      <c r="I12623" t="str">
        <f t="shared" si="229"/>
        <v/>
      </c>
    </row>
    <row r="12624" spans="9:9" x14ac:dyDescent="0.25">
      <c r="I12624" t="str">
        <f t="shared" si="229"/>
        <v/>
      </c>
    </row>
    <row r="12625" spans="9:9" x14ac:dyDescent="0.25">
      <c r="I12625" t="str">
        <f t="shared" si="229"/>
        <v/>
      </c>
    </row>
    <row r="12626" spans="9:9" x14ac:dyDescent="0.25">
      <c r="I12626" t="str">
        <f t="shared" si="229"/>
        <v/>
      </c>
    </row>
    <row r="12627" spans="9:9" x14ac:dyDescent="0.25">
      <c r="I12627" t="str">
        <f t="shared" si="229"/>
        <v/>
      </c>
    </row>
    <row r="12628" spans="9:9" x14ac:dyDescent="0.25">
      <c r="I12628" t="str">
        <f t="shared" si="229"/>
        <v/>
      </c>
    </row>
    <row r="12629" spans="9:9" x14ac:dyDescent="0.25">
      <c r="I12629" t="str">
        <f t="shared" si="229"/>
        <v/>
      </c>
    </row>
    <row r="12630" spans="9:9" x14ac:dyDescent="0.25">
      <c r="I12630" t="str">
        <f t="shared" si="229"/>
        <v/>
      </c>
    </row>
    <row r="12631" spans="9:9" x14ac:dyDescent="0.25">
      <c r="I12631" t="str">
        <f t="shared" si="229"/>
        <v/>
      </c>
    </row>
    <row r="12632" spans="9:9" x14ac:dyDescent="0.25">
      <c r="I12632" t="str">
        <f t="shared" si="229"/>
        <v/>
      </c>
    </row>
    <row r="12633" spans="9:9" x14ac:dyDescent="0.25">
      <c r="I12633" t="str">
        <f t="shared" si="229"/>
        <v/>
      </c>
    </row>
    <row r="12634" spans="9:9" x14ac:dyDescent="0.25">
      <c r="I12634" t="str">
        <f t="shared" si="229"/>
        <v/>
      </c>
    </row>
    <row r="12635" spans="9:9" x14ac:dyDescent="0.25">
      <c r="I12635" t="str">
        <f t="shared" si="229"/>
        <v/>
      </c>
    </row>
    <row r="12636" spans="9:9" x14ac:dyDescent="0.25">
      <c r="I12636" t="str">
        <f t="shared" si="229"/>
        <v/>
      </c>
    </row>
    <row r="12637" spans="9:9" x14ac:dyDescent="0.25">
      <c r="I12637" t="str">
        <f t="shared" si="229"/>
        <v/>
      </c>
    </row>
    <row r="12638" spans="9:9" x14ac:dyDescent="0.25">
      <c r="I12638" t="str">
        <f t="shared" si="229"/>
        <v/>
      </c>
    </row>
    <row r="12639" spans="9:9" x14ac:dyDescent="0.25">
      <c r="I12639" t="str">
        <f t="shared" si="229"/>
        <v/>
      </c>
    </row>
    <row r="12640" spans="9:9" x14ac:dyDescent="0.25">
      <c r="I12640" t="str">
        <f t="shared" si="229"/>
        <v/>
      </c>
    </row>
    <row r="12641" spans="9:9" x14ac:dyDescent="0.25">
      <c r="I12641" t="str">
        <f t="shared" si="229"/>
        <v/>
      </c>
    </row>
    <row r="12642" spans="9:9" x14ac:dyDescent="0.25">
      <c r="I12642" t="str">
        <f t="shared" si="229"/>
        <v/>
      </c>
    </row>
    <row r="12643" spans="9:9" x14ac:dyDescent="0.25">
      <c r="I12643" t="str">
        <f t="shared" si="229"/>
        <v/>
      </c>
    </row>
    <row r="12644" spans="9:9" x14ac:dyDescent="0.25">
      <c r="I12644" t="str">
        <f t="shared" si="229"/>
        <v/>
      </c>
    </row>
    <row r="12645" spans="9:9" x14ac:dyDescent="0.25">
      <c r="I12645" t="str">
        <f t="shared" si="229"/>
        <v/>
      </c>
    </row>
    <row r="12646" spans="9:9" x14ac:dyDescent="0.25">
      <c r="I12646" t="str">
        <f t="shared" si="229"/>
        <v/>
      </c>
    </row>
    <row r="12647" spans="9:9" x14ac:dyDescent="0.25">
      <c r="I12647" t="str">
        <f t="shared" si="229"/>
        <v/>
      </c>
    </row>
    <row r="12648" spans="9:9" x14ac:dyDescent="0.25">
      <c r="I12648" t="str">
        <f t="shared" si="229"/>
        <v/>
      </c>
    </row>
    <row r="12649" spans="9:9" x14ac:dyDescent="0.25">
      <c r="I12649" t="str">
        <f t="shared" si="229"/>
        <v/>
      </c>
    </row>
    <row r="12650" spans="9:9" x14ac:dyDescent="0.25">
      <c r="I12650" t="str">
        <f t="shared" si="229"/>
        <v/>
      </c>
    </row>
    <row r="12651" spans="9:9" x14ac:dyDescent="0.25">
      <c r="I12651" t="str">
        <f t="shared" si="229"/>
        <v/>
      </c>
    </row>
    <row r="12652" spans="9:9" x14ac:dyDescent="0.25">
      <c r="I12652" t="str">
        <f t="shared" si="229"/>
        <v/>
      </c>
    </row>
    <row r="12653" spans="9:9" x14ac:dyDescent="0.25">
      <c r="I12653" t="str">
        <f t="shared" si="229"/>
        <v/>
      </c>
    </row>
    <row r="12654" spans="9:9" x14ac:dyDescent="0.25">
      <c r="I12654" t="str">
        <f t="shared" si="229"/>
        <v/>
      </c>
    </row>
    <row r="12655" spans="9:9" x14ac:dyDescent="0.25">
      <c r="I12655" t="str">
        <f t="shared" si="229"/>
        <v/>
      </c>
    </row>
    <row r="12656" spans="9:9" x14ac:dyDescent="0.25">
      <c r="I12656" t="str">
        <f t="shared" si="229"/>
        <v/>
      </c>
    </row>
    <row r="12657" spans="9:9" x14ac:dyDescent="0.25">
      <c r="I12657" t="str">
        <f t="shared" si="229"/>
        <v/>
      </c>
    </row>
    <row r="12658" spans="9:9" x14ac:dyDescent="0.25">
      <c r="I12658" t="str">
        <f t="shared" si="229"/>
        <v/>
      </c>
    </row>
    <row r="12659" spans="9:9" x14ac:dyDescent="0.25">
      <c r="I12659" t="str">
        <f t="shared" si="229"/>
        <v/>
      </c>
    </row>
    <row r="12660" spans="9:9" x14ac:dyDescent="0.25">
      <c r="I12660" t="str">
        <f t="shared" si="229"/>
        <v/>
      </c>
    </row>
    <row r="12661" spans="9:9" x14ac:dyDescent="0.25">
      <c r="I12661" t="str">
        <f t="shared" si="229"/>
        <v/>
      </c>
    </row>
    <row r="12662" spans="9:9" x14ac:dyDescent="0.25">
      <c r="I12662" t="str">
        <f t="shared" si="229"/>
        <v/>
      </c>
    </row>
    <row r="12663" spans="9:9" x14ac:dyDescent="0.25">
      <c r="I12663" t="str">
        <f t="shared" si="229"/>
        <v/>
      </c>
    </row>
    <row r="12664" spans="9:9" x14ac:dyDescent="0.25">
      <c r="I12664" t="str">
        <f t="shared" si="229"/>
        <v/>
      </c>
    </row>
    <row r="12665" spans="9:9" x14ac:dyDescent="0.25">
      <c r="I12665" t="str">
        <f t="shared" si="229"/>
        <v/>
      </c>
    </row>
    <row r="12666" spans="9:9" x14ac:dyDescent="0.25">
      <c r="I12666" t="str">
        <f t="shared" si="229"/>
        <v/>
      </c>
    </row>
    <row r="12667" spans="9:9" x14ac:dyDescent="0.25">
      <c r="I12667" t="str">
        <f t="shared" si="229"/>
        <v/>
      </c>
    </row>
    <row r="12668" spans="9:9" x14ac:dyDescent="0.25">
      <c r="I12668" t="str">
        <f t="shared" si="229"/>
        <v/>
      </c>
    </row>
    <row r="12669" spans="9:9" x14ac:dyDescent="0.25">
      <c r="I12669" t="str">
        <f t="shared" si="229"/>
        <v/>
      </c>
    </row>
    <row r="12670" spans="9:9" x14ac:dyDescent="0.25">
      <c r="I12670" t="str">
        <f t="shared" si="229"/>
        <v/>
      </c>
    </row>
    <row r="12671" spans="9:9" x14ac:dyDescent="0.25">
      <c r="I12671" t="str">
        <f t="shared" si="229"/>
        <v/>
      </c>
    </row>
    <row r="12672" spans="9:9" x14ac:dyDescent="0.25">
      <c r="I12672" t="str">
        <f t="shared" si="229"/>
        <v/>
      </c>
    </row>
    <row r="12673" spans="9:9" x14ac:dyDescent="0.25">
      <c r="I12673" t="str">
        <f t="shared" si="229"/>
        <v/>
      </c>
    </row>
    <row r="12674" spans="9:9" x14ac:dyDescent="0.25">
      <c r="I12674" t="str">
        <f t="shared" si="229"/>
        <v/>
      </c>
    </row>
    <row r="12675" spans="9:9" x14ac:dyDescent="0.25">
      <c r="I12675" t="str">
        <f t="shared" si="229"/>
        <v/>
      </c>
    </row>
    <row r="12676" spans="9:9" x14ac:dyDescent="0.25">
      <c r="I12676" t="str">
        <f t="shared" si="229"/>
        <v/>
      </c>
    </row>
    <row r="12677" spans="9:9" x14ac:dyDescent="0.25">
      <c r="I12677" t="str">
        <f t="shared" si="229"/>
        <v/>
      </c>
    </row>
    <row r="12678" spans="9:9" x14ac:dyDescent="0.25">
      <c r="I12678" t="str">
        <f t="shared" ref="I12678:I12741" si="230">IF(OR(H12678="",H12678="(blank)"),"",1)</f>
        <v/>
      </c>
    </row>
    <row r="12679" spans="9:9" x14ac:dyDescent="0.25">
      <c r="I12679" t="str">
        <f t="shared" si="230"/>
        <v/>
      </c>
    </row>
    <row r="12680" spans="9:9" x14ac:dyDescent="0.25">
      <c r="I12680" t="str">
        <f t="shared" si="230"/>
        <v/>
      </c>
    </row>
    <row r="12681" spans="9:9" x14ac:dyDescent="0.25">
      <c r="I12681" t="str">
        <f t="shared" si="230"/>
        <v/>
      </c>
    </row>
    <row r="12682" spans="9:9" x14ac:dyDescent="0.25">
      <c r="I12682" t="str">
        <f t="shared" si="230"/>
        <v/>
      </c>
    </row>
    <row r="12683" spans="9:9" x14ac:dyDescent="0.25">
      <c r="I12683" t="str">
        <f t="shared" si="230"/>
        <v/>
      </c>
    </row>
    <row r="12684" spans="9:9" x14ac:dyDescent="0.25">
      <c r="I12684" t="str">
        <f t="shared" si="230"/>
        <v/>
      </c>
    </row>
    <row r="12685" spans="9:9" x14ac:dyDescent="0.25">
      <c r="I12685" t="str">
        <f t="shared" si="230"/>
        <v/>
      </c>
    </row>
    <row r="12686" spans="9:9" x14ac:dyDescent="0.25">
      <c r="I12686" t="str">
        <f t="shared" si="230"/>
        <v/>
      </c>
    </row>
    <row r="12687" spans="9:9" x14ac:dyDescent="0.25">
      <c r="I12687" t="str">
        <f t="shared" si="230"/>
        <v/>
      </c>
    </row>
    <row r="12688" spans="9:9" x14ac:dyDescent="0.25">
      <c r="I12688" t="str">
        <f t="shared" si="230"/>
        <v/>
      </c>
    </row>
    <row r="12689" spans="9:9" x14ac:dyDescent="0.25">
      <c r="I12689" t="str">
        <f t="shared" si="230"/>
        <v/>
      </c>
    </row>
    <row r="12690" spans="9:9" x14ac:dyDescent="0.25">
      <c r="I12690" t="str">
        <f t="shared" si="230"/>
        <v/>
      </c>
    </row>
    <row r="12691" spans="9:9" x14ac:dyDescent="0.25">
      <c r="I12691" t="str">
        <f t="shared" si="230"/>
        <v/>
      </c>
    </row>
    <row r="12692" spans="9:9" x14ac:dyDescent="0.25">
      <c r="I12692" t="str">
        <f t="shared" si="230"/>
        <v/>
      </c>
    </row>
    <row r="12693" spans="9:9" x14ac:dyDescent="0.25">
      <c r="I12693" t="str">
        <f t="shared" si="230"/>
        <v/>
      </c>
    </row>
    <row r="12694" spans="9:9" x14ac:dyDescent="0.25">
      <c r="I12694" t="str">
        <f t="shared" si="230"/>
        <v/>
      </c>
    </row>
    <row r="12695" spans="9:9" x14ac:dyDescent="0.25">
      <c r="I12695" t="str">
        <f t="shared" si="230"/>
        <v/>
      </c>
    </row>
    <row r="12696" spans="9:9" x14ac:dyDescent="0.25">
      <c r="I12696" t="str">
        <f t="shared" si="230"/>
        <v/>
      </c>
    </row>
    <row r="12697" spans="9:9" x14ac:dyDescent="0.25">
      <c r="I12697" t="str">
        <f t="shared" si="230"/>
        <v/>
      </c>
    </row>
    <row r="12698" spans="9:9" x14ac:dyDescent="0.25">
      <c r="I12698" t="str">
        <f t="shared" si="230"/>
        <v/>
      </c>
    </row>
    <row r="12699" spans="9:9" x14ac:dyDescent="0.25">
      <c r="I12699" t="str">
        <f t="shared" si="230"/>
        <v/>
      </c>
    </row>
    <row r="12700" spans="9:9" x14ac:dyDescent="0.25">
      <c r="I12700" t="str">
        <f t="shared" si="230"/>
        <v/>
      </c>
    </row>
    <row r="12701" spans="9:9" x14ac:dyDescent="0.25">
      <c r="I12701" t="str">
        <f t="shared" si="230"/>
        <v/>
      </c>
    </row>
    <row r="12702" spans="9:9" x14ac:dyDescent="0.25">
      <c r="I12702" t="str">
        <f t="shared" si="230"/>
        <v/>
      </c>
    </row>
    <row r="12703" spans="9:9" x14ac:dyDescent="0.25">
      <c r="I12703" t="str">
        <f t="shared" si="230"/>
        <v/>
      </c>
    </row>
    <row r="12704" spans="9:9" x14ac:dyDescent="0.25">
      <c r="I12704" t="str">
        <f t="shared" si="230"/>
        <v/>
      </c>
    </row>
    <row r="12705" spans="9:9" x14ac:dyDescent="0.25">
      <c r="I12705" t="str">
        <f t="shared" si="230"/>
        <v/>
      </c>
    </row>
    <row r="12706" spans="9:9" x14ac:dyDescent="0.25">
      <c r="I12706" t="str">
        <f t="shared" si="230"/>
        <v/>
      </c>
    </row>
    <row r="12707" spans="9:9" x14ac:dyDescent="0.25">
      <c r="I12707" t="str">
        <f t="shared" si="230"/>
        <v/>
      </c>
    </row>
    <row r="12708" spans="9:9" x14ac:dyDescent="0.25">
      <c r="I12708" t="str">
        <f t="shared" si="230"/>
        <v/>
      </c>
    </row>
    <row r="12709" spans="9:9" x14ac:dyDescent="0.25">
      <c r="I12709" t="str">
        <f t="shared" si="230"/>
        <v/>
      </c>
    </row>
    <row r="12710" spans="9:9" x14ac:dyDescent="0.25">
      <c r="I12710" t="str">
        <f t="shared" si="230"/>
        <v/>
      </c>
    </row>
    <row r="12711" spans="9:9" x14ac:dyDescent="0.25">
      <c r="I12711" t="str">
        <f t="shared" si="230"/>
        <v/>
      </c>
    </row>
    <row r="12712" spans="9:9" x14ac:dyDescent="0.25">
      <c r="I12712" t="str">
        <f t="shared" si="230"/>
        <v/>
      </c>
    </row>
    <row r="12713" spans="9:9" x14ac:dyDescent="0.25">
      <c r="I12713" t="str">
        <f t="shared" si="230"/>
        <v/>
      </c>
    </row>
    <row r="12714" spans="9:9" x14ac:dyDescent="0.25">
      <c r="I12714" t="str">
        <f t="shared" si="230"/>
        <v/>
      </c>
    </row>
    <row r="12715" spans="9:9" x14ac:dyDescent="0.25">
      <c r="I12715" t="str">
        <f t="shared" si="230"/>
        <v/>
      </c>
    </row>
    <row r="12716" spans="9:9" x14ac:dyDescent="0.25">
      <c r="I12716" t="str">
        <f t="shared" si="230"/>
        <v/>
      </c>
    </row>
    <row r="12717" spans="9:9" x14ac:dyDescent="0.25">
      <c r="I12717" t="str">
        <f t="shared" si="230"/>
        <v/>
      </c>
    </row>
    <row r="12718" spans="9:9" x14ac:dyDescent="0.25">
      <c r="I12718" t="str">
        <f t="shared" si="230"/>
        <v/>
      </c>
    </row>
    <row r="12719" spans="9:9" x14ac:dyDescent="0.25">
      <c r="I12719" t="str">
        <f t="shared" si="230"/>
        <v/>
      </c>
    </row>
    <row r="12720" spans="9:9" x14ac:dyDescent="0.25">
      <c r="I12720" t="str">
        <f t="shared" si="230"/>
        <v/>
      </c>
    </row>
    <row r="12721" spans="9:9" x14ac:dyDescent="0.25">
      <c r="I12721" t="str">
        <f t="shared" si="230"/>
        <v/>
      </c>
    </row>
    <row r="12722" spans="9:9" x14ac:dyDescent="0.25">
      <c r="I12722" t="str">
        <f t="shared" si="230"/>
        <v/>
      </c>
    </row>
    <row r="12723" spans="9:9" x14ac:dyDescent="0.25">
      <c r="I12723" t="str">
        <f t="shared" si="230"/>
        <v/>
      </c>
    </row>
    <row r="12724" spans="9:9" x14ac:dyDescent="0.25">
      <c r="I12724" t="str">
        <f t="shared" si="230"/>
        <v/>
      </c>
    </row>
    <row r="12725" spans="9:9" x14ac:dyDescent="0.25">
      <c r="I12725" t="str">
        <f t="shared" si="230"/>
        <v/>
      </c>
    </row>
    <row r="12726" spans="9:9" x14ac:dyDescent="0.25">
      <c r="I12726" t="str">
        <f t="shared" si="230"/>
        <v/>
      </c>
    </row>
    <row r="12727" spans="9:9" x14ac:dyDescent="0.25">
      <c r="I12727" t="str">
        <f t="shared" si="230"/>
        <v/>
      </c>
    </row>
    <row r="12728" spans="9:9" x14ac:dyDescent="0.25">
      <c r="I12728" t="str">
        <f t="shared" si="230"/>
        <v/>
      </c>
    </row>
    <row r="12729" spans="9:9" x14ac:dyDescent="0.25">
      <c r="I12729" t="str">
        <f t="shared" si="230"/>
        <v/>
      </c>
    </row>
    <row r="12730" spans="9:9" x14ac:dyDescent="0.25">
      <c r="I12730" t="str">
        <f t="shared" si="230"/>
        <v/>
      </c>
    </row>
    <row r="12731" spans="9:9" x14ac:dyDescent="0.25">
      <c r="I12731" t="str">
        <f t="shared" si="230"/>
        <v/>
      </c>
    </row>
    <row r="12732" spans="9:9" x14ac:dyDescent="0.25">
      <c r="I12732" t="str">
        <f t="shared" si="230"/>
        <v/>
      </c>
    </row>
    <row r="12733" spans="9:9" x14ac:dyDescent="0.25">
      <c r="I12733" t="str">
        <f t="shared" si="230"/>
        <v/>
      </c>
    </row>
    <row r="12734" spans="9:9" x14ac:dyDescent="0.25">
      <c r="I12734" t="str">
        <f t="shared" si="230"/>
        <v/>
      </c>
    </row>
    <row r="12735" spans="9:9" x14ac:dyDescent="0.25">
      <c r="I12735" t="str">
        <f t="shared" si="230"/>
        <v/>
      </c>
    </row>
    <row r="12736" spans="9:9" x14ac:dyDescent="0.25">
      <c r="I12736" t="str">
        <f t="shared" si="230"/>
        <v/>
      </c>
    </row>
    <row r="12737" spans="9:9" x14ac:dyDescent="0.25">
      <c r="I12737" t="str">
        <f t="shared" si="230"/>
        <v/>
      </c>
    </row>
    <row r="12738" spans="9:9" x14ac:dyDescent="0.25">
      <c r="I12738" t="str">
        <f t="shared" si="230"/>
        <v/>
      </c>
    </row>
    <row r="12739" spans="9:9" x14ac:dyDescent="0.25">
      <c r="I12739" t="str">
        <f t="shared" si="230"/>
        <v/>
      </c>
    </row>
    <row r="12740" spans="9:9" x14ac:dyDescent="0.25">
      <c r="I12740" t="str">
        <f t="shared" si="230"/>
        <v/>
      </c>
    </row>
    <row r="12741" spans="9:9" x14ac:dyDescent="0.25">
      <c r="I12741" t="str">
        <f t="shared" si="230"/>
        <v/>
      </c>
    </row>
    <row r="12742" spans="9:9" x14ac:dyDescent="0.25">
      <c r="I12742" t="str">
        <f t="shared" ref="I12742:I12805" si="231">IF(OR(H12742="",H12742="(blank)"),"",1)</f>
        <v/>
      </c>
    </row>
    <row r="12743" spans="9:9" x14ac:dyDescent="0.25">
      <c r="I12743" t="str">
        <f t="shared" si="231"/>
        <v/>
      </c>
    </row>
    <row r="12744" spans="9:9" x14ac:dyDescent="0.25">
      <c r="I12744" t="str">
        <f t="shared" si="231"/>
        <v/>
      </c>
    </row>
    <row r="12745" spans="9:9" x14ac:dyDescent="0.25">
      <c r="I12745" t="str">
        <f t="shared" si="231"/>
        <v/>
      </c>
    </row>
    <row r="12746" spans="9:9" x14ac:dyDescent="0.25">
      <c r="I12746" t="str">
        <f t="shared" si="231"/>
        <v/>
      </c>
    </row>
    <row r="12747" spans="9:9" x14ac:dyDescent="0.25">
      <c r="I12747" t="str">
        <f t="shared" si="231"/>
        <v/>
      </c>
    </row>
    <row r="12748" spans="9:9" x14ac:dyDescent="0.25">
      <c r="I12748" t="str">
        <f t="shared" si="231"/>
        <v/>
      </c>
    </row>
    <row r="12749" spans="9:9" x14ac:dyDescent="0.25">
      <c r="I12749" t="str">
        <f t="shared" si="231"/>
        <v/>
      </c>
    </row>
    <row r="12750" spans="9:9" x14ac:dyDescent="0.25">
      <c r="I12750" t="str">
        <f t="shared" si="231"/>
        <v/>
      </c>
    </row>
    <row r="12751" spans="9:9" x14ac:dyDescent="0.25">
      <c r="I12751" t="str">
        <f t="shared" si="231"/>
        <v/>
      </c>
    </row>
    <row r="12752" spans="9:9" x14ac:dyDescent="0.25">
      <c r="I12752" t="str">
        <f t="shared" si="231"/>
        <v/>
      </c>
    </row>
    <row r="12753" spans="9:9" x14ac:dyDescent="0.25">
      <c r="I12753" t="str">
        <f t="shared" si="231"/>
        <v/>
      </c>
    </row>
    <row r="12754" spans="9:9" x14ac:dyDescent="0.25">
      <c r="I12754" t="str">
        <f t="shared" si="231"/>
        <v/>
      </c>
    </row>
    <row r="12755" spans="9:9" x14ac:dyDescent="0.25">
      <c r="I12755" t="str">
        <f t="shared" si="231"/>
        <v/>
      </c>
    </row>
    <row r="12756" spans="9:9" x14ac:dyDescent="0.25">
      <c r="I12756" t="str">
        <f t="shared" si="231"/>
        <v/>
      </c>
    </row>
    <row r="12757" spans="9:9" x14ac:dyDescent="0.25">
      <c r="I12757" t="str">
        <f t="shared" si="231"/>
        <v/>
      </c>
    </row>
    <row r="12758" spans="9:9" x14ac:dyDescent="0.25">
      <c r="I12758" t="str">
        <f t="shared" si="231"/>
        <v/>
      </c>
    </row>
    <row r="12759" spans="9:9" x14ac:dyDescent="0.25">
      <c r="I12759" t="str">
        <f t="shared" si="231"/>
        <v/>
      </c>
    </row>
    <row r="12760" spans="9:9" x14ac:dyDescent="0.25">
      <c r="I12760" t="str">
        <f t="shared" si="231"/>
        <v/>
      </c>
    </row>
    <row r="12761" spans="9:9" x14ac:dyDescent="0.25">
      <c r="I12761" t="str">
        <f t="shared" si="231"/>
        <v/>
      </c>
    </row>
    <row r="12762" spans="9:9" x14ac:dyDescent="0.25">
      <c r="I12762" t="str">
        <f t="shared" si="231"/>
        <v/>
      </c>
    </row>
    <row r="12763" spans="9:9" x14ac:dyDescent="0.25">
      <c r="I12763" t="str">
        <f t="shared" si="231"/>
        <v/>
      </c>
    </row>
    <row r="12764" spans="9:9" x14ac:dyDescent="0.25">
      <c r="I12764" t="str">
        <f t="shared" si="231"/>
        <v/>
      </c>
    </row>
    <row r="12765" spans="9:9" x14ac:dyDescent="0.25">
      <c r="I12765" t="str">
        <f t="shared" si="231"/>
        <v/>
      </c>
    </row>
    <row r="12766" spans="9:9" x14ac:dyDescent="0.25">
      <c r="I12766" t="str">
        <f t="shared" si="231"/>
        <v/>
      </c>
    </row>
    <row r="12767" spans="9:9" x14ac:dyDescent="0.25">
      <c r="I12767" t="str">
        <f t="shared" si="231"/>
        <v/>
      </c>
    </row>
    <row r="12768" spans="9:9" x14ac:dyDescent="0.25">
      <c r="I12768" t="str">
        <f t="shared" si="231"/>
        <v/>
      </c>
    </row>
    <row r="12769" spans="9:9" x14ac:dyDescent="0.25">
      <c r="I12769" t="str">
        <f t="shared" si="231"/>
        <v/>
      </c>
    </row>
    <row r="12770" spans="9:9" x14ac:dyDescent="0.25">
      <c r="I12770" t="str">
        <f t="shared" si="231"/>
        <v/>
      </c>
    </row>
    <row r="12771" spans="9:9" x14ac:dyDescent="0.25">
      <c r="I12771" t="str">
        <f t="shared" si="231"/>
        <v/>
      </c>
    </row>
    <row r="12772" spans="9:9" x14ac:dyDescent="0.25">
      <c r="I12772" t="str">
        <f t="shared" si="231"/>
        <v/>
      </c>
    </row>
    <row r="12773" spans="9:9" x14ac:dyDescent="0.25">
      <c r="I12773" t="str">
        <f t="shared" si="231"/>
        <v/>
      </c>
    </row>
    <row r="12774" spans="9:9" x14ac:dyDescent="0.25">
      <c r="I12774" t="str">
        <f t="shared" si="231"/>
        <v/>
      </c>
    </row>
    <row r="12775" spans="9:9" x14ac:dyDescent="0.25">
      <c r="I12775" t="str">
        <f t="shared" si="231"/>
        <v/>
      </c>
    </row>
    <row r="12776" spans="9:9" x14ac:dyDescent="0.25">
      <c r="I12776" t="str">
        <f t="shared" si="231"/>
        <v/>
      </c>
    </row>
    <row r="12777" spans="9:9" x14ac:dyDescent="0.25">
      <c r="I12777" t="str">
        <f t="shared" si="231"/>
        <v/>
      </c>
    </row>
    <row r="12778" spans="9:9" x14ac:dyDescent="0.25">
      <c r="I12778" t="str">
        <f t="shared" si="231"/>
        <v/>
      </c>
    </row>
    <row r="12779" spans="9:9" x14ac:dyDescent="0.25">
      <c r="I12779" t="str">
        <f t="shared" si="231"/>
        <v/>
      </c>
    </row>
    <row r="12780" spans="9:9" x14ac:dyDescent="0.25">
      <c r="I12780" t="str">
        <f t="shared" si="231"/>
        <v/>
      </c>
    </row>
    <row r="12781" spans="9:9" x14ac:dyDescent="0.25">
      <c r="I12781" t="str">
        <f t="shared" si="231"/>
        <v/>
      </c>
    </row>
    <row r="12782" spans="9:9" x14ac:dyDescent="0.25">
      <c r="I12782" t="str">
        <f t="shared" si="231"/>
        <v/>
      </c>
    </row>
    <row r="12783" spans="9:9" x14ac:dyDescent="0.25">
      <c r="I12783" t="str">
        <f t="shared" si="231"/>
        <v/>
      </c>
    </row>
    <row r="12784" spans="9:9" x14ac:dyDescent="0.25">
      <c r="I12784" t="str">
        <f t="shared" si="231"/>
        <v/>
      </c>
    </row>
    <row r="12785" spans="9:9" x14ac:dyDescent="0.25">
      <c r="I12785" t="str">
        <f t="shared" si="231"/>
        <v/>
      </c>
    </row>
    <row r="12786" spans="9:9" x14ac:dyDescent="0.25">
      <c r="I12786" t="str">
        <f t="shared" si="231"/>
        <v/>
      </c>
    </row>
    <row r="12787" spans="9:9" x14ac:dyDescent="0.25">
      <c r="I12787" t="str">
        <f t="shared" si="231"/>
        <v/>
      </c>
    </row>
    <row r="12788" spans="9:9" x14ac:dyDescent="0.25">
      <c r="I12788" t="str">
        <f t="shared" si="231"/>
        <v/>
      </c>
    </row>
    <row r="12789" spans="9:9" x14ac:dyDescent="0.25">
      <c r="I12789" t="str">
        <f t="shared" si="231"/>
        <v/>
      </c>
    </row>
    <row r="12790" spans="9:9" x14ac:dyDescent="0.25">
      <c r="I12790" t="str">
        <f t="shared" si="231"/>
        <v/>
      </c>
    </row>
    <row r="12791" spans="9:9" x14ac:dyDescent="0.25">
      <c r="I12791" t="str">
        <f t="shared" si="231"/>
        <v/>
      </c>
    </row>
    <row r="12792" spans="9:9" x14ac:dyDescent="0.25">
      <c r="I12792" t="str">
        <f t="shared" si="231"/>
        <v/>
      </c>
    </row>
    <row r="12793" spans="9:9" x14ac:dyDescent="0.25">
      <c r="I12793" t="str">
        <f t="shared" si="231"/>
        <v/>
      </c>
    </row>
    <row r="12794" spans="9:9" x14ac:dyDescent="0.25">
      <c r="I12794" t="str">
        <f t="shared" si="231"/>
        <v/>
      </c>
    </row>
    <row r="12795" spans="9:9" x14ac:dyDescent="0.25">
      <c r="I12795" t="str">
        <f t="shared" si="231"/>
        <v/>
      </c>
    </row>
    <row r="12796" spans="9:9" x14ac:dyDescent="0.25">
      <c r="I12796" t="str">
        <f t="shared" si="231"/>
        <v/>
      </c>
    </row>
    <row r="12797" spans="9:9" x14ac:dyDescent="0.25">
      <c r="I12797" t="str">
        <f t="shared" si="231"/>
        <v/>
      </c>
    </row>
    <row r="12798" spans="9:9" x14ac:dyDescent="0.25">
      <c r="I12798" t="str">
        <f t="shared" si="231"/>
        <v/>
      </c>
    </row>
    <row r="12799" spans="9:9" x14ac:dyDescent="0.25">
      <c r="I12799" t="str">
        <f t="shared" si="231"/>
        <v/>
      </c>
    </row>
    <row r="12800" spans="9:9" x14ac:dyDescent="0.25">
      <c r="I12800" t="str">
        <f t="shared" si="231"/>
        <v/>
      </c>
    </row>
    <row r="12801" spans="9:9" x14ac:dyDescent="0.25">
      <c r="I12801" t="str">
        <f t="shared" si="231"/>
        <v/>
      </c>
    </row>
    <row r="12802" spans="9:9" x14ac:dyDescent="0.25">
      <c r="I12802" t="str">
        <f t="shared" si="231"/>
        <v/>
      </c>
    </row>
    <row r="12803" spans="9:9" x14ac:dyDescent="0.25">
      <c r="I12803" t="str">
        <f t="shared" si="231"/>
        <v/>
      </c>
    </row>
    <row r="12804" spans="9:9" x14ac:dyDescent="0.25">
      <c r="I12804" t="str">
        <f t="shared" si="231"/>
        <v/>
      </c>
    </row>
    <row r="12805" spans="9:9" x14ac:dyDescent="0.25">
      <c r="I12805" t="str">
        <f t="shared" si="231"/>
        <v/>
      </c>
    </row>
    <row r="12806" spans="9:9" x14ac:dyDescent="0.25">
      <c r="I12806" t="str">
        <f t="shared" ref="I12806:I12869" si="232">IF(OR(H12806="",H12806="(blank)"),"",1)</f>
        <v/>
      </c>
    </row>
    <row r="12807" spans="9:9" x14ac:dyDescent="0.25">
      <c r="I12807" t="str">
        <f t="shared" si="232"/>
        <v/>
      </c>
    </row>
    <row r="12808" spans="9:9" x14ac:dyDescent="0.25">
      <c r="I12808" t="str">
        <f t="shared" si="232"/>
        <v/>
      </c>
    </row>
    <row r="12809" spans="9:9" x14ac:dyDescent="0.25">
      <c r="I12809" t="str">
        <f t="shared" si="232"/>
        <v/>
      </c>
    </row>
    <row r="12810" spans="9:9" x14ac:dyDescent="0.25">
      <c r="I12810" t="str">
        <f t="shared" si="232"/>
        <v/>
      </c>
    </row>
    <row r="12811" spans="9:9" x14ac:dyDescent="0.25">
      <c r="I12811" t="str">
        <f t="shared" si="232"/>
        <v/>
      </c>
    </row>
    <row r="12812" spans="9:9" x14ac:dyDescent="0.25">
      <c r="I12812" t="str">
        <f t="shared" si="232"/>
        <v/>
      </c>
    </row>
    <row r="12813" spans="9:9" x14ac:dyDescent="0.25">
      <c r="I12813" t="str">
        <f t="shared" si="232"/>
        <v/>
      </c>
    </row>
    <row r="12814" spans="9:9" x14ac:dyDescent="0.25">
      <c r="I12814" t="str">
        <f t="shared" si="232"/>
        <v/>
      </c>
    </row>
    <row r="12815" spans="9:9" x14ac:dyDescent="0.25">
      <c r="I12815" t="str">
        <f t="shared" si="232"/>
        <v/>
      </c>
    </row>
    <row r="12816" spans="9:9" x14ac:dyDescent="0.25">
      <c r="I12816" t="str">
        <f t="shared" si="232"/>
        <v/>
      </c>
    </row>
    <row r="12817" spans="9:9" x14ac:dyDescent="0.25">
      <c r="I12817" t="str">
        <f t="shared" si="232"/>
        <v/>
      </c>
    </row>
    <row r="12818" spans="9:9" x14ac:dyDescent="0.25">
      <c r="I12818" t="str">
        <f t="shared" si="232"/>
        <v/>
      </c>
    </row>
    <row r="12819" spans="9:9" x14ac:dyDescent="0.25">
      <c r="I12819" t="str">
        <f t="shared" si="232"/>
        <v/>
      </c>
    </row>
    <row r="12820" spans="9:9" x14ac:dyDescent="0.25">
      <c r="I12820" t="str">
        <f t="shared" si="232"/>
        <v/>
      </c>
    </row>
    <row r="12821" spans="9:9" x14ac:dyDescent="0.25">
      <c r="I12821" t="str">
        <f t="shared" si="232"/>
        <v/>
      </c>
    </row>
    <row r="12822" spans="9:9" x14ac:dyDescent="0.25">
      <c r="I12822" t="str">
        <f t="shared" si="232"/>
        <v/>
      </c>
    </row>
    <row r="12823" spans="9:9" x14ac:dyDescent="0.25">
      <c r="I12823" t="str">
        <f t="shared" si="232"/>
        <v/>
      </c>
    </row>
    <row r="12824" spans="9:9" x14ac:dyDescent="0.25">
      <c r="I12824" t="str">
        <f t="shared" si="232"/>
        <v/>
      </c>
    </row>
    <row r="12825" spans="9:9" x14ac:dyDescent="0.25">
      <c r="I12825" t="str">
        <f t="shared" si="232"/>
        <v/>
      </c>
    </row>
    <row r="12826" spans="9:9" x14ac:dyDescent="0.25">
      <c r="I12826" t="str">
        <f t="shared" si="232"/>
        <v/>
      </c>
    </row>
    <row r="12827" spans="9:9" x14ac:dyDescent="0.25">
      <c r="I12827" t="str">
        <f t="shared" si="232"/>
        <v/>
      </c>
    </row>
    <row r="12828" spans="9:9" x14ac:dyDescent="0.25">
      <c r="I12828" t="str">
        <f t="shared" si="232"/>
        <v/>
      </c>
    </row>
    <row r="12829" spans="9:9" x14ac:dyDescent="0.25">
      <c r="I12829" t="str">
        <f t="shared" si="232"/>
        <v/>
      </c>
    </row>
    <row r="12830" spans="9:9" x14ac:dyDescent="0.25">
      <c r="I12830" t="str">
        <f t="shared" si="232"/>
        <v/>
      </c>
    </row>
    <row r="12831" spans="9:9" x14ac:dyDescent="0.25">
      <c r="I12831" t="str">
        <f t="shared" si="232"/>
        <v/>
      </c>
    </row>
    <row r="12832" spans="9:9" x14ac:dyDescent="0.25">
      <c r="I12832" t="str">
        <f t="shared" si="232"/>
        <v/>
      </c>
    </row>
    <row r="12833" spans="9:9" x14ac:dyDescent="0.25">
      <c r="I12833" t="str">
        <f t="shared" si="232"/>
        <v/>
      </c>
    </row>
    <row r="12834" spans="9:9" x14ac:dyDescent="0.25">
      <c r="I12834" t="str">
        <f t="shared" si="232"/>
        <v/>
      </c>
    </row>
    <row r="12835" spans="9:9" x14ac:dyDescent="0.25">
      <c r="I12835" t="str">
        <f t="shared" si="232"/>
        <v/>
      </c>
    </row>
    <row r="12836" spans="9:9" x14ac:dyDescent="0.25">
      <c r="I12836" t="str">
        <f t="shared" si="232"/>
        <v/>
      </c>
    </row>
    <row r="12837" spans="9:9" x14ac:dyDescent="0.25">
      <c r="I12837" t="str">
        <f t="shared" si="232"/>
        <v/>
      </c>
    </row>
    <row r="12838" spans="9:9" x14ac:dyDescent="0.25">
      <c r="I12838" t="str">
        <f t="shared" si="232"/>
        <v/>
      </c>
    </row>
    <row r="12839" spans="9:9" x14ac:dyDescent="0.25">
      <c r="I12839" t="str">
        <f t="shared" si="232"/>
        <v/>
      </c>
    </row>
    <row r="12840" spans="9:9" x14ac:dyDescent="0.25">
      <c r="I12840" t="str">
        <f t="shared" si="232"/>
        <v/>
      </c>
    </row>
    <row r="12841" spans="9:9" x14ac:dyDescent="0.25">
      <c r="I12841" t="str">
        <f t="shared" si="232"/>
        <v/>
      </c>
    </row>
    <row r="12842" spans="9:9" x14ac:dyDescent="0.25">
      <c r="I12842" t="str">
        <f t="shared" si="232"/>
        <v/>
      </c>
    </row>
    <row r="12843" spans="9:9" x14ac:dyDescent="0.25">
      <c r="I12843" t="str">
        <f t="shared" si="232"/>
        <v/>
      </c>
    </row>
    <row r="12844" spans="9:9" x14ac:dyDescent="0.25">
      <c r="I12844" t="str">
        <f t="shared" si="232"/>
        <v/>
      </c>
    </row>
    <row r="12845" spans="9:9" x14ac:dyDescent="0.25">
      <c r="I12845" t="str">
        <f t="shared" si="232"/>
        <v/>
      </c>
    </row>
    <row r="12846" spans="9:9" x14ac:dyDescent="0.25">
      <c r="I12846" t="str">
        <f t="shared" si="232"/>
        <v/>
      </c>
    </row>
    <row r="12847" spans="9:9" x14ac:dyDescent="0.25">
      <c r="I12847" t="str">
        <f t="shared" si="232"/>
        <v/>
      </c>
    </row>
    <row r="12848" spans="9:9" x14ac:dyDescent="0.25">
      <c r="I12848" t="str">
        <f t="shared" si="232"/>
        <v/>
      </c>
    </row>
    <row r="12849" spans="9:9" x14ac:dyDescent="0.25">
      <c r="I12849" t="str">
        <f t="shared" si="232"/>
        <v/>
      </c>
    </row>
    <row r="12850" spans="9:9" x14ac:dyDescent="0.25">
      <c r="I12850" t="str">
        <f t="shared" si="232"/>
        <v/>
      </c>
    </row>
    <row r="12851" spans="9:9" x14ac:dyDescent="0.25">
      <c r="I12851" t="str">
        <f t="shared" si="232"/>
        <v/>
      </c>
    </row>
    <row r="12852" spans="9:9" x14ac:dyDescent="0.25">
      <c r="I12852" t="str">
        <f t="shared" si="232"/>
        <v/>
      </c>
    </row>
    <row r="12853" spans="9:9" x14ac:dyDescent="0.25">
      <c r="I12853" t="str">
        <f t="shared" si="232"/>
        <v/>
      </c>
    </row>
    <row r="12854" spans="9:9" x14ac:dyDescent="0.25">
      <c r="I12854" t="str">
        <f t="shared" si="232"/>
        <v/>
      </c>
    </row>
    <row r="12855" spans="9:9" x14ac:dyDescent="0.25">
      <c r="I12855" t="str">
        <f t="shared" si="232"/>
        <v/>
      </c>
    </row>
    <row r="12856" spans="9:9" x14ac:dyDescent="0.25">
      <c r="I12856" t="str">
        <f t="shared" si="232"/>
        <v/>
      </c>
    </row>
    <row r="12857" spans="9:9" x14ac:dyDescent="0.25">
      <c r="I12857" t="str">
        <f t="shared" si="232"/>
        <v/>
      </c>
    </row>
    <row r="12858" spans="9:9" x14ac:dyDescent="0.25">
      <c r="I12858" t="str">
        <f t="shared" si="232"/>
        <v/>
      </c>
    </row>
    <row r="12859" spans="9:9" x14ac:dyDescent="0.25">
      <c r="I12859" t="str">
        <f t="shared" si="232"/>
        <v/>
      </c>
    </row>
    <row r="12860" spans="9:9" x14ac:dyDescent="0.25">
      <c r="I12860" t="str">
        <f t="shared" si="232"/>
        <v/>
      </c>
    </row>
    <row r="12861" spans="9:9" x14ac:dyDescent="0.25">
      <c r="I12861" t="str">
        <f t="shared" si="232"/>
        <v/>
      </c>
    </row>
    <row r="12862" spans="9:9" x14ac:dyDescent="0.25">
      <c r="I12862" t="str">
        <f t="shared" si="232"/>
        <v/>
      </c>
    </row>
    <row r="12863" spans="9:9" x14ac:dyDescent="0.25">
      <c r="I12863" t="str">
        <f t="shared" si="232"/>
        <v/>
      </c>
    </row>
    <row r="12864" spans="9:9" x14ac:dyDescent="0.25">
      <c r="I12864" t="str">
        <f t="shared" si="232"/>
        <v/>
      </c>
    </row>
    <row r="12865" spans="9:9" x14ac:dyDescent="0.25">
      <c r="I12865" t="str">
        <f t="shared" si="232"/>
        <v/>
      </c>
    </row>
    <row r="12866" spans="9:9" x14ac:dyDescent="0.25">
      <c r="I12866" t="str">
        <f t="shared" si="232"/>
        <v/>
      </c>
    </row>
    <row r="12867" spans="9:9" x14ac:dyDescent="0.25">
      <c r="I12867" t="str">
        <f t="shared" si="232"/>
        <v/>
      </c>
    </row>
    <row r="12868" spans="9:9" x14ac:dyDescent="0.25">
      <c r="I12868" t="str">
        <f t="shared" si="232"/>
        <v/>
      </c>
    </row>
    <row r="12869" spans="9:9" x14ac:dyDescent="0.25">
      <c r="I12869" t="str">
        <f t="shared" si="232"/>
        <v/>
      </c>
    </row>
    <row r="12870" spans="9:9" x14ac:dyDescent="0.25">
      <c r="I12870" t="str">
        <f t="shared" ref="I12870:I12933" si="233">IF(OR(H12870="",H12870="(blank)"),"",1)</f>
        <v/>
      </c>
    </row>
    <row r="12871" spans="9:9" x14ac:dyDescent="0.25">
      <c r="I12871" t="str">
        <f t="shared" si="233"/>
        <v/>
      </c>
    </row>
    <row r="12872" spans="9:9" x14ac:dyDescent="0.25">
      <c r="I12872" t="str">
        <f t="shared" si="233"/>
        <v/>
      </c>
    </row>
    <row r="12873" spans="9:9" x14ac:dyDescent="0.25">
      <c r="I12873" t="str">
        <f t="shared" si="233"/>
        <v/>
      </c>
    </row>
    <row r="12874" spans="9:9" x14ac:dyDescent="0.25">
      <c r="I12874" t="str">
        <f t="shared" si="233"/>
        <v/>
      </c>
    </row>
    <row r="12875" spans="9:9" x14ac:dyDescent="0.25">
      <c r="I12875" t="str">
        <f t="shared" si="233"/>
        <v/>
      </c>
    </row>
    <row r="12876" spans="9:9" x14ac:dyDescent="0.25">
      <c r="I12876" t="str">
        <f t="shared" si="233"/>
        <v/>
      </c>
    </row>
    <row r="12877" spans="9:9" x14ac:dyDescent="0.25">
      <c r="I12877" t="str">
        <f t="shared" si="233"/>
        <v/>
      </c>
    </row>
    <row r="12878" spans="9:9" x14ac:dyDescent="0.25">
      <c r="I12878" t="str">
        <f t="shared" si="233"/>
        <v/>
      </c>
    </row>
    <row r="12879" spans="9:9" x14ac:dyDescent="0.25">
      <c r="I12879" t="str">
        <f t="shared" si="233"/>
        <v/>
      </c>
    </row>
    <row r="12880" spans="9:9" x14ac:dyDescent="0.25">
      <c r="I12880" t="str">
        <f t="shared" si="233"/>
        <v/>
      </c>
    </row>
    <row r="12881" spans="9:9" x14ac:dyDescent="0.25">
      <c r="I12881" t="str">
        <f t="shared" si="233"/>
        <v/>
      </c>
    </row>
    <row r="12882" spans="9:9" x14ac:dyDescent="0.25">
      <c r="I12882" t="str">
        <f t="shared" si="233"/>
        <v/>
      </c>
    </row>
    <row r="12883" spans="9:9" x14ac:dyDescent="0.25">
      <c r="I12883" t="str">
        <f t="shared" si="233"/>
        <v/>
      </c>
    </row>
    <row r="12884" spans="9:9" x14ac:dyDescent="0.25">
      <c r="I12884" t="str">
        <f t="shared" si="233"/>
        <v/>
      </c>
    </row>
    <row r="12885" spans="9:9" x14ac:dyDescent="0.25">
      <c r="I12885" t="str">
        <f t="shared" si="233"/>
        <v/>
      </c>
    </row>
    <row r="12886" spans="9:9" x14ac:dyDescent="0.25">
      <c r="I12886" t="str">
        <f t="shared" si="233"/>
        <v/>
      </c>
    </row>
    <row r="12887" spans="9:9" x14ac:dyDescent="0.25">
      <c r="I12887" t="str">
        <f t="shared" si="233"/>
        <v/>
      </c>
    </row>
    <row r="12888" spans="9:9" x14ac:dyDescent="0.25">
      <c r="I12888" t="str">
        <f t="shared" si="233"/>
        <v/>
      </c>
    </row>
    <row r="12889" spans="9:9" x14ac:dyDescent="0.25">
      <c r="I12889" t="str">
        <f t="shared" si="233"/>
        <v/>
      </c>
    </row>
    <row r="12890" spans="9:9" x14ac:dyDescent="0.25">
      <c r="I12890" t="str">
        <f t="shared" si="233"/>
        <v/>
      </c>
    </row>
    <row r="12891" spans="9:9" x14ac:dyDescent="0.25">
      <c r="I12891" t="str">
        <f t="shared" si="233"/>
        <v/>
      </c>
    </row>
    <row r="12892" spans="9:9" x14ac:dyDescent="0.25">
      <c r="I12892" t="str">
        <f t="shared" si="233"/>
        <v/>
      </c>
    </row>
    <row r="12893" spans="9:9" x14ac:dyDescent="0.25">
      <c r="I12893" t="str">
        <f t="shared" si="233"/>
        <v/>
      </c>
    </row>
    <row r="12894" spans="9:9" x14ac:dyDescent="0.25">
      <c r="I12894" t="str">
        <f t="shared" si="233"/>
        <v/>
      </c>
    </row>
    <row r="12895" spans="9:9" x14ac:dyDescent="0.25">
      <c r="I12895" t="str">
        <f t="shared" si="233"/>
        <v/>
      </c>
    </row>
    <row r="12896" spans="9:9" x14ac:dyDescent="0.25">
      <c r="I12896" t="str">
        <f t="shared" si="233"/>
        <v/>
      </c>
    </row>
    <row r="12897" spans="9:9" x14ac:dyDescent="0.25">
      <c r="I12897" t="str">
        <f t="shared" si="233"/>
        <v/>
      </c>
    </row>
    <row r="12898" spans="9:9" x14ac:dyDescent="0.25">
      <c r="I12898" t="str">
        <f t="shared" si="233"/>
        <v/>
      </c>
    </row>
    <row r="12899" spans="9:9" x14ac:dyDescent="0.25">
      <c r="I12899" t="str">
        <f t="shared" si="233"/>
        <v/>
      </c>
    </row>
    <row r="12900" spans="9:9" x14ac:dyDescent="0.25">
      <c r="I12900" t="str">
        <f t="shared" si="233"/>
        <v/>
      </c>
    </row>
    <row r="12901" spans="9:9" x14ac:dyDescent="0.25">
      <c r="I12901" t="str">
        <f t="shared" si="233"/>
        <v/>
      </c>
    </row>
    <row r="12902" spans="9:9" x14ac:dyDescent="0.25">
      <c r="I12902" t="str">
        <f t="shared" si="233"/>
        <v/>
      </c>
    </row>
    <row r="12903" spans="9:9" x14ac:dyDescent="0.25">
      <c r="I12903" t="str">
        <f t="shared" si="233"/>
        <v/>
      </c>
    </row>
    <row r="12904" spans="9:9" x14ac:dyDescent="0.25">
      <c r="I12904" t="str">
        <f t="shared" si="233"/>
        <v/>
      </c>
    </row>
    <row r="12905" spans="9:9" x14ac:dyDescent="0.25">
      <c r="I12905" t="str">
        <f t="shared" si="233"/>
        <v/>
      </c>
    </row>
    <row r="12906" spans="9:9" x14ac:dyDescent="0.25">
      <c r="I12906" t="str">
        <f t="shared" si="233"/>
        <v/>
      </c>
    </row>
    <row r="12907" spans="9:9" x14ac:dyDescent="0.25">
      <c r="I12907" t="str">
        <f t="shared" si="233"/>
        <v/>
      </c>
    </row>
    <row r="12908" spans="9:9" x14ac:dyDescent="0.25">
      <c r="I12908" t="str">
        <f t="shared" si="233"/>
        <v/>
      </c>
    </row>
    <row r="12909" spans="9:9" x14ac:dyDescent="0.25">
      <c r="I12909" t="str">
        <f t="shared" si="233"/>
        <v/>
      </c>
    </row>
    <row r="12910" spans="9:9" x14ac:dyDescent="0.25">
      <c r="I12910" t="str">
        <f t="shared" si="233"/>
        <v/>
      </c>
    </row>
    <row r="12911" spans="9:9" x14ac:dyDescent="0.25">
      <c r="I12911" t="str">
        <f t="shared" si="233"/>
        <v/>
      </c>
    </row>
    <row r="12912" spans="9:9" x14ac:dyDescent="0.25">
      <c r="I12912" t="str">
        <f t="shared" si="233"/>
        <v/>
      </c>
    </row>
    <row r="12913" spans="9:9" x14ac:dyDescent="0.25">
      <c r="I12913" t="str">
        <f t="shared" si="233"/>
        <v/>
      </c>
    </row>
    <row r="12914" spans="9:9" x14ac:dyDescent="0.25">
      <c r="I12914" t="str">
        <f t="shared" si="233"/>
        <v/>
      </c>
    </row>
    <row r="12915" spans="9:9" x14ac:dyDescent="0.25">
      <c r="I12915" t="str">
        <f t="shared" si="233"/>
        <v/>
      </c>
    </row>
    <row r="12916" spans="9:9" x14ac:dyDescent="0.25">
      <c r="I12916" t="str">
        <f t="shared" si="233"/>
        <v/>
      </c>
    </row>
    <row r="12917" spans="9:9" x14ac:dyDescent="0.25">
      <c r="I12917" t="str">
        <f t="shared" si="233"/>
        <v/>
      </c>
    </row>
    <row r="12918" spans="9:9" x14ac:dyDescent="0.25">
      <c r="I12918" t="str">
        <f t="shared" si="233"/>
        <v/>
      </c>
    </row>
    <row r="12919" spans="9:9" x14ac:dyDescent="0.25">
      <c r="I12919" t="str">
        <f t="shared" si="233"/>
        <v/>
      </c>
    </row>
    <row r="12920" spans="9:9" x14ac:dyDescent="0.25">
      <c r="I12920" t="str">
        <f t="shared" si="233"/>
        <v/>
      </c>
    </row>
    <row r="12921" spans="9:9" x14ac:dyDescent="0.25">
      <c r="I12921" t="str">
        <f t="shared" si="233"/>
        <v/>
      </c>
    </row>
    <row r="12922" spans="9:9" x14ac:dyDescent="0.25">
      <c r="I12922" t="str">
        <f t="shared" si="233"/>
        <v/>
      </c>
    </row>
    <row r="12923" spans="9:9" x14ac:dyDescent="0.25">
      <c r="I12923" t="str">
        <f t="shared" si="233"/>
        <v/>
      </c>
    </row>
    <row r="12924" spans="9:9" x14ac:dyDescent="0.25">
      <c r="I12924" t="str">
        <f t="shared" si="233"/>
        <v/>
      </c>
    </row>
    <row r="12925" spans="9:9" x14ac:dyDescent="0.25">
      <c r="I12925" t="str">
        <f t="shared" si="233"/>
        <v/>
      </c>
    </row>
    <row r="12926" spans="9:9" x14ac:dyDescent="0.25">
      <c r="I12926" t="str">
        <f t="shared" si="233"/>
        <v/>
      </c>
    </row>
    <row r="12927" spans="9:9" x14ac:dyDescent="0.25">
      <c r="I12927" t="str">
        <f t="shared" si="233"/>
        <v/>
      </c>
    </row>
    <row r="12928" spans="9:9" x14ac:dyDescent="0.25">
      <c r="I12928" t="str">
        <f t="shared" si="233"/>
        <v/>
      </c>
    </row>
    <row r="12929" spans="9:9" x14ac:dyDescent="0.25">
      <c r="I12929" t="str">
        <f t="shared" si="233"/>
        <v/>
      </c>
    </row>
    <row r="12930" spans="9:9" x14ac:dyDescent="0.25">
      <c r="I12930" t="str">
        <f t="shared" si="233"/>
        <v/>
      </c>
    </row>
    <row r="12931" spans="9:9" x14ac:dyDescent="0.25">
      <c r="I12931" t="str">
        <f t="shared" si="233"/>
        <v/>
      </c>
    </row>
    <row r="12932" spans="9:9" x14ac:dyDescent="0.25">
      <c r="I12932" t="str">
        <f t="shared" si="233"/>
        <v/>
      </c>
    </row>
    <row r="12933" spans="9:9" x14ac:dyDescent="0.25">
      <c r="I12933" t="str">
        <f t="shared" si="233"/>
        <v/>
      </c>
    </row>
    <row r="12934" spans="9:9" x14ac:dyDescent="0.25">
      <c r="I12934" t="str">
        <f t="shared" ref="I12934:I12997" si="234">IF(OR(H12934="",H12934="(blank)"),"",1)</f>
        <v/>
      </c>
    </row>
    <row r="12935" spans="9:9" x14ac:dyDescent="0.25">
      <c r="I12935" t="str">
        <f t="shared" si="234"/>
        <v/>
      </c>
    </row>
    <row r="12936" spans="9:9" x14ac:dyDescent="0.25">
      <c r="I12936" t="str">
        <f t="shared" si="234"/>
        <v/>
      </c>
    </row>
    <row r="12937" spans="9:9" x14ac:dyDescent="0.25">
      <c r="I12937" t="str">
        <f t="shared" si="234"/>
        <v/>
      </c>
    </row>
    <row r="12938" spans="9:9" x14ac:dyDescent="0.25">
      <c r="I12938" t="str">
        <f t="shared" si="234"/>
        <v/>
      </c>
    </row>
    <row r="12939" spans="9:9" x14ac:dyDescent="0.25">
      <c r="I12939" t="str">
        <f t="shared" si="234"/>
        <v/>
      </c>
    </row>
    <row r="12940" spans="9:9" x14ac:dyDescent="0.25">
      <c r="I12940" t="str">
        <f t="shared" si="234"/>
        <v/>
      </c>
    </row>
    <row r="12941" spans="9:9" x14ac:dyDescent="0.25">
      <c r="I12941" t="str">
        <f t="shared" si="234"/>
        <v/>
      </c>
    </row>
    <row r="12942" spans="9:9" x14ac:dyDescent="0.25">
      <c r="I12942" t="str">
        <f t="shared" si="234"/>
        <v/>
      </c>
    </row>
    <row r="12943" spans="9:9" x14ac:dyDescent="0.25">
      <c r="I12943" t="str">
        <f t="shared" si="234"/>
        <v/>
      </c>
    </row>
    <row r="12944" spans="9:9" x14ac:dyDescent="0.25">
      <c r="I12944" t="str">
        <f t="shared" si="234"/>
        <v/>
      </c>
    </row>
    <row r="12945" spans="9:9" x14ac:dyDescent="0.25">
      <c r="I12945" t="str">
        <f t="shared" si="234"/>
        <v/>
      </c>
    </row>
    <row r="12946" spans="9:9" x14ac:dyDescent="0.25">
      <c r="I12946" t="str">
        <f t="shared" si="234"/>
        <v/>
      </c>
    </row>
    <row r="12947" spans="9:9" x14ac:dyDescent="0.25">
      <c r="I12947" t="str">
        <f t="shared" si="234"/>
        <v/>
      </c>
    </row>
    <row r="12948" spans="9:9" x14ac:dyDescent="0.25">
      <c r="I12948" t="str">
        <f t="shared" si="234"/>
        <v/>
      </c>
    </row>
    <row r="12949" spans="9:9" x14ac:dyDescent="0.25">
      <c r="I12949" t="str">
        <f t="shared" si="234"/>
        <v/>
      </c>
    </row>
    <row r="12950" spans="9:9" x14ac:dyDescent="0.25">
      <c r="I12950" t="str">
        <f t="shared" si="234"/>
        <v/>
      </c>
    </row>
    <row r="12951" spans="9:9" x14ac:dyDescent="0.25">
      <c r="I12951" t="str">
        <f t="shared" si="234"/>
        <v/>
      </c>
    </row>
    <row r="12952" spans="9:9" x14ac:dyDescent="0.25">
      <c r="I12952" t="str">
        <f t="shared" si="234"/>
        <v/>
      </c>
    </row>
    <row r="12953" spans="9:9" x14ac:dyDescent="0.25">
      <c r="I12953" t="str">
        <f t="shared" si="234"/>
        <v/>
      </c>
    </row>
    <row r="12954" spans="9:9" x14ac:dyDescent="0.25">
      <c r="I12954" t="str">
        <f t="shared" si="234"/>
        <v/>
      </c>
    </row>
    <row r="12955" spans="9:9" x14ac:dyDescent="0.25">
      <c r="I12955" t="str">
        <f t="shared" si="234"/>
        <v/>
      </c>
    </row>
    <row r="12956" spans="9:9" x14ac:dyDescent="0.25">
      <c r="I12956" t="str">
        <f t="shared" si="234"/>
        <v/>
      </c>
    </row>
    <row r="12957" spans="9:9" x14ac:dyDescent="0.25">
      <c r="I12957" t="str">
        <f t="shared" si="234"/>
        <v/>
      </c>
    </row>
    <row r="12958" spans="9:9" x14ac:dyDescent="0.25">
      <c r="I12958" t="str">
        <f t="shared" si="234"/>
        <v/>
      </c>
    </row>
    <row r="12959" spans="9:9" x14ac:dyDescent="0.25">
      <c r="I12959" t="str">
        <f t="shared" si="234"/>
        <v/>
      </c>
    </row>
    <row r="12960" spans="9:9" x14ac:dyDescent="0.25">
      <c r="I12960" t="str">
        <f t="shared" si="234"/>
        <v/>
      </c>
    </row>
    <row r="12961" spans="9:9" x14ac:dyDescent="0.25">
      <c r="I12961" t="str">
        <f t="shared" si="234"/>
        <v/>
      </c>
    </row>
    <row r="12962" spans="9:9" x14ac:dyDescent="0.25">
      <c r="I12962" t="str">
        <f t="shared" si="234"/>
        <v/>
      </c>
    </row>
    <row r="12963" spans="9:9" x14ac:dyDescent="0.25">
      <c r="I12963" t="str">
        <f t="shared" si="234"/>
        <v/>
      </c>
    </row>
    <row r="12964" spans="9:9" x14ac:dyDescent="0.25">
      <c r="I12964" t="str">
        <f t="shared" si="234"/>
        <v/>
      </c>
    </row>
    <row r="12965" spans="9:9" x14ac:dyDescent="0.25">
      <c r="I12965" t="str">
        <f t="shared" si="234"/>
        <v/>
      </c>
    </row>
    <row r="12966" spans="9:9" x14ac:dyDescent="0.25">
      <c r="I12966" t="str">
        <f t="shared" si="234"/>
        <v/>
      </c>
    </row>
    <row r="12967" spans="9:9" x14ac:dyDescent="0.25">
      <c r="I12967" t="str">
        <f t="shared" si="234"/>
        <v/>
      </c>
    </row>
    <row r="12968" spans="9:9" x14ac:dyDescent="0.25">
      <c r="I12968" t="str">
        <f t="shared" si="234"/>
        <v/>
      </c>
    </row>
    <row r="12969" spans="9:9" x14ac:dyDescent="0.25">
      <c r="I12969" t="str">
        <f t="shared" si="234"/>
        <v/>
      </c>
    </row>
    <row r="12970" spans="9:9" x14ac:dyDescent="0.25">
      <c r="I12970" t="str">
        <f t="shared" si="234"/>
        <v/>
      </c>
    </row>
    <row r="12971" spans="9:9" x14ac:dyDescent="0.25">
      <c r="I12971" t="str">
        <f t="shared" si="234"/>
        <v/>
      </c>
    </row>
    <row r="12972" spans="9:9" x14ac:dyDescent="0.25">
      <c r="I12972" t="str">
        <f t="shared" si="234"/>
        <v/>
      </c>
    </row>
    <row r="12973" spans="9:9" x14ac:dyDescent="0.25">
      <c r="I12973" t="str">
        <f t="shared" si="234"/>
        <v/>
      </c>
    </row>
    <row r="12974" spans="9:9" x14ac:dyDescent="0.25">
      <c r="I12974" t="str">
        <f t="shared" si="234"/>
        <v/>
      </c>
    </row>
    <row r="12975" spans="9:9" x14ac:dyDescent="0.25">
      <c r="I12975" t="str">
        <f t="shared" si="234"/>
        <v/>
      </c>
    </row>
    <row r="12976" spans="9:9" x14ac:dyDescent="0.25">
      <c r="I12976" t="str">
        <f t="shared" si="234"/>
        <v/>
      </c>
    </row>
    <row r="12977" spans="9:9" x14ac:dyDescent="0.25">
      <c r="I12977" t="str">
        <f t="shared" si="234"/>
        <v/>
      </c>
    </row>
    <row r="12978" spans="9:9" x14ac:dyDescent="0.25">
      <c r="I12978" t="str">
        <f t="shared" si="234"/>
        <v/>
      </c>
    </row>
    <row r="12979" spans="9:9" x14ac:dyDescent="0.25">
      <c r="I12979" t="str">
        <f t="shared" si="234"/>
        <v/>
      </c>
    </row>
    <row r="12980" spans="9:9" x14ac:dyDescent="0.25">
      <c r="I12980" t="str">
        <f t="shared" si="234"/>
        <v/>
      </c>
    </row>
    <row r="12981" spans="9:9" x14ac:dyDescent="0.25">
      <c r="I12981" t="str">
        <f t="shared" si="234"/>
        <v/>
      </c>
    </row>
    <row r="12982" spans="9:9" x14ac:dyDescent="0.25">
      <c r="I12982" t="str">
        <f t="shared" si="234"/>
        <v/>
      </c>
    </row>
    <row r="12983" spans="9:9" x14ac:dyDescent="0.25">
      <c r="I12983" t="str">
        <f t="shared" si="234"/>
        <v/>
      </c>
    </row>
    <row r="12984" spans="9:9" x14ac:dyDescent="0.25">
      <c r="I12984" t="str">
        <f t="shared" si="234"/>
        <v/>
      </c>
    </row>
    <row r="12985" spans="9:9" x14ac:dyDescent="0.25">
      <c r="I12985" t="str">
        <f t="shared" si="234"/>
        <v/>
      </c>
    </row>
    <row r="12986" spans="9:9" x14ac:dyDescent="0.25">
      <c r="I12986" t="str">
        <f t="shared" si="234"/>
        <v/>
      </c>
    </row>
    <row r="12987" spans="9:9" x14ac:dyDescent="0.25">
      <c r="I12987" t="str">
        <f t="shared" si="234"/>
        <v/>
      </c>
    </row>
    <row r="12988" spans="9:9" x14ac:dyDescent="0.25">
      <c r="I12988" t="str">
        <f t="shared" si="234"/>
        <v/>
      </c>
    </row>
    <row r="12989" spans="9:9" x14ac:dyDescent="0.25">
      <c r="I12989" t="str">
        <f t="shared" si="234"/>
        <v/>
      </c>
    </row>
    <row r="12990" spans="9:9" x14ac:dyDescent="0.25">
      <c r="I12990" t="str">
        <f t="shared" si="234"/>
        <v/>
      </c>
    </row>
    <row r="12991" spans="9:9" x14ac:dyDescent="0.25">
      <c r="I12991" t="str">
        <f t="shared" si="234"/>
        <v/>
      </c>
    </row>
    <row r="12992" spans="9:9" x14ac:dyDescent="0.25">
      <c r="I12992" t="str">
        <f t="shared" si="234"/>
        <v/>
      </c>
    </row>
    <row r="12993" spans="9:9" x14ac:dyDescent="0.25">
      <c r="I12993" t="str">
        <f t="shared" si="234"/>
        <v/>
      </c>
    </row>
    <row r="12994" spans="9:9" x14ac:dyDescent="0.25">
      <c r="I12994" t="str">
        <f t="shared" si="234"/>
        <v/>
      </c>
    </row>
    <row r="12995" spans="9:9" x14ac:dyDescent="0.25">
      <c r="I12995" t="str">
        <f t="shared" si="234"/>
        <v/>
      </c>
    </row>
    <row r="12996" spans="9:9" x14ac:dyDescent="0.25">
      <c r="I12996" t="str">
        <f t="shared" si="234"/>
        <v/>
      </c>
    </row>
    <row r="12997" spans="9:9" x14ac:dyDescent="0.25">
      <c r="I12997" t="str">
        <f t="shared" si="234"/>
        <v/>
      </c>
    </row>
    <row r="12998" spans="9:9" x14ac:dyDescent="0.25">
      <c r="I12998" t="str">
        <f t="shared" ref="I12998:I13061" si="235">IF(OR(H12998="",H12998="(blank)"),"",1)</f>
        <v/>
      </c>
    </row>
    <row r="12999" spans="9:9" x14ac:dyDescent="0.25">
      <c r="I12999" t="str">
        <f t="shared" si="235"/>
        <v/>
      </c>
    </row>
    <row r="13000" spans="9:9" x14ac:dyDescent="0.25">
      <c r="I13000" t="str">
        <f t="shared" si="235"/>
        <v/>
      </c>
    </row>
    <row r="13001" spans="9:9" x14ac:dyDescent="0.25">
      <c r="I13001" t="str">
        <f t="shared" si="235"/>
        <v/>
      </c>
    </row>
    <row r="13002" spans="9:9" x14ac:dyDescent="0.25">
      <c r="I13002" t="str">
        <f t="shared" si="235"/>
        <v/>
      </c>
    </row>
    <row r="13003" spans="9:9" x14ac:dyDescent="0.25">
      <c r="I13003" t="str">
        <f t="shared" si="235"/>
        <v/>
      </c>
    </row>
    <row r="13004" spans="9:9" x14ac:dyDescent="0.25">
      <c r="I13004" t="str">
        <f t="shared" si="235"/>
        <v/>
      </c>
    </row>
    <row r="13005" spans="9:9" x14ac:dyDescent="0.25">
      <c r="I13005" t="str">
        <f t="shared" si="235"/>
        <v/>
      </c>
    </row>
    <row r="13006" spans="9:9" x14ac:dyDescent="0.25">
      <c r="I13006" t="str">
        <f t="shared" si="235"/>
        <v/>
      </c>
    </row>
    <row r="13007" spans="9:9" x14ac:dyDescent="0.25">
      <c r="I13007" t="str">
        <f t="shared" si="235"/>
        <v/>
      </c>
    </row>
    <row r="13008" spans="9:9" x14ac:dyDescent="0.25">
      <c r="I13008" t="str">
        <f t="shared" si="235"/>
        <v/>
      </c>
    </row>
    <row r="13009" spans="9:9" x14ac:dyDescent="0.25">
      <c r="I13009" t="str">
        <f t="shared" si="235"/>
        <v/>
      </c>
    </row>
    <row r="13010" spans="9:9" x14ac:dyDescent="0.25">
      <c r="I13010" t="str">
        <f t="shared" si="235"/>
        <v/>
      </c>
    </row>
    <row r="13011" spans="9:9" x14ac:dyDescent="0.25">
      <c r="I13011" t="str">
        <f t="shared" si="235"/>
        <v/>
      </c>
    </row>
    <row r="13012" spans="9:9" x14ac:dyDescent="0.25">
      <c r="I13012" t="str">
        <f t="shared" si="235"/>
        <v/>
      </c>
    </row>
    <row r="13013" spans="9:9" x14ac:dyDescent="0.25">
      <c r="I13013" t="str">
        <f t="shared" si="235"/>
        <v/>
      </c>
    </row>
    <row r="13014" spans="9:9" x14ac:dyDescent="0.25">
      <c r="I13014" t="str">
        <f t="shared" si="235"/>
        <v/>
      </c>
    </row>
    <row r="13015" spans="9:9" x14ac:dyDescent="0.25">
      <c r="I13015" t="str">
        <f t="shared" si="235"/>
        <v/>
      </c>
    </row>
    <row r="13016" spans="9:9" x14ac:dyDescent="0.25">
      <c r="I13016" t="str">
        <f t="shared" si="235"/>
        <v/>
      </c>
    </row>
    <row r="13017" spans="9:9" x14ac:dyDescent="0.25">
      <c r="I13017" t="str">
        <f t="shared" si="235"/>
        <v/>
      </c>
    </row>
    <row r="13018" spans="9:9" x14ac:dyDescent="0.25">
      <c r="I13018" t="str">
        <f t="shared" si="235"/>
        <v/>
      </c>
    </row>
    <row r="13019" spans="9:9" x14ac:dyDescent="0.25">
      <c r="I13019" t="str">
        <f t="shared" si="235"/>
        <v/>
      </c>
    </row>
    <row r="13020" spans="9:9" x14ac:dyDescent="0.25">
      <c r="I13020" t="str">
        <f t="shared" si="235"/>
        <v/>
      </c>
    </row>
    <row r="13021" spans="9:9" x14ac:dyDescent="0.25">
      <c r="I13021" t="str">
        <f t="shared" si="235"/>
        <v/>
      </c>
    </row>
    <row r="13022" spans="9:9" x14ac:dyDescent="0.25">
      <c r="I13022" t="str">
        <f t="shared" si="235"/>
        <v/>
      </c>
    </row>
    <row r="13023" spans="9:9" x14ac:dyDescent="0.25">
      <c r="I13023" t="str">
        <f t="shared" si="235"/>
        <v/>
      </c>
    </row>
    <row r="13024" spans="9:9" x14ac:dyDescent="0.25">
      <c r="I13024" t="str">
        <f t="shared" si="235"/>
        <v/>
      </c>
    </row>
    <row r="13025" spans="9:9" x14ac:dyDescent="0.25">
      <c r="I13025" t="str">
        <f t="shared" si="235"/>
        <v/>
      </c>
    </row>
    <row r="13026" spans="9:9" x14ac:dyDescent="0.25">
      <c r="I13026" t="str">
        <f t="shared" si="235"/>
        <v/>
      </c>
    </row>
    <row r="13027" spans="9:9" x14ac:dyDescent="0.25">
      <c r="I13027" t="str">
        <f t="shared" si="235"/>
        <v/>
      </c>
    </row>
    <row r="13028" spans="9:9" x14ac:dyDescent="0.25">
      <c r="I13028" t="str">
        <f t="shared" si="235"/>
        <v/>
      </c>
    </row>
    <row r="13029" spans="9:9" x14ac:dyDescent="0.25">
      <c r="I13029" t="str">
        <f t="shared" si="235"/>
        <v/>
      </c>
    </row>
    <row r="13030" spans="9:9" x14ac:dyDescent="0.25">
      <c r="I13030" t="str">
        <f t="shared" si="235"/>
        <v/>
      </c>
    </row>
    <row r="13031" spans="9:9" x14ac:dyDescent="0.25">
      <c r="I13031" t="str">
        <f t="shared" si="235"/>
        <v/>
      </c>
    </row>
    <row r="13032" spans="9:9" x14ac:dyDescent="0.25">
      <c r="I13032" t="str">
        <f t="shared" si="235"/>
        <v/>
      </c>
    </row>
    <row r="13033" spans="9:9" x14ac:dyDescent="0.25">
      <c r="I13033" t="str">
        <f t="shared" si="235"/>
        <v/>
      </c>
    </row>
    <row r="13034" spans="9:9" x14ac:dyDescent="0.25">
      <c r="I13034" t="str">
        <f t="shared" si="235"/>
        <v/>
      </c>
    </row>
    <row r="13035" spans="9:9" x14ac:dyDescent="0.25">
      <c r="I13035" t="str">
        <f t="shared" si="235"/>
        <v/>
      </c>
    </row>
    <row r="13036" spans="9:9" x14ac:dyDescent="0.25">
      <c r="I13036" t="str">
        <f t="shared" si="235"/>
        <v/>
      </c>
    </row>
    <row r="13037" spans="9:9" x14ac:dyDescent="0.25">
      <c r="I13037" t="str">
        <f t="shared" si="235"/>
        <v/>
      </c>
    </row>
    <row r="13038" spans="9:9" x14ac:dyDescent="0.25">
      <c r="I13038" t="str">
        <f t="shared" si="235"/>
        <v/>
      </c>
    </row>
    <row r="13039" spans="9:9" x14ac:dyDescent="0.25">
      <c r="I13039" t="str">
        <f t="shared" si="235"/>
        <v/>
      </c>
    </row>
    <row r="13040" spans="9:9" x14ac:dyDescent="0.25">
      <c r="I13040" t="str">
        <f t="shared" si="235"/>
        <v/>
      </c>
    </row>
    <row r="13041" spans="9:9" x14ac:dyDescent="0.25">
      <c r="I13041" t="str">
        <f t="shared" si="235"/>
        <v/>
      </c>
    </row>
    <row r="13042" spans="9:9" x14ac:dyDescent="0.25">
      <c r="I13042" t="str">
        <f t="shared" si="235"/>
        <v/>
      </c>
    </row>
    <row r="13043" spans="9:9" x14ac:dyDescent="0.25">
      <c r="I13043" t="str">
        <f t="shared" si="235"/>
        <v/>
      </c>
    </row>
    <row r="13044" spans="9:9" x14ac:dyDescent="0.25">
      <c r="I13044" t="str">
        <f t="shared" si="235"/>
        <v/>
      </c>
    </row>
    <row r="13045" spans="9:9" x14ac:dyDescent="0.25">
      <c r="I13045" t="str">
        <f t="shared" si="235"/>
        <v/>
      </c>
    </row>
    <row r="13046" spans="9:9" x14ac:dyDescent="0.25">
      <c r="I13046" t="str">
        <f t="shared" si="235"/>
        <v/>
      </c>
    </row>
    <row r="13047" spans="9:9" x14ac:dyDescent="0.25">
      <c r="I13047" t="str">
        <f t="shared" si="235"/>
        <v/>
      </c>
    </row>
    <row r="13048" spans="9:9" x14ac:dyDescent="0.25">
      <c r="I13048" t="str">
        <f t="shared" si="235"/>
        <v/>
      </c>
    </row>
    <row r="13049" spans="9:9" x14ac:dyDescent="0.25">
      <c r="I13049" t="str">
        <f t="shared" si="235"/>
        <v/>
      </c>
    </row>
    <row r="13050" spans="9:9" x14ac:dyDescent="0.25">
      <c r="I13050" t="str">
        <f t="shared" si="235"/>
        <v/>
      </c>
    </row>
    <row r="13051" spans="9:9" x14ac:dyDescent="0.25">
      <c r="I13051" t="str">
        <f t="shared" si="235"/>
        <v/>
      </c>
    </row>
    <row r="13052" spans="9:9" x14ac:dyDescent="0.25">
      <c r="I13052" t="str">
        <f t="shared" si="235"/>
        <v/>
      </c>
    </row>
    <row r="13053" spans="9:9" x14ac:dyDescent="0.25">
      <c r="I13053" t="str">
        <f t="shared" si="235"/>
        <v/>
      </c>
    </row>
    <row r="13054" spans="9:9" x14ac:dyDescent="0.25">
      <c r="I13054" t="str">
        <f t="shared" si="235"/>
        <v/>
      </c>
    </row>
    <row r="13055" spans="9:9" x14ac:dyDescent="0.25">
      <c r="I13055" t="str">
        <f t="shared" si="235"/>
        <v/>
      </c>
    </row>
    <row r="13056" spans="9:9" x14ac:dyDescent="0.25">
      <c r="I13056" t="str">
        <f t="shared" si="235"/>
        <v/>
      </c>
    </row>
    <row r="13057" spans="9:9" x14ac:dyDescent="0.25">
      <c r="I13057" t="str">
        <f t="shared" si="235"/>
        <v/>
      </c>
    </row>
    <row r="13058" spans="9:9" x14ac:dyDescent="0.25">
      <c r="I13058" t="str">
        <f t="shared" si="235"/>
        <v/>
      </c>
    </row>
    <row r="13059" spans="9:9" x14ac:dyDescent="0.25">
      <c r="I13059" t="str">
        <f t="shared" si="235"/>
        <v/>
      </c>
    </row>
    <row r="13060" spans="9:9" x14ac:dyDescent="0.25">
      <c r="I13060" t="str">
        <f t="shared" si="235"/>
        <v/>
      </c>
    </row>
    <row r="13061" spans="9:9" x14ac:dyDescent="0.25">
      <c r="I13061" t="str">
        <f t="shared" si="235"/>
        <v/>
      </c>
    </row>
    <row r="13062" spans="9:9" x14ac:dyDescent="0.25">
      <c r="I13062" t="str">
        <f t="shared" ref="I13062:I13125" si="236">IF(OR(H13062="",H13062="(blank)"),"",1)</f>
        <v/>
      </c>
    </row>
    <row r="13063" spans="9:9" x14ac:dyDescent="0.25">
      <c r="I13063" t="str">
        <f t="shared" si="236"/>
        <v/>
      </c>
    </row>
    <row r="13064" spans="9:9" x14ac:dyDescent="0.25">
      <c r="I13064" t="str">
        <f t="shared" si="236"/>
        <v/>
      </c>
    </row>
    <row r="13065" spans="9:9" x14ac:dyDescent="0.25">
      <c r="I13065" t="str">
        <f t="shared" si="236"/>
        <v/>
      </c>
    </row>
    <row r="13066" spans="9:9" x14ac:dyDescent="0.25">
      <c r="I13066" t="str">
        <f t="shared" si="236"/>
        <v/>
      </c>
    </row>
    <row r="13067" spans="9:9" x14ac:dyDescent="0.25">
      <c r="I13067" t="str">
        <f t="shared" si="236"/>
        <v/>
      </c>
    </row>
    <row r="13068" spans="9:9" x14ac:dyDescent="0.25">
      <c r="I13068" t="str">
        <f t="shared" si="236"/>
        <v/>
      </c>
    </row>
    <row r="13069" spans="9:9" x14ac:dyDescent="0.25">
      <c r="I13069" t="str">
        <f t="shared" si="236"/>
        <v/>
      </c>
    </row>
    <row r="13070" spans="9:9" x14ac:dyDescent="0.25">
      <c r="I13070" t="str">
        <f t="shared" si="236"/>
        <v/>
      </c>
    </row>
    <row r="13071" spans="9:9" x14ac:dyDescent="0.25">
      <c r="I13071" t="str">
        <f t="shared" si="236"/>
        <v/>
      </c>
    </row>
    <row r="13072" spans="9:9" x14ac:dyDescent="0.25">
      <c r="I13072" t="str">
        <f t="shared" si="236"/>
        <v/>
      </c>
    </row>
    <row r="13073" spans="9:9" x14ac:dyDescent="0.25">
      <c r="I13073" t="str">
        <f t="shared" si="236"/>
        <v/>
      </c>
    </row>
    <row r="13074" spans="9:9" x14ac:dyDescent="0.25">
      <c r="I13074" t="str">
        <f t="shared" si="236"/>
        <v/>
      </c>
    </row>
    <row r="13075" spans="9:9" x14ac:dyDescent="0.25">
      <c r="I13075" t="str">
        <f t="shared" si="236"/>
        <v/>
      </c>
    </row>
    <row r="13076" spans="9:9" x14ac:dyDescent="0.25">
      <c r="I13076" t="str">
        <f t="shared" si="236"/>
        <v/>
      </c>
    </row>
    <row r="13077" spans="9:9" x14ac:dyDescent="0.25">
      <c r="I13077" t="str">
        <f t="shared" si="236"/>
        <v/>
      </c>
    </row>
    <row r="13078" spans="9:9" x14ac:dyDescent="0.25">
      <c r="I13078" t="str">
        <f t="shared" si="236"/>
        <v/>
      </c>
    </row>
    <row r="13079" spans="9:9" x14ac:dyDescent="0.25">
      <c r="I13079" t="str">
        <f t="shared" si="236"/>
        <v/>
      </c>
    </row>
    <row r="13080" spans="9:9" x14ac:dyDescent="0.25">
      <c r="I13080" t="str">
        <f t="shared" si="236"/>
        <v/>
      </c>
    </row>
    <row r="13081" spans="9:9" x14ac:dyDescent="0.25">
      <c r="I13081" t="str">
        <f t="shared" si="236"/>
        <v/>
      </c>
    </row>
    <row r="13082" spans="9:9" x14ac:dyDescent="0.25">
      <c r="I13082" t="str">
        <f t="shared" si="236"/>
        <v/>
      </c>
    </row>
    <row r="13083" spans="9:9" x14ac:dyDescent="0.25">
      <c r="I13083" t="str">
        <f t="shared" si="236"/>
        <v/>
      </c>
    </row>
    <row r="13084" spans="9:9" x14ac:dyDescent="0.25">
      <c r="I13084" t="str">
        <f t="shared" si="236"/>
        <v/>
      </c>
    </row>
    <row r="13085" spans="9:9" x14ac:dyDescent="0.25">
      <c r="I13085" t="str">
        <f t="shared" si="236"/>
        <v/>
      </c>
    </row>
    <row r="13086" spans="9:9" x14ac:dyDescent="0.25">
      <c r="I13086" t="str">
        <f t="shared" si="236"/>
        <v/>
      </c>
    </row>
    <row r="13087" spans="9:9" x14ac:dyDescent="0.25">
      <c r="I13087" t="str">
        <f t="shared" si="236"/>
        <v/>
      </c>
    </row>
    <row r="13088" spans="9:9" x14ac:dyDescent="0.25">
      <c r="I13088" t="str">
        <f t="shared" si="236"/>
        <v/>
      </c>
    </row>
    <row r="13089" spans="9:9" x14ac:dyDescent="0.25">
      <c r="I13089" t="str">
        <f t="shared" si="236"/>
        <v/>
      </c>
    </row>
    <row r="13090" spans="9:9" x14ac:dyDescent="0.25">
      <c r="I13090" t="str">
        <f t="shared" si="236"/>
        <v/>
      </c>
    </row>
    <row r="13091" spans="9:9" x14ac:dyDescent="0.25">
      <c r="I13091" t="str">
        <f t="shared" si="236"/>
        <v/>
      </c>
    </row>
    <row r="13092" spans="9:9" x14ac:dyDescent="0.25">
      <c r="I13092" t="str">
        <f t="shared" si="236"/>
        <v/>
      </c>
    </row>
    <row r="13093" spans="9:9" x14ac:dyDescent="0.25">
      <c r="I13093" t="str">
        <f t="shared" si="236"/>
        <v/>
      </c>
    </row>
    <row r="13094" spans="9:9" x14ac:dyDescent="0.25">
      <c r="I13094" t="str">
        <f t="shared" si="236"/>
        <v/>
      </c>
    </row>
    <row r="13095" spans="9:9" x14ac:dyDescent="0.25">
      <c r="I13095" t="str">
        <f t="shared" si="236"/>
        <v/>
      </c>
    </row>
    <row r="13096" spans="9:9" x14ac:dyDescent="0.25">
      <c r="I13096" t="str">
        <f t="shared" si="236"/>
        <v/>
      </c>
    </row>
    <row r="13097" spans="9:9" x14ac:dyDescent="0.25">
      <c r="I13097" t="str">
        <f t="shared" si="236"/>
        <v/>
      </c>
    </row>
    <row r="13098" spans="9:9" x14ac:dyDescent="0.25">
      <c r="I13098" t="str">
        <f t="shared" si="236"/>
        <v/>
      </c>
    </row>
    <row r="13099" spans="9:9" x14ac:dyDescent="0.25">
      <c r="I13099" t="str">
        <f t="shared" si="236"/>
        <v/>
      </c>
    </row>
    <row r="13100" spans="9:9" x14ac:dyDescent="0.25">
      <c r="I13100" t="str">
        <f t="shared" si="236"/>
        <v/>
      </c>
    </row>
    <row r="13101" spans="9:9" x14ac:dyDescent="0.25">
      <c r="I13101" t="str">
        <f t="shared" si="236"/>
        <v/>
      </c>
    </row>
    <row r="13102" spans="9:9" x14ac:dyDescent="0.25">
      <c r="I13102" t="str">
        <f t="shared" si="236"/>
        <v/>
      </c>
    </row>
    <row r="13103" spans="9:9" x14ac:dyDescent="0.25">
      <c r="I13103" t="str">
        <f t="shared" si="236"/>
        <v/>
      </c>
    </row>
    <row r="13104" spans="9:9" x14ac:dyDescent="0.25">
      <c r="I13104" t="str">
        <f t="shared" si="236"/>
        <v/>
      </c>
    </row>
    <row r="13105" spans="9:9" x14ac:dyDescent="0.25">
      <c r="I13105" t="str">
        <f t="shared" si="236"/>
        <v/>
      </c>
    </row>
    <row r="13106" spans="9:9" x14ac:dyDescent="0.25">
      <c r="I13106" t="str">
        <f t="shared" si="236"/>
        <v/>
      </c>
    </row>
    <row r="13107" spans="9:9" x14ac:dyDescent="0.25">
      <c r="I13107" t="str">
        <f t="shared" si="236"/>
        <v/>
      </c>
    </row>
    <row r="13108" spans="9:9" x14ac:dyDescent="0.25">
      <c r="I13108" t="str">
        <f t="shared" si="236"/>
        <v/>
      </c>
    </row>
    <row r="13109" spans="9:9" x14ac:dyDescent="0.25">
      <c r="I13109" t="str">
        <f t="shared" si="236"/>
        <v/>
      </c>
    </row>
    <row r="13110" spans="9:9" x14ac:dyDescent="0.25">
      <c r="I13110" t="str">
        <f t="shared" si="236"/>
        <v/>
      </c>
    </row>
    <row r="13111" spans="9:9" x14ac:dyDescent="0.25">
      <c r="I13111" t="str">
        <f t="shared" si="236"/>
        <v/>
      </c>
    </row>
    <row r="13112" spans="9:9" x14ac:dyDescent="0.25">
      <c r="I13112" t="str">
        <f t="shared" si="236"/>
        <v/>
      </c>
    </row>
    <row r="13113" spans="9:9" x14ac:dyDescent="0.25">
      <c r="I13113" t="str">
        <f t="shared" si="236"/>
        <v/>
      </c>
    </row>
    <row r="13114" spans="9:9" x14ac:dyDescent="0.25">
      <c r="I13114" t="str">
        <f t="shared" si="236"/>
        <v/>
      </c>
    </row>
    <row r="13115" spans="9:9" x14ac:dyDescent="0.25">
      <c r="I13115" t="str">
        <f t="shared" si="236"/>
        <v/>
      </c>
    </row>
    <row r="13116" spans="9:9" x14ac:dyDescent="0.25">
      <c r="I13116" t="str">
        <f t="shared" si="236"/>
        <v/>
      </c>
    </row>
    <row r="13117" spans="9:9" x14ac:dyDescent="0.25">
      <c r="I13117" t="str">
        <f t="shared" si="236"/>
        <v/>
      </c>
    </row>
    <row r="13118" spans="9:9" x14ac:dyDescent="0.25">
      <c r="I13118" t="str">
        <f t="shared" si="236"/>
        <v/>
      </c>
    </row>
    <row r="13119" spans="9:9" x14ac:dyDescent="0.25">
      <c r="I13119" t="str">
        <f t="shared" si="236"/>
        <v/>
      </c>
    </row>
    <row r="13120" spans="9:9" x14ac:dyDescent="0.25">
      <c r="I13120" t="str">
        <f t="shared" si="236"/>
        <v/>
      </c>
    </row>
    <row r="13121" spans="9:9" x14ac:dyDescent="0.25">
      <c r="I13121" t="str">
        <f t="shared" si="236"/>
        <v/>
      </c>
    </row>
    <row r="13122" spans="9:9" x14ac:dyDescent="0.25">
      <c r="I13122" t="str">
        <f t="shared" si="236"/>
        <v/>
      </c>
    </row>
    <row r="13123" spans="9:9" x14ac:dyDescent="0.25">
      <c r="I13123" t="str">
        <f t="shared" si="236"/>
        <v/>
      </c>
    </row>
    <row r="13124" spans="9:9" x14ac:dyDescent="0.25">
      <c r="I13124" t="str">
        <f t="shared" si="236"/>
        <v/>
      </c>
    </row>
    <row r="13125" spans="9:9" x14ac:dyDescent="0.25">
      <c r="I13125" t="str">
        <f t="shared" si="236"/>
        <v/>
      </c>
    </row>
    <row r="13126" spans="9:9" x14ac:dyDescent="0.25">
      <c r="I13126" t="str">
        <f t="shared" ref="I13126:I13189" si="237">IF(OR(H13126="",H13126="(blank)"),"",1)</f>
        <v/>
      </c>
    </row>
    <row r="13127" spans="9:9" x14ac:dyDescent="0.25">
      <c r="I13127" t="str">
        <f t="shared" si="237"/>
        <v/>
      </c>
    </row>
    <row r="13128" spans="9:9" x14ac:dyDescent="0.25">
      <c r="I13128" t="str">
        <f t="shared" si="237"/>
        <v/>
      </c>
    </row>
    <row r="13129" spans="9:9" x14ac:dyDescent="0.25">
      <c r="I13129" t="str">
        <f t="shared" si="237"/>
        <v/>
      </c>
    </row>
    <row r="13130" spans="9:9" x14ac:dyDescent="0.25">
      <c r="I13130" t="str">
        <f t="shared" si="237"/>
        <v/>
      </c>
    </row>
    <row r="13131" spans="9:9" x14ac:dyDescent="0.25">
      <c r="I13131" t="str">
        <f t="shared" si="237"/>
        <v/>
      </c>
    </row>
    <row r="13132" spans="9:9" x14ac:dyDescent="0.25">
      <c r="I13132" t="str">
        <f t="shared" si="237"/>
        <v/>
      </c>
    </row>
    <row r="13133" spans="9:9" x14ac:dyDescent="0.25">
      <c r="I13133" t="str">
        <f t="shared" si="237"/>
        <v/>
      </c>
    </row>
    <row r="13134" spans="9:9" x14ac:dyDescent="0.25">
      <c r="I13134" t="str">
        <f t="shared" si="237"/>
        <v/>
      </c>
    </row>
    <row r="13135" spans="9:9" x14ac:dyDescent="0.25">
      <c r="I13135" t="str">
        <f t="shared" si="237"/>
        <v/>
      </c>
    </row>
    <row r="13136" spans="9:9" x14ac:dyDescent="0.25">
      <c r="I13136" t="str">
        <f t="shared" si="237"/>
        <v/>
      </c>
    </row>
    <row r="13137" spans="9:9" x14ac:dyDescent="0.25">
      <c r="I13137" t="str">
        <f t="shared" si="237"/>
        <v/>
      </c>
    </row>
    <row r="13138" spans="9:9" x14ac:dyDescent="0.25">
      <c r="I13138" t="str">
        <f t="shared" si="237"/>
        <v/>
      </c>
    </row>
    <row r="13139" spans="9:9" x14ac:dyDescent="0.25">
      <c r="I13139" t="str">
        <f t="shared" si="237"/>
        <v/>
      </c>
    </row>
    <row r="13140" spans="9:9" x14ac:dyDescent="0.25">
      <c r="I13140" t="str">
        <f t="shared" si="237"/>
        <v/>
      </c>
    </row>
    <row r="13141" spans="9:9" x14ac:dyDescent="0.25">
      <c r="I13141" t="str">
        <f t="shared" si="237"/>
        <v/>
      </c>
    </row>
    <row r="13142" spans="9:9" x14ac:dyDescent="0.25">
      <c r="I13142" t="str">
        <f t="shared" si="237"/>
        <v/>
      </c>
    </row>
    <row r="13143" spans="9:9" x14ac:dyDescent="0.25">
      <c r="I13143" t="str">
        <f t="shared" si="237"/>
        <v/>
      </c>
    </row>
    <row r="13144" spans="9:9" x14ac:dyDescent="0.25">
      <c r="I13144" t="str">
        <f t="shared" si="237"/>
        <v/>
      </c>
    </row>
    <row r="13145" spans="9:9" x14ac:dyDescent="0.25">
      <c r="I13145" t="str">
        <f t="shared" si="237"/>
        <v/>
      </c>
    </row>
    <row r="13146" spans="9:9" x14ac:dyDescent="0.25">
      <c r="I13146" t="str">
        <f t="shared" si="237"/>
        <v/>
      </c>
    </row>
    <row r="13147" spans="9:9" x14ac:dyDescent="0.25">
      <c r="I13147" t="str">
        <f t="shared" si="237"/>
        <v/>
      </c>
    </row>
    <row r="13148" spans="9:9" x14ac:dyDescent="0.25">
      <c r="I13148" t="str">
        <f t="shared" si="237"/>
        <v/>
      </c>
    </row>
    <row r="13149" spans="9:9" x14ac:dyDescent="0.25">
      <c r="I13149" t="str">
        <f t="shared" si="237"/>
        <v/>
      </c>
    </row>
    <row r="13150" spans="9:9" x14ac:dyDescent="0.25">
      <c r="I13150" t="str">
        <f t="shared" si="237"/>
        <v/>
      </c>
    </row>
    <row r="13151" spans="9:9" x14ac:dyDescent="0.25">
      <c r="I13151" t="str">
        <f t="shared" si="237"/>
        <v/>
      </c>
    </row>
    <row r="13152" spans="9:9" x14ac:dyDescent="0.25">
      <c r="I13152" t="str">
        <f t="shared" si="237"/>
        <v/>
      </c>
    </row>
    <row r="13153" spans="9:9" x14ac:dyDescent="0.25">
      <c r="I13153" t="str">
        <f t="shared" si="237"/>
        <v/>
      </c>
    </row>
    <row r="13154" spans="9:9" x14ac:dyDescent="0.25">
      <c r="I13154" t="str">
        <f t="shared" si="237"/>
        <v/>
      </c>
    </row>
    <row r="13155" spans="9:9" x14ac:dyDescent="0.25">
      <c r="I13155" t="str">
        <f t="shared" si="237"/>
        <v/>
      </c>
    </row>
    <row r="13156" spans="9:9" x14ac:dyDescent="0.25">
      <c r="I13156" t="str">
        <f t="shared" si="237"/>
        <v/>
      </c>
    </row>
    <row r="13157" spans="9:9" x14ac:dyDescent="0.25">
      <c r="I13157" t="str">
        <f t="shared" si="237"/>
        <v/>
      </c>
    </row>
    <row r="13158" spans="9:9" x14ac:dyDescent="0.25">
      <c r="I13158" t="str">
        <f t="shared" si="237"/>
        <v/>
      </c>
    </row>
    <row r="13159" spans="9:9" x14ac:dyDescent="0.25">
      <c r="I13159" t="str">
        <f t="shared" si="237"/>
        <v/>
      </c>
    </row>
    <row r="13160" spans="9:9" x14ac:dyDescent="0.25">
      <c r="I13160" t="str">
        <f t="shared" si="237"/>
        <v/>
      </c>
    </row>
    <row r="13161" spans="9:9" x14ac:dyDescent="0.25">
      <c r="I13161" t="str">
        <f t="shared" si="237"/>
        <v/>
      </c>
    </row>
    <row r="13162" spans="9:9" x14ac:dyDescent="0.25">
      <c r="I13162" t="str">
        <f t="shared" si="237"/>
        <v/>
      </c>
    </row>
    <row r="13163" spans="9:9" x14ac:dyDescent="0.25">
      <c r="I13163" t="str">
        <f t="shared" si="237"/>
        <v/>
      </c>
    </row>
    <row r="13164" spans="9:9" x14ac:dyDescent="0.25">
      <c r="I13164" t="str">
        <f t="shared" si="237"/>
        <v/>
      </c>
    </row>
    <row r="13165" spans="9:9" x14ac:dyDescent="0.25">
      <c r="I13165" t="str">
        <f t="shared" si="237"/>
        <v/>
      </c>
    </row>
    <row r="13166" spans="9:9" x14ac:dyDescent="0.25">
      <c r="I13166" t="str">
        <f t="shared" si="237"/>
        <v/>
      </c>
    </row>
    <row r="13167" spans="9:9" x14ac:dyDescent="0.25">
      <c r="I13167" t="str">
        <f t="shared" si="237"/>
        <v/>
      </c>
    </row>
    <row r="13168" spans="9:9" x14ac:dyDescent="0.25">
      <c r="I13168" t="str">
        <f t="shared" si="237"/>
        <v/>
      </c>
    </row>
    <row r="13169" spans="9:9" x14ac:dyDescent="0.25">
      <c r="I13169" t="str">
        <f t="shared" si="237"/>
        <v/>
      </c>
    </row>
    <row r="13170" spans="9:9" x14ac:dyDescent="0.25">
      <c r="I13170" t="str">
        <f t="shared" si="237"/>
        <v/>
      </c>
    </row>
    <row r="13171" spans="9:9" x14ac:dyDescent="0.25">
      <c r="I13171" t="str">
        <f t="shared" si="237"/>
        <v/>
      </c>
    </row>
    <row r="13172" spans="9:9" x14ac:dyDescent="0.25">
      <c r="I13172" t="str">
        <f t="shared" si="237"/>
        <v/>
      </c>
    </row>
    <row r="13173" spans="9:9" x14ac:dyDescent="0.25">
      <c r="I13173" t="str">
        <f t="shared" si="237"/>
        <v/>
      </c>
    </row>
    <row r="13174" spans="9:9" x14ac:dyDescent="0.25">
      <c r="I13174" t="str">
        <f t="shared" si="237"/>
        <v/>
      </c>
    </row>
    <row r="13175" spans="9:9" x14ac:dyDescent="0.25">
      <c r="I13175" t="str">
        <f t="shared" si="237"/>
        <v/>
      </c>
    </row>
    <row r="13176" spans="9:9" x14ac:dyDescent="0.25">
      <c r="I13176" t="str">
        <f t="shared" si="237"/>
        <v/>
      </c>
    </row>
    <row r="13177" spans="9:9" x14ac:dyDescent="0.25">
      <c r="I13177" t="str">
        <f t="shared" si="237"/>
        <v/>
      </c>
    </row>
    <row r="13178" spans="9:9" x14ac:dyDescent="0.25">
      <c r="I13178" t="str">
        <f t="shared" si="237"/>
        <v/>
      </c>
    </row>
    <row r="13179" spans="9:9" x14ac:dyDescent="0.25">
      <c r="I13179" t="str">
        <f t="shared" si="237"/>
        <v/>
      </c>
    </row>
    <row r="13180" spans="9:9" x14ac:dyDescent="0.25">
      <c r="I13180" t="str">
        <f t="shared" si="237"/>
        <v/>
      </c>
    </row>
    <row r="13181" spans="9:9" x14ac:dyDescent="0.25">
      <c r="I13181" t="str">
        <f t="shared" si="237"/>
        <v/>
      </c>
    </row>
    <row r="13182" spans="9:9" x14ac:dyDescent="0.25">
      <c r="I13182" t="str">
        <f t="shared" si="237"/>
        <v/>
      </c>
    </row>
    <row r="13183" spans="9:9" x14ac:dyDescent="0.25">
      <c r="I13183" t="str">
        <f t="shared" si="237"/>
        <v/>
      </c>
    </row>
    <row r="13184" spans="9:9" x14ac:dyDescent="0.25">
      <c r="I13184" t="str">
        <f t="shared" si="237"/>
        <v/>
      </c>
    </row>
    <row r="13185" spans="9:9" x14ac:dyDescent="0.25">
      <c r="I13185" t="str">
        <f t="shared" si="237"/>
        <v/>
      </c>
    </row>
    <row r="13186" spans="9:9" x14ac:dyDescent="0.25">
      <c r="I13186" t="str">
        <f t="shared" si="237"/>
        <v/>
      </c>
    </row>
    <row r="13187" spans="9:9" x14ac:dyDescent="0.25">
      <c r="I13187" t="str">
        <f t="shared" si="237"/>
        <v/>
      </c>
    </row>
    <row r="13188" spans="9:9" x14ac:dyDescent="0.25">
      <c r="I13188" t="str">
        <f t="shared" si="237"/>
        <v/>
      </c>
    </row>
    <row r="13189" spans="9:9" x14ac:dyDescent="0.25">
      <c r="I13189" t="str">
        <f t="shared" si="237"/>
        <v/>
      </c>
    </row>
    <row r="13190" spans="9:9" x14ac:dyDescent="0.25">
      <c r="I13190" t="str">
        <f t="shared" ref="I13190:I13253" si="238">IF(OR(H13190="",H13190="(blank)"),"",1)</f>
        <v/>
      </c>
    </row>
    <row r="13191" spans="9:9" x14ac:dyDescent="0.25">
      <c r="I13191" t="str">
        <f t="shared" si="238"/>
        <v/>
      </c>
    </row>
    <row r="13192" spans="9:9" x14ac:dyDescent="0.25">
      <c r="I13192" t="str">
        <f t="shared" si="238"/>
        <v/>
      </c>
    </row>
    <row r="13193" spans="9:9" x14ac:dyDescent="0.25">
      <c r="I13193" t="str">
        <f t="shared" si="238"/>
        <v/>
      </c>
    </row>
    <row r="13194" spans="9:9" x14ac:dyDescent="0.25">
      <c r="I13194" t="str">
        <f t="shared" si="238"/>
        <v/>
      </c>
    </row>
    <row r="13195" spans="9:9" x14ac:dyDescent="0.25">
      <c r="I13195" t="str">
        <f t="shared" si="238"/>
        <v/>
      </c>
    </row>
    <row r="13196" spans="9:9" x14ac:dyDescent="0.25">
      <c r="I13196" t="str">
        <f t="shared" si="238"/>
        <v/>
      </c>
    </row>
    <row r="13197" spans="9:9" x14ac:dyDescent="0.25">
      <c r="I13197" t="str">
        <f t="shared" si="238"/>
        <v/>
      </c>
    </row>
    <row r="13198" spans="9:9" x14ac:dyDescent="0.25">
      <c r="I13198" t="str">
        <f t="shared" si="238"/>
        <v/>
      </c>
    </row>
    <row r="13199" spans="9:9" x14ac:dyDescent="0.25">
      <c r="I13199" t="str">
        <f t="shared" si="238"/>
        <v/>
      </c>
    </row>
    <row r="13200" spans="9:9" x14ac:dyDescent="0.25">
      <c r="I13200" t="str">
        <f t="shared" si="238"/>
        <v/>
      </c>
    </row>
    <row r="13201" spans="9:9" x14ac:dyDescent="0.25">
      <c r="I13201" t="str">
        <f t="shared" si="238"/>
        <v/>
      </c>
    </row>
    <row r="13202" spans="9:9" x14ac:dyDescent="0.25">
      <c r="I13202" t="str">
        <f t="shared" si="238"/>
        <v/>
      </c>
    </row>
    <row r="13203" spans="9:9" x14ac:dyDescent="0.25">
      <c r="I13203" t="str">
        <f t="shared" si="238"/>
        <v/>
      </c>
    </row>
    <row r="13204" spans="9:9" x14ac:dyDescent="0.25">
      <c r="I13204" t="str">
        <f t="shared" si="238"/>
        <v/>
      </c>
    </row>
    <row r="13205" spans="9:9" x14ac:dyDescent="0.25">
      <c r="I13205" t="str">
        <f t="shared" si="238"/>
        <v/>
      </c>
    </row>
    <row r="13206" spans="9:9" x14ac:dyDescent="0.25">
      <c r="I13206" t="str">
        <f t="shared" si="238"/>
        <v/>
      </c>
    </row>
    <row r="13207" spans="9:9" x14ac:dyDescent="0.25">
      <c r="I13207" t="str">
        <f t="shared" si="238"/>
        <v/>
      </c>
    </row>
    <row r="13208" spans="9:9" x14ac:dyDescent="0.25">
      <c r="I13208" t="str">
        <f t="shared" si="238"/>
        <v/>
      </c>
    </row>
    <row r="13209" spans="9:9" x14ac:dyDescent="0.25">
      <c r="I13209" t="str">
        <f t="shared" si="238"/>
        <v/>
      </c>
    </row>
    <row r="13210" spans="9:9" x14ac:dyDescent="0.25">
      <c r="I13210" t="str">
        <f t="shared" si="238"/>
        <v/>
      </c>
    </row>
    <row r="13211" spans="9:9" x14ac:dyDescent="0.25">
      <c r="I13211" t="str">
        <f t="shared" si="238"/>
        <v/>
      </c>
    </row>
    <row r="13212" spans="9:9" x14ac:dyDescent="0.25">
      <c r="I13212" t="str">
        <f t="shared" si="238"/>
        <v/>
      </c>
    </row>
    <row r="13213" spans="9:9" x14ac:dyDescent="0.25">
      <c r="I13213" t="str">
        <f t="shared" si="238"/>
        <v/>
      </c>
    </row>
    <row r="13214" spans="9:9" x14ac:dyDescent="0.25">
      <c r="I13214" t="str">
        <f t="shared" si="238"/>
        <v/>
      </c>
    </row>
    <row r="13215" spans="9:9" x14ac:dyDescent="0.25">
      <c r="I13215" t="str">
        <f t="shared" si="238"/>
        <v/>
      </c>
    </row>
    <row r="13216" spans="9:9" x14ac:dyDescent="0.25">
      <c r="I13216" t="str">
        <f t="shared" si="238"/>
        <v/>
      </c>
    </row>
    <row r="13217" spans="9:9" x14ac:dyDescent="0.25">
      <c r="I13217" t="str">
        <f t="shared" si="238"/>
        <v/>
      </c>
    </row>
    <row r="13218" spans="9:9" x14ac:dyDescent="0.25">
      <c r="I13218" t="str">
        <f t="shared" si="238"/>
        <v/>
      </c>
    </row>
    <row r="13219" spans="9:9" x14ac:dyDescent="0.25">
      <c r="I13219" t="str">
        <f t="shared" si="238"/>
        <v/>
      </c>
    </row>
    <row r="13220" spans="9:9" x14ac:dyDescent="0.25">
      <c r="I13220" t="str">
        <f t="shared" si="238"/>
        <v/>
      </c>
    </row>
    <row r="13221" spans="9:9" x14ac:dyDescent="0.25">
      <c r="I13221" t="str">
        <f t="shared" si="238"/>
        <v/>
      </c>
    </row>
    <row r="13222" spans="9:9" x14ac:dyDescent="0.25">
      <c r="I13222" t="str">
        <f t="shared" si="238"/>
        <v/>
      </c>
    </row>
    <row r="13223" spans="9:9" x14ac:dyDescent="0.25">
      <c r="I13223" t="str">
        <f t="shared" si="238"/>
        <v/>
      </c>
    </row>
    <row r="13224" spans="9:9" x14ac:dyDescent="0.25">
      <c r="I13224" t="str">
        <f t="shared" si="238"/>
        <v/>
      </c>
    </row>
    <row r="13225" spans="9:9" x14ac:dyDescent="0.25">
      <c r="I13225" t="str">
        <f t="shared" si="238"/>
        <v/>
      </c>
    </row>
    <row r="13226" spans="9:9" x14ac:dyDescent="0.25">
      <c r="I13226" t="str">
        <f t="shared" si="238"/>
        <v/>
      </c>
    </row>
    <row r="13227" spans="9:9" x14ac:dyDescent="0.25">
      <c r="I13227" t="str">
        <f t="shared" si="238"/>
        <v/>
      </c>
    </row>
    <row r="13228" spans="9:9" x14ac:dyDescent="0.25">
      <c r="I13228" t="str">
        <f t="shared" si="238"/>
        <v/>
      </c>
    </row>
    <row r="13229" spans="9:9" x14ac:dyDescent="0.25">
      <c r="I13229" t="str">
        <f t="shared" si="238"/>
        <v/>
      </c>
    </row>
    <row r="13230" spans="9:9" x14ac:dyDescent="0.25">
      <c r="I13230" t="str">
        <f t="shared" si="238"/>
        <v/>
      </c>
    </row>
    <row r="13231" spans="9:9" x14ac:dyDescent="0.25">
      <c r="I13231" t="str">
        <f t="shared" si="238"/>
        <v/>
      </c>
    </row>
    <row r="13232" spans="9:9" x14ac:dyDescent="0.25">
      <c r="I13232" t="str">
        <f t="shared" si="238"/>
        <v/>
      </c>
    </row>
    <row r="13233" spans="9:9" x14ac:dyDescent="0.25">
      <c r="I13233" t="str">
        <f t="shared" si="238"/>
        <v/>
      </c>
    </row>
    <row r="13234" spans="9:9" x14ac:dyDescent="0.25">
      <c r="I13234" t="str">
        <f t="shared" si="238"/>
        <v/>
      </c>
    </row>
    <row r="13235" spans="9:9" x14ac:dyDescent="0.25">
      <c r="I13235" t="str">
        <f t="shared" si="238"/>
        <v/>
      </c>
    </row>
    <row r="13236" spans="9:9" x14ac:dyDescent="0.25">
      <c r="I13236" t="str">
        <f t="shared" si="238"/>
        <v/>
      </c>
    </row>
    <row r="13237" spans="9:9" x14ac:dyDescent="0.25">
      <c r="I13237" t="str">
        <f t="shared" si="238"/>
        <v/>
      </c>
    </row>
    <row r="13238" spans="9:9" x14ac:dyDescent="0.25">
      <c r="I13238" t="str">
        <f t="shared" si="238"/>
        <v/>
      </c>
    </row>
    <row r="13239" spans="9:9" x14ac:dyDescent="0.25">
      <c r="I13239" t="str">
        <f t="shared" si="238"/>
        <v/>
      </c>
    </row>
    <row r="13240" spans="9:9" x14ac:dyDescent="0.25">
      <c r="I13240" t="str">
        <f t="shared" si="238"/>
        <v/>
      </c>
    </row>
    <row r="13241" spans="9:9" x14ac:dyDescent="0.25">
      <c r="I13241" t="str">
        <f t="shared" si="238"/>
        <v/>
      </c>
    </row>
    <row r="13242" spans="9:9" x14ac:dyDescent="0.25">
      <c r="I13242" t="str">
        <f t="shared" si="238"/>
        <v/>
      </c>
    </row>
    <row r="13243" spans="9:9" x14ac:dyDescent="0.25">
      <c r="I13243" t="str">
        <f t="shared" si="238"/>
        <v/>
      </c>
    </row>
    <row r="13244" spans="9:9" x14ac:dyDescent="0.25">
      <c r="I13244" t="str">
        <f t="shared" si="238"/>
        <v/>
      </c>
    </row>
    <row r="13245" spans="9:9" x14ac:dyDescent="0.25">
      <c r="I13245" t="str">
        <f t="shared" si="238"/>
        <v/>
      </c>
    </row>
    <row r="13246" spans="9:9" x14ac:dyDescent="0.25">
      <c r="I13246" t="str">
        <f t="shared" si="238"/>
        <v/>
      </c>
    </row>
    <row r="13247" spans="9:9" x14ac:dyDescent="0.25">
      <c r="I13247" t="str">
        <f t="shared" si="238"/>
        <v/>
      </c>
    </row>
    <row r="13248" spans="9:9" x14ac:dyDescent="0.25">
      <c r="I13248" t="str">
        <f t="shared" si="238"/>
        <v/>
      </c>
    </row>
    <row r="13249" spans="9:9" x14ac:dyDescent="0.25">
      <c r="I13249" t="str">
        <f t="shared" si="238"/>
        <v/>
      </c>
    </row>
    <row r="13250" spans="9:9" x14ac:dyDescent="0.25">
      <c r="I13250" t="str">
        <f t="shared" si="238"/>
        <v/>
      </c>
    </row>
    <row r="13251" spans="9:9" x14ac:dyDescent="0.25">
      <c r="I13251" t="str">
        <f t="shared" si="238"/>
        <v/>
      </c>
    </row>
    <row r="13252" spans="9:9" x14ac:dyDescent="0.25">
      <c r="I13252" t="str">
        <f t="shared" si="238"/>
        <v/>
      </c>
    </row>
    <row r="13253" spans="9:9" x14ac:dyDescent="0.25">
      <c r="I13253" t="str">
        <f t="shared" si="238"/>
        <v/>
      </c>
    </row>
    <row r="13254" spans="9:9" x14ac:dyDescent="0.25">
      <c r="I13254" t="str">
        <f t="shared" ref="I13254:I13317" si="239">IF(OR(H13254="",H13254="(blank)"),"",1)</f>
        <v/>
      </c>
    </row>
    <row r="13255" spans="9:9" x14ac:dyDescent="0.25">
      <c r="I13255" t="str">
        <f t="shared" si="239"/>
        <v/>
      </c>
    </row>
    <row r="13256" spans="9:9" x14ac:dyDescent="0.25">
      <c r="I13256" t="str">
        <f t="shared" si="239"/>
        <v/>
      </c>
    </row>
    <row r="13257" spans="9:9" x14ac:dyDescent="0.25">
      <c r="I13257" t="str">
        <f t="shared" si="239"/>
        <v/>
      </c>
    </row>
    <row r="13258" spans="9:9" x14ac:dyDescent="0.25">
      <c r="I13258" t="str">
        <f t="shared" si="239"/>
        <v/>
      </c>
    </row>
    <row r="13259" spans="9:9" x14ac:dyDescent="0.25">
      <c r="I13259" t="str">
        <f t="shared" si="239"/>
        <v/>
      </c>
    </row>
    <row r="13260" spans="9:9" x14ac:dyDescent="0.25">
      <c r="I13260" t="str">
        <f t="shared" si="239"/>
        <v/>
      </c>
    </row>
    <row r="13261" spans="9:9" x14ac:dyDescent="0.25">
      <c r="I13261" t="str">
        <f t="shared" si="239"/>
        <v/>
      </c>
    </row>
    <row r="13262" spans="9:9" x14ac:dyDescent="0.25">
      <c r="I13262" t="str">
        <f t="shared" si="239"/>
        <v/>
      </c>
    </row>
    <row r="13263" spans="9:9" x14ac:dyDescent="0.25">
      <c r="I13263" t="str">
        <f t="shared" si="239"/>
        <v/>
      </c>
    </row>
    <row r="13264" spans="9:9" x14ac:dyDescent="0.25">
      <c r="I13264" t="str">
        <f t="shared" si="239"/>
        <v/>
      </c>
    </row>
    <row r="13265" spans="9:9" x14ac:dyDescent="0.25">
      <c r="I13265" t="str">
        <f t="shared" si="239"/>
        <v/>
      </c>
    </row>
    <row r="13266" spans="9:9" x14ac:dyDescent="0.25">
      <c r="I13266" t="str">
        <f t="shared" si="239"/>
        <v/>
      </c>
    </row>
    <row r="13267" spans="9:9" x14ac:dyDescent="0.25">
      <c r="I13267" t="str">
        <f t="shared" si="239"/>
        <v/>
      </c>
    </row>
    <row r="13268" spans="9:9" x14ac:dyDescent="0.25">
      <c r="I13268" t="str">
        <f t="shared" si="239"/>
        <v/>
      </c>
    </row>
    <row r="13269" spans="9:9" x14ac:dyDescent="0.25">
      <c r="I13269" t="str">
        <f t="shared" si="239"/>
        <v/>
      </c>
    </row>
    <row r="13270" spans="9:9" x14ac:dyDescent="0.25">
      <c r="I13270" t="str">
        <f t="shared" si="239"/>
        <v/>
      </c>
    </row>
    <row r="13271" spans="9:9" x14ac:dyDescent="0.25">
      <c r="I13271" t="str">
        <f t="shared" si="239"/>
        <v/>
      </c>
    </row>
    <row r="13272" spans="9:9" x14ac:dyDescent="0.25">
      <c r="I13272" t="str">
        <f t="shared" si="239"/>
        <v/>
      </c>
    </row>
    <row r="13273" spans="9:9" x14ac:dyDescent="0.25">
      <c r="I13273" t="str">
        <f t="shared" si="239"/>
        <v/>
      </c>
    </row>
    <row r="13274" spans="9:9" x14ac:dyDescent="0.25">
      <c r="I13274" t="str">
        <f t="shared" si="239"/>
        <v/>
      </c>
    </row>
    <row r="13275" spans="9:9" x14ac:dyDescent="0.25">
      <c r="I13275" t="str">
        <f t="shared" si="239"/>
        <v/>
      </c>
    </row>
    <row r="13276" spans="9:9" x14ac:dyDescent="0.25">
      <c r="I13276" t="str">
        <f t="shared" si="239"/>
        <v/>
      </c>
    </row>
    <row r="13277" spans="9:9" x14ac:dyDescent="0.25">
      <c r="I13277" t="str">
        <f t="shared" si="239"/>
        <v/>
      </c>
    </row>
    <row r="13278" spans="9:9" x14ac:dyDescent="0.25">
      <c r="I13278" t="str">
        <f t="shared" si="239"/>
        <v/>
      </c>
    </row>
    <row r="13279" spans="9:9" x14ac:dyDescent="0.25">
      <c r="I13279" t="str">
        <f t="shared" si="239"/>
        <v/>
      </c>
    </row>
    <row r="13280" spans="9:9" x14ac:dyDescent="0.25">
      <c r="I13280" t="str">
        <f t="shared" si="239"/>
        <v/>
      </c>
    </row>
    <row r="13281" spans="9:9" x14ac:dyDescent="0.25">
      <c r="I13281" t="str">
        <f t="shared" si="239"/>
        <v/>
      </c>
    </row>
    <row r="13282" spans="9:9" x14ac:dyDescent="0.25">
      <c r="I13282" t="str">
        <f t="shared" si="239"/>
        <v/>
      </c>
    </row>
    <row r="13283" spans="9:9" x14ac:dyDescent="0.25">
      <c r="I13283" t="str">
        <f t="shared" si="239"/>
        <v/>
      </c>
    </row>
    <row r="13284" spans="9:9" x14ac:dyDescent="0.25">
      <c r="I13284" t="str">
        <f t="shared" si="239"/>
        <v/>
      </c>
    </row>
    <row r="13285" spans="9:9" x14ac:dyDescent="0.25">
      <c r="I13285" t="str">
        <f t="shared" si="239"/>
        <v/>
      </c>
    </row>
    <row r="13286" spans="9:9" x14ac:dyDescent="0.25">
      <c r="I13286" t="str">
        <f t="shared" si="239"/>
        <v/>
      </c>
    </row>
    <row r="13287" spans="9:9" x14ac:dyDescent="0.25">
      <c r="I13287" t="str">
        <f t="shared" si="239"/>
        <v/>
      </c>
    </row>
    <row r="13288" spans="9:9" x14ac:dyDescent="0.25">
      <c r="I13288" t="str">
        <f t="shared" si="239"/>
        <v/>
      </c>
    </row>
    <row r="13289" spans="9:9" x14ac:dyDescent="0.25">
      <c r="I13289" t="str">
        <f t="shared" si="239"/>
        <v/>
      </c>
    </row>
    <row r="13290" spans="9:9" x14ac:dyDescent="0.25">
      <c r="I13290" t="str">
        <f t="shared" si="239"/>
        <v/>
      </c>
    </row>
    <row r="13291" spans="9:9" x14ac:dyDescent="0.25">
      <c r="I13291" t="str">
        <f t="shared" si="239"/>
        <v/>
      </c>
    </row>
    <row r="13292" spans="9:9" x14ac:dyDescent="0.25">
      <c r="I13292" t="str">
        <f t="shared" si="239"/>
        <v/>
      </c>
    </row>
    <row r="13293" spans="9:9" x14ac:dyDescent="0.25">
      <c r="I13293" t="str">
        <f t="shared" si="239"/>
        <v/>
      </c>
    </row>
    <row r="13294" spans="9:9" x14ac:dyDescent="0.25">
      <c r="I13294" t="str">
        <f t="shared" si="239"/>
        <v/>
      </c>
    </row>
    <row r="13295" spans="9:9" x14ac:dyDescent="0.25">
      <c r="I13295" t="str">
        <f t="shared" si="239"/>
        <v/>
      </c>
    </row>
    <row r="13296" spans="9:9" x14ac:dyDescent="0.25">
      <c r="I13296" t="str">
        <f t="shared" si="239"/>
        <v/>
      </c>
    </row>
    <row r="13297" spans="9:9" x14ac:dyDescent="0.25">
      <c r="I13297" t="str">
        <f t="shared" si="239"/>
        <v/>
      </c>
    </row>
    <row r="13298" spans="9:9" x14ac:dyDescent="0.25">
      <c r="I13298" t="str">
        <f t="shared" si="239"/>
        <v/>
      </c>
    </row>
    <row r="13299" spans="9:9" x14ac:dyDescent="0.25">
      <c r="I13299" t="str">
        <f t="shared" si="239"/>
        <v/>
      </c>
    </row>
    <row r="13300" spans="9:9" x14ac:dyDescent="0.25">
      <c r="I13300" t="str">
        <f t="shared" si="239"/>
        <v/>
      </c>
    </row>
    <row r="13301" spans="9:9" x14ac:dyDescent="0.25">
      <c r="I13301" t="str">
        <f t="shared" si="239"/>
        <v/>
      </c>
    </row>
    <row r="13302" spans="9:9" x14ac:dyDescent="0.25">
      <c r="I13302" t="str">
        <f t="shared" si="239"/>
        <v/>
      </c>
    </row>
    <row r="13303" spans="9:9" x14ac:dyDescent="0.25">
      <c r="I13303" t="str">
        <f t="shared" si="239"/>
        <v/>
      </c>
    </row>
    <row r="13304" spans="9:9" x14ac:dyDescent="0.25">
      <c r="I13304" t="str">
        <f t="shared" si="239"/>
        <v/>
      </c>
    </row>
    <row r="13305" spans="9:9" x14ac:dyDescent="0.25">
      <c r="I13305" t="str">
        <f t="shared" si="239"/>
        <v/>
      </c>
    </row>
    <row r="13306" spans="9:9" x14ac:dyDescent="0.25">
      <c r="I13306" t="str">
        <f t="shared" si="239"/>
        <v/>
      </c>
    </row>
    <row r="13307" spans="9:9" x14ac:dyDescent="0.25">
      <c r="I13307" t="str">
        <f t="shared" si="239"/>
        <v/>
      </c>
    </row>
    <row r="13308" spans="9:9" x14ac:dyDescent="0.25">
      <c r="I13308" t="str">
        <f t="shared" si="239"/>
        <v/>
      </c>
    </row>
    <row r="13309" spans="9:9" x14ac:dyDescent="0.25">
      <c r="I13309" t="str">
        <f t="shared" si="239"/>
        <v/>
      </c>
    </row>
    <row r="13310" spans="9:9" x14ac:dyDescent="0.25">
      <c r="I13310" t="str">
        <f t="shared" si="239"/>
        <v/>
      </c>
    </row>
    <row r="13311" spans="9:9" x14ac:dyDescent="0.25">
      <c r="I13311" t="str">
        <f t="shared" si="239"/>
        <v/>
      </c>
    </row>
    <row r="13312" spans="9:9" x14ac:dyDescent="0.25">
      <c r="I13312" t="str">
        <f t="shared" si="239"/>
        <v/>
      </c>
    </row>
    <row r="13313" spans="9:9" x14ac:dyDescent="0.25">
      <c r="I13313" t="str">
        <f t="shared" si="239"/>
        <v/>
      </c>
    </row>
    <row r="13314" spans="9:9" x14ac:dyDescent="0.25">
      <c r="I13314" t="str">
        <f t="shared" si="239"/>
        <v/>
      </c>
    </row>
    <row r="13315" spans="9:9" x14ac:dyDescent="0.25">
      <c r="I13315" t="str">
        <f t="shared" si="239"/>
        <v/>
      </c>
    </row>
    <row r="13316" spans="9:9" x14ac:dyDescent="0.25">
      <c r="I13316" t="str">
        <f t="shared" si="239"/>
        <v/>
      </c>
    </row>
    <row r="13317" spans="9:9" x14ac:dyDescent="0.25">
      <c r="I13317" t="str">
        <f t="shared" si="239"/>
        <v/>
      </c>
    </row>
    <row r="13318" spans="9:9" x14ac:dyDescent="0.25">
      <c r="I13318" t="str">
        <f t="shared" ref="I13318:I13381" si="240">IF(OR(H13318="",H13318="(blank)"),"",1)</f>
        <v/>
      </c>
    </row>
    <row r="13319" spans="9:9" x14ac:dyDescent="0.25">
      <c r="I13319" t="str">
        <f t="shared" si="240"/>
        <v/>
      </c>
    </row>
    <row r="13320" spans="9:9" x14ac:dyDescent="0.25">
      <c r="I13320" t="str">
        <f t="shared" si="240"/>
        <v/>
      </c>
    </row>
    <row r="13321" spans="9:9" x14ac:dyDescent="0.25">
      <c r="I13321" t="str">
        <f t="shared" si="240"/>
        <v/>
      </c>
    </row>
    <row r="13322" spans="9:9" x14ac:dyDescent="0.25">
      <c r="I13322" t="str">
        <f t="shared" si="240"/>
        <v/>
      </c>
    </row>
    <row r="13323" spans="9:9" x14ac:dyDescent="0.25">
      <c r="I13323" t="str">
        <f t="shared" si="240"/>
        <v/>
      </c>
    </row>
    <row r="13324" spans="9:9" x14ac:dyDescent="0.25">
      <c r="I13324" t="str">
        <f t="shared" si="240"/>
        <v/>
      </c>
    </row>
    <row r="13325" spans="9:9" x14ac:dyDescent="0.25">
      <c r="I13325" t="str">
        <f t="shared" si="240"/>
        <v/>
      </c>
    </row>
    <row r="13326" spans="9:9" x14ac:dyDescent="0.25">
      <c r="I13326" t="str">
        <f t="shared" si="240"/>
        <v/>
      </c>
    </row>
    <row r="13327" spans="9:9" x14ac:dyDescent="0.25">
      <c r="I13327" t="str">
        <f t="shared" si="240"/>
        <v/>
      </c>
    </row>
    <row r="13328" spans="9:9" x14ac:dyDescent="0.25">
      <c r="I13328" t="str">
        <f t="shared" si="240"/>
        <v/>
      </c>
    </row>
    <row r="13329" spans="9:9" x14ac:dyDescent="0.25">
      <c r="I13329" t="str">
        <f t="shared" si="240"/>
        <v/>
      </c>
    </row>
    <row r="13330" spans="9:9" x14ac:dyDescent="0.25">
      <c r="I13330" t="str">
        <f t="shared" si="240"/>
        <v/>
      </c>
    </row>
    <row r="13331" spans="9:9" x14ac:dyDescent="0.25">
      <c r="I13331" t="str">
        <f t="shared" si="240"/>
        <v/>
      </c>
    </row>
    <row r="13332" spans="9:9" x14ac:dyDescent="0.25">
      <c r="I13332" t="str">
        <f t="shared" si="240"/>
        <v/>
      </c>
    </row>
    <row r="13333" spans="9:9" x14ac:dyDescent="0.25">
      <c r="I13333" t="str">
        <f t="shared" si="240"/>
        <v/>
      </c>
    </row>
    <row r="13334" spans="9:9" x14ac:dyDescent="0.25">
      <c r="I13334" t="str">
        <f t="shared" si="240"/>
        <v/>
      </c>
    </row>
    <row r="13335" spans="9:9" x14ac:dyDescent="0.25">
      <c r="I13335" t="str">
        <f t="shared" si="240"/>
        <v/>
      </c>
    </row>
    <row r="13336" spans="9:9" x14ac:dyDescent="0.25">
      <c r="I13336" t="str">
        <f t="shared" si="240"/>
        <v/>
      </c>
    </row>
    <row r="13337" spans="9:9" x14ac:dyDescent="0.25">
      <c r="I13337" t="str">
        <f t="shared" si="240"/>
        <v/>
      </c>
    </row>
    <row r="13338" spans="9:9" x14ac:dyDescent="0.25">
      <c r="I13338" t="str">
        <f t="shared" si="240"/>
        <v/>
      </c>
    </row>
    <row r="13339" spans="9:9" x14ac:dyDescent="0.25">
      <c r="I13339" t="str">
        <f t="shared" si="240"/>
        <v/>
      </c>
    </row>
    <row r="13340" spans="9:9" x14ac:dyDescent="0.25">
      <c r="I13340" t="str">
        <f t="shared" si="240"/>
        <v/>
      </c>
    </row>
    <row r="13341" spans="9:9" x14ac:dyDescent="0.25">
      <c r="I13341" t="str">
        <f t="shared" si="240"/>
        <v/>
      </c>
    </row>
    <row r="13342" spans="9:9" x14ac:dyDescent="0.25">
      <c r="I13342" t="str">
        <f t="shared" si="240"/>
        <v/>
      </c>
    </row>
    <row r="13343" spans="9:9" x14ac:dyDescent="0.25">
      <c r="I13343" t="str">
        <f t="shared" si="240"/>
        <v/>
      </c>
    </row>
    <row r="13344" spans="9:9" x14ac:dyDescent="0.25">
      <c r="I13344" t="str">
        <f t="shared" si="240"/>
        <v/>
      </c>
    </row>
    <row r="13345" spans="9:9" x14ac:dyDescent="0.25">
      <c r="I13345" t="str">
        <f t="shared" si="240"/>
        <v/>
      </c>
    </row>
    <row r="13346" spans="9:9" x14ac:dyDescent="0.25">
      <c r="I13346" t="str">
        <f t="shared" si="240"/>
        <v/>
      </c>
    </row>
    <row r="13347" spans="9:9" x14ac:dyDescent="0.25">
      <c r="I13347" t="str">
        <f t="shared" si="240"/>
        <v/>
      </c>
    </row>
    <row r="13348" spans="9:9" x14ac:dyDescent="0.25">
      <c r="I13348" t="str">
        <f t="shared" si="240"/>
        <v/>
      </c>
    </row>
    <row r="13349" spans="9:9" x14ac:dyDescent="0.25">
      <c r="I13349" t="str">
        <f t="shared" si="240"/>
        <v/>
      </c>
    </row>
    <row r="13350" spans="9:9" x14ac:dyDescent="0.25">
      <c r="I13350" t="str">
        <f t="shared" si="240"/>
        <v/>
      </c>
    </row>
    <row r="13351" spans="9:9" x14ac:dyDescent="0.25">
      <c r="I13351" t="str">
        <f t="shared" si="240"/>
        <v/>
      </c>
    </row>
    <row r="13352" spans="9:9" x14ac:dyDescent="0.25">
      <c r="I13352" t="str">
        <f t="shared" si="240"/>
        <v/>
      </c>
    </row>
    <row r="13353" spans="9:9" x14ac:dyDescent="0.25">
      <c r="I13353" t="str">
        <f t="shared" si="240"/>
        <v/>
      </c>
    </row>
    <row r="13354" spans="9:9" x14ac:dyDescent="0.25">
      <c r="I13354" t="str">
        <f t="shared" si="240"/>
        <v/>
      </c>
    </row>
    <row r="13355" spans="9:9" x14ac:dyDescent="0.25">
      <c r="I13355" t="str">
        <f t="shared" si="240"/>
        <v/>
      </c>
    </row>
    <row r="13356" spans="9:9" x14ac:dyDescent="0.25">
      <c r="I13356" t="str">
        <f t="shared" si="240"/>
        <v/>
      </c>
    </row>
    <row r="13357" spans="9:9" x14ac:dyDescent="0.25">
      <c r="I13357" t="str">
        <f t="shared" si="240"/>
        <v/>
      </c>
    </row>
    <row r="13358" spans="9:9" x14ac:dyDescent="0.25">
      <c r="I13358" t="str">
        <f t="shared" si="240"/>
        <v/>
      </c>
    </row>
    <row r="13359" spans="9:9" x14ac:dyDescent="0.25">
      <c r="I13359" t="str">
        <f t="shared" si="240"/>
        <v/>
      </c>
    </row>
    <row r="13360" spans="9:9" x14ac:dyDescent="0.25">
      <c r="I13360" t="str">
        <f t="shared" si="240"/>
        <v/>
      </c>
    </row>
    <row r="13361" spans="9:9" x14ac:dyDescent="0.25">
      <c r="I13361" t="str">
        <f t="shared" si="240"/>
        <v/>
      </c>
    </row>
    <row r="13362" spans="9:9" x14ac:dyDescent="0.25">
      <c r="I13362" t="str">
        <f t="shared" si="240"/>
        <v/>
      </c>
    </row>
    <row r="13363" spans="9:9" x14ac:dyDescent="0.25">
      <c r="I13363" t="str">
        <f t="shared" si="240"/>
        <v/>
      </c>
    </row>
    <row r="13364" spans="9:9" x14ac:dyDescent="0.25">
      <c r="I13364" t="str">
        <f t="shared" si="240"/>
        <v/>
      </c>
    </row>
    <row r="13365" spans="9:9" x14ac:dyDescent="0.25">
      <c r="I13365" t="str">
        <f t="shared" si="240"/>
        <v/>
      </c>
    </row>
    <row r="13366" spans="9:9" x14ac:dyDescent="0.25">
      <c r="I13366" t="str">
        <f t="shared" si="240"/>
        <v/>
      </c>
    </row>
    <row r="13367" spans="9:9" x14ac:dyDescent="0.25">
      <c r="I13367" t="str">
        <f t="shared" si="240"/>
        <v/>
      </c>
    </row>
    <row r="13368" spans="9:9" x14ac:dyDescent="0.25">
      <c r="I13368" t="str">
        <f t="shared" si="240"/>
        <v/>
      </c>
    </row>
    <row r="13369" spans="9:9" x14ac:dyDescent="0.25">
      <c r="I13369" t="str">
        <f t="shared" si="240"/>
        <v/>
      </c>
    </row>
    <row r="13370" spans="9:9" x14ac:dyDescent="0.25">
      <c r="I13370" t="str">
        <f t="shared" si="240"/>
        <v/>
      </c>
    </row>
    <row r="13371" spans="9:9" x14ac:dyDescent="0.25">
      <c r="I13371" t="str">
        <f t="shared" si="240"/>
        <v/>
      </c>
    </row>
    <row r="13372" spans="9:9" x14ac:dyDescent="0.25">
      <c r="I13372" t="str">
        <f t="shared" si="240"/>
        <v/>
      </c>
    </row>
    <row r="13373" spans="9:9" x14ac:dyDescent="0.25">
      <c r="I13373" t="str">
        <f t="shared" si="240"/>
        <v/>
      </c>
    </row>
    <row r="13374" spans="9:9" x14ac:dyDescent="0.25">
      <c r="I13374" t="str">
        <f t="shared" si="240"/>
        <v/>
      </c>
    </row>
    <row r="13375" spans="9:9" x14ac:dyDescent="0.25">
      <c r="I13375" t="str">
        <f t="shared" si="240"/>
        <v/>
      </c>
    </row>
    <row r="13376" spans="9:9" x14ac:dyDescent="0.25">
      <c r="I13376" t="str">
        <f t="shared" si="240"/>
        <v/>
      </c>
    </row>
    <row r="13377" spans="9:9" x14ac:dyDescent="0.25">
      <c r="I13377" t="str">
        <f t="shared" si="240"/>
        <v/>
      </c>
    </row>
    <row r="13378" spans="9:9" x14ac:dyDescent="0.25">
      <c r="I13378" t="str">
        <f t="shared" si="240"/>
        <v/>
      </c>
    </row>
    <row r="13379" spans="9:9" x14ac:dyDescent="0.25">
      <c r="I13379" t="str">
        <f t="shared" si="240"/>
        <v/>
      </c>
    </row>
    <row r="13380" spans="9:9" x14ac:dyDescent="0.25">
      <c r="I13380" t="str">
        <f t="shared" si="240"/>
        <v/>
      </c>
    </row>
    <row r="13381" spans="9:9" x14ac:dyDescent="0.25">
      <c r="I13381" t="str">
        <f t="shared" si="240"/>
        <v/>
      </c>
    </row>
    <row r="13382" spans="9:9" x14ac:dyDescent="0.25">
      <c r="I13382" t="str">
        <f t="shared" ref="I13382:I13445" si="241">IF(OR(H13382="",H13382="(blank)"),"",1)</f>
        <v/>
      </c>
    </row>
    <row r="13383" spans="9:9" x14ac:dyDescent="0.25">
      <c r="I13383" t="str">
        <f t="shared" si="241"/>
        <v/>
      </c>
    </row>
    <row r="13384" spans="9:9" x14ac:dyDescent="0.25">
      <c r="I13384" t="str">
        <f t="shared" si="241"/>
        <v/>
      </c>
    </row>
    <row r="13385" spans="9:9" x14ac:dyDescent="0.25">
      <c r="I13385" t="str">
        <f t="shared" si="241"/>
        <v/>
      </c>
    </row>
    <row r="13386" spans="9:9" x14ac:dyDescent="0.25">
      <c r="I13386" t="str">
        <f t="shared" si="241"/>
        <v/>
      </c>
    </row>
    <row r="13387" spans="9:9" x14ac:dyDescent="0.25">
      <c r="I13387" t="str">
        <f t="shared" si="241"/>
        <v/>
      </c>
    </row>
    <row r="13388" spans="9:9" x14ac:dyDescent="0.25">
      <c r="I13388" t="str">
        <f t="shared" si="241"/>
        <v/>
      </c>
    </row>
    <row r="13389" spans="9:9" x14ac:dyDescent="0.25">
      <c r="I13389" t="str">
        <f t="shared" si="241"/>
        <v/>
      </c>
    </row>
    <row r="13390" spans="9:9" x14ac:dyDescent="0.25">
      <c r="I13390" t="str">
        <f t="shared" si="241"/>
        <v/>
      </c>
    </row>
    <row r="13391" spans="9:9" x14ac:dyDescent="0.25">
      <c r="I13391" t="str">
        <f t="shared" si="241"/>
        <v/>
      </c>
    </row>
    <row r="13392" spans="9:9" x14ac:dyDescent="0.25">
      <c r="I13392" t="str">
        <f t="shared" si="241"/>
        <v/>
      </c>
    </row>
    <row r="13393" spans="9:9" x14ac:dyDescent="0.25">
      <c r="I13393" t="str">
        <f t="shared" si="241"/>
        <v/>
      </c>
    </row>
    <row r="13394" spans="9:9" x14ac:dyDescent="0.25">
      <c r="I13394" t="str">
        <f t="shared" si="241"/>
        <v/>
      </c>
    </row>
    <row r="13395" spans="9:9" x14ac:dyDescent="0.25">
      <c r="I13395" t="str">
        <f t="shared" si="241"/>
        <v/>
      </c>
    </row>
    <row r="13396" spans="9:9" x14ac:dyDescent="0.25">
      <c r="I13396" t="str">
        <f t="shared" si="241"/>
        <v/>
      </c>
    </row>
    <row r="13397" spans="9:9" x14ac:dyDescent="0.25">
      <c r="I13397" t="str">
        <f t="shared" si="241"/>
        <v/>
      </c>
    </row>
    <row r="13398" spans="9:9" x14ac:dyDescent="0.25">
      <c r="I13398" t="str">
        <f t="shared" si="241"/>
        <v/>
      </c>
    </row>
    <row r="13399" spans="9:9" x14ac:dyDescent="0.25">
      <c r="I13399" t="str">
        <f t="shared" si="241"/>
        <v/>
      </c>
    </row>
    <row r="13400" spans="9:9" x14ac:dyDescent="0.25">
      <c r="I13400" t="str">
        <f t="shared" si="241"/>
        <v/>
      </c>
    </row>
    <row r="13401" spans="9:9" x14ac:dyDescent="0.25">
      <c r="I13401" t="str">
        <f t="shared" si="241"/>
        <v/>
      </c>
    </row>
    <row r="13402" spans="9:9" x14ac:dyDescent="0.25">
      <c r="I13402" t="str">
        <f t="shared" si="241"/>
        <v/>
      </c>
    </row>
    <row r="13403" spans="9:9" x14ac:dyDescent="0.25">
      <c r="I13403" t="str">
        <f t="shared" si="241"/>
        <v/>
      </c>
    </row>
    <row r="13404" spans="9:9" x14ac:dyDescent="0.25">
      <c r="I13404" t="str">
        <f t="shared" si="241"/>
        <v/>
      </c>
    </row>
    <row r="13405" spans="9:9" x14ac:dyDescent="0.25">
      <c r="I13405" t="str">
        <f t="shared" si="241"/>
        <v/>
      </c>
    </row>
    <row r="13406" spans="9:9" x14ac:dyDescent="0.25">
      <c r="I13406" t="str">
        <f t="shared" si="241"/>
        <v/>
      </c>
    </row>
    <row r="13407" spans="9:9" x14ac:dyDescent="0.25">
      <c r="I13407" t="str">
        <f t="shared" si="241"/>
        <v/>
      </c>
    </row>
    <row r="13408" spans="9:9" x14ac:dyDescent="0.25">
      <c r="I13408" t="str">
        <f t="shared" si="241"/>
        <v/>
      </c>
    </row>
    <row r="13409" spans="9:9" x14ac:dyDescent="0.25">
      <c r="I13409" t="str">
        <f t="shared" si="241"/>
        <v/>
      </c>
    </row>
    <row r="13410" spans="9:9" x14ac:dyDescent="0.25">
      <c r="I13410" t="str">
        <f t="shared" si="241"/>
        <v/>
      </c>
    </row>
    <row r="13411" spans="9:9" x14ac:dyDescent="0.25">
      <c r="I13411" t="str">
        <f t="shared" si="241"/>
        <v/>
      </c>
    </row>
    <row r="13412" spans="9:9" x14ac:dyDescent="0.25">
      <c r="I13412" t="str">
        <f t="shared" si="241"/>
        <v/>
      </c>
    </row>
    <row r="13413" spans="9:9" x14ac:dyDescent="0.25">
      <c r="I13413" t="str">
        <f t="shared" si="241"/>
        <v/>
      </c>
    </row>
    <row r="13414" spans="9:9" x14ac:dyDescent="0.25">
      <c r="I13414" t="str">
        <f t="shared" si="241"/>
        <v/>
      </c>
    </row>
    <row r="13415" spans="9:9" x14ac:dyDescent="0.25">
      <c r="I13415" t="str">
        <f t="shared" si="241"/>
        <v/>
      </c>
    </row>
    <row r="13416" spans="9:9" x14ac:dyDescent="0.25">
      <c r="I13416" t="str">
        <f t="shared" si="241"/>
        <v/>
      </c>
    </row>
    <row r="13417" spans="9:9" x14ac:dyDescent="0.25">
      <c r="I13417" t="str">
        <f t="shared" si="241"/>
        <v/>
      </c>
    </row>
    <row r="13418" spans="9:9" x14ac:dyDescent="0.25">
      <c r="I13418" t="str">
        <f t="shared" si="241"/>
        <v/>
      </c>
    </row>
    <row r="13419" spans="9:9" x14ac:dyDescent="0.25">
      <c r="I13419" t="str">
        <f t="shared" si="241"/>
        <v/>
      </c>
    </row>
    <row r="13420" spans="9:9" x14ac:dyDescent="0.25">
      <c r="I13420" t="str">
        <f t="shared" si="241"/>
        <v/>
      </c>
    </row>
    <row r="13421" spans="9:9" x14ac:dyDescent="0.25">
      <c r="I13421" t="str">
        <f t="shared" si="241"/>
        <v/>
      </c>
    </row>
    <row r="13422" spans="9:9" x14ac:dyDescent="0.25">
      <c r="I13422" t="str">
        <f t="shared" si="241"/>
        <v/>
      </c>
    </row>
    <row r="13423" spans="9:9" x14ac:dyDescent="0.25">
      <c r="I13423" t="str">
        <f t="shared" si="241"/>
        <v/>
      </c>
    </row>
    <row r="13424" spans="9:9" x14ac:dyDescent="0.25">
      <c r="I13424" t="str">
        <f t="shared" si="241"/>
        <v/>
      </c>
    </row>
    <row r="13425" spans="9:9" x14ac:dyDescent="0.25">
      <c r="I13425" t="str">
        <f t="shared" si="241"/>
        <v/>
      </c>
    </row>
    <row r="13426" spans="9:9" x14ac:dyDescent="0.25">
      <c r="I13426" t="str">
        <f t="shared" si="241"/>
        <v/>
      </c>
    </row>
    <row r="13427" spans="9:9" x14ac:dyDescent="0.25">
      <c r="I13427" t="str">
        <f t="shared" si="241"/>
        <v/>
      </c>
    </row>
    <row r="13428" spans="9:9" x14ac:dyDescent="0.25">
      <c r="I13428" t="str">
        <f t="shared" si="241"/>
        <v/>
      </c>
    </row>
    <row r="13429" spans="9:9" x14ac:dyDescent="0.25">
      <c r="I13429" t="str">
        <f t="shared" si="241"/>
        <v/>
      </c>
    </row>
    <row r="13430" spans="9:9" x14ac:dyDescent="0.25">
      <c r="I13430" t="str">
        <f t="shared" si="241"/>
        <v/>
      </c>
    </row>
    <row r="13431" spans="9:9" x14ac:dyDescent="0.25">
      <c r="I13431" t="str">
        <f t="shared" si="241"/>
        <v/>
      </c>
    </row>
    <row r="13432" spans="9:9" x14ac:dyDescent="0.25">
      <c r="I13432" t="str">
        <f t="shared" si="241"/>
        <v/>
      </c>
    </row>
    <row r="13433" spans="9:9" x14ac:dyDescent="0.25">
      <c r="I13433" t="str">
        <f t="shared" si="241"/>
        <v/>
      </c>
    </row>
    <row r="13434" spans="9:9" x14ac:dyDescent="0.25">
      <c r="I13434" t="str">
        <f t="shared" si="241"/>
        <v/>
      </c>
    </row>
    <row r="13435" spans="9:9" x14ac:dyDescent="0.25">
      <c r="I13435" t="str">
        <f t="shared" si="241"/>
        <v/>
      </c>
    </row>
    <row r="13436" spans="9:9" x14ac:dyDescent="0.25">
      <c r="I13436" t="str">
        <f t="shared" si="241"/>
        <v/>
      </c>
    </row>
    <row r="13437" spans="9:9" x14ac:dyDescent="0.25">
      <c r="I13437" t="str">
        <f t="shared" si="241"/>
        <v/>
      </c>
    </row>
    <row r="13438" spans="9:9" x14ac:dyDescent="0.25">
      <c r="I13438" t="str">
        <f t="shared" si="241"/>
        <v/>
      </c>
    </row>
    <row r="13439" spans="9:9" x14ac:dyDescent="0.25">
      <c r="I13439" t="str">
        <f t="shared" si="241"/>
        <v/>
      </c>
    </row>
    <row r="13440" spans="9:9" x14ac:dyDescent="0.25">
      <c r="I13440" t="str">
        <f t="shared" si="241"/>
        <v/>
      </c>
    </row>
    <row r="13441" spans="9:9" x14ac:dyDescent="0.25">
      <c r="I13441" t="str">
        <f t="shared" si="241"/>
        <v/>
      </c>
    </row>
    <row r="13442" spans="9:9" x14ac:dyDescent="0.25">
      <c r="I13442" t="str">
        <f t="shared" si="241"/>
        <v/>
      </c>
    </row>
    <row r="13443" spans="9:9" x14ac:dyDescent="0.25">
      <c r="I13443" t="str">
        <f t="shared" si="241"/>
        <v/>
      </c>
    </row>
    <row r="13444" spans="9:9" x14ac:dyDescent="0.25">
      <c r="I13444" t="str">
        <f t="shared" si="241"/>
        <v/>
      </c>
    </row>
    <row r="13445" spans="9:9" x14ac:dyDescent="0.25">
      <c r="I13445" t="str">
        <f t="shared" si="241"/>
        <v/>
      </c>
    </row>
    <row r="13446" spans="9:9" x14ac:dyDescent="0.25">
      <c r="I13446" t="str">
        <f t="shared" ref="I13446:I13509" si="242">IF(OR(H13446="",H13446="(blank)"),"",1)</f>
        <v/>
      </c>
    </row>
    <row r="13447" spans="9:9" x14ac:dyDescent="0.25">
      <c r="I13447" t="str">
        <f t="shared" si="242"/>
        <v/>
      </c>
    </row>
    <row r="13448" spans="9:9" x14ac:dyDescent="0.25">
      <c r="I13448" t="str">
        <f t="shared" si="242"/>
        <v/>
      </c>
    </row>
    <row r="13449" spans="9:9" x14ac:dyDescent="0.25">
      <c r="I13449" t="str">
        <f t="shared" si="242"/>
        <v/>
      </c>
    </row>
    <row r="13450" spans="9:9" x14ac:dyDescent="0.25">
      <c r="I13450" t="str">
        <f t="shared" si="242"/>
        <v/>
      </c>
    </row>
    <row r="13451" spans="9:9" x14ac:dyDescent="0.25">
      <c r="I13451" t="str">
        <f t="shared" si="242"/>
        <v/>
      </c>
    </row>
    <row r="13452" spans="9:9" x14ac:dyDescent="0.25">
      <c r="I13452" t="str">
        <f t="shared" si="242"/>
        <v/>
      </c>
    </row>
    <row r="13453" spans="9:9" x14ac:dyDescent="0.25">
      <c r="I13453" t="str">
        <f t="shared" si="242"/>
        <v/>
      </c>
    </row>
    <row r="13454" spans="9:9" x14ac:dyDescent="0.25">
      <c r="I13454" t="str">
        <f t="shared" si="242"/>
        <v/>
      </c>
    </row>
    <row r="13455" spans="9:9" x14ac:dyDescent="0.25">
      <c r="I13455" t="str">
        <f t="shared" si="242"/>
        <v/>
      </c>
    </row>
    <row r="13456" spans="9:9" x14ac:dyDescent="0.25">
      <c r="I13456" t="str">
        <f t="shared" si="242"/>
        <v/>
      </c>
    </row>
    <row r="13457" spans="9:9" x14ac:dyDescent="0.25">
      <c r="I13457" t="str">
        <f t="shared" si="242"/>
        <v/>
      </c>
    </row>
    <row r="13458" spans="9:9" x14ac:dyDescent="0.25">
      <c r="I13458" t="str">
        <f t="shared" si="242"/>
        <v/>
      </c>
    </row>
    <row r="13459" spans="9:9" x14ac:dyDescent="0.25">
      <c r="I13459" t="str">
        <f t="shared" si="242"/>
        <v/>
      </c>
    </row>
    <row r="13460" spans="9:9" x14ac:dyDescent="0.25">
      <c r="I13460" t="str">
        <f t="shared" si="242"/>
        <v/>
      </c>
    </row>
    <row r="13461" spans="9:9" x14ac:dyDescent="0.25">
      <c r="I13461" t="str">
        <f t="shared" si="242"/>
        <v/>
      </c>
    </row>
    <row r="13462" spans="9:9" x14ac:dyDescent="0.25">
      <c r="I13462" t="str">
        <f t="shared" si="242"/>
        <v/>
      </c>
    </row>
    <row r="13463" spans="9:9" x14ac:dyDescent="0.25">
      <c r="I13463" t="str">
        <f t="shared" si="242"/>
        <v/>
      </c>
    </row>
    <row r="13464" spans="9:9" x14ac:dyDescent="0.25">
      <c r="I13464" t="str">
        <f t="shared" si="242"/>
        <v/>
      </c>
    </row>
    <row r="13465" spans="9:9" x14ac:dyDescent="0.25">
      <c r="I13465" t="str">
        <f t="shared" si="242"/>
        <v/>
      </c>
    </row>
    <row r="13466" spans="9:9" x14ac:dyDescent="0.25">
      <c r="I13466" t="str">
        <f t="shared" si="242"/>
        <v/>
      </c>
    </row>
    <row r="13467" spans="9:9" x14ac:dyDescent="0.25">
      <c r="I13467" t="str">
        <f t="shared" si="242"/>
        <v/>
      </c>
    </row>
    <row r="13468" spans="9:9" x14ac:dyDescent="0.25">
      <c r="I13468" t="str">
        <f t="shared" si="242"/>
        <v/>
      </c>
    </row>
    <row r="13469" spans="9:9" x14ac:dyDescent="0.25">
      <c r="I13469" t="str">
        <f t="shared" si="242"/>
        <v/>
      </c>
    </row>
    <row r="13470" spans="9:9" x14ac:dyDescent="0.25">
      <c r="I13470" t="str">
        <f t="shared" si="242"/>
        <v/>
      </c>
    </row>
    <row r="13471" spans="9:9" x14ac:dyDescent="0.25">
      <c r="I13471" t="str">
        <f t="shared" si="242"/>
        <v/>
      </c>
    </row>
    <row r="13472" spans="9:9" x14ac:dyDescent="0.25">
      <c r="I13472" t="str">
        <f t="shared" si="242"/>
        <v/>
      </c>
    </row>
    <row r="13473" spans="9:9" x14ac:dyDescent="0.25">
      <c r="I13473" t="str">
        <f t="shared" si="242"/>
        <v/>
      </c>
    </row>
    <row r="13474" spans="9:9" x14ac:dyDescent="0.25">
      <c r="I13474" t="str">
        <f t="shared" si="242"/>
        <v/>
      </c>
    </row>
    <row r="13475" spans="9:9" x14ac:dyDescent="0.25">
      <c r="I13475" t="str">
        <f t="shared" si="242"/>
        <v/>
      </c>
    </row>
    <row r="13476" spans="9:9" x14ac:dyDescent="0.25">
      <c r="I13476" t="str">
        <f t="shared" si="242"/>
        <v/>
      </c>
    </row>
    <row r="13477" spans="9:9" x14ac:dyDescent="0.25">
      <c r="I13477" t="str">
        <f t="shared" si="242"/>
        <v/>
      </c>
    </row>
    <row r="13478" spans="9:9" x14ac:dyDescent="0.25">
      <c r="I13478" t="str">
        <f t="shared" si="242"/>
        <v/>
      </c>
    </row>
    <row r="13479" spans="9:9" x14ac:dyDescent="0.25">
      <c r="I13479" t="str">
        <f t="shared" si="242"/>
        <v/>
      </c>
    </row>
    <row r="13480" spans="9:9" x14ac:dyDescent="0.25">
      <c r="I13480" t="str">
        <f t="shared" si="242"/>
        <v/>
      </c>
    </row>
    <row r="13481" spans="9:9" x14ac:dyDescent="0.25">
      <c r="I13481" t="str">
        <f t="shared" si="242"/>
        <v/>
      </c>
    </row>
    <row r="13482" spans="9:9" x14ac:dyDescent="0.25">
      <c r="I13482" t="str">
        <f t="shared" si="242"/>
        <v/>
      </c>
    </row>
    <row r="13483" spans="9:9" x14ac:dyDescent="0.25">
      <c r="I13483" t="str">
        <f t="shared" si="242"/>
        <v/>
      </c>
    </row>
    <row r="13484" spans="9:9" x14ac:dyDescent="0.25">
      <c r="I13484" t="str">
        <f t="shared" si="242"/>
        <v/>
      </c>
    </row>
    <row r="13485" spans="9:9" x14ac:dyDescent="0.25">
      <c r="I13485" t="str">
        <f t="shared" si="242"/>
        <v/>
      </c>
    </row>
    <row r="13486" spans="9:9" x14ac:dyDescent="0.25">
      <c r="I13486" t="str">
        <f t="shared" si="242"/>
        <v/>
      </c>
    </row>
    <row r="13487" spans="9:9" x14ac:dyDescent="0.25">
      <c r="I13487" t="str">
        <f t="shared" si="242"/>
        <v/>
      </c>
    </row>
    <row r="13488" spans="9:9" x14ac:dyDescent="0.25">
      <c r="I13488" t="str">
        <f t="shared" si="242"/>
        <v/>
      </c>
    </row>
    <row r="13489" spans="9:9" x14ac:dyDescent="0.25">
      <c r="I13489" t="str">
        <f t="shared" si="242"/>
        <v/>
      </c>
    </row>
    <row r="13490" spans="9:9" x14ac:dyDescent="0.25">
      <c r="I13490" t="str">
        <f t="shared" si="242"/>
        <v/>
      </c>
    </row>
    <row r="13491" spans="9:9" x14ac:dyDescent="0.25">
      <c r="I13491" t="str">
        <f t="shared" si="242"/>
        <v/>
      </c>
    </row>
    <row r="13492" spans="9:9" x14ac:dyDescent="0.25">
      <c r="I13492" t="str">
        <f t="shared" si="242"/>
        <v/>
      </c>
    </row>
    <row r="13493" spans="9:9" x14ac:dyDescent="0.25">
      <c r="I13493" t="str">
        <f t="shared" si="242"/>
        <v/>
      </c>
    </row>
    <row r="13494" spans="9:9" x14ac:dyDescent="0.25">
      <c r="I13494" t="str">
        <f t="shared" si="242"/>
        <v/>
      </c>
    </row>
    <row r="13495" spans="9:9" x14ac:dyDescent="0.25">
      <c r="I13495" t="str">
        <f t="shared" si="242"/>
        <v/>
      </c>
    </row>
    <row r="13496" spans="9:9" x14ac:dyDescent="0.25">
      <c r="I13496" t="str">
        <f t="shared" si="242"/>
        <v/>
      </c>
    </row>
    <row r="13497" spans="9:9" x14ac:dyDescent="0.25">
      <c r="I13497" t="str">
        <f t="shared" si="242"/>
        <v/>
      </c>
    </row>
    <row r="13498" spans="9:9" x14ac:dyDescent="0.25">
      <c r="I13498" t="str">
        <f t="shared" si="242"/>
        <v/>
      </c>
    </row>
    <row r="13499" spans="9:9" x14ac:dyDescent="0.25">
      <c r="I13499" t="str">
        <f t="shared" si="242"/>
        <v/>
      </c>
    </row>
    <row r="13500" spans="9:9" x14ac:dyDescent="0.25">
      <c r="I13500" t="str">
        <f t="shared" si="242"/>
        <v/>
      </c>
    </row>
    <row r="13501" spans="9:9" x14ac:dyDescent="0.25">
      <c r="I13501" t="str">
        <f t="shared" si="242"/>
        <v/>
      </c>
    </row>
    <row r="13502" spans="9:9" x14ac:dyDescent="0.25">
      <c r="I13502" t="str">
        <f t="shared" si="242"/>
        <v/>
      </c>
    </row>
    <row r="13503" spans="9:9" x14ac:dyDescent="0.25">
      <c r="I13503" t="str">
        <f t="shared" si="242"/>
        <v/>
      </c>
    </row>
    <row r="13504" spans="9:9" x14ac:dyDescent="0.25">
      <c r="I13504" t="str">
        <f t="shared" si="242"/>
        <v/>
      </c>
    </row>
    <row r="13505" spans="9:9" x14ac:dyDescent="0.25">
      <c r="I13505" t="str">
        <f t="shared" si="242"/>
        <v/>
      </c>
    </row>
    <row r="13506" spans="9:9" x14ac:dyDescent="0.25">
      <c r="I13506" t="str">
        <f t="shared" si="242"/>
        <v/>
      </c>
    </row>
    <row r="13507" spans="9:9" x14ac:dyDescent="0.25">
      <c r="I13507" t="str">
        <f t="shared" si="242"/>
        <v/>
      </c>
    </row>
    <row r="13508" spans="9:9" x14ac:dyDescent="0.25">
      <c r="I13508" t="str">
        <f t="shared" si="242"/>
        <v/>
      </c>
    </row>
    <row r="13509" spans="9:9" x14ac:dyDescent="0.25">
      <c r="I13509" t="str">
        <f t="shared" si="242"/>
        <v/>
      </c>
    </row>
    <row r="13510" spans="9:9" x14ac:dyDescent="0.25">
      <c r="I13510" t="str">
        <f t="shared" ref="I13510:I13573" si="243">IF(OR(H13510="",H13510="(blank)"),"",1)</f>
        <v/>
      </c>
    </row>
    <row r="13511" spans="9:9" x14ac:dyDescent="0.25">
      <c r="I13511" t="str">
        <f t="shared" si="243"/>
        <v/>
      </c>
    </row>
    <row r="13512" spans="9:9" x14ac:dyDescent="0.25">
      <c r="I13512" t="str">
        <f t="shared" si="243"/>
        <v/>
      </c>
    </row>
    <row r="13513" spans="9:9" x14ac:dyDescent="0.25">
      <c r="I13513" t="str">
        <f t="shared" si="243"/>
        <v/>
      </c>
    </row>
    <row r="13514" spans="9:9" x14ac:dyDescent="0.25">
      <c r="I13514" t="str">
        <f t="shared" si="243"/>
        <v/>
      </c>
    </row>
    <row r="13515" spans="9:9" x14ac:dyDescent="0.25">
      <c r="I13515" t="str">
        <f t="shared" si="243"/>
        <v/>
      </c>
    </row>
    <row r="13516" spans="9:9" x14ac:dyDescent="0.25">
      <c r="I13516" t="str">
        <f t="shared" si="243"/>
        <v/>
      </c>
    </row>
    <row r="13517" spans="9:9" x14ac:dyDescent="0.25">
      <c r="I13517" t="str">
        <f t="shared" si="243"/>
        <v/>
      </c>
    </row>
    <row r="13518" spans="9:9" x14ac:dyDescent="0.25">
      <c r="I13518" t="str">
        <f t="shared" si="243"/>
        <v/>
      </c>
    </row>
    <row r="13519" spans="9:9" x14ac:dyDescent="0.25">
      <c r="I13519" t="str">
        <f t="shared" si="243"/>
        <v/>
      </c>
    </row>
    <row r="13520" spans="9:9" x14ac:dyDescent="0.25">
      <c r="I13520" t="str">
        <f t="shared" si="243"/>
        <v/>
      </c>
    </row>
    <row r="13521" spans="9:9" x14ac:dyDescent="0.25">
      <c r="I13521" t="str">
        <f t="shared" si="243"/>
        <v/>
      </c>
    </row>
    <row r="13522" spans="9:9" x14ac:dyDescent="0.25">
      <c r="I13522" t="str">
        <f t="shared" si="243"/>
        <v/>
      </c>
    </row>
    <row r="13523" spans="9:9" x14ac:dyDescent="0.25">
      <c r="I13523" t="str">
        <f t="shared" si="243"/>
        <v/>
      </c>
    </row>
    <row r="13524" spans="9:9" x14ac:dyDescent="0.25">
      <c r="I13524" t="str">
        <f t="shared" si="243"/>
        <v/>
      </c>
    </row>
    <row r="13525" spans="9:9" x14ac:dyDescent="0.25">
      <c r="I13525" t="str">
        <f t="shared" si="243"/>
        <v/>
      </c>
    </row>
    <row r="13526" spans="9:9" x14ac:dyDescent="0.25">
      <c r="I13526" t="str">
        <f t="shared" si="243"/>
        <v/>
      </c>
    </row>
    <row r="13527" spans="9:9" x14ac:dyDescent="0.25">
      <c r="I13527" t="str">
        <f t="shared" si="243"/>
        <v/>
      </c>
    </row>
    <row r="13528" spans="9:9" x14ac:dyDescent="0.25">
      <c r="I13528" t="str">
        <f t="shared" si="243"/>
        <v/>
      </c>
    </row>
    <row r="13529" spans="9:9" x14ac:dyDescent="0.25">
      <c r="I13529" t="str">
        <f t="shared" si="243"/>
        <v/>
      </c>
    </row>
    <row r="13530" spans="9:9" x14ac:dyDescent="0.25">
      <c r="I13530" t="str">
        <f t="shared" si="243"/>
        <v/>
      </c>
    </row>
    <row r="13531" spans="9:9" x14ac:dyDescent="0.25">
      <c r="I13531" t="str">
        <f t="shared" si="243"/>
        <v/>
      </c>
    </row>
    <row r="13532" spans="9:9" x14ac:dyDescent="0.25">
      <c r="I13532" t="str">
        <f t="shared" si="243"/>
        <v/>
      </c>
    </row>
    <row r="13533" spans="9:9" x14ac:dyDescent="0.25">
      <c r="I13533" t="str">
        <f t="shared" si="243"/>
        <v/>
      </c>
    </row>
    <row r="13534" spans="9:9" x14ac:dyDescent="0.25">
      <c r="I13534" t="str">
        <f t="shared" si="243"/>
        <v/>
      </c>
    </row>
    <row r="13535" spans="9:9" x14ac:dyDescent="0.25">
      <c r="I13535" t="str">
        <f t="shared" si="243"/>
        <v/>
      </c>
    </row>
    <row r="13536" spans="9:9" x14ac:dyDescent="0.25">
      <c r="I13536" t="str">
        <f t="shared" si="243"/>
        <v/>
      </c>
    </row>
    <row r="13537" spans="9:9" x14ac:dyDescent="0.25">
      <c r="I13537" t="str">
        <f t="shared" si="243"/>
        <v/>
      </c>
    </row>
    <row r="13538" spans="9:9" x14ac:dyDescent="0.25">
      <c r="I13538" t="str">
        <f t="shared" si="243"/>
        <v/>
      </c>
    </row>
    <row r="13539" spans="9:9" x14ac:dyDescent="0.25">
      <c r="I13539" t="str">
        <f t="shared" si="243"/>
        <v/>
      </c>
    </row>
    <row r="13540" spans="9:9" x14ac:dyDescent="0.25">
      <c r="I13540" t="str">
        <f t="shared" si="243"/>
        <v/>
      </c>
    </row>
    <row r="13541" spans="9:9" x14ac:dyDescent="0.25">
      <c r="I13541" t="str">
        <f t="shared" si="243"/>
        <v/>
      </c>
    </row>
    <row r="13542" spans="9:9" x14ac:dyDescent="0.25">
      <c r="I13542" t="str">
        <f t="shared" si="243"/>
        <v/>
      </c>
    </row>
    <row r="13543" spans="9:9" x14ac:dyDescent="0.25">
      <c r="I13543" t="str">
        <f t="shared" si="243"/>
        <v/>
      </c>
    </row>
    <row r="13544" spans="9:9" x14ac:dyDescent="0.25">
      <c r="I13544" t="str">
        <f t="shared" si="243"/>
        <v/>
      </c>
    </row>
    <row r="13545" spans="9:9" x14ac:dyDescent="0.25">
      <c r="I13545" t="str">
        <f t="shared" si="243"/>
        <v/>
      </c>
    </row>
    <row r="13546" spans="9:9" x14ac:dyDescent="0.25">
      <c r="I13546" t="str">
        <f t="shared" si="243"/>
        <v/>
      </c>
    </row>
    <row r="13547" spans="9:9" x14ac:dyDescent="0.25">
      <c r="I13547" t="str">
        <f t="shared" si="243"/>
        <v/>
      </c>
    </row>
    <row r="13548" spans="9:9" x14ac:dyDescent="0.25">
      <c r="I13548" t="str">
        <f t="shared" si="243"/>
        <v/>
      </c>
    </row>
    <row r="13549" spans="9:9" x14ac:dyDescent="0.25">
      <c r="I13549" t="str">
        <f t="shared" si="243"/>
        <v/>
      </c>
    </row>
    <row r="13550" spans="9:9" x14ac:dyDescent="0.25">
      <c r="I13550" t="str">
        <f t="shared" si="243"/>
        <v/>
      </c>
    </row>
    <row r="13551" spans="9:9" x14ac:dyDescent="0.25">
      <c r="I13551" t="str">
        <f t="shared" si="243"/>
        <v/>
      </c>
    </row>
    <row r="13552" spans="9:9" x14ac:dyDescent="0.25">
      <c r="I13552" t="str">
        <f t="shared" si="243"/>
        <v/>
      </c>
    </row>
    <row r="13553" spans="9:9" x14ac:dyDescent="0.25">
      <c r="I13553" t="str">
        <f t="shared" si="243"/>
        <v/>
      </c>
    </row>
    <row r="13554" spans="9:9" x14ac:dyDescent="0.25">
      <c r="I13554" t="str">
        <f t="shared" si="243"/>
        <v/>
      </c>
    </row>
    <row r="13555" spans="9:9" x14ac:dyDescent="0.25">
      <c r="I13555" t="str">
        <f t="shared" si="243"/>
        <v/>
      </c>
    </row>
    <row r="13556" spans="9:9" x14ac:dyDescent="0.25">
      <c r="I13556" t="str">
        <f t="shared" si="243"/>
        <v/>
      </c>
    </row>
    <row r="13557" spans="9:9" x14ac:dyDescent="0.25">
      <c r="I13557" t="str">
        <f t="shared" si="243"/>
        <v/>
      </c>
    </row>
    <row r="13558" spans="9:9" x14ac:dyDescent="0.25">
      <c r="I13558" t="str">
        <f t="shared" si="243"/>
        <v/>
      </c>
    </row>
    <row r="13559" spans="9:9" x14ac:dyDescent="0.25">
      <c r="I13559" t="str">
        <f t="shared" si="243"/>
        <v/>
      </c>
    </row>
    <row r="13560" spans="9:9" x14ac:dyDescent="0.25">
      <c r="I13560" t="str">
        <f t="shared" si="243"/>
        <v/>
      </c>
    </row>
    <row r="13561" spans="9:9" x14ac:dyDescent="0.25">
      <c r="I13561" t="str">
        <f t="shared" si="243"/>
        <v/>
      </c>
    </row>
    <row r="13562" spans="9:9" x14ac:dyDescent="0.25">
      <c r="I13562" t="str">
        <f t="shared" si="243"/>
        <v/>
      </c>
    </row>
    <row r="13563" spans="9:9" x14ac:dyDescent="0.25">
      <c r="I13563" t="str">
        <f t="shared" si="243"/>
        <v/>
      </c>
    </row>
    <row r="13564" spans="9:9" x14ac:dyDescent="0.25">
      <c r="I13564" t="str">
        <f t="shared" si="243"/>
        <v/>
      </c>
    </row>
    <row r="13565" spans="9:9" x14ac:dyDescent="0.25">
      <c r="I13565" t="str">
        <f t="shared" si="243"/>
        <v/>
      </c>
    </row>
    <row r="13566" spans="9:9" x14ac:dyDescent="0.25">
      <c r="I13566" t="str">
        <f t="shared" si="243"/>
        <v/>
      </c>
    </row>
    <row r="13567" spans="9:9" x14ac:dyDescent="0.25">
      <c r="I13567" t="str">
        <f t="shared" si="243"/>
        <v/>
      </c>
    </row>
    <row r="13568" spans="9:9" x14ac:dyDescent="0.25">
      <c r="I13568" t="str">
        <f t="shared" si="243"/>
        <v/>
      </c>
    </row>
    <row r="13569" spans="9:9" x14ac:dyDescent="0.25">
      <c r="I13569" t="str">
        <f t="shared" si="243"/>
        <v/>
      </c>
    </row>
    <row r="13570" spans="9:9" x14ac:dyDescent="0.25">
      <c r="I13570" t="str">
        <f t="shared" si="243"/>
        <v/>
      </c>
    </row>
    <row r="13571" spans="9:9" x14ac:dyDescent="0.25">
      <c r="I13571" t="str">
        <f t="shared" si="243"/>
        <v/>
      </c>
    </row>
    <row r="13572" spans="9:9" x14ac:dyDescent="0.25">
      <c r="I13572" t="str">
        <f t="shared" si="243"/>
        <v/>
      </c>
    </row>
    <row r="13573" spans="9:9" x14ac:dyDescent="0.25">
      <c r="I13573" t="str">
        <f t="shared" si="243"/>
        <v/>
      </c>
    </row>
    <row r="13574" spans="9:9" x14ac:dyDescent="0.25">
      <c r="I13574" t="str">
        <f t="shared" ref="I13574:I13637" si="244">IF(OR(H13574="",H13574="(blank)"),"",1)</f>
        <v/>
      </c>
    </row>
    <row r="13575" spans="9:9" x14ac:dyDescent="0.25">
      <c r="I13575" t="str">
        <f t="shared" si="244"/>
        <v/>
      </c>
    </row>
    <row r="13576" spans="9:9" x14ac:dyDescent="0.25">
      <c r="I13576" t="str">
        <f t="shared" si="244"/>
        <v/>
      </c>
    </row>
    <row r="13577" spans="9:9" x14ac:dyDescent="0.25">
      <c r="I13577" t="str">
        <f t="shared" si="244"/>
        <v/>
      </c>
    </row>
    <row r="13578" spans="9:9" x14ac:dyDescent="0.25">
      <c r="I13578" t="str">
        <f t="shared" si="244"/>
        <v/>
      </c>
    </row>
    <row r="13579" spans="9:9" x14ac:dyDescent="0.25">
      <c r="I13579" t="str">
        <f t="shared" si="244"/>
        <v/>
      </c>
    </row>
    <row r="13580" spans="9:9" x14ac:dyDescent="0.25">
      <c r="I13580" t="str">
        <f t="shared" si="244"/>
        <v/>
      </c>
    </row>
    <row r="13581" spans="9:9" x14ac:dyDescent="0.25">
      <c r="I13581" t="str">
        <f t="shared" si="244"/>
        <v/>
      </c>
    </row>
    <row r="13582" spans="9:9" x14ac:dyDescent="0.25">
      <c r="I13582" t="str">
        <f t="shared" si="244"/>
        <v/>
      </c>
    </row>
    <row r="13583" spans="9:9" x14ac:dyDescent="0.25">
      <c r="I13583" t="str">
        <f t="shared" si="244"/>
        <v/>
      </c>
    </row>
    <row r="13584" spans="9:9" x14ac:dyDescent="0.25">
      <c r="I13584" t="str">
        <f t="shared" si="244"/>
        <v/>
      </c>
    </row>
    <row r="13585" spans="9:9" x14ac:dyDescent="0.25">
      <c r="I13585" t="str">
        <f t="shared" si="244"/>
        <v/>
      </c>
    </row>
    <row r="13586" spans="9:9" x14ac:dyDescent="0.25">
      <c r="I13586" t="str">
        <f t="shared" si="244"/>
        <v/>
      </c>
    </row>
    <row r="13587" spans="9:9" x14ac:dyDescent="0.25">
      <c r="I13587" t="str">
        <f t="shared" si="244"/>
        <v/>
      </c>
    </row>
    <row r="13588" spans="9:9" x14ac:dyDescent="0.25">
      <c r="I13588" t="str">
        <f t="shared" si="244"/>
        <v/>
      </c>
    </row>
    <row r="13589" spans="9:9" x14ac:dyDescent="0.25">
      <c r="I13589" t="str">
        <f t="shared" si="244"/>
        <v/>
      </c>
    </row>
    <row r="13590" spans="9:9" x14ac:dyDescent="0.25">
      <c r="I13590" t="str">
        <f t="shared" si="244"/>
        <v/>
      </c>
    </row>
    <row r="13591" spans="9:9" x14ac:dyDescent="0.25">
      <c r="I13591" t="str">
        <f t="shared" si="244"/>
        <v/>
      </c>
    </row>
    <row r="13592" spans="9:9" x14ac:dyDescent="0.25">
      <c r="I13592" t="str">
        <f t="shared" si="244"/>
        <v/>
      </c>
    </row>
    <row r="13593" spans="9:9" x14ac:dyDescent="0.25">
      <c r="I13593" t="str">
        <f t="shared" si="244"/>
        <v/>
      </c>
    </row>
    <row r="13594" spans="9:9" x14ac:dyDescent="0.25">
      <c r="I13594" t="str">
        <f t="shared" si="244"/>
        <v/>
      </c>
    </row>
    <row r="13595" spans="9:9" x14ac:dyDescent="0.25">
      <c r="I13595" t="str">
        <f t="shared" si="244"/>
        <v/>
      </c>
    </row>
    <row r="13596" spans="9:9" x14ac:dyDescent="0.25">
      <c r="I13596" t="str">
        <f t="shared" si="244"/>
        <v/>
      </c>
    </row>
    <row r="13597" spans="9:9" x14ac:dyDescent="0.25">
      <c r="I13597" t="str">
        <f t="shared" si="244"/>
        <v/>
      </c>
    </row>
    <row r="13598" spans="9:9" x14ac:dyDescent="0.25">
      <c r="I13598" t="str">
        <f t="shared" si="244"/>
        <v/>
      </c>
    </row>
    <row r="13599" spans="9:9" x14ac:dyDescent="0.25">
      <c r="I13599" t="str">
        <f t="shared" si="244"/>
        <v/>
      </c>
    </row>
    <row r="13600" spans="9:9" x14ac:dyDescent="0.25">
      <c r="I13600" t="str">
        <f t="shared" si="244"/>
        <v/>
      </c>
    </row>
    <row r="13601" spans="9:9" x14ac:dyDescent="0.25">
      <c r="I13601" t="str">
        <f t="shared" si="244"/>
        <v/>
      </c>
    </row>
    <row r="13602" spans="9:9" x14ac:dyDescent="0.25">
      <c r="I13602" t="str">
        <f t="shared" si="244"/>
        <v/>
      </c>
    </row>
    <row r="13603" spans="9:9" x14ac:dyDescent="0.25">
      <c r="I13603" t="str">
        <f t="shared" si="244"/>
        <v/>
      </c>
    </row>
    <row r="13604" spans="9:9" x14ac:dyDescent="0.25">
      <c r="I13604" t="str">
        <f t="shared" si="244"/>
        <v/>
      </c>
    </row>
    <row r="13605" spans="9:9" x14ac:dyDescent="0.25">
      <c r="I13605" t="str">
        <f t="shared" si="244"/>
        <v/>
      </c>
    </row>
    <row r="13606" spans="9:9" x14ac:dyDescent="0.25">
      <c r="I13606" t="str">
        <f t="shared" si="244"/>
        <v/>
      </c>
    </row>
    <row r="13607" spans="9:9" x14ac:dyDescent="0.25">
      <c r="I13607" t="str">
        <f t="shared" si="244"/>
        <v/>
      </c>
    </row>
    <row r="13608" spans="9:9" x14ac:dyDescent="0.25">
      <c r="I13608" t="str">
        <f t="shared" si="244"/>
        <v/>
      </c>
    </row>
    <row r="13609" spans="9:9" x14ac:dyDescent="0.25">
      <c r="I13609" t="str">
        <f t="shared" si="244"/>
        <v/>
      </c>
    </row>
    <row r="13610" spans="9:9" x14ac:dyDescent="0.25">
      <c r="I13610" t="str">
        <f t="shared" si="244"/>
        <v/>
      </c>
    </row>
    <row r="13611" spans="9:9" x14ac:dyDescent="0.25">
      <c r="I13611" t="str">
        <f t="shared" si="244"/>
        <v/>
      </c>
    </row>
    <row r="13612" spans="9:9" x14ac:dyDescent="0.25">
      <c r="I13612" t="str">
        <f t="shared" si="244"/>
        <v/>
      </c>
    </row>
    <row r="13613" spans="9:9" x14ac:dyDescent="0.25">
      <c r="I13613" t="str">
        <f t="shared" si="244"/>
        <v/>
      </c>
    </row>
    <row r="13614" spans="9:9" x14ac:dyDescent="0.25">
      <c r="I13614" t="str">
        <f t="shared" si="244"/>
        <v/>
      </c>
    </row>
    <row r="13615" spans="9:9" x14ac:dyDescent="0.25">
      <c r="I13615" t="str">
        <f t="shared" si="244"/>
        <v/>
      </c>
    </row>
    <row r="13616" spans="9:9" x14ac:dyDescent="0.25">
      <c r="I13616" t="str">
        <f t="shared" si="244"/>
        <v/>
      </c>
    </row>
    <row r="13617" spans="9:9" x14ac:dyDescent="0.25">
      <c r="I13617" t="str">
        <f t="shared" si="244"/>
        <v/>
      </c>
    </row>
    <row r="13618" spans="9:9" x14ac:dyDescent="0.25">
      <c r="I13618" t="str">
        <f t="shared" si="244"/>
        <v/>
      </c>
    </row>
    <row r="13619" spans="9:9" x14ac:dyDescent="0.25">
      <c r="I13619" t="str">
        <f t="shared" si="244"/>
        <v/>
      </c>
    </row>
    <row r="13620" spans="9:9" x14ac:dyDescent="0.25">
      <c r="I13620" t="str">
        <f t="shared" si="244"/>
        <v/>
      </c>
    </row>
    <row r="13621" spans="9:9" x14ac:dyDescent="0.25">
      <c r="I13621" t="str">
        <f t="shared" si="244"/>
        <v/>
      </c>
    </row>
    <row r="13622" spans="9:9" x14ac:dyDescent="0.25">
      <c r="I13622" t="str">
        <f t="shared" si="244"/>
        <v/>
      </c>
    </row>
    <row r="13623" spans="9:9" x14ac:dyDescent="0.25">
      <c r="I13623" t="str">
        <f t="shared" si="244"/>
        <v/>
      </c>
    </row>
    <row r="13624" spans="9:9" x14ac:dyDescent="0.25">
      <c r="I13624" t="str">
        <f t="shared" si="244"/>
        <v/>
      </c>
    </row>
    <row r="13625" spans="9:9" x14ac:dyDescent="0.25">
      <c r="I13625" t="str">
        <f t="shared" si="244"/>
        <v/>
      </c>
    </row>
    <row r="13626" spans="9:9" x14ac:dyDescent="0.25">
      <c r="I13626" t="str">
        <f t="shared" si="244"/>
        <v/>
      </c>
    </row>
    <row r="13627" spans="9:9" x14ac:dyDescent="0.25">
      <c r="I13627" t="str">
        <f t="shared" si="244"/>
        <v/>
      </c>
    </row>
    <row r="13628" spans="9:9" x14ac:dyDescent="0.25">
      <c r="I13628" t="str">
        <f t="shared" si="244"/>
        <v/>
      </c>
    </row>
    <row r="13629" spans="9:9" x14ac:dyDescent="0.25">
      <c r="I13629" t="str">
        <f t="shared" si="244"/>
        <v/>
      </c>
    </row>
    <row r="13630" spans="9:9" x14ac:dyDescent="0.25">
      <c r="I13630" t="str">
        <f t="shared" si="244"/>
        <v/>
      </c>
    </row>
    <row r="13631" spans="9:9" x14ac:dyDescent="0.25">
      <c r="I13631" t="str">
        <f t="shared" si="244"/>
        <v/>
      </c>
    </row>
    <row r="13632" spans="9:9" x14ac:dyDescent="0.25">
      <c r="I13632" t="str">
        <f t="shared" si="244"/>
        <v/>
      </c>
    </row>
    <row r="13633" spans="9:9" x14ac:dyDescent="0.25">
      <c r="I13633" t="str">
        <f t="shared" si="244"/>
        <v/>
      </c>
    </row>
    <row r="13634" spans="9:9" x14ac:dyDescent="0.25">
      <c r="I13634" t="str">
        <f t="shared" si="244"/>
        <v/>
      </c>
    </row>
    <row r="13635" spans="9:9" x14ac:dyDescent="0.25">
      <c r="I13635" t="str">
        <f t="shared" si="244"/>
        <v/>
      </c>
    </row>
    <row r="13636" spans="9:9" x14ac:dyDescent="0.25">
      <c r="I13636" t="str">
        <f t="shared" si="244"/>
        <v/>
      </c>
    </row>
    <row r="13637" spans="9:9" x14ac:dyDescent="0.25">
      <c r="I13637" t="str">
        <f t="shared" si="244"/>
        <v/>
      </c>
    </row>
    <row r="13638" spans="9:9" x14ac:dyDescent="0.25">
      <c r="I13638" t="str">
        <f t="shared" ref="I13638:I13701" si="245">IF(OR(H13638="",H13638="(blank)"),"",1)</f>
        <v/>
      </c>
    </row>
    <row r="13639" spans="9:9" x14ac:dyDescent="0.25">
      <c r="I13639" t="str">
        <f t="shared" si="245"/>
        <v/>
      </c>
    </row>
    <row r="13640" spans="9:9" x14ac:dyDescent="0.25">
      <c r="I13640" t="str">
        <f t="shared" si="245"/>
        <v/>
      </c>
    </row>
    <row r="13641" spans="9:9" x14ac:dyDescent="0.25">
      <c r="I13641" t="str">
        <f t="shared" si="245"/>
        <v/>
      </c>
    </row>
    <row r="13642" spans="9:9" x14ac:dyDescent="0.25">
      <c r="I13642" t="str">
        <f t="shared" si="245"/>
        <v/>
      </c>
    </row>
    <row r="13643" spans="9:9" x14ac:dyDescent="0.25">
      <c r="I13643" t="str">
        <f t="shared" si="245"/>
        <v/>
      </c>
    </row>
    <row r="13644" spans="9:9" x14ac:dyDescent="0.25">
      <c r="I13644" t="str">
        <f t="shared" si="245"/>
        <v/>
      </c>
    </row>
    <row r="13645" spans="9:9" x14ac:dyDescent="0.25">
      <c r="I13645" t="str">
        <f t="shared" si="245"/>
        <v/>
      </c>
    </row>
    <row r="13646" spans="9:9" x14ac:dyDescent="0.25">
      <c r="I13646" t="str">
        <f t="shared" si="245"/>
        <v/>
      </c>
    </row>
    <row r="13647" spans="9:9" x14ac:dyDescent="0.25">
      <c r="I13647" t="str">
        <f t="shared" si="245"/>
        <v/>
      </c>
    </row>
    <row r="13648" spans="9:9" x14ac:dyDescent="0.25">
      <c r="I13648" t="str">
        <f t="shared" si="245"/>
        <v/>
      </c>
    </row>
    <row r="13649" spans="9:9" x14ac:dyDescent="0.25">
      <c r="I13649" t="str">
        <f t="shared" si="245"/>
        <v/>
      </c>
    </row>
    <row r="13650" spans="9:9" x14ac:dyDescent="0.25">
      <c r="I13650" t="str">
        <f t="shared" si="245"/>
        <v/>
      </c>
    </row>
    <row r="13651" spans="9:9" x14ac:dyDescent="0.25">
      <c r="I13651" t="str">
        <f t="shared" si="245"/>
        <v/>
      </c>
    </row>
    <row r="13652" spans="9:9" x14ac:dyDescent="0.25">
      <c r="I13652" t="str">
        <f t="shared" si="245"/>
        <v/>
      </c>
    </row>
    <row r="13653" spans="9:9" x14ac:dyDescent="0.25">
      <c r="I13653" t="str">
        <f t="shared" si="245"/>
        <v/>
      </c>
    </row>
    <row r="13654" spans="9:9" x14ac:dyDescent="0.25">
      <c r="I13654" t="str">
        <f t="shared" si="245"/>
        <v/>
      </c>
    </row>
    <row r="13655" spans="9:9" x14ac:dyDescent="0.25">
      <c r="I13655" t="str">
        <f t="shared" si="245"/>
        <v/>
      </c>
    </row>
    <row r="13656" spans="9:9" x14ac:dyDescent="0.25">
      <c r="I13656" t="str">
        <f t="shared" si="245"/>
        <v/>
      </c>
    </row>
    <row r="13657" spans="9:9" x14ac:dyDescent="0.25">
      <c r="I13657" t="str">
        <f t="shared" si="245"/>
        <v/>
      </c>
    </row>
    <row r="13658" spans="9:9" x14ac:dyDescent="0.25">
      <c r="I13658" t="str">
        <f t="shared" si="245"/>
        <v/>
      </c>
    </row>
    <row r="13659" spans="9:9" x14ac:dyDescent="0.25">
      <c r="I13659" t="str">
        <f t="shared" si="245"/>
        <v/>
      </c>
    </row>
    <row r="13660" spans="9:9" x14ac:dyDescent="0.25">
      <c r="I13660" t="str">
        <f t="shared" si="245"/>
        <v/>
      </c>
    </row>
    <row r="13661" spans="9:9" x14ac:dyDescent="0.25">
      <c r="I13661" t="str">
        <f t="shared" si="245"/>
        <v/>
      </c>
    </row>
    <row r="13662" spans="9:9" x14ac:dyDescent="0.25">
      <c r="I13662" t="str">
        <f t="shared" si="245"/>
        <v/>
      </c>
    </row>
    <row r="13663" spans="9:9" x14ac:dyDescent="0.25">
      <c r="I13663" t="str">
        <f t="shared" si="245"/>
        <v/>
      </c>
    </row>
    <row r="13664" spans="9:9" x14ac:dyDescent="0.25">
      <c r="I13664" t="str">
        <f t="shared" si="245"/>
        <v/>
      </c>
    </row>
    <row r="13665" spans="9:9" x14ac:dyDescent="0.25">
      <c r="I13665" t="str">
        <f t="shared" si="245"/>
        <v/>
      </c>
    </row>
    <row r="13666" spans="9:9" x14ac:dyDescent="0.25">
      <c r="I13666" t="str">
        <f t="shared" si="245"/>
        <v/>
      </c>
    </row>
    <row r="13667" spans="9:9" x14ac:dyDescent="0.25">
      <c r="I13667" t="str">
        <f t="shared" si="245"/>
        <v/>
      </c>
    </row>
    <row r="13668" spans="9:9" x14ac:dyDescent="0.25">
      <c r="I13668" t="str">
        <f t="shared" si="245"/>
        <v/>
      </c>
    </row>
    <row r="13669" spans="9:9" x14ac:dyDescent="0.25">
      <c r="I13669" t="str">
        <f t="shared" si="245"/>
        <v/>
      </c>
    </row>
    <row r="13670" spans="9:9" x14ac:dyDescent="0.25">
      <c r="I13670" t="str">
        <f t="shared" si="245"/>
        <v/>
      </c>
    </row>
    <row r="13671" spans="9:9" x14ac:dyDescent="0.25">
      <c r="I13671" t="str">
        <f t="shared" si="245"/>
        <v/>
      </c>
    </row>
    <row r="13672" spans="9:9" x14ac:dyDescent="0.25">
      <c r="I13672" t="str">
        <f t="shared" si="245"/>
        <v/>
      </c>
    </row>
    <row r="13673" spans="9:9" x14ac:dyDescent="0.25">
      <c r="I13673" t="str">
        <f t="shared" si="245"/>
        <v/>
      </c>
    </row>
    <row r="13674" spans="9:9" x14ac:dyDescent="0.25">
      <c r="I13674" t="str">
        <f t="shared" si="245"/>
        <v/>
      </c>
    </row>
    <row r="13675" spans="9:9" x14ac:dyDescent="0.25">
      <c r="I13675" t="str">
        <f t="shared" si="245"/>
        <v/>
      </c>
    </row>
    <row r="13676" spans="9:9" x14ac:dyDescent="0.25">
      <c r="I13676" t="str">
        <f t="shared" si="245"/>
        <v/>
      </c>
    </row>
    <row r="13677" spans="9:9" x14ac:dyDescent="0.25">
      <c r="I13677" t="str">
        <f t="shared" si="245"/>
        <v/>
      </c>
    </row>
    <row r="13678" spans="9:9" x14ac:dyDescent="0.25">
      <c r="I13678" t="str">
        <f t="shared" si="245"/>
        <v/>
      </c>
    </row>
    <row r="13679" spans="9:9" x14ac:dyDescent="0.25">
      <c r="I13679" t="str">
        <f t="shared" si="245"/>
        <v/>
      </c>
    </row>
    <row r="13680" spans="9:9" x14ac:dyDescent="0.25">
      <c r="I13680" t="str">
        <f t="shared" si="245"/>
        <v/>
      </c>
    </row>
    <row r="13681" spans="9:9" x14ac:dyDescent="0.25">
      <c r="I13681" t="str">
        <f t="shared" si="245"/>
        <v/>
      </c>
    </row>
    <row r="13682" spans="9:9" x14ac:dyDescent="0.25">
      <c r="I13682" t="str">
        <f t="shared" si="245"/>
        <v/>
      </c>
    </row>
    <row r="13683" spans="9:9" x14ac:dyDescent="0.25">
      <c r="I13683" t="str">
        <f t="shared" si="245"/>
        <v/>
      </c>
    </row>
    <row r="13684" spans="9:9" x14ac:dyDescent="0.25">
      <c r="I13684" t="str">
        <f t="shared" si="245"/>
        <v/>
      </c>
    </row>
    <row r="13685" spans="9:9" x14ac:dyDescent="0.25">
      <c r="I13685" t="str">
        <f t="shared" si="245"/>
        <v/>
      </c>
    </row>
    <row r="13686" spans="9:9" x14ac:dyDescent="0.25">
      <c r="I13686" t="str">
        <f t="shared" si="245"/>
        <v/>
      </c>
    </row>
    <row r="13687" spans="9:9" x14ac:dyDescent="0.25">
      <c r="I13687" t="str">
        <f t="shared" si="245"/>
        <v/>
      </c>
    </row>
    <row r="13688" spans="9:9" x14ac:dyDescent="0.25">
      <c r="I13688" t="str">
        <f t="shared" si="245"/>
        <v/>
      </c>
    </row>
    <row r="13689" spans="9:9" x14ac:dyDescent="0.25">
      <c r="I13689" t="str">
        <f t="shared" si="245"/>
        <v/>
      </c>
    </row>
    <row r="13690" spans="9:9" x14ac:dyDescent="0.25">
      <c r="I13690" t="str">
        <f t="shared" si="245"/>
        <v/>
      </c>
    </row>
    <row r="13691" spans="9:9" x14ac:dyDescent="0.25">
      <c r="I13691" t="str">
        <f t="shared" si="245"/>
        <v/>
      </c>
    </row>
    <row r="13692" spans="9:9" x14ac:dyDescent="0.25">
      <c r="I13692" t="str">
        <f t="shared" si="245"/>
        <v/>
      </c>
    </row>
    <row r="13693" spans="9:9" x14ac:dyDescent="0.25">
      <c r="I13693" t="str">
        <f t="shared" si="245"/>
        <v/>
      </c>
    </row>
    <row r="13694" spans="9:9" x14ac:dyDescent="0.25">
      <c r="I13694" t="str">
        <f t="shared" si="245"/>
        <v/>
      </c>
    </row>
    <row r="13695" spans="9:9" x14ac:dyDescent="0.25">
      <c r="I13695" t="str">
        <f t="shared" si="245"/>
        <v/>
      </c>
    </row>
    <row r="13696" spans="9:9" x14ac:dyDescent="0.25">
      <c r="I13696" t="str">
        <f t="shared" si="245"/>
        <v/>
      </c>
    </row>
    <row r="13697" spans="9:9" x14ac:dyDescent="0.25">
      <c r="I13697" t="str">
        <f t="shared" si="245"/>
        <v/>
      </c>
    </row>
    <row r="13698" spans="9:9" x14ac:dyDescent="0.25">
      <c r="I13698" t="str">
        <f t="shared" si="245"/>
        <v/>
      </c>
    </row>
    <row r="13699" spans="9:9" x14ac:dyDescent="0.25">
      <c r="I13699" t="str">
        <f t="shared" si="245"/>
        <v/>
      </c>
    </row>
    <row r="13700" spans="9:9" x14ac:dyDescent="0.25">
      <c r="I13700" t="str">
        <f t="shared" si="245"/>
        <v/>
      </c>
    </row>
    <row r="13701" spans="9:9" x14ac:dyDescent="0.25">
      <c r="I13701" t="str">
        <f t="shared" si="245"/>
        <v/>
      </c>
    </row>
    <row r="13702" spans="9:9" x14ac:dyDescent="0.25">
      <c r="I13702" t="str">
        <f t="shared" ref="I13702:I13765" si="246">IF(OR(H13702="",H13702="(blank)"),"",1)</f>
        <v/>
      </c>
    </row>
    <row r="13703" spans="9:9" x14ac:dyDescent="0.25">
      <c r="I13703" t="str">
        <f t="shared" si="246"/>
        <v/>
      </c>
    </row>
    <row r="13704" spans="9:9" x14ac:dyDescent="0.25">
      <c r="I13704" t="str">
        <f t="shared" si="246"/>
        <v/>
      </c>
    </row>
    <row r="13705" spans="9:9" x14ac:dyDescent="0.25">
      <c r="I13705" t="str">
        <f t="shared" si="246"/>
        <v/>
      </c>
    </row>
    <row r="13706" spans="9:9" x14ac:dyDescent="0.25">
      <c r="I13706" t="str">
        <f t="shared" si="246"/>
        <v/>
      </c>
    </row>
    <row r="13707" spans="9:9" x14ac:dyDescent="0.25">
      <c r="I13707" t="str">
        <f t="shared" si="246"/>
        <v/>
      </c>
    </row>
    <row r="13708" spans="9:9" x14ac:dyDescent="0.25">
      <c r="I13708" t="str">
        <f t="shared" si="246"/>
        <v/>
      </c>
    </row>
    <row r="13709" spans="9:9" x14ac:dyDescent="0.25">
      <c r="I13709" t="str">
        <f t="shared" si="246"/>
        <v/>
      </c>
    </row>
    <row r="13710" spans="9:9" x14ac:dyDescent="0.25">
      <c r="I13710" t="str">
        <f t="shared" si="246"/>
        <v/>
      </c>
    </row>
    <row r="13711" spans="9:9" x14ac:dyDescent="0.25">
      <c r="I13711" t="str">
        <f t="shared" si="246"/>
        <v/>
      </c>
    </row>
    <row r="13712" spans="9:9" x14ac:dyDescent="0.25">
      <c r="I13712" t="str">
        <f t="shared" si="246"/>
        <v/>
      </c>
    </row>
    <row r="13713" spans="9:9" x14ac:dyDescent="0.25">
      <c r="I13713" t="str">
        <f t="shared" si="246"/>
        <v/>
      </c>
    </row>
    <row r="13714" spans="9:9" x14ac:dyDescent="0.25">
      <c r="I13714" t="str">
        <f t="shared" si="246"/>
        <v/>
      </c>
    </row>
    <row r="13715" spans="9:9" x14ac:dyDescent="0.25">
      <c r="I13715" t="str">
        <f t="shared" si="246"/>
        <v/>
      </c>
    </row>
    <row r="13716" spans="9:9" x14ac:dyDescent="0.25">
      <c r="I13716" t="str">
        <f t="shared" si="246"/>
        <v/>
      </c>
    </row>
    <row r="13717" spans="9:9" x14ac:dyDescent="0.25">
      <c r="I13717" t="str">
        <f t="shared" si="246"/>
        <v/>
      </c>
    </row>
    <row r="13718" spans="9:9" x14ac:dyDescent="0.25">
      <c r="I13718" t="str">
        <f t="shared" si="246"/>
        <v/>
      </c>
    </row>
    <row r="13719" spans="9:9" x14ac:dyDescent="0.25">
      <c r="I13719" t="str">
        <f t="shared" si="246"/>
        <v/>
      </c>
    </row>
    <row r="13720" spans="9:9" x14ac:dyDescent="0.25">
      <c r="I13720" t="str">
        <f t="shared" si="246"/>
        <v/>
      </c>
    </row>
    <row r="13721" spans="9:9" x14ac:dyDescent="0.25">
      <c r="I13721" t="str">
        <f t="shared" si="246"/>
        <v/>
      </c>
    </row>
    <row r="13722" spans="9:9" x14ac:dyDescent="0.25">
      <c r="I13722" t="str">
        <f t="shared" si="246"/>
        <v/>
      </c>
    </row>
    <row r="13723" spans="9:9" x14ac:dyDescent="0.25">
      <c r="I13723" t="str">
        <f t="shared" si="246"/>
        <v/>
      </c>
    </row>
    <row r="13724" spans="9:9" x14ac:dyDescent="0.25">
      <c r="I13724" t="str">
        <f t="shared" si="246"/>
        <v/>
      </c>
    </row>
    <row r="13725" spans="9:9" x14ac:dyDescent="0.25">
      <c r="I13725" t="str">
        <f t="shared" si="246"/>
        <v/>
      </c>
    </row>
    <row r="13726" spans="9:9" x14ac:dyDescent="0.25">
      <c r="I13726" t="str">
        <f t="shared" si="246"/>
        <v/>
      </c>
    </row>
    <row r="13727" spans="9:9" x14ac:dyDescent="0.25">
      <c r="I13727" t="str">
        <f t="shared" si="246"/>
        <v/>
      </c>
    </row>
    <row r="13728" spans="9:9" x14ac:dyDescent="0.25">
      <c r="I13728" t="str">
        <f t="shared" si="246"/>
        <v/>
      </c>
    </row>
    <row r="13729" spans="9:9" x14ac:dyDescent="0.25">
      <c r="I13729" t="str">
        <f t="shared" si="246"/>
        <v/>
      </c>
    </row>
    <row r="13730" spans="9:9" x14ac:dyDescent="0.25">
      <c r="I13730" t="str">
        <f t="shared" si="246"/>
        <v/>
      </c>
    </row>
    <row r="13731" spans="9:9" x14ac:dyDescent="0.25">
      <c r="I13731" t="str">
        <f t="shared" si="246"/>
        <v/>
      </c>
    </row>
    <row r="13732" spans="9:9" x14ac:dyDescent="0.25">
      <c r="I13732" t="str">
        <f t="shared" si="246"/>
        <v/>
      </c>
    </row>
    <row r="13733" spans="9:9" x14ac:dyDescent="0.25">
      <c r="I13733" t="str">
        <f t="shared" si="246"/>
        <v/>
      </c>
    </row>
    <row r="13734" spans="9:9" x14ac:dyDescent="0.25">
      <c r="I13734" t="str">
        <f t="shared" si="246"/>
        <v/>
      </c>
    </row>
    <row r="13735" spans="9:9" x14ac:dyDescent="0.25">
      <c r="I13735" t="str">
        <f t="shared" si="246"/>
        <v/>
      </c>
    </row>
    <row r="13736" spans="9:9" x14ac:dyDescent="0.25">
      <c r="I13736" t="str">
        <f t="shared" si="246"/>
        <v/>
      </c>
    </row>
    <row r="13737" spans="9:9" x14ac:dyDescent="0.25">
      <c r="I13737" t="str">
        <f t="shared" si="246"/>
        <v/>
      </c>
    </row>
    <row r="13738" spans="9:9" x14ac:dyDescent="0.25">
      <c r="I13738" t="str">
        <f t="shared" si="246"/>
        <v/>
      </c>
    </row>
    <row r="13739" spans="9:9" x14ac:dyDescent="0.25">
      <c r="I13739" t="str">
        <f t="shared" si="246"/>
        <v/>
      </c>
    </row>
    <row r="13740" spans="9:9" x14ac:dyDescent="0.25">
      <c r="I13740" t="str">
        <f t="shared" si="246"/>
        <v/>
      </c>
    </row>
    <row r="13741" spans="9:9" x14ac:dyDescent="0.25">
      <c r="I13741" t="str">
        <f t="shared" si="246"/>
        <v/>
      </c>
    </row>
    <row r="13742" spans="9:9" x14ac:dyDescent="0.25">
      <c r="I13742" t="str">
        <f t="shared" si="246"/>
        <v/>
      </c>
    </row>
    <row r="13743" spans="9:9" x14ac:dyDescent="0.25">
      <c r="I13743" t="str">
        <f t="shared" si="246"/>
        <v/>
      </c>
    </row>
    <row r="13744" spans="9:9" x14ac:dyDescent="0.25">
      <c r="I13744" t="str">
        <f t="shared" si="246"/>
        <v/>
      </c>
    </row>
    <row r="13745" spans="9:9" x14ac:dyDescent="0.25">
      <c r="I13745" t="str">
        <f t="shared" si="246"/>
        <v/>
      </c>
    </row>
    <row r="13746" spans="9:9" x14ac:dyDescent="0.25">
      <c r="I13746" t="str">
        <f t="shared" si="246"/>
        <v/>
      </c>
    </row>
    <row r="13747" spans="9:9" x14ac:dyDescent="0.25">
      <c r="I13747" t="str">
        <f t="shared" si="246"/>
        <v/>
      </c>
    </row>
    <row r="13748" spans="9:9" x14ac:dyDescent="0.25">
      <c r="I13748" t="str">
        <f t="shared" si="246"/>
        <v/>
      </c>
    </row>
    <row r="13749" spans="9:9" x14ac:dyDescent="0.25">
      <c r="I13749" t="str">
        <f t="shared" si="246"/>
        <v/>
      </c>
    </row>
    <row r="13750" spans="9:9" x14ac:dyDescent="0.25">
      <c r="I13750" t="str">
        <f t="shared" si="246"/>
        <v/>
      </c>
    </row>
    <row r="13751" spans="9:9" x14ac:dyDescent="0.25">
      <c r="I13751" t="str">
        <f t="shared" si="246"/>
        <v/>
      </c>
    </row>
    <row r="13752" spans="9:9" x14ac:dyDescent="0.25">
      <c r="I13752" t="str">
        <f t="shared" si="246"/>
        <v/>
      </c>
    </row>
    <row r="13753" spans="9:9" x14ac:dyDescent="0.25">
      <c r="I13753" t="str">
        <f t="shared" si="246"/>
        <v/>
      </c>
    </row>
    <row r="13754" spans="9:9" x14ac:dyDescent="0.25">
      <c r="I13754" t="str">
        <f t="shared" si="246"/>
        <v/>
      </c>
    </row>
    <row r="13755" spans="9:9" x14ac:dyDescent="0.25">
      <c r="I13755" t="str">
        <f t="shared" si="246"/>
        <v/>
      </c>
    </row>
    <row r="13756" spans="9:9" x14ac:dyDescent="0.25">
      <c r="I13756" t="str">
        <f t="shared" si="246"/>
        <v/>
      </c>
    </row>
    <row r="13757" spans="9:9" x14ac:dyDescent="0.25">
      <c r="I13757" t="str">
        <f t="shared" si="246"/>
        <v/>
      </c>
    </row>
    <row r="13758" spans="9:9" x14ac:dyDescent="0.25">
      <c r="I13758" t="str">
        <f t="shared" si="246"/>
        <v/>
      </c>
    </row>
    <row r="13759" spans="9:9" x14ac:dyDescent="0.25">
      <c r="I13759" t="str">
        <f t="shared" si="246"/>
        <v/>
      </c>
    </row>
    <row r="13760" spans="9:9" x14ac:dyDescent="0.25">
      <c r="I13760" t="str">
        <f t="shared" si="246"/>
        <v/>
      </c>
    </row>
    <row r="13761" spans="9:9" x14ac:dyDescent="0.25">
      <c r="I13761" t="str">
        <f t="shared" si="246"/>
        <v/>
      </c>
    </row>
    <row r="13762" spans="9:9" x14ac:dyDescent="0.25">
      <c r="I13762" t="str">
        <f t="shared" si="246"/>
        <v/>
      </c>
    </row>
    <row r="13763" spans="9:9" x14ac:dyDescent="0.25">
      <c r="I13763" t="str">
        <f t="shared" si="246"/>
        <v/>
      </c>
    </row>
    <row r="13764" spans="9:9" x14ac:dyDescent="0.25">
      <c r="I13764" t="str">
        <f t="shared" si="246"/>
        <v/>
      </c>
    </row>
    <row r="13765" spans="9:9" x14ac:dyDescent="0.25">
      <c r="I13765" t="str">
        <f t="shared" si="246"/>
        <v/>
      </c>
    </row>
    <row r="13766" spans="9:9" x14ac:dyDescent="0.25">
      <c r="I13766" t="str">
        <f t="shared" ref="I13766:I13829" si="247">IF(OR(H13766="",H13766="(blank)"),"",1)</f>
        <v/>
      </c>
    </row>
    <row r="13767" spans="9:9" x14ac:dyDescent="0.25">
      <c r="I13767" t="str">
        <f t="shared" si="247"/>
        <v/>
      </c>
    </row>
    <row r="13768" spans="9:9" x14ac:dyDescent="0.25">
      <c r="I13768" t="str">
        <f t="shared" si="247"/>
        <v/>
      </c>
    </row>
    <row r="13769" spans="9:9" x14ac:dyDescent="0.25">
      <c r="I13769" t="str">
        <f t="shared" si="247"/>
        <v/>
      </c>
    </row>
    <row r="13770" spans="9:9" x14ac:dyDescent="0.25">
      <c r="I13770" t="str">
        <f t="shared" si="247"/>
        <v/>
      </c>
    </row>
    <row r="13771" spans="9:9" x14ac:dyDescent="0.25">
      <c r="I13771" t="str">
        <f t="shared" si="247"/>
        <v/>
      </c>
    </row>
    <row r="13772" spans="9:9" x14ac:dyDescent="0.25">
      <c r="I13772" t="str">
        <f t="shared" si="247"/>
        <v/>
      </c>
    </row>
    <row r="13773" spans="9:9" x14ac:dyDescent="0.25">
      <c r="I13773" t="str">
        <f t="shared" si="247"/>
        <v/>
      </c>
    </row>
    <row r="13774" spans="9:9" x14ac:dyDescent="0.25">
      <c r="I13774" t="str">
        <f t="shared" si="247"/>
        <v/>
      </c>
    </row>
    <row r="13775" spans="9:9" x14ac:dyDescent="0.25">
      <c r="I13775" t="str">
        <f t="shared" si="247"/>
        <v/>
      </c>
    </row>
    <row r="13776" spans="9:9" x14ac:dyDescent="0.25">
      <c r="I13776" t="str">
        <f t="shared" si="247"/>
        <v/>
      </c>
    </row>
    <row r="13777" spans="9:9" x14ac:dyDescent="0.25">
      <c r="I13777" t="str">
        <f t="shared" si="247"/>
        <v/>
      </c>
    </row>
    <row r="13778" spans="9:9" x14ac:dyDescent="0.25">
      <c r="I13778" t="str">
        <f t="shared" si="247"/>
        <v/>
      </c>
    </row>
    <row r="13779" spans="9:9" x14ac:dyDescent="0.25">
      <c r="I13779" t="str">
        <f t="shared" si="247"/>
        <v/>
      </c>
    </row>
    <row r="13780" spans="9:9" x14ac:dyDescent="0.25">
      <c r="I13780" t="str">
        <f t="shared" si="247"/>
        <v/>
      </c>
    </row>
    <row r="13781" spans="9:9" x14ac:dyDescent="0.25">
      <c r="I13781" t="str">
        <f t="shared" si="247"/>
        <v/>
      </c>
    </row>
    <row r="13782" spans="9:9" x14ac:dyDescent="0.25">
      <c r="I13782" t="str">
        <f t="shared" si="247"/>
        <v/>
      </c>
    </row>
    <row r="13783" spans="9:9" x14ac:dyDescent="0.25">
      <c r="I13783" t="str">
        <f t="shared" si="247"/>
        <v/>
      </c>
    </row>
    <row r="13784" spans="9:9" x14ac:dyDescent="0.25">
      <c r="I13784" t="str">
        <f t="shared" si="247"/>
        <v/>
      </c>
    </row>
    <row r="13785" spans="9:9" x14ac:dyDescent="0.25">
      <c r="I13785" t="str">
        <f t="shared" si="247"/>
        <v/>
      </c>
    </row>
    <row r="13786" spans="9:9" x14ac:dyDescent="0.25">
      <c r="I13786" t="str">
        <f t="shared" si="247"/>
        <v/>
      </c>
    </row>
    <row r="13787" spans="9:9" x14ac:dyDescent="0.25">
      <c r="I13787" t="str">
        <f t="shared" si="247"/>
        <v/>
      </c>
    </row>
    <row r="13788" spans="9:9" x14ac:dyDescent="0.25">
      <c r="I13788" t="str">
        <f t="shared" si="247"/>
        <v/>
      </c>
    </row>
    <row r="13789" spans="9:9" x14ac:dyDescent="0.25">
      <c r="I13789" t="str">
        <f t="shared" si="247"/>
        <v/>
      </c>
    </row>
    <row r="13790" spans="9:9" x14ac:dyDescent="0.25">
      <c r="I13790" t="str">
        <f t="shared" si="247"/>
        <v/>
      </c>
    </row>
    <row r="13791" spans="9:9" x14ac:dyDescent="0.25">
      <c r="I13791" t="str">
        <f t="shared" si="247"/>
        <v/>
      </c>
    </row>
    <row r="13792" spans="9:9" x14ac:dyDescent="0.25">
      <c r="I13792" t="str">
        <f t="shared" si="247"/>
        <v/>
      </c>
    </row>
    <row r="13793" spans="9:9" x14ac:dyDescent="0.25">
      <c r="I13793" t="str">
        <f t="shared" si="247"/>
        <v/>
      </c>
    </row>
    <row r="13794" spans="9:9" x14ac:dyDescent="0.25">
      <c r="I13794" t="str">
        <f t="shared" si="247"/>
        <v/>
      </c>
    </row>
    <row r="13795" spans="9:9" x14ac:dyDescent="0.25">
      <c r="I13795" t="str">
        <f t="shared" si="247"/>
        <v/>
      </c>
    </row>
    <row r="13796" spans="9:9" x14ac:dyDescent="0.25">
      <c r="I13796" t="str">
        <f t="shared" si="247"/>
        <v/>
      </c>
    </row>
    <row r="13797" spans="9:9" x14ac:dyDescent="0.25">
      <c r="I13797" t="str">
        <f t="shared" si="247"/>
        <v/>
      </c>
    </row>
    <row r="13798" spans="9:9" x14ac:dyDescent="0.25">
      <c r="I13798" t="str">
        <f t="shared" si="247"/>
        <v/>
      </c>
    </row>
    <row r="13799" spans="9:9" x14ac:dyDescent="0.25">
      <c r="I13799" t="str">
        <f t="shared" si="247"/>
        <v/>
      </c>
    </row>
    <row r="13800" spans="9:9" x14ac:dyDescent="0.25">
      <c r="I13800" t="str">
        <f t="shared" si="247"/>
        <v/>
      </c>
    </row>
    <row r="13801" spans="9:9" x14ac:dyDescent="0.25">
      <c r="I13801" t="str">
        <f t="shared" si="247"/>
        <v/>
      </c>
    </row>
    <row r="13802" spans="9:9" x14ac:dyDescent="0.25">
      <c r="I13802" t="str">
        <f t="shared" si="247"/>
        <v/>
      </c>
    </row>
    <row r="13803" spans="9:9" x14ac:dyDescent="0.25">
      <c r="I13803" t="str">
        <f t="shared" si="247"/>
        <v/>
      </c>
    </row>
    <row r="13804" spans="9:9" x14ac:dyDescent="0.25">
      <c r="I13804" t="str">
        <f t="shared" si="247"/>
        <v/>
      </c>
    </row>
    <row r="13805" spans="9:9" x14ac:dyDescent="0.25">
      <c r="I13805" t="str">
        <f t="shared" si="247"/>
        <v/>
      </c>
    </row>
    <row r="13806" spans="9:9" x14ac:dyDescent="0.25">
      <c r="I13806" t="str">
        <f t="shared" si="247"/>
        <v/>
      </c>
    </row>
    <row r="13807" spans="9:9" x14ac:dyDescent="0.25">
      <c r="I13807" t="str">
        <f t="shared" si="247"/>
        <v/>
      </c>
    </row>
    <row r="13808" spans="9:9" x14ac:dyDescent="0.25">
      <c r="I13808" t="str">
        <f t="shared" si="247"/>
        <v/>
      </c>
    </row>
    <row r="13809" spans="9:9" x14ac:dyDescent="0.25">
      <c r="I13809" t="str">
        <f t="shared" si="247"/>
        <v/>
      </c>
    </row>
    <row r="13810" spans="9:9" x14ac:dyDescent="0.25">
      <c r="I13810" t="str">
        <f t="shared" si="247"/>
        <v/>
      </c>
    </row>
    <row r="13811" spans="9:9" x14ac:dyDescent="0.25">
      <c r="I13811" t="str">
        <f t="shared" si="247"/>
        <v/>
      </c>
    </row>
    <row r="13812" spans="9:9" x14ac:dyDescent="0.25">
      <c r="I13812" t="str">
        <f t="shared" si="247"/>
        <v/>
      </c>
    </row>
    <row r="13813" spans="9:9" x14ac:dyDescent="0.25">
      <c r="I13813" t="str">
        <f t="shared" si="247"/>
        <v/>
      </c>
    </row>
    <row r="13814" spans="9:9" x14ac:dyDescent="0.25">
      <c r="I13814" t="str">
        <f t="shared" si="247"/>
        <v/>
      </c>
    </row>
    <row r="13815" spans="9:9" x14ac:dyDescent="0.25">
      <c r="I13815" t="str">
        <f t="shared" si="247"/>
        <v/>
      </c>
    </row>
    <row r="13816" spans="9:9" x14ac:dyDescent="0.25">
      <c r="I13816" t="str">
        <f t="shared" si="247"/>
        <v/>
      </c>
    </row>
    <row r="13817" spans="9:9" x14ac:dyDescent="0.25">
      <c r="I13817" t="str">
        <f t="shared" si="247"/>
        <v/>
      </c>
    </row>
    <row r="13818" spans="9:9" x14ac:dyDescent="0.25">
      <c r="I13818" t="str">
        <f t="shared" si="247"/>
        <v/>
      </c>
    </row>
    <row r="13819" spans="9:9" x14ac:dyDescent="0.25">
      <c r="I13819" t="str">
        <f t="shared" si="247"/>
        <v/>
      </c>
    </row>
    <row r="13820" spans="9:9" x14ac:dyDescent="0.25">
      <c r="I13820" t="str">
        <f t="shared" si="247"/>
        <v/>
      </c>
    </row>
    <row r="13821" spans="9:9" x14ac:dyDescent="0.25">
      <c r="I13821" t="str">
        <f t="shared" si="247"/>
        <v/>
      </c>
    </row>
    <row r="13822" spans="9:9" x14ac:dyDescent="0.25">
      <c r="I13822" t="str">
        <f t="shared" si="247"/>
        <v/>
      </c>
    </row>
    <row r="13823" spans="9:9" x14ac:dyDescent="0.25">
      <c r="I13823" t="str">
        <f t="shared" si="247"/>
        <v/>
      </c>
    </row>
    <row r="13824" spans="9:9" x14ac:dyDescent="0.25">
      <c r="I13824" t="str">
        <f t="shared" si="247"/>
        <v/>
      </c>
    </row>
    <row r="13825" spans="9:9" x14ac:dyDescent="0.25">
      <c r="I13825" t="str">
        <f t="shared" si="247"/>
        <v/>
      </c>
    </row>
    <row r="13826" spans="9:9" x14ac:dyDescent="0.25">
      <c r="I13826" t="str">
        <f t="shared" si="247"/>
        <v/>
      </c>
    </row>
    <row r="13827" spans="9:9" x14ac:dyDescent="0.25">
      <c r="I13827" t="str">
        <f t="shared" si="247"/>
        <v/>
      </c>
    </row>
    <row r="13828" spans="9:9" x14ac:dyDescent="0.25">
      <c r="I13828" t="str">
        <f t="shared" si="247"/>
        <v/>
      </c>
    </row>
    <row r="13829" spans="9:9" x14ac:dyDescent="0.25">
      <c r="I13829" t="str">
        <f t="shared" si="247"/>
        <v/>
      </c>
    </row>
    <row r="13830" spans="9:9" x14ac:dyDescent="0.25">
      <c r="I13830" t="str">
        <f t="shared" ref="I13830:I13893" si="248">IF(OR(H13830="",H13830="(blank)"),"",1)</f>
        <v/>
      </c>
    </row>
    <row r="13831" spans="9:9" x14ac:dyDescent="0.25">
      <c r="I13831" t="str">
        <f t="shared" si="248"/>
        <v/>
      </c>
    </row>
    <row r="13832" spans="9:9" x14ac:dyDescent="0.25">
      <c r="I13832" t="str">
        <f t="shared" si="248"/>
        <v/>
      </c>
    </row>
    <row r="13833" spans="9:9" x14ac:dyDescent="0.25">
      <c r="I13833" t="str">
        <f t="shared" si="248"/>
        <v/>
      </c>
    </row>
    <row r="13834" spans="9:9" x14ac:dyDescent="0.25">
      <c r="I13834" t="str">
        <f t="shared" si="248"/>
        <v/>
      </c>
    </row>
    <row r="13835" spans="9:9" x14ac:dyDescent="0.25">
      <c r="I13835" t="str">
        <f t="shared" si="248"/>
        <v/>
      </c>
    </row>
    <row r="13836" spans="9:9" x14ac:dyDescent="0.25">
      <c r="I13836" t="str">
        <f t="shared" si="248"/>
        <v/>
      </c>
    </row>
    <row r="13837" spans="9:9" x14ac:dyDescent="0.25">
      <c r="I13837" t="str">
        <f t="shared" si="248"/>
        <v/>
      </c>
    </row>
    <row r="13838" spans="9:9" x14ac:dyDescent="0.25">
      <c r="I13838" t="str">
        <f t="shared" si="248"/>
        <v/>
      </c>
    </row>
    <row r="13839" spans="9:9" x14ac:dyDescent="0.25">
      <c r="I13839" t="str">
        <f t="shared" si="248"/>
        <v/>
      </c>
    </row>
    <row r="13840" spans="9:9" x14ac:dyDescent="0.25">
      <c r="I13840" t="str">
        <f t="shared" si="248"/>
        <v/>
      </c>
    </row>
    <row r="13841" spans="9:9" x14ac:dyDescent="0.25">
      <c r="I13841" t="str">
        <f t="shared" si="248"/>
        <v/>
      </c>
    </row>
    <row r="13842" spans="9:9" x14ac:dyDescent="0.25">
      <c r="I13842" t="str">
        <f t="shared" si="248"/>
        <v/>
      </c>
    </row>
    <row r="13843" spans="9:9" x14ac:dyDescent="0.25">
      <c r="I13843" t="str">
        <f t="shared" si="248"/>
        <v/>
      </c>
    </row>
    <row r="13844" spans="9:9" x14ac:dyDescent="0.25">
      <c r="I13844" t="str">
        <f t="shared" si="248"/>
        <v/>
      </c>
    </row>
    <row r="13845" spans="9:9" x14ac:dyDescent="0.25">
      <c r="I13845" t="str">
        <f t="shared" si="248"/>
        <v/>
      </c>
    </row>
    <row r="13846" spans="9:9" x14ac:dyDescent="0.25">
      <c r="I13846" t="str">
        <f t="shared" si="248"/>
        <v/>
      </c>
    </row>
    <row r="13847" spans="9:9" x14ac:dyDescent="0.25">
      <c r="I13847" t="str">
        <f t="shared" si="248"/>
        <v/>
      </c>
    </row>
    <row r="13848" spans="9:9" x14ac:dyDescent="0.25">
      <c r="I13848" t="str">
        <f t="shared" si="248"/>
        <v/>
      </c>
    </row>
    <row r="13849" spans="9:9" x14ac:dyDescent="0.25">
      <c r="I13849" t="str">
        <f t="shared" si="248"/>
        <v/>
      </c>
    </row>
    <row r="13850" spans="9:9" x14ac:dyDescent="0.25">
      <c r="I13850" t="str">
        <f t="shared" si="248"/>
        <v/>
      </c>
    </row>
    <row r="13851" spans="9:9" x14ac:dyDescent="0.25">
      <c r="I13851" t="str">
        <f t="shared" si="248"/>
        <v/>
      </c>
    </row>
    <row r="13852" spans="9:9" x14ac:dyDescent="0.25">
      <c r="I13852" t="str">
        <f t="shared" si="248"/>
        <v/>
      </c>
    </row>
    <row r="13853" spans="9:9" x14ac:dyDescent="0.25">
      <c r="I13853" t="str">
        <f t="shared" si="248"/>
        <v/>
      </c>
    </row>
    <row r="13854" spans="9:9" x14ac:dyDescent="0.25">
      <c r="I13854" t="str">
        <f t="shared" si="248"/>
        <v/>
      </c>
    </row>
    <row r="13855" spans="9:9" x14ac:dyDescent="0.25">
      <c r="I13855" t="str">
        <f t="shared" si="248"/>
        <v/>
      </c>
    </row>
    <row r="13856" spans="9:9" x14ac:dyDescent="0.25">
      <c r="I13856" t="str">
        <f t="shared" si="248"/>
        <v/>
      </c>
    </row>
    <row r="13857" spans="9:9" x14ac:dyDescent="0.25">
      <c r="I13857" t="str">
        <f t="shared" si="248"/>
        <v/>
      </c>
    </row>
    <row r="13858" spans="9:9" x14ac:dyDescent="0.25">
      <c r="I13858" t="str">
        <f t="shared" si="248"/>
        <v/>
      </c>
    </row>
    <row r="13859" spans="9:9" x14ac:dyDescent="0.25">
      <c r="I13859" t="str">
        <f t="shared" si="248"/>
        <v/>
      </c>
    </row>
    <row r="13860" spans="9:9" x14ac:dyDescent="0.25">
      <c r="I13860" t="str">
        <f t="shared" si="248"/>
        <v/>
      </c>
    </row>
    <row r="13861" spans="9:9" x14ac:dyDescent="0.25">
      <c r="I13861" t="str">
        <f t="shared" si="248"/>
        <v/>
      </c>
    </row>
    <row r="13862" spans="9:9" x14ac:dyDescent="0.25">
      <c r="I13862" t="str">
        <f t="shared" si="248"/>
        <v/>
      </c>
    </row>
    <row r="13863" spans="9:9" x14ac:dyDescent="0.25">
      <c r="I13863" t="str">
        <f t="shared" si="248"/>
        <v/>
      </c>
    </row>
    <row r="13864" spans="9:9" x14ac:dyDescent="0.25">
      <c r="I13864" t="str">
        <f t="shared" si="248"/>
        <v/>
      </c>
    </row>
    <row r="13865" spans="9:9" x14ac:dyDescent="0.25">
      <c r="I13865" t="str">
        <f t="shared" si="248"/>
        <v/>
      </c>
    </row>
    <row r="13866" spans="9:9" x14ac:dyDescent="0.25">
      <c r="I13866" t="str">
        <f t="shared" si="248"/>
        <v/>
      </c>
    </row>
    <row r="13867" spans="9:9" x14ac:dyDescent="0.25">
      <c r="I13867" t="str">
        <f t="shared" si="248"/>
        <v/>
      </c>
    </row>
    <row r="13868" spans="9:9" x14ac:dyDescent="0.25">
      <c r="I13868" t="str">
        <f t="shared" si="248"/>
        <v/>
      </c>
    </row>
    <row r="13869" spans="9:9" x14ac:dyDescent="0.25">
      <c r="I13869" t="str">
        <f t="shared" si="248"/>
        <v/>
      </c>
    </row>
    <row r="13870" spans="9:9" x14ac:dyDescent="0.25">
      <c r="I13870" t="str">
        <f t="shared" si="248"/>
        <v/>
      </c>
    </row>
    <row r="13871" spans="9:9" x14ac:dyDescent="0.25">
      <c r="I13871" t="str">
        <f t="shared" si="248"/>
        <v/>
      </c>
    </row>
    <row r="13872" spans="9:9" x14ac:dyDescent="0.25">
      <c r="I13872" t="str">
        <f t="shared" si="248"/>
        <v/>
      </c>
    </row>
    <row r="13873" spans="9:9" x14ac:dyDescent="0.25">
      <c r="I13873" t="str">
        <f t="shared" si="248"/>
        <v/>
      </c>
    </row>
    <row r="13874" spans="9:9" x14ac:dyDescent="0.25">
      <c r="I13874" t="str">
        <f t="shared" si="248"/>
        <v/>
      </c>
    </row>
    <row r="13875" spans="9:9" x14ac:dyDescent="0.25">
      <c r="I13875" t="str">
        <f t="shared" si="248"/>
        <v/>
      </c>
    </row>
    <row r="13876" spans="9:9" x14ac:dyDescent="0.25">
      <c r="I13876" t="str">
        <f t="shared" si="248"/>
        <v/>
      </c>
    </row>
    <row r="13877" spans="9:9" x14ac:dyDescent="0.25">
      <c r="I13877" t="str">
        <f t="shared" si="248"/>
        <v/>
      </c>
    </row>
    <row r="13878" spans="9:9" x14ac:dyDescent="0.25">
      <c r="I13878" t="str">
        <f t="shared" si="248"/>
        <v/>
      </c>
    </row>
    <row r="13879" spans="9:9" x14ac:dyDescent="0.25">
      <c r="I13879" t="str">
        <f t="shared" si="248"/>
        <v/>
      </c>
    </row>
    <row r="13880" spans="9:9" x14ac:dyDescent="0.25">
      <c r="I13880" t="str">
        <f t="shared" si="248"/>
        <v/>
      </c>
    </row>
    <row r="13881" spans="9:9" x14ac:dyDescent="0.25">
      <c r="I13881" t="str">
        <f t="shared" si="248"/>
        <v/>
      </c>
    </row>
    <row r="13882" spans="9:9" x14ac:dyDescent="0.25">
      <c r="I13882" t="str">
        <f t="shared" si="248"/>
        <v/>
      </c>
    </row>
    <row r="13883" spans="9:9" x14ac:dyDescent="0.25">
      <c r="I13883" t="str">
        <f t="shared" si="248"/>
        <v/>
      </c>
    </row>
    <row r="13884" spans="9:9" x14ac:dyDescent="0.25">
      <c r="I13884" t="str">
        <f t="shared" si="248"/>
        <v/>
      </c>
    </row>
    <row r="13885" spans="9:9" x14ac:dyDescent="0.25">
      <c r="I13885" t="str">
        <f t="shared" si="248"/>
        <v/>
      </c>
    </row>
    <row r="13886" spans="9:9" x14ac:dyDescent="0.25">
      <c r="I13886" t="str">
        <f t="shared" si="248"/>
        <v/>
      </c>
    </row>
    <row r="13887" spans="9:9" x14ac:dyDescent="0.25">
      <c r="I13887" t="str">
        <f t="shared" si="248"/>
        <v/>
      </c>
    </row>
    <row r="13888" spans="9:9" x14ac:dyDescent="0.25">
      <c r="I13888" t="str">
        <f t="shared" si="248"/>
        <v/>
      </c>
    </row>
    <row r="13889" spans="9:9" x14ac:dyDescent="0.25">
      <c r="I13889" t="str">
        <f t="shared" si="248"/>
        <v/>
      </c>
    </row>
    <row r="13890" spans="9:9" x14ac:dyDescent="0.25">
      <c r="I13890" t="str">
        <f t="shared" si="248"/>
        <v/>
      </c>
    </row>
    <row r="13891" spans="9:9" x14ac:dyDescent="0.25">
      <c r="I13891" t="str">
        <f t="shared" si="248"/>
        <v/>
      </c>
    </row>
    <row r="13892" spans="9:9" x14ac:dyDescent="0.25">
      <c r="I13892" t="str">
        <f t="shared" si="248"/>
        <v/>
      </c>
    </row>
    <row r="13893" spans="9:9" x14ac:dyDescent="0.25">
      <c r="I13893" t="str">
        <f t="shared" si="248"/>
        <v/>
      </c>
    </row>
    <row r="13894" spans="9:9" x14ac:dyDescent="0.25">
      <c r="I13894" t="str">
        <f t="shared" ref="I13894:I13957" si="249">IF(OR(H13894="",H13894="(blank)"),"",1)</f>
        <v/>
      </c>
    </row>
    <row r="13895" spans="9:9" x14ac:dyDescent="0.25">
      <c r="I13895" t="str">
        <f t="shared" si="249"/>
        <v/>
      </c>
    </row>
    <row r="13896" spans="9:9" x14ac:dyDescent="0.25">
      <c r="I13896" t="str">
        <f t="shared" si="249"/>
        <v/>
      </c>
    </row>
    <row r="13897" spans="9:9" x14ac:dyDescent="0.25">
      <c r="I13897" t="str">
        <f t="shared" si="249"/>
        <v/>
      </c>
    </row>
    <row r="13898" spans="9:9" x14ac:dyDescent="0.25">
      <c r="I13898" t="str">
        <f t="shared" si="249"/>
        <v/>
      </c>
    </row>
    <row r="13899" spans="9:9" x14ac:dyDescent="0.25">
      <c r="I13899" t="str">
        <f t="shared" si="249"/>
        <v/>
      </c>
    </row>
    <row r="13900" spans="9:9" x14ac:dyDescent="0.25">
      <c r="I13900" t="str">
        <f t="shared" si="249"/>
        <v/>
      </c>
    </row>
    <row r="13901" spans="9:9" x14ac:dyDescent="0.25">
      <c r="I13901" t="str">
        <f t="shared" si="249"/>
        <v/>
      </c>
    </row>
    <row r="13902" spans="9:9" x14ac:dyDescent="0.25">
      <c r="I13902" t="str">
        <f t="shared" si="249"/>
        <v/>
      </c>
    </row>
    <row r="13903" spans="9:9" x14ac:dyDescent="0.25">
      <c r="I13903" t="str">
        <f t="shared" si="249"/>
        <v/>
      </c>
    </row>
    <row r="13904" spans="9:9" x14ac:dyDescent="0.25">
      <c r="I13904" t="str">
        <f t="shared" si="249"/>
        <v/>
      </c>
    </row>
    <row r="13905" spans="9:9" x14ac:dyDescent="0.25">
      <c r="I13905" t="str">
        <f t="shared" si="249"/>
        <v/>
      </c>
    </row>
    <row r="13906" spans="9:9" x14ac:dyDescent="0.25">
      <c r="I13906" t="str">
        <f t="shared" si="249"/>
        <v/>
      </c>
    </row>
    <row r="13907" spans="9:9" x14ac:dyDescent="0.25">
      <c r="I13907" t="str">
        <f t="shared" si="249"/>
        <v/>
      </c>
    </row>
    <row r="13908" spans="9:9" x14ac:dyDescent="0.25">
      <c r="I13908" t="str">
        <f t="shared" si="249"/>
        <v/>
      </c>
    </row>
    <row r="13909" spans="9:9" x14ac:dyDescent="0.25">
      <c r="I13909" t="str">
        <f t="shared" si="249"/>
        <v/>
      </c>
    </row>
    <row r="13910" spans="9:9" x14ac:dyDescent="0.25">
      <c r="I13910" t="str">
        <f t="shared" si="249"/>
        <v/>
      </c>
    </row>
    <row r="13911" spans="9:9" x14ac:dyDescent="0.25">
      <c r="I13911" t="str">
        <f t="shared" si="249"/>
        <v/>
      </c>
    </row>
    <row r="13912" spans="9:9" x14ac:dyDescent="0.25">
      <c r="I13912" t="str">
        <f t="shared" si="249"/>
        <v/>
      </c>
    </row>
    <row r="13913" spans="9:9" x14ac:dyDescent="0.25">
      <c r="I13913" t="str">
        <f t="shared" si="249"/>
        <v/>
      </c>
    </row>
    <row r="13914" spans="9:9" x14ac:dyDescent="0.25">
      <c r="I13914" t="str">
        <f t="shared" si="249"/>
        <v/>
      </c>
    </row>
    <row r="13915" spans="9:9" x14ac:dyDescent="0.25">
      <c r="I13915" t="str">
        <f t="shared" si="249"/>
        <v/>
      </c>
    </row>
    <row r="13916" spans="9:9" x14ac:dyDescent="0.25">
      <c r="I13916" t="str">
        <f t="shared" si="249"/>
        <v/>
      </c>
    </row>
    <row r="13917" spans="9:9" x14ac:dyDescent="0.25">
      <c r="I13917" t="str">
        <f t="shared" si="249"/>
        <v/>
      </c>
    </row>
    <row r="13918" spans="9:9" x14ac:dyDescent="0.25">
      <c r="I13918" t="str">
        <f t="shared" si="249"/>
        <v/>
      </c>
    </row>
    <row r="13919" spans="9:9" x14ac:dyDescent="0.25">
      <c r="I13919" t="str">
        <f t="shared" si="249"/>
        <v/>
      </c>
    </row>
    <row r="13920" spans="9:9" x14ac:dyDescent="0.25">
      <c r="I13920" t="str">
        <f t="shared" si="249"/>
        <v/>
      </c>
    </row>
    <row r="13921" spans="9:9" x14ac:dyDescent="0.25">
      <c r="I13921" t="str">
        <f t="shared" si="249"/>
        <v/>
      </c>
    </row>
    <row r="13922" spans="9:9" x14ac:dyDescent="0.25">
      <c r="I13922" t="str">
        <f t="shared" si="249"/>
        <v/>
      </c>
    </row>
    <row r="13923" spans="9:9" x14ac:dyDescent="0.25">
      <c r="I13923" t="str">
        <f t="shared" si="249"/>
        <v/>
      </c>
    </row>
    <row r="13924" spans="9:9" x14ac:dyDescent="0.25">
      <c r="I13924" t="str">
        <f t="shared" si="249"/>
        <v/>
      </c>
    </row>
    <row r="13925" spans="9:9" x14ac:dyDescent="0.25">
      <c r="I13925" t="str">
        <f t="shared" si="249"/>
        <v/>
      </c>
    </row>
    <row r="13926" spans="9:9" x14ac:dyDescent="0.25">
      <c r="I13926" t="str">
        <f t="shared" si="249"/>
        <v/>
      </c>
    </row>
    <row r="13927" spans="9:9" x14ac:dyDescent="0.25">
      <c r="I13927" t="str">
        <f t="shared" si="249"/>
        <v/>
      </c>
    </row>
    <row r="13928" spans="9:9" x14ac:dyDescent="0.25">
      <c r="I13928" t="str">
        <f t="shared" si="249"/>
        <v/>
      </c>
    </row>
    <row r="13929" spans="9:9" x14ac:dyDescent="0.25">
      <c r="I13929" t="str">
        <f t="shared" si="249"/>
        <v/>
      </c>
    </row>
    <row r="13930" spans="9:9" x14ac:dyDescent="0.25">
      <c r="I13930" t="str">
        <f t="shared" si="249"/>
        <v/>
      </c>
    </row>
    <row r="13931" spans="9:9" x14ac:dyDescent="0.25">
      <c r="I13931" t="str">
        <f t="shared" si="249"/>
        <v/>
      </c>
    </row>
    <row r="13932" spans="9:9" x14ac:dyDescent="0.25">
      <c r="I13932" t="str">
        <f t="shared" si="249"/>
        <v/>
      </c>
    </row>
    <row r="13933" spans="9:9" x14ac:dyDescent="0.25">
      <c r="I13933" t="str">
        <f t="shared" si="249"/>
        <v/>
      </c>
    </row>
    <row r="13934" spans="9:9" x14ac:dyDescent="0.25">
      <c r="I13934" t="str">
        <f t="shared" si="249"/>
        <v/>
      </c>
    </row>
    <row r="13935" spans="9:9" x14ac:dyDescent="0.25">
      <c r="I13935" t="str">
        <f t="shared" si="249"/>
        <v/>
      </c>
    </row>
    <row r="13936" spans="9:9" x14ac:dyDescent="0.25">
      <c r="I13936" t="str">
        <f t="shared" si="249"/>
        <v/>
      </c>
    </row>
    <row r="13937" spans="9:9" x14ac:dyDescent="0.25">
      <c r="I13937" t="str">
        <f t="shared" si="249"/>
        <v/>
      </c>
    </row>
    <row r="13938" spans="9:9" x14ac:dyDescent="0.25">
      <c r="I13938" t="str">
        <f t="shared" si="249"/>
        <v/>
      </c>
    </row>
    <row r="13939" spans="9:9" x14ac:dyDescent="0.25">
      <c r="I13939" t="str">
        <f t="shared" si="249"/>
        <v/>
      </c>
    </row>
    <row r="13940" spans="9:9" x14ac:dyDescent="0.25">
      <c r="I13940" t="str">
        <f t="shared" si="249"/>
        <v/>
      </c>
    </row>
    <row r="13941" spans="9:9" x14ac:dyDescent="0.25">
      <c r="I13941" t="str">
        <f t="shared" si="249"/>
        <v/>
      </c>
    </row>
    <row r="13942" spans="9:9" x14ac:dyDescent="0.25">
      <c r="I13942" t="str">
        <f t="shared" si="249"/>
        <v/>
      </c>
    </row>
    <row r="13943" spans="9:9" x14ac:dyDescent="0.25">
      <c r="I13943" t="str">
        <f t="shared" si="249"/>
        <v/>
      </c>
    </row>
    <row r="13944" spans="9:9" x14ac:dyDescent="0.25">
      <c r="I13944" t="str">
        <f t="shared" si="249"/>
        <v/>
      </c>
    </row>
    <row r="13945" spans="9:9" x14ac:dyDescent="0.25">
      <c r="I13945" t="str">
        <f t="shared" si="249"/>
        <v/>
      </c>
    </row>
    <row r="13946" spans="9:9" x14ac:dyDescent="0.25">
      <c r="I13946" t="str">
        <f t="shared" si="249"/>
        <v/>
      </c>
    </row>
    <row r="13947" spans="9:9" x14ac:dyDescent="0.25">
      <c r="I13947" t="str">
        <f t="shared" si="249"/>
        <v/>
      </c>
    </row>
    <row r="13948" spans="9:9" x14ac:dyDescent="0.25">
      <c r="I13948" t="str">
        <f t="shared" si="249"/>
        <v/>
      </c>
    </row>
    <row r="13949" spans="9:9" x14ac:dyDescent="0.25">
      <c r="I13949" t="str">
        <f t="shared" si="249"/>
        <v/>
      </c>
    </row>
    <row r="13950" spans="9:9" x14ac:dyDescent="0.25">
      <c r="I13950" t="str">
        <f t="shared" si="249"/>
        <v/>
      </c>
    </row>
    <row r="13951" spans="9:9" x14ac:dyDescent="0.25">
      <c r="I13951" t="str">
        <f t="shared" si="249"/>
        <v/>
      </c>
    </row>
    <row r="13952" spans="9:9" x14ac:dyDescent="0.25">
      <c r="I13952" t="str">
        <f t="shared" si="249"/>
        <v/>
      </c>
    </row>
    <row r="13953" spans="9:9" x14ac:dyDescent="0.25">
      <c r="I13953" t="str">
        <f t="shared" si="249"/>
        <v/>
      </c>
    </row>
    <row r="13954" spans="9:9" x14ac:dyDescent="0.25">
      <c r="I13954" t="str">
        <f t="shared" si="249"/>
        <v/>
      </c>
    </row>
    <row r="13955" spans="9:9" x14ac:dyDescent="0.25">
      <c r="I13955" t="str">
        <f t="shared" si="249"/>
        <v/>
      </c>
    </row>
    <row r="13956" spans="9:9" x14ac:dyDescent="0.25">
      <c r="I13956" t="str">
        <f t="shared" si="249"/>
        <v/>
      </c>
    </row>
    <row r="13957" spans="9:9" x14ac:dyDescent="0.25">
      <c r="I13957" t="str">
        <f t="shared" si="249"/>
        <v/>
      </c>
    </row>
    <row r="13958" spans="9:9" x14ac:dyDescent="0.25">
      <c r="I13958" t="str">
        <f t="shared" ref="I13958:I14021" si="250">IF(OR(H13958="",H13958="(blank)"),"",1)</f>
        <v/>
      </c>
    </row>
    <row r="13959" spans="9:9" x14ac:dyDescent="0.25">
      <c r="I13959" t="str">
        <f t="shared" si="250"/>
        <v/>
      </c>
    </row>
    <row r="13960" spans="9:9" x14ac:dyDescent="0.25">
      <c r="I13960" t="str">
        <f t="shared" si="250"/>
        <v/>
      </c>
    </row>
    <row r="13961" spans="9:9" x14ac:dyDescent="0.25">
      <c r="I13961" t="str">
        <f t="shared" si="250"/>
        <v/>
      </c>
    </row>
    <row r="13962" spans="9:9" x14ac:dyDescent="0.25">
      <c r="I13962" t="str">
        <f t="shared" si="250"/>
        <v/>
      </c>
    </row>
    <row r="13963" spans="9:9" x14ac:dyDescent="0.25">
      <c r="I13963" t="str">
        <f t="shared" si="250"/>
        <v/>
      </c>
    </row>
    <row r="13964" spans="9:9" x14ac:dyDescent="0.25">
      <c r="I13964" t="str">
        <f t="shared" si="250"/>
        <v/>
      </c>
    </row>
    <row r="13965" spans="9:9" x14ac:dyDescent="0.25">
      <c r="I13965" t="str">
        <f t="shared" si="250"/>
        <v/>
      </c>
    </row>
    <row r="13966" spans="9:9" x14ac:dyDescent="0.25">
      <c r="I13966" t="str">
        <f t="shared" si="250"/>
        <v/>
      </c>
    </row>
    <row r="13967" spans="9:9" x14ac:dyDescent="0.25">
      <c r="I13967" t="str">
        <f t="shared" si="250"/>
        <v/>
      </c>
    </row>
    <row r="13968" spans="9:9" x14ac:dyDescent="0.25">
      <c r="I13968" t="str">
        <f t="shared" si="250"/>
        <v/>
      </c>
    </row>
    <row r="13969" spans="9:9" x14ac:dyDescent="0.25">
      <c r="I13969" t="str">
        <f t="shared" si="250"/>
        <v/>
      </c>
    </row>
    <row r="13970" spans="9:9" x14ac:dyDescent="0.25">
      <c r="I13970" t="str">
        <f t="shared" si="250"/>
        <v/>
      </c>
    </row>
    <row r="13971" spans="9:9" x14ac:dyDescent="0.25">
      <c r="I13971" t="str">
        <f t="shared" si="250"/>
        <v/>
      </c>
    </row>
    <row r="13972" spans="9:9" x14ac:dyDescent="0.25">
      <c r="I13972" t="str">
        <f t="shared" si="250"/>
        <v/>
      </c>
    </row>
    <row r="13973" spans="9:9" x14ac:dyDescent="0.25">
      <c r="I13973" t="str">
        <f t="shared" si="250"/>
        <v/>
      </c>
    </row>
    <row r="13974" spans="9:9" x14ac:dyDescent="0.25">
      <c r="I13974" t="str">
        <f t="shared" si="250"/>
        <v/>
      </c>
    </row>
    <row r="13975" spans="9:9" x14ac:dyDescent="0.25">
      <c r="I13975" t="str">
        <f t="shared" si="250"/>
        <v/>
      </c>
    </row>
    <row r="13976" spans="9:9" x14ac:dyDescent="0.25">
      <c r="I13976" t="str">
        <f t="shared" si="250"/>
        <v/>
      </c>
    </row>
    <row r="13977" spans="9:9" x14ac:dyDescent="0.25">
      <c r="I13977" t="str">
        <f t="shared" si="250"/>
        <v/>
      </c>
    </row>
    <row r="13978" spans="9:9" x14ac:dyDescent="0.25">
      <c r="I13978" t="str">
        <f t="shared" si="250"/>
        <v/>
      </c>
    </row>
    <row r="13979" spans="9:9" x14ac:dyDescent="0.25">
      <c r="I13979" t="str">
        <f t="shared" si="250"/>
        <v/>
      </c>
    </row>
    <row r="13980" spans="9:9" x14ac:dyDescent="0.25">
      <c r="I13980" t="str">
        <f t="shared" si="250"/>
        <v/>
      </c>
    </row>
    <row r="13981" spans="9:9" x14ac:dyDescent="0.25">
      <c r="I13981" t="str">
        <f t="shared" si="250"/>
        <v/>
      </c>
    </row>
    <row r="13982" spans="9:9" x14ac:dyDescent="0.25">
      <c r="I13982" t="str">
        <f t="shared" si="250"/>
        <v/>
      </c>
    </row>
    <row r="13983" spans="9:9" x14ac:dyDescent="0.25">
      <c r="I13983" t="str">
        <f t="shared" si="250"/>
        <v/>
      </c>
    </row>
    <row r="13984" spans="9:9" x14ac:dyDescent="0.25">
      <c r="I13984" t="str">
        <f t="shared" si="250"/>
        <v/>
      </c>
    </row>
    <row r="13985" spans="9:9" x14ac:dyDescent="0.25">
      <c r="I13985" t="str">
        <f t="shared" si="250"/>
        <v/>
      </c>
    </row>
    <row r="13986" spans="9:9" x14ac:dyDescent="0.25">
      <c r="I13986" t="str">
        <f t="shared" si="250"/>
        <v/>
      </c>
    </row>
    <row r="13987" spans="9:9" x14ac:dyDescent="0.25">
      <c r="I13987" t="str">
        <f t="shared" si="250"/>
        <v/>
      </c>
    </row>
    <row r="13988" spans="9:9" x14ac:dyDescent="0.25">
      <c r="I13988" t="str">
        <f t="shared" si="250"/>
        <v/>
      </c>
    </row>
    <row r="13989" spans="9:9" x14ac:dyDescent="0.25">
      <c r="I13989" t="str">
        <f t="shared" si="250"/>
        <v/>
      </c>
    </row>
    <row r="13990" spans="9:9" x14ac:dyDescent="0.25">
      <c r="I13990" t="str">
        <f t="shared" si="250"/>
        <v/>
      </c>
    </row>
    <row r="13991" spans="9:9" x14ac:dyDescent="0.25">
      <c r="I13991" t="str">
        <f t="shared" si="250"/>
        <v/>
      </c>
    </row>
    <row r="13992" spans="9:9" x14ac:dyDescent="0.25">
      <c r="I13992" t="str">
        <f t="shared" si="250"/>
        <v/>
      </c>
    </row>
    <row r="13993" spans="9:9" x14ac:dyDescent="0.25">
      <c r="I13993" t="str">
        <f t="shared" si="250"/>
        <v/>
      </c>
    </row>
    <row r="13994" spans="9:9" x14ac:dyDescent="0.25">
      <c r="I13994" t="str">
        <f t="shared" si="250"/>
        <v/>
      </c>
    </row>
    <row r="13995" spans="9:9" x14ac:dyDescent="0.25">
      <c r="I13995" t="str">
        <f t="shared" si="250"/>
        <v/>
      </c>
    </row>
    <row r="13996" spans="9:9" x14ac:dyDescent="0.25">
      <c r="I13996" t="str">
        <f t="shared" si="250"/>
        <v/>
      </c>
    </row>
    <row r="13997" spans="9:9" x14ac:dyDescent="0.25">
      <c r="I13997" t="str">
        <f t="shared" si="250"/>
        <v/>
      </c>
    </row>
    <row r="13998" spans="9:9" x14ac:dyDescent="0.25">
      <c r="I13998" t="str">
        <f t="shared" si="250"/>
        <v/>
      </c>
    </row>
    <row r="13999" spans="9:9" x14ac:dyDescent="0.25">
      <c r="I13999" t="str">
        <f t="shared" si="250"/>
        <v/>
      </c>
    </row>
    <row r="14000" spans="9:9" x14ac:dyDescent="0.25">
      <c r="I14000" t="str">
        <f t="shared" si="250"/>
        <v/>
      </c>
    </row>
    <row r="14001" spans="9:9" x14ac:dyDescent="0.25">
      <c r="I14001" t="str">
        <f t="shared" si="250"/>
        <v/>
      </c>
    </row>
    <row r="14002" spans="9:9" x14ac:dyDescent="0.25">
      <c r="I14002" t="str">
        <f t="shared" si="250"/>
        <v/>
      </c>
    </row>
    <row r="14003" spans="9:9" x14ac:dyDescent="0.25">
      <c r="I14003" t="str">
        <f t="shared" si="250"/>
        <v/>
      </c>
    </row>
    <row r="14004" spans="9:9" x14ac:dyDescent="0.25">
      <c r="I14004" t="str">
        <f t="shared" si="250"/>
        <v/>
      </c>
    </row>
    <row r="14005" spans="9:9" x14ac:dyDescent="0.25">
      <c r="I14005" t="str">
        <f t="shared" si="250"/>
        <v/>
      </c>
    </row>
    <row r="14006" spans="9:9" x14ac:dyDescent="0.25">
      <c r="I14006" t="str">
        <f t="shared" si="250"/>
        <v/>
      </c>
    </row>
    <row r="14007" spans="9:9" x14ac:dyDescent="0.25">
      <c r="I14007" t="str">
        <f t="shared" si="250"/>
        <v/>
      </c>
    </row>
    <row r="14008" spans="9:9" x14ac:dyDescent="0.25">
      <c r="I14008" t="str">
        <f t="shared" si="250"/>
        <v/>
      </c>
    </row>
    <row r="14009" spans="9:9" x14ac:dyDescent="0.25">
      <c r="I14009" t="str">
        <f t="shared" si="250"/>
        <v/>
      </c>
    </row>
    <row r="14010" spans="9:9" x14ac:dyDescent="0.25">
      <c r="I14010" t="str">
        <f t="shared" si="250"/>
        <v/>
      </c>
    </row>
    <row r="14011" spans="9:9" x14ac:dyDescent="0.25">
      <c r="I14011" t="str">
        <f t="shared" si="250"/>
        <v/>
      </c>
    </row>
    <row r="14012" spans="9:9" x14ac:dyDescent="0.25">
      <c r="I14012" t="str">
        <f t="shared" si="250"/>
        <v/>
      </c>
    </row>
    <row r="14013" spans="9:9" x14ac:dyDescent="0.25">
      <c r="I14013" t="str">
        <f t="shared" si="250"/>
        <v/>
      </c>
    </row>
    <row r="14014" spans="9:9" x14ac:dyDescent="0.25">
      <c r="I14014" t="str">
        <f t="shared" si="250"/>
        <v/>
      </c>
    </row>
    <row r="14015" spans="9:9" x14ac:dyDescent="0.25">
      <c r="I14015" t="str">
        <f t="shared" si="250"/>
        <v/>
      </c>
    </row>
    <row r="14016" spans="9:9" x14ac:dyDescent="0.25">
      <c r="I14016" t="str">
        <f t="shared" si="250"/>
        <v/>
      </c>
    </row>
    <row r="14017" spans="9:9" x14ac:dyDescent="0.25">
      <c r="I14017" t="str">
        <f t="shared" si="250"/>
        <v/>
      </c>
    </row>
    <row r="14018" spans="9:9" x14ac:dyDescent="0.25">
      <c r="I14018" t="str">
        <f t="shared" si="250"/>
        <v/>
      </c>
    </row>
    <row r="14019" spans="9:9" x14ac:dyDescent="0.25">
      <c r="I14019" t="str">
        <f t="shared" si="250"/>
        <v/>
      </c>
    </row>
    <row r="14020" spans="9:9" x14ac:dyDescent="0.25">
      <c r="I14020" t="str">
        <f t="shared" si="250"/>
        <v/>
      </c>
    </row>
    <row r="14021" spans="9:9" x14ac:dyDescent="0.25">
      <c r="I14021" t="str">
        <f t="shared" si="250"/>
        <v/>
      </c>
    </row>
    <row r="14022" spans="9:9" x14ac:dyDescent="0.25">
      <c r="I14022" t="str">
        <f t="shared" ref="I14022:I14085" si="251">IF(OR(H14022="",H14022="(blank)"),"",1)</f>
        <v/>
      </c>
    </row>
    <row r="14023" spans="9:9" x14ac:dyDescent="0.25">
      <c r="I14023" t="str">
        <f t="shared" si="251"/>
        <v/>
      </c>
    </row>
    <row r="14024" spans="9:9" x14ac:dyDescent="0.25">
      <c r="I14024" t="str">
        <f t="shared" si="251"/>
        <v/>
      </c>
    </row>
    <row r="14025" spans="9:9" x14ac:dyDescent="0.25">
      <c r="I14025" t="str">
        <f t="shared" si="251"/>
        <v/>
      </c>
    </row>
    <row r="14026" spans="9:9" x14ac:dyDescent="0.25">
      <c r="I14026" t="str">
        <f t="shared" si="251"/>
        <v/>
      </c>
    </row>
    <row r="14027" spans="9:9" x14ac:dyDescent="0.25">
      <c r="I14027" t="str">
        <f t="shared" si="251"/>
        <v/>
      </c>
    </row>
    <row r="14028" spans="9:9" x14ac:dyDescent="0.25">
      <c r="I14028" t="str">
        <f t="shared" si="251"/>
        <v/>
      </c>
    </row>
    <row r="14029" spans="9:9" x14ac:dyDescent="0.25">
      <c r="I14029" t="str">
        <f t="shared" si="251"/>
        <v/>
      </c>
    </row>
    <row r="14030" spans="9:9" x14ac:dyDescent="0.25">
      <c r="I14030" t="str">
        <f t="shared" si="251"/>
        <v/>
      </c>
    </row>
    <row r="14031" spans="9:9" x14ac:dyDescent="0.25">
      <c r="I14031" t="str">
        <f t="shared" si="251"/>
        <v/>
      </c>
    </row>
    <row r="14032" spans="9:9" x14ac:dyDescent="0.25">
      <c r="I14032" t="str">
        <f t="shared" si="251"/>
        <v/>
      </c>
    </row>
    <row r="14033" spans="9:9" x14ac:dyDescent="0.25">
      <c r="I14033" t="str">
        <f t="shared" si="251"/>
        <v/>
      </c>
    </row>
    <row r="14034" spans="9:9" x14ac:dyDescent="0.25">
      <c r="I14034" t="str">
        <f t="shared" si="251"/>
        <v/>
      </c>
    </row>
    <row r="14035" spans="9:9" x14ac:dyDescent="0.25">
      <c r="I14035" t="str">
        <f t="shared" si="251"/>
        <v/>
      </c>
    </row>
    <row r="14036" spans="9:9" x14ac:dyDescent="0.25">
      <c r="I14036" t="str">
        <f t="shared" si="251"/>
        <v/>
      </c>
    </row>
    <row r="14037" spans="9:9" x14ac:dyDescent="0.25">
      <c r="I14037" t="str">
        <f t="shared" si="251"/>
        <v/>
      </c>
    </row>
    <row r="14038" spans="9:9" x14ac:dyDescent="0.25">
      <c r="I14038" t="str">
        <f t="shared" si="251"/>
        <v/>
      </c>
    </row>
    <row r="14039" spans="9:9" x14ac:dyDescent="0.25">
      <c r="I14039" t="str">
        <f t="shared" si="251"/>
        <v/>
      </c>
    </row>
    <row r="14040" spans="9:9" x14ac:dyDescent="0.25">
      <c r="I14040" t="str">
        <f t="shared" si="251"/>
        <v/>
      </c>
    </row>
    <row r="14041" spans="9:9" x14ac:dyDescent="0.25">
      <c r="I14041" t="str">
        <f t="shared" si="251"/>
        <v/>
      </c>
    </row>
    <row r="14042" spans="9:9" x14ac:dyDescent="0.25">
      <c r="I14042" t="str">
        <f t="shared" si="251"/>
        <v/>
      </c>
    </row>
    <row r="14043" spans="9:9" x14ac:dyDescent="0.25">
      <c r="I14043" t="str">
        <f t="shared" si="251"/>
        <v/>
      </c>
    </row>
    <row r="14044" spans="9:9" x14ac:dyDescent="0.25">
      <c r="I14044" t="str">
        <f t="shared" si="251"/>
        <v/>
      </c>
    </row>
    <row r="14045" spans="9:9" x14ac:dyDescent="0.25">
      <c r="I14045" t="str">
        <f t="shared" si="251"/>
        <v/>
      </c>
    </row>
    <row r="14046" spans="9:9" x14ac:dyDescent="0.25">
      <c r="I14046" t="str">
        <f t="shared" si="251"/>
        <v/>
      </c>
    </row>
    <row r="14047" spans="9:9" x14ac:dyDescent="0.25">
      <c r="I14047" t="str">
        <f t="shared" si="251"/>
        <v/>
      </c>
    </row>
    <row r="14048" spans="9:9" x14ac:dyDescent="0.25">
      <c r="I14048" t="str">
        <f t="shared" si="251"/>
        <v/>
      </c>
    </row>
    <row r="14049" spans="9:9" x14ac:dyDescent="0.25">
      <c r="I14049" t="str">
        <f t="shared" si="251"/>
        <v/>
      </c>
    </row>
    <row r="14050" spans="9:9" x14ac:dyDescent="0.25">
      <c r="I14050" t="str">
        <f t="shared" si="251"/>
        <v/>
      </c>
    </row>
    <row r="14051" spans="9:9" x14ac:dyDescent="0.25">
      <c r="I14051" t="str">
        <f t="shared" si="251"/>
        <v/>
      </c>
    </row>
    <row r="14052" spans="9:9" x14ac:dyDescent="0.25">
      <c r="I14052" t="str">
        <f t="shared" si="251"/>
        <v/>
      </c>
    </row>
    <row r="14053" spans="9:9" x14ac:dyDescent="0.25">
      <c r="I14053" t="str">
        <f t="shared" si="251"/>
        <v/>
      </c>
    </row>
    <row r="14054" spans="9:9" x14ac:dyDescent="0.25">
      <c r="I14054" t="str">
        <f t="shared" si="251"/>
        <v/>
      </c>
    </row>
    <row r="14055" spans="9:9" x14ac:dyDescent="0.25">
      <c r="I14055" t="str">
        <f t="shared" si="251"/>
        <v/>
      </c>
    </row>
    <row r="14056" spans="9:9" x14ac:dyDescent="0.25">
      <c r="I14056" t="str">
        <f t="shared" si="251"/>
        <v/>
      </c>
    </row>
    <row r="14057" spans="9:9" x14ac:dyDescent="0.25">
      <c r="I14057" t="str">
        <f t="shared" si="251"/>
        <v/>
      </c>
    </row>
    <row r="14058" spans="9:9" x14ac:dyDescent="0.25">
      <c r="I14058" t="str">
        <f t="shared" si="251"/>
        <v/>
      </c>
    </row>
    <row r="14059" spans="9:9" x14ac:dyDescent="0.25">
      <c r="I14059" t="str">
        <f t="shared" si="251"/>
        <v/>
      </c>
    </row>
    <row r="14060" spans="9:9" x14ac:dyDescent="0.25">
      <c r="I14060" t="str">
        <f t="shared" si="251"/>
        <v/>
      </c>
    </row>
    <row r="14061" spans="9:9" x14ac:dyDescent="0.25">
      <c r="I14061" t="str">
        <f t="shared" si="251"/>
        <v/>
      </c>
    </row>
    <row r="14062" spans="9:9" x14ac:dyDescent="0.25">
      <c r="I14062" t="str">
        <f t="shared" si="251"/>
        <v/>
      </c>
    </row>
    <row r="14063" spans="9:9" x14ac:dyDescent="0.25">
      <c r="I14063" t="str">
        <f t="shared" si="251"/>
        <v/>
      </c>
    </row>
    <row r="14064" spans="9:9" x14ac:dyDescent="0.25">
      <c r="I14064" t="str">
        <f t="shared" si="251"/>
        <v/>
      </c>
    </row>
    <row r="14065" spans="9:9" x14ac:dyDescent="0.25">
      <c r="I14065" t="str">
        <f t="shared" si="251"/>
        <v/>
      </c>
    </row>
    <row r="14066" spans="9:9" x14ac:dyDescent="0.25">
      <c r="I14066" t="str">
        <f t="shared" si="251"/>
        <v/>
      </c>
    </row>
    <row r="14067" spans="9:9" x14ac:dyDescent="0.25">
      <c r="I14067" t="str">
        <f t="shared" si="251"/>
        <v/>
      </c>
    </row>
    <row r="14068" spans="9:9" x14ac:dyDescent="0.25">
      <c r="I14068" t="str">
        <f t="shared" si="251"/>
        <v/>
      </c>
    </row>
    <row r="14069" spans="9:9" x14ac:dyDescent="0.25">
      <c r="I14069" t="str">
        <f t="shared" si="251"/>
        <v/>
      </c>
    </row>
    <row r="14070" spans="9:9" x14ac:dyDescent="0.25">
      <c r="I14070" t="str">
        <f t="shared" si="251"/>
        <v/>
      </c>
    </row>
    <row r="14071" spans="9:9" x14ac:dyDescent="0.25">
      <c r="I14071" t="str">
        <f t="shared" si="251"/>
        <v/>
      </c>
    </row>
    <row r="14072" spans="9:9" x14ac:dyDescent="0.25">
      <c r="I14072" t="str">
        <f t="shared" si="251"/>
        <v/>
      </c>
    </row>
    <row r="14073" spans="9:9" x14ac:dyDescent="0.25">
      <c r="I14073" t="str">
        <f t="shared" si="251"/>
        <v/>
      </c>
    </row>
    <row r="14074" spans="9:9" x14ac:dyDescent="0.25">
      <c r="I14074" t="str">
        <f t="shared" si="251"/>
        <v/>
      </c>
    </row>
    <row r="14075" spans="9:9" x14ac:dyDescent="0.25">
      <c r="I14075" t="str">
        <f t="shared" si="251"/>
        <v/>
      </c>
    </row>
    <row r="14076" spans="9:9" x14ac:dyDescent="0.25">
      <c r="I14076" t="str">
        <f t="shared" si="251"/>
        <v/>
      </c>
    </row>
    <row r="14077" spans="9:9" x14ac:dyDescent="0.25">
      <c r="I14077" t="str">
        <f t="shared" si="251"/>
        <v/>
      </c>
    </row>
    <row r="14078" spans="9:9" x14ac:dyDescent="0.25">
      <c r="I14078" t="str">
        <f t="shared" si="251"/>
        <v/>
      </c>
    </row>
    <row r="14079" spans="9:9" x14ac:dyDescent="0.25">
      <c r="I14079" t="str">
        <f t="shared" si="251"/>
        <v/>
      </c>
    </row>
    <row r="14080" spans="9:9" x14ac:dyDescent="0.25">
      <c r="I14080" t="str">
        <f t="shared" si="251"/>
        <v/>
      </c>
    </row>
    <row r="14081" spans="9:9" x14ac:dyDescent="0.25">
      <c r="I14081" t="str">
        <f t="shared" si="251"/>
        <v/>
      </c>
    </row>
    <row r="14082" spans="9:9" x14ac:dyDescent="0.25">
      <c r="I14082" t="str">
        <f t="shared" si="251"/>
        <v/>
      </c>
    </row>
    <row r="14083" spans="9:9" x14ac:dyDescent="0.25">
      <c r="I14083" t="str">
        <f t="shared" si="251"/>
        <v/>
      </c>
    </row>
    <row r="14084" spans="9:9" x14ac:dyDescent="0.25">
      <c r="I14084" t="str">
        <f t="shared" si="251"/>
        <v/>
      </c>
    </row>
    <row r="14085" spans="9:9" x14ac:dyDescent="0.25">
      <c r="I14085" t="str">
        <f t="shared" si="251"/>
        <v/>
      </c>
    </row>
    <row r="14086" spans="9:9" x14ac:dyDescent="0.25">
      <c r="I14086" t="str">
        <f t="shared" ref="I14086:I14149" si="252">IF(OR(H14086="",H14086="(blank)"),"",1)</f>
        <v/>
      </c>
    </row>
    <row r="14087" spans="9:9" x14ac:dyDescent="0.25">
      <c r="I14087" t="str">
        <f t="shared" si="252"/>
        <v/>
      </c>
    </row>
    <row r="14088" spans="9:9" x14ac:dyDescent="0.25">
      <c r="I14088" t="str">
        <f t="shared" si="252"/>
        <v/>
      </c>
    </row>
    <row r="14089" spans="9:9" x14ac:dyDescent="0.25">
      <c r="I14089" t="str">
        <f t="shared" si="252"/>
        <v/>
      </c>
    </row>
    <row r="14090" spans="9:9" x14ac:dyDescent="0.25">
      <c r="I14090" t="str">
        <f t="shared" si="252"/>
        <v/>
      </c>
    </row>
    <row r="14091" spans="9:9" x14ac:dyDescent="0.25">
      <c r="I14091" t="str">
        <f t="shared" si="252"/>
        <v/>
      </c>
    </row>
    <row r="14092" spans="9:9" x14ac:dyDescent="0.25">
      <c r="I14092" t="str">
        <f t="shared" si="252"/>
        <v/>
      </c>
    </row>
    <row r="14093" spans="9:9" x14ac:dyDescent="0.25">
      <c r="I14093" t="str">
        <f t="shared" si="252"/>
        <v/>
      </c>
    </row>
    <row r="14094" spans="9:9" x14ac:dyDescent="0.25">
      <c r="I14094" t="str">
        <f t="shared" si="252"/>
        <v/>
      </c>
    </row>
    <row r="14095" spans="9:9" x14ac:dyDescent="0.25">
      <c r="I14095" t="str">
        <f t="shared" si="252"/>
        <v/>
      </c>
    </row>
    <row r="14096" spans="9:9" x14ac:dyDescent="0.25">
      <c r="I14096" t="str">
        <f t="shared" si="252"/>
        <v/>
      </c>
    </row>
    <row r="14097" spans="9:9" x14ac:dyDescent="0.25">
      <c r="I14097" t="str">
        <f t="shared" si="252"/>
        <v/>
      </c>
    </row>
    <row r="14098" spans="9:9" x14ac:dyDescent="0.25">
      <c r="I14098" t="str">
        <f t="shared" si="252"/>
        <v/>
      </c>
    </row>
    <row r="14099" spans="9:9" x14ac:dyDescent="0.25">
      <c r="I14099" t="str">
        <f t="shared" si="252"/>
        <v/>
      </c>
    </row>
    <row r="14100" spans="9:9" x14ac:dyDescent="0.25">
      <c r="I14100" t="str">
        <f t="shared" si="252"/>
        <v/>
      </c>
    </row>
    <row r="14101" spans="9:9" x14ac:dyDescent="0.25">
      <c r="I14101" t="str">
        <f t="shared" si="252"/>
        <v/>
      </c>
    </row>
    <row r="14102" spans="9:9" x14ac:dyDescent="0.25">
      <c r="I14102" t="str">
        <f t="shared" si="252"/>
        <v/>
      </c>
    </row>
    <row r="14103" spans="9:9" x14ac:dyDescent="0.25">
      <c r="I14103" t="str">
        <f t="shared" si="252"/>
        <v/>
      </c>
    </row>
    <row r="14104" spans="9:9" x14ac:dyDescent="0.25">
      <c r="I14104" t="str">
        <f t="shared" si="252"/>
        <v/>
      </c>
    </row>
    <row r="14105" spans="9:9" x14ac:dyDescent="0.25">
      <c r="I14105" t="str">
        <f t="shared" si="252"/>
        <v/>
      </c>
    </row>
    <row r="14106" spans="9:9" x14ac:dyDescent="0.25">
      <c r="I14106" t="str">
        <f t="shared" si="252"/>
        <v/>
      </c>
    </row>
    <row r="14107" spans="9:9" x14ac:dyDescent="0.25">
      <c r="I14107" t="str">
        <f t="shared" si="252"/>
        <v/>
      </c>
    </row>
    <row r="14108" spans="9:9" x14ac:dyDescent="0.25">
      <c r="I14108" t="str">
        <f t="shared" si="252"/>
        <v/>
      </c>
    </row>
    <row r="14109" spans="9:9" x14ac:dyDescent="0.25">
      <c r="I14109" t="str">
        <f t="shared" si="252"/>
        <v/>
      </c>
    </row>
    <row r="14110" spans="9:9" x14ac:dyDescent="0.25">
      <c r="I14110" t="str">
        <f t="shared" si="252"/>
        <v/>
      </c>
    </row>
    <row r="14111" spans="9:9" x14ac:dyDescent="0.25">
      <c r="I14111" t="str">
        <f t="shared" si="252"/>
        <v/>
      </c>
    </row>
    <row r="14112" spans="9:9" x14ac:dyDescent="0.25">
      <c r="I14112" t="str">
        <f t="shared" si="252"/>
        <v/>
      </c>
    </row>
    <row r="14113" spans="9:9" x14ac:dyDescent="0.25">
      <c r="I14113" t="str">
        <f t="shared" si="252"/>
        <v/>
      </c>
    </row>
    <row r="14114" spans="9:9" x14ac:dyDescent="0.25">
      <c r="I14114" t="str">
        <f t="shared" si="252"/>
        <v/>
      </c>
    </row>
    <row r="14115" spans="9:9" x14ac:dyDescent="0.25">
      <c r="I14115" t="str">
        <f t="shared" si="252"/>
        <v/>
      </c>
    </row>
    <row r="14116" spans="9:9" x14ac:dyDescent="0.25">
      <c r="I14116" t="str">
        <f t="shared" si="252"/>
        <v/>
      </c>
    </row>
    <row r="14117" spans="9:9" x14ac:dyDescent="0.25">
      <c r="I14117" t="str">
        <f t="shared" si="252"/>
        <v/>
      </c>
    </row>
    <row r="14118" spans="9:9" x14ac:dyDescent="0.25">
      <c r="I14118" t="str">
        <f t="shared" si="252"/>
        <v/>
      </c>
    </row>
    <row r="14119" spans="9:9" x14ac:dyDescent="0.25">
      <c r="I14119" t="str">
        <f t="shared" si="252"/>
        <v/>
      </c>
    </row>
    <row r="14120" spans="9:9" x14ac:dyDescent="0.25">
      <c r="I14120" t="str">
        <f t="shared" si="252"/>
        <v/>
      </c>
    </row>
    <row r="14121" spans="9:9" x14ac:dyDescent="0.25">
      <c r="I14121" t="str">
        <f t="shared" si="252"/>
        <v/>
      </c>
    </row>
    <row r="14122" spans="9:9" x14ac:dyDescent="0.25">
      <c r="I14122" t="str">
        <f t="shared" si="252"/>
        <v/>
      </c>
    </row>
    <row r="14123" spans="9:9" x14ac:dyDescent="0.25">
      <c r="I14123" t="str">
        <f t="shared" si="252"/>
        <v/>
      </c>
    </row>
    <row r="14124" spans="9:9" x14ac:dyDescent="0.25">
      <c r="I14124" t="str">
        <f t="shared" si="252"/>
        <v/>
      </c>
    </row>
    <row r="14125" spans="9:9" x14ac:dyDescent="0.25">
      <c r="I14125" t="str">
        <f t="shared" si="252"/>
        <v/>
      </c>
    </row>
    <row r="14126" spans="9:9" x14ac:dyDescent="0.25">
      <c r="I14126" t="str">
        <f t="shared" si="252"/>
        <v/>
      </c>
    </row>
    <row r="14127" spans="9:9" x14ac:dyDescent="0.25">
      <c r="I14127" t="str">
        <f t="shared" si="252"/>
        <v/>
      </c>
    </row>
    <row r="14128" spans="9:9" x14ac:dyDescent="0.25">
      <c r="I14128" t="str">
        <f t="shared" si="252"/>
        <v/>
      </c>
    </row>
    <row r="14129" spans="9:9" x14ac:dyDescent="0.25">
      <c r="I14129" t="str">
        <f t="shared" si="252"/>
        <v/>
      </c>
    </row>
    <row r="14130" spans="9:9" x14ac:dyDescent="0.25">
      <c r="I14130" t="str">
        <f t="shared" si="252"/>
        <v/>
      </c>
    </row>
    <row r="14131" spans="9:9" x14ac:dyDescent="0.25">
      <c r="I14131" t="str">
        <f t="shared" si="252"/>
        <v/>
      </c>
    </row>
    <row r="14132" spans="9:9" x14ac:dyDescent="0.25">
      <c r="I14132" t="str">
        <f t="shared" si="252"/>
        <v/>
      </c>
    </row>
    <row r="14133" spans="9:9" x14ac:dyDescent="0.25">
      <c r="I14133" t="str">
        <f t="shared" si="252"/>
        <v/>
      </c>
    </row>
    <row r="14134" spans="9:9" x14ac:dyDescent="0.25">
      <c r="I14134" t="str">
        <f t="shared" si="252"/>
        <v/>
      </c>
    </row>
    <row r="14135" spans="9:9" x14ac:dyDescent="0.25">
      <c r="I14135" t="str">
        <f t="shared" si="252"/>
        <v/>
      </c>
    </row>
    <row r="14136" spans="9:9" x14ac:dyDescent="0.25">
      <c r="I14136" t="str">
        <f t="shared" si="252"/>
        <v/>
      </c>
    </row>
    <row r="14137" spans="9:9" x14ac:dyDescent="0.25">
      <c r="I14137" t="str">
        <f t="shared" si="252"/>
        <v/>
      </c>
    </row>
    <row r="14138" spans="9:9" x14ac:dyDescent="0.25">
      <c r="I14138" t="str">
        <f t="shared" si="252"/>
        <v/>
      </c>
    </row>
    <row r="14139" spans="9:9" x14ac:dyDescent="0.25">
      <c r="I14139" t="str">
        <f t="shared" si="252"/>
        <v/>
      </c>
    </row>
    <row r="14140" spans="9:9" x14ac:dyDescent="0.25">
      <c r="I14140" t="str">
        <f t="shared" si="252"/>
        <v/>
      </c>
    </row>
    <row r="14141" spans="9:9" x14ac:dyDescent="0.25">
      <c r="I14141" t="str">
        <f t="shared" si="252"/>
        <v/>
      </c>
    </row>
    <row r="14142" spans="9:9" x14ac:dyDescent="0.25">
      <c r="I14142" t="str">
        <f t="shared" si="252"/>
        <v/>
      </c>
    </row>
    <row r="14143" spans="9:9" x14ac:dyDescent="0.25">
      <c r="I14143" t="str">
        <f t="shared" si="252"/>
        <v/>
      </c>
    </row>
    <row r="14144" spans="9:9" x14ac:dyDescent="0.25">
      <c r="I14144" t="str">
        <f t="shared" si="252"/>
        <v/>
      </c>
    </row>
    <row r="14145" spans="9:9" x14ac:dyDescent="0.25">
      <c r="I14145" t="str">
        <f t="shared" si="252"/>
        <v/>
      </c>
    </row>
    <row r="14146" spans="9:9" x14ac:dyDescent="0.25">
      <c r="I14146" t="str">
        <f t="shared" si="252"/>
        <v/>
      </c>
    </row>
    <row r="14147" spans="9:9" x14ac:dyDescent="0.25">
      <c r="I14147" t="str">
        <f t="shared" si="252"/>
        <v/>
      </c>
    </row>
    <row r="14148" spans="9:9" x14ac:dyDescent="0.25">
      <c r="I14148" t="str">
        <f t="shared" si="252"/>
        <v/>
      </c>
    </row>
    <row r="14149" spans="9:9" x14ac:dyDescent="0.25">
      <c r="I14149" t="str">
        <f t="shared" si="252"/>
        <v/>
      </c>
    </row>
    <row r="14150" spans="9:9" x14ac:dyDescent="0.25">
      <c r="I14150" t="str">
        <f t="shared" ref="I14150:I14213" si="253">IF(OR(H14150="",H14150="(blank)"),"",1)</f>
        <v/>
      </c>
    </row>
    <row r="14151" spans="9:9" x14ac:dyDescent="0.25">
      <c r="I14151" t="str">
        <f t="shared" si="253"/>
        <v/>
      </c>
    </row>
    <row r="14152" spans="9:9" x14ac:dyDescent="0.25">
      <c r="I14152" t="str">
        <f t="shared" si="253"/>
        <v/>
      </c>
    </row>
    <row r="14153" spans="9:9" x14ac:dyDescent="0.25">
      <c r="I14153" t="str">
        <f t="shared" si="253"/>
        <v/>
      </c>
    </row>
    <row r="14154" spans="9:9" x14ac:dyDescent="0.25">
      <c r="I14154" t="str">
        <f t="shared" si="253"/>
        <v/>
      </c>
    </row>
    <row r="14155" spans="9:9" x14ac:dyDescent="0.25">
      <c r="I14155" t="str">
        <f t="shared" si="253"/>
        <v/>
      </c>
    </row>
    <row r="14156" spans="9:9" x14ac:dyDescent="0.25">
      <c r="I14156" t="str">
        <f t="shared" si="253"/>
        <v/>
      </c>
    </row>
    <row r="14157" spans="9:9" x14ac:dyDescent="0.25">
      <c r="I14157" t="str">
        <f t="shared" si="253"/>
        <v/>
      </c>
    </row>
    <row r="14158" spans="9:9" x14ac:dyDescent="0.25">
      <c r="I14158" t="str">
        <f t="shared" si="253"/>
        <v/>
      </c>
    </row>
    <row r="14159" spans="9:9" x14ac:dyDescent="0.25">
      <c r="I14159" t="str">
        <f t="shared" si="253"/>
        <v/>
      </c>
    </row>
    <row r="14160" spans="9:9" x14ac:dyDescent="0.25">
      <c r="I14160" t="str">
        <f t="shared" si="253"/>
        <v/>
      </c>
    </row>
    <row r="14161" spans="9:9" x14ac:dyDescent="0.25">
      <c r="I14161" t="str">
        <f t="shared" si="253"/>
        <v/>
      </c>
    </row>
    <row r="14162" spans="9:9" x14ac:dyDescent="0.25">
      <c r="I14162" t="str">
        <f t="shared" si="253"/>
        <v/>
      </c>
    </row>
    <row r="14163" spans="9:9" x14ac:dyDescent="0.25">
      <c r="I14163" t="str">
        <f t="shared" si="253"/>
        <v/>
      </c>
    </row>
    <row r="14164" spans="9:9" x14ac:dyDescent="0.25">
      <c r="I14164" t="str">
        <f t="shared" si="253"/>
        <v/>
      </c>
    </row>
    <row r="14165" spans="9:9" x14ac:dyDescent="0.25">
      <c r="I14165" t="str">
        <f t="shared" si="253"/>
        <v/>
      </c>
    </row>
    <row r="14166" spans="9:9" x14ac:dyDescent="0.25">
      <c r="I14166" t="str">
        <f t="shared" si="253"/>
        <v/>
      </c>
    </row>
    <row r="14167" spans="9:9" x14ac:dyDescent="0.25">
      <c r="I14167" t="str">
        <f t="shared" si="253"/>
        <v/>
      </c>
    </row>
    <row r="14168" spans="9:9" x14ac:dyDescent="0.25">
      <c r="I14168" t="str">
        <f t="shared" si="253"/>
        <v/>
      </c>
    </row>
    <row r="14169" spans="9:9" x14ac:dyDescent="0.25">
      <c r="I14169" t="str">
        <f t="shared" si="253"/>
        <v/>
      </c>
    </row>
    <row r="14170" spans="9:9" x14ac:dyDescent="0.25">
      <c r="I14170" t="str">
        <f t="shared" si="253"/>
        <v/>
      </c>
    </row>
    <row r="14171" spans="9:9" x14ac:dyDescent="0.25">
      <c r="I14171" t="str">
        <f t="shared" si="253"/>
        <v/>
      </c>
    </row>
    <row r="14172" spans="9:9" x14ac:dyDescent="0.25">
      <c r="I14172" t="str">
        <f t="shared" si="253"/>
        <v/>
      </c>
    </row>
    <row r="14173" spans="9:9" x14ac:dyDescent="0.25">
      <c r="I14173" t="str">
        <f t="shared" si="253"/>
        <v/>
      </c>
    </row>
    <row r="14174" spans="9:9" x14ac:dyDescent="0.25">
      <c r="I14174" t="str">
        <f t="shared" si="253"/>
        <v/>
      </c>
    </row>
    <row r="14175" spans="9:9" x14ac:dyDescent="0.25">
      <c r="I14175" t="str">
        <f t="shared" si="253"/>
        <v/>
      </c>
    </row>
    <row r="14176" spans="9:9" x14ac:dyDescent="0.25">
      <c r="I14176" t="str">
        <f t="shared" si="253"/>
        <v/>
      </c>
    </row>
    <row r="14177" spans="9:9" x14ac:dyDescent="0.25">
      <c r="I14177" t="str">
        <f t="shared" si="253"/>
        <v/>
      </c>
    </row>
    <row r="14178" spans="9:9" x14ac:dyDescent="0.25">
      <c r="I14178" t="str">
        <f t="shared" si="253"/>
        <v/>
      </c>
    </row>
    <row r="14179" spans="9:9" x14ac:dyDescent="0.25">
      <c r="I14179" t="str">
        <f t="shared" si="253"/>
        <v/>
      </c>
    </row>
    <row r="14180" spans="9:9" x14ac:dyDescent="0.25">
      <c r="I14180" t="str">
        <f t="shared" si="253"/>
        <v/>
      </c>
    </row>
    <row r="14181" spans="9:9" x14ac:dyDescent="0.25">
      <c r="I14181" t="str">
        <f t="shared" si="253"/>
        <v/>
      </c>
    </row>
    <row r="14182" spans="9:9" x14ac:dyDescent="0.25">
      <c r="I14182" t="str">
        <f t="shared" si="253"/>
        <v/>
      </c>
    </row>
    <row r="14183" spans="9:9" x14ac:dyDescent="0.25">
      <c r="I14183" t="str">
        <f t="shared" si="253"/>
        <v/>
      </c>
    </row>
    <row r="14184" spans="9:9" x14ac:dyDescent="0.25">
      <c r="I14184" t="str">
        <f t="shared" si="253"/>
        <v/>
      </c>
    </row>
    <row r="14185" spans="9:9" x14ac:dyDescent="0.25">
      <c r="I14185" t="str">
        <f t="shared" si="253"/>
        <v/>
      </c>
    </row>
    <row r="14186" spans="9:9" x14ac:dyDescent="0.25">
      <c r="I14186" t="str">
        <f t="shared" si="253"/>
        <v/>
      </c>
    </row>
    <row r="14187" spans="9:9" x14ac:dyDescent="0.25">
      <c r="I14187" t="str">
        <f t="shared" si="253"/>
        <v/>
      </c>
    </row>
    <row r="14188" spans="9:9" x14ac:dyDescent="0.25">
      <c r="I14188" t="str">
        <f t="shared" si="253"/>
        <v/>
      </c>
    </row>
    <row r="14189" spans="9:9" x14ac:dyDescent="0.25">
      <c r="I14189" t="str">
        <f t="shared" si="253"/>
        <v/>
      </c>
    </row>
    <row r="14190" spans="9:9" x14ac:dyDescent="0.25">
      <c r="I14190" t="str">
        <f t="shared" si="253"/>
        <v/>
      </c>
    </row>
    <row r="14191" spans="9:9" x14ac:dyDescent="0.25">
      <c r="I14191" t="str">
        <f t="shared" si="253"/>
        <v/>
      </c>
    </row>
    <row r="14192" spans="9:9" x14ac:dyDescent="0.25">
      <c r="I14192" t="str">
        <f t="shared" si="253"/>
        <v/>
      </c>
    </row>
    <row r="14193" spans="9:9" x14ac:dyDescent="0.25">
      <c r="I14193" t="str">
        <f t="shared" si="253"/>
        <v/>
      </c>
    </row>
    <row r="14194" spans="9:9" x14ac:dyDescent="0.25">
      <c r="I14194" t="str">
        <f t="shared" si="253"/>
        <v/>
      </c>
    </row>
    <row r="14195" spans="9:9" x14ac:dyDescent="0.25">
      <c r="I14195" t="str">
        <f t="shared" si="253"/>
        <v/>
      </c>
    </row>
    <row r="14196" spans="9:9" x14ac:dyDescent="0.25">
      <c r="I14196" t="str">
        <f t="shared" si="253"/>
        <v/>
      </c>
    </row>
    <row r="14197" spans="9:9" x14ac:dyDescent="0.25">
      <c r="I14197" t="str">
        <f t="shared" si="253"/>
        <v/>
      </c>
    </row>
    <row r="14198" spans="9:9" x14ac:dyDescent="0.25">
      <c r="I14198" t="str">
        <f t="shared" si="253"/>
        <v/>
      </c>
    </row>
    <row r="14199" spans="9:9" x14ac:dyDescent="0.25">
      <c r="I14199" t="str">
        <f t="shared" si="253"/>
        <v/>
      </c>
    </row>
    <row r="14200" spans="9:9" x14ac:dyDescent="0.25">
      <c r="I14200" t="str">
        <f t="shared" si="253"/>
        <v/>
      </c>
    </row>
    <row r="14201" spans="9:9" x14ac:dyDescent="0.25">
      <c r="I14201" t="str">
        <f t="shared" si="253"/>
        <v/>
      </c>
    </row>
    <row r="14202" spans="9:9" x14ac:dyDescent="0.25">
      <c r="I14202" t="str">
        <f t="shared" si="253"/>
        <v/>
      </c>
    </row>
    <row r="14203" spans="9:9" x14ac:dyDescent="0.25">
      <c r="I14203" t="str">
        <f t="shared" si="253"/>
        <v/>
      </c>
    </row>
    <row r="14204" spans="9:9" x14ac:dyDescent="0.25">
      <c r="I14204" t="str">
        <f t="shared" si="253"/>
        <v/>
      </c>
    </row>
    <row r="14205" spans="9:9" x14ac:dyDescent="0.25">
      <c r="I14205" t="str">
        <f t="shared" si="253"/>
        <v/>
      </c>
    </row>
    <row r="14206" spans="9:9" x14ac:dyDescent="0.25">
      <c r="I14206" t="str">
        <f t="shared" si="253"/>
        <v/>
      </c>
    </row>
    <row r="14207" spans="9:9" x14ac:dyDescent="0.25">
      <c r="I14207" t="str">
        <f t="shared" si="253"/>
        <v/>
      </c>
    </row>
    <row r="14208" spans="9:9" x14ac:dyDescent="0.25">
      <c r="I14208" t="str">
        <f t="shared" si="253"/>
        <v/>
      </c>
    </row>
    <row r="14209" spans="9:9" x14ac:dyDescent="0.25">
      <c r="I14209" t="str">
        <f t="shared" si="253"/>
        <v/>
      </c>
    </row>
    <row r="14210" spans="9:9" x14ac:dyDescent="0.25">
      <c r="I14210" t="str">
        <f t="shared" si="253"/>
        <v/>
      </c>
    </row>
    <row r="14211" spans="9:9" x14ac:dyDescent="0.25">
      <c r="I14211" t="str">
        <f t="shared" si="253"/>
        <v/>
      </c>
    </row>
    <row r="14212" spans="9:9" x14ac:dyDescent="0.25">
      <c r="I14212" t="str">
        <f t="shared" si="253"/>
        <v/>
      </c>
    </row>
    <row r="14213" spans="9:9" x14ac:dyDescent="0.25">
      <c r="I14213" t="str">
        <f t="shared" si="253"/>
        <v/>
      </c>
    </row>
    <row r="14214" spans="9:9" x14ac:dyDescent="0.25">
      <c r="I14214" t="str">
        <f t="shared" ref="I14214:I14277" si="254">IF(OR(H14214="",H14214="(blank)"),"",1)</f>
        <v/>
      </c>
    </row>
    <row r="14215" spans="9:9" x14ac:dyDescent="0.25">
      <c r="I14215" t="str">
        <f t="shared" si="254"/>
        <v/>
      </c>
    </row>
    <row r="14216" spans="9:9" x14ac:dyDescent="0.25">
      <c r="I14216" t="str">
        <f t="shared" si="254"/>
        <v/>
      </c>
    </row>
    <row r="14217" spans="9:9" x14ac:dyDescent="0.25">
      <c r="I14217" t="str">
        <f t="shared" si="254"/>
        <v/>
      </c>
    </row>
    <row r="14218" spans="9:9" x14ac:dyDescent="0.25">
      <c r="I14218" t="str">
        <f t="shared" si="254"/>
        <v/>
      </c>
    </row>
    <row r="14219" spans="9:9" x14ac:dyDescent="0.25">
      <c r="I14219" t="str">
        <f t="shared" si="254"/>
        <v/>
      </c>
    </row>
    <row r="14220" spans="9:9" x14ac:dyDescent="0.25">
      <c r="I14220" t="str">
        <f t="shared" si="254"/>
        <v/>
      </c>
    </row>
    <row r="14221" spans="9:9" x14ac:dyDescent="0.25">
      <c r="I14221" t="str">
        <f t="shared" si="254"/>
        <v/>
      </c>
    </row>
    <row r="14222" spans="9:9" x14ac:dyDescent="0.25">
      <c r="I14222" t="str">
        <f t="shared" si="254"/>
        <v/>
      </c>
    </row>
    <row r="14223" spans="9:9" x14ac:dyDescent="0.25">
      <c r="I14223" t="str">
        <f t="shared" si="254"/>
        <v/>
      </c>
    </row>
    <row r="14224" spans="9:9" x14ac:dyDescent="0.25">
      <c r="I14224" t="str">
        <f t="shared" si="254"/>
        <v/>
      </c>
    </row>
    <row r="14225" spans="9:9" x14ac:dyDescent="0.25">
      <c r="I14225" t="str">
        <f t="shared" si="254"/>
        <v/>
      </c>
    </row>
    <row r="14226" spans="9:9" x14ac:dyDescent="0.25">
      <c r="I14226" t="str">
        <f t="shared" si="254"/>
        <v/>
      </c>
    </row>
    <row r="14227" spans="9:9" x14ac:dyDescent="0.25">
      <c r="I14227" t="str">
        <f t="shared" si="254"/>
        <v/>
      </c>
    </row>
    <row r="14228" spans="9:9" x14ac:dyDescent="0.25">
      <c r="I14228" t="str">
        <f t="shared" si="254"/>
        <v/>
      </c>
    </row>
    <row r="14229" spans="9:9" x14ac:dyDescent="0.25">
      <c r="I14229" t="str">
        <f t="shared" si="254"/>
        <v/>
      </c>
    </row>
    <row r="14230" spans="9:9" x14ac:dyDescent="0.25">
      <c r="I14230" t="str">
        <f t="shared" si="254"/>
        <v/>
      </c>
    </row>
    <row r="14231" spans="9:9" x14ac:dyDescent="0.25">
      <c r="I14231" t="str">
        <f t="shared" si="254"/>
        <v/>
      </c>
    </row>
    <row r="14232" spans="9:9" x14ac:dyDescent="0.25">
      <c r="I14232" t="str">
        <f t="shared" si="254"/>
        <v/>
      </c>
    </row>
    <row r="14233" spans="9:9" x14ac:dyDescent="0.25">
      <c r="I14233" t="str">
        <f t="shared" si="254"/>
        <v/>
      </c>
    </row>
    <row r="14234" spans="9:9" x14ac:dyDescent="0.25">
      <c r="I14234" t="str">
        <f t="shared" si="254"/>
        <v/>
      </c>
    </row>
    <row r="14235" spans="9:9" x14ac:dyDescent="0.25">
      <c r="I14235" t="str">
        <f t="shared" si="254"/>
        <v/>
      </c>
    </row>
    <row r="14236" spans="9:9" x14ac:dyDescent="0.25">
      <c r="I14236" t="str">
        <f t="shared" si="254"/>
        <v/>
      </c>
    </row>
    <row r="14237" spans="9:9" x14ac:dyDescent="0.25">
      <c r="I14237" t="str">
        <f t="shared" si="254"/>
        <v/>
      </c>
    </row>
    <row r="14238" spans="9:9" x14ac:dyDescent="0.25">
      <c r="I14238" t="str">
        <f t="shared" si="254"/>
        <v/>
      </c>
    </row>
    <row r="14239" spans="9:9" x14ac:dyDescent="0.25">
      <c r="I14239" t="str">
        <f t="shared" si="254"/>
        <v/>
      </c>
    </row>
    <row r="14240" spans="9:9" x14ac:dyDescent="0.25">
      <c r="I14240" t="str">
        <f t="shared" si="254"/>
        <v/>
      </c>
    </row>
    <row r="14241" spans="9:9" x14ac:dyDescent="0.25">
      <c r="I14241" t="str">
        <f t="shared" si="254"/>
        <v/>
      </c>
    </row>
    <row r="14242" spans="9:9" x14ac:dyDescent="0.25">
      <c r="I14242" t="str">
        <f t="shared" si="254"/>
        <v/>
      </c>
    </row>
    <row r="14243" spans="9:9" x14ac:dyDescent="0.25">
      <c r="I14243" t="str">
        <f t="shared" si="254"/>
        <v/>
      </c>
    </row>
    <row r="14244" spans="9:9" x14ac:dyDescent="0.25">
      <c r="I14244" t="str">
        <f t="shared" si="254"/>
        <v/>
      </c>
    </row>
    <row r="14245" spans="9:9" x14ac:dyDescent="0.25">
      <c r="I14245" t="str">
        <f t="shared" si="254"/>
        <v/>
      </c>
    </row>
    <row r="14246" spans="9:9" x14ac:dyDescent="0.25">
      <c r="I14246" t="str">
        <f t="shared" si="254"/>
        <v/>
      </c>
    </row>
    <row r="14247" spans="9:9" x14ac:dyDescent="0.25">
      <c r="I14247" t="str">
        <f t="shared" si="254"/>
        <v/>
      </c>
    </row>
    <row r="14248" spans="9:9" x14ac:dyDescent="0.25">
      <c r="I14248" t="str">
        <f t="shared" si="254"/>
        <v/>
      </c>
    </row>
    <row r="14249" spans="9:9" x14ac:dyDescent="0.25">
      <c r="I14249" t="str">
        <f t="shared" si="254"/>
        <v/>
      </c>
    </row>
    <row r="14250" spans="9:9" x14ac:dyDescent="0.25">
      <c r="I14250" t="str">
        <f t="shared" si="254"/>
        <v/>
      </c>
    </row>
    <row r="14251" spans="9:9" x14ac:dyDescent="0.25">
      <c r="I14251" t="str">
        <f t="shared" si="254"/>
        <v/>
      </c>
    </row>
    <row r="14252" spans="9:9" x14ac:dyDescent="0.25">
      <c r="I14252" t="str">
        <f t="shared" si="254"/>
        <v/>
      </c>
    </row>
    <row r="14253" spans="9:9" x14ac:dyDescent="0.25">
      <c r="I14253" t="str">
        <f t="shared" si="254"/>
        <v/>
      </c>
    </row>
    <row r="14254" spans="9:9" x14ac:dyDescent="0.25">
      <c r="I14254" t="str">
        <f t="shared" si="254"/>
        <v/>
      </c>
    </row>
    <row r="14255" spans="9:9" x14ac:dyDescent="0.25">
      <c r="I14255" t="str">
        <f t="shared" si="254"/>
        <v/>
      </c>
    </row>
    <row r="14256" spans="9:9" x14ac:dyDescent="0.25">
      <c r="I14256" t="str">
        <f t="shared" si="254"/>
        <v/>
      </c>
    </row>
    <row r="14257" spans="9:9" x14ac:dyDescent="0.25">
      <c r="I14257" t="str">
        <f t="shared" si="254"/>
        <v/>
      </c>
    </row>
    <row r="14258" spans="9:9" x14ac:dyDescent="0.25">
      <c r="I14258" t="str">
        <f t="shared" si="254"/>
        <v/>
      </c>
    </row>
    <row r="14259" spans="9:9" x14ac:dyDescent="0.25">
      <c r="I14259" t="str">
        <f t="shared" si="254"/>
        <v/>
      </c>
    </row>
    <row r="14260" spans="9:9" x14ac:dyDescent="0.25">
      <c r="I14260" t="str">
        <f t="shared" si="254"/>
        <v/>
      </c>
    </row>
    <row r="14261" spans="9:9" x14ac:dyDescent="0.25">
      <c r="I14261" t="str">
        <f t="shared" si="254"/>
        <v/>
      </c>
    </row>
    <row r="14262" spans="9:9" x14ac:dyDescent="0.25">
      <c r="I14262" t="str">
        <f t="shared" si="254"/>
        <v/>
      </c>
    </row>
    <row r="14263" spans="9:9" x14ac:dyDescent="0.25">
      <c r="I14263" t="str">
        <f t="shared" si="254"/>
        <v/>
      </c>
    </row>
    <row r="14264" spans="9:9" x14ac:dyDescent="0.25">
      <c r="I14264" t="str">
        <f t="shared" si="254"/>
        <v/>
      </c>
    </row>
    <row r="14265" spans="9:9" x14ac:dyDescent="0.25">
      <c r="I14265" t="str">
        <f t="shared" si="254"/>
        <v/>
      </c>
    </row>
    <row r="14266" spans="9:9" x14ac:dyDescent="0.25">
      <c r="I14266" t="str">
        <f t="shared" si="254"/>
        <v/>
      </c>
    </row>
    <row r="14267" spans="9:9" x14ac:dyDescent="0.25">
      <c r="I14267" t="str">
        <f t="shared" si="254"/>
        <v/>
      </c>
    </row>
    <row r="14268" spans="9:9" x14ac:dyDescent="0.25">
      <c r="I14268" t="str">
        <f t="shared" si="254"/>
        <v/>
      </c>
    </row>
    <row r="14269" spans="9:9" x14ac:dyDescent="0.25">
      <c r="I14269" t="str">
        <f t="shared" si="254"/>
        <v/>
      </c>
    </row>
    <row r="14270" spans="9:9" x14ac:dyDescent="0.25">
      <c r="I14270" t="str">
        <f t="shared" si="254"/>
        <v/>
      </c>
    </row>
    <row r="14271" spans="9:9" x14ac:dyDescent="0.25">
      <c r="I14271" t="str">
        <f t="shared" si="254"/>
        <v/>
      </c>
    </row>
    <row r="14272" spans="9:9" x14ac:dyDescent="0.25">
      <c r="I14272" t="str">
        <f t="shared" si="254"/>
        <v/>
      </c>
    </row>
    <row r="14273" spans="9:9" x14ac:dyDescent="0.25">
      <c r="I14273" t="str">
        <f t="shared" si="254"/>
        <v/>
      </c>
    </row>
    <row r="14274" spans="9:9" x14ac:dyDescent="0.25">
      <c r="I14274" t="str">
        <f t="shared" si="254"/>
        <v/>
      </c>
    </row>
    <row r="14275" spans="9:9" x14ac:dyDescent="0.25">
      <c r="I14275" t="str">
        <f t="shared" si="254"/>
        <v/>
      </c>
    </row>
    <row r="14276" spans="9:9" x14ac:dyDescent="0.25">
      <c r="I14276" t="str">
        <f t="shared" si="254"/>
        <v/>
      </c>
    </row>
    <row r="14277" spans="9:9" x14ac:dyDescent="0.25">
      <c r="I14277" t="str">
        <f t="shared" si="254"/>
        <v/>
      </c>
    </row>
    <row r="14278" spans="9:9" x14ac:dyDescent="0.25">
      <c r="I14278" t="str">
        <f t="shared" ref="I14278:I14341" si="255">IF(OR(H14278="",H14278="(blank)"),"",1)</f>
        <v/>
      </c>
    </row>
    <row r="14279" spans="9:9" x14ac:dyDescent="0.25">
      <c r="I14279" t="str">
        <f t="shared" si="255"/>
        <v/>
      </c>
    </row>
    <row r="14280" spans="9:9" x14ac:dyDescent="0.25">
      <c r="I14280" t="str">
        <f t="shared" si="255"/>
        <v/>
      </c>
    </row>
    <row r="14281" spans="9:9" x14ac:dyDescent="0.25">
      <c r="I14281" t="str">
        <f t="shared" si="255"/>
        <v/>
      </c>
    </row>
    <row r="14282" spans="9:9" x14ac:dyDescent="0.25">
      <c r="I14282" t="str">
        <f t="shared" si="255"/>
        <v/>
      </c>
    </row>
    <row r="14283" spans="9:9" x14ac:dyDescent="0.25">
      <c r="I14283" t="str">
        <f t="shared" si="255"/>
        <v/>
      </c>
    </row>
    <row r="14284" spans="9:9" x14ac:dyDescent="0.25">
      <c r="I14284" t="str">
        <f t="shared" si="255"/>
        <v/>
      </c>
    </row>
    <row r="14285" spans="9:9" x14ac:dyDescent="0.25">
      <c r="I14285" t="str">
        <f t="shared" si="255"/>
        <v/>
      </c>
    </row>
    <row r="14286" spans="9:9" x14ac:dyDescent="0.25">
      <c r="I14286" t="str">
        <f t="shared" si="255"/>
        <v/>
      </c>
    </row>
    <row r="14287" spans="9:9" x14ac:dyDescent="0.25">
      <c r="I14287" t="str">
        <f t="shared" si="255"/>
        <v/>
      </c>
    </row>
    <row r="14288" spans="9:9" x14ac:dyDescent="0.25">
      <c r="I14288" t="str">
        <f t="shared" si="255"/>
        <v/>
      </c>
    </row>
    <row r="14289" spans="9:9" x14ac:dyDescent="0.25">
      <c r="I14289" t="str">
        <f t="shared" si="255"/>
        <v/>
      </c>
    </row>
    <row r="14290" spans="9:9" x14ac:dyDescent="0.25">
      <c r="I14290" t="str">
        <f t="shared" si="255"/>
        <v/>
      </c>
    </row>
    <row r="14291" spans="9:9" x14ac:dyDescent="0.25">
      <c r="I14291" t="str">
        <f t="shared" si="255"/>
        <v/>
      </c>
    </row>
    <row r="14292" spans="9:9" x14ac:dyDescent="0.25">
      <c r="I14292" t="str">
        <f t="shared" si="255"/>
        <v/>
      </c>
    </row>
    <row r="14293" spans="9:9" x14ac:dyDescent="0.25">
      <c r="I14293" t="str">
        <f t="shared" si="255"/>
        <v/>
      </c>
    </row>
    <row r="14294" spans="9:9" x14ac:dyDescent="0.25">
      <c r="I14294" t="str">
        <f t="shared" si="255"/>
        <v/>
      </c>
    </row>
    <row r="14295" spans="9:9" x14ac:dyDescent="0.25">
      <c r="I14295" t="str">
        <f t="shared" si="255"/>
        <v/>
      </c>
    </row>
    <row r="14296" spans="9:9" x14ac:dyDescent="0.25">
      <c r="I14296" t="str">
        <f t="shared" si="255"/>
        <v/>
      </c>
    </row>
    <row r="14297" spans="9:9" x14ac:dyDescent="0.25">
      <c r="I14297" t="str">
        <f t="shared" si="255"/>
        <v/>
      </c>
    </row>
    <row r="14298" spans="9:9" x14ac:dyDescent="0.25">
      <c r="I14298" t="str">
        <f t="shared" si="255"/>
        <v/>
      </c>
    </row>
    <row r="14299" spans="9:9" x14ac:dyDescent="0.25">
      <c r="I14299" t="str">
        <f t="shared" si="255"/>
        <v/>
      </c>
    </row>
    <row r="14300" spans="9:9" x14ac:dyDescent="0.25">
      <c r="I14300" t="str">
        <f t="shared" si="255"/>
        <v/>
      </c>
    </row>
    <row r="14301" spans="9:9" x14ac:dyDescent="0.25">
      <c r="I14301" t="str">
        <f t="shared" si="255"/>
        <v/>
      </c>
    </row>
    <row r="14302" spans="9:9" x14ac:dyDescent="0.25">
      <c r="I14302" t="str">
        <f t="shared" si="255"/>
        <v/>
      </c>
    </row>
    <row r="14303" spans="9:9" x14ac:dyDescent="0.25">
      <c r="I14303" t="str">
        <f t="shared" si="255"/>
        <v/>
      </c>
    </row>
    <row r="14304" spans="9:9" x14ac:dyDescent="0.25">
      <c r="I14304" t="str">
        <f t="shared" si="255"/>
        <v/>
      </c>
    </row>
    <row r="14305" spans="9:9" x14ac:dyDescent="0.25">
      <c r="I14305" t="str">
        <f t="shared" si="255"/>
        <v/>
      </c>
    </row>
    <row r="14306" spans="9:9" x14ac:dyDescent="0.25">
      <c r="I14306" t="str">
        <f t="shared" si="255"/>
        <v/>
      </c>
    </row>
    <row r="14307" spans="9:9" x14ac:dyDescent="0.25">
      <c r="I14307" t="str">
        <f t="shared" si="255"/>
        <v/>
      </c>
    </row>
    <row r="14308" spans="9:9" x14ac:dyDescent="0.25">
      <c r="I14308" t="str">
        <f t="shared" si="255"/>
        <v/>
      </c>
    </row>
    <row r="14309" spans="9:9" x14ac:dyDescent="0.25">
      <c r="I14309" t="str">
        <f t="shared" si="255"/>
        <v/>
      </c>
    </row>
    <row r="14310" spans="9:9" x14ac:dyDescent="0.25">
      <c r="I14310" t="str">
        <f t="shared" si="255"/>
        <v/>
      </c>
    </row>
    <row r="14311" spans="9:9" x14ac:dyDescent="0.25">
      <c r="I14311" t="str">
        <f t="shared" si="255"/>
        <v/>
      </c>
    </row>
    <row r="14312" spans="9:9" x14ac:dyDescent="0.25">
      <c r="I14312" t="str">
        <f t="shared" si="255"/>
        <v/>
      </c>
    </row>
    <row r="14313" spans="9:9" x14ac:dyDescent="0.25">
      <c r="I14313" t="str">
        <f t="shared" si="255"/>
        <v/>
      </c>
    </row>
    <row r="14314" spans="9:9" x14ac:dyDescent="0.25">
      <c r="I14314" t="str">
        <f t="shared" si="255"/>
        <v/>
      </c>
    </row>
    <row r="14315" spans="9:9" x14ac:dyDescent="0.25">
      <c r="I14315" t="str">
        <f t="shared" si="255"/>
        <v/>
      </c>
    </row>
    <row r="14316" spans="9:9" x14ac:dyDescent="0.25">
      <c r="I14316" t="str">
        <f t="shared" si="255"/>
        <v/>
      </c>
    </row>
    <row r="14317" spans="9:9" x14ac:dyDescent="0.25">
      <c r="I14317" t="str">
        <f t="shared" si="255"/>
        <v/>
      </c>
    </row>
    <row r="14318" spans="9:9" x14ac:dyDescent="0.25">
      <c r="I14318" t="str">
        <f t="shared" si="255"/>
        <v/>
      </c>
    </row>
    <row r="14319" spans="9:9" x14ac:dyDescent="0.25">
      <c r="I14319" t="str">
        <f t="shared" si="255"/>
        <v/>
      </c>
    </row>
    <row r="14320" spans="9:9" x14ac:dyDescent="0.25">
      <c r="I14320" t="str">
        <f t="shared" si="255"/>
        <v/>
      </c>
    </row>
    <row r="14321" spans="9:9" x14ac:dyDescent="0.25">
      <c r="I14321" t="str">
        <f t="shared" si="255"/>
        <v/>
      </c>
    </row>
    <row r="14322" spans="9:9" x14ac:dyDescent="0.25">
      <c r="I14322" t="str">
        <f t="shared" si="255"/>
        <v/>
      </c>
    </row>
    <row r="14323" spans="9:9" x14ac:dyDescent="0.25">
      <c r="I14323" t="str">
        <f t="shared" si="255"/>
        <v/>
      </c>
    </row>
    <row r="14324" spans="9:9" x14ac:dyDescent="0.25">
      <c r="I14324" t="str">
        <f t="shared" si="255"/>
        <v/>
      </c>
    </row>
    <row r="14325" spans="9:9" x14ac:dyDescent="0.25">
      <c r="I14325" t="str">
        <f t="shared" si="255"/>
        <v/>
      </c>
    </row>
    <row r="14326" spans="9:9" x14ac:dyDescent="0.25">
      <c r="I14326" t="str">
        <f t="shared" si="255"/>
        <v/>
      </c>
    </row>
    <row r="14327" spans="9:9" x14ac:dyDescent="0.25">
      <c r="I14327" t="str">
        <f t="shared" si="255"/>
        <v/>
      </c>
    </row>
    <row r="14328" spans="9:9" x14ac:dyDescent="0.25">
      <c r="I14328" t="str">
        <f t="shared" si="255"/>
        <v/>
      </c>
    </row>
    <row r="14329" spans="9:9" x14ac:dyDescent="0.25">
      <c r="I14329" t="str">
        <f t="shared" si="255"/>
        <v/>
      </c>
    </row>
    <row r="14330" spans="9:9" x14ac:dyDescent="0.25">
      <c r="I14330" t="str">
        <f t="shared" si="255"/>
        <v/>
      </c>
    </row>
    <row r="14331" spans="9:9" x14ac:dyDescent="0.25">
      <c r="I14331" t="str">
        <f t="shared" si="255"/>
        <v/>
      </c>
    </row>
    <row r="14332" spans="9:9" x14ac:dyDescent="0.25">
      <c r="I14332" t="str">
        <f t="shared" si="255"/>
        <v/>
      </c>
    </row>
    <row r="14333" spans="9:9" x14ac:dyDescent="0.25">
      <c r="I14333" t="str">
        <f t="shared" si="255"/>
        <v/>
      </c>
    </row>
    <row r="14334" spans="9:9" x14ac:dyDescent="0.25">
      <c r="I14334" t="str">
        <f t="shared" si="255"/>
        <v/>
      </c>
    </row>
    <row r="14335" spans="9:9" x14ac:dyDescent="0.25">
      <c r="I14335" t="str">
        <f t="shared" si="255"/>
        <v/>
      </c>
    </row>
    <row r="14336" spans="9:9" x14ac:dyDescent="0.25">
      <c r="I14336" t="str">
        <f t="shared" si="255"/>
        <v/>
      </c>
    </row>
    <row r="14337" spans="9:9" x14ac:dyDescent="0.25">
      <c r="I14337" t="str">
        <f t="shared" si="255"/>
        <v/>
      </c>
    </row>
    <row r="14338" spans="9:9" x14ac:dyDescent="0.25">
      <c r="I14338" t="str">
        <f t="shared" si="255"/>
        <v/>
      </c>
    </row>
    <row r="14339" spans="9:9" x14ac:dyDescent="0.25">
      <c r="I14339" t="str">
        <f t="shared" si="255"/>
        <v/>
      </c>
    </row>
    <row r="14340" spans="9:9" x14ac:dyDescent="0.25">
      <c r="I14340" t="str">
        <f t="shared" si="255"/>
        <v/>
      </c>
    </row>
    <row r="14341" spans="9:9" x14ac:dyDescent="0.25">
      <c r="I14341" t="str">
        <f t="shared" si="255"/>
        <v/>
      </c>
    </row>
    <row r="14342" spans="9:9" x14ac:dyDescent="0.25">
      <c r="I14342" t="str">
        <f t="shared" ref="I14342:I14405" si="256">IF(OR(H14342="",H14342="(blank)"),"",1)</f>
        <v/>
      </c>
    </row>
    <row r="14343" spans="9:9" x14ac:dyDescent="0.25">
      <c r="I14343" t="str">
        <f t="shared" si="256"/>
        <v/>
      </c>
    </row>
    <row r="14344" spans="9:9" x14ac:dyDescent="0.25">
      <c r="I14344" t="str">
        <f t="shared" si="256"/>
        <v/>
      </c>
    </row>
    <row r="14345" spans="9:9" x14ac:dyDescent="0.25">
      <c r="I14345" t="str">
        <f t="shared" si="256"/>
        <v/>
      </c>
    </row>
    <row r="14346" spans="9:9" x14ac:dyDescent="0.25">
      <c r="I14346" t="str">
        <f t="shared" si="256"/>
        <v/>
      </c>
    </row>
    <row r="14347" spans="9:9" x14ac:dyDescent="0.25">
      <c r="I14347" t="str">
        <f t="shared" si="256"/>
        <v/>
      </c>
    </row>
    <row r="14348" spans="9:9" x14ac:dyDescent="0.25">
      <c r="I14348" t="str">
        <f t="shared" si="256"/>
        <v/>
      </c>
    </row>
    <row r="14349" spans="9:9" x14ac:dyDescent="0.25">
      <c r="I14349" t="str">
        <f t="shared" si="256"/>
        <v/>
      </c>
    </row>
    <row r="14350" spans="9:9" x14ac:dyDescent="0.25">
      <c r="I14350" t="str">
        <f t="shared" si="256"/>
        <v/>
      </c>
    </row>
    <row r="14351" spans="9:9" x14ac:dyDescent="0.25">
      <c r="I14351" t="str">
        <f t="shared" si="256"/>
        <v/>
      </c>
    </row>
    <row r="14352" spans="9:9" x14ac:dyDescent="0.25">
      <c r="I14352" t="str">
        <f t="shared" si="256"/>
        <v/>
      </c>
    </row>
    <row r="14353" spans="9:9" x14ac:dyDescent="0.25">
      <c r="I14353" t="str">
        <f t="shared" si="256"/>
        <v/>
      </c>
    </row>
    <row r="14354" spans="9:9" x14ac:dyDescent="0.25">
      <c r="I14354" t="str">
        <f t="shared" si="256"/>
        <v/>
      </c>
    </row>
    <row r="14355" spans="9:9" x14ac:dyDescent="0.25">
      <c r="I14355" t="str">
        <f t="shared" si="256"/>
        <v/>
      </c>
    </row>
    <row r="14356" spans="9:9" x14ac:dyDescent="0.25">
      <c r="I14356" t="str">
        <f t="shared" si="256"/>
        <v/>
      </c>
    </row>
    <row r="14357" spans="9:9" x14ac:dyDescent="0.25">
      <c r="I14357" t="str">
        <f t="shared" si="256"/>
        <v/>
      </c>
    </row>
    <row r="14358" spans="9:9" x14ac:dyDescent="0.25">
      <c r="I14358" t="str">
        <f t="shared" si="256"/>
        <v/>
      </c>
    </row>
    <row r="14359" spans="9:9" x14ac:dyDescent="0.25">
      <c r="I14359" t="str">
        <f t="shared" si="256"/>
        <v/>
      </c>
    </row>
    <row r="14360" spans="9:9" x14ac:dyDescent="0.25">
      <c r="I14360" t="str">
        <f t="shared" si="256"/>
        <v/>
      </c>
    </row>
    <row r="14361" spans="9:9" x14ac:dyDescent="0.25">
      <c r="I14361" t="str">
        <f t="shared" si="256"/>
        <v/>
      </c>
    </row>
    <row r="14362" spans="9:9" x14ac:dyDescent="0.25">
      <c r="I14362" t="str">
        <f t="shared" si="256"/>
        <v/>
      </c>
    </row>
    <row r="14363" spans="9:9" x14ac:dyDescent="0.25">
      <c r="I14363" t="str">
        <f t="shared" si="256"/>
        <v/>
      </c>
    </row>
    <row r="14364" spans="9:9" x14ac:dyDescent="0.25">
      <c r="I14364" t="str">
        <f t="shared" si="256"/>
        <v/>
      </c>
    </row>
    <row r="14365" spans="9:9" x14ac:dyDescent="0.25">
      <c r="I14365" t="str">
        <f t="shared" si="256"/>
        <v/>
      </c>
    </row>
    <row r="14366" spans="9:9" x14ac:dyDescent="0.25">
      <c r="I14366" t="str">
        <f t="shared" si="256"/>
        <v/>
      </c>
    </row>
    <row r="14367" spans="9:9" x14ac:dyDescent="0.25">
      <c r="I14367" t="str">
        <f t="shared" si="256"/>
        <v/>
      </c>
    </row>
    <row r="14368" spans="9:9" x14ac:dyDescent="0.25">
      <c r="I14368" t="str">
        <f t="shared" si="256"/>
        <v/>
      </c>
    </row>
    <row r="14369" spans="9:9" x14ac:dyDescent="0.25">
      <c r="I14369" t="str">
        <f t="shared" si="256"/>
        <v/>
      </c>
    </row>
    <row r="14370" spans="9:9" x14ac:dyDescent="0.25">
      <c r="I14370" t="str">
        <f t="shared" si="256"/>
        <v/>
      </c>
    </row>
    <row r="14371" spans="9:9" x14ac:dyDescent="0.25">
      <c r="I14371" t="str">
        <f t="shared" si="256"/>
        <v/>
      </c>
    </row>
    <row r="14372" spans="9:9" x14ac:dyDescent="0.25">
      <c r="I14372" t="str">
        <f t="shared" si="256"/>
        <v/>
      </c>
    </row>
    <row r="14373" spans="9:9" x14ac:dyDescent="0.25">
      <c r="I14373" t="str">
        <f t="shared" si="256"/>
        <v/>
      </c>
    </row>
    <row r="14374" spans="9:9" x14ac:dyDescent="0.25">
      <c r="I14374" t="str">
        <f t="shared" si="256"/>
        <v/>
      </c>
    </row>
    <row r="14375" spans="9:9" x14ac:dyDescent="0.25">
      <c r="I14375" t="str">
        <f t="shared" si="256"/>
        <v/>
      </c>
    </row>
    <row r="14376" spans="9:9" x14ac:dyDescent="0.25">
      <c r="I14376" t="str">
        <f t="shared" si="256"/>
        <v/>
      </c>
    </row>
    <row r="14377" spans="9:9" x14ac:dyDescent="0.25">
      <c r="I14377" t="str">
        <f t="shared" si="256"/>
        <v/>
      </c>
    </row>
    <row r="14378" spans="9:9" x14ac:dyDescent="0.25">
      <c r="I14378" t="str">
        <f t="shared" si="256"/>
        <v/>
      </c>
    </row>
    <row r="14379" spans="9:9" x14ac:dyDescent="0.25">
      <c r="I14379" t="str">
        <f t="shared" si="256"/>
        <v/>
      </c>
    </row>
    <row r="14380" spans="9:9" x14ac:dyDescent="0.25">
      <c r="I14380" t="str">
        <f t="shared" si="256"/>
        <v/>
      </c>
    </row>
    <row r="14381" spans="9:9" x14ac:dyDescent="0.25">
      <c r="I14381" t="str">
        <f t="shared" si="256"/>
        <v/>
      </c>
    </row>
    <row r="14382" spans="9:9" x14ac:dyDescent="0.25">
      <c r="I14382" t="str">
        <f t="shared" si="256"/>
        <v/>
      </c>
    </row>
    <row r="14383" spans="9:9" x14ac:dyDescent="0.25">
      <c r="I14383" t="str">
        <f t="shared" si="256"/>
        <v/>
      </c>
    </row>
    <row r="14384" spans="9:9" x14ac:dyDescent="0.25">
      <c r="I14384" t="str">
        <f t="shared" si="256"/>
        <v/>
      </c>
    </row>
    <row r="14385" spans="9:9" x14ac:dyDescent="0.25">
      <c r="I14385" t="str">
        <f t="shared" si="256"/>
        <v/>
      </c>
    </row>
    <row r="14386" spans="9:9" x14ac:dyDescent="0.25">
      <c r="I14386" t="str">
        <f t="shared" si="256"/>
        <v/>
      </c>
    </row>
    <row r="14387" spans="9:9" x14ac:dyDescent="0.25">
      <c r="I14387" t="str">
        <f t="shared" si="256"/>
        <v/>
      </c>
    </row>
    <row r="14388" spans="9:9" x14ac:dyDescent="0.25">
      <c r="I14388" t="str">
        <f t="shared" si="256"/>
        <v/>
      </c>
    </row>
    <row r="14389" spans="9:9" x14ac:dyDescent="0.25">
      <c r="I14389" t="str">
        <f t="shared" si="256"/>
        <v/>
      </c>
    </row>
    <row r="14390" spans="9:9" x14ac:dyDescent="0.25">
      <c r="I14390" t="str">
        <f t="shared" si="256"/>
        <v/>
      </c>
    </row>
    <row r="14391" spans="9:9" x14ac:dyDescent="0.25">
      <c r="I14391" t="str">
        <f t="shared" si="256"/>
        <v/>
      </c>
    </row>
    <row r="14392" spans="9:9" x14ac:dyDescent="0.25">
      <c r="I14392" t="str">
        <f t="shared" si="256"/>
        <v/>
      </c>
    </row>
    <row r="14393" spans="9:9" x14ac:dyDescent="0.25">
      <c r="I14393" t="str">
        <f t="shared" si="256"/>
        <v/>
      </c>
    </row>
    <row r="14394" spans="9:9" x14ac:dyDescent="0.25">
      <c r="I14394" t="str">
        <f t="shared" si="256"/>
        <v/>
      </c>
    </row>
    <row r="14395" spans="9:9" x14ac:dyDescent="0.25">
      <c r="I14395" t="str">
        <f t="shared" si="256"/>
        <v/>
      </c>
    </row>
    <row r="14396" spans="9:9" x14ac:dyDescent="0.25">
      <c r="I14396" t="str">
        <f t="shared" si="256"/>
        <v/>
      </c>
    </row>
    <row r="14397" spans="9:9" x14ac:dyDescent="0.25">
      <c r="I14397" t="str">
        <f t="shared" si="256"/>
        <v/>
      </c>
    </row>
    <row r="14398" spans="9:9" x14ac:dyDescent="0.25">
      <c r="I14398" t="str">
        <f t="shared" si="256"/>
        <v/>
      </c>
    </row>
    <row r="14399" spans="9:9" x14ac:dyDescent="0.25">
      <c r="I14399" t="str">
        <f t="shared" si="256"/>
        <v/>
      </c>
    </row>
    <row r="14400" spans="9:9" x14ac:dyDescent="0.25">
      <c r="I14400" t="str">
        <f t="shared" si="256"/>
        <v/>
      </c>
    </row>
    <row r="14401" spans="9:9" x14ac:dyDescent="0.25">
      <c r="I14401" t="str">
        <f t="shared" si="256"/>
        <v/>
      </c>
    </row>
    <row r="14402" spans="9:9" x14ac:dyDescent="0.25">
      <c r="I14402" t="str">
        <f t="shared" si="256"/>
        <v/>
      </c>
    </row>
    <row r="14403" spans="9:9" x14ac:dyDescent="0.25">
      <c r="I14403" t="str">
        <f t="shared" si="256"/>
        <v/>
      </c>
    </row>
    <row r="14404" spans="9:9" x14ac:dyDescent="0.25">
      <c r="I14404" t="str">
        <f t="shared" si="256"/>
        <v/>
      </c>
    </row>
    <row r="14405" spans="9:9" x14ac:dyDescent="0.25">
      <c r="I14405" t="str">
        <f t="shared" si="256"/>
        <v/>
      </c>
    </row>
    <row r="14406" spans="9:9" x14ac:dyDescent="0.25">
      <c r="I14406" t="str">
        <f t="shared" ref="I14406:I14469" si="257">IF(OR(H14406="",H14406="(blank)"),"",1)</f>
        <v/>
      </c>
    </row>
    <row r="14407" spans="9:9" x14ac:dyDescent="0.25">
      <c r="I14407" t="str">
        <f t="shared" si="257"/>
        <v/>
      </c>
    </row>
    <row r="14408" spans="9:9" x14ac:dyDescent="0.25">
      <c r="I14408" t="str">
        <f t="shared" si="257"/>
        <v/>
      </c>
    </row>
    <row r="14409" spans="9:9" x14ac:dyDescent="0.25">
      <c r="I14409" t="str">
        <f t="shared" si="257"/>
        <v/>
      </c>
    </row>
    <row r="14410" spans="9:9" x14ac:dyDescent="0.25">
      <c r="I14410" t="str">
        <f t="shared" si="257"/>
        <v/>
      </c>
    </row>
    <row r="14411" spans="9:9" x14ac:dyDescent="0.25">
      <c r="I14411" t="str">
        <f t="shared" si="257"/>
        <v/>
      </c>
    </row>
    <row r="14412" spans="9:9" x14ac:dyDescent="0.25">
      <c r="I14412" t="str">
        <f t="shared" si="257"/>
        <v/>
      </c>
    </row>
    <row r="14413" spans="9:9" x14ac:dyDescent="0.25">
      <c r="I14413" t="str">
        <f t="shared" si="257"/>
        <v/>
      </c>
    </row>
    <row r="14414" spans="9:9" x14ac:dyDescent="0.25">
      <c r="I14414" t="str">
        <f t="shared" si="257"/>
        <v/>
      </c>
    </row>
    <row r="14415" spans="9:9" x14ac:dyDescent="0.25">
      <c r="I14415" t="str">
        <f t="shared" si="257"/>
        <v/>
      </c>
    </row>
    <row r="14416" spans="9:9" x14ac:dyDescent="0.25">
      <c r="I14416" t="str">
        <f t="shared" si="257"/>
        <v/>
      </c>
    </row>
    <row r="14417" spans="9:9" x14ac:dyDescent="0.25">
      <c r="I14417" t="str">
        <f t="shared" si="257"/>
        <v/>
      </c>
    </row>
    <row r="14418" spans="9:9" x14ac:dyDescent="0.25">
      <c r="I14418" t="str">
        <f t="shared" si="257"/>
        <v/>
      </c>
    </row>
    <row r="14419" spans="9:9" x14ac:dyDescent="0.25">
      <c r="I14419" t="str">
        <f t="shared" si="257"/>
        <v/>
      </c>
    </row>
    <row r="14420" spans="9:9" x14ac:dyDescent="0.25">
      <c r="I14420" t="str">
        <f t="shared" si="257"/>
        <v/>
      </c>
    </row>
    <row r="14421" spans="9:9" x14ac:dyDescent="0.25">
      <c r="I14421" t="str">
        <f t="shared" si="257"/>
        <v/>
      </c>
    </row>
    <row r="14422" spans="9:9" x14ac:dyDescent="0.25">
      <c r="I14422" t="str">
        <f t="shared" si="257"/>
        <v/>
      </c>
    </row>
    <row r="14423" spans="9:9" x14ac:dyDescent="0.25">
      <c r="I14423" t="str">
        <f t="shared" si="257"/>
        <v/>
      </c>
    </row>
    <row r="14424" spans="9:9" x14ac:dyDescent="0.25">
      <c r="I14424" t="str">
        <f t="shared" si="257"/>
        <v/>
      </c>
    </row>
    <row r="14425" spans="9:9" x14ac:dyDescent="0.25">
      <c r="I14425" t="str">
        <f t="shared" si="257"/>
        <v/>
      </c>
    </row>
    <row r="14426" spans="9:9" x14ac:dyDescent="0.25">
      <c r="I14426" t="str">
        <f t="shared" si="257"/>
        <v/>
      </c>
    </row>
    <row r="14427" spans="9:9" x14ac:dyDescent="0.25">
      <c r="I14427" t="str">
        <f t="shared" si="257"/>
        <v/>
      </c>
    </row>
    <row r="14428" spans="9:9" x14ac:dyDescent="0.25">
      <c r="I14428" t="str">
        <f t="shared" si="257"/>
        <v/>
      </c>
    </row>
    <row r="14429" spans="9:9" x14ac:dyDescent="0.25">
      <c r="I14429" t="str">
        <f t="shared" si="257"/>
        <v/>
      </c>
    </row>
    <row r="14430" spans="9:9" x14ac:dyDescent="0.25">
      <c r="I14430" t="str">
        <f t="shared" si="257"/>
        <v/>
      </c>
    </row>
    <row r="14431" spans="9:9" x14ac:dyDescent="0.25">
      <c r="I14431" t="str">
        <f t="shared" si="257"/>
        <v/>
      </c>
    </row>
    <row r="14432" spans="9:9" x14ac:dyDescent="0.25">
      <c r="I14432" t="str">
        <f t="shared" si="257"/>
        <v/>
      </c>
    </row>
    <row r="14433" spans="9:9" x14ac:dyDescent="0.25">
      <c r="I14433" t="str">
        <f t="shared" si="257"/>
        <v/>
      </c>
    </row>
    <row r="14434" spans="9:9" x14ac:dyDescent="0.25">
      <c r="I14434" t="str">
        <f t="shared" si="257"/>
        <v/>
      </c>
    </row>
    <row r="14435" spans="9:9" x14ac:dyDescent="0.25">
      <c r="I14435" t="str">
        <f t="shared" si="257"/>
        <v/>
      </c>
    </row>
    <row r="14436" spans="9:9" x14ac:dyDescent="0.25">
      <c r="I14436" t="str">
        <f t="shared" si="257"/>
        <v/>
      </c>
    </row>
    <row r="14437" spans="9:9" x14ac:dyDescent="0.25">
      <c r="I14437" t="str">
        <f t="shared" si="257"/>
        <v/>
      </c>
    </row>
    <row r="14438" spans="9:9" x14ac:dyDescent="0.25">
      <c r="I14438" t="str">
        <f t="shared" si="257"/>
        <v/>
      </c>
    </row>
    <row r="14439" spans="9:9" x14ac:dyDescent="0.25">
      <c r="I14439" t="str">
        <f t="shared" si="257"/>
        <v/>
      </c>
    </row>
    <row r="14440" spans="9:9" x14ac:dyDescent="0.25">
      <c r="I14440" t="str">
        <f t="shared" si="257"/>
        <v/>
      </c>
    </row>
    <row r="14441" spans="9:9" x14ac:dyDescent="0.25">
      <c r="I14441" t="str">
        <f t="shared" si="257"/>
        <v/>
      </c>
    </row>
    <row r="14442" spans="9:9" x14ac:dyDescent="0.25">
      <c r="I14442" t="str">
        <f t="shared" si="257"/>
        <v/>
      </c>
    </row>
    <row r="14443" spans="9:9" x14ac:dyDescent="0.25">
      <c r="I14443" t="str">
        <f t="shared" si="257"/>
        <v/>
      </c>
    </row>
    <row r="14444" spans="9:9" x14ac:dyDescent="0.25">
      <c r="I14444" t="str">
        <f t="shared" si="257"/>
        <v/>
      </c>
    </row>
    <row r="14445" spans="9:9" x14ac:dyDescent="0.25">
      <c r="I14445" t="str">
        <f t="shared" si="257"/>
        <v/>
      </c>
    </row>
    <row r="14446" spans="9:9" x14ac:dyDescent="0.25">
      <c r="I14446" t="str">
        <f t="shared" si="257"/>
        <v/>
      </c>
    </row>
    <row r="14447" spans="9:9" x14ac:dyDescent="0.25">
      <c r="I14447" t="str">
        <f t="shared" si="257"/>
        <v/>
      </c>
    </row>
    <row r="14448" spans="9:9" x14ac:dyDescent="0.25">
      <c r="I14448" t="str">
        <f t="shared" si="257"/>
        <v/>
      </c>
    </row>
    <row r="14449" spans="9:9" x14ac:dyDescent="0.25">
      <c r="I14449" t="str">
        <f t="shared" si="257"/>
        <v/>
      </c>
    </row>
    <row r="14450" spans="9:9" x14ac:dyDescent="0.25">
      <c r="I14450" t="str">
        <f t="shared" si="257"/>
        <v/>
      </c>
    </row>
    <row r="14451" spans="9:9" x14ac:dyDescent="0.25">
      <c r="I14451" t="str">
        <f t="shared" si="257"/>
        <v/>
      </c>
    </row>
    <row r="14452" spans="9:9" x14ac:dyDescent="0.25">
      <c r="I14452" t="str">
        <f t="shared" si="257"/>
        <v/>
      </c>
    </row>
    <row r="14453" spans="9:9" x14ac:dyDescent="0.25">
      <c r="I14453" t="str">
        <f t="shared" si="257"/>
        <v/>
      </c>
    </row>
    <row r="14454" spans="9:9" x14ac:dyDescent="0.25">
      <c r="I14454" t="str">
        <f t="shared" si="257"/>
        <v/>
      </c>
    </row>
    <row r="14455" spans="9:9" x14ac:dyDescent="0.25">
      <c r="I14455" t="str">
        <f t="shared" si="257"/>
        <v/>
      </c>
    </row>
    <row r="14456" spans="9:9" x14ac:dyDescent="0.25">
      <c r="I14456" t="str">
        <f t="shared" si="257"/>
        <v/>
      </c>
    </row>
    <row r="14457" spans="9:9" x14ac:dyDescent="0.25">
      <c r="I14457" t="str">
        <f t="shared" si="257"/>
        <v/>
      </c>
    </row>
    <row r="14458" spans="9:9" x14ac:dyDescent="0.25">
      <c r="I14458" t="str">
        <f t="shared" si="257"/>
        <v/>
      </c>
    </row>
    <row r="14459" spans="9:9" x14ac:dyDescent="0.25">
      <c r="I14459" t="str">
        <f t="shared" si="257"/>
        <v/>
      </c>
    </row>
    <row r="14460" spans="9:9" x14ac:dyDescent="0.25">
      <c r="I14460" t="str">
        <f t="shared" si="257"/>
        <v/>
      </c>
    </row>
    <row r="14461" spans="9:9" x14ac:dyDescent="0.25">
      <c r="I14461" t="str">
        <f t="shared" si="257"/>
        <v/>
      </c>
    </row>
    <row r="14462" spans="9:9" x14ac:dyDescent="0.25">
      <c r="I14462" t="str">
        <f t="shared" si="257"/>
        <v/>
      </c>
    </row>
    <row r="14463" spans="9:9" x14ac:dyDescent="0.25">
      <c r="I14463" t="str">
        <f t="shared" si="257"/>
        <v/>
      </c>
    </row>
    <row r="14464" spans="9:9" x14ac:dyDescent="0.25">
      <c r="I14464" t="str">
        <f t="shared" si="257"/>
        <v/>
      </c>
    </row>
    <row r="14465" spans="9:9" x14ac:dyDescent="0.25">
      <c r="I14465" t="str">
        <f t="shared" si="257"/>
        <v/>
      </c>
    </row>
    <row r="14466" spans="9:9" x14ac:dyDescent="0.25">
      <c r="I14466" t="str">
        <f t="shared" si="257"/>
        <v/>
      </c>
    </row>
    <row r="14467" spans="9:9" x14ac:dyDescent="0.25">
      <c r="I14467" t="str">
        <f t="shared" si="257"/>
        <v/>
      </c>
    </row>
    <row r="14468" spans="9:9" x14ac:dyDescent="0.25">
      <c r="I14468" t="str">
        <f t="shared" si="257"/>
        <v/>
      </c>
    </row>
    <row r="14469" spans="9:9" x14ac:dyDescent="0.25">
      <c r="I14469" t="str">
        <f t="shared" si="257"/>
        <v/>
      </c>
    </row>
    <row r="14470" spans="9:9" x14ac:dyDescent="0.25">
      <c r="I14470" t="str">
        <f t="shared" ref="I14470:I14533" si="258">IF(OR(H14470="",H14470="(blank)"),"",1)</f>
        <v/>
      </c>
    </row>
    <row r="14471" spans="9:9" x14ac:dyDescent="0.25">
      <c r="I14471" t="str">
        <f t="shared" si="258"/>
        <v/>
      </c>
    </row>
    <row r="14472" spans="9:9" x14ac:dyDescent="0.25">
      <c r="I14472" t="str">
        <f t="shared" si="258"/>
        <v/>
      </c>
    </row>
    <row r="14473" spans="9:9" x14ac:dyDescent="0.25">
      <c r="I14473" t="str">
        <f t="shared" si="258"/>
        <v/>
      </c>
    </row>
    <row r="14474" spans="9:9" x14ac:dyDescent="0.25">
      <c r="I14474" t="str">
        <f t="shared" si="258"/>
        <v/>
      </c>
    </row>
    <row r="14475" spans="9:9" x14ac:dyDescent="0.25">
      <c r="I14475" t="str">
        <f t="shared" si="258"/>
        <v/>
      </c>
    </row>
    <row r="14476" spans="9:9" x14ac:dyDescent="0.25">
      <c r="I14476" t="str">
        <f t="shared" si="258"/>
        <v/>
      </c>
    </row>
    <row r="14477" spans="9:9" x14ac:dyDescent="0.25">
      <c r="I14477" t="str">
        <f t="shared" si="258"/>
        <v/>
      </c>
    </row>
    <row r="14478" spans="9:9" x14ac:dyDescent="0.25">
      <c r="I14478" t="str">
        <f t="shared" si="258"/>
        <v/>
      </c>
    </row>
    <row r="14479" spans="9:9" x14ac:dyDescent="0.25">
      <c r="I14479" t="str">
        <f t="shared" si="258"/>
        <v/>
      </c>
    </row>
    <row r="14480" spans="9:9" x14ac:dyDescent="0.25">
      <c r="I14480" t="str">
        <f t="shared" si="258"/>
        <v/>
      </c>
    </row>
    <row r="14481" spans="9:9" x14ac:dyDescent="0.25">
      <c r="I14481" t="str">
        <f t="shared" si="258"/>
        <v/>
      </c>
    </row>
    <row r="14482" spans="9:9" x14ac:dyDescent="0.25">
      <c r="I14482" t="str">
        <f t="shared" si="258"/>
        <v/>
      </c>
    </row>
    <row r="14483" spans="9:9" x14ac:dyDescent="0.25">
      <c r="I14483" t="str">
        <f t="shared" si="258"/>
        <v/>
      </c>
    </row>
    <row r="14484" spans="9:9" x14ac:dyDescent="0.25">
      <c r="I14484" t="str">
        <f t="shared" si="258"/>
        <v/>
      </c>
    </row>
    <row r="14485" spans="9:9" x14ac:dyDescent="0.25">
      <c r="I14485" t="str">
        <f t="shared" si="258"/>
        <v/>
      </c>
    </row>
    <row r="14486" spans="9:9" x14ac:dyDescent="0.25">
      <c r="I14486" t="str">
        <f t="shared" si="258"/>
        <v/>
      </c>
    </row>
    <row r="14487" spans="9:9" x14ac:dyDescent="0.25">
      <c r="I14487" t="str">
        <f t="shared" si="258"/>
        <v/>
      </c>
    </row>
    <row r="14488" spans="9:9" x14ac:dyDescent="0.25">
      <c r="I14488" t="str">
        <f t="shared" si="258"/>
        <v/>
      </c>
    </row>
    <row r="14489" spans="9:9" x14ac:dyDescent="0.25">
      <c r="I14489" t="str">
        <f t="shared" si="258"/>
        <v/>
      </c>
    </row>
    <row r="14490" spans="9:9" x14ac:dyDescent="0.25">
      <c r="I14490" t="str">
        <f t="shared" si="258"/>
        <v/>
      </c>
    </row>
    <row r="14491" spans="9:9" x14ac:dyDescent="0.25">
      <c r="I14491" t="str">
        <f t="shared" si="258"/>
        <v/>
      </c>
    </row>
    <row r="14492" spans="9:9" x14ac:dyDescent="0.25">
      <c r="I14492" t="str">
        <f t="shared" si="258"/>
        <v/>
      </c>
    </row>
    <row r="14493" spans="9:9" x14ac:dyDescent="0.25">
      <c r="I14493" t="str">
        <f t="shared" si="258"/>
        <v/>
      </c>
    </row>
    <row r="14494" spans="9:9" x14ac:dyDescent="0.25">
      <c r="I14494" t="str">
        <f t="shared" si="258"/>
        <v/>
      </c>
    </row>
    <row r="14495" spans="9:9" x14ac:dyDescent="0.25">
      <c r="I14495" t="str">
        <f t="shared" si="258"/>
        <v/>
      </c>
    </row>
    <row r="14496" spans="9:9" x14ac:dyDescent="0.25">
      <c r="I14496" t="str">
        <f t="shared" si="258"/>
        <v/>
      </c>
    </row>
    <row r="14497" spans="9:9" x14ac:dyDescent="0.25">
      <c r="I14497" t="str">
        <f t="shared" si="258"/>
        <v/>
      </c>
    </row>
    <row r="14498" spans="9:9" x14ac:dyDescent="0.25">
      <c r="I14498" t="str">
        <f t="shared" si="258"/>
        <v/>
      </c>
    </row>
    <row r="14499" spans="9:9" x14ac:dyDescent="0.25">
      <c r="I14499" t="str">
        <f t="shared" si="258"/>
        <v/>
      </c>
    </row>
    <row r="14500" spans="9:9" x14ac:dyDescent="0.25">
      <c r="I14500" t="str">
        <f t="shared" si="258"/>
        <v/>
      </c>
    </row>
    <row r="14501" spans="9:9" x14ac:dyDescent="0.25">
      <c r="I14501" t="str">
        <f t="shared" si="258"/>
        <v/>
      </c>
    </row>
    <row r="14502" spans="9:9" x14ac:dyDescent="0.25">
      <c r="I14502" t="str">
        <f t="shared" si="258"/>
        <v/>
      </c>
    </row>
    <row r="14503" spans="9:9" x14ac:dyDescent="0.25">
      <c r="I14503" t="str">
        <f t="shared" si="258"/>
        <v/>
      </c>
    </row>
    <row r="14504" spans="9:9" x14ac:dyDescent="0.25">
      <c r="I14504" t="str">
        <f t="shared" si="258"/>
        <v/>
      </c>
    </row>
    <row r="14505" spans="9:9" x14ac:dyDescent="0.25">
      <c r="I14505" t="str">
        <f t="shared" si="258"/>
        <v/>
      </c>
    </row>
    <row r="14506" spans="9:9" x14ac:dyDescent="0.25">
      <c r="I14506" t="str">
        <f t="shared" si="258"/>
        <v/>
      </c>
    </row>
    <row r="14507" spans="9:9" x14ac:dyDescent="0.25">
      <c r="I14507" t="str">
        <f t="shared" si="258"/>
        <v/>
      </c>
    </row>
    <row r="14508" spans="9:9" x14ac:dyDescent="0.25">
      <c r="I14508" t="str">
        <f t="shared" si="258"/>
        <v/>
      </c>
    </row>
    <row r="14509" spans="9:9" x14ac:dyDescent="0.25">
      <c r="I14509" t="str">
        <f t="shared" si="258"/>
        <v/>
      </c>
    </row>
    <row r="14510" spans="9:9" x14ac:dyDescent="0.25">
      <c r="I14510" t="str">
        <f t="shared" si="258"/>
        <v/>
      </c>
    </row>
    <row r="14511" spans="9:9" x14ac:dyDescent="0.25">
      <c r="I14511" t="str">
        <f t="shared" si="258"/>
        <v/>
      </c>
    </row>
    <row r="14512" spans="9:9" x14ac:dyDescent="0.25">
      <c r="I14512" t="str">
        <f t="shared" si="258"/>
        <v/>
      </c>
    </row>
    <row r="14513" spans="9:9" x14ac:dyDescent="0.25">
      <c r="I14513" t="str">
        <f t="shared" si="258"/>
        <v/>
      </c>
    </row>
    <row r="14514" spans="9:9" x14ac:dyDescent="0.25">
      <c r="I14514" t="str">
        <f t="shared" si="258"/>
        <v/>
      </c>
    </row>
    <row r="14515" spans="9:9" x14ac:dyDescent="0.25">
      <c r="I14515" t="str">
        <f t="shared" si="258"/>
        <v/>
      </c>
    </row>
    <row r="14516" spans="9:9" x14ac:dyDescent="0.25">
      <c r="I14516" t="str">
        <f t="shared" si="258"/>
        <v/>
      </c>
    </row>
    <row r="14517" spans="9:9" x14ac:dyDescent="0.25">
      <c r="I14517" t="str">
        <f t="shared" si="258"/>
        <v/>
      </c>
    </row>
    <row r="14518" spans="9:9" x14ac:dyDescent="0.25">
      <c r="I14518" t="str">
        <f t="shared" si="258"/>
        <v/>
      </c>
    </row>
    <row r="14519" spans="9:9" x14ac:dyDescent="0.25">
      <c r="I14519" t="str">
        <f t="shared" si="258"/>
        <v/>
      </c>
    </row>
    <row r="14520" spans="9:9" x14ac:dyDescent="0.25">
      <c r="I14520" t="str">
        <f t="shared" si="258"/>
        <v/>
      </c>
    </row>
    <row r="14521" spans="9:9" x14ac:dyDescent="0.25">
      <c r="I14521" t="str">
        <f t="shared" si="258"/>
        <v/>
      </c>
    </row>
    <row r="14522" spans="9:9" x14ac:dyDescent="0.25">
      <c r="I14522" t="str">
        <f t="shared" si="258"/>
        <v/>
      </c>
    </row>
    <row r="14523" spans="9:9" x14ac:dyDescent="0.25">
      <c r="I14523" t="str">
        <f t="shared" si="258"/>
        <v/>
      </c>
    </row>
    <row r="14524" spans="9:9" x14ac:dyDescent="0.25">
      <c r="I14524" t="str">
        <f t="shared" si="258"/>
        <v/>
      </c>
    </row>
    <row r="14525" spans="9:9" x14ac:dyDescent="0.25">
      <c r="I14525" t="str">
        <f t="shared" si="258"/>
        <v/>
      </c>
    </row>
    <row r="14526" spans="9:9" x14ac:dyDescent="0.25">
      <c r="I14526" t="str">
        <f t="shared" si="258"/>
        <v/>
      </c>
    </row>
    <row r="14527" spans="9:9" x14ac:dyDescent="0.25">
      <c r="I14527" t="str">
        <f t="shared" si="258"/>
        <v/>
      </c>
    </row>
    <row r="14528" spans="9:9" x14ac:dyDescent="0.25">
      <c r="I14528" t="str">
        <f t="shared" si="258"/>
        <v/>
      </c>
    </row>
    <row r="14529" spans="9:9" x14ac:dyDescent="0.25">
      <c r="I14529" t="str">
        <f t="shared" si="258"/>
        <v/>
      </c>
    </row>
    <row r="14530" spans="9:9" x14ac:dyDescent="0.25">
      <c r="I14530" t="str">
        <f t="shared" si="258"/>
        <v/>
      </c>
    </row>
    <row r="14531" spans="9:9" x14ac:dyDescent="0.25">
      <c r="I14531" t="str">
        <f t="shared" si="258"/>
        <v/>
      </c>
    </row>
    <row r="14532" spans="9:9" x14ac:dyDescent="0.25">
      <c r="I14532" t="str">
        <f t="shared" si="258"/>
        <v/>
      </c>
    </row>
    <row r="14533" spans="9:9" x14ac:dyDescent="0.25">
      <c r="I14533" t="str">
        <f t="shared" si="258"/>
        <v/>
      </c>
    </row>
    <row r="14534" spans="9:9" x14ac:dyDescent="0.25">
      <c r="I14534" t="str">
        <f t="shared" ref="I14534:I14597" si="259">IF(OR(H14534="",H14534="(blank)"),"",1)</f>
        <v/>
      </c>
    </row>
    <row r="14535" spans="9:9" x14ac:dyDescent="0.25">
      <c r="I14535" t="str">
        <f t="shared" si="259"/>
        <v/>
      </c>
    </row>
    <row r="14536" spans="9:9" x14ac:dyDescent="0.25">
      <c r="I14536" t="str">
        <f t="shared" si="259"/>
        <v/>
      </c>
    </row>
    <row r="14537" spans="9:9" x14ac:dyDescent="0.25">
      <c r="I14537" t="str">
        <f t="shared" si="259"/>
        <v/>
      </c>
    </row>
    <row r="14538" spans="9:9" x14ac:dyDescent="0.25">
      <c r="I14538" t="str">
        <f t="shared" si="259"/>
        <v/>
      </c>
    </row>
    <row r="14539" spans="9:9" x14ac:dyDescent="0.25">
      <c r="I14539" t="str">
        <f t="shared" si="259"/>
        <v/>
      </c>
    </row>
    <row r="14540" spans="9:9" x14ac:dyDescent="0.25">
      <c r="I14540" t="str">
        <f t="shared" si="259"/>
        <v/>
      </c>
    </row>
    <row r="14541" spans="9:9" x14ac:dyDescent="0.25">
      <c r="I14541" t="str">
        <f t="shared" si="259"/>
        <v/>
      </c>
    </row>
    <row r="14542" spans="9:9" x14ac:dyDescent="0.25">
      <c r="I14542" t="str">
        <f t="shared" si="259"/>
        <v/>
      </c>
    </row>
    <row r="14543" spans="9:9" x14ac:dyDescent="0.25">
      <c r="I14543" t="str">
        <f t="shared" si="259"/>
        <v/>
      </c>
    </row>
    <row r="14544" spans="9:9" x14ac:dyDescent="0.25">
      <c r="I14544" t="str">
        <f t="shared" si="259"/>
        <v/>
      </c>
    </row>
    <row r="14545" spans="9:9" x14ac:dyDescent="0.25">
      <c r="I14545" t="str">
        <f t="shared" si="259"/>
        <v/>
      </c>
    </row>
    <row r="14546" spans="9:9" x14ac:dyDescent="0.25">
      <c r="I14546" t="str">
        <f t="shared" si="259"/>
        <v/>
      </c>
    </row>
    <row r="14547" spans="9:9" x14ac:dyDescent="0.25">
      <c r="I14547" t="str">
        <f t="shared" si="259"/>
        <v/>
      </c>
    </row>
    <row r="14548" spans="9:9" x14ac:dyDescent="0.25">
      <c r="I14548" t="str">
        <f t="shared" si="259"/>
        <v/>
      </c>
    </row>
    <row r="14549" spans="9:9" x14ac:dyDescent="0.25">
      <c r="I14549" t="str">
        <f t="shared" si="259"/>
        <v/>
      </c>
    </row>
    <row r="14550" spans="9:9" x14ac:dyDescent="0.25">
      <c r="I14550" t="str">
        <f t="shared" si="259"/>
        <v/>
      </c>
    </row>
    <row r="14551" spans="9:9" x14ac:dyDescent="0.25">
      <c r="I14551" t="str">
        <f t="shared" si="259"/>
        <v/>
      </c>
    </row>
    <row r="14552" spans="9:9" x14ac:dyDescent="0.25">
      <c r="I14552" t="str">
        <f t="shared" si="259"/>
        <v/>
      </c>
    </row>
    <row r="14553" spans="9:9" x14ac:dyDescent="0.25">
      <c r="I14553" t="str">
        <f t="shared" si="259"/>
        <v/>
      </c>
    </row>
    <row r="14554" spans="9:9" x14ac:dyDescent="0.25">
      <c r="I14554" t="str">
        <f t="shared" si="259"/>
        <v/>
      </c>
    </row>
    <row r="14555" spans="9:9" x14ac:dyDescent="0.25">
      <c r="I14555" t="str">
        <f t="shared" si="259"/>
        <v/>
      </c>
    </row>
    <row r="14556" spans="9:9" x14ac:dyDescent="0.25">
      <c r="I14556" t="str">
        <f t="shared" si="259"/>
        <v/>
      </c>
    </row>
    <row r="14557" spans="9:9" x14ac:dyDescent="0.25">
      <c r="I14557" t="str">
        <f t="shared" si="259"/>
        <v/>
      </c>
    </row>
    <row r="14558" spans="9:9" x14ac:dyDescent="0.25">
      <c r="I14558" t="str">
        <f t="shared" si="259"/>
        <v/>
      </c>
    </row>
    <row r="14559" spans="9:9" x14ac:dyDescent="0.25">
      <c r="I14559" t="str">
        <f t="shared" si="259"/>
        <v/>
      </c>
    </row>
    <row r="14560" spans="9:9" x14ac:dyDescent="0.25">
      <c r="I14560" t="str">
        <f t="shared" si="259"/>
        <v/>
      </c>
    </row>
    <row r="14561" spans="9:9" x14ac:dyDescent="0.25">
      <c r="I14561" t="str">
        <f t="shared" si="259"/>
        <v/>
      </c>
    </row>
    <row r="14562" spans="9:9" x14ac:dyDescent="0.25">
      <c r="I14562" t="str">
        <f t="shared" si="259"/>
        <v/>
      </c>
    </row>
    <row r="14563" spans="9:9" x14ac:dyDescent="0.25">
      <c r="I14563" t="str">
        <f t="shared" si="259"/>
        <v/>
      </c>
    </row>
    <row r="14564" spans="9:9" x14ac:dyDescent="0.25">
      <c r="I14564" t="str">
        <f t="shared" si="259"/>
        <v/>
      </c>
    </row>
    <row r="14565" spans="9:9" x14ac:dyDescent="0.25">
      <c r="I14565" t="str">
        <f t="shared" si="259"/>
        <v/>
      </c>
    </row>
    <row r="14566" spans="9:9" x14ac:dyDescent="0.25">
      <c r="I14566" t="str">
        <f t="shared" si="259"/>
        <v/>
      </c>
    </row>
    <row r="14567" spans="9:9" x14ac:dyDescent="0.25">
      <c r="I14567" t="str">
        <f t="shared" si="259"/>
        <v/>
      </c>
    </row>
    <row r="14568" spans="9:9" x14ac:dyDescent="0.25">
      <c r="I14568" t="str">
        <f t="shared" si="259"/>
        <v/>
      </c>
    </row>
    <row r="14569" spans="9:9" x14ac:dyDescent="0.25">
      <c r="I14569" t="str">
        <f t="shared" si="259"/>
        <v/>
      </c>
    </row>
    <row r="14570" spans="9:9" x14ac:dyDescent="0.25">
      <c r="I14570" t="str">
        <f t="shared" si="259"/>
        <v/>
      </c>
    </row>
    <row r="14571" spans="9:9" x14ac:dyDescent="0.25">
      <c r="I14571" t="str">
        <f t="shared" si="259"/>
        <v/>
      </c>
    </row>
    <row r="14572" spans="9:9" x14ac:dyDescent="0.25">
      <c r="I14572" t="str">
        <f t="shared" si="259"/>
        <v/>
      </c>
    </row>
    <row r="14573" spans="9:9" x14ac:dyDescent="0.25">
      <c r="I14573" t="str">
        <f t="shared" si="259"/>
        <v/>
      </c>
    </row>
    <row r="14574" spans="9:9" x14ac:dyDescent="0.25">
      <c r="I14574" t="str">
        <f t="shared" si="259"/>
        <v/>
      </c>
    </row>
    <row r="14575" spans="9:9" x14ac:dyDescent="0.25">
      <c r="I14575" t="str">
        <f t="shared" si="259"/>
        <v/>
      </c>
    </row>
    <row r="14576" spans="9:9" x14ac:dyDescent="0.25">
      <c r="I14576" t="str">
        <f t="shared" si="259"/>
        <v/>
      </c>
    </row>
    <row r="14577" spans="9:9" x14ac:dyDescent="0.25">
      <c r="I14577" t="str">
        <f t="shared" si="259"/>
        <v/>
      </c>
    </row>
    <row r="14578" spans="9:9" x14ac:dyDescent="0.25">
      <c r="I14578" t="str">
        <f t="shared" si="259"/>
        <v/>
      </c>
    </row>
    <row r="14579" spans="9:9" x14ac:dyDescent="0.25">
      <c r="I14579" t="str">
        <f t="shared" si="259"/>
        <v/>
      </c>
    </row>
    <row r="14580" spans="9:9" x14ac:dyDescent="0.25">
      <c r="I14580" t="str">
        <f t="shared" si="259"/>
        <v/>
      </c>
    </row>
    <row r="14581" spans="9:9" x14ac:dyDescent="0.25">
      <c r="I14581" t="str">
        <f t="shared" si="259"/>
        <v/>
      </c>
    </row>
    <row r="14582" spans="9:9" x14ac:dyDescent="0.25">
      <c r="I14582" t="str">
        <f t="shared" si="259"/>
        <v/>
      </c>
    </row>
    <row r="14583" spans="9:9" x14ac:dyDescent="0.25">
      <c r="I14583" t="str">
        <f t="shared" si="259"/>
        <v/>
      </c>
    </row>
    <row r="14584" spans="9:9" x14ac:dyDescent="0.25">
      <c r="I14584" t="str">
        <f t="shared" si="259"/>
        <v/>
      </c>
    </row>
    <row r="14585" spans="9:9" x14ac:dyDescent="0.25">
      <c r="I14585" t="str">
        <f t="shared" si="259"/>
        <v/>
      </c>
    </row>
    <row r="14586" spans="9:9" x14ac:dyDescent="0.25">
      <c r="I14586" t="str">
        <f t="shared" si="259"/>
        <v/>
      </c>
    </row>
    <row r="14587" spans="9:9" x14ac:dyDescent="0.25">
      <c r="I14587" t="str">
        <f t="shared" si="259"/>
        <v/>
      </c>
    </row>
    <row r="14588" spans="9:9" x14ac:dyDescent="0.25">
      <c r="I14588" t="str">
        <f t="shared" si="259"/>
        <v/>
      </c>
    </row>
    <row r="14589" spans="9:9" x14ac:dyDescent="0.25">
      <c r="I14589" t="str">
        <f t="shared" si="259"/>
        <v/>
      </c>
    </row>
    <row r="14590" spans="9:9" x14ac:dyDescent="0.25">
      <c r="I14590" t="str">
        <f t="shared" si="259"/>
        <v/>
      </c>
    </row>
    <row r="14591" spans="9:9" x14ac:dyDescent="0.25">
      <c r="I14591" t="str">
        <f t="shared" si="259"/>
        <v/>
      </c>
    </row>
    <row r="14592" spans="9:9" x14ac:dyDescent="0.25">
      <c r="I14592" t="str">
        <f t="shared" si="259"/>
        <v/>
      </c>
    </row>
    <row r="14593" spans="9:9" x14ac:dyDescent="0.25">
      <c r="I14593" t="str">
        <f t="shared" si="259"/>
        <v/>
      </c>
    </row>
    <row r="14594" spans="9:9" x14ac:dyDescent="0.25">
      <c r="I14594" t="str">
        <f t="shared" si="259"/>
        <v/>
      </c>
    </row>
    <row r="14595" spans="9:9" x14ac:dyDescent="0.25">
      <c r="I14595" t="str">
        <f t="shared" si="259"/>
        <v/>
      </c>
    </row>
    <row r="14596" spans="9:9" x14ac:dyDescent="0.25">
      <c r="I14596" t="str">
        <f t="shared" si="259"/>
        <v/>
      </c>
    </row>
    <row r="14597" spans="9:9" x14ac:dyDescent="0.25">
      <c r="I14597" t="str">
        <f t="shared" si="259"/>
        <v/>
      </c>
    </row>
    <row r="14598" spans="9:9" x14ac:dyDescent="0.25">
      <c r="I14598" t="str">
        <f t="shared" ref="I14598:I14661" si="260">IF(OR(H14598="",H14598="(blank)"),"",1)</f>
        <v/>
      </c>
    </row>
    <row r="14599" spans="9:9" x14ac:dyDescent="0.25">
      <c r="I14599" t="str">
        <f t="shared" si="260"/>
        <v/>
      </c>
    </row>
    <row r="14600" spans="9:9" x14ac:dyDescent="0.25">
      <c r="I14600" t="str">
        <f t="shared" si="260"/>
        <v/>
      </c>
    </row>
    <row r="14601" spans="9:9" x14ac:dyDescent="0.25">
      <c r="I14601" t="str">
        <f t="shared" si="260"/>
        <v/>
      </c>
    </row>
    <row r="14602" spans="9:9" x14ac:dyDescent="0.25">
      <c r="I14602" t="str">
        <f t="shared" si="260"/>
        <v/>
      </c>
    </row>
    <row r="14603" spans="9:9" x14ac:dyDescent="0.25">
      <c r="I14603" t="str">
        <f t="shared" si="260"/>
        <v/>
      </c>
    </row>
    <row r="14604" spans="9:9" x14ac:dyDescent="0.25">
      <c r="I14604" t="str">
        <f t="shared" si="260"/>
        <v/>
      </c>
    </row>
    <row r="14605" spans="9:9" x14ac:dyDescent="0.25">
      <c r="I14605" t="str">
        <f t="shared" si="260"/>
        <v/>
      </c>
    </row>
    <row r="14606" spans="9:9" x14ac:dyDescent="0.25">
      <c r="I14606" t="str">
        <f t="shared" si="260"/>
        <v/>
      </c>
    </row>
    <row r="14607" spans="9:9" x14ac:dyDescent="0.25">
      <c r="I14607" t="str">
        <f t="shared" si="260"/>
        <v/>
      </c>
    </row>
    <row r="14608" spans="9:9" x14ac:dyDescent="0.25">
      <c r="I14608" t="str">
        <f t="shared" si="260"/>
        <v/>
      </c>
    </row>
    <row r="14609" spans="9:9" x14ac:dyDescent="0.25">
      <c r="I14609" t="str">
        <f t="shared" si="260"/>
        <v/>
      </c>
    </row>
    <row r="14610" spans="9:9" x14ac:dyDescent="0.25">
      <c r="I14610" t="str">
        <f t="shared" si="260"/>
        <v/>
      </c>
    </row>
    <row r="14611" spans="9:9" x14ac:dyDescent="0.25">
      <c r="I14611" t="str">
        <f t="shared" si="260"/>
        <v/>
      </c>
    </row>
    <row r="14612" spans="9:9" x14ac:dyDescent="0.25">
      <c r="I14612" t="str">
        <f t="shared" si="260"/>
        <v/>
      </c>
    </row>
    <row r="14613" spans="9:9" x14ac:dyDescent="0.25">
      <c r="I14613" t="str">
        <f t="shared" si="260"/>
        <v/>
      </c>
    </row>
    <row r="14614" spans="9:9" x14ac:dyDescent="0.25">
      <c r="I14614" t="str">
        <f t="shared" si="260"/>
        <v/>
      </c>
    </row>
    <row r="14615" spans="9:9" x14ac:dyDescent="0.25">
      <c r="I14615" t="str">
        <f t="shared" si="260"/>
        <v/>
      </c>
    </row>
    <row r="14616" spans="9:9" x14ac:dyDescent="0.25">
      <c r="I14616" t="str">
        <f t="shared" si="260"/>
        <v/>
      </c>
    </row>
    <row r="14617" spans="9:9" x14ac:dyDescent="0.25">
      <c r="I14617" t="str">
        <f t="shared" si="260"/>
        <v/>
      </c>
    </row>
    <row r="14618" spans="9:9" x14ac:dyDescent="0.25">
      <c r="I14618" t="str">
        <f t="shared" si="260"/>
        <v/>
      </c>
    </row>
    <row r="14619" spans="9:9" x14ac:dyDescent="0.25">
      <c r="I14619" t="str">
        <f t="shared" si="260"/>
        <v/>
      </c>
    </row>
    <row r="14620" spans="9:9" x14ac:dyDescent="0.25">
      <c r="I14620" t="str">
        <f t="shared" si="260"/>
        <v/>
      </c>
    </row>
    <row r="14621" spans="9:9" x14ac:dyDescent="0.25">
      <c r="I14621" t="str">
        <f t="shared" si="260"/>
        <v/>
      </c>
    </row>
    <row r="14622" spans="9:9" x14ac:dyDescent="0.25">
      <c r="I14622" t="str">
        <f t="shared" si="260"/>
        <v/>
      </c>
    </row>
    <row r="14623" spans="9:9" x14ac:dyDescent="0.25">
      <c r="I14623" t="str">
        <f t="shared" si="260"/>
        <v/>
      </c>
    </row>
    <row r="14624" spans="9:9" x14ac:dyDescent="0.25">
      <c r="I14624" t="str">
        <f t="shared" si="260"/>
        <v/>
      </c>
    </row>
    <row r="14625" spans="9:9" x14ac:dyDescent="0.25">
      <c r="I14625" t="str">
        <f t="shared" si="260"/>
        <v/>
      </c>
    </row>
    <row r="14626" spans="9:9" x14ac:dyDescent="0.25">
      <c r="I14626" t="str">
        <f t="shared" si="260"/>
        <v/>
      </c>
    </row>
    <row r="14627" spans="9:9" x14ac:dyDescent="0.25">
      <c r="I14627" t="str">
        <f t="shared" si="260"/>
        <v/>
      </c>
    </row>
    <row r="14628" spans="9:9" x14ac:dyDescent="0.25">
      <c r="I14628" t="str">
        <f t="shared" si="260"/>
        <v/>
      </c>
    </row>
    <row r="14629" spans="9:9" x14ac:dyDescent="0.25">
      <c r="I14629" t="str">
        <f t="shared" si="260"/>
        <v/>
      </c>
    </row>
    <row r="14630" spans="9:9" x14ac:dyDescent="0.25">
      <c r="I14630" t="str">
        <f t="shared" si="260"/>
        <v/>
      </c>
    </row>
    <row r="14631" spans="9:9" x14ac:dyDescent="0.25">
      <c r="I14631" t="str">
        <f t="shared" si="260"/>
        <v/>
      </c>
    </row>
    <row r="14632" spans="9:9" x14ac:dyDescent="0.25">
      <c r="I14632" t="str">
        <f t="shared" si="260"/>
        <v/>
      </c>
    </row>
    <row r="14633" spans="9:9" x14ac:dyDescent="0.25">
      <c r="I14633" t="str">
        <f t="shared" si="260"/>
        <v/>
      </c>
    </row>
    <row r="14634" spans="9:9" x14ac:dyDescent="0.25">
      <c r="I14634" t="str">
        <f t="shared" si="260"/>
        <v/>
      </c>
    </row>
    <row r="14635" spans="9:9" x14ac:dyDescent="0.25">
      <c r="I14635" t="str">
        <f t="shared" si="260"/>
        <v/>
      </c>
    </row>
    <row r="14636" spans="9:9" x14ac:dyDescent="0.25">
      <c r="I14636" t="str">
        <f t="shared" si="260"/>
        <v/>
      </c>
    </row>
    <row r="14637" spans="9:9" x14ac:dyDescent="0.25">
      <c r="I14637" t="str">
        <f t="shared" si="260"/>
        <v/>
      </c>
    </row>
    <row r="14638" spans="9:9" x14ac:dyDescent="0.25">
      <c r="I14638" t="str">
        <f t="shared" si="260"/>
        <v/>
      </c>
    </row>
    <row r="14639" spans="9:9" x14ac:dyDescent="0.25">
      <c r="I14639" t="str">
        <f t="shared" si="260"/>
        <v/>
      </c>
    </row>
    <row r="14640" spans="9:9" x14ac:dyDescent="0.25">
      <c r="I14640" t="str">
        <f t="shared" si="260"/>
        <v/>
      </c>
    </row>
    <row r="14641" spans="9:9" x14ac:dyDescent="0.25">
      <c r="I14641" t="str">
        <f t="shared" si="260"/>
        <v/>
      </c>
    </row>
    <row r="14642" spans="9:9" x14ac:dyDescent="0.25">
      <c r="I14642" t="str">
        <f t="shared" si="260"/>
        <v/>
      </c>
    </row>
    <row r="14643" spans="9:9" x14ac:dyDescent="0.25">
      <c r="I14643" t="str">
        <f t="shared" si="260"/>
        <v/>
      </c>
    </row>
    <row r="14644" spans="9:9" x14ac:dyDescent="0.25">
      <c r="I14644" t="str">
        <f t="shared" si="260"/>
        <v/>
      </c>
    </row>
    <row r="14645" spans="9:9" x14ac:dyDescent="0.25">
      <c r="I14645" t="str">
        <f t="shared" si="260"/>
        <v/>
      </c>
    </row>
    <row r="14646" spans="9:9" x14ac:dyDescent="0.25">
      <c r="I14646" t="str">
        <f t="shared" si="260"/>
        <v/>
      </c>
    </row>
    <row r="14647" spans="9:9" x14ac:dyDescent="0.25">
      <c r="I14647" t="str">
        <f t="shared" si="260"/>
        <v/>
      </c>
    </row>
    <row r="14648" spans="9:9" x14ac:dyDescent="0.25">
      <c r="I14648" t="str">
        <f t="shared" si="260"/>
        <v/>
      </c>
    </row>
    <row r="14649" spans="9:9" x14ac:dyDescent="0.25">
      <c r="I14649" t="str">
        <f t="shared" si="260"/>
        <v/>
      </c>
    </row>
    <row r="14650" spans="9:9" x14ac:dyDescent="0.25">
      <c r="I14650" t="str">
        <f t="shared" si="260"/>
        <v/>
      </c>
    </row>
    <row r="14651" spans="9:9" x14ac:dyDescent="0.25">
      <c r="I14651" t="str">
        <f t="shared" si="260"/>
        <v/>
      </c>
    </row>
    <row r="14652" spans="9:9" x14ac:dyDescent="0.25">
      <c r="I14652" t="str">
        <f t="shared" si="260"/>
        <v/>
      </c>
    </row>
    <row r="14653" spans="9:9" x14ac:dyDescent="0.25">
      <c r="I14653" t="str">
        <f t="shared" si="260"/>
        <v/>
      </c>
    </row>
    <row r="14654" spans="9:9" x14ac:dyDescent="0.25">
      <c r="I14654" t="str">
        <f t="shared" si="260"/>
        <v/>
      </c>
    </row>
    <row r="14655" spans="9:9" x14ac:dyDescent="0.25">
      <c r="I14655" t="str">
        <f t="shared" si="260"/>
        <v/>
      </c>
    </row>
    <row r="14656" spans="9:9" x14ac:dyDescent="0.25">
      <c r="I14656" t="str">
        <f t="shared" si="260"/>
        <v/>
      </c>
    </row>
    <row r="14657" spans="9:9" x14ac:dyDescent="0.25">
      <c r="I14657" t="str">
        <f t="shared" si="260"/>
        <v/>
      </c>
    </row>
    <row r="14658" spans="9:9" x14ac:dyDescent="0.25">
      <c r="I14658" t="str">
        <f t="shared" si="260"/>
        <v/>
      </c>
    </row>
    <row r="14659" spans="9:9" x14ac:dyDescent="0.25">
      <c r="I14659" t="str">
        <f t="shared" si="260"/>
        <v/>
      </c>
    </row>
    <row r="14660" spans="9:9" x14ac:dyDescent="0.25">
      <c r="I14660" t="str">
        <f t="shared" si="260"/>
        <v/>
      </c>
    </row>
    <row r="14661" spans="9:9" x14ac:dyDescent="0.25">
      <c r="I14661" t="str">
        <f t="shared" si="260"/>
        <v/>
      </c>
    </row>
    <row r="14662" spans="9:9" x14ac:dyDescent="0.25">
      <c r="I14662" t="str">
        <f t="shared" ref="I14662:I14725" si="261">IF(OR(H14662="",H14662="(blank)"),"",1)</f>
        <v/>
      </c>
    </row>
    <row r="14663" spans="9:9" x14ac:dyDescent="0.25">
      <c r="I14663" t="str">
        <f t="shared" si="261"/>
        <v/>
      </c>
    </row>
    <row r="14664" spans="9:9" x14ac:dyDescent="0.25">
      <c r="I14664" t="str">
        <f t="shared" si="261"/>
        <v/>
      </c>
    </row>
    <row r="14665" spans="9:9" x14ac:dyDescent="0.25">
      <c r="I14665" t="str">
        <f t="shared" si="261"/>
        <v/>
      </c>
    </row>
    <row r="14666" spans="9:9" x14ac:dyDescent="0.25">
      <c r="I14666" t="str">
        <f t="shared" si="261"/>
        <v/>
      </c>
    </row>
    <row r="14667" spans="9:9" x14ac:dyDescent="0.25">
      <c r="I14667" t="str">
        <f t="shared" si="261"/>
        <v/>
      </c>
    </row>
    <row r="14668" spans="9:9" x14ac:dyDescent="0.25">
      <c r="I14668" t="str">
        <f t="shared" si="261"/>
        <v/>
      </c>
    </row>
    <row r="14669" spans="9:9" x14ac:dyDescent="0.25">
      <c r="I14669" t="str">
        <f t="shared" si="261"/>
        <v/>
      </c>
    </row>
    <row r="14670" spans="9:9" x14ac:dyDescent="0.25">
      <c r="I14670" t="str">
        <f t="shared" si="261"/>
        <v/>
      </c>
    </row>
    <row r="14671" spans="9:9" x14ac:dyDescent="0.25">
      <c r="I14671" t="str">
        <f t="shared" si="261"/>
        <v/>
      </c>
    </row>
    <row r="14672" spans="9:9" x14ac:dyDescent="0.25">
      <c r="I14672" t="str">
        <f t="shared" si="261"/>
        <v/>
      </c>
    </row>
    <row r="14673" spans="9:9" x14ac:dyDescent="0.25">
      <c r="I14673" t="str">
        <f t="shared" si="261"/>
        <v/>
      </c>
    </row>
    <row r="14674" spans="9:9" x14ac:dyDescent="0.25">
      <c r="I14674" t="str">
        <f t="shared" si="261"/>
        <v/>
      </c>
    </row>
    <row r="14675" spans="9:9" x14ac:dyDescent="0.25">
      <c r="I14675" t="str">
        <f t="shared" si="261"/>
        <v/>
      </c>
    </row>
    <row r="14676" spans="9:9" x14ac:dyDescent="0.25">
      <c r="I14676" t="str">
        <f t="shared" si="261"/>
        <v/>
      </c>
    </row>
    <row r="14677" spans="9:9" x14ac:dyDescent="0.25">
      <c r="I14677" t="str">
        <f t="shared" si="261"/>
        <v/>
      </c>
    </row>
    <row r="14678" spans="9:9" x14ac:dyDescent="0.25">
      <c r="I14678" t="str">
        <f t="shared" si="261"/>
        <v/>
      </c>
    </row>
    <row r="14679" spans="9:9" x14ac:dyDescent="0.25">
      <c r="I14679" t="str">
        <f t="shared" si="261"/>
        <v/>
      </c>
    </row>
    <row r="14680" spans="9:9" x14ac:dyDescent="0.25">
      <c r="I14680" t="str">
        <f t="shared" si="261"/>
        <v/>
      </c>
    </row>
    <row r="14681" spans="9:9" x14ac:dyDescent="0.25">
      <c r="I14681" t="str">
        <f t="shared" si="261"/>
        <v/>
      </c>
    </row>
    <row r="14682" spans="9:9" x14ac:dyDescent="0.25">
      <c r="I14682" t="str">
        <f t="shared" si="261"/>
        <v/>
      </c>
    </row>
    <row r="14683" spans="9:9" x14ac:dyDescent="0.25">
      <c r="I14683" t="str">
        <f t="shared" si="261"/>
        <v/>
      </c>
    </row>
    <row r="14684" spans="9:9" x14ac:dyDescent="0.25">
      <c r="I14684" t="str">
        <f t="shared" si="261"/>
        <v/>
      </c>
    </row>
    <row r="14685" spans="9:9" x14ac:dyDescent="0.25">
      <c r="I14685" t="str">
        <f t="shared" si="261"/>
        <v/>
      </c>
    </row>
    <row r="14686" spans="9:9" x14ac:dyDescent="0.25">
      <c r="I14686" t="str">
        <f t="shared" si="261"/>
        <v/>
      </c>
    </row>
    <row r="14687" spans="9:9" x14ac:dyDescent="0.25">
      <c r="I14687" t="str">
        <f t="shared" si="261"/>
        <v/>
      </c>
    </row>
    <row r="14688" spans="9:9" x14ac:dyDescent="0.25">
      <c r="I14688" t="str">
        <f t="shared" si="261"/>
        <v/>
      </c>
    </row>
    <row r="14689" spans="9:9" x14ac:dyDescent="0.25">
      <c r="I14689" t="str">
        <f t="shared" si="261"/>
        <v/>
      </c>
    </row>
    <row r="14690" spans="9:9" x14ac:dyDescent="0.25">
      <c r="I14690" t="str">
        <f t="shared" si="261"/>
        <v/>
      </c>
    </row>
    <row r="14691" spans="9:9" x14ac:dyDescent="0.25">
      <c r="I14691" t="str">
        <f t="shared" si="261"/>
        <v/>
      </c>
    </row>
    <row r="14692" spans="9:9" x14ac:dyDescent="0.25">
      <c r="I14692" t="str">
        <f t="shared" si="261"/>
        <v/>
      </c>
    </row>
    <row r="14693" spans="9:9" x14ac:dyDescent="0.25">
      <c r="I14693" t="str">
        <f t="shared" si="261"/>
        <v/>
      </c>
    </row>
    <row r="14694" spans="9:9" x14ac:dyDescent="0.25">
      <c r="I14694" t="str">
        <f t="shared" si="261"/>
        <v/>
      </c>
    </row>
    <row r="14695" spans="9:9" x14ac:dyDescent="0.25">
      <c r="I14695" t="str">
        <f t="shared" si="261"/>
        <v/>
      </c>
    </row>
    <row r="14696" spans="9:9" x14ac:dyDescent="0.25">
      <c r="I14696" t="str">
        <f t="shared" si="261"/>
        <v/>
      </c>
    </row>
    <row r="14697" spans="9:9" x14ac:dyDescent="0.25">
      <c r="I14697" t="str">
        <f t="shared" si="261"/>
        <v/>
      </c>
    </row>
    <row r="14698" spans="9:9" x14ac:dyDescent="0.25">
      <c r="I14698" t="str">
        <f t="shared" si="261"/>
        <v/>
      </c>
    </row>
    <row r="14699" spans="9:9" x14ac:dyDescent="0.25">
      <c r="I14699" t="str">
        <f t="shared" si="261"/>
        <v/>
      </c>
    </row>
    <row r="14700" spans="9:9" x14ac:dyDescent="0.25">
      <c r="I14700" t="str">
        <f t="shared" si="261"/>
        <v/>
      </c>
    </row>
    <row r="14701" spans="9:9" x14ac:dyDescent="0.25">
      <c r="I14701" t="str">
        <f t="shared" si="261"/>
        <v/>
      </c>
    </row>
    <row r="14702" spans="9:9" x14ac:dyDescent="0.25">
      <c r="I14702" t="str">
        <f t="shared" si="261"/>
        <v/>
      </c>
    </row>
    <row r="14703" spans="9:9" x14ac:dyDescent="0.25">
      <c r="I14703" t="str">
        <f t="shared" si="261"/>
        <v/>
      </c>
    </row>
    <row r="14704" spans="9:9" x14ac:dyDescent="0.25">
      <c r="I14704" t="str">
        <f t="shared" si="261"/>
        <v/>
      </c>
    </row>
    <row r="14705" spans="9:9" x14ac:dyDescent="0.25">
      <c r="I14705" t="str">
        <f t="shared" si="261"/>
        <v/>
      </c>
    </row>
    <row r="14706" spans="9:9" x14ac:dyDescent="0.25">
      <c r="I14706" t="str">
        <f t="shared" si="261"/>
        <v/>
      </c>
    </row>
    <row r="14707" spans="9:9" x14ac:dyDescent="0.25">
      <c r="I14707" t="str">
        <f t="shared" si="261"/>
        <v/>
      </c>
    </row>
    <row r="14708" spans="9:9" x14ac:dyDescent="0.25">
      <c r="I14708" t="str">
        <f t="shared" si="261"/>
        <v/>
      </c>
    </row>
    <row r="14709" spans="9:9" x14ac:dyDescent="0.25">
      <c r="I14709" t="str">
        <f t="shared" si="261"/>
        <v/>
      </c>
    </row>
    <row r="14710" spans="9:9" x14ac:dyDescent="0.25">
      <c r="I14710" t="str">
        <f t="shared" si="261"/>
        <v/>
      </c>
    </row>
    <row r="14711" spans="9:9" x14ac:dyDescent="0.25">
      <c r="I14711" t="str">
        <f t="shared" si="261"/>
        <v/>
      </c>
    </row>
    <row r="14712" spans="9:9" x14ac:dyDescent="0.25">
      <c r="I14712" t="str">
        <f t="shared" si="261"/>
        <v/>
      </c>
    </row>
    <row r="14713" spans="9:9" x14ac:dyDescent="0.25">
      <c r="I14713" t="str">
        <f t="shared" si="261"/>
        <v/>
      </c>
    </row>
    <row r="14714" spans="9:9" x14ac:dyDescent="0.25">
      <c r="I14714" t="str">
        <f t="shared" si="261"/>
        <v/>
      </c>
    </row>
    <row r="14715" spans="9:9" x14ac:dyDescent="0.25">
      <c r="I14715" t="str">
        <f t="shared" si="261"/>
        <v/>
      </c>
    </row>
    <row r="14716" spans="9:9" x14ac:dyDescent="0.25">
      <c r="I14716" t="str">
        <f t="shared" si="261"/>
        <v/>
      </c>
    </row>
    <row r="14717" spans="9:9" x14ac:dyDescent="0.25">
      <c r="I14717" t="str">
        <f t="shared" si="261"/>
        <v/>
      </c>
    </row>
    <row r="14718" spans="9:9" x14ac:dyDescent="0.25">
      <c r="I14718" t="str">
        <f t="shared" si="261"/>
        <v/>
      </c>
    </row>
    <row r="14719" spans="9:9" x14ac:dyDescent="0.25">
      <c r="I14719" t="str">
        <f t="shared" si="261"/>
        <v/>
      </c>
    </row>
    <row r="14720" spans="9:9" x14ac:dyDescent="0.25">
      <c r="I14720" t="str">
        <f t="shared" si="261"/>
        <v/>
      </c>
    </row>
    <row r="14721" spans="9:9" x14ac:dyDescent="0.25">
      <c r="I14721" t="str">
        <f t="shared" si="261"/>
        <v/>
      </c>
    </row>
    <row r="14722" spans="9:9" x14ac:dyDescent="0.25">
      <c r="I14722" t="str">
        <f t="shared" si="261"/>
        <v/>
      </c>
    </row>
    <row r="14723" spans="9:9" x14ac:dyDescent="0.25">
      <c r="I14723" t="str">
        <f t="shared" si="261"/>
        <v/>
      </c>
    </row>
    <row r="14724" spans="9:9" x14ac:dyDescent="0.25">
      <c r="I14724" t="str">
        <f t="shared" si="261"/>
        <v/>
      </c>
    </row>
    <row r="14725" spans="9:9" x14ac:dyDescent="0.25">
      <c r="I14725" t="str">
        <f t="shared" si="261"/>
        <v/>
      </c>
    </row>
    <row r="14726" spans="9:9" x14ac:dyDescent="0.25">
      <c r="I14726" t="str">
        <f t="shared" ref="I14726:I14789" si="262">IF(OR(H14726="",H14726="(blank)"),"",1)</f>
        <v/>
      </c>
    </row>
    <row r="14727" spans="9:9" x14ac:dyDescent="0.25">
      <c r="I14727" t="str">
        <f t="shared" si="262"/>
        <v/>
      </c>
    </row>
    <row r="14728" spans="9:9" x14ac:dyDescent="0.25">
      <c r="I14728" t="str">
        <f t="shared" si="262"/>
        <v/>
      </c>
    </row>
    <row r="14729" spans="9:9" x14ac:dyDescent="0.25">
      <c r="I14729" t="str">
        <f t="shared" si="262"/>
        <v/>
      </c>
    </row>
    <row r="14730" spans="9:9" x14ac:dyDescent="0.25">
      <c r="I14730" t="str">
        <f t="shared" si="262"/>
        <v/>
      </c>
    </row>
    <row r="14731" spans="9:9" x14ac:dyDescent="0.25">
      <c r="I14731" t="str">
        <f t="shared" si="262"/>
        <v/>
      </c>
    </row>
    <row r="14732" spans="9:9" x14ac:dyDescent="0.25">
      <c r="I14732" t="str">
        <f t="shared" si="262"/>
        <v/>
      </c>
    </row>
    <row r="14733" spans="9:9" x14ac:dyDescent="0.25">
      <c r="I14733" t="str">
        <f t="shared" si="262"/>
        <v/>
      </c>
    </row>
    <row r="14734" spans="9:9" x14ac:dyDescent="0.25">
      <c r="I14734" t="str">
        <f t="shared" si="262"/>
        <v/>
      </c>
    </row>
    <row r="14735" spans="9:9" x14ac:dyDescent="0.25">
      <c r="I14735" t="str">
        <f t="shared" si="262"/>
        <v/>
      </c>
    </row>
    <row r="14736" spans="9:9" x14ac:dyDescent="0.25">
      <c r="I14736" t="str">
        <f t="shared" si="262"/>
        <v/>
      </c>
    </row>
    <row r="14737" spans="9:9" x14ac:dyDescent="0.25">
      <c r="I14737" t="str">
        <f t="shared" si="262"/>
        <v/>
      </c>
    </row>
    <row r="14738" spans="9:9" x14ac:dyDescent="0.25">
      <c r="I14738" t="str">
        <f t="shared" si="262"/>
        <v/>
      </c>
    </row>
    <row r="14739" spans="9:9" x14ac:dyDescent="0.25">
      <c r="I14739" t="str">
        <f t="shared" si="262"/>
        <v/>
      </c>
    </row>
    <row r="14740" spans="9:9" x14ac:dyDescent="0.25">
      <c r="I14740" t="str">
        <f t="shared" si="262"/>
        <v/>
      </c>
    </row>
    <row r="14741" spans="9:9" x14ac:dyDescent="0.25">
      <c r="I14741" t="str">
        <f t="shared" si="262"/>
        <v/>
      </c>
    </row>
    <row r="14742" spans="9:9" x14ac:dyDescent="0.25">
      <c r="I14742" t="str">
        <f t="shared" si="262"/>
        <v/>
      </c>
    </row>
    <row r="14743" spans="9:9" x14ac:dyDescent="0.25">
      <c r="I14743" t="str">
        <f t="shared" si="262"/>
        <v/>
      </c>
    </row>
    <row r="14744" spans="9:9" x14ac:dyDescent="0.25">
      <c r="I14744" t="str">
        <f t="shared" si="262"/>
        <v/>
      </c>
    </row>
    <row r="14745" spans="9:9" x14ac:dyDescent="0.25">
      <c r="I14745" t="str">
        <f t="shared" si="262"/>
        <v/>
      </c>
    </row>
    <row r="14746" spans="9:9" x14ac:dyDescent="0.25">
      <c r="I14746" t="str">
        <f t="shared" si="262"/>
        <v/>
      </c>
    </row>
    <row r="14747" spans="9:9" x14ac:dyDescent="0.25">
      <c r="I14747" t="str">
        <f t="shared" si="262"/>
        <v/>
      </c>
    </row>
    <row r="14748" spans="9:9" x14ac:dyDescent="0.25">
      <c r="I14748" t="str">
        <f t="shared" si="262"/>
        <v/>
      </c>
    </row>
    <row r="14749" spans="9:9" x14ac:dyDescent="0.25">
      <c r="I14749" t="str">
        <f t="shared" si="262"/>
        <v/>
      </c>
    </row>
    <row r="14750" spans="9:9" x14ac:dyDescent="0.25">
      <c r="I14750" t="str">
        <f t="shared" si="262"/>
        <v/>
      </c>
    </row>
    <row r="14751" spans="9:9" x14ac:dyDescent="0.25">
      <c r="I14751" t="str">
        <f t="shared" si="262"/>
        <v/>
      </c>
    </row>
    <row r="14752" spans="9:9" x14ac:dyDescent="0.25">
      <c r="I14752" t="str">
        <f t="shared" si="262"/>
        <v/>
      </c>
    </row>
    <row r="14753" spans="9:9" x14ac:dyDescent="0.25">
      <c r="I14753" t="str">
        <f t="shared" si="262"/>
        <v/>
      </c>
    </row>
    <row r="14754" spans="9:9" x14ac:dyDescent="0.25">
      <c r="I14754" t="str">
        <f t="shared" si="262"/>
        <v/>
      </c>
    </row>
    <row r="14755" spans="9:9" x14ac:dyDescent="0.25">
      <c r="I14755" t="str">
        <f t="shared" si="262"/>
        <v/>
      </c>
    </row>
    <row r="14756" spans="9:9" x14ac:dyDescent="0.25">
      <c r="I14756" t="str">
        <f t="shared" si="262"/>
        <v/>
      </c>
    </row>
    <row r="14757" spans="9:9" x14ac:dyDescent="0.25">
      <c r="I14757" t="str">
        <f t="shared" si="262"/>
        <v/>
      </c>
    </row>
    <row r="14758" spans="9:9" x14ac:dyDescent="0.25">
      <c r="I14758" t="str">
        <f t="shared" si="262"/>
        <v/>
      </c>
    </row>
    <row r="14759" spans="9:9" x14ac:dyDescent="0.25">
      <c r="I14759" t="str">
        <f t="shared" si="262"/>
        <v/>
      </c>
    </row>
    <row r="14760" spans="9:9" x14ac:dyDescent="0.25">
      <c r="I14760" t="str">
        <f t="shared" si="262"/>
        <v/>
      </c>
    </row>
    <row r="14761" spans="9:9" x14ac:dyDescent="0.25">
      <c r="I14761" t="str">
        <f t="shared" si="262"/>
        <v/>
      </c>
    </row>
    <row r="14762" spans="9:9" x14ac:dyDescent="0.25">
      <c r="I14762" t="str">
        <f t="shared" si="262"/>
        <v/>
      </c>
    </row>
    <row r="14763" spans="9:9" x14ac:dyDescent="0.25">
      <c r="I14763" t="str">
        <f t="shared" si="262"/>
        <v/>
      </c>
    </row>
    <row r="14764" spans="9:9" x14ac:dyDescent="0.25">
      <c r="I14764" t="str">
        <f t="shared" si="262"/>
        <v/>
      </c>
    </row>
    <row r="14765" spans="9:9" x14ac:dyDescent="0.25">
      <c r="I14765" t="str">
        <f t="shared" si="262"/>
        <v/>
      </c>
    </row>
    <row r="14766" spans="9:9" x14ac:dyDescent="0.25">
      <c r="I14766" t="str">
        <f t="shared" si="262"/>
        <v/>
      </c>
    </row>
    <row r="14767" spans="9:9" x14ac:dyDescent="0.25">
      <c r="I14767" t="str">
        <f t="shared" si="262"/>
        <v/>
      </c>
    </row>
    <row r="14768" spans="9:9" x14ac:dyDescent="0.25">
      <c r="I14768" t="str">
        <f t="shared" si="262"/>
        <v/>
      </c>
    </row>
    <row r="14769" spans="9:9" x14ac:dyDescent="0.25">
      <c r="I14769" t="str">
        <f t="shared" si="262"/>
        <v/>
      </c>
    </row>
    <row r="14770" spans="9:9" x14ac:dyDescent="0.25">
      <c r="I14770" t="str">
        <f t="shared" si="262"/>
        <v/>
      </c>
    </row>
    <row r="14771" spans="9:9" x14ac:dyDescent="0.25">
      <c r="I14771" t="str">
        <f t="shared" si="262"/>
        <v/>
      </c>
    </row>
    <row r="14772" spans="9:9" x14ac:dyDescent="0.25">
      <c r="I14772" t="str">
        <f t="shared" si="262"/>
        <v/>
      </c>
    </row>
    <row r="14773" spans="9:9" x14ac:dyDescent="0.25">
      <c r="I14773" t="str">
        <f t="shared" si="262"/>
        <v/>
      </c>
    </row>
    <row r="14774" spans="9:9" x14ac:dyDescent="0.25">
      <c r="I14774" t="str">
        <f t="shared" si="262"/>
        <v/>
      </c>
    </row>
    <row r="14775" spans="9:9" x14ac:dyDescent="0.25">
      <c r="I14775" t="str">
        <f t="shared" si="262"/>
        <v/>
      </c>
    </row>
    <row r="14776" spans="9:9" x14ac:dyDescent="0.25">
      <c r="I14776" t="str">
        <f t="shared" si="262"/>
        <v/>
      </c>
    </row>
    <row r="14777" spans="9:9" x14ac:dyDescent="0.25">
      <c r="I14777" t="str">
        <f t="shared" si="262"/>
        <v/>
      </c>
    </row>
    <row r="14778" spans="9:9" x14ac:dyDescent="0.25">
      <c r="I14778" t="str">
        <f t="shared" si="262"/>
        <v/>
      </c>
    </row>
    <row r="14779" spans="9:9" x14ac:dyDescent="0.25">
      <c r="I14779" t="str">
        <f t="shared" si="262"/>
        <v/>
      </c>
    </row>
    <row r="14780" spans="9:9" x14ac:dyDescent="0.25">
      <c r="I14780" t="str">
        <f t="shared" si="262"/>
        <v/>
      </c>
    </row>
    <row r="14781" spans="9:9" x14ac:dyDescent="0.25">
      <c r="I14781" t="str">
        <f t="shared" si="262"/>
        <v/>
      </c>
    </row>
    <row r="14782" spans="9:9" x14ac:dyDescent="0.25">
      <c r="I14782" t="str">
        <f t="shared" si="262"/>
        <v/>
      </c>
    </row>
    <row r="14783" spans="9:9" x14ac:dyDescent="0.25">
      <c r="I14783" t="str">
        <f t="shared" si="262"/>
        <v/>
      </c>
    </row>
    <row r="14784" spans="9:9" x14ac:dyDescent="0.25">
      <c r="I14784" t="str">
        <f t="shared" si="262"/>
        <v/>
      </c>
    </row>
    <row r="14785" spans="9:9" x14ac:dyDescent="0.25">
      <c r="I14785" t="str">
        <f t="shared" si="262"/>
        <v/>
      </c>
    </row>
    <row r="14786" spans="9:9" x14ac:dyDescent="0.25">
      <c r="I14786" t="str">
        <f t="shared" si="262"/>
        <v/>
      </c>
    </row>
    <row r="14787" spans="9:9" x14ac:dyDescent="0.25">
      <c r="I14787" t="str">
        <f t="shared" si="262"/>
        <v/>
      </c>
    </row>
    <row r="14788" spans="9:9" x14ac:dyDescent="0.25">
      <c r="I14788" t="str">
        <f t="shared" si="262"/>
        <v/>
      </c>
    </row>
    <row r="14789" spans="9:9" x14ac:dyDescent="0.25">
      <c r="I14789" t="str">
        <f t="shared" si="262"/>
        <v/>
      </c>
    </row>
    <row r="14790" spans="9:9" x14ac:dyDescent="0.25">
      <c r="I14790" t="str">
        <f t="shared" ref="I14790:I14853" si="263">IF(OR(H14790="",H14790="(blank)"),"",1)</f>
        <v/>
      </c>
    </row>
    <row r="14791" spans="9:9" x14ac:dyDescent="0.25">
      <c r="I14791" t="str">
        <f t="shared" si="263"/>
        <v/>
      </c>
    </row>
    <row r="14792" spans="9:9" x14ac:dyDescent="0.25">
      <c r="I14792" t="str">
        <f t="shared" si="263"/>
        <v/>
      </c>
    </row>
    <row r="14793" spans="9:9" x14ac:dyDescent="0.25">
      <c r="I14793" t="str">
        <f t="shared" si="263"/>
        <v/>
      </c>
    </row>
    <row r="14794" spans="9:9" x14ac:dyDescent="0.25">
      <c r="I14794" t="str">
        <f t="shared" si="263"/>
        <v/>
      </c>
    </row>
    <row r="14795" spans="9:9" x14ac:dyDescent="0.25">
      <c r="I14795" t="str">
        <f t="shared" si="263"/>
        <v/>
      </c>
    </row>
    <row r="14796" spans="9:9" x14ac:dyDescent="0.25">
      <c r="I14796" t="str">
        <f t="shared" si="263"/>
        <v/>
      </c>
    </row>
    <row r="14797" spans="9:9" x14ac:dyDescent="0.25">
      <c r="I14797" t="str">
        <f t="shared" si="263"/>
        <v/>
      </c>
    </row>
    <row r="14798" spans="9:9" x14ac:dyDescent="0.25">
      <c r="I14798" t="str">
        <f t="shared" si="263"/>
        <v/>
      </c>
    </row>
    <row r="14799" spans="9:9" x14ac:dyDescent="0.25">
      <c r="I14799" t="str">
        <f t="shared" si="263"/>
        <v/>
      </c>
    </row>
    <row r="14800" spans="9:9" x14ac:dyDescent="0.25">
      <c r="I14800" t="str">
        <f t="shared" si="263"/>
        <v/>
      </c>
    </row>
    <row r="14801" spans="9:9" x14ac:dyDescent="0.25">
      <c r="I14801" t="str">
        <f t="shared" si="263"/>
        <v/>
      </c>
    </row>
    <row r="14802" spans="9:9" x14ac:dyDescent="0.25">
      <c r="I14802" t="str">
        <f t="shared" si="263"/>
        <v/>
      </c>
    </row>
    <row r="14803" spans="9:9" x14ac:dyDescent="0.25">
      <c r="I14803" t="str">
        <f t="shared" si="263"/>
        <v/>
      </c>
    </row>
    <row r="14804" spans="9:9" x14ac:dyDescent="0.25">
      <c r="I14804" t="str">
        <f t="shared" si="263"/>
        <v/>
      </c>
    </row>
    <row r="14805" spans="9:9" x14ac:dyDescent="0.25">
      <c r="I14805" t="str">
        <f t="shared" si="263"/>
        <v/>
      </c>
    </row>
    <row r="14806" spans="9:9" x14ac:dyDescent="0.25">
      <c r="I14806" t="str">
        <f t="shared" si="263"/>
        <v/>
      </c>
    </row>
    <row r="14807" spans="9:9" x14ac:dyDescent="0.25">
      <c r="I14807" t="str">
        <f t="shared" si="263"/>
        <v/>
      </c>
    </row>
    <row r="14808" spans="9:9" x14ac:dyDescent="0.25">
      <c r="I14808" t="str">
        <f t="shared" si="263"/>
        <v/>
      </c>
    </row>
    <row r="14809" spans="9:9" x14ac:dyDescent="0.25">
      <c r="I14809" t="str">
        <f t="shared" si="263"/>
        <v/>
      </c>
    </row>
    <row r="14810" spans="9:9" x14ac:dyDescent="0.25">
      <c r="I14810" t="str">
        <f t="shared" si="263"/>
        <v/>
      </c>
    </row>
    <row r="14811" spans="9:9" x14ac:dyDescent="0.25">
      <c r="I14811" t="str">
        <f t="shared" si="263"/>
        <v/>
      </c>
    </row>
    <row r="14812" spans="9:9" x14ac:dyDescent="0.25">
      <c r="I14812" t="str">
        <f t="shared" si="263"/>
        <v/>
      </c>
    </row>
    <row r="14813" spans="9:9" x14ac:dyDescent="0.25">
      <c r="I14813" t="str">
        <f t="shared" si="263"/>
        <v/>
      </c>
    </row>
    <row r="14814" spans="9:9" x14ac:dyDescent="0.25">
      <c r="I14814" t="str">
        <f t="shared" si="263"/>
        <v/>
      </c>
    </row>
    <row r="14815" spans="9:9" x14ac:dyDescent="0.25">
      <c r="I14815" t="str">
        <f t="shared" si="263"/>
        <v/>
      </c>
    </row>
    <row r="14816" spans="9:9" x14ac:dyDescent="0.25">
      <c r="I14816" t="str">
        <f t="shared" si="263"/>
        <v/>
      </c>
    </row>
    <row r="14817" spans="9:9" x14ac:dyDescent="0.25">
      <c r="I14817" t="str">
        <f t="shared" si="263"/>
        <v/>
      </c>
    </row>
    <row r="14818" spans="9:9" x14ac:dyDescent="0.25">
      <c r="I14818" t="str">
        <f t="shared" si="263"/>
        <v/>
      </c>
    </row>
    <row r="14819" spans="9:9" x14ac:dyDescent="0.25">
      <c r="I14819" t="str">
        <f t="shared" si="263"/>
        <v/>
      </c>
    </row>
    <row r="14820" spans="9:9" x14ac:dyDescent="0.25">
      <c r="I14820" t="str">
        <f t="shared" si="263"/>
        <v/>
      </c>
    </row>
    <row r="14821" spans="9:9" x14ac:dyDescent="0.25">
      <c r="I14821" t="str">
        <f t="shared" si="263"/>
        <v/>
      </c>
    </row>
    <row r="14822" spans="9:9" x14ac:dyDescent="0.25">
      <c r="I14822" t="str">
        <f t="shared" si="263"/>
        <v/>
      </c>
    </row>
    <row r="14823" spans="9:9" x14ac:dyDescent="0.25">
      <c r="I14823" t="str">
        <f t="shared" si="263"/>
        <v/>
      </c>
    </row>
    <row r="14824" spans="9:9" x14ac:dyDescent="0.25">
      <c r="I14824" t="str">
        <f t="shared" si="263"/>
        <v/>
      </c>
    </row>
    <row r="14825" spans="9:9" x14ac:dyDescent="0.25">
      <c r="I14825" t="str">
        <f t="shared" si="263"/>
        <v/>
      </c>
    </row>
    <row r="14826" spans="9:9" x14ac:dyDescent="0.25">
      <c r="I14826" t="str">
        <f t="shared" si="263"/>
        <v/>
      </c>
    </row>
    <row r="14827" spans="9:9" x14ac:dyDescent="0.25">
      <c r="I14827" t="str">
        <f t="shared" si="263"/>
        <v/>
      </c>
    </row>
    <row r="14828" spans="9:9" x14ac:dyDescent="0.25">
      <c r="I14828" t="str">
        <f t="shared" si="263"/>
        <v/>
      </c>
    </row>
    <row r="14829" spans="9:9" x14ac:dyDescent="0.25">
      <c r="I14829" t="str">
        <f t="shared" si="263"/>
        <v/>
      </c>
    </row>
    <row r="14830" spans="9:9" x14ac:dyDescent="0.25">
      <c r="I14830" t="str">
        <f t="shared" si="263"/>
        <v/>
      </c>
    </row>
    <row r="14831" spans="9:9" x14ac:dyDescent="0.25">
      <c r="I14831" t="str">
        <f t="shared" si="263"/>
        <v/>
      </c>
    </row>
    <row r="14832" spans="9:9" x14ac:dyDescent="0.25">
      <c r="I14832" t="str">
        <f t="shared" si="263"/>
        <v/>
      </c>
    </row>
    <row r="14833" spans="9:9" x14ac:dyDescent="0.25">
      <c r="I14833" t="str">
        <f t="shared" si="263"/>
        <v/>
      </c>
    </row>
    <row r="14834" spans="9:9" x14ac:dyDescent="0.25">
      <c r="I14834" t="str">
        <f t="shared" si="263"/>
        <v/>
      </c>
    </row>
    <row r="14835" spans="9:9" x14ac:dyDescent="0.25">
      <c r="I14835" t="str">
        <f t="shared" si="263"/>
        <v/>
      </c>
    </row>
    <row r="14836" spans="9:9" x14ac:dyDescent="0.25">
      <c r="I14836" t="str">
        <f t="shared" si="263"/>
        <v/>
      </c>
    </row>
    <row r="14837" spans="9:9" x14ac:dyDescent="0.25">
      <c r="I14837" t="str">
        <f t="shared" si="263"/>
        <v/>
      </c>
    </row>
    <row r="14838" spans="9:9" x14ac:dyDescent="0.25">
      <c r="I14838" t="str">
        <f t="shared" si="263"/>
        <v/>
      </c>
    </row>
    <row r="14839" spans="9:9" x14ac:dyDescent="0.25">
      <c r="I14839" t="str">
        <f t="shared" si="263"/>
        <v/>
      </c>
    </row>
    <row r="14840" spans="9:9" x14ac:dyDescent="0.25">
      <c r="I14840" t="str">
        <f t="shared" si="263"/>
        <v/>
      </c>
    </row>
    <row r="14841" spans="9:9" x14ac:dyDescent="0.25">
      <c r="I14841" t="str">
        <f t="shared" si="263"/>
        <v/>
      </c>
    </row>
    <row r="14842" spans="9:9" x14ac:dyDescent="0.25">
      <c r="I14842" t="str">
        <f t="shared" si="263"/>
        <v/>
      </c>
    </row>
    <row r="14843" spans="9:9" x14ac:dyDescent="0.25">
      <c r="I14843" t="str">
        <f t="shared" si="263"/>
        <v/>
      </c>
    </row>
    <row r="14844" spans="9:9" x14ac:dyDescent="0.25">
      <c r="I14844" t="str">
        <f t="shared" si="263"/>
        <v/>
      </c>
    </row>
    <row r="14845" spans="9:9" x14ac:dyDescent="0.25">
      <c r="I14845" t="str">
        <f t="shared" si="263"/>
        <v/>
      </c>
    </row>
    <row r="14846" spans="9:9" x14ac:dyDescent="0.25">
      <c r="I14846" t="str">
        <f t="shared" si="263"/>
        <v/>
      </c>
    </row>
    <row r="14847" spans="9:9" x14ac:dyDescent="0.25">
      <c r="I14847" t="str">
        <f t="shared" si="263"/>
        <v/>
      </c>
    </row>
    <row r="14848" spans="9:9" x14ac:dyDescent="0.25">
      <c r="I14848" t="str">
        <f t="shared" si="263"/>
        <v/>
      </c>
    </row>
    <row r="14849" spans="9:9" x14ac:dyDescent="0.25">
      <c r="I14849" t="str">
        <f t="shared" si="263"/>
        <v/>
      </c>
    </row>
    <row r="14850" spans="9:9" x14ac:dyDescent="0.25">
      <c r="I14850" t="str">
        <f t="shared" si="263"/>
        <v/>
      </c>
    </row>
    <row r="14851" spans="9:9" x14ac:dyDescent="0.25">
      <c r="I14851" t="str">
        <f t="shared" si="263"/>
        <v/>
      </c>
    </row>
    <row r="14852" spans="9:9" x14ac:dyDescent="0.25">
      <c r="I14852" t="str">
        <f t="shared" si="263"/>
        <v/>
      </c>
    </row>
    <row r="14853" spans="9:9" x14ac:dyDescent="0.25">
      <c r="I14853" t="str">
        <f t="shared" si="263"/>
        <v/>
      </c>
    </row>
    <row r="14854" spans="9:9" x14ac:dyDescent="0.25">
      <c r="I14854" t="str">
        <f t="shared" ref="I14854:I14917" si="264">IF(OR(H14854="",H14854="(blank)"),"",1)</f>
        <v/>
      </c>
    </row>
    <row r="14855" spans="9:9" x14ac:dyDescent="0.25">
      <c r="I14855" t="str">
        <f t="shared" si="264"/>
        <v/>
      </c>
    </row>
    <row r="14856" spans="9:9" x14ac:dyDescent="0.25">
      <c r="I14856" t="str">
        <f t="shared" si="264"/>
        <v/>
      </c>
    </row>
    <row r="14857" spans="9:9" x14ac:dyDescent="0.25">
      <c r="I14857" t="str">
        <f t="shared" si="264"/>
        <v/>
      </c>
    </row>
    <row r="14858" spans="9:9" x14ac:dyDescent="0.25">
      <c r="I14858" t="str">
        <f t="shared" si="264"/>
        <v/>
      </c>
    </row>
    <row r="14859" spans="9:9" x14ac:dyDescent="0.25">
      <c r="I14859" t="str">
        <f t="shared" si="264"/>
        <v/>
      </c>
    </row>
    <row r="14860" spans="9:9" x14ac:dyDescent="0.25">
      <c r="I14860" t="str">
        <f t="shared" si="264"/>
        <v/>
      </c>
    </row>
    <row r="14861" spans="9:9" x14ac:dyDescent="0.25">
      <c r="I14861" t="str">
        <f t="shared" si="264"/>
        <v/>
      </c>
    </row>
    <row r="14862" spans="9:9" x14ac:dyDescent="0.25">
      <c r="I14862" t="str">
        <f t="shared" si="264"/>
        <v/>
      </c>
    </row>
    <row r="14863" spans="9:9" x14ac:dyDescent="0.25">
      <c r="I14863" t="str">
        <f t="shared" si="264"/>
        <v/>
      </c>
    </row>
    <row r="14864" spans="9:9" x14ac:dyDescent="0.25">
      <c r="I14864" t="str">
        <f t="shared" si="264"/>
        <v/>
      </c>
    </row>
    <row r="14865" spans="9:9" x14ac:dyDescent="0.25">
      <c r="I14865" t="str">
        <f t="shared" si="264"/>
        <v/>
      </c>
    </row>
    <row r="14866" spans="9:9" x14ac:dyDescent="0.25">
      <c r="I14866" t="str">
        <f t="shared" si="264"/>
        <v/>
      </c>
    </row>
    <row r="14867" spans="9:9" x14ac:dyDescent="0.25">
      <c r="I14867" t="str">
        <f t="shared" si="264"/>
        <v/>
      </c>
    </row>
    <row r="14868" spans="9:9" x14ac:dyDescent="0.25">
      <c r="I14868" t="str">
        <f t="shared" si="264"/>
        <v/>
      </c>
    </row>
    <row r="14869" spans="9:9" x14ac:dyDescent="0.25">
      <c r="I14869" t="str">
        <f t="shared" si="264"/>
        <v/>
      </c>
    </row>
    <row r="14870" spans="9:9" x14ac:dyDescent="0.25">
      <c r="I14870" t="str">
        <f t="shared" si="264"/>
        <v/>
      </c>
    </row>
    <row r="14871" spans="9:9" x14ac:dyDescent="0.25">
      <c r="I14871" t="str">
        <f t="shared" si="264"/>
        <v/>
      </c>
    </row>
    <row r="14872" spans="9:9" x14ac:dyDescent="0.25">
      <c r="I14872" t="str">
        <f t="shared" si="264"/>
        <v/>
      </c>
    </row>
    <row r="14873" spans="9:9" x14ac:dyDescent="0.25">
      <c r="I14873" t="str">
        <f t="shared" si="264"/>
        <v/>
      </c>
    </row>
    <row r="14874" spans="9:9" x14ac:dyDescent="0.25">
      <c r="I14874" t="str">
        <f t="shared" si="264"/>
        <v/>
      </c>
    </row>
    <row r="14875" spans="9:9" x14ac:dyDescent="0.25">
      <c r="I14875" t="str">
        <f t="shared" si="264"/>
        <v/>
      </c>
    </row>
    <row r="14876" spans="9:9" x14ac:dyDescent="0.25">
      <c r="I14876" t="str">
        <f t="shared" si="264"/>
        <v/>
      </c>
    </row>
    <row r="14877" spans="9:9" x14ac:dyDescent="0.25">
      <c r="I14877" t="str">
        <f t="shared" si="264"/>
        <v/>
      </c>
    </row>
    <row r="14878" spans="9:9" x14ac:dyDescent="0.25">
      <c r="I14878" t="str">
        <f t="shared" si="264"/>
        <v/>
      </c>
    </row>
    <row r="14879" spans="9:9" x14ac:dyDescent="0.25">
      <c r="I14879" t="str">
        <f t="shared" si="264"/>
        <v/>
      </c>
    </row>
    <row r="14880" spans="9:9" x14ac:dyDescent="0.25">
      <c r="I14880" t="str">
        <f t="shared" si="264"/>
        <v/>
      </c>
    </row>
    <row r="14881" spans="9:9" x14ac:dyDescent="0.25">
      <c r="I14881" t="str">
        <f t="shared" si="264"/>
        <v/>
      </c>
    </row>
    <row r="14882" spans="9:9" x14ac:dyDescent="0.25">
      <c r="I14882" t="str">
        <f t="shared" si="264"/>
        <v/>
      </c>
    </row>
    <row r="14883" spans="9:9" x14ac:dyDescent="0.25">
      <c r="I14883" t="str">
        <f t="shared" si="264"/>
        <v/>
      </c>
    </row>
    <row r="14884" spans="9:9" x14ac:dyDescent="0.25">
      <c r="I14884" t="str">
        <f t="shared" si="264"/>
        <v/>
      </c>
    </row>
    <row r="14885" spans="9:9" x14ac:dyDescent="0.25">
      <c r="I14885" t="str">
        <f t="shared" si="264"/>
        <v/>
      </c>
    </row>
    <row r="14886" spans="9:9" x14ac:dyDescent="0.25">
      <c r="I14886" t="str">
        <f t="shared" si="264"/>
        <v/>
      </c>
    </row>
    <row r="14887" spans="9:9" x14ac:dyDescent="0.25">
      <c r="I14887" t="str">
        <f t="shared" si="264"/>
        <v/>
      </c>
    </row>
    <row r="14888" spans="9:9" x14ac:dyDescent="0.25">
      <c r="I14888" t="str">
        <f t="shared" si="264"/>
        <v/>
      </c>
    </row>
    <row r="14889" spans="9:9" x14ac:dyDescent="0.25">
      <c r="I14889" t="str">
        <f t="shared" si="264"/>
        <v/>
      </c>
    </row>
    <row r="14890" spans="9:9" x14ac:dyDescent="0.25">
      <c r="I14890" t="str">
        <f t="shared" si="264"/>
        <v/>
      </c>
    </row>
    <row r="14891" spans="9:9" x14ac:dyDescent="0.25">
      <c r="I14891" t="str">
        <f t="shared" si="264"/>
        <v/>
      </c>
    </row>
    <row r="14892" spans="9:9" x14ac:dyDescent="0.25">
      <c r="I14892" t="str">
        <f t="shared" si="264"/>
        <v/>
      </c>
    </row>
    <row r="14893" spans="9:9" x14ac:dyDescent="0.25">
      <c r="I14893" t="str">
        <f t="shared" si="264"/>
        <v/>
      </c>
    </row>
    <row r="14894" spans="9:9" x14ac:dyDescent="0.25">
      <c r="I14894" t="str">
        <f t="shared" si="264"/>
        <v/>
      </c>
    </row>
    <row r="14895" spans="9:9" x14ac:dyDescent="0.25">
      <c r="I14895" t="str">
        <f t="shared" si="264"/>
        <v/>
      </c>
    </row>
    <row r="14896" spans="9:9" x14ac:dyDescent="0.25">
      <c r="I14896" t="str">
        <f t="shared" si="264"/>
        <v/>
      </c>
    </row>
    <row r="14897" spans="9:9" x14ac:dyDescent="0.25">
      <c r="I14897" t="str">
        <f t="shared" si="264"/>
        <v/>
      </c>
    </row>
    <row r="14898" spans="9:9" x14ac:dyDescent="0.25">
      <c r="I14898" t="str">
        <f t="shared" si="264"/>
        <v/>
      </c>
    </row>
    <row r="14899" spans="9:9" x14ac:dyDescent="0.25">
      <c r="I14899" t="str">
        <f t="shared" si="264"/>
        <v/>
      </c>
    </row>
    <row r="14900" spans="9:9" x14ac:dyDescent="0.25">
      <c r="I14900" t="str">
        <f t="shared" si="264"/>
        <v/>
      </c>
    </row>
    <row r="14901" spans="9:9" x14ac:dyDescent="0.25">
      <c r="I14901" t="str">
        <f t="shared" si="264"/>
        <v/>
      </c>
    </row>
    <row r="14902" spans="9:9" x14ac:dyDescent="0.25">
      <c r="I14902" t="str">
        <f t="shared" si="264"/>
        <v/>
      </c>
    </row>
    <row r="14903" spans="9:9" x14ac:dyDescent="0.25">
      <c r="I14903" t="str">
        <f t="shared" si="264"/>
        <v/>
      </c>
    </row>
    <row r="14904" spans="9:9" x14ac:dyDescent="0.25">
      <c r="I14904" t="str">
        <f t="shared" si="264"/>
        <v/>
      </c>
    </row>
    <row r="14905" spans="9:9" x14ac:dyDescent="0.25">
      <c r="I14905" t="str">
        <f t="shared" si="264"/>
        <v/>
      </c>
    </row>
    <row r="14906" spans="9:9" x14ac:dyDescent="0.25">
      <c r="I14906" t="str">
        <f t="shared" si="264"/>
        <v/>
      </c>
    </row>
    <row r="14907" spans="9:9" x14ac:dyDescent="0.25">
      <c r="I14907" t="str">
        <f t="shared" si="264"/>
        <v/>
      </c>
    </row>
    <row r="14908" spans="9:9" x14ac:dyDescent="0.25">
      <c r="I14908" t="str">
        <f t="shared" si="264"/>
        <v/>
      </c>
    </row>
    <row r="14909" spans="9:9" x14ac:dyDescent="0.25">
      <c r="I14909" t="str">
        <f t="shared" si="264"/>
        <v/>
      </c>
    </row>
    <row r="14910" spans="9:9" x14ac:dyDescent="0.25">
      <c r="I14910" t="str">
        <f t="shared" si="264"/>
        <v/>
      </c>
    </row>
    <row r="14911" spans="9:9" x14ac:dyDescent="0.25">
      <c r="I14911" t="str">
        <f t="shared" si="264"/>
        <v/>
      </c>
    </row>
    <row r="14912" spans="9:9" x14ac:dyDescent="0.25">
      <c r="I14912" t="str">
        <f t="shared" si="264"/>
        <v/>
      </c>
    </row>
    <row r="14913" spans="9:9" x14ac:dyDescent="0.25">
      <c r="I14913" t="str">
        <f t="shared" si="264"/>
        <v/>
      </c>
    </row>
    <row r="14914" spans="9:9" x14ac:dyDescent="0.25">
      <c r="I14914" t="str">
        <f t="shared" si="264"/>
        <v/>
      </c>
    </row>
    <row r="14915" spans="9:9" x14ac:dyDescent="0.25">
      <c r="I14915" t="str">
        <f t="shared" si="264"/>
        <v/>
      </c>
    </row>
    <row r="14916" spans="9:9" x14ac:dyDescent="0.25">
      <c r="I14916" t="str">
        <f t="shared" si="264"/>
        <v/>
      </c>
    </row>
    <row r="14917" spans="9:9" x14ac:dyDescent="0.25">
      <c r="I14917" t="str">
        <f t="shared" si="264"/>
        <v/>
      </c>
    </row>
    <row r="14918" spans="9:9" x14ac:dyDescent="0.25">
      <c r="I14918" t="str">
        <f t="shared" ref="I14918:I14981" si="265">IF(OR(H14918="",H14918="(blank)"),"",1)</f>
        <v/>
      </c>
    </row>
    <row r="14919" spans="9:9" x14ac:dyDescent="0.25">
      <c r="I14919" t="str">
        <f t="shared" si="265"/>
        <v/>
      </c>
    </row>
    <row r="14920" spans="9:9" x14ac:dyDescent="0.25">
      <c r="I14920" t="str">
        <f t="shared" si="265"/>
        <v/>
      </c>
    </row>
    <row r="14921" spans="9:9" x14ac:dyDescent="0.25">
      <c r="I14921" t="str">
        <f t="shared" si="265"/>
        <v/>
      </c>
    </row>
    <row r="14922" spans="9:9" x14ac:dyDescent="0.25">
      <c r="I14922" t="str">
        <f t="shared" si="265"/>
        <v/>
      </c>
    </row>
    <row r="14923" spans="9:9" x14ac:dyDescent="0.25">
      <c r="I14923" t="str">
        <f t="shared" si="265"/>
        <v/>
      </c>
    </row>
    <row r="14924" spans="9:9" x14ac:dyDescent="0.25">
      <c r="I14924" t="str">
        <f t="shared" si="265"/>
        <v/>
      </c>
    </row>
    <row r="14925" spans="9:9" x14ac:dyDescent="0.25">
      <c r="I14925" t="str">
        <f t="shared" si="265"/>
        <v/>
      </c>
    </row>
    <row r="14926" spans="9:9" x14ac:dyDescent="0.25">
      <c r="I14926" t="str">
        <f t="shared" si="265"/>
        <v/>
      </c>
    </row>
    <row r="14927" spans="9:9" x14ac:dyDescent="0.25">
      <c r="I14927" t="str">
        <f t="shared" si="265"/>
        <v/>
      </c>
    </row>
    <row r="14928" spans="9:9" x14ac:dyDescent="0.25">
      <c r="I14928" t="str">
        <f t="shared" si="265"/>
        <v/>
      </c>
    </row>
    <row r="14929" spans="9:9" x14ac:dyDescent="0.25">
      <c r="I14929" t="str">
        <f t="shared" si="265"/>
        <v/>
      </c>
    </row>
    <row r="14930" spans="9:9" x14ac:dyDescent="0.25">
      <c r="I14930" t="str">
        <f t="shared" si="265"/>
        <v/>
      </c>
    </row>
    <row r="14931" spans="9:9" x14ac:dyDescent="0.25">
      <c r="I14931" t="str">
        <f t="shared" si="265"/>
        <v/>
      </c>
    </row>
    <row r="14932" spans="9:9" x14ac:dyDescent="0.25">
      <c r="I14932" t="str">
        <f t="shared" si="265"/>
        <v/>
      </c>
    </row>
    <row r="14933" spans="9:9" x14ac:dyDescent="0.25">
      <c r="I14933" t="str">
        <f t="shared" si="265"/>
        <v/>
      </c>
    </row>
    <row r="14934" spans="9:9" x14ac:dyDescent="0.25">
      <c r="I14934" t="str">
        <f t="shared" si="265"/>
        <v/>
      </c>
    </row>
    <row r="14935" spans="9:9" x14ac:dyDescent="0.25">
      <c r="I14935" t="str">
        <f t="shared" si="265"/>
        <v/>
      </c>
    </row>
    <row r="14936" spans="9:9" x14ac:dyDescent="0.25">
      <c r="I14936" t="str">
        <f t="shared" si="265"/>
        <v/>
      </c>
    </row>
    <row r="14937" spans="9:9" x14ac:dyDescent="0.25">
      <c r="I14937" t="str">
        <f t="shared" si="265"/>
        <v/>
      </c>
    </row>
    <row r="14938" spans="9:9" x14ac:dyDescent="0.25">
      <c r="I14938" t="str">
        <f t="shared" si="265"/>
        <v/>
      </c>
    </row>
    <row r="14939" spans="9:9" x14ac:dyDescent="0.25">
      <c r="I14939" t="str">
        <f t="shared" si="265"/>
        <v/>
      </c>
    </row>
    <row r="14940" spans="9:9" x14ac:dyDescent="0.25">
      <c r="I14940" t="str">
        <f t="shared" si="265"/>
        <v/>
      </c>
    </row>
    <row r="14941" spans="9:9" x14ac:dyDescent="0.25">
      <c r="I14941" t="str">
        <f t="shared" si="265"/>
        <v/>
      </c>
    </row>
    <row r="14942" spans="9:9" x14ac:dyDescent="0.25">
      <c r="I14942" t="str">
        <f t="shared" si="265"/>
        <v/>
      </c>
    </row>
    <row r="14943" spans="9:9" x14ac:dyDescent="0.25">
      <c r="I14943" t="str">
        <f t="shared" si="265"/>
        <v/>
      </c>
    </row>
    <row r="14944" spans="9:9" x14ac:dyDescent="0.25">
      <c r="I14944" t="str">
        <f t="shared" si="265"/>
        <v/>
      </c>
    </row>
    <row r="14945" spans="9:9" x14ac:dyDescent="0.25">
      <c r="I14945" t="str">
        <f t="shared" si="265"/>
        <v/>
      </c>
    </row>
    <row r="14946" spans="9:9" x14ac:dyDescent="0.25">
      <c r="I14946" t="str">
        <f t="shared" si="265"/>
        <v/>
      </c>
    </row>
    <row r="14947" spans="9:9" x14ac:dyDescent="0.25">
      <c r="I14947" t="str">
        <f t="shared" si="265"/>
        <v/>
      </c>
    </row>
    <row r="14948" spans="9:9" x14ac:dyDescent="0.25">
      <c r="I14948" t="str">
        <f t="shared" si="265"/>
        <v/>
      </c>
    </row>
    <row r="14949" spans="9:9" x14ac:dyDescent="0.25">
      <c r="I14949" t="str">
        <f t="shared" si="265"/>
        <v/>
      </c>
    </row>
    <row r="14950" spans="9:9" x14ac:dyDescent="0.25">
      <c r="I14950" t="str">
        <f t="shared" si="265"/>
        <v/>
      </c>
    </row>
    <row r="14951" spans="9:9" x14ac:dyDescent="0.25">
      <c r="I14951" t="str">
        <f t="shared" si="265"/>
        <v/>
      </c>
    </row>
    <row r="14952" spans="9:9" x14ac:dyDescent="0.25">
      <c r="I14952" t="str">
        <f t="shared" si="265"/>
        <v/>
      </c>
    </row>
    <row r="14953" spans="9:9" x14ac:dyDescent="0.25">
      <c r="I14953" t="str">
        <f t="shared" si="265"/>
        <v/>
      </c>
    </row>
    <row r="14954" spans="9:9" x14ac:dyDescent="0.25">
      <c r="I14954" t="str">
        <f t="shared" si="265"/>
        <v/>
      </c>
    </row>
    <row r="14955" spans="9:9" x14ac:dyDescent="0.25">
      <c r="I14955" t="str">
        <f t="shared" si="265"/>
        <v/>
      </c>
    </row>
    <row r="14956" spans="9:9" x14ac:dyDescent="0.25">
      <c r="I14956" t="str">
        <f t="shared" si="265"/>
        <v/>
      </c>
    </row>
    <row r="14957" spans="9:9" x14ac:dyDescent="0.25">
      <c r="I14957" t="str">
        <f t="shared" si="265"/>
        <v/>
      </c>
    </row>
    <row r="14958" spans="9:9" x14ac:dyDescent="0.25">
      <c r="I14958" t="str">
        <f t="shared" si="265"/>
        <v/>
      </c>
    </row>
    <row r="14959" spans="9:9" x14ac:dyDescent="0.25">
      <c r="I14959" t="str">
        <f t="shared" si="265"/>
        <v/>
      </c>
    </row>
    <row r="14960" spans="9:9" x14ac:dyDescent="0.25">
      <c r="I14960" t="str">
        <f t="shared" si="265"/>
        <v/>
      </c>
    </row>
    <row r="14961" spans="9:9" x14ac:dyDescent="0.25">
      <c r="I14961" t="str">
        <f t="shared" si="265"/>
        <v/>
      </c>
    </row>
    <row r="14962" spans="9:9" x14ac:dyDescent="0.25">
      <c r="I14962" t="str">
        <f t="shared" si="265"/>
        <v/>
      </c>
    </row>
    <row r="14963" spans="9:9" x14ac:dyDescent="0.25">
      <c r="I14963" t="str">
        <f t="shared" si="265"/>
        <v/>
      </c>
    </row>
    <row r="14964" spans="9:9" x14ac:dyDescent="0.25">
      <c r="I14964" t="str">
        <f t="shared" si="265"/>
        <v/>
      </c>
    </row>
    <row r="14965" spans="9:9" x14ac:dyDescent="0.25">
      <c r="I14965" t="str">
        <f t="shared" si="265"/>
        <v/>
      </c>
    </row>
    <row r="14966" spans="9:9" x14ac:dyDescent="0.25">
      <c r="I14966" t="str">
        <f t="shared" si="265"/>
        <v/>
      </c>
    </row>
    <row r="14967" spans="9:9" x14ac:dyDescent="0.25">
      <c r="I14967" t="str">
        <f t="shared" si="265"/>
        <v/>
      </c>
    </row>
    <row r="14968" spans="9:9" x14ac:dyDescent="0.25">
      <c r="I14968" t="str">
        <f t="shared" si="265"/>
        <v/>
      </c>
    </row>
    <row r="14969" spans="9:9" x14ac:dyDescent="0.25">
      <c r="I14969" t="str">
        <f t="shared" si="265"/>
        <v/>
      </c>
    </row>
    <row r="14970" spans="9:9" x14ac:dyDescent="0.25">
      <c r="I14970" t="str">
        <f t="shared" si="265"/>
        <v/>
      </c>
    </row>
    <row r="14971" spans="9:9" x14ac:dyDescent="0.25">
      <c r="I14971" t="str">
        <f t="shared" si="265"/>
        <v/>
      </c>
    </row>
    <row r="14972" spans="9:9" x14ac:dyDescent="0.25">
      <c r="I14972" t="str">
        <f t="shared" si="265"/>
        <v/>
      </c>
    </row>
    <row r="14973" spans="9:9" x14ac:dyDescent="0.25">
      <c r="I14973" t="str">
        <f t="shared" si="265"/>
        <v/>
      </c>
    </row>
    <row r="14974" spans="9:9" x14ac:dyDescent="0.25">
      <c r="I14974" t="str">
        <f t="shared" si="265"/>
        <v/>
      </c>
    </row>
    <row r="14975" spans="9:9" x14ac:dyDescent="0.25">
      <c r="I14975" t="str">
        <f t="shared" si="265"/>
        <v/>
      </c>
    </row>
    <row r="14976" spans="9:9" x14ac:dyDescent="0.25">
      <c r="I14976" t="str">
        <f t="shared" si="265"/>
        <v/>
      </c>
    </row>
    <row r="14977" spans="9:9" x14ac:dyDescent="0.25">
      <c r="I14977" t="str">
        <f t="shared" si="265"/>
        <v/>
      </c>
    </row>
    <row r="14978" spans="9:9" x14ac:dyDescent="0.25">
      <c r="I14978" t="str">
        <f t="shared" si="265"/>
        <v/>
      </c>
    </row>
    <row r="14979" spans="9:9" x14ac:dyDescent="0.25">
      <c r="I14979" t="str">
        <f t="shared" si="265"/>
        <v/>
      </c>
    </row>
    <row r="14980" spans="9:9" x14ac:dyDescent="0.25">
      <c r="I14980" t="str">
        <f t="shared" si="265"/>
        <v/>
      </c>
    </row>
    <row r="14981" spans="9:9" x14ac:dyDescent="0.25">
      <c r="I14981" t="str">
        <f t="shared" si="265"/>
        <v/>
      </c>
    </row>
    <row r="14982" spans="9:9" x14ac:dyDescent="0.25">
      <c r="I14982" t="str">
        <f t="shared" ref="I14982:I15045" si="266">IF(OR(H14982="",H14982="(blank)"),"",1)</f>
        <v/>
      </c>
    </row>
    <row r="14983" spans="9:9" x14ac:dyDescent="0.25">
      <c r="I14983" t="str">
        <f t="shared" si="266"/>
        <v/>
      </c>
    </row>
    <row r="14984" spans="9:9" x14ac:dyDescent="0.25">
      <c r="I14984" t="str">
        <f t="shared" si="266"/>
        <v/>
      </c>
    </row>
    <row r="14985" spans="9:9" x14ac:dyDescent="0.25">
      <c r="I14985" t="str">
        <f t="shared" si="266"/>
        <v/>
      </c>
    </row>
    <row r="14986" spans="9:9" x14ac:dyDescent="0.25">
      <c r="I14986" t="str">
        <f t="shared" si="266"/>
        <v/>
      </c>
    </row>
    <row r="14987" spans="9:9" x14ac:dyDescent="0.25">
      <c r="I14987" t="str">
        <f t="shared" si="266"/>
        <v/>
      </c>
    </row>
    <row r="14988" spans="9:9" x14ac:dyDescent="0.25">
      <c r="I14988" t="str">
        <f t="shared" si="266"/>
        <v/>
      </c>
    </row>
    <row r="14989" spans="9:9" x14ac:dyDescent="0.25">
      <c r="I14989" t="str">
        <f t="shared" si="266"/>
        <v/>
      </c>
    </row>
    <row r="14990" spans="9:9" x14ac:dyDescent="0.25">
      <c r="I14990" t="str">
        <f t="shared" si="266"/>
        <v/>
      </c>
    </row>
    <row r="14991" spans="9:9" x14ac:dyDescent="0.25">
      <c r="I14991" t="str">
        <f t="shared" si="266"/>
        <v/>
      </c>
    </row>
    <row r="14992" spans="9:9" x14ac:dyDescent="0.25">
      <c r="I14992" t="str">
        <f t="shared" si="266"/>
        <v/>
      </c>
    </row>
    <row r="14993" spans="9:9" x14ac:dyDescent="0.25">
      <c r="I14993" t="str">
        <f t="shared" si="266"/>
        <v/>
      </c>
    </row>
    <row r="14994" spans="9:9" x14ac:dyDescent="0.25">
      <c r="I14994" t="str">
        <f t="shared" si="266"/>
        <v/>
      </c>
    </row>
    <row r="14995" spans="9:9" x14ac:dyDescent="0.25">
      <c r="I14995" t="str">
        <f t="shared" si="266"/>
        <v/>
      </c>
    </row>
    <row r="14996" spans="9:9" x14ac:dyDescent="0.25">
      <c r="I14996" t="str">
        <f t="shared" si="266"/>
        <v/>
      </c>
    </row>
    <row r="14997" spans="9:9" x14ac:dyDescent="0.25">
      <c r="I14997" t="str">
        <f t="shared" si="266"/>
        <v/>
      </c>
    </row>
    <row r="14998" spans="9:9" x14ac:dyDescent="0.25">
      <c r="I14998" t="str">
        <f t="shared" si="266"/>
        <v/>
      </c>
    </row>
    <row r="14999" spans="9:9" x14ac:dyDescent="0.25">
      <c r="I14999" t="str">
        <f t="shared" si="266"/>
        <v/>
      </c>
    </row>
    <row r="15000" spans="9:9" x14ac:dyDescent="0.25">
      <c r="I15000" t="str">
        <f t="shared" si="266"/>
        <v/>
      </c>
    </row>
    <row r="15001" spans="9:9" x14ac:dyDescent="0.25">
      <c r="I15001" t="str">
        <f t="shared" si="266"/>
        <v/>
      </c>
    </row>
    <row r="15002" spans="9:9" x14ac:dyDescent="0.25">
      <c r="I15002" t="str">
        <f t="shared" si="266"/>
        <v/>
      </c>
    </row>
    <row r="15003" spans="9:9" x14ac:dyDescent="0.25">
      <c r="I15003" t="str">
        <f t="shared" si="266"/>
        <v/>
      </c>
    </row>
    <row r="15004" spans="9:9" x14ac:dyDescent="0.25">
      <c r="I15004" t="str">
        <f t="shared" si="266"/>
        <v/>
      </c>
    </row>
    <row r="15005" spans="9:9" x14ac:dyDescent="0.25">
      <c r="I15005" t="str">
        <f t="shared" si="266"/>
        <v/>
      </c>
    </row>
    <row r="15006" spans="9:9" x14ac:dyDescent="0.25">
      <c r="I15006" t="str">
        <f t="shared" si="266"/>
        <v/>
      </c>
    </row>
    <row r="15007" spans="9:9" x14ac:dyDescent="0.25">
      <c r="I15007" t="str">
        <f t="shared" si="266"/>
        <v/>
      </c>
    </row>
    <row r="15008" spans="9:9" x14ac:dyDescent="0.25">
      <c r="I15008" t="str">
        <f t="shared" si="266"/>
        <v/>
      </c>
    </row>
    <row r="15009" spans="9:9" x14ac:dyDescent="0.25">
      <c r="I15009" t="str">
        <f t="shared" si="266"/>
        <v/>
      </c>
    </row>
    <row r="15010" spans="9:9" x14ac:dyDescent="0.25">
      <c r="I15010" t="str">
        <f t="shared" si="266"/>
        <v/>
      </c>
    </row>
    <row r="15011" spans="9:9" x14ac:dyDescent="0.25">
      <c r="I15011" t="str">
        <f t="shared" si="266"/>
        <v/>
      </c>
    </row>
    <row r="15012" spans="9:9" x14ac:dyDescent="0.25">
      <c r="I15012" t="str">
        <f t="shared" si="266"/>
        <v/>
      </c>
    </row>
    <row r="15013" spans="9:9" x14ac:dyDescent="0.25">
      <c r="I15013" t="str">
        <f t="shared" si="266"/>
        <v/>
      </c>
    </row>
    <row r="15014" spans="9:9" x14ac:dyDescent="0.25">
      <c r="I15014" t="str">
        <f t="shared" si="266"/>
        <v/>
      </c>
    </row>
    <row r="15015" spans="9:9" x14ac:dyDescent="0.25">
      <c r="I15015" t="str">
        <f t="shared" si="266"/>
        <v/>
      </c>
    </row>
    <row r="15016" spans="9:9" x14ac:dyDescent="0.25">
      <c r="I15016" t="str">
        <f t="shared" si="266"/>
        <v/>
      </c>
    </row>
    <row r="15017" spans="9:9" x14ac:dyDescent="0.25">
      <c r="I15017" t="str">
        <f t="shared" si="266"/>
        <v/>
      </c>
    </row>
    <row r="15018" spans="9:9" x14ac:dyDescent="0.25">
      <c r="I15018" t="str">
        <f t="shared" si="266"/>
        <v/>
      </c>
    </row>
    <row r="15019" spans="9:9" x14ac:dyDescent="0.25">
      <c r="I15019" t="str">
        <f t="shared" si="266"/>
        <v/>
      </c>
    </row>
    <row r="15020" spans="9:9" x14ac:dyDescent="0.25">
      <c r="I15020" t="str">
        <f t="shared" si="266"/>
        <v/>
      </c>
    </row>
    <row r="15021" spans="9:9" x14ac:dyDescent="0.25">
      <c r="I15021" t="str">
        <f t="shared" si="266"/>
        <v/>
      </c>
    </row>
    <row r="15022" spans="9:9" x14ac:dyDescent="0.25">
      <c r="I15022" t="str">
        <f t="shared" si="266"/>
        <v/>
      </c>
    </row>
    <row r="15023" spans="9:9" x14ac:dyDescent="0.25">
      <c r="I15023" t="str">
        <f t="shared" si="266"/>
        <v/>
      </c>
    </row>
    <row r="15024" spans="9:9" x14ac:dyDescent="0.25">
      <c r="I15024" t="str">
        <f t="shared" si="266"/>
        <v/>
      </c>
    </row>
    <row r="15025" spans="9:9" x14ac:dyDescent="0.25">
      <c r="I15025" t="str">
        <f t="shared" si="266"/>
        <v/>
      </c>
    </row>
    <row r="15026" spans="9:9" x14ac:dyDescent="0.25">
      <c r="I15026" t="str">
        <f t="shared" si="266"/>
        <v/>
      </c>
    </row>
    <row r="15027" spans="9:9" x14ac:dyDescent="0.25">
      <c r="I15027" t="str">
        <f t="shared" si="266"/>
        <v/>
      </c>
    </row>
    <row r="15028" spans="9:9" x14ac:dyDescent="0.25">
      <c r="I15028" t="str">
        <f t="shared" si="266"/>
        <v/>
      </c>
    </row>
    <row r="15029" spans="9:9" x14ac:dyDescent="0.25">
      <c r="I15029" t="str">
        <f t="shared" si="266"/>
        <v/>
      </c>
    </row>
    <row r="15030" spans="9:9" x14ac:dyDescent="0.25">
      <c r="I15030" t="str">
        <f t="shared" si="266"/>
        <v/>
      </c>
    </row>
    <row r="15031" spans="9:9" x14ac:dyDescent="0.25">
      <c r="I15031" t="str">
        <f t="shared" si="266"/>
        <v/>
      </c>
    </row>
    <row r="15032" spans="9:9" x14ac:dyDescent="0.25">
      <c r="I15032" t="str">
        <f t="shared" si="266"/>
        <v/>
      </c>
    </row>
    <row r="15033" spans="9:9" x14ac:dyDescent="0.25">
      <c r="I15033" t="str">
        <f t="shared" si="266"/>
        <v/>
      </c>
    </row>
    <row r="15034" spans="9:9" x14ac:dyDescent="0.25">
      <c r="I15034" t="str">
        <f t="shared" si="266"/>
        <v/>
      </c>
    </row>
    <row r="15035" spans="9:9" x14ac:dyDescent="0.25">
      <c r="I15035" t="str">
        <f t="shared" si="266"/>
        <v/>
      </c>
    </row>
    <row r="15036" spans="9:9" x14ac:dyDescent="0.25">
      <c r="I15036" t="str">
        <f t="shared" si="266"/>
        <v/>
      </c>
    </row>
    <row r="15037" spans="9:9" x14ac:dyDescent="0.25">
      <c r="I15037" t="str">
        <f t="shared" si="266"/>
        <v/>
      </c>
    </row>
    <row r="15038" spans="9:9" x14ac:dyDescent="0.25">
      <c r="I15038" t="str">
        <f t="shared" si="266"/>
        <v/>
      </c>
    </row>
    <row r="15039" spans="9:9" x14ac:dyDescent="0.25">
      <c r="I15039" t="str">
        <f t="shared" si="266"/>
        <v/>
      </c>
    </row>
    <row r="15040" spans="9:9" x14ac:dyDescent="0.25">
      <c r="I15040" t="str">
        <f t="shared" si="266"/>
        <v/>
      </c>
    </row>
    <row r="15041" spans="9:9" x14ac:dyDescent="0.25">
      <c r="I15041" t="str">
        <f t="shared" si="266"/>
        <v/>
      </c>
    </row>
    <row r="15042" spans="9:9" x14ac:dyDescent="0.25">
      <c r="I15042" t="str">
        <f t="shared" si="266"/>
        <v/>
      </c>
    </row>
    <row r="15043" spans="9:9" x14ac:dyDescent="0.25">
      <c r="I15043" t="str">
        <f t="shared" si="266"/>
        <v/>
      </c>
    </row>
    <row r="15044" spans="9:9" x14ac:dyDescent="0.25">
      <c r="I15044" t="str">
        <f t="shared" si="266"/>
        <v/>
      </c>
    </row>
    <row r="15045" spans="9:9" x14ac:dyDescent="0.25">
      <c r="I15045" t="str">
        <f t="shared" si="266"/>
        <v/>
      </c>
    </row>
    <row r="15046" spans="9:9" x14ac:dyDescent="0.25">
      <c r="I15046" t="str">
        <f t="shared" ref="I15046:I15109" si="267">IF(OR(H15046="",H15046="(blank)"),"",1)</f>
        <v/>
      </c>
    </row>
    <row r="15047" spans="9:9" x14ac:dyDescent="0.25">
      <c r="I15047" t="str">
        <f t="shared" si="267"/>
        <v/>
      </c>
    </row>
    <row r="15048" spans="9:9" x14ac:dyDescent="0.25">
      <c r="I15048" t="str">
        <f t="shared" si="267"/>
        <v/>
      </c>
    </row>
    <row r="15049" spans="9:9" x14ac:dyDescent="0.25">
      <c r="I15049" t="str">
        <f t="shared" si="267"/>
        <v/>
      </c>
    </row>
    <row r="15050" spans="9:9" x14ac:dyDescent="0.25">
      <c r="I15050" t="str">
        <f t="shared" si="267"/>
        <v/>
      </c>
    </row>
    <row r="15051" spans="9:9" x14ac:dyDescent="0.25">
      <c r="I15051" t="str">
        <f t="shared" si="267"/>
        <v/>
      </c>
    </row>
    <row r="15052" spans="9:9" x14ac:dyDescent="0.25">
      <c r="I15052" t="str">
        <f t="shared" si="267"/>
        <v/>
      </c>
    </row>
    <row r="15053" spans="9:9" x14ac:dyDescent="0.25">
      <c r="I15053" t="str">
        <f t="shared" si="267"/>
        <v/>
      </c>
    </row>
    <row r="15054" spans="9:9" x14ac:dyDescent="0.25">
      <c r="I15054" t="str">
        <f t="shared" si="267"/>
        <v/>
      </c>
    </row>
    <row r="15055" spans="9:9" x14ac:dyDescent="0.25">
      <c r="I15055" t="str">
        <f t="shared" si="267"/>
        <v/>
      </c>
    </row>
    <row r="15056" spans="9:9" x14ac:dyDescent="0.25">
      <c r="I15056" t="str">
        <f t="shared" si="267"/>
        <v/>
      </c>
    </row>
    <row r="15057" spans="9:9" x14ac:dyDescent="0.25">
      <c r="I15057" t="str">
        <f t="shared" si="267"/>
        <v/>
      </c>
    </row>
    <row r="15058" spans="9:9" x14ac:dyDescent="0.25">
      <c r="I15058" t="str">
        <f t="shared" si="267"/>
        <v/>
      </c>
    </row>
    <row r="15059" spans="9:9" x14ac:dyDescent="0.25">
      <c r="I15059" t="str">
        <f t="shared" si="267"/>
        <v/>
      </c>
    </row>
    <row r="15060" spans="9:9" x14ac:dyDescent="0.25">
      <c r="I15060" t="str">
        <f t="shared" si="267"/>
        <v/>
      </c>
    </row>
    <row r="15061" spans="9:9" x14ac:dyDescent="0.25">
      <c r="I15061" t="str">
        <f t="shared" si="267"/>
        <v/>
      </c>
    </row>
    <row r="15062" spans="9:9" x14ac:dyDescent="0.25">
      <c r="I15062" t="str">
        <f t="shared" si="267"/>
        <v/>
      </c>
    </row>
    <row r="15063" spans="9:9" x14ac:dyDescent="0.25">
      <c r="I15063" t="str">
        <f t="shared" si="267"/>
        <v/>
      </c>
    </row>
    <row r="15064" spans="9:9" x14ac:dyDescent="0.25">
      <c r="I15064" t="str">
        <f t="shared" si="267"/>
        <v/>
      </c>
    </row>
    <row r="15065" spans="9:9" x14ac:dyDescent="0.25">
      <c r="I15065" t="str">
        <f t="shared" si="267"/>
        <v/>
      </c>
    </row>
    <row r="15066" spans="9:9" x14ac:dyDescent="0.25">
      <c r="I15066" t="str">
        <f t="shared" si="267"/>
        <v/>
      </c>
    </row>
    <row r="15067" spans="9:9" x14ac:dyDescent="0.25">
      <c r="I15067" t="str">
        <f t="shared" si="267"/>
        <v/>
      </c>
    </row>
    <row r="15068" spans="9:9" x14ac:dyDescent="0.25">
      <c r="I15068" t="str">
        <f t="shared" si="267"/>
        <v/>
      </c>
    </row>
    <row r="15069" spans="9:9" x14ac:dyDescent="0.25">
      <c r="I15069" t="str">
        <f t="shared" si="267"/>
        <v/>
      </c>
    </row>
    <row r="15070" spans="9:9" x14ac:dyDescent="0.25">
      <c r="I15070" t="str">
        <f t="shared" si="267"/>
        <v/>
      </c>
    </row>
    <row r="15071" spans="9:9" x14ac:dyDescent="0.25">
      <c r="I15071" t="str">
        <f t="shared" si="267"/>
        <v/>
      </c>
    </row>
    <row r="15072" spans="9:9" x14ac:dyDescent="0.25">
      <c r="I15072" t="str">
        <f t="shared" si="267"/>
        <v/>
      </c>
    </row>
    <row r="15073" spans="9:9" x14ac:dyDescent="0.25">
      <c r="I15073" t="str">
        <f t="shared" si="267"/>
        <v/>
      </c>
    </row>
    <row r="15074" spans="9:9" x14ac:dyDescent="0.25">
      <c r="I15074" t="str">
        <f t="shared" si="267"/>
        <v/>
      </c>
    </row>
    <row r="15075" spans="9:9" x14ac:dyDescent="0.25">
      <c r="I15075" t="str">
        <f t="shared" si="267"/>
        <v/>
      </c>
    </row>
    <row r="15076" spans="9:9" x14ac:dyDescent="0.25">
      <c r="I15076" t="str">
        <f t="shared" si="267"/>
        <v/>
      </c>
    </row>
    <row r="15077" spans="9:9" x14ac:dyDescent="0.25">
      <c r="I15077" t="str">
        <f t="shared" si="267"/>
        <v/>
      </c>
    </row>
    <row r="15078" spans="9:9" x14ac:dyDescent="0.25">
      <c r="I15078" t="str">
        <f t="shared" si="267"/>
        <v/>
      </c>
    </row>
    <row r="15079" spans="9:9" x14ac:dyDescent="0.25">
      <c r="I15079" t="str">
        <f t="shared" si="267"/>
        <v/>
      </c>
    </row>
    <row r="15080" spans="9:9" x14ac:dyDescent="0.25">
      <c r="I15080" t="str">
        <f t="shared" si="267"/>
        <v/>
      </c>
    </row>
    <row r="15081" spans="9:9" x14ac:dyDescent="0.25">
      <c r="I15081" t="str">
        <f t="shared" si="267"/>
        <v/>
      </c>
    </row>
    <row r="15082" spans="9:9" x14ac:dyDescent="0.25">
      <c r="I15082" t="str">
        <f t="shared" si="267"/>
        <v/>
      </c>
    </row>
    <row r="15083" spans="9:9" x14ac:dyDescent="0.25">
      <c r="I15083" t="str">
        <f t="shared" si="267"/>
        <v/>
      </c>
    </row>
    <row r="15084" spans="9:9" x14ac:dyDescent="0.25">
      <c r="I15084" t="str">
        <f t="shared" si="267"/>
        <v/>
      </c>
    </row>
    <row r="15085" spans="9:9" x14ac:dyDescent="0.25">
      <c r="I15085" t="str">
        <f t="shared" si="267"/>
        <v/>
      </c>
    </row>
    <row r="15086" spans="9:9" x14ac:dyDescent="0.25">
      <c r="I15086" t="str">
        <f t="shared" si="267"/>
        <v/>
      </c>
    </row>
    <row r="15087" spans="9:9" x14ac:dyDescent="0.25">
      <c r="I15087" t="str">
        <f t="shared" si="267"/>
        <v/>
      </c>
    </row>
    <row r="15088" spans="9:9" x14ac:dyDescent="0.25">
      <c r="I15088" t="str">
        <f t="shared" si="267"/>
        <v/>
      </c>
    </row>
    <row r="15089" spans="9:9" x14ac:dyDescent="0.25">
      <c r="I15089" t="str">
        <f t="shared" si="267"/>
        <v/>
      </c>
    </row>
    <row r="15090" spans="9:9" x14ac:dyDescent="0.25">
      <c r="I15090" t="str">
        <f t="shared" si="267"/>
        <v/>
      </c>
    </row>
    <row r="15091" spans="9:9" x14ac:dyDescent="0.25">
      <c r="I15091" t="str">
        <f t="shared" si="267"/>
        <v/>
      </c>
    </row>
    <row r="15092" spans="9:9" x14ac:dyDescent="0.25">
      <c r="I15092" t="str">
        <f t="shared" si="267"/>
        <v/>
      </c>
    </row>
    <row r="15093" spans="9:9" x14ac:dyDescent="0.25">
      <c r="I15093" t="str">
        <f t="shared" si="267"/>
        <v/>
      </c>
    </row>
    <row r="15094" spans="9:9" x14ac:dyDescent="0.25">
      <c r="I15094" t="str">
        <f t="shared" si="267"/>
        <v/>
      </c>
    </row>
    <row r="15095" spans="9:9" x14ac:dyDescent="0.25">
      <c r="I15095" t="str">
        <f t="shared" si="267"/>
        <v/>
      </c>
    </row>
    <row r="15096" spans="9:9" x14ac:dyDescent="0.25">
      <c r="I15096" t="str">
        <f t="shared" si="267"/>
        <v/>
      </c>
    </row>
    <row r="15097" spans="9:9" x14ac:dyDescent="0.25">
      <c r="I15097" t="str">
        <f t="shared" si="267"/>
        <v/>
      </c>
    </row>
    <row r="15098" spans="9:9" x14ac:dyDescent="0.25">
      <c r="I15098" t="str">
        <f t="shared" si="267"/>
        <v/>
      </c>
    </row>
    <row r="15099" spans="9:9" x14ac:dyDescent="0.25">
      <c r="I15099" t="str">
        <f t="shared" si="267"/>
        <v/>
      </c>
    </row>
    <row r="15100" spans="9:9" x14ac:dyDescent="0.25">
      <c r="I15100" t="str">
        <f t="shared" si="267"/>
        <v/>
      </c>
    </row>
    <row r="15101" spans="9:9" x14ac:dyDescent="0.25">
      <c r="I15101" t="str">
        <f t="shared" si="267"/>
        <v/>
      </c>
    </row>
    <row r="15102" spans="9:9" x14ac:dyDescent="0.25">
      <c r="I15102" t="str">
        <f t="shared" si="267"/>
        <v/>
      </c>
    </row>
    <row r="15103" spans="9:9" x14ac:dyDescent="0.25">
      <c r="I15103" t="str">
        <f t="shared" si="267"/>
        <v/>
      </c>
    </row>
    <row r="15104" spans="9:9" x14ac:dyDescent="0.25">
      <c r="I15104" t="str">
        <f t="shared" si="267"/>
        <v/>
      </c>
    </row>
    <row r="15105" spans="9:9" x14ac:dyDescent="0.25">
      <c r="I15105" t="str">
        <f t="shared" si="267"/>
        <v/>
      </c>
    </row>
    <row r="15106" spans="9:9" x14ac:dyDescent="0.25">
      <c r="I15106" t="str">
        <f t="shared" si="267"/>
        <v/>
      </c>
    </row>
    <row r="15107" spans="9:9" x14ac:dyDescent="0.25">
      <c r="I15107" t="str">
        <f t="shared" si="267"/>
        <v/>
      </c>
    </row>
    <row r="15108" spans="9:9" x14ac:dyDescent="0.25">
      <c r="I15108" t="str">
        <f t="shared" si="267"/>
        <v/>
      </c>
    </row>
    <row r="15109" spans="9:9" x14ac:dyDescent="0.25">
      <c r="I15109" t="str">
        <f t="shared" si="267"/>
        <v/>
      </c>
    </row>
    <row r="15110" spans="9:9" x14ac:dyDescent="0.25">
      <c r="I15110" t="str">
        <f t="shared" ref="I15110:I15173" si="268">IF(OR(H15110="",H15110="(blank)"),"",1)</f>
        <v/>
      </c>
    </row>
    <row r="15111" spans="9:9" x14ac:dyDescent="0.25">
      <c r="I15111" t="str">
        <f t="shared" si="268"/>
        <v/>
      </c>
    </row>
    <row r="15112" spans="9:9" x14ac:dyDescent="0.25">
      <c r="I15112" t="str">
        <f t="shared" si="268"/>
        <v/>
      </c>
    </row>
    <row r="15113" spans="9:9" x14ac:dyDescent="0.25">
      <c r="I15113" t="str">
        <f t="shared" si="268"/>
        <v/>
      </c>
    </row>
    <row r="15114" spans="9:9" x14ac:dyDescent="0.25">
      <c r="I15114" t="str">
        <f t="shared" si="268"/>
        <v/>
      </c>
    </row>
    <row r="15115" spans="9:9" x14ac:dyDescent="0.25">
      <c r="I15115" t="str">
        <f t="shared" si="268"/>
        <v/>
      </c>
    </row>
    <row r="15116" spans="9:9" x14ac:dyDescent="0.25">
      <c r="I15116" t="str">
        <f t="shared" si="268"/>
        <v/>
      </c>
    </row>
    <row r="15117" spans="9:9" x14ac:dyDescent="0.25">
      <c r="I15117" t="str">
        <f t="shared" si="268"/>
        <v/>
      </c>
    </row>
    <row r="15118" spans="9:9" x14ac:dyDescent="0.25">
      <c r="I15118" t="str">
        <f t="shared" si="268"/>
        <v/>
      </c>
    </row>
    <row r="15119" spans="9:9" x14ac:dyDescent="0.25">
      <c r="I15119" t="str">
        <f t="shared" si="268"/>
        <v/>
      </c>
    </row>
    <row r="15120" spans="9:9" x14ac:dyDescent="0.25">
      <c r="I15120" t="str">
        <f t="shared" si="268"/>
        <v/>
      </c>
    </row>
    <row r="15121" spans="9:9" x14ac:dyDescent="0.25">
      <c r="I15121" t="str">
        <f t="shared" si="268"/>
        <v/>
      </c>
    </row>
    <row r="15122" spans="9:9" x14ac:dyDescent="0.25">
      <c r="I15122" t="str">
        <f t="shared" si="268"/>
        <v/>
      </c>
    </row>
    <row r="15123" spans="9:9" x14ac:dyDescent="0.25">
      <c r="I15123" t="str">
        <f t="shared" si="268"/>
        <v/>
      </c>
    </row>
    <row r="15124" spans="9:9" x14ac:dyDescent="0.25">
      <c r="I15124" t="str">
        <f t="shared" si="268"/>
        <v/>
      </c>
    </row>
    <row r="15125" spans="9:9" x14ac:dyDescent="0.25">
      <c r="I15125" t="str">
        <f t="shared" si="268"/>
        <v/>
      </c>
    </row>
    <row r="15126" spans="9:9" x14ac:dyDescent="0.25">
      <c r="I15126" t="str">
        <f t="shared" si="268"/>
        <v/>
      </c>
    </row>
    <row r="15127" spans="9:9" x14ac:dyDescent="0.25">
      <c r="I15127" t="str">
        <f t="shared" si="268"/>
        <v/>
      </c>
    </row>
    <row r="15128" spans="9:9" x14ac:dyDescent="0.25">
      <c r="I15128" t="str">
        <f t="shared" si="268"/>
        <v/>
      </c>
    </row>
    <row r="15129" spans="9:9" x14ac:dyDescent="0.25">
      <c r="I15129" t="str">
        <f t="shared" si="268"/>
        <v/>
      </c>
    </row>
    <row r="15130" spans="9:9" x14ac:dyDescent="0.25">
      <c r="I15130" t="str">
        <f t="shared" si="268"/>
        <v/>
      </c>
    </row>
    <row r="15131" spans="9:9" x14ac:dyDescent="0.25">
      <c r="I15131" t="str">
        <f t="shared" si="268"/>
        <v/>
      </c>
    </row>
    <row r="15132" spans="9:9" x14ac:dyDescent="0.25">
      <c r="I15132" t="str">
        <f t="shared" si="268"/>
        <v/>
      </c>
    </row>
    <row r="15133" spans="9:9" x14ac:dyDescent="0.25">
      <c r="I15133" t="str">
        <f t="shared" si="268"/>
        <v/>
      </c>
    </row>
    <row r="15134" spans="9:9" x14ac:dyDescent="0.25">
      <c r="I15134" t="str">
        <f t="shared" si="268"/>
        <v/>
      </c>
    </row>
    <row r="15135" spans="9:9" x14ac:dyDescent="0.25">
      <c r="I15135" t="str">
        <f t="shared" si="268"/>
        <v/>
      </c>
    </row>
    <row r="15136" spans="9:9" x14ac:dyDescent="0.25">
      <c r="I15136" t="str">
        <f t="shared" si="268"/>
        <v/>
      </c>
    </row>
    <row r="15137" spans="9:9" x14ac:dyDescent="0.25">
      <c r="I15137" t="str">
        <f t="shared" si="268"/>
        <v/>
      </c>
    </row>
    <row r="15138" spans="9:9" x14ac:dyDescent="0.25">
      <c r="I15138" t="str">
        <f t="shared" si="268"/>
        <v/>
      </c>
    </row>
    <row r="15139" spans="9:9" x14ac:dyDescent="0.25">
      <c r="I15139" t="str">
        <f t="shared" si="268"/>
        <v/>
      </c>
    </row>
    <row r="15140" spans="9:9" x14ac:dyDescent="0.25">
      <c r="I15140" t="str">
        <f t="shared" si="268"/>
        <v/>
      </c>
    </row>
    <row r="15141" spans="9:9" x14ac:dyDescent="0.25">
      <c r="I15141" t="str">
        <f t="shared" si="268"/>
        <v/>
      </c>
    </row>
    <row r="15142" spans="9:9" x14ac:dyDescent="0.25">
      <c r="I15142" t="str">
        <f t="shared" si="268"/>
        <v/>
      </c>
    </row>
    <row r="15143" spans="9:9" x14ac:dyDescent="0.25">
      <c r="I15143" t="str">
        <f t="shared" si="268"/>
        <v/>
      </c>
    </row>
    <row r="15144" spans="9:9" x14ac:dyDescent="0.25">
      <c r="I15144" t="str">
        <f t="shared" si="268"/>
        <v/>
      </c>
    </row>
    <row r="15145" spans="9:9" x14ac:dyDescent="0.25">
      <c r="I15145" t="str">
        <f t="shared" si="268"/>
        <v/>
      </c>
    </row>
    <row r="15146" spans="9:9" x14ac:dyDescent="0.25">
      <c r="I15146" t="str">
        <f t="shared" si="268"/>
        <v/>
      </c>
    </row>
    <row r="15147" spans="9:9" x14ac:dyDescent="0.25">
      <c r="I15147" t="str">
        <f t="shared" si="268"/>
        <v/>
      </c>
    </row>
    <row r="15148" spans="9:9" x14ac:dyDescent="0.25">
      <c r="I15148" t="str">
        <f t="shared" si="268"/>
        <v/>
      </c>
    </row>
    <row r="15149" spans="9:9" x14ac:dyDescent="0.25">
      <c r="I15149" t="str">
        <f t="shared" si="268"/>
        <v/>
      </c>
    </row>
    <row r="15150" spans="9:9" x14ac:dyDescent="0.25">
      <c r="I15150" t="str">
        <f t="shared" si="268"/>
        <v/>
      </c>
    </row>
    <row r="15151" spans="9:9" x14ac:dyDescent="0.25">
      <c r="I15151" t="str">
        <f t="shared" si="268"/>
        <v/>
      </c>
    </row>
    <row r="15152" spans="9:9" x14ac:dyDescent="0.25">
      <c r="I15152" t="str">
        <f t="shared" si="268"/>
        <v/>
      </c>
    </row>
    <row r="15153" spans="9:9" x14ac:dyDescent="0.25">
      <c r="I15153" t="str">
        <f t="shared" si="268"/>
        <v/>
      </c>
    </row>
    <row r="15154" spans="9:9" x14ac:dyDescent="0.25">
      <c r="I15154" t="str">
        <f t="shared" si="268"/>
        <v/>
      </c>
    </row>
    <row r="15155" spans="9:9" x14ac:dyDescent="0.25">
      <c r="I15155" t="str">
        <f t="shared" si="268"/>
        <v/>
      </c>
    </row>
    <row r="15156" spans="9:9" x14ac:dyDescent="0.25">
      <c r="I15156" t="str">
        <f t="shared" si="268"/>
        <v/>
      </c>
    </row>
    <row r="15157" spans="9:9" x14ac:dyDescent="0.25">
      <c r="I15157" t="str">
        <f t="shared" si="268"/>
        <v/>
      </c>
    </row>
    <row r="15158" spans="9:9" x14ac:dyDescent="0.25">
      <c r="I15158" t="str">
        <f t="shared" si="268"/>
        <v/>
      </c>
    </row>
    <row r="15159" spans="9:9" x14ac:dyDescent="0.25">
      <c r="I15159" t="str">
        <f t="shared" si="268"/>
        <v/>
      </c>
    </row>
    <row r="15160" spans="9:9" x14ac:dyDescent="0.25">
      <c r="I15160" t="str">
        <f t="shared" si="268"/>
        <v/>
      </c>
    </row>
    <row r="15161" spans="9:9" x14ac:dyDescent="0.25">
      <c r="I15161" t="str">
        <f t="shared" si="268"/>
        <v/>
      </c>
    </row>
    <row r="15162" spans="9:9" x14ac:dyDescent="0.25">
      <c r="I15162" t="str">
        <f t="shared" si="268"/>
        <v/>
      </c>
    </row>
    <row r="15163" spans="9:9" x14ac:dyDescent="0.25">
      <c r="I15163" t="str">
        <f t="shared" si="268"/>
        <v/>
      </c>
    </row>
    <row r="15164" spans="9:9" x14ac:dyDescent="0.25">
      <c r="I15164" t="str">
        <f t="shared" si="268"/>
        <v/>
      </c>
    </row>
    <row r="15165" spans="9:9" x14ac:dyDescent="0.25">
      <c r="I15165" t="str">
        <f t="shared" si="268"/>
        <v/>
      </c>
    </row>
    <row r="15166" spans="9:9" x14ac:dyDescent="0.25">
      <c r="I15166" t="str">
        <f t="shared" si="268"/>
        <v/>
      </c>
    </row>
    <row r="15167" spans="9:9" x14ac:dyDescent="0.25">
      <c r="I15167" t="str">
        <f t="shared" si="268"/>
        <v/>
      </c>
    </row>
    <row r="15168" spans="9:9" x14ac:dyDescent="0.25">
      <c r="I15168" t="str">
        <f t="shared" si="268"/>
        <v/>
      </c>
    </row>
    <row r="15169" spans="9:9" x14ac:dyDescent="0.25">
      <c r="I15169" t="str">
        <f t="shared" si="268"/>
        <v/>
      </c>
    </row>
    <row r="15170" spans="9:9" x14ac:dyDescent="0.25">
      <c r="I15170" t="str">
        <f t="shared" si="268"/>
        <v/>
      </c>
    </row>
    <row r="15171" spans="9:9" x14ac:dyDescent="0.25">
      <c r="I15171" t="str">
        <f t="shared" si="268"/>
        <v/>
      </c>
    </row>
    <row r="15172" spans="9:9" x14ac:dyDescent="0.25">
      <c r="I15172" t="str">
        <f t="shared" si="268"/>
        <v/>
      </c>
    </row>
    <row r="15173" spans="9:9" x14ac:dyDescent="0.25">
      <c r="I15173" t="str">
        <f t="shared" si="268"/>
        <v/>
      </c>
    </row>
    <row r="15174" spans="9:9" x14ac:dyDescent="0.25">
      <c r="I15174" t="str">
        <f t="shared" ref="I15174:I15237" si="269">IF(OR(H15174="",H15174="(blank)"),"",1)</f>
        <v/>
      </c>
    </row>
    <row r="15175" spans="9:9" x14ac:dyDescent="0.25">
      <c r="I15175" t="str">
        <f t="shared" si="269"/>
        <v/>
      </c>
    </row>
    <row r="15176" spans="9:9" x14ac:dyDescent="0.25">
      <c r="I15176" t="str">
        <f t="shared" si="269"/>
        <v/>
      </c>
    </row>
    <row r="15177" spans="9:9" x14ac:dyDescent="0.25">
      <c r="I15177" t="str">
        <f t="shared" si="269"/>
        <v/>
      </c>
    </row>
    <row r="15178" spans="9:9" x14ac:dyDescent="0.25">
      <c r="I15178" t="str">
        <f t="shared" si="269"/>
        <v/>
      </c>
    </row>
    <row r="15179" spans="9:9" x14ac:dyDescent="0.25">
      <c r="I15179" t="str">
        <f t="shared" si="269"/>
        <v/>
      </c>
    </row>
    <row r="15180" spans="9:9" x14ac:dyDescent="0.25">
      <c r="I15180" t="str">
        <f t="shared" si="269"/>
        <v/>
      </c>
    </row>
    <row r="15181" spans="9:9" x14ac:dyDescent="0.25">
      <c r="I15181" t="str">
        <f t="shared" si="269"/>
        <v/>
      </c>
    </row>
    <row r="15182" spans="9:9" x14ac:dyDescent="0.25">
      <c r="I15182" t="str">
        <f t="shared" si="269"/>
        <v/>
      </c>
    </row>
    <row r="15183" spans="9:9" x14ac:dyDescent="0.25">
      <c r="I15183" t="str">
        <f t="shared" si="269"/>
        <v/>
      </c>
    </row>
    <row r="15184" spans="9:9" x14ac:dyDescent="0.25">
      <c r="I15184" t="str">
        <f t="shared" si="269"/>
        <v/>
      </c>
    </row>
    <row r="15185" spans="9:9" x14ac:dyDescent="0.25">
      <c r="I15185" t="str">
        <f t="shared" si="269"/>
        <v/>
      </c>
    </row>
    <row r="15186" spans="9:9" x14ac:dyDescent="0.25">
      <c r="I15186" t="str">
        <f t="shared" si="269"/>
        <v/>
      </c>
    </row>
    <row r="15187" spans="9:9" x14ac:dyDescent="0.25">
      <c r="I15187" t="str">
        <f t="shared" si="269"/>
        <v/>
      </c>
    </row>
    <row r="15188" spans="9:9" x14ac:dyDescent="0.25">
      <c r="I15188" t="str">
        <f t="shared" si="269"/>
        <v/>
      </c>
    </row>
    <row r="15189" spans="9:9" x14ac:dyDescent="0.25">
      <c r="I15189" t="str">
        <f t="shared" si="269"/>
        <v/>
      </c>
    </row>
    <row r="15190" spans="9:9" x14ac:dyDescent="0.25">
      <c r="I15190" t="str">
        <f t="shared" si="269"/>
        <v/>
      </c>
    </row>
    <row r="15191" spans="9:9" x14ac:dyDescent="0.25">
      <c r="I15191" t="str">
        <f t="shared" si="269"/>
        <v/>
      </c>
    </row>
    <row r="15192" spans="9:9" x14ac:dyDescent="0.25">
      <c r="I15192" t="str">
        <f t="shared" si="269"/>
        <v/>
      </c>
    </row>
    <row r="15193" spans="9:9" x14ac:dyDescent="0.25">
      <c r="I15193" t="str">
        <f t="shared" si="269"/>
        <v/>
      </c>
    </row>
    <row r="15194" spans="9:9" x14ac:dyDescent="0.25">
      <c r="I15194" t="str">
        <f t="shared" si="269"/>
        <v/>
      </c>
    </row>
    <row r="15195" spans="9:9" x14ac:dyDescent="0.25">
      <c r="I15195" t="str">
        <f t="shared" si="269"/>
        <v/>
      </c>
    </row>
    <row r="15196" spans="9:9" x14ac:dyDescent="0.25">
      <c r="I15196" t="str">
        <f t="shared" si="269"/>
        <v/>
      </c>
    </row>
    <row r="15197" spans="9:9" x14ac:dyDescent="0.25">
      <c r="I15197" t="str">
        <f t="shared" si="269"/>
        <v/>
      </c>
    </row>
    <row r="15198" spans="9:9" x14ac:dyDescent="0.25">
      <c r="I15198" t="str">
        <f t="shared" si="269"/>
        <v/>
      </c>
    </row>
    <row r="15199" spans="9:9" x14ac:dyDescent="0.25">
      <c r="I15199" t="str">
        <f t="shared" si="269"/>
        <v/>
      </c>
    </row>
    <row r="15200" spans="9:9" x14ac:dyDescent="0.25">
      <c r="I15200" t="str">
        <f t="shared" si="269"/>
        <v/>
      </c>
    </row>
    <row r="15201" spans="9:9" x14ac:dyDescent="0.25">
      <c r="I15201" t="str">
        <f t="shared" si="269"/>
        <v/>
      </c>
    </row>
    <row r="15202" spans="9:9" x14ac:dyDescent="0.25">
      <c r="I15202" t="str">
        <f t="shared" si="269"/>
        <v/>
      </c>
    </row>
    <row r="15203" spans="9:9" x14ac:dyDescent="0.25">
      <c r="I15203" t="str">
        <f t="shared" si="269"/>
        <v/>
      </c>
    </row>
    <row r="15204" spans="9:9" x14ac:dyDescent="0.25">
      <c r="I15204" t="str">
        <f t="shared" si="269"/>
        <v/>
      </c>
    </row>
    <row r="15205" spans="9:9" x14ac:dyDescent="0.25">
      <c r="I15205" t="str">
        <f t="shared" si="269"/>
        <v/>
      </c>
    </row>
    <row r="15206" spans="9:9" x14ac:dyDescent="0.25">
      <c r="I15206" t="str">
        <f t="shared" si="269"/>
        <v/>
      </c>
    </row>
    <row r="15207" spans="9:9" x14ac:dyDescent="0.25">
      <c r="I15207" t="str">
        <f t="shared" si="269"/>
        <v/>
      </c>
    </row>
    <row r="15208" spans="9:9" x14ac:dyDescent="0.25">
      <c r="I15208" t="str">
        <f t="shared" si="269"/>
        <v/>
      </c>
    </row>
    <row r="15209" spans="9:9" x14ac:dyDescent="0.25">
      <c r="I15209" t="str">
        <f t="shared" si="269"/>
        <v/>
      </c>
    </row>
    <row r="15210" spans="9:9" x14ac:dyDescent="0.25">
      <c r="I15210" t="str">
        <f t="shared" si="269"/>
        <v/>
      </c>
    </row>
    <row r="15211" spans="9:9" x14ac:dyDescent="0.25">
      <c r="I15211" t="str">
        <f t="shared" si="269"/>
        <v/>
      </c>
    </row>
    <row r="15212" spans="9:9" x14ac:dyDescent="0.25">
      <c r="I15212" t="str">
        <f t="shared" si="269"/>
        <v/>
      </c>
    </row>
    <row r="15213" spans="9:9" x14ac:dyDescent="0.25">
      <c r="I15213" t="str">
        <f t="shared" si="269"/>
        <v/>
      </c>
    </row>
    <row r="15214" spans="9:9" x14ac:dyDescent="0.25">
      <c r="I15214" t="str">
        <f t="shared" si="269"/>
        <v/>
      </c>
    </row>
    <row r="15215" spans="9:9" x14ac:dyDescent="0.25">
      <c r="I15215" t="str">
        <f t="shared" si="269"/>
        <v/>
      </c>
    </row>
    <row r="15216" spans="9:9" x14ac:dyDescent="0.25">
      <c r="I15216" t="str">
        <f t="shared" si="269"/>
        <v/>
      </c>
    </row>
    <row r="15217" spans="9:9" x14ac:dyDescent="0.25">
      <c r="I15217" t="str">
        <f t="shared" si="269"/>
        <v/>
      </c>
    </row>
    <row r="15218" spans="9:9" x14ac:dyDescent="0.25">
      <c r="I15218" t="str">
        <f t="shared" si="269"/>
        <v/>
      </c>
    </row>
    <row r="15219" spans="9:9" x14ac:dyDescent="0.25">
      <c r="I15219" t="str">
        <f t="shared" si="269"/>
        <v/>
      </c>
    </row>
    <row r="15220" spans="9:9" x14ac:dyDescent="0.25">
      <c r="I15220" t="str">
        <f t="shared" si="269"/>
        <v/>
      </c>
    </row>
    <row r="15221" spans="9:9" x14ac:dyDescent="0.25">
      <c r="I15221" t="str">
        <f t="shared" si="269"/>
        <v/>
      </c>
    </row>
    <row r="15222" spans="9:9" x14ac:dyDescent="0.25">
      <c r="I15222" t="str">
        <f t="shared" si="269"/>
        <v/>
      </c>
    </row>
    <row r="15223" spans="9:9" x14ac:dyDescent="0.25">
      <c r="I15223" t="str">
        <f t="shared" si="269"/>
        <v/>
      </c>
    </row>
    <row r="15224" spans="9:9" x14ac:dyDescent="0.25">
      <c r="I15224" t="str">
        <f t="shared" si="269"/>
        <v/>
      </c>
    </row>
    <row r="15225" spans="9:9" x14ac:dyDescent="0.25">
      <c r="I15225" t="str">
        <f t="shared" si="269"/>
        <v/>
      </c>
    </row>
    <row r="15226" spans="9:9" x14ac:dyDescent="0.25">
      <c r="I15226" t="str">
        <f t="shared" si="269"/>
        <v/>
      </c>
    </row>
    <row r="15227" spans="9:9" x14ac:dyDescent="0.25">
      <c r="I15227" t="str">
        <f t="shared" si="269"/>
        <v/>
      </c>
    </row>
    <row r="15228" spans="9:9" x14ac:dyDescent="0.25">
      <c r="I15228" t="str">
        <f t="shared" si="269"/>
        <v/>
      </c>
    </row>
    <row r="15229" spans="9:9" x14ac:dyDescent="0.25">
      <c r="I15229" t="str">
        <f t="shared" si="269"/>
        <v/>
      </c>
    </row>
    <row r="15230" spans="9:9" x14ac:dyDescent="0.25">
      <c r="I15230" t="str">
        <f t="shared" si="269"/>
        <v/>
      </c>
    </row>
    <row r="15231" spans="9:9" x14ac:dyDescent="0.25">
      <c r="I15231" t="str">
        <f t="shared" si="269"/>
        <v/>
      </c>
    </row>
    <row r="15232" spans="9:9" x14ac:dyDescent="0.25">
      <c r="I15232" t="str">
        <f t="shared" si="269"/>
        <v/>
      </c>
    </row>
    <row r="15233" spans="9:9" x14ac:dyDescent="0.25">
      <c r="I15233" t="str">
        <f t="shared" si="269"/>
        <v/>
      </c>
    </row>
    <row r="15234" spans="9:9" x14ac:dyDescent="0.25">
      <c r="I15234" t="str">
        <f t="shared" si="269"/>
        <v/>
      </c>
    </row>
    <row r="15235" spans="9:9" x14ac:dyDescent="0.25">
      <c r="I15235" t="str">
        <f t="shared" si="269"/>
        <v/>
      </c>
    </row>
    <row r="15236" spans="9:9" x14ac:dyDescent="0.25">
      <c r="I15236" t="str">
        <f t="shared" si="269"/>
        <v/>
      </c>
    </row>
    <row r="15237" spans="9:9" x14ac:dyDescent="0.25">
      <c r="I15237" t="str">
        <f t="shared" si="269"/>
        <v/>
      </c>
    </row>
    <row r="15238" spans="9:9" x14ac:dyDescent="0.25">
      <c r="I15238" t="str">
        <f t="shared" ref="I15238:I15301" si="270">IF(OR(H15238="",H15238="(blank)"),"",1)</f>
        <v/>
      </c>
    </row>
    <row r="15239" spans="9:9" x14ac:dyDescent="0.25">
      <c r="I15239" t="str">
        <f t="shared" si="270"/>
        <v/>
      </c>
    </row>
    <row r="15240" spans="9:9" x14ac:dyDescent="0.25">
      <c r="I15240" t="str">
        <f t="shared" si="270"/>
        <v/>
      </c>
    </row>
    <row r="15241" spans="9:9" x14ac:dyDescent="0.25">
      <c r="I15241" t="str">
        <f t="shared" si="270"/>
        <v/>
      </c>
    </row>
    <row r="15242" spans="9:9" x14ac:dyDescent="0.25">
      <c r="I15242" t="str">
        <f t="shared" si="270"/>
        <v/>
      </c>
    </row>
    <row r="15243" spans="9:9" x14ac:dyDescent="0.25">
      <c r="I15243" t="str">
        <f t="shared" si="270"/>
        <v/>
      </c>
    </row>
    <row r="15244" spans="9:9" x14ac:dyDescent="0.25">
      <c r="I15244" t="str">
        <f t="shared" si="270"/>
        <v/>
      </c>
    </row>
    <row r="15245" spans="9:9" x14ac:dyDescent="0.25">
      <c r="I15245" t="str">
        <f t="shared" si="270"/>
        <v/>
      </c>
    </row>
    <row r="15246" spans="9:9" x14ac:dyDescent="0.25">
      <c r="I15246" t="str">
        <f t="shared" si="270"/>
        <v/>
      </c>
    </row>
    <row r="15247" spans="9:9" x14ac:dyDescent="0.25">
      <c r="I15247" t="str">
        <f t="shared" si="270"/>
        <v/>
      </c>
    </row>
    <row r="15248" spans="9:9" x14ac:dyDescent="0.25">
      <c r="I15248" t="str">
        <f t="shared" si="270"/>
        <v/>
      </c>
    </row>
    <row r="15249" spans="9:9" x14ac:dyDescent="0.25">
      <c r="I15249" t="str">
        <f t="shared" si="270"/>
        <v/>
      </c>
    </row>
    <row r="15250" spans="9:9" x14ac:dyDescent="0.25">
      <c r="I15250" t="str">
        <f t="shared" si="270"/>
        <v/>
      </c>
    </row>
    <row r="15251" spans="9:9" x14ac:dyDescent="0.25">
      <c r="I15251" t="str">
        <f t="shared" si="270"/>
        <v/>
      </c>
    </row>
    <row r="15252" spans="9:9" x14ac:dyDescent="0.25">
      <c r="I15252" t="str">
        <f t="shared" si="270"/>
        <v/>
      </c>
    </row>
    <row r="15253" spans="9:9" x14ac:dyDescent="0.25">
      <c r="I15253" t="str">
        <f t="shared" si="270"/>
        <v/>
      </c>
    </row>
    <row r="15254" spans="9:9" x14ac:dyDescent="0.25">
      <c r="I15254" t="str">
        <f t="shared" si="270"/>
        <v/>
      </c>
    </row>
    <row r="15255" spans="9:9" x14ac:dyDescent="0.25">
      <c r="I15255" t="str">
        <f t="shared" si="270"/>
        <v/>
      </c>
    </row>
    <row r="15256" spans="9:9" x14ac:dyDescent="0.25">
      <c r="I15256" t="str">
        <f t="shared" si="270"/>
        <v/>
      </c>
    </row>
    <row r="15257" spans="9:9" x14ac:dyDescent="0.25">
      <c r="I15257" t="str">
        <f t="shared" si="270"/>
        <v/>
      </c>
    </row>
    <row r="15258" spans="9:9" x14ac:dyDescent="0.25">
      <c r="I15258" t="str">
        <f t="shared" si="270"/>
        <v/>
      </c>
    </row>
    <row r="15259" spans="9:9" x14ac:dyDescent="0.25">
      <c r="I15259" t="str">
        <f t="shared" si="270"/>
        <v/>
      </c>
    </row>
    <row r="15260" spans="9:9" x14ac:dyDescent="0.25">
      <c r="I15260" t="str">
        <f t="shared" si="270"/>
        <v/>
      </c>
    </row>
    <row r="15261" spans="9:9" x14ac:dyDescent="0.25">
      <c r="I15261" t="str">
        <f t="shared" si="270"/>
        <v/>
      </c>
    </row>
    <row r="15262" spans="9:9" x14ac:dyDescent="0.25">
      <c r="I15262" t="str">
        <f t="shared" si="270"/>
        <v/>
      </c>
    </row>
    <row r="15263" spans="9:9" x14ac:dyDescent="0.25">
      <c r="I15263" t="str">
        <f t="shared" si="270"/>
        <v/>
      </c>
    </row>
    <row r="15264" spans="9:9" x14ac:dyDescent="0.25">
      <c r="I15264" t="str">
        <f t="shared" si="270"/>
        <v/>
      </c>
    </row>
    <row r="15265" spans="9:9" x14ac:dyDescent="0.25">
      <c r="I15265" t="str">
        <f t="shared" si="270"/>
        <v/>
      </c>
    </row>
    <row r="15266" spans="9:9" x14ac:dyDescent="0.25">
      <c r="I15266" t="str">
        <f t="shared" si="270"/>
        <v/>
      </c>
    </row>
    <row r="15267" spans="9:9" x14ac:dyDescent="0.25">
      <c r="I15267" t="str">
        <f t="shared" si="270"/>
        <v/>
      </c>
    </row>
    <row r="15268" spans="9:9" x14ac:dyDescent="0.25">
      <c r="I15268" t="str">
        <f t="shared" si="270"/>
        <v/>
      </c>
    </row>
    <row r="15269" spans="9:9" x14ac:dyDescent="0.25">
      <c r="I15269" t="str">
        <f t="shared" si="270"/>
        <v/>
      </c>
    </row>
    <row r="15270" spans="9:9" x14ac:dyDescent="0.25">
      <c r="I15270" t="str">
        <f t="shared" si="270"/>
        <v/>
      </c>
    </row>
    <row r="15271" spans="9:9" x14ac:dyDescent="0.25">
      <c r="I15271" t="str">
        <f t="shared" si="270"/>
        <v/>
      </c>
    </row>
    <row r="15272" spans="9:9" x14ac:dyDescent="0.25">
      <c r="I15272" t="str">
        <f t="shared" si="270"/>
        <v/>
      </c>
    </row>
    <row r="15273" spans="9:9" x14ac:dyDescent="0.25">
      <c r="I15273" t="str">
        <f t="shared" si="270"/>
        <v/>
      </c>
    </row>
    <row r="15274" spans="9:9" x14ac:dyDescent="0.25">
      <c r="I15274" t="str">
        <f t="shared" si="270"/>
        <v/>
      </c>
    </row>
    <row r="15275" spans="9:9" x14ac:dyDescent="0.25">
      <c r="I15275" t="str">
        <f t="shared" si="270"/>
        <v/>
      </c>
    </row>
    <row r="15276" spans="9:9" x14ac:dyDescent="0.25">
      <c r="I15276" t="str">
        <f t="shared" si="270"/>
        <v/>
      </c>
    </row>
    <row r="15277" spans="9:9" x14ac:dyDescent="0.25">
      <c r="I15277" t="str">
        <f t="shared" si="270"/>
        <v/>
      </c>
    </row>
    <row r="15278" spans="9:9" x14ac:dyDescent="0.25">
      <c r="I15278" t="str">
        <f t="shared" si="270"/>
        <v/>
      </c>
    </row>
    <row r="15279" spans="9:9" x14ac:dyDescent="0.25">
      <c r="I15279" t="str">
        <f t="shared" si="270"/>
        <v/>
      </c>
    </row>
    <row r="15280" spans="9:9" x14ac:dyDescent="0.25">
      <c r="I15280" t="str">
        <f t="shared" si="270"/>
        <v/>
      </c>
    </row>
    <row r="15281" spans="9:9" x14ac:dyDescent="0.25">
      <c r="I15281" t="str">
        <f t="shared" si="270"/>
        <v/>
      </c>
    </row>
    <row r="15282" spans="9:9" x14ac:dyDescent="0.25">
      <c r="I15282" t="str">
        <f t="shared" si="270"/>
        <v/>
      </c>
    </row>
    <row r="15283" spans="9:9" x14ac:dyDescent="0.25">
      <c r="I15283" t="str">
        <f t="shared" si="270"/>
        <v/>
      </c>
    </row>
    <row r="15284" spans="9:9" x14ac:dyDescent="0.25">
      <c r="I15284" t="str">
        <f t="shared" si="270"/>
        <v/>
      </c>
    </row>
    <row r="15285" spans="9:9" x14ac:dyDescent="0.25">
      <c r="I15285" t="str">
        <f t="shared" si="270"/>
        <v/>
      </c>
    </row>
    <row r="15286" spans="9:9" x14ac:dyDescent="0.25">
      <c r="I15286" t="str">
        <f t="shared" si="270"/>
        <v/>
      </c>
    </row>
    <row r="15287" spans="9:9" x14ac:dyDescent="0.25">
      <c r="I15287" t="str">
        <f t="shared" si="270"/>
        <v/>
      </c>
    </row>
    <row r="15288" spans="9:9" x14ac:dyDescent="0.25">
      <c r="I15288" t="str">
        <f t="shared" si="270"/>
        <v/>
      </c>
    </row>
    <row r="15289" spans="9:9" x14ac:dyDescent="0.25">
      <c r="I15289" t="str">
        <f t="shared" si="270"/>
        <v/>
      </c>
    </row>
    <row r="15290" spans="9:9" x14ac:dyDescent="0.25">
      <c r="I15290" t="str">
        <f t="shared" si="270"/>
        <v/>
      </c>
    </row>
    <row r="15291" spans="9:9" x14ac:dyDescent="0.25">
      <c r="I15291" t="str">
        <f t="shared" si="270"/>
        <v/>
      </c>
    </row>
    <row r="15292" spans="9:9" x14ac:dyDescent="0.25">
      <c r="I15292" t="str">
        <f t="shared" si="270"/>
        <v/>
      </c>
    </row>
    <row r="15293" spans="9:9" x14ac:dyDescent="0.25">
      <c r="I15293" t="str">
        <f t="shared" si="270"/>
        <v/>
      </c>
    </row>
    <row r="15294" spans="9:9" x14ac:dyDescent="0.25">
      <c r="I15294" t="str">
        <f t="shared" si="270"/>
        <v/>
      </c>
    </row>
    <row r="15295" spans="9:9" x14ac:dyDescent="0.25">
      <c r="I15295" t="str">
        <f t="shared" si="270"/>
        <v/>
      </c>
    </row>
    <row r="15296" spans="9:9" x14ac:dyDescent="0.25">
      <c r="I15296" t="str">
        <f t="shared" si="270"/>
        <v/>
      </c>
    </row>
    <row r="15297" spans="9:9" x14ac:dyDescent="0.25">
      <c r="I15297" t="str">
        <f t="shared" si="270"/>
        <v/>
      </c>
    </row>
    <row r="15298" spans="9:9" x14ac:dyDescent="0.25">
      <c r="I15298" t="str">
        <f t="shared" si="270"/>
        <v/>
      </c>
    </row>
    <row r="15299" spans="9:9" x14ac:dyDescent="0.25">
      <c r="I15299" t="str">
        <f t="shared" si="270"/>
        <v/>
      </c>
    </row>
    <row r="15300" spans="9:9" x14ac:dyDescent="0.25">
      <c r="I15300" t="str">
        <f t="shared" si="270"/>
        <v/>
      </c>
    </row>
    <row r="15301" spans="9:9" x14ac:dyDescent="0.25">
      <c r="I15301" t="str">
        <f t="shared" si="270"/>
        <v/>
      </c>
    </row>
    <row r="15302" spans="9:9" x14ac:dyDescent="0.25">
      <c r="I15302" t="str">
        <f t="shared" ref="I15302:I15365" si="271">IF(OR(H15302="",H15302="(blank)"),"",1)</f>
        <v/>
      </c>
    </row>
    <row r="15303" spans="9:9" x14ac:dyDescent="0.25">
      <c r="I15303" t="str">
        <f t="shared" si="271"/>
        <v/>
      </c>
    </row>
    <row r="15304" spans="9:9" x14ac:dyDescent="0.25">
      <c r="I15304" t="str">
        <f t="shared" si="271"/>
        <v/>
      </c>
    </row>
    <row r="15305" spans="9:9" x14ac:dyDescent="0.25">
      <c r="I15305" t="str">
        <f t="shared" si="271"/>
        <v/>
      </c>
    </row>
    <row r="15306" spans="9:9" x14ac:dyDescent="0.25">
      <c r="I15306" t="str">
        <f t="shared" si="271"/>
        <v/>
      </c>
    </row>
    <row r="15307" spans="9:9" x14ac:dyDescent="0.25">
      <c r="I15307" t="str">
        <f t="shared" si="271"/>
        <v/>
      </c>
    </row>
    <row r="15308" spans="9:9" x14ac:dyDescent="0.25">
      <c r="I15308" t="str">
        <f t="shared" si="271"/>
        <v/>
      </c>
    </row>
    <row r="15309" spans="9:9" x14ac:dyDescent="0.25">
      <c r="I15309" t="str">
        <f t="shared" si="271"/>
        <v/>
      </c>
    </row>
    <row r="15310" spans="9:9" x14ac:dyDescent="0.25">
      <c r="I15310" t="str">
        <f t="shared" si="271"/>
        <v/>
      </c>
    </row>
    <row r="15311" spans="9:9" x14ac:dyDescent="0.25">
      <c r="I15311" t="str">
        <f t="shared" si="271"/>
        <v/>
      </c>
    </row>
    <row r="15312" spans="9:9" x14ac:dyDescent="0.25">
      <c r="I15312" t="str">
        <f t="shared" si="271"/>
        <v/>
      </c>
    </row>
    <row r="15313" spans="9:9" x14ac:dyDescent="0.25">
      <c r="I15313" t="str">
        <f t="shared" si="271"/>
        <v/>
      </c>
    </row>
    <row r="15314" spans="9:9" x14ac:dyDescent="0.25">
      <c r="I15314" t="str">
        <f t="shared" si="271"/>
        <v/>
      </c>
    </row>
    <row r="15315" spans="9:9" x14ac:dyDescent="0.25">
      <c r="I15315" t="str">
        <f t="shared" si="271"/>
        <v/>
      </c>
    </row>
    <row r="15316" spans="9:9" x14ac:dyDescent="0.25">
      <c r="I15316" t="str">
        <f t="shared" si="271"/>
        <v/>
      </c>
    </row>
    <row r="15317" spans="9:9" x14ac:dyDescent="0.25">
      <c r="I15317" t="str">
        <f t="shared" si="271"/>
        <v/>
      </c>
    </row>
    <row r="15318" spans="9:9" x14ac:dyDescent="0.25">
      <c r="I15318" t="str">
        <f t="shared" si="271"/>
        <v/>
      </c>
    </row>
    <row r="15319" spans="9:9" x14ac:dyDescent="0.25">
      <c r="I15319" t="str">
        <f t="shared" si="271"/>
        <v/>
      </c>
    </row>
    <row r="15320" spans="9:9" x14ac:dyDescent="0.25">
      <c r="I15320" t="str">
        <f t="shared" si="271"/>
        <v/>
      </c>
    </row>
    <row r="15321" spans="9:9" x14ac:dyDescent="0.25">
      <c r="I15321" t="str">
        <f t="shared" si="271"/>
        <v/>
      </c>
    </row>
    <row r="15322" spans="9:9" x14ac:dyDescent="0.25">
      <c r="I15322" t="str">
        <f t="shared" si="271"/>
        <v/>
      </c>
    </row>
    <row r="15323" spans="9:9" x14ac:dyDescent="0.25">
      <c r="I15323" t="str">
        <f t="shared" si="271"/>
        <v/>
      </c>
    </row>
    <row r="15324" spans="9:9" x14ac:dyDescent="0.25">
      <c r="I15324" t="str">
        <f t="shared" si="271"/>
        <v/>
      </c>
    </row>
    <row r="15325" spans="9:9" x14ac:dyDescent="0.25">
      <c r="I15325" t="str">
        <f t="shared" si="271"/>
        <v/>
      </c>
    </row>
    <row r="15326" spans="9:9" x14ac:dyDescent="0.25">
      <c r="I15326" t="str">
        <f t="shared" si="271"/>
        <v/>
      </c>
    </row>
    <row r="15327" spans="9:9" x14ac:dyDescent="0.25">
      <c r="I15327" t="str">
        <f t="shared" si="271"/>
        <v/>
      </c>
    </row>
    <row r="15328" spans="9:9" x14ac:dyDescent="0.25">
      <c r="I15328" t="str">
        <f t="shared" si="271"/>
        <v/>
      </c>
    </row>
    <row r="15329" spans="9:9" x14ac:dyDescent="0.25">
      <c r="I15329" t="str">
        <f t="shared" si="271"/>
        <v/>
      </c>
    </row>
    <row r="15330" spans="9:9" x14ac:dyDescent="0.25">
      <c r="I15330" t="str">
        <f t="shared" si="271"/>
        <v/>
      </c>
    </row>
    <row r="15331" spans="9:9" x14ac:dyDescent="0.25">
      <c r="I15331" t="str">
        <f t="shared" si="271"/>
        <v/>
      </c>
    </row>
    <row r="15332" spans="9:9" x14ac:dyDescent="0.25">
      <c r="I15332" t="str">
        <f t="shared" si="271"/>
        <v/>
      </c>
    </row>
    <row r="15333" spans="9:9" x14ac:dyDescent="0.25">
      <c r="I15333" t="str">
        <f t="shared" si="271"/>
        <v/>
      </c>
    </row>
    <row r="15334" spans="9:9" x14ac:dyDescent="0.25">
      <c r="I15334" t="str">
        <f t="shared" si="271"/>
        <v/>
      </c>
    </row>
    <row r="15335" spans="9:9" x14ac:dyDescent="0.25">
      <c r="I15335" t="str">
        <f t="shared" si="271"/>
        <v/>
      </c>
    </row>
    <row r="15336" spans="9:9" x14ac:dyDescent="0.25">
      <c r="I15336" t="str">
        <f t="shared" si="271"/>
        <v/>
      </c>
    </row>
    <row r="15337" spans="9:9" x14ac:dyDescent="0.25">
      <c r="I15337" t="str">
        <f t="shared" si="271"/>
        <v/>
      </c>
    </row>
    <row r="15338" spans="9:9" x14ac:dyDescent="0.25">
      <c r="I15338" t="str">
        <f t="shared" si="271"/>
        <v/>
      </c>
    </row>
    <row r="15339" spans="9:9" x14ac:dyDescent="0.25">
      <c r="I15339" t="str">
        <f t="shared" si="271"/>
        <v/>
      </c>
    </row>
    <row r="15340" spans="9:9" x14ac:dyDescent="0.25">
      <c r="I15340" t="str">
        <f t="shared" si="271"/>
        <v/>
      </c>
    </row>
    <row r="15341" spans="9:9" x14ac:dyDescent="0.25">
      <c r="I15341" t="str">
        <f t="shared" si="271"/>
        <v/>
      </c>
    </row>
    <row r="15342" spans="9:9" x14ac:dyDescent="0.25">
      <c r="I15342" t="str">
        <f t="shared" si="271"/>
        <v/>
      </c>
    </row>
    <row r="15343" spans="9:9" x14ac:dyDescent="0.25">
      <c r="I15343" t="str">
        <f t="shared" si="271"/>
        <v/>
      </c>
    </row>
    <row r="15344" spans="9:9" x14ac:dyDescent="0.25">
      <c r="I15344" t="str">
        <f t="shared" si="271"/>
        <v/>
      </c>
    </row>
    <row r="15345" spans="9:9" x14ac:dyDescent="0.25">
      <c r="I15345" t="str">
        <f t="shared" si="271"/>
        <v/>
      </c>
    </row>
    <row r="15346" spans="9:9" x14ac:dyDescent="0.25">
      <c r="I15346" t="str">
        <f t="shared" si="271"/>
        <v/>
      </c>
    </row>
    <row r="15347" spans="9:9" x14ac:dyDescent="0.25">
      <c r="I15347" t="str">
        <f t="shared" si="271"/>
        <v/>
      </c>
    </row>
    <row r="15348" spans="9:9" x14ac:dyDescent="0.25">
      <c r="I15348" t="str">
        <f t="shared" si="271"/>
        <v/>
      </c>
    </row>
    <row r="15349" spans="9:9" x14ac:dyDescent="0.25">
      <c r="I15349" t="str">
        <f t="shared" si="271"/>
        <v/>
      </c>
    </row>
    <row r="15350" spans="9:9" x14ac:dyDescent="0.25">
      <c r="I15350" t="str">
        <f t="shared" si="271"/>
        <v/>
      </c>
    </row>
    <row r="15351" spans="9:9" x14ac:dyDescent="0.25">
      <c r="I15351" t="str">
        <f t="shared" si="271"/>
        <v/>
      </c>
    </row>
    <row r="15352" spans="9:9" x14ac:dyDescent="0.25">
      <c r="I15352" t="str">
        <f t="shared" si="271"/>
        <v/>
      </c>
    </row>
    <row r="15353" spans="9:9" x14ac:dyDescent="0.25">
      <c r="I15353" t="str">
        <f t="shared" si="271"/>
        <v/>
      </c>
    </row>
    <row r="15354" spans="9:9" x14ac:dyDescent="0.25">
      <c r="I15354" t="str">
        <f t="shared" si="271"/>
        <v/>
      </c>
    </row>
    <row r="15355" spans="9:9" x14ac:dyDescent="0.25">
      <c r="I15355" t="str">
        <f t="shared" si="271"/>
        <v/>
      </c>
    </row>
    <row r="15356" spans="9:9" x14ac:dyDescent="0.25">
      <c r="I15356" t="str">
        <f t="shared" si="271"/>
        <v/>
      </c>
    </row>
    <row r="15357" spans="9:9" x14ac:dyDescent="0.25">
      <c r="I15357" t="str">
        <f t="shared" si="271"/>
        <v/>
      </c>
    </row>
    <row r="15358" spans="9:9" x14ac:dyDescent="0.25">
      <c r="I15358" t="str">
        <f t="shared" si="271"/>
        <v/>
      </c>
    </row>
    <row r="15359" spans="9:9" x14ac:dyDescent="0.25">
      <c r="I15359" t="str">
        <f t="shared" si="271"/>
        <v/>
      </c>
    </row>
    <row r="15360" spans="9:9" x14ac:dyDescent="0.25">
      <c r="I15360" t="str">
        <f t="shared" si="271"/>
        <v/>
      </c>
    </row>
    <row r="15361" spans="9:9" x14ac:dyDescent="0.25">
      <c r="I15361" t="str">
        <f t="shared" si="271"/>
        <v/>
      </c>
    </row>
    <row r="15362" spans="9:9" x14ac:dyDescent="0.25">
      <c r="I15362" t="str">
        <f t="shared" si="271"/>
        <v/>
      </c>
    </row>
    <row r="15363" spans="9:9" x14ac:dyDescent="0.25">
      <c r="I15363" t="str">
        <f t="shared" si="271"/>
        <v/>
      </c>
    </row>
    <row r="15364" spans="9:9" x14ac:dyDescent="0.25">
      <c r="I15364" t="str">
        <f t="shared" si="271"/>
        <v/>
      </c>
    </row>
    <row r="15365" spans="9:9" x14ac:dyDescent="0.25">
      <c r="I15365" t="str">
        <f t="shared" si="271"/>
        <v/>
      </c>
    </row>
    <row r="15366" spans="9:9" x14ac:dyDescent="0.25">
      <c r="I15366" t="str">
        <f t="shared" ref="I15366:I15429" si="272">IF(OR(H15366="",H15366="(blank)"),"",1)</f>
        <v/>
      </c>
    </row>
    <row r="15367" spans="9:9" x14ac:dyDescent="0.25">
      <c r="I15367" t="str">
        <f t="shared" si="272"/>
        <v/>
      </c>
    </row>
    <row r="15368" spans="9:9" x14ac:dyDescent="0.25">
      <c r="I15368" t="str">
        <f t="shared" si="272"/>
        <v/>
      </c>
    </row>
    <row r="15369" spans="9:9" x14ac:dyDescent="0.25">
      <c r="I15369" t="str">
        <f t="shared" si="272"/>
        <v/>
      </c>
    </row>
    <row r="15370" spans="9:9" x14ac:dyDescent="0.25">
      <c r="I15370" t="str">
        <f t="shared" si="272"/>
        <v/>
      </c>
    </row>
    <row r="15371" spans="9:9" x14ac:dyDescent="0.25">
      <c r="I15371" t="str">
        <f t="shared" si="272"/>
        <v/>
      </c>
    </row>
    <row r="15372" spans="9:9" x14ac:dyDescent="0.25">
      <c r="I15372" t="str">
        <f t="shared" si="272"/>
        <v/>
      </c>
    </row>
    <row r="15373" spans="9:9" x14ac:dyDescent="0.25">
      <c r="I15373" t="str">
        <f t="shared" si="272"/>
        <v/>
      </c>
    </row>
    <row r="15374" spans="9:9" x14ac:dyDescent="0.25">
      <c r="I15374" t="str">
        <f t="shared" si="272"/>
        <v/>
      </c>
    </row>
    <row r="15375" spans="9:9" x14ac:dyDescent="0.25">
      <c r="I15375" t="str">
        <f t="shared" si="272"/>
        <v/>
      </c>
    </row>
    <row r="15376" spans="9:9" x14ac:dyDescent="0.25">
      <c r="I15376" t="str">
        <f t="shared" si="272"/>
        <v/>
      </c>
    </row>
    <row r="15377" spans="9:9" x14ac:dyDescent="0.25">
      <c r="I15377" t="str">
        <f t="shared" si="272"/>
        <v/>
      </c>
    </row>
    <row r="15378" spans="9:9" x14ac:dyDescent="0.25">
      <c r="I15378" t="str">
        <f t="shared" si="272"/>
        <v/>
      </c>
    </row>
    <row r="15379" spans="9:9" x14ac:dyDescent="0.25">
      <c r="I15379" t="str">
        <f t="shared" si="272"/>
        <v/>
      </c>
    </row>
    <row r="15380" spans="9:9" x14ac:dyDescent="0.25">
      <c r="I15380" t="str">
        <f t="shared" si="272"/>
        <v/>
      </c>
    </row>
    <row r="15381" spans="9:9" x14ac:dyDescent="0.25">
      <c r="I15381" t="str">
        <f t="shared" si="272"/>
        <v/>
      </c>
    </row>
    <row r="15382" spans="9:9" x14ac:dyDescent="0.25">
      <c r="I15382" t="str">
        <f t="shared" si="272"/>
        <v/>
      </c>
    </row>
    <row r="15383" spans="9:9" x14ac:dyDescent="0.25">
      <c r="I15383" t="str">
        <f t="shared" si="272"/>
        <v/>
      </c>
    </row>
    <row r="15384" spans="9:9" x14ac:dyDescent="0.25">
      <c r="I15384" t="str">
        <f t="shared" si="272"/>
        <v/>
      </c>
    </row>
    <row r="15385" spans="9:9" x14ac:dyDescent="0.25">
      <c r="I15385" t="str">
        <f t="shared" si="272"/>
        <v/>
      </c>
    </row>
    <row r="15386" spans="9:9" x14ac:dyDescent="0.25">
      <c r="I15386" t="str">
        <f t="shared" si="272"/>
        <v/>
      </c>
    </row>
    <row r="15387" spans="9:9" x14ac:dyDescent="0.25">
      <c r="I15387" t="str">
        <f t="shared" si="272"/>
        <v/>
      </c>
    </row>
    <row r="15388" spans="9:9" x14ac:dyDescent="0.25">
      <c r="I15388" t="str">
        <f t="shared" si="272"/>
        <v/>
      </c>
    </row>
    <row r="15389" spans="9:9" x14ac:dyDescent="0.25">
      <c r="I15389" t="str">
        <f t="shared" si="272"/>
        <v/>
      </c>
    </row>
    <row r="15390" spans="9:9" x14ac:dyDescent="0.25">
      <c r="I15390" t="str">
        <f t="shared" si="272"/>
        <v/>
      </c>
    </row>
    <row r="15391" spans="9:9" x14ac:dyDescent="0.25">
      <c r="I15391" t="str">
        <f t="shared" si="272"/>
        <v/>
      </c>
    </row>
    <row r="15392" spans="9:9" x14ac:dyDescent="0.25">
      <c r="I15392" t="str">
        <f t="shared" si="272"/>
        <v/>
      </c>
    </row>
    <row r="15393" spans="9:9" x14ac:dyDescent="0.25">
      <c r="I15393" t="str">
        <f t="shared" si="272"/>
        <v/>
      </c>
    </row>
    <row r="15394" spans="9:9" x14ac:dyDescent="0.25">
      <c r="I15394" t="str">
        <f t="shared" si="272"/>
        <v/>
      </c>
    </row>
    <row r="15395" spans="9:9" x14ac:dyDescent="0.25">
      <c r="I15395" t="str">
        <f t="shared" si="272"/>
        <v/>
      </c>
    </row>
    <row r="15396" spans="9:9" x14ac:dyDescent="0.25">
      <c r="I15396" t="str">
        <f t="shared" si="272"/>
        <v/>
      </c>
    </row>
    <row r="15397" spans="9:9" x14ac:dyDescent="0.25">
      <c r="I15397" t="str">
        <f t="shared" si="272"/>
        <v/>
      </c>
    </row>
    <row r="15398" spans="9:9" x14ac:dyDescent="0.25">
      <c r="I15398" t="str">
        <f t="shared" si="272"/>
        <v/>
      </c>
    </row>
    <row r="15399" spans="9:9" x14ac:dyDescent="0.25">
      <c r="I15399" t="str">
        <f t="shared" si="272"/>
        <v/>
      </c>
    </row>
    <row r="15400" spans="9:9" x14ac:dyDescent="0.25">
      <c r="I15400" t="str">
        <f t="shared" si="272"/>
        <v/>
      </c>
    </row>
    <row r="15401" spans="9:9" x14ac:dyDescent="0.25">
      <c r="I15401" t="str">
        <f t="shared" si="272"/>
        <v/>
      </c>
    </row>
    <row r="15402" spans="9:9" x14ac:dyDescent="0.25">
      <c r="I15402" t="str">
        <f t="shared" si="272"/>
        <v/>
      </c>
    </row>
    <row r="15403" spans="9:9" x14ac:dyDescent="0.25">
      <c r="I15403" t="str">
        <f t="shared" si="272"/>
        <v/>
      </c>
    </row>
    <row r="15404" spans="9:9" x14ac:dyDescent="0.25">
      <c r="I15404" t="str">
        <f t="shared" si="272"/>
        <v/>
      </c>
    </row>
    <row r="15405" spans="9:9" x14ac:dyDescent="0.25">
      <c r="I15405" t="str">
        <f t="shared" si="272"/>
        <v/>
      </c>
    </row>
    <row r="15406" spans="9:9" x14ac:dyDescent="0.25">
      <c r="I15406" t="str">
        <f t="shared" si="272"/>
        <v/>
      </c>
    </row>
    <row r="15407" spans="9:9" x14ac:dyDescent="0.25">
      <c r="I15407" t="str">
        <f t="shared" si="272"/>
        <v/>
      </c>
    </row>
    <row r="15408" spans="9:9" x14ac:dyDescent="0.25">
      <c r="I15408" t="str">
        <f t="shared" si="272"/>
        <v/>
      </c>
    </row>
    <row r="15409" spans="9:9" x14ac:dyDescent="0.25">
      <c r="I15409" t="str">
        <f t="shared" si="272"/>
        <v/>
      </c>
    </row>
    <row r="15410" spans="9:9" x14ac:dyDescent="0.25">
      <c r="I15410" t="str">
        <f t="shared" si="272"/>
        <v/>
      </c>
    </row>
    <row r="15411" spans="9:9" x14ac:dyDescent="0.25">
      <c r="I15411" t="str">
        <f t="shared" si="272"/>
        <v/>
      </c>
    </row>
    <row r="15412" spans="9:9" x14ac:dyDescent="0.25">
      <c r="I15412" t="str">
        <f t="shared" si="272"/>
        <v/>
      </c>
    </row>
    <row r="15413" spans="9:9" x14ac:dyDescent="0.25">
      <c r="I15413" t="str">
        <f t="shared" si="272"/>
        <v/>
      </c>
    </row>
    <row r="15414" spans="9:9" x14ac:dyDescent="0.25">
      <c r="I15414" t="str">
        <f t="shared" si="272"/>
        <v/>
      </c>
    </row>
    <row r="15415" spans="9:9" x14ac:dyDescent="0.25">
      <c r="I15415" t="str">
        <f t="shared" si="272"/>
        <v/>
      </c>
    </row>
    <row r="15416" spans="9:9" x14ac:dyDescent="0.25">
      <c r="I15416" t="str">
        <f t="shared" si="272"/>
        <v/>
      </c>
    </row>
    <row r="15417" spans="9:9" x14ac:dyDescent="0.25">
      <c r="I15417" t="str">
        <f t="shared" si="272"/>
        <v/>
      </c>
    </row>
    <row r="15418" spans="9:9" x14ac:dyDescent="0.25">
      <c r="I15418" t="str">
        <f t="shared" si="272"/>
        <v/>
      </c>
    </row>
    <row r="15419" spans="9:9" x14ac:dyDescent="0.25">
      <c r="I15419" t="str">
        <f t="shared" si="272"/>
        <v/>
      </c>
    </row>
    <row r="15420" spans="9:9" x14ac:dyDescent="0.25">
      <c r="I15420" t="str">
        <f t="shared" si="272"/>
        <v/>
      </c>
    </row>
    <row r="15421" spans="9:9" x14ac:dyDescent="0.25">
      <c r="I15421" t="str">
        <f t="shared" si="272"/>
        <v/>
      </c>
    </row>
    <row r="15422" spans="9:9" x14ac:dyDescent="0.25">
      <c r="I15422" t="str">
        <f t="shared" si="272"/>
        <v/>
      </c>
    </row>
    <row r="15423" spans="9:9" x14ac:dyDescent="0.25">
      <c r="I15423" t="str">
        <f t="shared" si="272"/>
        <v/>
      </c>
    </row>
    <row r="15424" spans="9:9" x14ac:dyDescent="0.25">
      <c r="I15424" t="str">
        <f t="shared" si="272"/>
        <v/>
      </c>
    </row>
    <row r="15425" spans="9:9" x14ac:dyDescent="0.25">
      <c r="I15425" t="str">
        <f t="shared" si="272"/>
        <v/>
      </c>
    </row>
    <row r="15426" spans="9:9" x14ac:dyDescent="0.25">
      <c r="I15426" t="str">
        <f t="shared" si="272"/>
        <v/>
      </c>
    </row>
    <row r="15427" spans="9:9" x14ac:dyDescent="0.25">
      <c r="I15427" t="str">
        <f t="shared" si="272"/>
        <v/>
      </c>
    </row>
    <row r="15428" spans="9:9" x14ac:dyDescent="0.25">
      <c r="I15428" t="str">
        <f t="shared" si="272"/>
        <v/>
      </c>
    </row>
    <row r="15429" spans="9:9" x14ac:dyDescent="0.25">
      <c r="I15429" t="str">
        <f t="shared" si="272"/>
        <v/>
      </c>
    </row>
    <row r="15430" spans="9:9" x14ac:dyDescent="0.25">
      <c r="I15430" t="str">
        <f t="shared" ref="I15430:I15493" si="273">IF(OR(H15430="",H15430="(blank)"),"",1)</f>
        <v/>
      </c>
    </row>
    <row r="15431" spans="9:9" x14ac:dyDescent="0.25">
      <c r="I15431" t="str">
        <f t="shared" si="273"/>
        <v/>
      </c>
    </row>
    <row r="15432" spans="9:9" x14ac:dyDescent="0.25">
      <c r="I15432" t="str">
        <f t="shared" si="273"/>
        <v/>
      </c>
    </row>
    <row r="15433" spans="9:9" x14ac:dyDescent="0.25">
      <c r="I15433" t="str">
        <f t="shared" si="273"/>
        <v/>
      </c>
    </row>
    <row r="15434" spans="9:9" x14ac:dyDescent="0.25">
      <c r="I15434" t="str">
        <f t="shared" si="273"/>
        <v/>
      </c>
    </row>
    <row r="15435" spans="9:9" x14ac:dyDescent="0.25">
      <c r="I15435" t="str">
        <f t="shared" si="273"/>
        <v/>
      </c>
    </row>
    <row r="15436" spans="9:9" x14ac:dyDescent="0.25">
      <c r="I15436" t="str">
        <f t="shared" si="273"/>
        <v/>
      </c>
    </row>
    <row r="15437" spans="9:9" x14ac:dyDescent="0.25">
      <c r="I15437" t="str">
        <f t="shared" si="273"/>
        <v/>
      </c>
    </row>
    <row r="15438" spans="9:9" x14ac:dyDescent="0.25">
      <c r="I15438" t="str">
        <f t="shared" si="273"/>
        <v/>
      </c>
    </row>
    <row r="15439" spans="9:9" x14ac:dyDescent="0.25">
      <c r="I15439" t="str">
        <f t="shared" si="273"/>
        <v/>
      </c>
    </row>
    <row r="15440" spans="9:9" x14ac:dyDescent="0.25">
      <c r="I15440" t="str">
        <f t="shared" si="273"/>
        <v/>
      </c>
    </row>
    <row r="15441" spans="9:9" x14ac:dyDescent="0.25">
      <c r="I15441" t="str">
        <f t="shared" si="273"/>
        <v/>
      </c>
    </row>
    <row r="15442" spans="9:9" x14ac:dyDescent="0.25">
      <c r="I15442" t="str">
        <f t="shared" si="273"/>
        <v/>
      </c>
    </row>
    <row r="15443" spans="9:9" x14ac:dyDescent="0.25">
      <c r="I15443" t="str">
        <f t="shared" si="273"/>
        <v/>
      </c>
    </row>
    <row r="15444" spans="9:9" x14ac:dyDescent="0.25">
      <c r="I15444" t="str">
        <f t="shared" si="273"/>
        <v/>
      </c>
    </row>
    <row r="15445" spans="9:9" x14ac:dyDescent="0.25">
      <c r="I15445" t="str">
        <f t="shared" si="273"/>
        <v/>
      </c>
    </row>
    <row r="15446" spans="9:9" x14ac:dyDescent="0.25">
      <c r="I15446" t="str">
        <f t="shared" si="273"/>
        <v/>
      </c>
    </row>
    <row r="15447" spans="9:9" x14ac:dyDescent="0.25">
      <c r="I15447" t="str">
        <f t="shared" si="273"/>
        <v/>
      </c>
    </row>
    <row r="15448" spans="9:9" x14ac:dyDescent="0.25">
      <c r="I15448" t="str">
        <f t="shared" si="273"/>
        <v/>
      </c>
    </row>
    <row r="15449" spans="9:9" x14ac:dyDescent="0.25">
      <c r="I15449" t="str">
        <f t="shared" si="273"/>
        <v/>
      </c>
    </row>
    <row r="15450" spans="9:9" x14ac:dyDescent="0.25">
      <c r="I15450" t="str">
        <f t="shared" si="273"/>
        <v/>
      </c>
    </row>
    <row r="15451" spans="9:9" x14ac:dyDescent="0.25">
      <c r="I15451" t="str">
        <f t="shared" si="273"/>
        <v/>
      </c>
    </row>
    <row r="15452" spans="9:9" x14ac:dyDescent="0.25">
      <c r="I15452" t="str">
        <f t="shared" si="273"/>
        <v/>
      </c>
    </row>
    <row r="15453" spans="9:9" x14ac:dyDescent="0.25">
      <c r="I15453" t="str">
        <f t="shared" si="273"/>
        <v/>
      </c>
    </row>
    <row r="15454" spans="9:9" x14ac:dyDescent="0.25">
      <c r="I15454" t="str">
        <f t="shared" si="273"/>
        <v/>
      </c>
    </row>
    <row r="15455" spans="9:9" x14ac:dyDescent="0.25">
      <c r="I15455" t="str">
        <f t="shared" si="273"/>
        <v/>
      </c>
    </row>
    <row r="15456" spans="9:9" x14ac:dyDescent="0.25">
      <c r="I15456" t="str">
        <f t="shared" si="273"/>
        <v/>
      </c>
    </row>
    <row r="15457" spans="9:9" x14ac:dyDescent="0.25">
      <c r="I15457" t="str">
        <f t="shared" si="273"/>
        <v/>
      </c>
    </row>
    <row r="15458" spans="9:9" x14ac:dyDescent="0.25">
      <c r="I15458" t="str">
        <f t="shared" si="273"/>
        <v/>
      </c>
    </row>
    <row r="15459" spans="9:9" x14ac:dyDescent="0.25">
      <c r="I15459" t="str">
        <f t="shared" si="273"/>
        <v/>
      </c>
    </row>
    <row r="15460" spans="9:9" x14ac:dyDescent="0.25">
      <c r="I15460" t="str">
        <f t="shared" si="273"/>
        <v/>
      </c>
    </row>
    <row r="15461" spans="9:9" x14ac:dyDescent="0.25">
      <c r="I15461" t="str">
        <f t="shared" si="273"/>
        <v/>
      </c>
    </row>
    <row r="15462" spans="9:9" x14ac:dyDescent="0.25">
      <c r="I15462" t="str">
        <f t="shared" si="273"/>
        <v/>
      </c>
    </row>
    <row r="15463" spans="9:9" x14ac:dyDescent="0.25">
      <c r="I15463" t="str">
        <f t="shared" si="273"/>
        <v/>
      </c>
    </row>
    <row r="15464" spans="9:9" x14ac:dyDescent="0.25">
      <c r="I15464" t="str">
        <f t="shared" si="273"/>
        <v/>
      </c>
    </row>
    <row r="15465" spans="9:9" x14ac:dyDescent="0.25">
      <c r="I15465" t="str">
        <f t="shared" si="273"/>
        <v/>
      </c>
    </row>
    <row r="15466" spans="9:9" x14ac:dyDescent="0.25">
      <c r="I15466" t="str">
        <f t="shared" si="273"/>
        <v/>
      </c>
    </row>
    <row r="15467" spans="9:9" x14ac:dyDescent="0.25">
      <c r="I15467" t="str">
        <f t="shared" si="273"/>
        <v/>
      </c>
    </row>
    <row r="15468" spans="9:9" x14ac:dyDescent="0.25">
      <c r="I15468" t="str">
        <f t="shared" si="273"/>
        <v/>
      </c>
    </row>
    <row r="15469" spans="9:9" x14ac:dyDescent="0.25">
      <c r="I15469" t="str">
        <f t="shared" si="273"/>
        <v/>
      </c>
    </row>
    <row r="15470" spans="9:9" x14ac:dyDescent="0.25">
      <c r="I15470" t="str">
        <f t="shared" si="273"/>
        <v/>
      </c>
    </row>
    <row r="15471" spans="9:9" x14ac:dyDescent="0.25">
      <c r="I15471" t="str">
        <f t="shared" si="273"/>
        <v/>
      </c>
    </row>
    <row r="15472" spans="9:9" x14ac:dyDescent="0.25">
      <c r="I15472" t="str">
        <f t="shared" si="273"/>
        <v/>
      </c>
    </row>
    <row r="15473" spans="9:9" x14ac:dyDescent="0.25">
      <c r="I15473" t="str">
        <f t="shared" si="273"/>
        <v/>
      </c>
    </row>
    <row r="15474" spans="9:9" x14ac:dyDescent="0.25">
      <c r="I15474" t="str">
        <f t="shared" si="273"/>
        <v/>
      </c>
    </row>
    <row r="15475" spans="9:9" x14ac:dyDescent="0.25">
      <c r="I15475" t="str">
        <f t="shared" si="273"/>
        <v/>
      </c>
    </row>
    <row r="15476" spans="9:9" x14ac:dyDescent="0.25">
      <c r="I15476" t="str">
        <f t="shared" si="273"/>
        <v/>
      </c>
    </row>
    <row r="15477" spans="9:9" x14ac:dyDescent="0.25">
      <c r="I15477" t="str">
        <f t="shared" si="273"/>
        <v/>
      </c>
    </row>
    <row r="15478" spans="9:9" x14ac:dyDescent="0.25">
      <c r="I15478" t="str">
        <f t="shared" si="273"/>
        <v/>
      </c>
    </row>
    <row r="15479" spans="9:9" x14ac:dyDescent="0.25">
      <c r="I15479" t="str">
        <f t="shared" si="273"/>
        <v/>
      </c>
    </row>
    <row r="15480" spans="9:9" x14ac:dyDescent="0.25">
      <c r="I15480" t="str">
        <f t="shared" si="273"/>
        <v/>
      </c>
    </row>
    <row r="15481" spans="9:9" x14ac:dyDescent="0.25">
      <c r="I15481" t="str">
        <f t="shared" si="273"/>
        <v/>
      </c>
    </row>
    <row r="15482" spans="9:9" x14ac:dyDescent="0.25">
      <c r="I15482" t="str">
        <f t="shared" si="273"/>
        <v/>
      </c>
    </row>
    <row r="15483" spans="9:9" x14ac:dyDescent="0.25">
      <c r="I15483" t="str">
        <f t="shared" si="273"/>
        <v/>
      </c>
    </row>
    <row r="15484" spans="9:9" x14ac:dyDescent="0.25">
      <c r="I15484" t="str">
        <f t="shared" si="273"/>
        <v/>
      </c>
    </row>
    <row r="15485" spans="9:9" x14ac:dyDescent="0.25">
      <c r="I15485" t="str">
        <f t="shared" si="273"/>
        <v/>
      </c>
    </row>
    <row r="15486" spans="9:9" x14ac:dyDescent="0.25">
      <c r="I15486" t="str">
        <f t="shared" si="273"/>
        <v/>
      </c>
    </row>
    <row r="15487" spans="9:9" x14ac:dyDescent="0.25">
      <c r="I15487" t="str">
        <f t="shared" si="273"/>
        <v/>
      </c>
    </row>
    <row r="15488" spans="9:9" x14ac:dyDescent="0.25">
      <c r="I15488" t="str">
        <f t="shared" si="273"/>
        <v/>
      </c>
    </row>
    <row r="15489" spans="9:9" x14ac:dyDescent="0.25">
      <c r="I15489" t="str">
        <f t="shared" si="273"/>
        <v/>
      </c>
    </row>
    <row r="15490" spans="9:9" x14ac:dyDescent="0.25">
      <c r="I15490" t="str">
        <f t="shared" si="273"/>
        <v/>
      </c>
    </row>
    <row r="15491" spans="9:9" x14ac:dyDescent="0.25">
      <c r="I15491" t="str">
        <f t="shared" si="273"/>
        <v/>
      </c>
    </row>
    <row r="15492" spans="9:9" x14ac:dyDescent="0.25">
      <c r="I15492" t="str">
        <f t="shared" si="273"/>
        <v/>
      </c>
    </row>
    <row r="15493" spans="9:9" x14ac:dyDescent="0.25">
      <c r="I15493" t="str">
        <f t="shared" si="273"/>
        <v/>
      </c>
    </row>
    <row r="15494" spans="9:9" x14ac:dyDescent="0.25">
      <c r="I15494" t="str">
        <f t="shared" ref="I15494:I15557" si="274">IF(OR(H15494="",H15494="(blank)"),"",1)</f>
        <v/>
      </c>
    </row>
    <row r="15495" spans="9:9" x14ac:dyDescent="0.25">
      <c r="I15495" t="str">
        <f t="shared" si="274"/>
        <v/>
      </c>
    </row>
    <row r="15496" spans="9:9" x14ac:dyDescent="0.25">
      <c r="I15496" t="str">
        <f t="shared" si="274"/>
        <v/>
      </c>
    </row>
    <row r="15497" spans="9:9" x14ac:dyDescent="0.25">
      <c r="I15497" t="str">
        <f t="shared" si="274"/>
        <v/>
      </c>
    </row>
    <row r="15498" spans="9:9" x14ac:dyDescent="0.25">
      <c r="I15498" t="str">
        <f t="shared" si="274"/>
        <v/>
      </c>
    </row>
    <row r="15499" spans="9:9" x14ac:dyDescent="0.25">
      <c r="I15499" t="str">
        <f t="shared" si="274"/>
        <v/>
      </c>
    </row>
    <row r="15500" spans="9:9" x14ac:dyDescent="0.25">
      <c r="I15500" t="str">
        <f t="shared" si="274"/>
        <v/>
      </c>
    </row>
    <row r="15501" spans="9:9" x14ac:dyDescent="0.25">
      <c r="I15501" t="str">
        <f t="shared" si="274"/>
        <v/>
      </c>
    </row>
    <row r="15502" spans="9:9" x14ac:dyDescent="0.25">
      <c r="I15502" t="str">
        <f t="shared" si="274"/>
        <v/>
      </c>
    </row>
    <row r="15503" spans="9:9" x14ac:dyDescent="0.25">
      <c r="I15503" t="str">
        <f t="shared" si="274"/>
        <v/>
      </c>
    </row>
    <row r="15504" spans="9:9" x14ac:dyDescent="0.25">
      <c r="I15504" t="str">
        <f t="shared" si="274"/>
        <v/>
      </c>
    </row>
    <row r="15505" spans="9:9" x14ac:dyDescent="0.25">
      <c r="I15505" t="str">
        <f t="shared" si="274"/>
        <v/>
      </c>
    </row>
    <row r="15506" spans="9:9" x14ac:dyDescent="0.25">
      <c r="I15506" t="str">
        <f t="shared" si="274"/>
        <v/>
      </c>
    </row>
    <row r="15507" spans="9:9" x14ac:dyDescent="0.25">
      <c r="I15507" t="str">
        <f t="shared" si="274"/>
        <v/>
      </c>
    </row>
    <row r="15508" spans="9:9" x14ac:dyDescent="0.25">
      <c r="I15508" t="str">
        <f t="shared" si="274"/>
        <v/>
      </c>
    </row>
    <row r="15509" spans="9:9" x14ac:dyDescent="0.25">
      <c r="I15509" t="str">
        <f t="shared" si="274"/>
        <v/>
      </c>
    </row>
    <row r="15510" spans="9:9" x14ac:dyDescent="0.25">
      <c r="I15510" t="str">
        <f t="shared" si="274"/>
        <v/>
      </c>
    </row>
    <row r="15511" spans="9:9" x14ac:dyDescent="0.25">
      <c r="I15511" t="str">
        <f t="shared" si="274"/>
        <v/>
      </c>
    </row>
    <row r="15512" spans="9:9" x14ac:dyDescent="0.25">
      <c r="I15512" t="str">
        <f t="shared" si="274"/>
        <v/>
      </c>
    </row>
    <row r="15513" spans="9:9" x14ac:dyDescent="0.25">
      <c r="I15513" t="str">
        <f t="shared" si="274"/>
        <v/>
      </c>
    </row>
    <row r="15514" spans="9:9" x14ac:dyDescent="0.25">
      <c r="I15514" t="str">
        <f t="shared" si="274"/>
        <v/>
      </c>
    </row>
    <row r="15515" spans="9:9" x14ac:dyDescent="0.25">
      <c r="I15515" t="str">
        <f t="shared" si="274"/>
        <v/>
      </c>
    </row>
    <row r="15516" spans="9:9" x14ac:dyDescent="0.25">
      <c r="I15516" t="str">
        <f t="shared" si="274"/>
        <v/>
      </c>
    </row>
    <row r="15517" spans="9:9" x14ac:dyDescent="0.25">
      <c r="I15517" t="str">
        <f t="shared" si="274"/>
        <v/>
      </c>
    </row>
    <row r="15518" spans="9:9" x14ac:dyDescent="0.25">
      <c r="I15518" t="str">
        <f t="shared" si="274"/>
        <v/>
      </c>
    </row>
    <row r="15519" spans="9:9" x14ac:dyDescent="0.25">
      <c r="I15519" t="str">
        <f t="shared" si="274"/>
        <v/>
      </c>
    </row>
    <row r="15520" spans="9:9" x14ac:dyDescent="0.25">
      <c r="I15520" t="str">
        <f t="shared" si="274"/>
        <v/>
      </c>
    </row>
    <row r="15521" spans="9:9" x14ac:dyDescent="0.25">
      <c r="I15521" t="str">
        <f t="shared" si="274"/>
        <v/>
      </c>
    </row>
    <row r="15522" spans="9:9" x14ac:dyDescent="0.25">
      <c r="I15522" t="str">
        <f t="shared" si="274"/>
        <v/>
      </c>
    </row>
    <row r="15523" spans="9:9" x14ac:dyDescent="0.25">
      <c r="I15523" t="str">
        <f t="shared" si="274"/>
        <v/>
      </c>
    </row>
    <row r="15524" spans="9:9" x14ac:dyDescent="0.25">
      <c r="I15524" t="str">
        <f t="shared" si="274"/>
        <v/>
      </c>
    </row>
    <row r="15525" spans="9:9" x14ac:dyDescent="0.25">
      <c r="I15525" t="str">
        <f t="shared" si="274"/>
        <v/>
      </c>
    </row>
    <row r="15526" spans="9:9" x14ac:dyDescent="0.25">
      <c r="I15526" t="str">
        <f t="shared" si="274"/>
        <v/>
      </c>
    </row>
    <row r="15527" spans="9:9" x14ac:dyDescent="0.25">
      <c r="I15527" t="str">
        <f t="shared" si="274"/>
        <v/>
      </c>
    </row>
    <row r="15528" spans="9:9" x14ac:dyDescent="0.25">
      <c r="I15528" t="str">
        <f t="shared" si="274"/>
        <v/>
      </c>
    </row>
    <row r="15529" spans="9:9" x14ac:dyDescent="0.25">
      <c r="I15529" t="str">
        <f t="shared" si="274"/>
        <v/>
      </c>
    </row>
    <row r="15530" spans="9:9" x14ac:dyDescent="0.25">
      <c r="I15530" t="str">
        <f t="shared" si="274"/>
        <v/>
      </c>
    </row>
    <row r="15531" spans="9:9" x14ac:dyDescent="0.25">
      <c r="I15531" t="str">
        <f t="shared" si="274"/>
        <v/>
      </c>
    </row>
    <row r="15532" spans="9:9" x14ac:dyDescent="0.25">
      <c r="I15532" t="str">
        <f t="shared" si="274"/>
        <v/>
      </c>
    </row>
    <row r="15533" spans="9:9" x14ac:dyDescent="0.25">
      <c r="I15533" t="str">
        <f t="shared" si="274"/>
        <v/>
      </c>
    </row>
    <row r="15534" spans="9:9" x14ac:dyDescent="0.25">
      <c r="I15534" t="str">
        <f t="shared" si="274"/>
        <v/>
      </c>
    </row>
    <row r="15535" spans="9:9" x14ac:dyDescent="0.25">
      <c r="I15535" t="str">
        <f t="shared" si="274"/>
        <v/>
      </c>
    </row>
    <row r="15536" spans="9:9" x14ac:dyDescent="0.25">
      <c r="I15536" t="str">
        <f t="shared" si="274"/>
        <v/>
      </c>
    </row>
    <row r="15537" spans="9:9" x14ac:dyDescent="0.25">
      <c r="I15537" t="str">
        <f t="shared" si="274"/>
        <v/>
      </c>
    </row>
    <row r="15538" spans="9:9" x14ac:dyDescent="0.25">
      <c r="I15538" t="str">
        <f t="shared" si="274"/>
        <v/>
      </c>
    </row>
    <row r="15539" spans="9:9" x14ac:dyDescent="0.25">
      <c r="I15539" t="str">
        <f t="shared" si="274"/>
        <v/>
      </c>
    </row>
    <row r="15540" spans="9:9" x14ac:dyDescent="0.25">
      <c r="I15540" t="str">
        <f t="shared" si="274"/>
        <v/>
      </c>
    </row>
    <row r="15541" spans="9:9" x14ac:dyDescent="0.25">
      <c r="I15541" t="str">
        <f t="shared" si="274"/>
        <v/>
      </c>
    </row>
    <row r="15542" spans="9:9" x14ac:dyDescent="0.25">
      <c r="I15542" t="str">
        <f t="shared" si="274"/>
        <v/>
      </c>
    </row>
    <row r="15543" spans="9:9" x14ac:dyDescent="0.25">
      <c r="I15543" t="str">
        <f t="shared" si="274"/>
        <v/>
      </c>
    </row>
    <row r="15544" spans="9:9" x14ac:dyDescent="0.25">
      <c r="I15544" t="str">
        <f t="shared" si="274"/>
        <v/>
      </c>
    </row>
    <row r="15545" spans="9:9" x14ac:dyDescent="0.25">
      <c r="I15545" t="str">
        <f t="shared" si="274"/>
        <v/>
      </c>
    </row>
    <row r="15546" spans="9:9" x14ac:dyDescent="0.25">
      <c r="I15546" t="str">
        <f t="shared" si="274"/>
        <v/>
      </c>
    </row>
    <row r="15547" spans="9:9" x14ac:dyDescent="0.25">
      <c r="I15547" t="str">
        <f t="shared" si="274"/>
        <v/>
      </c>
    </row>
    <row r="15548" spans="9:9" x14ac:dyDescent="0.25">
      <c r="I15548" t="str">
        <f t="shared" si="274"/>
        <v/>
      </c>
    </row>
    <row r="15549" spans="9:9" x14ac:dyDescent="0.25">
      <c r="I15549" t="str">
        <f t="shared" si="274"/>
        <v/>
      </c>
    </row>
    <row r="15550" spans="9:9" x14ac:dyDescent="0.25">
      <c r="I15550" t="str">
        <f t="shared" si="274"/>
        <v/>
      </c>
    </row>
    <row r="15551" spans="9:9" x14ac:dyDescent="0.25">
      <c r="I15551" t="str">
        <f t="shared" si="274"/>
        <v/>
      </c>
    </row>
    <row r="15552" spans="9:9" x14ac:dyDescent="0.25">
      <c r="I15552" t="str">
        <f t="shared" si="274"/>
        <v/>
      </c>
    </row>
    <row r="15553" spans="9:9" x14ac:dyDescent="0.25">
      <c r="I15553" t="str">
        <f t="shared" si="274"/>
        <v/>
      </c>
    </row>
    <row r="15554" spans="9:9" x14ac:dyDescent="0.25">
      <c r="I15554" t="str">
        <f t="shared" si="274"/>
        <v/>
      </c>
    </row>
    <row r="15555" spans="9:9" x14ac:dyDescent="0.25">
      <c r="I15555" t="str">
        <f t="shared" si="274"/>
        <v/>
      </c>
    </row>
    <row r="15556" spans="9:9" x14ac:dyDescent="0.25">
      <c r="I15556" t="str">
        <f t="shared" si="274"/>
        <v/>
      </c>
    </row>
    <row r="15557" spans="9:9" x14ac:dyDescent="0.25">
      <c r="I15557" t="str">
        <f t="shared" si="274"/>
        <v/>
      </c>
    </row>
    <row r="15558" spans="9:9" x14ac:dyDescent="0.25">
      <c r="I15558" t="str">
        <f t="shared" ref="I15558:I15621" si="275">IF(OR(H15558="",H15558="(blank)"),"",1)</f>
        <v/>
      </c>
    </row>
    <row r="15559" spans="9:9" x14ac:dyDescent="0.25">
      <c r="I15559" t="str">
        <f t="shared" si="275"/>
        <v/>
      </c>
    </row>
    <row r="15560" spans="9:9" x14ac:dyDescent="0.25">
      <c r="I15560" t="str">
        <f t="shared" si="275"/>
        <v/>
      </c>
    </row>
    <row r="15561" spans="9:9" x14ac:dyDescent="0.25">
      <c r="I15561" t="str">
        <f t="shared" si="275"/>
        <v/>
      </c>
    </row>
    <row r="15562" spans="9:9" x14ac:dyDescent="0.25">
      <c r="I15562" t="str">
        <f t="shared" si="275"/>
        <v/>
      </c>
    </row>
    <row r="15563" spans="9:9" x14ac:dyDescent="0.25">
      <c r="I15563" t="str">
        <f t="shared" si="275"/>
        <v/>
      </c>
    </row>
    <row r="15564" spans="9:9" x14ac:dyDescent="0.25">
      <c r="I15564" t="str">
        <f t="shared" si="275"/>
        <v/>
      </c>
    </row>
    <row r="15565" spans="9:9" x14ac:dyDescent="0.25">
      <c r="I15565" t="str">
        <f t="shared" si="275"/>
        <v/>
      </c>
    </row>
    <row r="15566" spans="9:9" x14ac:dyDescent="0.25">
      <c r="I15566" t="str">
        <f t="shared" si="275"/>
        <v/>
      </c>
    </row>
    <row r="15567" spans="9:9" x14ac:dyDescent="0.25">
      <c r="I15567" t="str">
        <f t="shared" si="275"/>
        <v/>
      </c>
    </row>
    <row r="15568" spans="9:9" x14ac:dyDescent="0.25">
      <c r="I15568" t="str">
        <f t="shared" si="275"/>
        <v/>
      </c>
    </row>
    <row r="15569" spans="9:9" x14ac:dyDescent="0.25">
      <c r="I15569" t="str">
        <f t="shared" si="275"/>
        <v/>
      </c>
    </row>
    <row r="15570" spans="9:9" x14ac:dyDescent="0.25">
      <c r="I15570" t="str">
        <f t="shared" si="275"/>
        <v/>
      </c>
    </row>
    <row r="15571" spans="9:9" x14ac:dyDescent="0.25">
      <c r="I15571" t="str">
        <f t="shared" si="275"/>
        <v/>
      </c>
    </row>
    <row r="15572" spans="9:9" x14ac:dyDescent="0.25">
      <c r="I15572" t="str">
        <f t="shared" si="275"/>
        <v/>
      </c>
    </row>
    <row r="15573" spans="9:9" x14ac:dyDescent="0.25">
      <c r="I15573" t="str">
        <f t="shared" si="275"/>
        <v/>
      </c>
    </row>
    <row r="15574" spans="9:9" x14ac:dyDescent="0.25">
      <c r="I15574" t="str">
        <f t="shared" si="275"/>
        <v/>
      </c>
    </row>
    <row r="15575" spans="9:9" x14ac:dyDescent="0.25">
      <c r="I15575" t="str">
        <f t="shared" si="275"/>
        <v/>
      </c>
    </row>
    <row r="15576" spans="9:9" x14ac:dyDescent="0.25">
      <c r="I15576" t="str">
        <f t="shared" si="275"/>
        <v/>
      </c>
    </row>
    <row r="15577" spans="9:9" x14ac:dyDescent="0.25">
      <c r="I15577" t="str">
        <f t="shared" si="275"/>
        <v/>
      </c>
    </row>
    <row r="15578" spans="9:9" x14ac:dyDescent="0.25">
      <c r="I15578" t="str">
        <f t="shared" si="275"/>
        <v/>
      </c>
    </row>
    <row r="15579" spans="9:9" x14ac:dyDescent="0.25">
      <c r="I15579" t="str">
        <f t="shared" si="275"/>
        <v/>
      </c>
    </row>
    <row r="15580" spans="9:9" x14ac:dyDescent="0.25">
      <c r="I15580" t="str">
        <f t="shared" si="275"/>
        <v/>
      </c>
    </row>
    <row r="15581" spans="9:9" x14ac:dyDescent="0.25">
      <c r="I15581" t="str">
        <f t="shared" si="275"/>
        <v/>
      </c>
    </row>
    <row r="15582" spans="9:9" x14ac:dyDescent="0.25">
      <c r="I15582" t="str">
        <f t="shared" si="275"/>
        <v/>
      </c>
    </row>
    <row r="15583" spans="9:9" x14ac:dyDescent="0.25">
      <c r="I15583" t="str">
        <f t="shared" si="275"/>
        <v/>
      </c>
    </row>
    <row r="15584" spans="9:9" x14ac:dyDescent="0.25">
      <c r="I15584" t="str">
        <f t="shared" si="275"/>
        <v/>
      </c>
    </row>
    <row r="15585" spans="9:9" x14ac:dyDescent="0.25">
      <c r="I15585" t="str">
        <f t="shared" si="275"/>
        <v/>
      </c>
    </row>
    <row r="15586" spans="9:9" x14ac:dyDescent="0.25">
      <c r="I15586" t="str">
        <f t="shared" si="275"/>
        <v/>
      </c>
    </row>
    <row r="15587" spans="9:9" x14ac:dyDescent="0.25">
      <c r="I15587" t="str">
        <f t="shared" si="275"/>
        <v/>
      </c>
    </row>
    <row r="15588" spans="9:9" x14ac:dyDescent="0.25">
      <c r="I15588" t="str">
        <f t="shared" si="275"/>
        <v/>
      </c>
    </row>
    <row r="15589" spans="9:9" x14ac:dyDescent="0.25">
      <c r="I15589" t="str">
        <f t="shared" si="275"/>
        <v/>
      </c>
    </row>
    <row r="15590" spans="9:9" x14ac:dyDescent="0.25">
      <c r="I15590" t="str">
        <f t="shared" si="275"/>
        <v/>
      </c>
    </row>
    <row r="15591" spans="9:9" x14ac:dyDescent="0.25">
      <c r="I15591" t="str">
        <f t="shared" si="275"/>
        <v/>
      </c>
    </row>
    <row r="15592" spans="9:9" x14ac:dyDescent="0.25">
      <c r="I15592" t="str">
        <f t="shared" si="275"/>
        <v/>
      </c>
    </row>
    <row r="15593" spans="9:9" x14ac:dyDescent="0.25">
      <c r="I15593" t="str">
        <f t="shared" si="275"/>
        <v/>
      </c>
    </row>
    <row r="15594" spans="9:9" x14ac:dyDescent="0.25">
      <c r="I15594" t="str">
        <f t="shared" si="275"/>
        <v/>
      </c>
    </row>
    <row r="15595" spans="9:9" x14ac:dyDescent="0.25">
      <c r="I15595" t="str">
        <f t="shared" si="275"/>
        <v/>
      </c>
    </row>
    <row r="15596" spans="9:9" x14ac:dyDescent="0.25">
      <c r="I15596" t="str">
        <f t="shared" si="275"/>
        <v/>
      </c>
    </row>
    <row r="15597" spans="9:9" x14ac:dyDescent="0.25">
      <c r="I15597" t="str">
        <f t="shared" si="275"/>
        <v/>
      </c>
    </row>
    <row r="15598" spans="9:9" x14ac:dyDescent="0.25">
      <c r="I15598" t="str">
        <f t="shared" si="275"/>
        <v/>
      </c>
    </row>
    <row r="15599" spans="9:9" x14ac:dyDescent="0.25">
      <c r="I15599" t="str">
        <f t="shared" si="275"/>
        <v/>
      </c>
    </row>
    <row r="15600" spans="9:9" x14ac:dyDescent="0.25">
      <c r="I15600" t="str">
        <f t="shared" si="275"/>
        <v/>
      </c>
    </row>
    <row r="15601" spans="9:9" x14ac:dyDescent="0.25">
      <c r="I15601" t="str">
        <f t="shared" si="275"/>
        <v/>
      </c>
    </row>
    <row r="15602" spans="9:9" x14ac:dyDescent="0.25">
      <c r="I15602" t="str">
        <f t="shared" si="275"/>
        <v/>
      </c>
    </row>
    <row r="15603" spans="9:9" x14ac:dyDescent="0.25">
      <c r="I15603" t="str">
        <f t="shared" si="275"/>
        <v/>
      </c>
    </row>
    <row r="15604" spans="9:9" x14ac:dyDescent="0.25">
      <c r="I15604" t="str">
        <f t="shared" si="275"/>
        <v/>
      </c>
    </row>
    <row r="15605" spans="9:9" x14ac:dyDescent="0.25">
      <c r="I15605" t="str">
        <f t="shared" si="275"/>
        <v/>
      </c>
    </row>
    <row r="15606" spans="9:9" x14ac:dyDescent="0.25">
      <c r="I15606" t="str">
        <f t="shared" si="275"/>
        <v/>
      </c>
    </row>
    <row r="15607" spans="9:9" x14ac:dyDescent="0.25">
      <c r="I15607" t="str">
        <f t="shared" si="275"/>
        <v/>
      </c>
    </row>
    <row r="15608" spans="9:9" x14ac:dyDescent="0.25">
      <c r="I15608" t="str">
        <f t="shared" si="275"/>
        <v/>
      </c>
    </row>
    <row r="15609" spans="9:9" x14ac:dyDescent="0.25">
      <c r="I15609" t="str">
        <f t="shared" si="275"/>
        <v/>
      </c>
    </row>
    <row r="15610" spans="9:9" x14ac:dyDescent="0.25">
      <c r="I15610" t="str">
        <f t="shared" si="275"/>
        <v/>
      </c>
    </row>
    <row r="15611" spans="9:9" x14ac:dyDescent="0.25">
      <c r="I15611" t="str">
        <f t="shared" si="275"/>
        <v/>
      </c>
    </row>
    <row r="15612" spans="9:9" x14ac:dyDescent="0.25">
      <c r="I15612" t="str">
        <f t="shared" si="275"/>
        <v/>
      </c>
    </row>
    <row r="15613" spans="9:9" x14ac:dyDescent="0.25">
      <c r="I15613" t="str">
        <f t="shared" si="275"/>
        <v/>
      </c>
    </row>
    <row r="15614" spans="9:9" x14ac:dyDescent="0.25">
      <c r="I15614" t="str">
        <f t="shared" si="275"/>
        <v/>
      </c>
    </row>
    <row r="15615" spans="9:9" x14ac:dyDescent="0.25">
      <c r="I15615" t="str">
        <f t="shared" si="275"/>
        <v/>
      </c>
    </row>
    <row r="15616" spans="9:9" x14ac:dyDescent="0.25">
      <c r="I15616" t="str">
        <f t="shared" si="275"/>
        <v/>
      </c>
    </row>
    <row r="15617" spans="9:9" x14ac:dyDescent="0.25">
      <c r="I15617" t="str">
        <f t="shared" si="275"/>
        <v/>
      </c>
    </row>
    <row r="15618" spans="9:9" x14ac:dyDescent="0.25">
      <c r="I15618" t="str">
        <f t="shared" si="275"/>
        <v/>
      </c>
    </row>
    <row r="15619" spans="9:9" x14ac:dyDescent="0.25">
      <c r="I15619" t="str">
        <f t="shared" si="275"/>
        <v/>
      </c>
    </row>
    <row r="15620" spans="9:9" x14ac:dyDescent="0.25">
      <c r="I15620" t="str">
        <f t="shared" si="275"/>
        <v/>
      </c>
    </row>
    <row r="15621" spans="9:9" x14ac:dyDescent="0.25">
      <c r="I15621" t="str">
        <f t="shared" si="275"/>
        <v/>
      </c>
    </row>
    <row r="15622" spans="9:9" x14ac:dyDescent="0.25">
      <c r="I15622" t="str">
        <f t="shared" ref="I15622:I15685" si="276">IF(OR(H15622="",H15622="(blank)"),"",1)</f>
        <v/>
      </c>
    </row>
    <row r="15623" spans="9:9" x14ac:dyDescent="0.25">
      <c r="I15623" t="str">
        <f t="shared" si="276"/>
        <v/>
      </c>
    </row>
    <row r="15624" spans="9:9" x14ac:dyDescent="0.25">
      <c r="I15624" t="str">
        <f t="shared" si="276"/>
        <v/>
      </c>
    </row>
    <row r="15625" spans="9:9" x14ac:dyDescent="0.25">
      <c r="I15625" t="str">
        <f t="shared" si="276"/>
        <v/>
      </c>
    </row>
    <row r="15626" spans="9:9" x14ac:dyDescent="0.25">
      <c r="I15626" t="str">
        <f t="shared" si="276"/>
        <v/>
      </c>
    </row>
    <row r="15627" spans="9:9" x14ac:dyDescent="0.25">
      <c r="I15627" t="str">
        <f t="shared" si="276"/>
        <v/>
      </c>
    </row>
    <row r="15628" spans="9:9" x14ac:dyDescent="0.25">
      <c r="I15628" t="str">
        <f t="shared" si="276"/>
        <v/>
      </c>
    </row>
    <row r="15629" spans="9:9" x14ac:dyDescent="0.25">
      <c r="I15629" t="str">
        <f t="shared" si="276"/>
        <v/>
      </c>
    </row>
    <row r="15630" spans="9:9" x14ac:dyDescent="0.25">
      <c r="I15630" t="str">
        <f t="shared" si="276"/>
        <v/>
      </c>
    </row>
    <row r="15631" spans="9:9" x14ac:dyDescent="0.25">
      <c r="I15631" t="str">
        <f t="shared" si="276"/>
        <v/>
      </c>
    </row>
    <row r="15632" spans="9:9" x14ac:dyDescent="0.25">
      <c r="I15632" t="str">
        <f t="shared" si="276"/>
        <v/>
      </c>
    </row>
    <row r="15633" spans="9:9" x14ac:dyDescent="0.25">
      <c r="I15633" t="str">
        <f t="shared" si="276"/>
        <v/>
      </c>
    </row>
    <row r="15634" spans="9:9" x14ac:dyDescent="0.25">
      <c r="I15634" t="str">
        <f t="shared" si="276"/>
        <v/>
      </c>
    </row>
    <row r="15635" spans="9:9" x14ac:dyDescent="0.25">
      <c r="I15635" t="str">
        <f t="shared" si="276"/>
        <v/>
      </c>
    </row>
    <row r="15636" spans="9:9" x14ac:dyDescent="0.25">
      <c r="I15636" t="str">
        <f t="shared" si="276"/>
        <v/>
      </c>
    </row>
    <row r="15637" spans="9:9" x14ac:dyDescent="0.25">
      <c r="I15637" t="str">
        <f t="shared" si="276"/>
        <v/>
      </c>
    </row>
    <row r="15638" spans="9:9" x14ac:dyDescent="0.25">
      <c r="I15638" t="str">
        <f t="shared" si="276"/>
        <v/>
      </c>
    </row>
    <row r="15639" spans="9:9" x14ac:dyDescent="0.25">
      <c r="I15639" t="str">
        <f t="shared" si="276"/>
        <v/>
      </c>
    </row>
    <row r="15640" spans="9:9" x14ac:dyDescent="0.25">
      <c r="I15640" t="str">
        <f t="shared" si="276"/>
        <v/>
      </c>
    </row>
    <row r="15641" spans="9:9" x14ac:dyDescent="0.25">
      <c r="I15641" t="str">
        <f t="shared" si="276"/>
        <v/>
      </c>
    </row>
    <row r="15642" spans="9:9" x14ac:dyDescent="0.25">
      <c r="I15642" t="str">
        <f t="shared" si="276"/>
        <v/>
      </c>
    </row>
    <row r="15643" spans="9:9" x14ac:dyDescent="0.25">
      <c r="I15643" t="str">
        <f t="shared" si="276"/>
        <v/>
      </c>
    </row>
    <row r="15644" spans="9:9" x14ac:dyDescent="0.25">
      <c r="I15644" t="str">
        <f t="shared" si="276"/>
        <v/>
      </c>
    </row>
    <row r="15645" spans="9:9" x14ac:dyDescent="0.25">
      <c r="I15645" t="str">
        <f t="shared" si="276"/>
        <v/>
      </c>
    </row>
    <row r="15646" spans="9:9" x14ac:dyDescent="0.25">
      <c r="I15646" t="str">
        <f t="shared" si="276"/>
        <v/>
      </c>
    </row>
    <row r="15647" spans="9:9" x14ac:dyDescent="0.25">
      <c r="I15647" t="str">
        <f t="shared" si="276"/>
        <v/>
      </c>
    </row>
    <row r="15648" spans="9:9" x14ac:dyDescent="0.25">
      <c r="I15648" t="str">
        <f t="shared" si="276"/>
        <v/>
      </c>
    </row>
    <row r="15649" spans="9:9" x14ac:dyDescent="0.25">
      <c r="I15649" t="str">
        <f t="shared" si="276"/>
        <v/>
      </c>
    </row>
    <row r="15650" spans="9:9" x14ac:dyDescent="0.25">
      <c r="I15650" t="str">
        <f t="shared" si="276"/>
        <v/>
      </c>
    </row>
    <row r="15651" spans="9:9" x14ac:dyDescent="0.25">
      <c r="I15651" t="str">
        <f t="shared" si="276"/>
        <v/>
      </c>
    </row>
    <row r="15652" spans="9:9" x14ac:dyDescent="0.25">
      <c r="I15652" t="str">
        <f t="shared" si="276"/>
        <v/>
      </c>
    </row>
    <row r="15653" spans="9:9" x14ac:dyDescent="0.25">
      <c r="I15653" t="str">
        <f t="shared" si="276"/>
        <v/>
      </c>
    </row>
    <row r="15654" spans="9:9" x14ac:dyDescent="0.25">
      <c r="I15654" t="str">
        <f t="shared" si="276"/>
        <v/>
      </c>
    </row>
    <row r="15655" spans="9:9" x14ac:dyDescent="0.25">
      <c r="I15655" t="str">
        <f t="shared" si="276"/>
        <v/>
      </c>
    </row>
    <row r="15656" spans="9:9" x14ac:dyDescent="0.25">
      <c r="I15656" t="str">
        <f t="shared" si="276"/>
        <v/>
      </c>
    </row>
    <row r="15657" spans="9:9" x14ac:dyDescent="0.25">
      <c r="I15657" t="str">
        <f t="shared" si="276"/>
        <v/>
      </c>
    </row>
    <row r="15658" spans="9:9" x14ac:dyDescent="0.25">
      <c r="I15658" t="str">
        <f t="shared" si="276"/>
        <v/>
      </c>
    </row>
    <row r="15659" spans="9:9" x14ac:dyDescent="0.25">
      <c r="I15659" t="str">
        <f t="shared" si="276"/>
        <v/>
      </c>
    </row>
    <row r="15660" spans="9:9" x14ac:dyDescent="0.25">
      <c r="I15660" t="str">
        <f t="shared" si="276"/>
        <v/>
      </c>
    </row>
    <row r="15661" spans="9:9" x14ac:dyDescent="0.25">
      <c r="I15661" t="str">
        <f t="shared" si="276"/>
        <v/>
      </c>
    </row>
    <row r="15662" spans="9:9" x14ac:dyDescent="0.25">
      <c r="I15662" t="str">
        <f t="shared" si="276"/>
        <v/>
      </c>
    </row>
    <row r="15663" spans="9:9" x14ac:dyDescent="0.25">
      <c r="I15663" t="str">
        <f t="shared" si="276"/>
        <v/>
      </c>
    </row>
    <row r="15664" spans="9:9" x14ac:dyDescent="0.25">
      <c r="I15664" t="str">
        <f t="shared" si="276"/>
        <v/>
      </c>
    </row>
    <row r="15665" spans="9:9" x14ac:dyDescent="0.25">
      <c r="I15665" t="str">
        <f t="shared" si="276"/>
        <v/>
      </c>
    </row>
    <row r="15666" spans="9:9" x14ac:dyDescent="0.25">
      <c r="I15666" t="str">
        <f t="shared" si="276"/>
        <v/>
      </c>
    </row>
    <row r="15667" spans="9:9" x14ac:dyDescent="0.25">
      <c r="I15667" t="str">
        <f t="shared" si="276"/>
        <v/>
      </c>
    </row>
    <row r="15668" spans="9:9" x14ac:dyDescent="0.25">
      <c r="I15668" t="str">
        <f t="shared" si="276"/>
        <v/>
      </c>
    </row>
    <row r="15669" spans="9:9" x14ac:dyDescent="0.25">
      <c r="I15669" t="str">
        <f t="shared" si="276"/>
        <v/>
      </c>
    </row>
    <row r="15670" spans="9:9" x14ac:dyDescent="0.25">
      <c r="I15670" t="str">
        <f t="shared" si="276"/>
        <v/>
      </c>
    </row>
    <row r="15671" spans="9:9" x14ac:dyDescent="0.25">
      <c r="I15671" t="str">
        <f t="shared" si="276"/>
        <v/>
      </c>
    </row>
    <row r="15672" spans="9:9" x14ac:dyDescent="0.25">
      <c r="I15672" t="str">
        <f t="shared" si="276"/>
        <v/>
      </c>
    </row>
    <row r="15673" spans="9:9" x14ac:dyDescent="0.25">
      <c r="I15673" t="str">
        <f t="shared" si="276"/>
        <v/>
      </c>
    </row>
    <row r="15674" spans="9:9" x14ac:dyDescent="0.25">
      <c r="I15674" t="str">
        <f t="shared" si="276"/>
        <v/>
      </c>
    </row>
    <row r="15675" spans="9:9" x14ac:dyDescent="0.25">
      <c r="I15675" t="str">
        <f t="shared" si="276"/>
        <v/>
      </c>
    </row>
    <row r="15676" spans="9:9" x14ac:dyDescent="0.25">
      <c r="I15676" t="str">
        <f t="shared" si="276"/>
        <v/>
      </c>
    </row>
    <row r="15677" spans="9:9" x14ac:dyDescent="0.25">
      <c r="I15677" t="str">
        <f t="shared" si="276"/>
        <v/>
      </c>
    </row>
    <row r="15678" spans="9:9" x14ac:dyDescent="0.25">
      <c r="I15678" t="str">
        <f t="shared" si="276"/>
        <v/>
      </c>
    </row>
    <row r="15679" spans="9:9" x14ac:dyDescent="0.25">
      <c r="I15679" t="str">
        <f t="shared" si="276"/>
        <v/>
      </c>
    </row>
    <row r="15680" spans="9:9" x14ac:dyDescent="0.25">
      <c r="I15680" t="str">
        <f t="shared" si="276"/>
        <v/>
      </c>
    </row>
    <row r="15681" spans="9:9" x14ac:dyDescent="0.25">
      <c r="I15681" t="str">
        <f t="shared" si="276"/>
        <v/>
      </c>
    </row>
    <row r="15682" spans="9:9" x14ac:dyDescent="0.25">
      <c r="I15682" t="str">
        <f t="shared" si="276"/>
        <v/>
      </c>
    </row>
    <row r="15683" spans="9:9" x14ac:dyDescent="0.25">
      <c r="I15683" t="str">
        <f t="shared" si="276"/>
        <v/>
      </c>
    </row>
    <row r="15684" spans="9:9" x14ac:dyDescent="0.25">
      <c r="I15684" t="str">
        <f t="shared" si="276"/>
        <v/>
      </c>
    </row>
    <row r="15685" spans="9:9" x14ac:dyDescent="0.25">
      <c r="I15685" t="str">
        <f t="shared" si="276"/>
        <v/>
      </c>
    </row>
    <row r="15686" spans="9:9" x14ac:dyDescent="0.25">
      <c r="I15686" t="str">
        <f t="shared" ref="I15686:I15749" si="277">IF(OR(H15686="",H15686="(blank)"),"",1)</f>
        <v/>
      </c>
    </row>
    <row r="15687" spans="9:9" x14ac:dyDescent="0.25">
      <c r="I15687" t="str">
        <f t="shared" si="277"/>
        <v/>
      </c>
    </row>
    <row r="15688" spans="9:9" x14ac:dyDescent="0.25">
      <c r="I15688" t="str">
        <f t="shared" si="277"/>
        <v/>
      </c>
    </row>
    <row r="15689" spans="9:9" x14ac:dyDescent="0.25">
      <c r="I15689" t="str">
        <f t="shared" si="277"/>
        <v/>
      </c>
    </row>
    <row r="15690" spans="9:9" x14ac:dyDescent="0.25">
      <c r="I15690" t="str">
        <f t="shared" si="277"/>
        <v/>
      </c>
    </row>
    <row r="15691" spans="9:9" x14ac:dyDescent="0.25">
      <c r="I15691" t="str">
        <f t="shared" si="277"/>
        <v/>
      </c>
    </row>
    <row r="15692" spans="9:9" x14ac:dyDescent="0.25">
      <c r="I15692" t="str">
        <f t="shared" si="277"/>
        <v/>
      </c>
    </row>
    <row r="15693" spans="9:9" x14ac:dyDescent="0.25">
      <c r="I15693" t="str">
        <f t="shared" si="277"/>
        <v/>
      </c>
    </row>
    <row r="15694" spans="9:9" x14ac:dyDescent="0.25">
      <c r="I15694" t="str">
        <f t="shared" si="277"/>
        <v/>
      </c>
    </row>
    <row r="15695" spans="9:9" x14ac:dyDescent="0.25">
      <c r="I15695" t="str">
        <f t="shared" si="277"/>
        <v/>
      </c>
    </row>
    <row r="15696" spans="9:9" x14ac:dyDescent="0.25">
      <c r="I15696" t="str">
        <f t="shared" si="277"/>
        <v/>
      </c>
    </row>
    <row r="15697" spans="9:9" x14ac:dyDescent="0.25">
      <c r="I15697" t="str">
        <f t="shared" si="277"/>
        <v/>
      </c>
    </row>
    <row r="15698" spans="9:9" x14ac:dyDescent="0.25">
      <c r="I15698" t="str">
        <f t="shared" si="277"/>
        <v/>
      </c>
    </row>
    <row r="15699" spans="9:9" x14ac:dyDescent="0.25">
      <c r="I15699" t="str">
        <f t="shared" si="277"/>
        <v/>
      </c>
    </row>
    <row r="15700" spans="9:9" x14ac:dyDescent="0.25">
      <c r="I15700" t="str">
        <f t="shared" si="277"/>
        <v/>
      </c>
    </row>
    <row r="15701" spans="9:9" x14ac:dyDescent="0.25">
      <c r="I15701" t="str">
        <f t="shared" si="277"/>
        <v/>
      </c>
    </row>
    <row r="15702" spans="9:9" x14ac:dyDescent="0.25">
      <c r="I15702" t="str">
        <f t="shared" si="277"/>
        <v/>
      </c>
    </row>
    <row r="15703" spans="9:9" x14ac:dyDescent="0.25">
      <c r="I15703" t="str">
        <f t="shared" si="277"/>
        <v/>
      </c>
    </row>
    <row r="15704" spans="9:9" x14ac:dyDescent="0.25">
      <c r="I15704" t="str">
        <f t="shared" si="277"/>
        <v/>
      </c>
    </row>
    <row r="15705" spans="9:9" x14ac:dyDescent="0.25">
      <c r="I15705" t="str">
        <f t="shared" si="277"/>
        <v/>
      </c>
    </row>
    <row r="15706" spans="9:9" x14ac:dyDescent="0.25">
      <c r="I15706" t="str">
        <f t="shared" si="277"/>
        <v/>
      </c>
    </row>
    <row r="15707" spans="9:9" x14ac:dyDescent="0.25">
      <c r="I15707" t="str">
        <f t="shared" si="277"/>
        <v/>
      </c>
    </row>
    <row r="15708" spans="9:9" x14ac:dyDescent="0.25">
      <c r="I15708" t="str">
        <f t="shared" si="277"/>
        <v/>
      </c>
    </row>
    <row r="15709" spans="9:9" x14ac:dyDescent="0.25">
      <c r="I15709" t="str">
        <f t="shared" si="277"/>
        <v/>
      </c>
    </row>
    <row r="15710" spans="9:9" x14ac:dyDescent="0.25">
      <c r="I15710" t="str">
        <f t="shared" si="277"/>
        <v/>
      </c>
    </row>
    <row r="15711" spans="9:9" x14ac:dyDescent="0.25">
      <c r="I15711" t="str">
        <f t="shared" si="277"/>
        <v/>
      </c>
    </row>
    <row r="15712" spans="9:9" x14ac:dyDescent="0.25">
      <c r="I15712" t="str">
        <f t="shared" si="277"/>
        <v/>
      </c>
    </row>
    <row r="15713" spans="9:9" x14ac:dyDescent="0.25">
      <c r="I15713" t="str">
        <f t="shared" si="277"/>
        <v/>
      </c>
    </row>
    <row r="15714" spans="9:9" x14ac:dyDescent="0.25">
      <c r="I15714" t="str">
        <f t="shared" si="277"/>
        <v/>
      </c>
    </row>
    <row r="15715" spans="9:9" x14ac:dyDescent="0.25">
      <c r="I15715" t="str">
        <f t="shared" si="277"/>
        <v/>
      </c>
    </row>
    <row r="15716" spans="9:9" x14ac:dyDescent="0.25">
      <c r="I15716" t="str">
        <f t="shared" si="277"/>
        <v/>
      </c>
    </row>
    <row r="15717" spans="9:9" x14ac:dyDescent="0.25">
      <c r="I15717" t="str">
        <f t="shared" si="277"/>
        <v/>
      </c>
    </row>
    <row r="15718" spans="9:9" x14ac:dyDescent="0.25">
      <c r="I15718" t="str">
        <f t="shared" si="277"/>
        <v/>
      </c>
    </row>
    <row r="15719" spans="9:9" x14ac:dyDescent="0.25">
      <c r="I15719" t="str">
        <f t="shared" si="277"/>
        <v/>
      </c>
    </row>
    <row r="15720" spans="9:9" x14ac:dyDescent="0.25">
      <c r="I15720" t="str">
        <f t="shared" si="277"/>
        <v/>
      </c>
    </row>
    <row r="15721" spans="9:9" x14ac:dyDescent="0.25">
      <c r="I15721" t="str">
        <f t="shared" si="277"/>
        <v/>
      </c>
    </row>
    <row r="15722" spans="9:9" x14ac:dyDescent="0.25">
      <c r="I15722" t="str">
        <f t="shared" si="277"/>
        <v/>
      </c>
    </row>
    <row r="15723" spans="9:9" x14ac:dyDescent="0.25">
      <c r="I15723" t="str">
        <f t="shared" si="277"/>
        <v/>
      </c>
    </row>
    <row r="15724" spans="9:9" x14ac:dyDescent="0.25">
      <c r="I15724" t="str">
        <f t="shared" si="277"/>
        <v/>
      </c>
    </row>
    <row r="15725" spans="9:9" x14ac:dyDescent="0.25">
      <c r="I15725" t="str">
        <f t="shared" si="277"/>
        <v/>
      </c>
    </row>
    <row r="15726" spans="9:9" x14ac:dyDescent="0.25">
      <c r="I15726" t="str">
        <f t="shared" si="277"/>
        <v/>
      </c>
    </row>
    <row r="15727" spans="9:9" x14ac:dyDescent="0.25">
      <c r="I15727" t="str">
        <f t="shared" si="277"/>
        <v/>
      </c>
    </row>
    <row r="15728" spans="9:9" x14ac:dyDescent="0.25">
      <c r="I15728" t="str">
        <f t="shared" si="277"/>
        <v/>
      </c>
    </row>
    <row r="15729" spans="9:9" x14ac:dyDescent="0.25">
      <c r="I15729" t="str">
        <f t="shared" si="277"/>
        <v/>
      </c>
    </row>
    <row r="15730" spans="9:9" x14ac:dyDescent="0.25">
      <c r="I15730" t="str">
        <f t="shared" si="277"/>
        <v/>
      </c>
    </row>
    <row r="15731" spans="9:9" x14ac:dyDescent="0.25">
      <c r="I15731" t="str">
        <f t="shared" si="277"/>
        <v/>
      </c>
    </row>
    <row r="15732" spans="9:9" x14ac:dyDescent="0.25">
      <c r="I15732" t="str">
        <f t="shared" si="277"/>
        <v/>
      </c>
    </row>
    <row r="15733" spans="9:9" x14ac:dyDescent="0.25">
      <c r="I15733" t="str">
        <f t="shared" si="277"/>
        <v/>
      </c>
    </row>
    <row r="15734" spans="9:9" x14ac:dyDescent="0.25">
      <c r="I15734" t="str">
        <f t="shared" si="277"/>
        <v/>
      </c>
    </row>
    <row r="15735" spans="9:9" x14ac:dyDescent="0.25">
      <c r="I15735" t="str">
        <f t="shared" si="277"/>
        <v/>
      </c>
    </row>
    <row r="15736" spans="9:9" x14ac:dyDescent="0.25">
      <c r="I15736" t="str">
        <f t="shared" si="277"/>
        <v/>
      </c>
    </row>
    <row r="15737" spans="9:9" x14ac:dyDescent="0.25">
      <c r="I15737" t="str">
        <f t="shared" si="277"/>
        <v/>
      </c>
    </row>
    <row r="15738" spans="9:9" x14ac:dyDescent="0.25">
      <c r="I15738" t="str">
        <f t="shared" si="277"/>
        <v/>
      </c>
    </row>
    <row r="15739" spans="9:9" x14ac:dyDescent="0.25">
      <c r="I15739" t="str">
        <f t="shared" si="277"/>
        <v/>
      </c>
    </row>
    <row r="15740" spans="9:9" x14ac:dyDescent="0.25">
      <c r="I15740" t="str">
        <f t="shared" si="277"/>
        <v/>
      </c>
    </row>
    <row r="15741" spans="9:9" x14ac:dyDescent="0.25">
      <c r="I15741" t="str">
        <f t="shared" si="277"/>
        <v/>
      </c>
    </row>
    <row r="15742" spans="9:9" x14ac:dyDescent="0.25">
      <c r="I15742" t="str">
        <f t="shared" si="277"/>
        <v/>
      </c>
    </row>
    <row r="15743" spans="9:9" x14ac:dyDescent="0.25">
      <c r="I15743" t="str">
        <f t="shared" si="277"/>
        <v/>
      </c>
    </row>
    <row r="15744" spans="9:9" x14ac:dyDescent="0.25">
      <c r="I15744" t="str">
        <f t="shared" si="277"/>
        <v/>
      </c>
    </row>
    <row r="15745" spans="9:9" x14ac:dyDescent="0.25">
      <c r="I15745" t="str">
        <f t="shared" si="277"/>
        <v/>
      </c>
    </row>
    <row r="15746" spans="9:9" x14ac:dyDescent="0.25">
      <c r="I15746" t="str">
        <f t="shared" si="277"/>
        <v/>
      </c>
    </row>
    <row r="15747" spans="9:9" x14ac:dyDescent="0.25">
      <c r="I15747" t="str">
        <f t="shared" si="277"/>
        <v/>
      </c>
    </row>
    <row r="15748" spans="9:9" x14ac:dyDescent="0.25">
      <c r="I15748" t="str">
        <f t="shared" si="277"/>
        <v/>
      </c>
    </row>
    <row r="15749" spans="9:9" x14ac:dyDescent="0.25">
      <c r="I15749" t="str">
        <f t="shared" si="277"/>
        <v/>
      </c>
    </row>
    <row r="15750" spans="9:9" x14ac:dyDescent="0.25">
      <c r="I15750" t="str">
        <f t="shared" ref="I15750:I15813" si="278">IF(OR(H15750="",H15750="(blank)"),"",1)</f>
        <v/>
      </c>
    </row>
    <row r="15751" spans="9:9" x14ac:dyDescent="0.25">
      <c r="I15751" t="str">
        <f t="shared" si="278"/>
        <v/>
      </c>
    </row>
    <row r="15752" spans="9:9" x14ac:dyDescent="0.25">
      <c r="I15752" t="str">
        <f t="shared" si="278"/>
        <v/>
      </c>
    </row>
    <row r="15753" spans="9:9" x14ac:dyDescent="0.25">
      <c r="I15753" t="str">
        <f t="shared" si="278"/>
        <v/>
      </c>
    </row>
    <row r="15754" spans="9:9" x14ac:dyDescent="0.25">
      <c r="I15754" t="str">
        <f t="shared" si="278"/>
        <v/>
      </c>
    </row>
    <row r="15755" spans="9:9" x14ac:dyDescent="0.25">
      <c r="I15755" t="str">
        <f t="shared" si="278"/>
        <v/>
      </c>
    </row>
    <row r="15756" spans="9:9" x14ac:dyDescent="0.25">
      <c r="I15756" t="str">
        <f t="shared" si="278"/>
        <v/>
      </c>
    </row>
    <row r="15757" spans="9:9" x14ac:dyDescent="0.25">
      <c r="I15757" t="str">
        <f t="shared" si="278"/>
        <v/>
      </c>
    </row>
    <row r="15758" spans="9:9" x14ac:dyDescent="0.25">
      <c r="I15758" t="str">
        <f t="shared" si="278"/>
        <v/>
      </c>
    </row>
    <row r="15759" spans="9:9" x14ac:dyDescent="0.25">
      <c r="I15759" t="str">
        <f t="shared" si="278"/>
        <v/>
      </c>
    </row>
    <row r="15760" spans="9:9" x14ac:dyDescent="0.25">
      <c r="I15760" t="str">
        <f t="shared" si="278"/>
        <v/>
      </c>
    </row>
    <row r="15761" spans="9:9" x14ac:dyDescent="0.25">
      <c r="I15761" t="str">
        <f t="shared" si="278"/>
        <v/>
      </c>
    </row>
    <row r="15762" spans="9:9" x14ac:dyDescent="0.25">
      <c r="I15762" t="str">
        <f t="shared" si="278"/>
        <v/>
      </c>
    </row>
    <row r="15763" spans="9:9" x14ac:dyDescent="0.25">
      <c r="I15763" t="str">
        <f t="shared" si="278"/>
        <v/>
      </c>
    </row>
    <row r="15764" spans="9:9" x14ac:dyDescent="0.25">
      <c r="I15764" t="str">
        <f t="shared" si="278"/>
        <v/>
      </c>
    </row>
    <row r="15765" spans="9:9" x14ac:dyDescent="0.25">
      <c r="I15765" t="str">
        <f t="shared" si="278"/>
        <v/>
      </c>
    </row>
    <row r="15766" spans="9:9" x14ac:dyDescent="0.25">
      <c r="I15766" t="str">
        <f t="shared" si="278"/>
        <v/>
      </c>
    </row>
    <row r="15767" spans="9:9" x14ac:dyDescent="0.25">
      <c r="I15767" t="str">
        <f t="shared" si="278"/>
        <v/>
      </c>
    </row>
    <row r="15768" spans="9:9" x14ac:dyDescent="0.25">
      <c r="I15768" t="str">
        <f t="shared" si="278"/>
        <v/>
      </c>
    </row>
    <row r="15769" spans="9:9" x14ac:dyDescent="0.25">
      <c r="I15769" t="str">
        <f t="shared" si="278"/>
        <v/>
      </c>
    </row>
    <row r="15770" spans="9:9" x14ac:dyDescent="0.25">
      <c r="I15770" t="str">
        <f t="shared" si="278"/>
        <v/>
      </c>
    </row>
    <row r="15771" spans="9:9" x14ac:dyDescent="0.25">
      <c r="I15771" t="str">
        <f t="shared" si="278"/>
        <v/>
      </c>
    </row>
    <row r="15772" spans="9:9" x14ac:dyDescent="0.25">
      <c r="I15772" t="str">
        <f t="shared" si="278"/>
        <v/>
      </c>
    </row>
    <row r="15773" spans="9:9" x14ac:dyDescent="0.25">
      <c r="I15773" t="str">
        <f t="shared" si="278"/>
        <v/>
      </c>
    </row>
    <row r="15774" spans="9:9" x14ac:dyDescent="0.25">
      <c r="I15774" t="str">
        <f t="shared" si="278"/>
        <v/>
      </c>
    </row>
    <row r="15775" spans="9:9" x14ac:dyDescent="0.25">
      <c r="I15775" t="str">
        <f t="shared" si="278"/>
        <v/>
      </c>
    </row>
    <row r="15776" spans="9:9" x14ac:dyDescent="0.25">
      <c r="I15776" t="str">
        <f t="shared" si="278"/>
        <v/>
      </c>
    </row>
    <row r="15777" spans="9:9" x14ac:dyDescent="0.25">
      <c r="I15777" t="str">
        <f t="shared" si="278"/>
        <v/>
      </c>
    </row>
    <row r="15778" spans="9:9" x14ac:dyDescent="0.25">
      <c r="I15778" t="str">
        <f t="shared" si="278"/>
        <v/>
      </c>
    </row>
    <row r="15779" spans="9:9" x14ac:dyDescent="0.25">
      <c r="I15779" t="str">
        <f t="shared" si="278"/>
        <v/>
      </c>
    </row>
    <row r="15780" spans="9:9" x14ac:dyDescent="0.25">
      <c r="I15780" t="str">
        <f t="shared" si="278"/>
        <v/>
      </c>
    </row>
    <row r="15781" spans="9:9" x14ac:dyDescent="0.25">
      <c r="I15781" t="str">
        <f t="shared" si="278"/>
        <v/>
      </c>
    </row>
    <row r="15782" spans="9:9" x14ac:dyDescent="0.25">
      <c r="I15782" t="str">
        <f t="shared" si="278"/>
        <v/>
      </c>
    </row>
    <row r="15783" spans="9:9" x14ac:dyDescent="0.25">
      <c r="I15783" t="str">
        <f t="shared" si="278"/>
        <v/>
      </c>
    </row>
    <row r="15784" spans="9:9" x14ac:dyDescent="0.25">
      <c r="I15784" t="str">
        <f t="shared" si="278"/>
        <v/>
      </c>
    </row>
    <row r="15785" spans="9:9" x14ac:dyDescent="0.25">
      <c r="I15785" t="str">
        <f t="shared" si="278"/>
        <v/>
      </c>
    </row>
    <row r="15786" spans="9:9" x14ac:dyDescent="0.25">
      <c r="I15786" t="str">
        <f t="shared" si="278"/>
        <v/>
      </c>
    </row>
    <row r="15787" spans="9:9" x14ac:dyDescent="0.25">
      <c r="I15787" t="str">
        <f t="shared" si="278"/>
        <v/>
      </c>
    </row>
    <row r="15788" spans="9:9" x14ac:dyDescent="0.25">
      <c r="I15788" t="str">
        <f t="shared" si="278"/>
        <v/>
      </c>
    </row>
    <row r="15789" spans="9:9" x14ac:dyDescent="0.25">
      <c r="I15789" t="str">
        <f t="shared" si="278"/>
        <v/>
      </c>
    </row>
    <row r="15790" spans="9:9" x14ac:dyDescent="0.25">
      <c r="I15790" t="str">
        <f t="shared" si="278"/>
        <v/>
      </c>
    </row>
    <row r="15791" spans="9:9" x14ac:dyDescent="0.25">
      <c r="I15791" t="str">
        <f t="shared" si="278"/>
        <v/>
      </c>
    </row>
    <row r="15792" spans="9:9" x14ac:dyDescent="0.25">
      <c r="I15792" t="str">
        <f t="shared" si="278"/>
        <v/>
      </c>
    </row>
    <row r="15793" spans="9:9" x14ac:dyDescent="0.25">
      <c r="I15793" t="str">
        <f t="shared" si="278"/>
        <v/>
      </c>
    </row>
    <row r="15794" spans="9:9" x14ac:dyDescent="0.25">
      <c r="I15794" t="str">
        <f t="shared" si="278"/>
        <v/>
      </c>
    </row>
    <row r="15795" spans="9:9" x14ac:dyDescent="0.25">
      <c r="I15795" t="str">
        <f t="shared" si="278"/>
        <v/>
      </c>
    </row>
    <row r="15796" spans="9:9" x14ac:dyDescent="0.25">
      <c r="I15796" t="str">
        <f t="shared" si="278"/>
        <v/>
      </c>
    </row>
    <row r="15797" spans="9:9" x14ac:dyDescent="0.25">
      <c r="I15797" t="str">
        <f t="shared" si="278"/>
        <v/>
      </c>
    </row>
    <row r="15798" spans="9:9" x14ac:dyDescent="0.25">
      <c r="I15798" t="str">
        <f t="shared" si="278"/>
        <v/>
      </c>
    </row>
    <row r="15799" spans="9:9" x14ac:dyDescent="0.25">
      <c r="I15799" t="str">
        <f t="shared" si="278"/>
        <v/>
      </c>
    </row>
    <row r="15800" spans="9:9" x14ac:dyDescent="0.25">
      <c r="I15800" t="str">
        <f t="shared" si="278"/>
        <v/>
      </c>
    </row>
    <row r="15801" spans="9:9" x14ac:dyDescent="0.25">
      <c r="I15801" t="str">
        <f t="shared" si="278"/>
        <v/>
      </c>
    </row>
    <row r="15802" spans="9:9" x14ac:dyDescent="0.25">
      <c r="I15802" t="str">
        <f t="shared" si="278"/>
        <v/>
      </c>
    </row>
    <row r="15803" spans="9:9" x14ac:dyDescent="0.25">
      <c r="I15803" t="str">
        <f t="shared" si="278"/>
        <v/>
      </c>
    </row>
    <row r="15804" spans="9:9" x14ac:dyDescent="0.25">
      <c r="I15804" t="str">
        <f t="shared" si="278"/>
        <v/>
      </c>
    </row>
    <row r="15805" spans="9:9" x14ac:dyDescent="0.25">
      <c r="I15805" t="str">
        <f t="shared" si="278"/>
        <v/>
      </c>
    </row>
    <row r="15806" spans="9:9" x14ac:dyDescent="0.25">
      <c r="I15806" t="str">
        <f t="shared" si="278"/>
        <v/>
      </c>
    </row>
    <row r="15807" spans="9:9" x14ac:dyDescent="0.25">
      <c r="I15807" t="str">
        <f t="shared" si="278"/>
        <v/>
      </c>
    </row>
    <row r="15808" spans="9:9" x14ac:dyDescent="0.25">
      <c r="I15808" t="str">
        <f t="shared" si="278"/>
        <v/>
      </c>
    </row>
    <row r="15809" spans="9:9" x14ac:dyDescent="0.25">
      <c r="I15809" t="str">
        <f t="shared" si="278"/>
        <v/>
      </c>
    </row>
    <row r="15810" spans="9:9" x14ac:dyDescent="0.25">
      <c r="I15810" t="str">
        <f t="shared" si="278"/>
        <v/>
      </c>
    </row>
    <row r="15811" spans="9:9" x14ac:dyDescent="0.25">
      <c r="I15811" t="str">
        <f t="shared" si="278"/>
        <v/>
      </c>
    </row>
    <row r="15812" spans="9:9" x14ac:dyDescent="0.25">
      <c r="I15812" t="str">
        <f t="shared" si="278"/>
        <v/>
      </c>
    </row>
    <row r="15813" spans="9:9" x14ac:dyDescent="0.25">
      <c r="I15813" t="str">
        <f t="shared" si="278"/>
        <v/>
      </c>
    </row>
    <row r="15814" spans="9:9" x14ac:dyDescent="0.25">
      <c r="I15814" t="str">
        <f t="shared" ref="I15814:I15877" si="279">IF(OR(H15814="",H15814="(blank)"),"",1)</f>
        <v/>
      </c>
    </row>
    <row r="15815" spans="9:9" x14ac:dyDescent="0.25">
      <c r="I15815" t="str">
        <f t="shared" si="279"/>
        <v/>
      </c>
    </row>
    <row r="15816" spans="9:9" x14ac:dyDescent="0.25">
      <c r="I15816" t="str">
        <f t="shared" si="279"/>
        <v/>
      </c>
    </row>
    <row r="15817" spans="9:9" x14ac:dyDescent="0.25">
      <c r="I15817" t="str">
        <f t="shared" si="279"/>
        <v/>
      </c>
    </row>
    <row r="15818" spans="9:9" x14ac:dyDescent="0.25">
      <c r="I15818" t="str">
        <f t="shared" si="279"/>
        <v/>
      </c>
    </row>
    <row r="15819" spans="9:9" x14ac:dyDescent="0.25">
      <c r="I15819" t="str">
        <f t="shared" si="279"/>
        <v/>
      </c>
    </row>
    <row r="15820" spans="9:9" x14ac:dyDescent="0.25">
      <c r="I15820" t="str">
        <f t="shared" si="279"/>
        <v/>
      </c>
    </row>
    <row r="15821" spans="9:9" x14ac:dyDescent="0.25">
      <c r="I15821" t="str">
        <f t="shared" si="279"/>
        <v/>
      </c>
    </row>
    <row r="15822" spans="9:9" x14ac:dyDescent="0.25">
      <c r="I15822" t="str">
        <f t="shared" si="279"/>
        <v/>
      </c>
    </row>
    <row r="15823" spans="9:9" x14ac:dyDescent="0.25">
      <c r="I15823" t="str">
        <f t="shared" si="279"/>
        <v/>
      </c>
    </row>
    <row r="15824" spans="9:9" x14ac:dyDescent="0.25">
      <c r="I15824" t="str">
        <f t="shared" si="279"/>
        <v/>
      </c>
    </row>
    <row r="15825" spans="9:9" x14ac:dyDescent="0.25">
      <c r="I15825" t="str">
        <f t="shared" si="279"/>
        <v/>
      </c>
    </row>
    <row r="15826" spans="9:9" x14ac:dyDescent="0.25">
      <c r="I15826" t="str">
        <f t="shared" si="279"/>
        <v/>
      </c>
    </row>
    <row r="15827" spans="9:9" x14ac:dyDescent="0.25">
      <c r="I15827" t="str">
        <f t="shared" si="279"/>
        <v/>
      </c>
    </row>
    <row r="15828" spans="9:9" x14ac:dyDescent="0.25">
      <c r="I15828" t="str">
        <f t="shared" si="279"/>
        <v/>
      </c>
    </row>
    <row r="15829" spans="9:9" x14ac:dyDescent="0.25">
      <c r="I15829" t="str">
        <f t="shared" si="279"/>
        <v/>
      </c>
    </row>
    <row r="15830" spans="9:9" x14ac:dyDescent="0.25">
      <c r="I15830" t="str">
        <f t="shared" si="279"/>
        <v/>
      </c>
    </row>
    <row r="15831" spans="9:9" x14ac:dyDescent="0.25">
      <c r="I15831" t="str">
        <f t="shared" si="279"/>
        <v/>
      </c>
    </row>
    <row r="15832" spans="9:9" x14ac:dyDescent="0.25">
      <c r="I15832" t="str">
        <f t="shared" si="279"/>
        <v/>
      </c>
    </row>
    <row r="15833" spans="9:9" x14ac:dyDescent="0.25">
      <c r="I15833" t="str">
        <f t="shared" si="279"/>
        <v/>
      </c>
    </row>
    <row r="15834" spans="9:9" x14ac:dyDescent="0.25">
      <c r="I15834" t="str">
        <f t="shared" si="279"/>
        <v/>
      </c>
    </row>
    <row r="15835" spans="9:9" x14ac:dyDescent="0.25">
      <c r="I15835" t="str">
        <f t="shared" si="279"/>
        <v/>
      </c>
    </row>
    <row r="15836" spans="9:9" x14ac:dyDescent="0.25">
      <c r="I15836" t="str">
        <f t="shared" si="279"/>
        <v/>
      </c>
    </row>
    <row r="15837" spans="9:9" x14ac:dyDescent="0.25">
      <c r="I15837" t="str">
        <f t="shared" si="279"/>
        <v/>
      </c>
    </row>
    <row r="15838" spans="9:9" x14ac:dyDescent="0.25">
      <c r="I15838" t="str">
        <f t="shared" si="279"/>
        <v/>
      </c>
    </row>
    <row r="15839" spans="9:9" x14ac:dyDescent="0.25">
      <c r="I15839" t="str">
        <f t="shared" si="279"/>
        <v/>
      </c>
    </row>
    <row r="15840" spans="9:9" x14ac:dyDescent="0.25">
      <c r="I15840" t="str">
        <f t="shared" si="279"/>
        <v/>
      </c>
    </row>
    <row r="15841" spans="9:9" x14ac:dyDescent="0.25">
      <c r="I15841" t="str">
        <f t="shared" si="279"/>
        <v/>
      </c>
    </row>
    <row r="15842" spans="9:9" x14ac:dyDescent="0.25">
      <c r="I15842" t="str">
        <f t="shared" si="279"/>
        <v/>
      </c>
    </row>
    <row r="15843" spans="9:9" x14ac:dyDescent="0.25">
      <c r="I15843" t="str">
        <f t="shared" si="279"/>
        <v/>
      </c>
    </row>
    <row r="15844" spans="9:9" x14ac:dyDescent="0.25">
      <c r="I15844" t="str">
        <f t="shared" si="279"/>
        <v/>
      </c>
    </row>
    <row r="15845" spans="9:9" x14ac:dyDescent="0.25">
      <c r="I15845" t="str">
        <f t="shared" si="279"/>
        <v/>
      </c>
    </row>
    <row r="15846" spans="9:9" x14ac:dyDescent="0.25">
      <c r="I15846" t="str">
        <f t="shared" si="279"/>
        <v/>
      </c>
    </row>
    <row r="15847" spans="9:9" x14ac:dyDescent="0.25">
      <c r="I15847" t="str">
        <f t="shared" si="279"/>
        <v/>
      </c>
    </row>
    <row r="15848" spans="9:9" x14ac:dyDescent="0.25">
      <c r="I15848" t="str">
        <f t="shared" si="279"/>
        <v/>
      </c>
    </row>
    <row r="15849" spans="9:9" x14ac:dyDescent="0.25">
      <c r="I15849" t="str">
        <f t="shared" si="279"/>
        <v/>
      </c>
    </row>
    <row r="15850" spans="9:9" x14ac:dyDescent="0.25">
      <c r="I15850" t="str">
        <f t="shared" si="279"/>
        <v/>
      </c>
    </row>
    <row r="15851" spans="9:9" x14ac:dyDescent="0.25">
      <c r="I15851" t="str">
        <f t="shared" si="279"/>
        <v/>
      </c>
    </row>
    <row r="15852" spans="9:9" x14ac:dyDescent="0.25">
      <c r="I15852" t="str">
        <f t="shared" si="279"/>
        <v/>
      </c>
    </row>
    <row r="15853" spans="9:9" x14ac:dyDescent="0.25">
      <c r="I15853" t="str">
        <f t="shared" si="279"/>
        <v/>
      </c>
    </row>
    <row r="15854" spans="9:9" x14ac:dyDescent="0.25">
      <c r="I15854" t="str">
        <f t="shared" si="279"/>
        <v/>
      </c>
    </row>
    <row r="15855" spans="9:9" x14ac:dyDescent="0.25">
      <c r="I15855" t="str">
        <f t="shared" si="279"/>
        <v/>
      </c>
    </row>
    <row r="15856" spans="9:9" x14ac:dyDescent="0.25">
      <c r="I15856" t="str">
        <f t="shared" si="279"/>
        <v/>
      </c>
    </row>
    <row r="15857" spans="9:9" x14ac:dyDescent="0.25">
      <c r="I15857" t="str">
        <f t="shared" si="279"/>
        <v/>
      </c>
    </row>
    <row r="15858" spans="9:9" x14ac:dyDescent="0.25">
      <c r="I15858" t="str">
        <f t="shared" si="279"/>
        <v/>
      </c>
    </row>
    <row r="15859" spans="9:9" x14ac:dyDescent="0.25">
      <c r="I15859" t="str">
        <f t="shared" si="279"/>
        <v/>
      </c>
    </row>
    <row r="15860" spans="9:9" x14ac:dyDescent="0.25">
      <c r="I15860" t="str">
        <f t="shared" si="279"/>
        <v/>
      </c>
    </row>
    <row r="15861" spans="9:9" x14ac:dyDescent="0.25">
      <c r="I15861" t="str">
        <f t="shared" si="279"/>
        <v/>
      </c>
    </row>
    <row r="15862" spans="9:9" x14ac:dyDescent="0.25">
      <c r="I15862" t="str">
        <f t="shared" si="279"/>
        <v/>
      </c>
    </row>
    <row r="15863" spans="9:9" x14ac:dyDescent="0.25">
      <c r="I15863" t="str">
        <f t="shared" si="279"/>
        <v/>
      </c>
    </row>
    <row r="15864" spans="9:9" x14ac:dyDescent="0.25">
      <c r="I15864" t="str">
        <f t="shared" si="279"/>
        <v/>
      </c>
    </row>
    <row r="15865" spans="9:9" x14ac:dyDescent="0.25">
      <c r="I15865" t="str">
        <f t="shared" si="279"/>
        <v/>
      </c>
    </row>
    <row r="15866" spans="9:9" x14ac:dyDescent="0.25">
      <c r="I15866" t="str">
        <f t="shared" si="279"/>
        <v/>
      </c>
    </row>
    <row r="15867" spans="9:9" x14ac:dyDescent="0.25">
      <c r="I15867" t="str">
        <f t="shared" si="279"/>
        <v/>
      </c>
    </row>
    <row r="15868" spans="9:9" x14ac:dyDescent="0.25">
      <c r="I15868" t="str">
        <f t="shared" si="279"/>
        <v/>
      </c>
    </row>
    <row r="15869" spans="9:9" x14ac:dyDescent="0.25">
      <c r="I15869" t="str">
        <f t="shared" si="279"/>
        <v/>
      </c>
    </row>
    <row r="15870" spans="9:9" x14ac:dyDescent="0.25">
      <c r="I15870" t="str">
        <f t="shared" si="279"/>
        <v/>
      </c>
    </row>
    <row r="15871" spans="9:9" x14ac:dyDescent="0.25">
      <c r="I15871" t="str">
        <f t="shared" si="279"/>
        <v/>
      </c>
    </row>
    <row r="15872" spans="9:9" x14ac:dyDescent="0.25">
      <c r="I15872" t="str">
        <f t="shared" si="279"/>
        <v/>
      </c>
    </row>
    <row r="15873" spans="9:9" x14ac:dyDescent="0.25">
      <c r="I15873" t="str">
        <f t="shared" si="279"/>
        <v/>
      </c>
    </row>
    <row r="15874" spans="9:9" x14ac:dyDescent="0.25">
      <c r="I15874" t="str">
        <f t="shared" si="279"/>
        <v/>
      </c>
    </row>
    <row r="15875" spans="9:9" x14ac:dyDescent="0.25">
      <c r="I15875" t="str">
        <f t="shared" si="279"/>
        <v/>
      </c>
    </row>
    <row r="15876" spans="9:9" x14ac:dyDescent="0.25">
      <c r="I15876" t="str">
        <f t="shared" si="279"/>
        <v/>
      </c>
    </row>
    <row r="15877" spans="9:9" x14ac:dyDescent="0.25">
      <c r="I15877" t="str">
        <f t="shared" si="279"/>
        <v/>
      </c>
    </row>
    <row r="15878" spans="9:9" x14ac:dyDescent="0.25">
      <c r="I15878" t="str">
        <f t="shared" ref="I15878:I15941" si="280">IF(OR(H15878="",H15878="(blank)"),"",1)</f>
        <v/>
      </c>
    </row>
    <row r="15879" spans="9:9" x14ac:dyDescent="0.25">
      <c r="I15879" t="str">
        <f t="shared" si="280"/>
        <v/>
      </c>
    </row>
    <row r="15880" spans="9:9" x14ac:dyDescent="0.25">
      <c r="I15880" t="str">
        <f t="shared" si="280"/>
        <v/>
      </c>
    </row>
    <row r="15881" spans="9:9" x14ac:dyDescent="0.25">
      <c r="I15881" t="str">
        <f t="shared" si="280"/>
        <v/>
      </c>
    </row>
    <row r="15882" spans="9:9" x14ac:dyDescent="0.25">
      <c r="I15882" t="str">
        <f t="shared" si="280"/>
        <v/>
      </c>
    </row>
    <row r="15883" spans="9:9" x14ac:dyDescent="0.25">
      <c r="I15883" t="str">
        <f t="shared" si="280"/>
        <v/>
      </c>
    </row>
    <row r="15884" spans="9:9" x14ac:dyDescent="0.25">
      <c r="I15884" t="str">
        <f t="shared" si="280"/>
        <v/>
      </c>
    </row>
    <row r="15885" spans="9:9" x14ac:dyDescent="0.25">
      <c r="I15885" t="str">
        <f t="shared" si="280"/>
        <v/>
      </c>
    </row>
    <row r="15886" spans="9:9" x14ac:dyDescent="0.25">
      <c r="I15886" t="str">
        <f t="shared" si="280"/>
        <v/>
      </c>
    </row>
    <row r="15887" spans="9:9" x14ac:dyDescent="0.25">
      <c r="I15887" t="str">
        <f t="shared" si="280"/>
        <v/>
      </c>
    </row>
    <row r="15888" spans="9:9" x14ac:dyDescent="0.25">
      <c r="I15888" t="str">
        <f t="shared" si="280"/>
        <v/>
      </c>
    </row>
    <row r="15889" spans="9:9" x14ac:dyDescent="0.25">
      <c r="I15889" t="str">
        <f t="shared" si="280"/>
        <v/>
      </c>
    </row>
    <row r="15890" spans="9:9" x14ac:dyDescent="0.25">
      <c r="I15890" t="str">
        <f t="shared" si="280"/>
        <v/>
      </c>
    </row>
    <row r="15891" spans="9:9" x14ac:dyDescent="0.25">
      <c r="I15891" t="str">
        <f t="shared" si="280"/>
        <v/>
      </c>
    </row>
    <row r="15892" spans="9:9" x14ac:dyDescent="0.25">
      <c r="I15892" t="str">
        <f t="shared" si="280"/>
        <v/>
      </c>
    </row>
    <row r="15893" spans="9:9" x14ac:dyDescent="0.25">
      <c r="I15893" t="str">
        <f t="shared" si="280"/>
        <v/>
      </c>
    </row>
    <row r="15894" spans="9:9" x14ac:dyDescent="0.25">
      <c r="I15894" t="str">
        <f t="shared" si="280"/>
        <v/>
      </c>
    </row>
    <row r="15895" spans="9:9" x14ac:dyDescent="0.25">
      <c r="I15895" t="str">
        <f t="shared" si="280"/>
        <v/>
      </c>
    </row>
    <row r="15896" spans="9:9" x14ac:dyDescent="0.25">
      <c r="I15896" t="str">
        <f t="shared" si="280"/>
        <v/>
      </c>
    </row>
    <row r="15897" spans="9:9" x14ac:dyDescent="0.25">
      <c r="I15897" t="str">
        <f t="shared" si="280"/>
        <v/>
      </c>
    </row>
    <row r="15898" spans="9:9" x14ac:dyDescent="0.25">
      <c r="I15898" t="str">
        <f t="shared" si="280"/>
        <v/>
      </c>
    </row>
    <row r="15899" spans="9:9" x14ac:dyDescent="0.25">
      <c r="I15899" t="str">
        <f t="shared" si="280"/>
        <v/>
      </c>
    </row>
    <row r="15900" spans="9:9" x14ac:dyDescent="0.25">
      <c r="I15900" t="str">
        <f t="shared" si="280"/>
        <v/>
      </c>
    </row>
    <row r="15901" spans="9:9" x14ac:dyDescent="0.25">
      <c r="I15901" t="str">
        <f t="shared" si="280"/>
        <v/>
      </c>
    </row>
    <row r="15902" spans="9:9" x14ac:dyDescent="0.25">
      <c r="I15902" t="str">
        <f t="shared" si="280"/>
        <v/>
      </c>
    </row>
    <row r="15903" spans="9:9" x14ac:dyDescent="0.25">
      <c r="I15903" t="str">
        <f t="shared" si="280"/>
        <v/>
      </c>
    </row>
    <row r="15904" spans="9:9" x14ac:dyDescent="0.25">
      <c r="I15904" t="str">
        <f t="shared" si="280"/>
        <v/>
      </c>
    </row>
    <row r="15905" spans="9:9" x14ac:dyDescent="0.25">
      <c r="I15905" t="str">
        <f t="shared" si="280"/>
        <v/>
      </c>
    </row>
    <row r="15906" spans="9:9" x14ac:dyDescent="0.25">
      <c r="I15906" t="str">
        <f t="shared" si="280"/>
        <v/>
      </c>
    </row>
    <row r="15907" spans="9:9" x14ac:dyDescent="0.25">
      <c r="I15907" t="str">
        <f t="shared" si="280"/>
        <v/>
      </c>
    </row>
    <row r="15908" spans="9:9" x14ac:dyDescent="0.25">
      <c r="I15908" t="str">
        <f t="shared" si="280"/>
        <v/>
      </c>
    </row>
    <row r="15909" spans="9:9" x14ac:dyDescent="0.25">
      <c r="I15909" t="str">
        <f t="shared" si="280"/>
        <v/>
      </c>
    </row>
    <row r="15910" spans="9:9" x14ac:dyDescent="0.25">
      <c r="I15910" t="str">
        <f t="shared" si="280"/>
        <v/>
      </c>
    </row>
    <row r="15911" spans="9:9" x14ac:dyDescent="0.25">
      <c r="I15911" t="str">
        <f t="shared" si="280"/>
        <v/>
      </c>
    </row>
    <row r="15912" spans="9:9" x14ac:dyDescent="0.25">
      <c r="I15912" t="str">
        <f t="shared" si="280"/>
        <v/>
      </c>
    </row>
    <row r="15913" spans="9:9" x14ac:dyDescent="0.25">
      <c r="I15913" t="str">
        <f t="shared" si="280"/>
        <v/>
      </c>
    </row>
    <row r="15914" spans="9:9" x14ac:dyDescent="0.25">
      <c r="I15914" t="str">
        <f t="shared" si="280"/>
        <v/>
      </c>
    </row>
    <row r="15915" spans="9:9" x14ac:dyDescent="0.25">
      <c r="I15915" t="str">
        <f t="shared" si="280"/>
        <v/>
      </c>
    </row>
    <row r="15916" spans="9:9" x14ac:dyDescent="0.25">
      <c r="I15916" t="str">
        <f t="shared" si="280"/>
        <v/>
      </c>
    </row>
    <row r="15917" spans="9:9" x14ac:dyDescent="0.25">
      <c r="I15917" t="str">
        <f t="shared" si="280"/>
        <v/>
      </c>
    </row>
    <row r="15918" spans="9:9" x14ac:dyDescent="0.25">
      <c r="I15918" t="str">
        <f t="shared" si="280"/>
        <v/>
      </c>
    </row>
    <row r="15919" spans="9:9" x14ac:dyDescent="0.25">
      <c r="I15919" t="str">
        <f t="shared" si="280"/>
        <v/>
      </c>
    </row>
    <row r="15920" spans="9:9" x14ac:dyDescent="0.25">
      <c r="I15920" t="str">
        <f t="shared" si="280"/>
        <v/>
      </c>
    </row>
    <row r="15921" spans="9:9" x14ac:dyDescent="0.25">
      <c r="I15921" t="str">
        <f t="shared" si="280"/>
        <v/>
      </c>
    </row>
    <row r="15922" spans="9:9" x14ac:dyDescent="0.25">
      <c r="I15922" t="str">
        <f t="shared" si="280"/>
        <v/>
      </c>
    </row>
    <row r="15923" spans="9:9" x14ac:dyDescent="0.25">
      <c r="I15923" t="str">
        <f t="shared" si="280"/>
        <v/>
      </c>
    </row>
    <row r="15924" spans="9:9" x14ac:dyDescent="0.25">
      <c r="I15924" t="str">
        <f t="shared" si="280"/>
        <v/>
      </c>
    </row>
    <row r="15925" spans="9:9" x14ac:dyDescent="0.25">
      <c r="I15925" t="str">
        <f t="shared" si="280"/>
        <v/>
      </c>
    </row>
    <row r="15926" spans="9:9" x14ac:dyDescent="0.25">
      <c r="I15926" t="str">
        <f t="shared" si="280"/>
        <v/>
      </c>
    </row>
    <row r="15927" spans="9:9" x14ac:dyDescent="0.25">
      <c r="I15927" t="str">
        <f t="shared" si="280"/>
        <v/>
      </c>
    </row>
    <row r="15928" spans="9:9" x14ac:dyDescent="0.25">
      <c r="I15928" t="str">
        <f t="shared" si="280"/>
        <v/>
      </c>
    </row>
    <row r="15929" spans="9:9" x14ac:dyDescent="0.25">
      <c r="I15929" t="str">
        <f t="shared" si="280"/>
        <v/>
      </c>
    </row>
    <row r="15930" spans="9:9" x14ac:dyDescent="0.25">
      <c r="I15930" t="str">
        <f t="shared" si="280"/>
        <v/>
      </c>
    </row>
    <row r="15931" spans="9:9" x14ac:dyDescent="0.25">
      <c r="I15931" t="str">
        <f t="shared" si="280"/>
        <v/>
      </c>
    </row>
    <row r="15932" spans="9:9" x14ac:dyDescent="0.25">
      <c r="I15932" t="str">
        <f t="shared" si="280"/>
        <v/>
      </c>
    </row>
    <row r="15933" spans="9:9" x14ac:dyDescent="0.25">
      <c r="I15933" t="str">
        <f t="shared" si="280"/>
        <v/>
      </c>
    </row>
    <row r="15934" spans="9:9" x14ac:dyDescent="0.25">
      <c r="I15934" t="str">
        <f t="shared" si="280"/>
        <v/>
      </c>
    </row>
    <row r="15935" spans="9:9" x14ac:dyDescent="0.25">
      <c r="I15935" t="str">
        <f t="shared" si="280"/>
        <v/>
      </c>
    </row>
    <row r="15936" spans="9:9" x14ac:dyDescent="0.25">
      <c r="I15936" t="str">
        <f t="shared" si="280"/>
        <v/>
      </c>
    </row>
    <row r="15937" spans="9:9" x14ac:dyDescent="0.25">
      <c r="I15937" t="str">
        <f t="shared" si="280"/>
        <v/>
      </c>
    </row>
    <row r="15938" spans="9:9" x14ac:dyDescent="0.25">
      <c r="I15938" t="str">
        <f t="shared" si="280"/>
        <v/>
      </c>
    </row>
    <row r="15939" spans="9:9" x14ac:dyDescent="0.25">
      <c r="I15939" t="str">
        <f t="shared" si="280"/>
        <v/>
      </c>
    </row>
    <row r="15940" spans="9:9" x14ac:dyDescent="0.25">
      <c r="I15940" t="str">
        <f t="shared" si="280"/>
        <v/>
      </c>
    </row>
    <row r="15941" spans="9:9" x14ac:dyDescent="0.25">
      <c r="I15941" t="str">
        <f t="shared" si="280"/>
        <v/>
      </c>
    </row>
    <row r="15942" spans="9:9" x14ac:dyDescent="0.25">
      <c r="I15942" t="str">
        <f t="shared" ref="I15942:I16005" si="281">IF(OR(H15942="",H15942="(blank)"),"",1)</f>
        <v/>
      </c>
    </row>
    <row r="15943" spans="9:9" x14ac:dyDescent="0.25">
      <c r="I15943" t="str">
        <f t="shared" si="281"/>
        <v/>
      </c>
    </row>
    <row r="15944" spans="9:9" x14ac:dyDescent="0.25">
      <c r="I15944" t="str">
        <f t="shared" si="281"/>
        <v/>
      </c>
    </row>
    <row r="15945" spans="9:9" x14ac:dyDescent="0.25">
      <c r="I15945" t="str">
        <f t="shared" si="281"/>
        <v/>
      </c>
    </row>
    <row r="15946" spans="9:9" x14ac:dyDescent="0.25">
      <c r="I15946" t="str">
        <f t="shared" si="281"/>
        <v/>
      </c>
    </row>
    <row r="15947" spans="9:9" x14ac:dyDescent="0.25">
      <c r="I15947" t="str">
        <f t="shared" si="281"/>
        <v/>
      </c>
    </row>
    <row r="15948" spans="9:9" x14ac:dyDescent="0.25">
      <c r="I15948" t="str">
        <f t="shared" si="281"/>
        <v/>
      </c>
    </row>
    <row r="15949" spans="9:9" x14ac:dyDescent="0.25">
      <c r="I15949" t="str">
        <f t="shared" si="281"/>
        <v/>
      </c>
    </row>
    <row r="15950" spans="9:9" x14ac:dyDescent="0.25">
      <c r="I15950" t="str">
        <f t="shared" si="281"/>
        <v/>
      </c>
    </row>
    <row r="15951" spans="9:9" x14ac:dyDescent="0.25">
      <c r="I15951" t="str">
        <f t="shared" si="281"/>
        <v/>
      </c>
    </row>
    <row r="15952" spans="9:9" x14ac:dyDescent="0.25">
      <c r="I15952" t="str">
        <f t="shared" si="281"/>
        <v/>
      </c>
    </row>
    <row r="15953" spans="9:9" x14ac:dyDescent="0.25">
      <c r="I15953" t="str">
        <f t="shared" si="281"/>
        <v/>
      </c>
    </row>
    <row r="15954" spans="9:9" x14ac:dyDescent="0.25">
      <c r="I15954" t="str">
        <f t="shared" si="281"/>
        <v/>
      </c>
    </row>
    <row r="15955" spans="9:9" x14ac:dyDescent="0.25">
      <c r="I15955" t="str">
        <f t="shared" si="281"/>
        <v/>
      </c>
    </row>
    <row r="15956" spans="9:9" x14ac:dyDescent="0.25">
      <c r="I15956" t="str">
        <f t="shared" si="281"/>
        <v/>
      </c>
    </row>
    <row r="15957" spans="9:9" x14ac:dyDescent="0.25">
      <c r="I15957" t="str">
        <f t="shared" si="281"/>
        <v/>
      </c>
    </row>
    <row r="15958" spans="9:9" x14ac:dyDescent="0.25">
      <c r="I15958" t="str">
        <f t="shared" si="281"/>
        <v/>
      </c>
    </row>
    <row r="15959" spans="9:9" x14ac:dyDescent="0.25">
      <c r="I15959" t="str">
        <f t="shared" si="281"/>
        <v/>
      </c>
    </row>
    <row r="15960" spans="9:9" x14ac:dyDescent="0.25">
      <c r="I15960" t="str">
        <f t="shared" si="281"/>
        <v/>
      </c>
    </row>
    <row r="15961" spans="9:9" x14ac:dyDescent="0.25">
      <c r="I15961" t="str">
        <f t="shared" si="281"/>
        <v/>
      </c>
    </row>
    <row r="15962" spans="9:9" x14ac:dyDescent="0.25">
      <c r="I15962" t="str">
        <f t="shared" si="281"/>
        <v/>
      </c>
    </row>
    <row r="15963" spans="9:9" x14ac:dyDescent="0.25">
      <c r="I15963" t="str">
        <f t="shared" si="281"/>
        <v/>
      </c>
    </row>
    <row r="15964" spans="9:9" x14ac:dyDescent="0.25">
      <c r="I15964" t="str">
        <f t="shared" si="281"/>
        <v/>
      </c>
    </row>
    <row r="15965" spans="9:9" x14ac:dyDescent="0.25">
      <c r="I15965" t="str">
        <f t="shared" si="281"/>
        <v/>
      </c>
    </row>
    <row r="15966" spans="9:9" x14ac:dyDescent="0.25">
      <c r="I15966" t="str">
        <f t="shared" si="281"/>
        <v/>
      </c>
    </row>
    <row r="15967" spans="9:9" x14ac:dyDescent="0.25">
      <c r="I15967" t="str">
        <f t="shared" si="281"/>
        <v/>
      </c>
    </row>
    <row r="15968" spans="9:9" x14ac:dyDescent="0.25">
      <c r="I15968" t="str">
        <f t="shared" si="281"/>
        <v/>
      </c>
    </row>
    <row r="15969" spans="9:9" x14ac:dyDescent="0.25">
      <c r="I15969" t="str">
        <f t="shared" si="281"/>
        <v/>
      </c>
    </row>
    <row r="15970" spans="9:9" x14ac:dyDescent="0.25">
      <c r="I15970" t="str">
        <f t="shared" si="281"/>
        <v/>
      </c>
    </row>
    <row r="15971" spans="9:9" x14ac:dyDescent="0.25">
      <c r="I15971" t="str">
        <f t="shared" si="281"/>
        <v/>
      </c>
    </row>
    <row r="15972" spans="9:9" x14ac:dyDescent="0.25">
      <c r="I15972" t="str">
        <f t="shared" si="281"/>
        <v/>
      </c>
    </row>
    <row r="15973" spans="9:9" x14ac:dyDescent="0.25">
      <c r="I15973" t="str">
        <f t="shared" si="281"/>
        <v/>
      </c>
    </row>
    <row r="15974" spans="9:9" x14ac:dyDescent="0.25">
      <c r="I15974" t="str">
        <f t="shared" si="281"/>
        <v/>
      </c>
    </row>
    <row r="15975" spans="9:9" x14ac:dyDescent="0.25">
      <c r="I15975" t="str">
        <f t="shared" si="281"/>
        <v/>
      </c>
    </row>
    <row r="15976" spans="9:9" x14ac:dyDescent="0.25">
      <c r="I15976" t="str">
        <f t="shared" si="281"/>
        <v/>
      </c>
    </row>
    <row r="15977" spans="9:9" x14ac:dyDescent="0.25">
      <c r="I15977" t="str">
        <f t="shared" si="281"/>
        <v/>
      </c>
    </row>
    <row r="15978" spans="9:9" x14ac:dyDescent="0.25">
      <c r="I15978" t="str">
        <f t="shared" si="281"/>
        <v/>
      </c>
    </row>
    <row r="15979" spans="9:9" x14ac:dyDescent="0.25">
      <c r="I15979" t="str">
        <f t="shared" si="281"/>
        <v/>
      </c>
    </row>
    <row r="15980" spans="9:9" x14ac:dyDescent="0.25">
      <c r="I15980" t="str">
        <f t="shared" si="281"/>
        <v/>
      </c>
    </row>
    <row r="15981" spans="9:9" x14ac:dyDescent="0.25">
      <c r="I15981" t="str">
        <f t="shared" si="281"/>
        <v/>
      </c>
    </row>
    <row r="15982" spans="9:9" x14ac:dyDescent="0.25">
      <c r="I15982" t="str">
        <f t="shared" si="281"/>
        <v/>
      </c>
    </row>
    <row r="15983" spans="9:9" x14ac:dyDescent="0.25">
      <c r="I15983" t="str">
        <f t="shared" si="281"/>
        <v/>
      </c>
    </row>
    <row r="15984" spans="9:9" x14ac:dyDescent="0.25">
      <c r="I15984" t="str">
        <f t="shared" si="281"/>
        <v/>
      </c>
    </row>
    <row r="15985" spans="9:9" x14ac:dyDescent="0.25">
      <c r="I15985" t="str">
        <f t="shared" si="281"/>
        <v/>
      </c>
    </row>
    <row r="15986" spans="9:9" x14ac:dyDescent="0.25">
      <c r="I15986" t="str">
        <f t="shared" si="281"/>
        <v/>
      </c>
    </row>
    <row r="15987" spans="9:9" x14ac:dyDescent="0.25">
      <c r="I15987" t="str">
        <f t="shared" si="281"/>
        <v/>
      </c>
    </row>
    <row r="15988" spans="9:9" x14ac:dyDescent="0.25">
      <c r="I15988" t="str">
        <f t="shared" si="281"/>
        <v/>
      </c>
    </row>
    <row r="15989" spans="9:9" x14ac:dyDescent="0.25">
      <c r="I15989" t="str">
        <f t="shared" si="281"/>
        <v/>
      </c>
    </row>
    <row r="15990" spans="9:9" x14ac:dyDescent="0.25">
      <c r="I15990" t="str">
        <f t="shared" si="281"/>
        <v/>
      </c>
    </row>
    <row r="15991" spans="9:9" x14ac:dyDescent="0.25">
      <c r="I15991" t="str">
        <f t="shared" si="281"/>
        <v/>
      </c>
    </row>
    <row r="15992" spans="9:9" x14ac:dyDescent="0.25">
      <c r="I15992" t="str">
        <f t="shared" si="281"/>
        <v/>
      </c>
    </row>
    <row r="15993" spans="9:9" x14ac:dyDescent="0.25">
      <c r="I15993" t="str">
        <f t="shared" si="281"/>
        <v/>
      </c>
    </row>
    <row r="15994" spans="9:9" x14ac:dyDescent="0.25">
      <c r="I15994" t="str">
        <f t="shared" si="281"/>
        <v/>
      </c>
    </row>
    <row r="15995" spans="9:9" x14ac:dyDescent="0.25">
      <c r="I15995" t="str">
        <f t="shared" si="281"/>
        <v/>
      </c>
    </row>
    <row r="15996" spans="9:9" x14ac:dyDescent="0.25">
      <c r="I15996" t="str">
        <f t="shared" si="281"/>
        <v/>
      </c>
    </row>
    <row r="15997" spans="9:9" x14ac:dyDescent="0.25">
      <c r="I15997" t="str">
        <f t="shared" si="281"/>
        <v/>
      </c>
    </row>
    <row r="15998" spans="9:9" x14ac:dyDescent="0.25">
      <c r="I15998" t="str">
        <f t="shared" si="281"/>
        <v/>
      </c>
    </row>
    <row r="15999" spans="9:9" x14ac:dyDescent="0.25">
      <c r="I15999" t="str">
        <f t="shared" si="281"/>
        <v/>
      </c>
    </row>
    <row r="16000" spans="9:9" x14ac:dyDescent="0.25">
      <c r="I16000" t="str">
        <f t="shared" si="281"/>
        <v/>
      </c>
    </row>
    <row r="16001" spans="9:9" x14ac:dyDescent="0.25">
      <c r="I16001" t="str">
        <f t="shared" si="281"/>
        <v/>
      </c>
    </row>
    <row r="16002" spans="9:9" x14ac:dyDescent="0.25">
      <c r="I16002" t="str">
        <f t="shared" si="281"/>
        <v/>
      </c>
    </row>
    <row r="16003" spans="9:9" x14ac:dyDescent="0.25">
      <c r="I16003" t="str">
        <f t="shared" si="281"/>
        <v/>
      </c>
    </row>
    <row r="16004" spans="9:9" x14ac:dyDescent="0.25">
      <c r="I16004" t="str">
        <f t="shared" si="281"/>
        <v/>
      </c>
    </row>
    <row r="16005" spans="9:9" x14ac:dyDescent="0.25">
      <c r="I16005" t="str">
        <f t="shared" si="281"/>
        <v/>
      </c>
    </row>
    <row r="16006" spans="9:9" x14ac:dyDescent="0.25">
      <c r="I16006" t="str">
        <f t="shared" ref="I16006:I16069" si="282">IF(OR(H16006="",H16006="(blank)"),"",1)</f>
        <v/>
      </c>
    </row>
    <row r="16007" spans="9:9" x14ac:dyDescent="0.25">
      <c r="I16007" t="str">
        <f t="shared" si="282"/>
        <v/>
      </c>
    </row>
    <row r="16008" spans="9:9" x14ac:dyDescent="0.25">
      <c r="I16008" t="str">
        <f t="shared" si="282"/>
        <v/>
      </c>
    </row>
    <row r="16009" spans="9:9" x14ac:dyDescent="0.25">
      <c r="I16009" t="str">
        <f t="shared" si="282"/>
        <v/>
      </c>
    </row>
    <row r="16010" spans="9:9" x14ac:dyDescent="0.25">
      <c r="I16010" t="str">
        <f t="shared" si="282"/>
        <v/>
      </c>
    </row>
    <row r="16011" spans="9:9" x14ac:dyDescent="0.25">
      <c r="I16011" t="str">
        <f t="shared" si="282"/>
        <v/>
      </c>
    </row>
    <row r="16012" spans="9:9" x14ac:dyDescent="0.25">
      <c r="I16012" t="str">
        <f t="shared" si="282"/>
        <v/>
      </c>
    </row>
    <row r="16013" spans="9:9" x14ac:dyDescent="0.25">
      <c r="I16013" t="str">
        <f t="shared" si="282"/>
        <v/>
      </c>
    </row>
    <row r="16014" spans="9:9" x14ac:dyDescent="0.25">
      <c r="I16014" t="str">
        <f t="shared" si="282"/>
        <v/>
      </c>
    </row>
    <row r="16015" spans="9:9" x14ac:dyDescent="0.25">
      <c r="I16015" t="str">
        <f t="shared" si="282"/>
        <v/>
      </c>
    </row>
    <row r="16016" spans="9:9" x14ac:dyDescent="0.25">
      <c r="I16016" t="str">
        <f t="shared" si="282"/>
        <v/>
      </c>
    </row>
    <row r="16017" spans="9:9" x14ac:dyDescent="0.25">
      <c r="I16017" t="str">
        <f t="shared" si="282"/>
        <v/>
      </c>
    </row>
    <row r="16018" spans="9:9" x14ac:dyDescent="0.25">
      <c r="I16018" t="str">
        <f t="shared" si="282"/>
        <v/>
      </c>
    </row>
    <row r="16019" spans="9:9" x14ac:dyDescent="0.25">
      <c r="I16019" t="str">
        <f t="shared" si="282"/>
        <v/>
      </c>
    </row>
    <row r="16020" spans="9:9" x14ac:dyDescent="0.25">
      <c r="I16020" t="str">
        <f t="shared" si="282"/>
        <v/>
      </c>
    </row>
    <row r="16021" spans="9:9" x14ac:dyDescent="0.25">
      <c r="I16021" t="str">
        <f t="shared" si="282"/>
        <v/>
      </c>
    </row>
    <row r="16022" spans="9:9" x14ac:dyDescent="0.25">
      <c r="I16022" t="str">
        <f t="shared" si="282"/>
        <v/>
      </c>
    </row>
    <row r="16023" spans="9:9" x14ac:dyDescent="0.25">
      <c r="I16023" t="str">
        <f t="shared" si="282"/>
        <v/>
      </c>
    </row>
    <row r="16024" spans="9:9" x14ac:dyDescent="0.25">
      <c r="I16024" t="str">
        <f t="shared" si="282"/>
        <v/>
      </c>
    </row>
    <row r="16025" spans="9:9" x14ac:dyDescent="0.25">
      <c r="I16025" t="str">
        <f t="shared" si="282"/>
        <v/>
      </c>
    </row>
    <row r="16026" spans="9:9" x14ac:dyDescent="0.25">
      <c r="I16026" t="str">
        <f t="shared" si="282"/>
        <v/>
      </c>
    </row>
    <row r="16027" spans="9:9" x14ac:dyDescent="0.25">
      <c r="I16027" t="str">
        <f t="shared" si="282"/>
        <v/>
      </c>
    </row>
    <row r="16028" spans="9:9" x14ac:dyDescent="0.25">
      <c r="I16028" t="str">
        <f t="shared" si="282"/>
        <v/>
      </c>
    </row>
    <row r="16029" spans="9:9" x14ac:dyDescent="0.25">
      <c r="I16029" t="str">
        <f t="shared" si="282"/>
        <v/>
      </c>
    </row>
    <row r="16030" spans="9:9" x14ac:dyDescent="0.25">
      <c r="I16030" t="str">
        <f t="shared" si="282"/>
        <v/>
      </c>
    </row>
    <row r="16031" spans="9:9" x14ac:dyDescent="0.25">
      <c r="I16031" t="str">
        <f t="shared" si="282"/>
        <v/>
      </c>
    </row>
    <row r="16032" spans="9:9" x14ac:dyDescent="0.25">
      <c r="I16032" t="str">
        <f t="shared" si="282"/>
        <v/>
      </c>
    </row>
    <row r="16033" spans="9:9" x14ac:dyDescent="0.25">
      <c r="I16033" t="str">
        <f t="shared" si="282"/>
        <v/>
      </c>
    </row>
    <row r="16034" spans="9:9" x14ac:dyDescent="0.25">
      <c r="I16034" t="str">
        <f t="shared" si="282"/>
        <v/>
      </c>
    </row>
    <row r="16035" spans="9:9" x14ac:dyDescent="0.25">
      <c r="I16035" t="str">
        <f t="shared" si="282"/>
        <v/>
      </c>
    </row>
    <row r="16036" spans="9:9" x14ac:dyDescent="0.25">
      <c r="I16036" t="str">
        <f t="shared" si="282"/>
        <v/>
      </c>
    </row>
    <row r="16037" spans="9:9" x14ac:dyDescent="0.25">
      <c r="I16037" t="str">
        <f t="shared" si="282"/>
        <v/>
      </c>
    </row>
    <row r="16038" spans="9:9" x14ac:dyDescent="0.25">
      <c r="I16038" t="str">
        <f t="shared" si="282"/>
        <v/>
      </c>
    </row>
    <row r="16039" spans="9:9" x14ac:dyDescent="0.25">
      <c r="I16039" t="str">
        <f t="shared" si="282"/>
        <v/>
      </c>
    </row>
    <row r="16040" spans="9:9" x14ac:dyDescent="0.25">
      <c r="I16040" t="str">
        <f t="shared" si="282"/>
        <v/>
      </c>
    </row>
    <row r="16041" spans="9:9" x14ac:dyDescent="0.25">
      <c r="I16041" t="str">
        <f t="shared" si="282"/>
        <v/>
      </c>
    </row>
    <row r="16042" spans="9:9" x14ac:dyDescent="0.25">
      <c r="I16042" t="str">
        <f t="shared" si="282"/>
        <v/>
      </c>
    </row>
    <row r="16043" spans="9:9" x14ac:dyDescent="0.25">
      <c r="I16043" t="str">
        <f t="shared" si="282"/>
        <v/>
      </c>
    </row>
    <row r="16044" spans="9:9" x14ac:dyDescent="0.25">
      <c r="I16044" t="str">
        <f t="shared" si="282"/>
        <v/>
      </c>
    </row>
    <row r="16045" spans="9:9" x14ac:dyDescent="0.25">
      <c r="I16045" t="str">
        <f t="shared" si="282"/>
        <v/>
      </c>
    </row>
    <row r="16046" spans="9:9" x14ac:dyDescent="0.25">
      <c r="I16046" t="str">
        <f t="shared" si="282"/>
        <v/>
      </c>
    </row>
    <row r="16047" spans="9:9" x14ac:dyDescent="0.25">
      <c r="I16047" t="str">
        <f t="shared" si="282"/>
        <v/>
      </c>
    </row>
    <row r="16048" spans="9:9" x14ac:dyDescent="0.25">
      <c r="I16048" t="str">
        <f t="shared" si="282"/>
        <v/>
      </c>
    </row>
    <row r="16049" spans="9:9" x14ac:dyDescent="0.25">
      <c r="I16049" t="str">
        <f t="shared" si="282"/>
        <v/>
      </c>
    </row>
    <row r="16050" spans="9:9" x14ac:dyDescent="0.25">
      <c r="I16050" t="str">
        <f t="shared" si="282"/>
        <v/>
      </c>
    </row>
    <row r="16051" spans="9:9" x14ac:dyDescent="0.25">
      <c r="I16051" t="str">
        <f t="shared" si="282"/>
        <v/>
      </c>
    </row>
    <row r="16052" spans="9:9" x14ac:dyDescent="0.25">
      <c r="I16052" t="str">
        <f t="shared" si="282"/>
        <v/>
      </c>
    </row>
    <row r="16053" spans="9:9" x14ac:dyDescent="0.25">
      <c r="I16053" t="str">
        <f t="shared" si="282"/>
        <v/>
      </c>
    </row>
    <row r="16054" spans="9:9" x14ac:dyDescent="0.25">
      <c r="I16054" t="str">
        <f t="shared" si="282"/>
        <v/>
      </c>
    </row>
    <row r="16055" spans="9:9" x14ac:dyDescent="0.25">
      <c r="I16055" t="str">
        <f t="shared" si="282"/>
        <v/>
      </c>
    </row>
    <row r="16056" spans="9:9" x14ac:dyDescent="0.25">
      <c r="I16056" t="str">
        <f t="shared" si="282"/>
        <v/>
      </c>
    </row>
    <row r="16057" spans="9:9" x14ac:dyDescent="0.25">
      <c r="I16057" t="str">
        <f t="shared" si="282"/>
        <v/>
      </c>
    </row>
    <row r="16058" spans="9:9" x14ac:dyDescent="0.25">
      <c r="I16058" t="str">
        <f t="shared" si="282"/>
        <v/>
      </c>
    </row>
    <row r="16059" spans="9:9" x14ac:dyDescent="0.25">
      <c r="I16059" t="str">
        <f t="shared" si="282"/>
        <v/>
      </c>
    </row>
    <row r="16060" spans="9:9" x14ac:dyDescent="0.25">
      <c r="I16060" t="str">
        <f t="shared" si="282"/>
        <v/>
      </c>
    </row>
    <row r="16061" spans="9:9" x14ac:dyDescent="0.25">
      <c r="I16061" t="str">
        <f t="shared" si="282"/>
        <v/>
      </c>
    </row>
    <row r="16062" spans="9:9" x14ac:dyDescent="0.25">
      <c r="I16062" t="str">
        <f t="shared" si="282"/>
        <v/>
      </c>
    </row>
    <row r="16063" spans="9:9" x14ac:dyDescent="0.25">
      <c r="I16063" t="str">
        <f t="shared" si="282"/>
        <v/>
      </c>
    </row>
    <row r="16064" spans="9:9" x14ac:dyDescent="0.25">
      <c r="I16064" t="str">
        <f t="shared" si="282"/>
        <v/>
      </c>
    </row>
    <row r="16065" spans="9:9" x14ac:dyDescent="0.25">
      <c r="I16065" t="str">
        <f t="shared" si="282"/>
        <v/>
      </c>
    </row>
    <row r="16066" spans="9:9" x14ac:dyDescent="0.25">
      <c r="I16066" t="str">
        <f t="shared" si="282"/>
        <v/>
      </c>
    </row>
    <row r="16067" spans="9:9" x14ac:dyDescent="0.25">
      <c r="I16067" t="str">
        <f t="shared" si="282"/>
        <v/>
      </c>
    </row>
    <row r="16068" spans="9:9" x14ac:dyDescent="0.25">
      <c r="I16068" t="str">
        <f t="shared" si="282"/>
        <v/>
      </c>
    </row>
    <row r="16069" spans="9:9" x14ac:dyDescent="0.25">
      <c r="I16069" t="str">
        <f t="shared" si="282"/>
        <v/>
      </c>
    </row>
    <row r="16070" spans="9:9" x14ac:dyDescent="0.25">
      <c r="I16070" t="str">
        <f t="shared" ref="I16070:I16133" si="283">IF(OR(H16070="",H16070="(blank)"),"",1)</f>
        <v/>
      </c>
    </row>
    <row r="16071" spans="9:9" x14ac:dyDescent="0.25">
      <c r="I16071" t="str">
        <f t="shared" si="283"/>
        <v/>
      </c>
    </row>
    <row r="16072" spans="9:9" x14ac:dyDescent="0.25">
      <c r="I16072" t="str">
        <f t="shared" si="283"/>
        <v/>
      </c>
    </row>
    <row r="16073" spans="9:9" x14ac:dyDescent="0.25">
      <c r="I16073" t="str">
        <f t="shared" si="283"/>
        <v/>
      </c>
    </row>
    <row r="16074" spans="9:9" x14ac:dyDescent="0.25">
      <c r="I16074" t="str">
        <f t="shared" si="283"/>
        <v/>
      </c>
    </row>
    <row r="16075" spans="9:9" x14ac:dyDescent="0.25">
      <c r="I16075" t="str">
        <f t="shared" si="283"/>
        <v/>
      </c>
    </row>
    <row r="16076" spans="9:9" x14ac:dyDescent="0.25">
      <c r="I16076" t="str">
        <f t="shared" si="283"/>
        <v/>
      </c>
    </row>
    <row r="16077" spans="9:9" x14ac:dyDescent="0.25">
      <c r="I16077" t="str">
        <f t="shared" si="283"/>
        <v/>
      </c>
    </row>
    <row r="16078" spans="9:9" x14ac:dyDescent="0.25">
      <c r="I16078" t="str">
        <f t="shared" si="283"/>
        <v/>
      </c>
    </row>
    <row r="16079" spans="9:9" x14ac:dyDescent="0.25">
      <c r="I16079" t="str">
        <f t="shared" si="283"/>
        <v/>
      </c>
    </row>
    <row r="16080" spans="9:9" x14ac:dyDescent="0.25">
      <c r="I16080" t="str">
        <f t="shared" si="283"/>
        <v/>
      </c>
    </row>
    <row r="16081" spans="9:9" x14ac:dyDescent="0.25">
      <c r="I16081" t="str">
        <f t="shared" si="283"/>
        <v/>
      </c>
    </row>
    <row r="16082" spans="9:9" x14ac:dyDescent="0.25">
      <c r="I16082" t="str">
        <f t="shared" si="283"/>
        <v/>
      </c>
    </row>
    <row r="16083" spans="9:9" x14ac:dyDescent="0.25">
      <c r="I16083" t="str">
        <f t="shared" si="283"/>
        <v/>
      </c>
    </row>
    <row r="16084" spans="9:9" x14ac:dyDescent="0.25">
      <c r="I16084" t="str">
        <f t="shared" si="283"/>
        <v/>
      </c>
    </row>
    <row r="16085" spans="9:9" x14ac:dyDescent="0.25">
      <c r="I16085" t="str">
        <f t="shared" si="283"/>
        <v/>
      </c>
    </row>
    <row r="16086" spans="9:9" x14ac:dyDescent="0.25">
      <c r="I16086" t="str">
        <f t="shared" si="283"/>
        <v/>
      </c>
    </row>
    <row r="16087" spans="9:9" x14ac:dyDescent="0.25">
      <c r="I16087" t="str">
        <f t="shared" si="283"/>
        <v/>
      </c>
    </row>
    <row r="16088" spans="9:9" x14ac:dyDescent="0.25">
      <c r="I16088" t="str">
        <f t="shared" si="283"/>
        <v/>
      </c>
    </row>
    <row r="16089" spans="9:9" x14ac:dyDescent="0.25">
      <c r="I16089" t="str">
        <f t="shared" si="283"/>
        <v/>
      </c>
    </row>
    <row r="16090" spans="9:9" x14ac:dyDescent="0.25">
      <c r="I16090" t="str">
        <f t="shared" si="283"/>
        <v/>
      </c>
    </row>
    <row r="16091" spans="9:9" x14ac:dyDescent="0.25">
      <c r="I16091" t="str">
        <f t="shared" si="283"/>
        <v/>
      </c>
    </row>
    <row r="16092" spans="9:9" x14ac:dyDescent="0.25">
      <c r="I16092" t="str">
        <f t="shared" si="283"/>
        <v/>
      </c>
    </row>
    <row r="16093" spans="9:9" x14ac:dyDescent="0.25">
      <c r="I16093" t="str">
        <f t="shared" si="283"/>
        <v/>
      </c>
    </row>
    <row r="16094" spans="9:9" x14ac:dyDescent="0.25">
      <c r="I16094" t="str">
        <f t="shared" si="283"/>
        <v/>
      </c>
    </row>
    <row r="16095" spans="9:9" x14ac:dyDescent="0.25">
      <c r="I16095" t="str">
        <f t="shared" si="283"/>
        <v/>
      </c>
    </row>
    <row r="16096" spans="9:9" x14ac:dyDescent="0.25">
      <c r="I16096" t="str">
        <f t="shared" si="283"/>
        <v/>
      </c>
    </row>
    <row r="16097" spans="9:9" x14ac:dyDescent="0.25">
      <c r="I16097" t="str">
        <f t="shared" si="283"/>
        <v/>
      </c>
    </row>
    <row r="16098" spans="9:9" x14ac:dyDescent="0.25">
      <c r="I16098" t="str">
        <f t="shared" si="283"/>
        <v/>
      </c>
    </row>
    <row r="16099" spans="9:9" x14ac:dyDescent="0.25">
      <c r="I16099" t="str">
        <f t="shared" si="283"/>
        <v/>
      </c>
    </row>
    <row r="16100" spans="9:9" x14ac:dyDescent="0.25">
      <c r="I16100" t="str">
        <f t="shared" si="283"/>
        <v/>
      </c>
    </row>
    <row r="16101" spans="9:9" x14ac:dyDescent="0.25">
      <c r="I16101" t="str">
        <f t="shared" si="283"/>
        <v/>
      </c>
    </row>
    <row r="16102" spans="9:9" x14ac:dyDescent="0.25">
      <c r="I16102" t="str">
        <f t="shared" si="283"/>
        <v/>
      </c>
    </row>
    <row r="16103" spans="9:9" x14ac:dyDescent="0.25">
      <c r="I16103" t="str">
        <f t="shared" si="283"/>
        <v/>
      </c>
    </row>
    <row r="16104" spans="9:9" x14ac:dyDescent="0.25">
      <c r="I16104" t="str">
        <f t="shared" si="283"/>
        <v/>
      </c>
    </row>
    <row r="16105" spans="9:9" x14ac:dyDescent="0.25">
      <c r="I16105" t="str">
        <f t="shared" si="283"/>
        <v/>
      </c>
    </row>
    <row r="16106" spans="9:9" x14ac:dyDescent="0.25">
      <c r="I16106" t="str">
        <f t="shared" si="283"/>
        <v/>
      </c>
    </row>
    <row r="16107" spans="9:9" x14ac:dyDescent="0.25">
      <c r="I16107" t="str">
        <f t="shared" si="283"/>
        <v/>
      </c>
    </row>
    <row r="16108" spans="9:9" x14ac:dyDescent="0.25">
      <c r="I16108" t="str">
        <f t="shared" si="283"/>
        <v/>
      </c>
    </row>
    <row r="16109" spans="9:9" x14ac:dyDescent="0.25">
      <c r="I16109" t="str">
        <f t="shared" si="283"/>
        <v/>
      </c>
    </row>
    <row r="16110" spans="9:9" x14ac:dyDescent="0.25">
      <c r="I16110" t="str">
        <f t="shared" si="283"/>
        <v/>
      </c>
    </row>
    <row r="16111" spans="9:9" x14ac:dyDescent="0.25">
      <c r="I16111" t="str">
        <f t="shared" si="283"/>
        <v/>
      </c>
    </row>
    <row r="16112" spans="9:9" x14ac:dyDescent="0.25">
      <c r="I16112" t="str">
        <f t="shared" si="283"/>
        <v/>
      </c>
    </row>
    <row r="16113" spans="9:9" x14ac:dyDescent="0.25">
      <c r="I16113" t="str">
        <f t="shared" si="283"/>
        <v/>
      </c>
    </row>
    <row r="16114" spans="9:9" x14ac:dyDescent="0.25">
      <c r="I16114" t="str">
        <f t="shared" si="283"/>
        <v/>
      </c>
    </row>
    <row r="16115" spans="9:9" x14ac:dyDescent="0.25">
      <c r="I16115" t="str">
        <f t="shared" si="283"/>
        <v/>
      </c>
    </row>
    <row r="16116" spans="9:9" x14ac:dyDescent="0.25">
      <c r="I16116" t="str">
        <f t="shared" si="283"/>
        <v/>
      </c>
    </row>
    <row r="16117" spans="9:9" x14ac:dyDescent="0.25">
      <c r="I16117" t="str">
        <f t="shared" si="283"/>
        <v/>
      </c>
    </row>
    <row r="16118" spans="9:9" x14ac:dyDescent="0.25">
      <c r="I16118" t="str">
        <f t="shared" si="283"/>
        <v/>
      </c>
    </row>
    <row r="16119" spans="9:9" x14ac:dyDescent="0.25">
      <c r="I16119" t="str">
        <f t="shared" si="283"/>
        <v/>
      </c>
    </row>
    <row r="16120" spans="9:9" x14ac:dyDescent="0.25">
      <c r="I16120" t="str">
        <f t="shared" si="283"/>
        <v/>
      </c>
    </row>
    <row r="16121" spans="9:9" x14ac:dyDescent="0.25">
      <c r="I16121" t="str">
        <f t="shared" si="283"/>
        <v/>
      </c>
    </row>
    <row r="16122" spans="9:9" x14ac:dyDescent="0.25">
      <c r="I16122" t="str">
        <f t="shared" si="283"/>
        <v/>
      </c>
    </row>
    <row r="16123" spans="9:9" x14ac:dyDescent="0.25">
      <c r="I16123" t="str">
        <f t="shared" si="283"/>
        <v/>
      </c>
    </row>
    <row r="16124" spans="9:9" x14ac:dyDescent="0.25">
      <c r="I16124" t="str">
        <f t="shared" si="283"/>
        <v/>
      </c>
    </row>
    <row r="16125" spans="9:9" x14ac:dyDescent="0.25">
      <c r="I16125" t="str">
        <f t="shared" si="283"/>
        <v/>
      </c>
    </row>
    <row r="16126" spans="9:9" x14ac:dyDescent="0.25">
      <c r="I16126" t="str">
        <f t="shared" si="283"/>
        <v/>
      </c>
    </row>
    <row r="16127" spans="9:9" x14ac:dyDescent="0.25">
      <c r="I16127" t="str">
        <f t="shared" si="283"/>
        <v/>
      </c>
    </row>
    <row r="16128" spans="9:9" x14ac:dyDescent="0.25">
      <c r="I16128" t="str">
        <f t="shared" si="283"/>
        <v/>
      </c>
    </row>
    <row r="16129" spans="9:9" x14ac:dyDescent="0.25">
      <c r="I16129" t="str">
        <f t="shared" si="283"/>
        <v/>
      </c>
    </row>
    <row r="16130" spans="9:9" x14ac:dyDescent="0.25">
      <c r="I16130" t="str">
        <f t="shared" si="283"/>
        <v/>
      </c>
    </row>
    <row r="16131" spans="9:9" x14ac:dyDescent="0.25">
      <c r="I16131" t="str">
        <f t="shared" si="283"/>
        <v/>
      </c>
    </row>
    <row r="16132" spans="9:9" x14ac:dyDescent="0.25">
      <c r="I16132" t="str">
        <f t="shared" si="283"/>
        <v/>
      </c>
    </row>
    <row r="16133" spans="9:9" x14ac:dyDescent="0.25">
      <c r="I16133" t="str">
        <f t="shared" si="283"/>
        <v/>
      </c>
    </row>
    <row r="16134" spans="9:9" x14ac:dyDescent="0.25">
      <c r="I16134" t="str">
        <f t="shared" ref="I16134:I16197" si="284">IF(OR(H16134="",H16134="(blank)"),"",1)</f>
        <v/>
      </c>
    </row>
    <row r="16135" spans="9:9" x14ac:dyDescent="0.25">
      <c r="I16135" t="str">
        <f t="shared" si="284"/>
        <v/>
      </c>
    </row>
    <row r="16136" spans="9:9" x14ac:dyDescent="0.25">
      <c r="I16136" t="str">
        <f t="shared" si="284"/>
        <v/>
      </c>
    </row>
    <row r="16137" spans="9:9" x14ac:dyDescent="0.25">
      <c r="I16137" t="str">
        <f t="shared" si="284"/>
        <v/>
      </c>
    </row>
    <row r="16138" spans="9:9" x14ac:dyDescent="0.25">
      <c r="I16138" t="str">
        <f t="shared" si="284"/>
        <v/>
      </c>
    </row>
    <row r="16139" spans="9:9" x14ac:dyDescent="0.25">
      <c r="I16139" t="str">
        <f t="shared" si="284"/>
        <v/>
      </c>
    </row>
    <row r="16140" spans="9:9" x14ac:dyDescent="0.25">
      <c r="I16140" t="str">
        <f t="shared" si="284"/>
        <v/>
      </c>
    </row>
    <row r="16141" spans="9:9" x14ac:dyDescent="0.25">
      <c r="I16141" t="str">
        <f t="shared" si="284"/>
        <v/>
      </c>
    </row>
    <row r="16142" spans="9:9" x14ac:dyDescent="0.25">
      <c r="I16142" t="str">
        <f t="shared" si="284"/>
        <v/>
      </c>
    </row>
    <row r="16143" spans="9:9" x14ac:dyDescent="0.25">
      <c r="I16143" t="str">
        <f t="shared" si="284"/>
        <v/>
      </c>
    </row>
    <row r="16144" spans="9:9" x14ac:dyDescent="0.25">
      <c r="I16144" t="str">
        <f t="shared" si="284"/>
        <v/>
      </c>
    </row>
    <row r="16145" spans="9:9" x14ac:dyDescent="0.25">
      <c r="I16145" t="str">
        <f t="shared" si="284"/>
        <v/>
      </c>
    </row>
    <row r="16146" spans="9:9" x14ac:dyDescent="0.25">
      <c r="I16146" t="str">
        <f t="shared" si="284"/>
        <v/>
      </c>
    </row>
    <row r="16147" spans="9:9" x14ac:dyDescent="0.25">
      <c r="I16147" t="str">
        <f t="shared" si="284"/>
        <v/>
      </c>
    </row>
    <row r="16148" spans="9:9" x14ac:dyDescent="0.25">
      <c r="I16148" t="str">
        <f t="shared" si="284"/>
        <v/>
      </c>
    </row>
    <row r="16149" spans="9:9" x14ac:dyDescent="0.25">
      <c r="I16149" t="str">
        <f t="shared" si="284"/>
        <v/>
      </c>
    </row>
    <row r="16150" spans="9:9" x14ac:dyDescent="0.25">
      <c r="I16150" t="str">
        <f t="shared" si="284"/>
        <v/>
      </c>
    </row>
    <row r="16151" spans="9:9" x14ac:dyDescent="0.25">
      <c r="I16151" t="str">
        <f t="shared" si="284"/>
        <v/>
      </c>
    </row>
    <row r="16152" spans="9:9" x14ac:dyDescent="0.25">
      <c r="I16152" t="str">
        <f t="shared" si="284"/>
        <v/>
      </c>
    </row>
    <row r="16153" spans="9:9" x14ac:dyDescent="0.25">
      <c r="I16153" t="str">
        <f t="shared" si="284"/>
        <v/>
      </c>
    </row>
    <row r="16154" spans="9:9" x14ac:dyDescent="0.25">
      <c r="I16154" t="str">
        <f t="shared" si="284"/>
        <v/>
      </c>
    </row>
    <row r="16155" spans="9:9" x14ac:dyDescent="0.25">
      <c r="I16155" t="str">
        <f t="shared" si="284"/>
        <v/>
      </c>
    </row>
    <row r="16156" spans="9:9" x14ac:dyDescent="0.25">
      <c r="I16156" t="str">
        <f t="shared" si="284"/>
        <v/>
      </c>
    </row>
    <row r="16157" spans="9:9" x14ac:dyDescent="0.25">
      <c r="I16157" t="str">
        <f t="shared" si="284"/>
        <v/>
      </c>
    </row>
    <row r="16158" spans="9:9" x14ac:dyDescent="0.25">
      <c r="I16158" t="str">
        <f t="shared" si="284"/>
        <v/>
      </c>
    </row>
    <row r="16159" spans="9:9" x14ac:dyDescent="0.25">
      <c r="I16159" t="str">
        <f t="shared" si="284"/>
        <v/>
      </c>
    </row>
    <row r="16160" spans="9:9" x14ac:dyDescent="0.25">
      <c r="I16160" t="str">
        <f t="shared" si="284"/>
        <v/>
      </c>
    </row>
    <row r="16161" spans="9:9" x14ac:dyDescent="0.25">
      <c r="I16161" t="str">
        <f t="shared" si="284"/>
        <v/>
      </c>
    </row>
    <row r="16162" spans="9:9" x14ac:dyDescent="0.25">
      <c r="I16162" t="str">
        <f t="shared" si="284"/>
        <v/>
      </c>
    </row>
    <row r="16163" spans="9:9" x14ac:dyDescent="0.25">
      <c r="I16163" t="str">
        <f t="shared" si="284"/>
        <v/>
      </c>
    </row>
    <row r="16164" spans="9:9" x14ac:dyDescent="0.25">
      <c r="I16164" t="str">
        <f t="shared" si="284"/>
        <v/>
      </c>
    </row>
    <row r="16165" spans="9:9" x14ac:dyDescent="0.25">
      <c r="I16165" t="str">
        <f t="shared" si="284"/>
        <v/>
      </c>
    </row>
    <row r="16166" spans="9:9" x14ac:dyDescent="0.25">
      <c r="I16166" t="str">
        <f t="shared" si="284"/>
        <v/>
      </c>
    </row>
    <row r="16167" spans="9:9" x14ac:dyDescent="0.25">
      <c r="I16167" t="str">
        <f t="shared" si="284"/>
        <v/>
      </c>
    </row>
    <row r="16168" spans="9:9" x14ac:dyDescent="0.25">
      <c r="I16168" t="str">
        <f t="shared" si="284"/>
        <v/>
      </c>
    </row>
    <row r="16169" spans="9:9" x14ac:dyDescent="0.25">
      <c r="I16169" t="str">
        <f t="shared" si="284"/>
        <v/>
      </c>
    </row>
    <row r="16170" spans="9:9" x14ac:dyDescent="0.25">
      <c r="I16170" t="str">
        <f t="shared" si="284"/>
        <v/>
      </c>
    </row>
    <row r="16171" spans="9:9" x14ac:dyDescent="0.25">
      <c r="I16171" t="str">
        <f t="shared" si="284"/>
        <v/>
      </c>
    </row>
    <row r="16172" spans="9:9" x14ac:dyDescent="0.25">
      <c r="I16172" t="str">
        <f t="shared" si="284"/>
        <v/>
      </c>
    </row>
    <row r="16173" spans="9:9" x14ac:dyDescent="0.25">
      <c r="I16173" t="str">
        <f t="shared" si="284"/>
        <v/>
      </c>
    </row>
    <row r="16174" spans="9:9" x14ac:dyDescent="0.25">
      <c r="I16174" t="str">
        <f t="shared" si="284"/>
        <v/>
      </c>
    </row>
    <row r="16175" spans="9:9" x14ac:dyDescent="0.25">
      <c r="I16175" t="str">
        <f t="shared" si="284"/>
        <v/>
      </c>
    </row>
    <row r="16176" spans="9:9" x14ac:dyDescent="0.25">
      <c r="I16176" t="str">
        <f t="shared" si="284"/>
        <v/>
      </c>
    </row>
    <row r="16177" spans="9:9" x14ac:dyDescent="0.25">
      <c r="I16177" t="str">
        <f t="shared" si="284"/>
        <v/>
      </c>
    </row>
    <row r="16178" spans="9:9" x14ac:dyDescent="0.25">
      <c r="I16178" t="str">
        <f t="shared" si="284"/>
        <v/>
      </c>
    </row>
    <row r="16179" spans="9:9" x14ac:dyDescent="0.25">
      <c r="I16179" t="str">
        <f t="shared" si="284"/>
        <v/>
      </c>
    </row>
    <row r="16180" spans="9:9" x14ac:dyDescent="0.25">
      <c r="I16180" t="str">
        <f t="shared" si="284"/>
        <v/>
      </c>
    </row>
    <row r="16181" spans="9:9" x14ac:dyDescent="0.25">
      <c r="I16181" t="str">
        <f t="shared" si="284"/>
        <v/>
      </c>
    </row>
    <row r="16182" spans="9:9" x14ac:dyDescent="0.25">
      <c r="I16182" t="str">
        <f t="shared" si="284"/>
        <v/>
      </c>
    </row>
    <row r="16183" spans="9:9" x14ac:dyDescent="0.25">
      <c r="I16183" t="str">
        <f t="shared" si="284"/>
        <v/>
      </c>
    </row>
    <row r="16184" spans="9:9" x14ac:dyDescent="0.25">
      <c r="I16184" t="str">
        <f t="shared" si="284"/>
        <v/>
      </c>
    </row>
    <row r="16185" spans="9:9" x14ac:dyDescent="0.25">
      <c r="I16185" t="str">
        <f t="shared" si="284"/>
        <v/>
      </c>
    </row>
    <row r="16186" spans="9:9" x14ac:dyDescent="0.25">
      <c r="I16186" t="str">
        <f t="shared" si="284"/>
        <v/>
      </c>
    </row>
    <row r="16187" spans="9:9" x14ac:dyDescent="0.25">
      <c r="I16187" t="str">
        <f t="shared" si="284"/>
        <v/>
      </c>
    </row>
    <row r="16188" spans="9:9" x14ac:dyDescent="0.25">
      <c r="I16188" t="str">
        <f t="shared" si="284"/>
        <v/>
      </c>
    </row>
    <row r="16189" spans="9:9" x14ac:dyDescent="0.25">
      <c r="I16189" t="str">
        <f t="shared" si="284"/>
        <v/>
      </c>
    </row>
    <row r="16190" spans="9:9" x14ac:dyDescent="0.25">
      <c r="I16190" t="str">
        <f t="shared" si="284"/>
        <v/>
      </c>
    </row>
    <row r="16191" spans="9:9" x14ac:dyDescent="0.25">
      <c r="I16191" t="str">
        <f t="shared" si="284"/>
        <v/>
      </c>
    </row>
    <row r="16192" spans="9:9" x14ac:dyDescent="0.25">
      <c r="I16192" t="str">
        <f t="shared" si="284"/>
        <v/>
      </c>
    </row>
    <row r="16193" spans="9:9" x14ac:dyDescent="0.25">
      <c r="I16193" t="str">
        <f t="shared" si="284"/>
        <v/>
      </c>
    </row>
    <row r="16194" spans="9:9" x14ac:dyDescent="0.25">
      <c r="I16194" t="str">
        <f t="shared" si="284"/>
        <v/>
      </c>
    </row>
    <row r="16195" spans="9:9" x14ac:dyDescent="0.25">
      <c r="I16195" t="str">
        <f t="shared" si="284"/>
        <v/>
      </c>
    </row>
    <row r="16196" spans="9:9" x14ac:dyDescent="0.25">
      <c r="I16196" t="str">
        <f t="shared" si="284"/>
        <v/>
      </c>
    </row>
    <row r="16197" spans="9:9" x14ac:dyDescent="0.25">
      <c r="I16197" t="str">
        <f t="shared" si="284"/>
        <v/>
      </c>
    </row>
    <row r="16198" spans="9:9" x14ac:dyDescent="0.25">
      <c r="I16198" t="str">
        <f t="shared" ref="I16198:I16261" si="285">IF(OR(H16198="",H16198="(blank)"),"",1)</f>
        <v/>
      </c>
    </row>
    <row r="16199" spans="9:9" x14ac:dyDescent="0.25">
      <c r="I16199" t="str">
        <f t="shared" si="285"/>
        <v/>
      </c>
    </row>
    <row r="16200" spans="9:9" x14ac:dyDescent="0.25">
      <c r="I16200" t="str">
        <f t="shared" si="285"/>
        <v/>
      </c>
    </row>
    <row r="16201" spans="9:9" x14ac:dyDescent="0.25">
      <c r="I16201" t="str">
        <f t="shared" si="285"/>
        <v/>
      </c>
    </row>
    <row r="16202" spans="9:9" x14ac:dyDescent="0.25">
      <c r="I16202" t="str">
        <f t="shared" si="285"/>
        <v/>
      </c>
    </row>
    <row r="16203" spans="9:9" x14ac:dyDescent="0.25">
      <c r="I16203" t="str">
        <f t="shared" si="285"/>
        <v/>
      </c>
    </row>
    <row r="16204" spans="9:9" x14ac:dyDescent="0.25">
      <c r="I16204" t="str">
        <f t="shared" si="285"/>
        <v/>
      </c>
    </row>
    <row r="16205" spans="9:9" x14ac:dyDescent="0.25">
      <c r="I16205" t="str">
        <f t="shared" si="285"/>
        <v/>
      </c>
    </row>
    <row r="16206" spans="9:9" x14ac:dyDescent="0.25">
      <c r="I16206" t="str">
        <f t="shared" si="285"/>
        <v/>
      </c>
    </row>
    <row r="16207" spans="9:9" x14ac:dyDescent="0.25">
      <c r="I16207" t="str">
        <f t="shared" si="285"/>
        <v/>
      </c>
    </row>
    <row r="16208" spans="9:9" x14ac:dyDescent="0.25">
      <c r="I16208" t="str">
        <f t="shared" si="285"/>
        <v/>
      </c>
    </row>
    <row r="16209" spans="9:9" x14ac:dyDescent="0.25">
      <c r="I16209" t="str">
        <f t="shared" si="285"/>
        <v/>
      </c>
    </row>
    <row r="16210" spans="9:9" x14ac:dyDescent="0.25">
      <c r="I16210" t="str">
        <f t="shared" si="285"/>
        <v/>
      </c>
    </row>
    <row r="16211" spans="9:9" x14ac:dyDescent="0.25">
      <c r="I16211" t="str">
        <f t="shared" si="285"/>
        <v/>
      </c>
    </row>
    <row r="16212" spans="9:9" x14ac:dyDescent="0.25">
      <c r="I16212" t="str">
        <f t="shared" si="285"/>
        <v/>
      </c>
    </row>
    <row r="16213" spans="9:9" x14ac:dyDescent="0.25">
      <c r="I16213" t="str">
        <f t="shared" si="285"/>
        <v/>
      </c>
    </row>
    <row r="16214" spans="9:9" x14ac:dyDescent="0.25">
      <c r="I16214" t="str">
        <f t="shared" si="285"/>
        <v/>
      </c>
    </row>
    <row r="16215" spans="9:9" x14ac:dyDescent="0.25">
      <c r="I16215" t="str">
        <f t="shared" si="285"/>
        <v/>
      </c>
    </row>
    <row r="16216" spans="9:9" x14ac:dyDescent="0.25">
      <c r="I16216" t="str">
        <f t="shared" si="285"/>
        <v/>
      </c>
    </row>
    <row r="16217" spans="9:9" x14ac:dyDescent="0.25">
      <c r="I16217" t="str">
        <f t="shared" si="285"/>
        <v/>
      </c>
    </row>
    <row r="16218" spans="9:9" x14ac:dyDescent="0.25">
      <c r="I16218" t="str">
        <f t="shared" si="285"/>
        <v/>
      </c>
    </row>
    <row r="16219" spans="9:9" x14ac:dyDescent="0.25">
      <c r="I16219" t="str">
        <f t="shared" si="285"/>
        <v/>
      </c>
    </row>
    <row r="16220" spans="9:9" x14ac:dyDescent="0.25">
      <c r="I16220" t="str">
        <f t="shared" si="285"/>
        <v/>
      </c>
    </row>
    <row r="16221" spans="9:9" x14ac:dyDescent="0.25">
      <c r="I16221" t="str">
        <f t="shared" si="285"/>
        <v/>
      </c>
    </row>
    <row r="16222" spans="9:9" x14ac:dyDescent="0.25">
      <c r="I16222" t="str">
        <f t="shared" si="285"/>
        <v/>
      </c>
    </row>
    <row r="16223" spans="9:9" x14ac:dyDescent="0.25">
      <c r="I16223" t="str">
        <f t="shared" si="285"/>
        <v/>
      </c>
    </row>
    <row r="16224" spans="9:9" x14ac:dyDescent="0.25">
      <c r="I16224" t="str">
        <f t="shared" si="285"/>
        <v/>
      </c>
    </row>
    <row r="16225" spans="9:9" x14ac:dyDescent="0.25">
      <c r="I16225" t="str">
        <f t="shared" si="285"/>
        <v/>
      </c>
    </row>
    <row r="16226" spans="9:9" x14ac:dyDescent="0.25">
      <c r="I16226" t="str">
        <f t="shared" si="285"/>
        <v/>
      </c>
    </row>
    <row r="16227" spans="9:9" x14ac:dyDescent="0.25">
      <c r="I16227" t="str">
        <f t="shared" si="285"/>
        <v/>
      </c>
    </row>
    <row r="16228" spans="9:9" x14ac:dyDescent="0.25">
      <c r="I16228" t="str">
        <f t="shared" si="285"/>
        <v/>
      </c>
    </row>
    <row r="16229" spans="9:9" x14ac:dyDescent="0.25">
      <c r="I16229" t="str">
        <f t="shared" si="285"/>
        <v/>
      </c>
    </row>
    <row r="16230" spans="9:9" x14ac:dyDescent="0.25">
      <c r="I16230" t="str">
        <f t="shared" si="285"/>
        <v/>
      </c>
    </row>
    <row r="16231" spans="9:9" x14ac:dyDescent="0.25">
      <c r="I16231" t="str">
        <f t="shared" si="285"/>
        <v/>
      </c>
    </row>
    <row r="16232" spans="9:9" x14ac:dyDescent="0.25">
      <c r="I16232" t="str">
        <f t="shared" si="285"/>
        <v/>
      </c>
    </row>
    <row r="16233" spans="9:9" x14ac:dyDescent="0.25">
      <c r="I16233" t="str">
        <f t="shared" si="285"/>
        <v/>
      </c>
    </row>
    <row r="16234" spans="9:9" x14ac:dyDescent="0.25">
      <c r="I16234" t="str">
        <f t="shared" si="285"/>
        <v/>
      </c>
    </row>
    <row r="16235" spans="9:9" x14ac:dyDescent="0.25">
      <c r="I16235" t="str">
        <f t="shared" si="285"/>
        <v/>
      </c>
    </row>
    <row r="16236" spans="9:9" x14ac:dyDescent="0.25">
      <c r="I16236" t="str">
        <f t="shared" si="285"/>
        <v/>
      </c>
    </row>
    <row r="16237" spans="9:9" x14ac:dyDescent="0.25">
      <c r="I16237" t="str">
        <f t="shared" si="285"/>
        <v/>
      </c>
    </row>
    <row r="16238" spans="9:9" x14ac:dyDescent="0.25">
      <c r="I16238" t="str">
        <f t="shared" si="285"/>
        <v/>
      </c>
    </row>
    <row r="16239" spans="9:9" x14ac:dyDescent="0.25">
      <c r="I16239" t="str">
        <f t="shared" si="285"/>
        <v/>
      </c>
    </row>
    <row r="16240" spans="9:9" x14ac:dyDescent="0.25">
      <c r="I16240" t="str">
        <f t="shared" si="285"/>
        <v/>
      </c>
    </row>
    <row r="16241" spans="9:9" x14ac:dyDescent="0.25">
      <c r="I16241" t="str">
        <f t="shared" si="285"/>
        <v/>
      </c>
    </row>
    <row r="16242" spans="9:9" x14ac:dyDescent="0.25">
      <c r="I16242" t="str">
        <f t="shared" si="285"/>
        <v/>
      </c>
    </row>
    <row r="16243" spans="9:9" x14ac:dyDescent="0.25">
      <c r="I16243" t="str">
        <f t="shared" si="285"/>
        <v/>
      </c>
    </row>
    <row r="16244" spans="9:9" x14ac:dyDescent="0.25">
      <c r="I16244" t="str">
        <f t="shared" si="285"/>
        <v/>
      </c>
    </row>
    <row r="16245" spans="9:9" x14ac:dyDescent="0.25">
      <c r="I16245" t="str">
        <f t="shared" si="285"/>
        <v/>
      </c>
    </row>
    <row r="16246" spans="9:9" x14ac:dyDescent="0.25">
      <c r="I16246" t="str">
        <f t="shared" si="285"/>
        <v/>
      </c>
    </row>
    <row r="16247" spans="9:9" x14ac:dyDescent="0.25">
      <c r="I16247" t="str">
        <f t="shared" si="285"/>
        <v/>
      </c>
    </row>
    <row r="16248" spans="9:9" x14ac:dyDescent="0.25">
      <c r="I16248" t="str">
        <f t="shared" si="285"/>
        <v/>
      </c>
    </row>
    <row r="16249" spans="9:9" x14ac:dyDescent="0.25">
      <c r="I16249" t="str">
        <f t="shared" si="285"/>
        <v/>
      </c>
    </row>
    <row r="16250" spans="9:9" x14ac:dyDescent="0.25">
      <c r="I16250" t="str">
        <f t="shared" si="285"/>
        <v/>
      </c>
    </row>
    <row r="16251" spans="9:9" x14ac:dyDescent="0.25">
      <c r="I16251" t="str">
        <f t="shared" si="285"/>
        <v/>
      </c>
    </row>
    <row r="16252" spans="9:9" x14ac:dyDescent="0.25">
      <c r="I16252" t="str">
        <f t="shared" si="285"/>
        <v/>
      </c>
    </row>
    <row r="16253" spans="9:9" x14ac:dyDescent="0.25">
      <c r="I16253" t="str">
        <f t="shared" si="285"/>
        <v/>
      </c>
    </row>
    <row r="16254" spans="9:9" x14ac:dyDescent="0.25">
      <c r="I16254" t="str">
        <f t="shared" si="285"/>
        <v/>
      </c>
    </row>
    <row r="16255" spans="9:9" x14ac:dyDescent="0.25">
      <c r="I16255" t="str">
        <f t="shared" si="285"/>
        <v/>
      </c>
    </row>
    <row r="16256" spans="9:9" x14ac:dyDescent="0.25">
      <c r="I16256" t="str">
        <f t="shared" si="285"/>
        <v/>
      </c>
    </row>
    <row r="16257" spans="9:9" x14ac:dyDescent="0.25">
      <c r="I16257" t="str">
        <f t="shared" si="285"/>
        <v/>
      </c>
    </row>
    <row r="16258" spans="9:9" x14ac:dyDescent="0.25">
      <c r="I16258" t="str">
        <f t="shared" si="285"/>
        <v/>
      </c>
    </row>
    <row r="16259" spans="9:9" x14ac:dyDescent="0.25">
      <c r="I16259" t="str">
        <f t="shared" si="285"/>
        <v/>
      </c>
    </row>
    <row r="16260" spans="9:9" x14ac:dyDescent="0.25">
      <c r="I16260" t="str">
        <f t="shared" si="285"/>
        <v/>
      </c>
    </row>
    <row r="16261" spans="9:9" x14ac:dyDescent="0.25">
      <c r="I16261" t="str">
        <f t="shared" si="285"/>
        <v/>
      </c>
    </row>
    <row r="16262" spans="9:9" x14ac:dyDescent="0.25">
      <c r="I16262" t="str">
        <f t="shared" ref="I16262:I16325" si="286">IF(OR(H16262="",H16262="(blank)"),"",1)</f>
        <v/>
      </c>
    </row>
    <row r="16263" spans="9:9" x14ac:dyDescent="0.25">
      <c r="I16263" t="str">
        <f t="shared" si="286"/>
        <v/>
      </c>
    </row>
    <row r="16264" spans="9:9" x14ac:dyDescent="0.25">
      <c r="I16264" t="str">
        <f t="shared" si="286"/>
        <v/>
      </c>
    </row>
    <row r="16265" spans="9:9" x14ac:dyDescent="0.25">
      <c r="I16265" t="str">
        <f t="shared" si="286"/>
        <v/>
      </c>
    </row>
    <row r="16266" spans="9:9" x14ac:dyDescent="0.25">
      <c r="I16266" t="str">
        <f t="shared" si="286"/>
        <v/>
      </c>
    </row>
    <row r="16267" spans="9:9" x14ac:dyDescent="0.25">
      <c r="I16267" t="str">
        <f t="shared" si="286"/>
        <v/>
      </c>
    </row>
    <row r="16268" spans="9:9" x14ac:dyDescent="0.25">
      <c r="I16268" t="str">
        <f t="shared" si="286"/>
        <v/>
      </c>
    </row>
    <row r="16269" spans="9:9" x14ac:dyDescent="0.25">
      <c r="I16269" t="str">
        <f t="shared" si="286"/>
        <v/>
      </c>
    </row>
    <row r="16270" spans="9:9" x14ac:dyDescent="0.25">
      <c r="I16270" t="str">
        <f t="shared" si="286"/>
        <v/>
      </c>
    </row>
    <row r="16271" spans="9:9" x14ac:dyDescent="0.25">
      <c r="I16271" t="str">
        <f t="shared" si="286"/>
        <v/>
      </c>
    </row>
    <row r="16272" spans="9:9" x14ac:dyDescent="0.25">
      <c r="I16272" t="str">
        <f t="shared" si="286"/>
        <v/>
      </c>
    </row>
    <row r="16273" spans="9:9" x14ac:dyDescent="0.25">
      <c r="I16273" t="str">
        <f t="shared" si="286"/>
        <v/>
      </c>
    </row>
    <row r="16274" spans="9:9" x14ac:dyDescent="0.25">
      <c r="I16274" t="str">
        <f t="shared" si="286"/>
        <v/>
      </c>
    </row>
    <row r="16275" spans="9:9" x14ac:dyDescent="0.25">
      <c r="I16275" t="str">
        <f t="shared" si="286"/>
        <v/>
      </c>
    </row>
    <row r="16276" spans="9:9" x14ac:dyDescent="0.25">
      <c r="I16276" t="str">
        <f t="shared" si="286"/>
        <v/>
      </c>
    </row>
    <row r="16277" spans="9:9" x14ac:dyDescent="0.25">
      <c r="I16277" t="str">
        <f t="shared" si="286"/>
        <v/>
      </c>
    </row>
    <row r="16278" spans="9:9" x14ac:dyDescent="0.25">
      <c r="I16278" t="str">
        <f t="shared" si="286"/>
        <v/>
      </c>
    </row>
    <row r="16279" spans="9:9" x14ac:dyDescent="0.25">
      <c r="I16279" t="str">
        <f t="shared" si="286"/>
        <v/>
      </c>
    </row>
    <row r="16280" spans="9:9" x14ac:dyDescent="0.25">
      <c r="I16280" t="str">
        <f t="shared" si="286"/>
        <v/>
      </c>
    </row>
    <row r="16281" spans="9:9" x14ac:dyDescent="0.25">
      <c r="I16281" t="str">
        <f t="shared" si="286"/>
        <v/>
      </c>
    </row>
    <row r="16282" spans="9:9" x14ac:dyDescent="0.25">
      <c r="I16282" t="str">
        <f t="shared" si="286"/>
        <v/>
      </c>
    </row>
    <row r="16283" spans="9:9" x14ac:dyDescent="0.25">
      <c r="I16283" t="str">
        <f t="shared" si="286"/>
        <v/>
      </c>
    </row>
    <row r="16284" spans="9:9" x14ac:dyDescent="0.25">
      <c r="I16284" t="str">
        <f t="shared" si="286"/>
        <v/>
      </c>
    </row>
    <row r="16285" spans="9:9" x14ac:dyDescent="0.25">
      <c r="I16285" t="str">
        <f t="shared" si="286"/>
        <v/>
      </c>
    </row>
    <row r="16286" spans="9:9" x14ac:dyDescent="0.25">
      <c r="I16286" t="str">
        <f t="shared" si="286"/>
        <v/>
      </c>
    </row>
    <row r="16287" spans="9:9" x14ac:dyDescent="0.25">
      <c r="I16287" t="str">
        <f t="shared" si="286"/>
        <v/>
      </c>
    </row>
    <row r="16288" spans="9:9" x14ac:dyDescent="0.25">
      <c r="I16288" t="str">
        <f t="shared" si="286"/>
        <v/>
      </c>
    </row>
    <row r="16289" spans="9:9" x14ac:dyDescent="0.25">
      <c r="I16289" t="str">
        <f t="shared" si="286"/>
        <v/>
      </c>
    </row>
    <row r="16290" spans="9:9" x14ac:dyDescent="0.25">
      <c r="I16290" t="str">
        <f t="shared" si="286"/>
        <v/>
      </c>
    </row>
    <row r="16291" spans="9:9" x14ac:dyDescent="0.25">
      <c r="I16291" t="str">
        <f t="shared" si="286"/>
        <v/>
      </c>
    </row>
    <row r="16292" spans="9:9" x14ac:dyDescent="0.25">
      <c r="I16292" t="str">
        <f t="shared" si="286"/>
        <v/>
      </c>
    </row>
    <row r="16293" spans="9:9" x14ac:dyDescent="0.25">
      <c r="I16293" t="str">
        <f t="shared" si="286"/>
        <v/>
      </c>
    </row>
    <row r="16294" spans="9:9" x14ac:dyDescent="0.25">
      <c r="I16294" t="str">
        <f t="shared" si="286"/>
        <v/>
      </c>
    </row>
    <row r="16295" spans="9:9" x14ac:dyDescent="0.25">
      <c r="I16295" t="str">
        <f t="shared" si="286"/>
        <v/>
      </c>
    </row>
    <row r="16296" spans="9:9" x14ac:dyDescent="0.25">
      <c r="I16296" t="str">
        <f t="shared" si="286"/>
        <v/>
      </c>
    </row>
    <row r="16297" spans="9:9" x14ac:dyDescent="0.25">
      <c r="I16297" t="str">
        <f t="shared" si="286"/>
        <v/>
      </c>
    </row>
    <row r="16298" spans="9:9" x14ac:dyDescent="0.25">
      <c r="I16298" t="str">
        <f t="shared" si="286"/>
        <v/>
      </c>
    </row>
    <row r="16299" spans="9:9" x14ac:dyDescent="0.25">
      <c r="I16299" t="str">
        <f t="shared" si="286"/>
        <v/>
      </c>
    </row>
    <row r="16300" spans="9:9" x14ac:dyDescent="0.25">
      <c r="I16300" t="str">
        <f t="shared" si="286"/>
        <v/>
      </c>
    </row>
    <row r="16301" spans="9:9" x14ac:dyDescent="0.25">
      <c r="I16301" t="str">
        <f t="shared" si="286"/>
        <v/>
      </c>
    </row>
    <row r="16302" spans="9:9" x14ac:dyDescent="0.25">
      <c r="I16302" t="str">
        <f t="shared" si="286"/>
        <v/>
      </c>
    </row>
    <row r="16303" spans="9:9" x14ac:dyDescent="0.25">
      <c r="I16303" t="str">
        <f t="shared" si="286"/>
        <v/>
      </c>
    </row>
    <row r="16304" spans="9:9" x14ac:dyDescent="0.25">
      <c r="I16304" t="str">
        <f t="shared" si="286"/>
        <v/>
      </c>
    </row>
    <row r="16305" spans="9:9" x14ac:dyDescent="0.25">
      <c r="I16305" t="str">
        <f t="shared" si="286"/>
        <v/>
      </c>
    </row>
    <row r="16306" spans="9:9" x14ac:dyDescent="0.25">
      <c r="I16306" t="str">
        <f t="shared" si="286"/>
        <v/>
      </c>
    </row>
    <row r="16307" spans="9:9" x14ac:dyDescent="0.25">
      <c r="I16307" t="str">
        <f t="shared" si="286"/>
        <v/>
      </c>
    </row>
    <row r="16308" spans="9:9" x14ac:dyDescent="0.25">
      <c r="I16308" t="str">
        <f t="shared" si="286"/>
        <v/>
      </c>
    </row>
    <row r="16309" spans="9:9" x14ac:dyDescent="0.25">
      <c r="I16309" t="str">
        <f t="shared" si="286"/>
        <v/>
      </c>
    </row>
    <row r="16310" spans="9:9" x14ac:dyDescent="0.25">
      <c r="I16310" t="str">
        <f t="shared" si="286"/>
        <v/>
      </c>
    </row>
    <row r="16311" spans="9:9" x14ac:dyDescent="0.25">
      <c r="I16311" t="str">
        <f t="shared" si="286"/>
        <v/>
      </c>
    </row>
    <row r="16312" spans="9:9" x14ac:dyDescent="0.25">
      <c r="I16312" t="str">
        <f t="shared" si="286"/>
        <v/>
      </c>
    </row>
    <row r="16313" spans="9:9" x14ac:dyDescent="0.25">
      <c r="I16313" t="str">
        <f t="shared" si="286"/>
        <v/>
      </c>
    </row>
    <row r="16314" spans="9:9" x14ac:dyDescent="0.25">
      <c r="I16314" t="str">
        <f t="shared" si="286"/>
        <v/>
      </c>
    </row>
    <row r="16315" spans="9:9" x14ac:dyDescent="0.25">
      <c r="I16315" t="str">
        <f t="shared" si="286"/>
        <v/>
      </c>
    </row>
    <row r="16316" spans="9:9" x14ac:dyDescent="0.25">
      <c r="I16316" t="str">
        <f t="shared" si="286"/>
        <v/>
      </c>
    </row>
    <row r="16317" spans="9:9" x14ac:dyDescent="0.25">
      <c r="I16317" t="str">
        <f t="shared" si="286"/>
        <v/>
      </c>
    </row>
    <row r="16318" spans="9:9" x14ac:dyDescent="0.25">
      <c r="I16318" t="str">
        <f t="shared" si="286"/>
        <v/>
      </c>
    </row>
    <row r="16319" spans="9:9" x14ac:dyDescent="0.25">
      <c r="I16319" t="str">
        <f t="shared" si="286"/>
        <v/>
      </c>
    </row>
    <row r="16320" spans="9:9" x14ac:dyDescent="0.25">
      <c r="I16320" t="str">
        <f t="shared" si="286"/>
        <v/>
      </c>
    </row>
    <row r="16321" spans="9:9" x14ac:dyDescent="0.25">
      <c r="I16321" t="str">
        <f t="shared" si="286"/>
        <v/>
      </c>
    </row>
    <row r="16322" spans="9:9" x14ac:dyDescent="0.25">
      <c r="I16322" t="str">
        <f t="shared" si="286"/>
        <v/>
      </c>
    </row>
    <row r="16323" spans="9:9" x14ac:dyDescent="0.25">
      <c r="I16323" t="str">
        <f t="shared" si="286"/>
        <v/>
      </c>
    </row>
    <row r="16324" spans="9:9" x14ac:dyDescent="0.25">
      <c r="I16324" t="str">
        <f t="shared" si="286"/>
        <v/>
      </c>
    </row>
    <row r="16325" spans="9:9" x14ac:dyDescent="0.25">
      <c r="I16325" t="str">
        <f t="shared" si="286"/>
        <v/>
      </c>
    </row>
    <row r="16326" spans="9:9" x14ac:dyDescent="0.25">
      <c r="I16326" t="str">
        <f t="shared" ref="I16326:I16389" si="287">IF(OR(H16326="",H16326="(blank)"),"",1)</f>
        <v/>
      </c>
    </row>
    <row r="16327" spans="9:9" x14ac:dyDescent="0.25">
      <c r="I16327" t="str">
        <f t="shared" si="287"/>
        <v/>
      </c>
    </row>
    <row r="16328" spans="9:9" x14ac:dyDescent="0.25">
      <c r="I16328" t="str">
        <f t="shared" si="287"/>
        <v/>
      </c>
    </row>
    <row r="16329" spans="9:9" x14ac:dyDescent="0.25">
      <c r="I16329" t="str">
        <f t="shared" si="287"/>
        <v/>
      </c>
    </row>
    <row r="16330" spans="9:9" x14ac:dyDescent="0.25">
      <c r="I16330" t="str">
        <f t="shared" si="287"/>
        <v/>
      </c>
    </row>
    <row r="16331" spans="9:9" x14ac:dyDescent="0.25">
      <c r="I16331" t="str">
        <f t="shared" si="287"/>
        <v/>
      </c>
    </row>
    <row r="16332" spans="9:9" x14ac:dyDescent="0.25">
      <c r="I16332" t="str">
        <f t="shared" si="287"/>
        <v/>
      </c>
    </row>
    <row r="16333" spans="9:9" x14ac:dyDescent="0.25">
      <c r="I16333" t="str">
        <f t="shared" si="287"/>
        <v/>
      </c>
    </row>
    <row r="16334" spans="9:9" x14ac:dyDescent="0.25">
      <c r="I16334" t="str">
        <f t="shared" si="287"/>
        <v/>
      </c>
    </row>
    <row r="16335" spans="9:9" x14ac:dyDescent="0.25">
      <c r="I16335" t="str">
        <f t="shared" si="287"/>
        <v/>
      </c>
    </row>
    <row r="16336" spans="9:9" x14ac:dyDescent="0.25">
      <c r="I16336" t="str">
        <f t="shared" si="287"/>
        <v/>
      </c>
    </row>
    <row r="16337" spans="9:9" x14ac:dyDescent="0.25">
      <c r="I16337" t="str">
        <f t="shared" si="287"/>
        <v/>
      </c>
    </row>
    <row r="16338" spans="9:9" x14ac:dyDescent="0.25">
      <c r="I16338" t="str">
        <f t="shared" si="287"/>
        <v/>
      </c>
    </row>
    <row r="16339" spans="9:9" x14ac:dyDescent="0.25">
      <c r="I16339" t="str">
        <f t="shared" si="287"/>
        <v/>
      </c>
    </row>
    <row r="16340" spans="9:9" x14ac:dyDescent="0.25">
      <c r="I16340" t="str">
        <f t="shared" si="287"/>
        <v/>
      </c>
    </row>
    <row r="16341" spans="9:9" x14ac:dyDescent="0.25">
      <c r="I16341" t="str">
        <f t="shared" si="287"/>
        <v/>
      </c>
    </row>
    <row r="16342" spans="9:9" x14ac:dyDescent="0.25">
      <c r="I16342" t="str">
        <f t="shared" si="287"/>
        <v/>
      </c>
    </row>
    <row r="16343" spans="9:9" x14ac:dyDescent="0.25">
      <c r="I16343" t="str">
        <f t="shared" si="287"/>
        <v/>
      </c>
    </row>
    <row r="16344" spans="9:9" x14ac:dyDescent="0.25">
      <c r="I16344" t="str">
        <f t="shared" si="287"/>
        <v/>
      </c>
    </row>
    <row r="16345" spans="9:9" x14ac:dyDescent="0.25">
      <c r="I16345" t="str">
        <f t="shared" si="287"/>
        <v/>
      </c>
    </row>
    <row r="16346" spans="9:9" x14ac:dyDescent="0.25">
      <c r="I16346" t="str">
        <f t="shared" si="287"/>
        <v/>
      </c>
    </row>
    <row r="16347" spans="9:9" x14ac:dyDescent="0.25">
      <c r="I16347" t="str">
        <f t="shared" si="287"/>
        <v/>
      </c>
    </row>
    <row r="16348" spans="9:9" x14ac:dyDescent="0.25">
      <c r="I16348" t="str">
        <f t="shared" si="287"/>
        <v/>
      </c>
    </row>
    <row r="16349" spans="9:9" x14ac:dyDescent="0.25">
      <c r="I16349" t="str">
        <f t="shared" si="287"/>
        <v/>
      </c>
    </row>
    <row r="16350" spans="9:9" x14ac:dyDescent="0.25">
      <c r="I16350" t="str">
        <f t="shared" si="287"/>
        <v/>
      </c>
    </row>
    <row r="16351" spans="9:9" x14ac:dyDescent="0.25">
      <c r="I16351" t="str">
        <f t="shared" si="287"/>
        <v/>
      </c>
    </row>
    <row r="16352" spans="9:9" x14ac:dyDescent="0.25">
      <c r="I16352" t="str">
        <f t="shared" si="287"/>
        <v/>
      </c>
    </row>
    <row r="16353" spans="9:9" x14ac:dyDescent="0.25">
      <c r="I16353" t="str">
        <f t="shared" si="287"/>
        <v/>
      </c>
    </row>
    <row r="16354" spans="9:9" x14ac:dyDescent="0.25">
      <c r="I16354" t="str">
        <f t="shared" si="287"/>
        <v/>
      </c>
    </row>
    <row r="16355" spans="9:9" x14ac:dyDescent="0.25">
      <c r="I16355" t="str">
        <f t="shared" si="287"/>
        <v/>
      </c>
    </row>
    <row r="16356" spans="9:9" x14ac:dyDescent="0.25">
      <c r="I16356" t="str">
        <f t="shared" si="287"/>
        <v/>
      </c>
    </row>
    <row r="16357" spans="9:9" x14ac:dyDescent="0.25">
      <c r="I16357" t="str">
        <f t="shared" si="287"/>
        <v/>
      </c>
    </row>
    <row r="16358" spans="9:9" x14ac:dyDescent="0.25">
      <c r="I16358" t="str">
        <f t="shared" si="287"/>
        <v/>
      </c>
    </row>
    <row r="16359" spans="9:9" x14ac:dyDescent="0.25">
      <c r="I16359" t="str">
        <f t="shared" si="287"/>
        <v/>
      </c>
    </row>
    <row r="16360" spans="9:9" x14ac:dyDescent="0.25">
      <c r="I16360" t="str">
        <f t="shared" si="287"/>
        <v/>
      </c>
    </row>
    <row r="16361" spans="9:9" x14ac:dyDescent="0.25">
      <c r="I16361" t="str">
        <f t="shared" si="287"/>
        <v/>
      </c>
    </row>
    <row r="16362" spans="9:9" x14ac:dyDescent="0.25">
      <c r="I16362" t="str">
        <f t="shared" si="287"/>
        <v/>
      </c>
    </row>
    <row r="16363" spans="9:9" x14ac:dyDescent="0.25">
      <c r="I16363" t="str">
        <f t="shared" si="287"/>
        <v/>
      </c>
    </row>
    <row r="16364" spans="9:9" x14ac:dyDescent="0.25">
      <c r="I16364" t="str">
        <f t="shared" si="287"/>
        <v/>
      </c>
    </row>
    <row r="16365" spans="9:9" x14ac:dyDescent="0.25">
      <c r="I16365" t="str">
        <f t="shared" si="287"/>
        <v/>
      </c>
    </row>
    <row r="16366" spans="9:9" x14ac:dyDescent="0.25">
      <c r="I16366" t="str">
        <f t="shared" si="287"/>
        <v/>
      </c>
    </row>
    <row r="16367" spans="9:9" x14ac:dyDescent="0.25">
      <c r="I16367" t="str">
        <f t="shared" si="287"/>
        <v/>
      </c>
    </row>
    <row r="16368" spans="9:9" x14ac:dyDescent="0.25">
      <c r="I16368" t="str">
        <f t="shared" si="287"/>
        <v/>
      </c>
    </row>
    <row r="16369" spans="9:9" x14ac:dyDescent="0.25">
      <c r="I16369" t="str">
        <f t="shared" si="287"/>
        <v/>
      </c>
    </row>
    <row r="16370" spans="9:9" x14ac:dyDescent="0.25">
      <c r="I16370" t="str">
        <f t="shared" si="287"/>
        <v/>
      </c>
    </row>
    <row r="16371" spans="9:9" x14ac:dyDescent="0.25">
      <c r="I16371" t="str">
        <f t="shared" si="287"/>
        <v/>
      </c>
    </row>
    <row r="16372" spans="9:9" x14ac:dyDescent="0.25">
      <c r="I16372" t="str">
        <f t="shared" si="287"/>
        <v/>
      </c>
    </row>
    <row r="16373" spans="9:9" x14ac:dyDescent="0.25">
      <c r="I16373" t="str">
        <f t="shared" si="287"/>
        <v/>
      </c>
    </row>
    <row r="16374" spans="9:9" x14ac:dyDescent="0.25">
      <c r="I16374" t="str">
        <f t="shared" si="287"/>
        <v/>
      </c>
    </row>
    <row r="16375" spans="9:9" x14ac:dyDescent="0.25">
      <c r="I16375" t="str">
        <f t="shared" si="287"/>
        <v/>
      </c>
    </row>
    <row r="16376" spans="9:9" x14ac:dyDescent="0.25">
      <c r="I16376" t="str">
        <f t="shared" si="287"/>
        <v/>
      </c>
    </row>
    <row r="16377" spans="9:9" x14ac:dyDescent="0.25">
      <c r="I16377" t="str">
        <f t="shared" si="287"/>
        <v/>
      </c>
    </row>
    <row r="16378" spans="9:9" x14ac:dyDescent="0.25">
      <c r="I16378" t="str">
        <f t="shared" si="287"/>
        <v/>
      </c>
    </row>
    <row r="16379" spans="9:9" x14ac:dyDescent="0.25">
      <c r="I16379" t="str">
        <f t="shared" si="287"/>
        <v/>
      </c>
    </row>
    <row r="16380" spans="9:9" x14ac:dyDescent="0.25">
      <c r="I16380" t="str">
        <f t="shared" si="287"/>
        <v/>
      </c>
    </row>
    <row r="16381" spans="9:9" x14ac:dyDescent="0.25">
      <c r="I16381" t="str">
        <f t="shared" si="287"/>
        <v/>
      </c>
    </row>
    <row r="16382" spans="9:9" x14ac:dyDescent="0.25">
      <c r="I16382" t="str">
        <f t="shared" si="287"/>
        <v/>
      </c>
    </row>
    <row r="16383" spans="9:9" x14ac:dyDescent="0.25">
      <c r="I16383" t="str">
        <f t="shared" si="287"/>
        <v/>
      </c>
    </row>
    <row r="16384" spans="9:9" x14ac:dyDescent="0.25">
      <c r="I16384" t="str">
        <f t="shared" si="287"/>
        <v/>
      </c>
    </row>
    <row r="16385" spans="9:9" x14ac:dyDescent="0.25">
      <c r="I16385" t="str">
        <f t="shared" si="287"/>
        <v/>
      </c>
    </row>
    <row r="16386" spans="9:9" x14ac:dyDescent="0.25">
      <c r="I16386" t="str">
        <f t="shared" si="287"/>
        <v/>
      </c>
    </row>
    <row r="16387" spans="9:9" x14ac:dyDescent="0.25">
      <c r="I16387" t="str">
        <f t="shared" si="287"/>
        <v/>
      </c>
    </row>
    <row r="16388" spans="9:9" x14ac:dyDescent="0.25">
      <c r="I16388" t="str">
        <f t="shared" si="287"/>
        <v/>
      </c>
    </row>
    <row r="16389" spans="9:9" x14ac:dyDescent="0.25">
      <c r="I16389" t="str">
        <f t="shared" si="287"/>
        <v/>
      </c>
    </row>
    <row r="16390" spans="9:9" x14ac:dyDescent="0.25">
      <c r="I16390" t="str">
        <f t="shared" ref="I16390:I16453" si="288">IF(OR(H16390="",H16390="(blank)"),"",1)</f>
        <v/>
      </c>
    </row>
    <row r="16391" spans="9:9" x14ac:dyDescent="0.25">
      <c r="I16391" t="str">
        <f t="shared" si="288"/>
        <v/>
      </c>
    </row>
    <row r="16392" spans="9:9" x14ac:dyDescent="0.25">
      <c r="I16392" t="str">
        <f t="shared" si="288"/>
        <v/>
      </c>
    </row>
    <row r="16393" spans="9:9" x14ac:dyDescent="0.25">
      <c r="I16393" t="str">
        <f t="shared" si="288"/>
        <v/>
      </c>
    </row>
    <row r="16394" spans="9:9" x14ac:dyDescent="0.25">
      <c r="I16394" t="str">
        <f t="shared" si="288"/>
        <v/>
      </c>
    </row>
    <row r="16395" spans="9:9" x14ac:dyDescent="0.25">
      <c r="I16395" t="str">
        <f t="shared" si="288"/>
        <v/>
      </c>
    </row>
    <row r="16396" spans="9:9" x14ac:dyDescent="0.25">
      <c r="I16396" t="str">
        <f t="shared" si="288"/>
        <v/>
      </c>
    </row>
    <row r="16397" spans="9:9" x14ac:dyDescent="0.25">
      <c r="I16397" t="str">
        <f t="shared" si="288"/>
        <v/>
      </c>
    </row>
    <row r="16398" spans="9:9" x14ac:dyDescent="0.25">
      <c r="I16398" t="str">
        <f t="shared" si="288"/>
        <v/>
      </c>
    </row>
    <row r="16399" spans="9:9" x14ac:dyDescent="0.25">
      <c r="I16399" t="str">
        <f t="shared" si="288"/>
        <v/>
      </c>
    </row>
    <row r="16400" spans="9:9" x14ac:dyDescent="0.25">
      <c r="I16400" t="str">
        <f t="shared" si="288"/>
        <v/>
      </c>
    </row>
    <row r="16401" spans="9:9" x14ac:dyDescent="0.25">
      <c r="I16401" t="str">
        <f t="shared" si="288"/>
        <v/>
      </c>
    </row>
    <row r="16402" spans="9:9" x14ac:dyDescent="0.25">
      <c r="I16402" t="str">
        <f t="shared" si="288"/>
        <v/>
      </c>
    </row>
    <row r="16403" spans="9:9" x14ac:dyDescent="0.25">
      <c r="I16403" t="str">
        <f t="shared" si="288"/>
        <v/>
      </c>
    </row>
    <row r="16404" spans="9:9" x14ac:dyDescent="0.25">
      <c r="I16404" t="str">
        <f t="shared" si="288"/>
        <v/>
      </c>
    </row>
    <row r="16405" spans="9:9" x14ac:dyDescent="0.25">
      <c r="I16405" t="str">
        <f t="shared" si="288"/>
        <v/>
      </c>
    </row>
    <row r="16406" spans="9:9" x14ac:dyDescent="0.25">
      <c r="I16406" t="str">
        <f t="shared" si="288"/>
        <v/>
      </c>
    </row>
    <row r="16407" spans="9:9" x14ac:dyDescent="0.25">
      <c r="I16407" t="str">
        <f t="shared" si="288"/>
        <v/>
      </c>
    </row>
    <row r="16408" spans="9:9" x14ac:dyDescent="0.25">
      <c r="I16408" t="str">
        <f t="shared" si="288"/>
        <v/>
      </c>
    </row>
    <row r="16409" spans="9:9" x14ac:dyDescent="0.25">
      <c r="I16409" t="str">
        <f t="shared" si="288"/>
        <v/>
      </c>
    </row>
    <row r="16410" spans="9:9" x14ac:dyDescent="0.25">
      <c r="I16410" t="str">
        <f t="shared" si="288"/>
        <v/>
      </c>
    </row>
    <row r="16411" spans="9:9" x14ac:dyDescent="0.25">
      <c r="I16411" t="str">
        <f t="shared" si="288"/>
        <v/>
      </c>
    </row>
    <row r="16412" spans="9:9" x14ac:dyDescent="0.25">
      <c r="I16412" t="str">
        <f t="shared" si="288"/>
        <v/>
      </c>
    </row>
    <row r="16413" spans="9:9" x14ac:dyDescent="0.25">
      <c r="I16413" t="str">
        <f t="shared" si="288"/>
        <v/>
      </c>
    </row>
    <row r="16414" spans="9:9" x14ac:dyDescent="0.25">
      <c r="I16414" t="str">
        <f t="shared" si="288"/>
        <v/>
      </c>
    </row>
    <row r="16415" spans="9:9" x14ac:dyDescent="0.25">
      <c r="I16415" t="str">
        <f t="shared" si="288"/>
        <v/>
      </c>
    </row>
    <row r="16416" spans="9:9" x14ac:dyDescent="0.25">
      <c r="I16416" t="str">
        <f t="shared" si="288"/>
        <v/>
      </c>
    </row>
    <row r="16417" spans="9:9" x14ac:dyDescent="0.25">
      <c r="I16417" t="str">
        <f t="shared" si="288"/>
        <v/>
      </c>
    </row>
    <row r="16418" spans="9:9" x14ac:dyDescent="0.25">
      <c r="I16418" t="str">
        <f t="shared" si="288"/>
        <v/>
      </c>
    </row>
    <row r="16419" spans="9:9" x14ac:dyDescent="0.25">
      <c r="I16419" t="str">
        <f t="shared" si="288"/>
        <v/>
      </c>
    </row>
    <row r="16420" spans="9:9" x14ac:dyDescent="0.25">
      <c r="I16420" t="str">
        <f t="shared" si="288"/>
        <v/>
      </c>
    </row>
    <row r="16421" spans="9:9" x14ac:dyDescent="0.25">
      <c r="I16421" t="str">
        <f t="shared" si="288"/>
        <v/>
      </c>
    </row>
    <row r="16422" spans="9:9" x14ac:dyDescent="0.25">
      <c r="I16422" t="str">
        <f t="shared" si="288"/>
        <v/>
      </c>
    </row>
    <row r="16423" spans="9:9" x14ac:dyDescent="0.25">
      <c r="I16423" t="str">
        <f t="shared" si="288"/>
        <v/>
      </c>
    </row>
    <row r="16424" spans="9:9" x14ac:dyDescent="0.25">
      <c r="I16424" t="str">
        <f t="shared" si="288"/>
        <v/>
      </c>
    </row>
    <row r="16425" spans="9:9" x14ac:dyDescent="0.25">
      <c r="I16425" t="str">
        <f t="shared" si="288"/>
        <v/>
      </c>
    </row>
    <row r="16426" spans="9:9" x14ac:dyDescent="0.25">
      <c r="I16426" t="str">
        <f t="shared" si="288"/>
        <v/>
      </c>
    </row>
    <row r="16427" spans="9:9" x14ac:dyDescent="0.25">
      <c r="I16427" t="str">
        <f t="shared" si="288"/>
        <v/>
      </c>
    </row>
    <row r="16428" spans="9:9" x14ac:dyDescent="0.25">
      <c r="I16428" t="str">
        <f t="shared" si="288"/>
        <v/>
      </c>
    </row>
    <row r="16429" spans="9:9" x14ac:dyDescent="0.25">
      <c r="I16429" t="str">
        <f t="shared" si="288"/>
        <v/>
      </c>
    </row>
    <row r="16430" spans="9:9" x14ac:dyDescent="0.25">
      <c r="I16430" t="str">
        <f t="shared" si="288"/>
        <v/>
      </c>
    </row>
    <row r="16431" spans="9:9" x14ac:dyDescent="0.25">
      <c r="I16431" t="str">
        <f t="shared" si="288"/>
        <v/>
      </c>
    </row>
    <row r="16432" spans="9:9" x14ac:dyDescent="0.25">
      <c r="I16432" t="str">
        <f t="shared" si="288"/>
        <v/>
      </c>
    </row>
    <row r="16433" spans="9:9" x14ac:dyDescent="0.25">
      <c r="I16433" t="str">
        <f t="shared" si="288"/>
        <v/>
      </c>
    </row>
    <row r="16434" spans="9:9" x14ac:dyDescent="0.25">
      <c r="I16434" t="str">
        <f t="shared" si="288"/>
        <v/>
      </c>
    </row>
    <row r="16435" spans="9:9" x14ac:dyDescent="0.25">
      <c r="I16435" t="str">
        <f t="shared" si="288"/>
        <v/>
      </c>
    </row>
    <row r="16436" spans="9:9" x14ac:dyDescent="0.25">
      <c r="I16436" t="str">
        <f t="shared" si="288"/>
        <v/>
      </c>
    </row>
    <row r="16437" spans="9:9" x14ac:dyDescent="0.25">
      <c r="I16437" t="str">
        <f t="shared" si="288"/>
        <v/>
      </c>
    </row>
    <row r="16438" spans="9:9" x14ac:dyDescent="0.25">
      <c r="I16438" t="str">
        <f t="shared" si="288"/>
        <v/>
      </c>
    </row>
    <row r="16439" spans="9:9" x14ac:dyDescent="0.25">
      <c r="I16439" t="str">
        <f t="shared" si="288"/>
        <v/>
      </c>
    </row>
    <row r="16440" spans="9:9" x14ac:dyDescent="0.25">
      <c r="I16440" t="str">
        <f t="shared" si="288"/>
        <v/>
      </c>
    </row>
    <row r="16441" spans="9:9" x14ac:dyDescent="0.25">
      <c r="I16441" t="str">
        <f t="shared" si="288"/>
        <v/>
      </c>
    </row>
    <row r="16442" spans="9:9" x14ac:dyDescent="0.25">
      <c r="I16442" t="str">
        <f t="shared" si="288"/>
        <v/>
      </c>
    </row>
    <row r="16443" spans="9:9" x14ac:dyDescent="0.25">
      <c r="I16443" t="str">
        <f t="shared" si="288"/>
        <v/>
      </c>
    </row>
    <row r="16444" spans="9:9" x14ac:dyDescent="0.25">
      <c r="I16444" t="str">
        <f t="shared" si="288"/>
        <v/>
      </c>
    </row>
    <row r="16445" spans="9:9" x14ac:dyDescent="0.25">
      <c r="I16445" t="str">
        <f t="shared" si="288"/>
        <v/>
      </c>
    </row>
    <row r="16446" spans="9:9" x14ac:dyDescent="0.25">
      <c r="I16446" t="str">
        <f t="shared" si="288"/>
        <v/>
      </c>
    </row>
    <row r="16447" spans="9:9" x14ac:dyDescent="0.25">
      <c r="I16447" t="str">
        <f t="shared" si="288"/>
        <v/>
      </c>
    </row>
    <row r="16448" spans="9:9" x14ac:dyDescent="0.25">
      <c r="I16448" t="str">
        <f t="shared" si="288"/>
        <v/>
      </c>
    </row>
    <row r="16449" spans="9:9" x14ac:dyDescent="0.25">
      <c r="I16449" t="str">
        <f t="shared" si="288"/>
        <v/>
      </c>
    </row>
    <row r="16450" spans="9:9" x14ac:dyDescent="0.25">
      <c r="I16450" t="str">
        <f t="shared" si="288"/>
        <v/>
      </c>
    </row>
    <row r="16451" spans="9:9" x14ac:dyDescent="0.25">
      <c r="I16451" t="str">
        <f t="shared" si="288"/>
        <v/>
      </c>
    </row>
    <row r="16452" spans="9:9" x14ac:dyDescent="0.25">
      <c r="I16452" t="str">
        <f t="shared" si="288"/>
        <v/>
      </c>
    </row>
    <row r="16453" spans="9:9" x14ac:dyDescent="0.25">
      <c r="I16453" t="str">
        <f t="shared" si="288"/>
        <v/>
      </c>
    </row>
    <row r="16454" spans="9:9" x14ac:dyDescent="0.25">
      <c r="I16454" t="str">
        <f t="shared" ref="I16454:I16517" si="289">IF(OR(H16454="",H16454="(blank)"),"",1)</f>
        <v/>
      </c>
    </row>
    <row r="16455" spans="9:9" x14ac:dyDescent="0.25">
      <c r="I16455" t="str">
        <f t="shared" si="289"/>
        <v/>
      </c>
    </row>
    <row r="16456" spans="9:9" x14ac:dyDescent="0.25">
      <c r="I16456" t="str">
        <f t="shared" si="289"/>
        <v/>
      </c>
    </row>
    <row r="16457" spans="9:9" x14ac:dyDescent="0.25">
      <c r="I16457" t="str">
        <f t="shared" si="289"/>
        <v/>
      </c>
    </row>
    <row r="16458" spans="9:9" x14ac:dyDescent="0.25">
      <c r="I16458" t="str">
        <f t="shared" si="289"/>
        <v/>
      </c>
    </row>
    <row r="16459" spans="9:9" x14ac:dyDescent="0.25">
      <c r="I16459" t="str">
        <f t="shared" si="289"/>
        <v/>
      </c>
    </row>
    <row r="16460" spans="9:9" x14ac:dyDescent="0.25">
      <c r="I16460" t="str">
        <f t="shared" si="289"/>
        <v/>
      </c>
    </row>
    <row r="16461" spans="9:9" x14ac:dyDescent="0.25">
      <c r="I16461" t="str">
        <f t="shared" si="289"/>
        <v/>
      </c>
    </row>
    <row r="16462" spans="9:9" x14ac:dyDescent="0.25">
      <c r="I16462" t="str">
        <f t="shared" si="289"/>
        <v/>
      </c>
    </row>
    <row r="16463" spans="9:9" x14ac:dyDescent="0.25">
      <c r="I16463" t="str">
        <f t="shared" si="289"/>
        <v/>
      </c>
    </row>
    <row r="16464" spans="9:9" x14ac:dyDescent="0.25">
      <c r="I16464" t="str">
        <f t="shared" si="289"/>
        <v/>
      </c>
    </row>
    <row r="16465" spans="9:9" x14ac:dyDescent="0.25">
      <c r="I16465" t="str">
        <f t="shared" si="289"/>
        <v/>
      </c>
    </row>
    <row r="16466" spans="9:9" x14ac:dyDescent="0.25">
      <c r="I16466" t="str">
        <f t="shared" si="289"/>
        <v/>
      </c>
    </row>
    <row r="16467" spans="9:9" x14ac:dyDescent="0.25">
      <c r="I16467" t="str">
        <f t="shared" si="289"/>
        <v/>
      </c>
    </row>
    <row r="16468" spans="9:9" x14ac:dyDescent="0.25">
      <c r="I16468" t="str">
        <f t="shared" si="289"/>
        <v/>
      </c>
    </row>
    <row r="16469" spans="9:9" x14ac:dyDescent="0.25">
      <c r="I16469" t="str">
        <f t="shared" si="289"/>
        <v/>
      </c>
    </row>
    <row r="16470" spans="9:9" x14ac:dyDescent="0.25">
      <c r="I16470" t="str">
        <f t="shared" si="289"/>
        <v/>
      </c>
    </row>
    <row r="16471" spans="9:9" x14ac:dyDescent="0.25">
      <c r="I16471" t="str">
        <f t="shared" si="289"/>
        <v/>
      </c>
    </row>
    <row r="16472" spans="9:9" x14ac:dyDescent="0.25">
      <c r="I16472" t="str">
        <f t="shared" si="289"/>
        <v/>
      </c>
    </row>
    <row r="16473" spans="9:9" x14ac:dyDescent="0.25">
      <c r="I16473" t="str">
        <f t="shared" si="289"/>
        <v/>
      </c>
    </row>
    <row r="16474" spans="9:9" x14ac:dyDescent="0.25">
      <c r="I16474" t="str">
        <f t="shared" si="289"/>
        <v/>
      </c>
    </row>
    <row r="16475" spans="9:9" x14ac:dyDescent="0.25">
      <c r="I16475" t="str">
        <f t="shared" si="289"/>
        <v/>
      </c>
    </row>
    <row r="16476" spans="9:9" x14ac:dyDescent="0.25">
      <c r="I16476" t="str">
        <f t="shared" si="289"/>
        <v/>
      </c>
    </row>
    <row r="16477" spans="9:9" x14ac:dyDescent="0.25">
      <c r="I16477" t="str">
        <f t="shared" si="289"/>
        <v/>
      </c>
    </row>
    <row r="16478" spans="9:9" x14ac:dyDescent="0.25">
      <c r="I16478" t="str">
        <f t="shared" si="289"/>
        <v/>
      </c>
    </row>
    <row r="16479" spans="9:9" x14ac:dyDescent="0.25">
      <c r="I16479" t="str">
        <f t="shared" si="289"/>
        <v/>
      </c>
    </row>
    <row r="16480" spans="9:9" x14ac:dyDescent="0.25">
      <c r="I16480" t="str">
        <f t="shared" si="289"/>
        <v/>
      </c>
    </row>
    <row r="16481" spans="9:9" x14ac:dyDescent="0.25">
      <c r="I16481" t="str">
        <f t="shared" si="289"/>
        <v/>
      </c>
    </row>
    <row r="16482" spans="9:9" x14ac:dyDescent="0.25">
      <c r="I16482" t="str">
        <f t="shared" si="289"/>
        <v/>
      </c>
    </row>
    <row r="16483" spans="9:9" x14ac:dyDescent="0.25">
      <c r="I16483" t="str">
        <f t="shared" si="289"/>
        <v/>
      </c>
    </row>
    <row r="16484" spans="9:9" x14ac:dyDescent="0.25">
      <c r="I16484" t="str">
        <f t="shared" si="289"/>
        <v/>
      </c>
    </row>
    <row r="16485" spans="9:9" x14ac:dyDescent="0.25">
      <c r="I16485" t="str">
        <f t="shared" si="289"/>
        <v/>
      </c>
    </row>
    <row r="16486" spans="9:9" x14ac:dyDescent="0.25">
      <c r="I16486" t="str">
        <f t="shared" si="289"/>
        <v/>
      </c>
    </row>
    <row r="16487" spans="9:9" x14ac:dyDescent="0.25">
      <c r="I16487" t="str">
        <f t="shared" si="289"/>
        <v/>
      </c>
    </row>
    <row r="16488" spans="9:9" x14ac:dyDescent="0.25">
      <c r="I16488" t="str">
        <f t="shared" si="289"/>
        <v/>
      </c>
    </row>
    <row r="16489" spans="9:9" x14ac:dyDescent="0.25">
      <c r="I16489" t="str">
        <f t="shared" si="289"/>
        <v/>
      </c>
    </row>
    <row r="16490" spans="9:9" x14ac:dyDescent="0.25">
      <c r="I16490" t="str">
        <f t="shared" si="289"/>
        <v/>
      </c>
    </row>
    <row r="16491" spans="9:9" x14ac:dyDescent="0.25">
      <c r="I16491" t="str">
        <f t="shared" si="289"/>
        <v/>
      </c>
    </row>
    <row r="16492" spans="9:9" x14ac:dyDescent="0.25">
      <c r="I16492" t="str">
        <f t="shared" si="289"/>
        <v/>
      </c>
    </row>
    <row r="16493" spans="9:9" x14ac:dyDescent="0.25">
      <c r="I16493" t="str">
        <f t="shared" si="289"/>
        <v/>
      </c>
    </row>
    <row r="16494" spans="9:9" x14ac:dyDescent="0.25">
      <c r="I16494" t="str">
        <f t="shared" si="289"/>
        <v/>
      </c>
    </row>
    <row r="16495" spans="9:9" x14ac:dyDescent="0.25">
      <c r="I16495" t="str">
        <f t="shared" si="289"/>
        <v/>
      </c>
    </row>
    <row r="16496" spans="9:9" x14ac:dyDescent="0.25">
      <c r="I16496" t="str">
        <f t="shared" si="289"/>
        <v/>
      </c>
    </row>
    <row r="16497" spans="9:9" x14ac:dyDescent="0.25">
      <c r="I16497" t="str">
        <f t="shared" si="289"/>
        <v/>
      </c>
    </row>
    <row r="16498" spans="9:9" x14ac:dyDescent="0.25">
      <c r="I16498" t="str">
        <f t="shared" si="289"/>
        <v/>
      </c>
    </row>
    <row r="16499" spans="9:9" x14ac:dyDescent="0.25">
      <c r="I16499" t="str">
        <f t="shared" si="289"/>
        <v/>
      </c>
    </row>
    <row r="16500" spans="9:9" x14ac:dyDescent="0.25">
      <c r="I16500" t="str">
        <f t="shared" si="289"/>
        <v/>
      </c>
    </row>
    <row r="16501" spans="9:9" x14ac:dyDescent="0.25">
      <c r="I16501" t="str">
        <f t="shared" si="289"/>
        <v/>
      </c>
    </row>
    <row r="16502" spans="9:9" x14ac:dyDescent="0.25">
      <c r="I16502" t="str">
        <f t="shared" si="289"/>
        <v/>
      </c>
    </row>
    <row r="16503" spans="9:9" x14ac:dyDescent="0.25">
      <c r="I16503" t="str">
        <f t="shared" si="289"/>
        <v/>
      </c>
    </row>
    <row r="16504" spans="9:9" x14ac:dyDescent="0.25">
      <c r="I16504" t="str">
        <f t="shared" si="289"/>
        <v/>
      </c>
    </row>
    <row r="16505" spans="9:9" x14ac:dyDescent="0.25">
      <c r="I16505" t="str">
        <f t="shared" si="289"/>
        <v/>
      </c>
    </row>
    <row r="16506" spans="9:9" x14ac:dyDescent="0.25">
      <c r="I16506" t="str">
        <f t="shared" si="289"/>
        <v/>
      </c>
    </row>
    <row r="16507" spans="9:9" x14ac:dyDescent="0.25">
      <c r="I16507" t="str">
        <f t="shared" si="289"/>
        <v/>
      </c>
    </row>
    <row r="16508" spans="9:9" x14ac:dyDescent="0.25">
      <c r="I16508" t="str">
        <f t="shared" si="289"/>
        <v/>
      </c>
    </row>
    <row r="16509" spans="9:9" x14ac:dyDescent="0.25">
      <c r="I16509" t="str">
        <f t="shared" si="289"/>
        <v/>
      </c>
    </row>
    <row r="16510" spans="9:9" x14ac:dyDescent="0.25">
      <c r="I16510" t="str">
        <f t="shared" si="289"/>
        <v/>
      </c>
    </row>
    <row r="16511" spans="9:9" x14ac:dyDescent="0.25">
      <c r="I16511" t="str">
        <f t="shared" si="289"/>
        <v/>
      </c>
    </row>
    <row r="16512" spans="9:9" x14ac:dyDescent="0.25">
      <c r="I16512" t="str">
        <f t="shared" si="289"/>
        <v/>
      </c>
    </row>
    <row r="16513" spans="9:9" x14ac:dyDescent="0.25">
      <c r="I16513" t="str">
        <f t="shared" si="289"/>
        <v/>
      </c>
    </row>
    <row r="16514" spans="9:9" x14ac:dyDescent="0.25">
      <c r="I16514" t="str">
        <f t="shared" si="289"/>
        <v/>
      </c>
    </row>
    <row r="16515" spans="9:9" x14ac:dyDescent="0.25">
      <c r="I16515" t="str">
        <f t="shared" si="289"/>
        <v/>
      </c>
    </row>
    <row r="16516" spans="9:9" x14ac:dyDescent="0.25">
      <c r="I16516" t="str">
        <f t="shared" si="289"/>
        <v/>
      </c>
    </row>
    <row r="16517" spans="9:9" x14ac:dyDescent="0.25">
      <c r="I16517" t="str">
        <f t="shared" si="289"/>
        <v/>
      </c>
    </row>
    <row r="16518" spans="9:9" x14ac:dyDescent="0.25">
      <c r="I16518" t="str">
        <f t="shared" ref="I16518:I16581" si="290">IF(OR(H16518="",H16518="(blank)"),"",1)</f>
        <v/>
      </c>
    </row>
    <row r="16519" spans="9:9" x14ac:dyDescent="0.25">
      <c r="I16519" t="str">
        <f t="shared" si="290"/>
        <v/>
      </c>
    </row>
    <row r="16520" spans="9:9" x14ac:dyDescent="0.25">
      <c r="I16520" t="str">
        <f t="shared" si="290"/>
        <v/>
      </c>
    </row>
    <row r="16521" spans="9:9" x14ac:dyDescent="0.25">
      <c r="I16521" t="str">
        <f t="shared" si="290"/>
        <v/>
      </c>
    </row>
    <row r="16522" spans="9:9" x14ac:dyDescent="0.25">
      <c r="I16522" t="str">
        <f t="shared" si="290"/>
        <v/>
      </c>
    </row>
    <row r="16523" spans="9:9" x14ac:dyDescent="0.25">
      <c r="I16523" t="str">
        <f t="shared" si="290"/>
        <v/>
      </c>
    </row>
    <row r="16524" spans="9:9" x14ac:dyDescent="0.25">
      <c r="I16524" t="str">
        <f t="shared" si="290"/>
        <v/>
      </c>
    </row>
    <row r="16525" spans="9:9" x14ac:dyDescent="0.25">
      <c r="I16525" t="str">
        <f t="shared" si="290"/>
        <v/>
      </c>
    </row>
    <row r="16526" spans="9:9" x14ac:dyDescent="0.25">
      <c r="I16526" t="str">
        <f t="shared" si="290"/>
        <v/>
      </c>
    </row>
    <row r="16527" spans="9:9" x14ac:dyDescent="0.25">
      <c r="I16527" t="str">
        <f t="shared" si="290"/>
        <v/>
      </c>
    </row>
    <row r="16528" spans="9:9" x14ac:dyDescent="0.25">
      <c r="I16528" t="str">
        <f t="shared" si="290"/>
        <v/>
      </c>
    </row>
    <row r="16529" spans="9:9" x14ac:dyDescent="0.25">
      <c r="I16529" t="str">
        <f t="shared" si="290"/>
        <v/>
      </c>
    </row>
    <row r="16530" spans="9:9" x14ac:dyDescent="0.25">
      <c r="I16530" t="str">
        <f t="shared" si="290"/>
        <v/>
      </c>
    </row>
    <row r="16531" spans="9:9" x14ac:dyDescent="0.25">
      <c r="I16531" t="str">
        <f t="shared" si="290"/>
        <v/>
      </c>
    </row>
    <row r="16532" spans="9:9" x14ac:dyDescent="0.25">
      <c r="I16532" t="str">
        <f t="shared" si="290"/>
        <v/>
      </c>
    </row>
    <row r="16533" spans="9:9" x14ac:dyDescent="0.25">
      <c r="I16533" t="str">
        <f t="shared" si="290"/>
        <v/>
      </c>
    </row>
    <row r="16534" spans="9:9" x14ac:dyDescent="0.25">
      <c r="I16534" t="str">
        <f t="shared" si="290"/>
        <v/>
      </c>
    </row>
    <row r="16535" spans="9:9" x14ac:dyDescent="0.25">
      <c r="I16535" t="str">
        <f t="shared" si="290"/>
        <v/>
      </c>
    </row>
    <row r="16536" spans="9:9" x14ac:dyDescent="0.25">
      <c r="I16536" t="str">
        <f t="shared" si="290"/>
        <v/>
      </c>
    </row>
    <row r="16537" spans="9:9" x14ac:dyDescent="0.25">
      <c r="I16537" t="str">
        <f t="shared" si="290"/>
        <v/>
      </c>
    </row>
    <row r="16538" spans="9:9" x14ac:dyDescent="0.25">
      <c r="I16538" t="str">
        <f t="shared" si="290"/>
        <v/>
      </c>
    </row>
    <row r="16539" spans="9:9" x14ac:dyDescent="0.25">
      <c r="I16539" t="str">
        <f t="shared" si="290"/>
        <v/>
      </c>
    </row>
    <row r="16540" spans="9:9" x14ac:dyDescent="0.25">
      <c r="I16540" t="str">
        <f t="shared" si="290"/>
        <v/>
      </c>
    </row>
    <row r="16541" spans="9:9" x14ac:dyDescent="0.25">
      <c r="I16541" t="str">
        <f t="shared" si="290"/>
        <v/>
      </c>
    </row>
    <row r="16542" spans="9:9" x14ac:dyDescent="0.25">
      <c r="I16542" t="str">
        <f t="shared" si="290"/>
        <v/>
      </c>
    </row>
    <row r="16543" spans="9:9" x14ac:dyDescent="0.25">
      <c r="I16543" t="str">
        <f t="shared" si="290"/>
        <v/>
      </c>
    </row>
    <row r="16544" spans="9:9" x14ac:dyDescent="0.25">
      <c r="I16544" t="str">
        <f t="shared" si="290"/>
        <v/>
      </c>
    </row>
    <row r="16545" spans="9:9" x14ac:dyDescent="0.25">
      <c r="I16545" t="str">
        <f t="shared" si="290"/>
        <v/>
      </c>
    </row>
    <row r="16546" spans="9:9" x14ac:dyDescent="0.25">
      <c r="I16546" t="str">
        <f t="shared" si="290"/>
        <v/>
      </c>
    </row>
    <row r="16547" spans="9:9" x14ac:dyDescent="0.25">
      <c r="I16547" t="str">
        <f t="shared" si="290"/>
        <v/>
      </c>
    </row>
    <row r="16548" spans="9:9" x14ac:dyDescent="0.25">
      <c r="I16548" t="str">
        <f t="shared" si="290"/>
        <v/>
      </c>
    </row>
    <row r="16549" spans="9:9" x14ac:dyDescent="0.25">
      <c r="I16549" t="str">
        <f t="shared" si="290"/>
        <v/>
      </c>
    </row>
    <row r="16550" spans="9:9" x14ac:dyDescent="0.25">
      <c r="I16550" t="str">
        <f t="shared" si="290"/>
        <v/>
      </c>
    </row>
    <row r="16551" spans="9:9" x14ac:dyDescent="0.25">
      <c r="I16551" t="str">
        <f t="shared" si="290"/>
        <v/>
      </c>
    </row>
    <row r="16552" spans="9:9" x14ac:dyDescent="0.25">
      <c r="I16552" t="str">
        <f t="shared" si="290"/>
        <v/>
      </c>
    </row>
    <row r="16553" spans="9:9" x14ac:dyDescent="0.25">
      <c r="I16553" t="str">
        <f t="shared" si="290"/>
        <v/>
      </c>
    </row>
    <row r="16554" spans="9:9" x14ac:dyDescent="0.25">
      <c r="I16554" t="str">
        <f t="shared" si="290"/>
        <v/>
      </c>
    </row>
    <row r="16555" spans="9:9" x14ac:dyDescent="0.25">
      <c r="I16555" t="str">
        <f t="shared" si="290"/>
        <v/>
      </c>
    </row>
    <row r="16556" spans="9:9" x14ac:dyDescent="0.25">
      <c r="I16556" t="str">
        <f t="shared" si="290"/>
        <v/>
      </c>
    </row>
    <row r="16557" spans="9:9" x14ac:dyDescent="0.25">
      <c r="I16557" t="str">
        <f t="shared" si="290"/>
        <v/>
      </c>
    </row>
    <row r="16558" spans="9:9" x14ac:dyDescent="0.25">
      <c r="I16558" t="str">
        <f t="shared" si="290"/>
        <v/>
      </c>
    </row>
    <row r="16559" spans="9:9" x14ac:dyDescent="0.25">
      <c r="I16559" t="str">
        <f t="shared" si="290"/>
        <v/>
      </c>
    </row>
    <row r="16560" spans="9:9" x14ac:dyDescent="0.25">
      <c r="I16560" t="str">
        <f t="shared" si="290"/>
        <v/>
      </c>
    </row>
    <row r="16561" spans="9:9" x14ac:dyDescent="0.25">
      <c r="I16561" t="str">
        <f t="shared" si="290"/>
        <v/>
      </c>
    </row>
    <row r="16562" spans="9:9" x14ac:dyDescent="0.25">
      <c r="I16562" t="str">
        <f t="shared" si="290"/>
        <v/>
      </c>
    </row>
    <row r="16563" spans="9:9" x14ac:dyDescent="0.25">
      <c r="I16563" t="str">
        <f t="shared" si="290"/>
        <v/>
      </c>
    </row>
    <row r="16564" spans="9:9" x14ac:dyDescent="0.25">
      <c r="I16564" t="str">
        <f t="shared" si="290"/>
        <v/>
      </c>
    </row>
    <row r="16565" spans="9:9" x14ac:dyDescent="0.25">
      <c r="I16565" t="str">
        <f t="shared" si="290"/>
        <v/>
      </c>
    </row>
    <row r="16566" spans="9:9" x14ac:dyDescent="0.25">
      <c r="I16566" t="str">
        <f t="shared" si="290"/>
        <v/>
      </c>
    </row>
    <row r="16567" spans="9:9" x14ac:dyDescent="0.25">
      <c r="I16567" t="str">
        <f t="shared" si="290"/>
        <v/>
      </c>
    </row>
    <row r="16568" spans="9:9" x14ac:dyDescent="0.25">
      <c r="I16568" t="str">
        <f t="shared" si="290"/>
        <v/>
      </c>
    </row>
    <row r="16569" spans="9:9" x14ac:dyDescent="0.25">
      <c r="I16569" t="str">
        <f t="shared" si="290"/>
        <v/>
      </c>
    </row>
    <row r="16570" spans="9:9" x14ac:dyDescent="0.25">
      <c r="I16570" t="str">
        <f t="shared" si="290"/>
        <v/>
      </c>
    </row>
    <row r="16571" spans="9:9" x14ac:dyDescent="0.25">
      <c r="I16571" t="str">
        <f t="shared" si="290"/>
        <v/>
      </c>
    </row>
    <row r="16572" spans="9:9" x14ac:dyDescent="0.25">
      <c r="I16572" t="str">
        <f t="shared" si="290"/>
        <v/>
      </c>
    </row>
    <row r="16573" spans="9:9" x14ac:dyDescent="0.25">
      <c r="I16573" t="str">
        <f t="shared" si="290"/>
        <v/>
      </c>
    </row>
    <row r="16574" spans="9:9" x14ac:dyDescent="0.25">
      <c r="I16574" t="str">
        <f t="shared" si="290"/>
        <v/>
      </c>
    </row>
    <row r="16575" spans="9:9" x14ac:dyDescent="0.25">
      <c r="I16575" t="str">
        <f t="shared" si="290"/>
        <v/>
      </c>
    </row>
    <row r="16576" spans="9:9" x14ac:dyDescent="0.25">
      <c r="I16576" t="str">
        <f t="shared" si="290"/>
        <v/>
      </c>
    </row>
    <row r="16577" spans="9:9" x14ac:dyDescent="0.25">
      <c r="I16577" t="str">
        <f t="shared" si="290"/>
        <v/>
      </c>
    </row>
    <row r="16578" spans="9:9" x14ac:dyDescent="0.25">
      <c r="I16578" t="str">
        <f t="shared" si="290"/>
        <v/>
      </c>
    </row>
    <row r="16579" spans="9:9" x14ac:dyDescent="0.25">
      <c r="I16579" t="str">
        <f t="shared" si="290"/>
        <v/>
      </c>
    </row>
    <row r="16580" spans="9:9" x14ac:dyDescent="0.25">
      <c r="I16580" t="str">
        <f t="shared" si="290"/>
        <v/>
      </c>
    </row>
    <row r="16581" spans="9:9" x14ac:dyDescent="0.25">
      <c r="I16581" t="str">
        <f t="shared" si="290"/>
        <v/>
      </c>
    </row>
    <row r="16582" spans="9:9" x14ac:dyDescent="0.25">
      <c r="I16582" t="str">
        <f t="shared" ref="I16582:I16645" si="291">IF(OR(H16582="",H16582="(blank)"),"",1)</f>
        <v/>
      </c>
    </row>
    <row r="16583" spans="9:9" x14ac:dyDescent="0.25">
      <c r="I16583" t="str">
        <f t="shared" si="291"/>
        <v/>
      </c>
    </row>
    <row r="16584" spans="9:9" x14ac:dyDescent="0.25">
      <c r="I16584" t="str">
        <f t="shared" si="291"/>
        <v/>
      </c>
    </row>
    <row r="16585" spans="9:9" x14ac:dyDescent="0.25">
      <c r="I16585" t="str">
        <f t="shared" si="291"/>
        <v/>
      </c>
    </row>
    <row r="16586" spans="9:9" x14ac:dyDescent="0.25">
      <c r="I16586" t="str">
        <f t="shared" si="291"/>
        <v/>
      </c>
    </row>
    <row r="16587" spans="9:9" x14ac:dyDescent="0.25">
      <c r="I16587" t="str">
        <f t="shared" si="291"/>
        <v/>
      </c>
    </row>
    <row r="16588" spans="9:9" x14ac:dyDescent="0.25">
      <c r="I16588" t="str">
        <f t="shared" si="291"/>
        <v/>
      </c>
    </row>
    <row r="16589" spans="9:9" x14ac:dyDescent="0.25">
      <c r="I16589" t="str">
        <f t="shared" si="291"/>
        <v/>
      </c>
    </row>
    <row r="16590" spans="9:9" x14ac:dyDescent="0.25">
      <c r="I16590" t="str">
        <f t="shared" si="291"/>
        <v/>
      </c>
    </row>
    <row r="16591" spans="9:9" x14ac:dyDescent="0.25">
      <c r="I16591" t="str">
        <f t="shared" si="291"/>
        <v/>
      </c>
    </row>
    <row r="16592" spans="9:9" x14ac:dyDescent="0.25">
      <c r="I16592" t="str">
        <f t="shared" si="291"/>
        <v/>
      </c>
    </row>
    <row r="16593" spans="9:9" x14ac:dyDescent="0.25">
      <c r="I16593" t="str">
        <f t="shared" si="291"/>
        <v/>
      </c>
    </row>
    <row r="16594" spans="9:9" x14ac:dyDescent="0.25">
      <c r="I16594" t="str">
        <f t="shared" si="291"/>
        <v/>
      </c>
    </row>
    <row r="16595" spans="9:9" x14ac:dyDescent="0.25">
      <c r="I16595" t="str">
        <f t="shared" si="291"/>
        <v/>
      </c>
    </row>
    <row r="16596" spans="9:9" x14ac:dyDescent="0.25">
      <c r="I16596" t="str">
        <f t="shared" si="291"/>
        <v/>
      </c>
    </row>
    <row r="16597" spans="9:9" x14ac:dyDescent="0.25">
      <c r="I16597" t="str">
        <f t="shared" si="291"/>
        <v/>
      </c>
    </row>
    <row r="16598" spans="9:9" x14ac:dyDescent="0.25">
      <c r="I16598" t="str">
        <f t="shared" si="291"/>
        <v/>
      </c>
    </row>
    <row r="16599" spans="9:9" x14ac:dyDescent="0.25">
      <c r="I16599" t="str">
        <f t="shared" si="291"/>
        <v/>
      </c>
    </row>
    <row r="16600" spans="9:9" x14ac:dyDescent="0.25">
      <c r="I16600" t="str">
        <f t="shared" si="291"/>
        <v/>
      </c>
    </row>
    <row r="16601" spans="9:9" x14ac:dyDescent="0.25">
      <c r="I16601" t="str">
        <f t="shared" si="291"/>
        <v/>
      </c>
    </row>
    <row r="16602" spans="9:9" x14ac:dyDescent="0.25">
      <c r="I16602" t="str">
        <f t="shared" si="291"/>
        <v/>
      </c>
    </row>
    <row r="16603" spans="9:9" x14ac:dyDescent="0.25">
      <c r="I16603" t="str">
        <f t="shared" si="291"/>
        <v/>
      </c>
    </row>
    <row r="16604" spans="9:9" x14ac:dyDescent="0.25">
      <c r="I16604" t="str">
        <f t="shared" si="291"/>
        <v/>
      </c>
    </row>
    <row r="16605" spans="9:9" x14ac:dyDescent="0.25">
      <c r="I16605" t="str">
        <f t="shared" si="291"/>
        <v/>
      </c>
    </row>
    <row r="16606" spans="9:9" x14ac:dyDescent="0.25">
      <c r="I16606" t="str">
        <f t="shared" si="291"/>
        <v/>
      </c>
    </row>
    <row r="16607" spans="9:9" x14ac:dyDescent="0.25">
      <c r="I16607" t="str">
        <f t="shared" si="291"/>
        <v/>
      </c>
    </row>
    <row r="16608" spans="9:9" x14ac:dyDescent="0.25">
      <c r="I16608" t="str">
        <f t="shared" si="291"/>
        <v/>
      </c>
    </row>
    <row r="16609" spans="9:9" x14ac:dyDescent="0.25">
      <c r="I16609" t="str">
        <f t="shared" si="291"/>
        <v/>
      </c>
    </row>
    <row r="16610" spans="9:9" x14ac:dyDescent="0.25">
      <c r="I16610" t="str">
        <f t="shared" si="291"/>
        <v/>
      </c>
    </row>
    <row r="16611" spans="9:9" x14ac:dyDescent="0.25">
      <c r="I16611" t="str">
        <f t="shared" si="291"/>
        <v/>
      </c>
    </row>
    <row r="16612" spans="9:9" x14ac:dyDescent="0.25">
      <c r="I16612" t="str">
        <f t="shared" si="291"/>
        <v/>
      </c>
    </row>
    <row r="16613" spans="9:9" x14ac:dyDescent="0.25">
      <c r="I16613" t="str">
        <f t="shared" si="291"/>
        <v/>
      </c>
    </row>
    <row r="16614" spans="9:9" x14ac:dyDescent="0.25">
      <c r="I16614" t="str">
        <f t="shared" si="291"/>
        <v/>
      </c>
    </row>
    <row r="16615" spans="9:9" x14ac:dyDescent="0.25">
      <c r="I16615" t="str">
        <f t="shared" si="291"/>
        <v/>
      </c>
    </row>
    <row r="16616" spans="9:9" x14ac:dyDescent="0.25">
      <c r="I16616" t="str">
        <f t="shared" si="291"/>
        <v/>
      </c>
    </row>
    <row r="16617" spans="9:9" x14ac:dyDescent="0.25">
      <c r="I16617" t="str">
        <f t="shared" si="291"/>
        <v/>
      </c>
    </row>
    <row r="16618" spans="9:9" x14ac:dyDescent="0.25">
      <c r="I16618" t="str">
        <f t="shared" si="291"/>
        <v/>
      </c>
    </row>
    <row r="16619" spans="9:9" x14ac:dyDescent="0.25">
      <c r="I16619" t="str">
        <f t="shared" si="291"/>
        <v/>
      </c>
    </row>
    <row r="16620" spans="9:9" x14ac:dyDescent="0.25">
      <c r="I16620" t="str">
        <f t="shared" si="291"/>
        <v/>
      </c>
    </row>
    <row r="16621" spans="9:9" x14ac:dyDescent="0.25">
      <c r="I16621" t="str">
        <f t="shared" si="291"/>
        <v/>
      </c>
    </row>
    <row r="16622" spans="9:9" x14ac:dyDescent="0.25">
      <c r="I16622" t="str">
        <f t="shared" si="291"/>
        <v/>
      </c>
    </row>
    <row r="16623" spans="9:9" x14ac:dyDescent="0.25">
      <c r="I16623" t="str">
        <f t="shared" si="291"/>
        <v/>
      </c>
    </row>
    <row r="16624" spans="9:9" x14ac:dyDescent="0.25">
      <c r="I16624" t="str">
        <f t="shared" si="291"/>
        <v/>
      </c>
    </row>
    <row r="16625" spans="9:9" x14ac:dyDescent="0.25">
      <c r="I16625" t="str">
        <f t="shared" si="291"/>
        <v/>
      </c>
    </row>
    <row r="16626" spans="9:9" x14ac:dyDescent="0.25">
      <c r="I16626" t="str">
        <f t="shared" si="291"/>
        <v/>
      </c>
    </row>
    <row r="16627" spans="9:9" x14ac:dyDescent="0.25">
      <c r="I16627" t="str">
        <f t="shared" si="291"/>
        <v/>
      </c>
    </row>
    <row r="16628" spans="9:9" x14ac:dyDescent="0.25">
      <c r="I16628" t="str">
        <f t="shared" si="291"/>
        <v/>
      </c>
    </row>
    <row r="16629" spans="9:9" x14ac:dyDescent="0.25">
      <c r="I16629" t="str">
        <f t="shared" si="291"/>
        <v/>
      </c>
    </row>
    <row r="16630" spans="9:9" x14ac:dyDescent="0.25">
      <c r="I16630" t="str">
        <f t="shared" si="291"/>
        <v/>
      </c>
    </row>
    <row r="16631" spans="9:9" x14ac:dyDescent="0.25">
      <c r="I16631" t="str">
        <f t="shared" si="291"/>
        <v/>
      </c>
    </row>
    <row r="16632" spans="9:9" x14ac:dyDescent="0.25">
      <c r="I16632" t="str">
        <f t="shared" si="291"/>
        <v/>
      </c>
    </row>
    <row r="16633" spans="9:9" x14ac:dyDescent="0.25">
      <c r="I16633" t="str">
        <f t="shared" si="291"/>
        <v/>
      </c>
    </row>
    <row r="16634" spans="9:9" x14ac:dyDescent="0.25">
      <c r="I16634" t="str">
        <f t="shared" si="291"/>
        <v/>
      </c>
    </row>
    <row r="16635" spans="9:9" x14ac:dyDescent="0.25">
      <c r="I16635" t="str">
        <f t="shared" si="291"/>
        <v/>
      </c>
    </row>
    <row r="16636" spans="9:9" x14ac:dyDescent="0.25">
      <c r="I16636" t="str">
        <f t="shared" si="291"/>
        <v/>
      </c>
    </row>
    <row r="16637" spans="9:9" x14ac:dyDescent="0.25">
      <c r="I16637" t="str">
        <f t="shared" si="291"/>
        <v/>
      </c>
    </row>
    <row r="16638" spans="9:9" x14ac:dyDescent="0.25">
      <c r="I16638" t="str">
        <f t="shared" si="291"/>
        <v/>
      </c>
    </row>
    <row r="16639" spans="9:9" x14ac:dyDescent="0.25">
      <c r="I16639" t="str">
        <f t="shared" si="291"/>
        <v/>
      </c>
    </row>
    <row r="16640" spans="9:9" x14ac:dyDescent="0.25">
      <c r="I16640" t="str">
        <f t="shared" si="291"/>
        <v/>
      </c>
    </row>
    <row r="16641" spans="9:9" x14ac:dyDescent="0.25">
      <c r="I16641" t="str">
        <f t="shared" si="291"/>
        <v/>
      </c>
    </row>
    <row r="16642" spans="9:9" x14ac:dyDescent="0.25">
      <c r="I16642" t="str">
        <f t="shared" si="291"/>
        <v/>
      </c>
    </row>
    <row r="16643" spans="9:9" x14ac:dyDescent="0.25">
      <c r="I16643" t="str">
        <f t="shared" si="291"/>
        <v/>
      </c>
    </row>
    <row r="16644" spans="9:9" x14ac:dyDescent="0.25">
      <c r="I16644" t="str">
        <f t="shared" si="291"/>
        <v/>
      </c>
    </row>
    <row r="16645" spans="9:9" x14ac:dyDescent="0.25">
      <c r="I16645" t="str">
        <f t="shared" si="291"/>
        <v/>
      </c>
    </row>
    <row r="16646" spans="9:9" x14ac:dyDescent="0.25">
      <c r="I16646" t="str">
        <f t="shared" ref="I16646:I16709" si="292">IF(OR(H16646="",H16646="(blank)"),"",1)</f>
        <v/>
      </c>
    </row>
    <row r="16647" spans="9:9" x14ac:dyDescent="0.25">
      <c r="I16647" t="str">
        <f t="shared" si="292"/>
        <v/>
      </c>
    </row>
    <row r="16648" spans="9:9" x14ac:dyDescent="0.25">
      <c r="I16648" t="str">
        <f t="shared" si="292"/>
        <v/>
      </c>
    </row>
    <row r="16649" spans="9:9" x14ac:dyDescent="0.25">
      <c r="I16649" t="str">
        <f t="shared" si="292"/>
        <v/>
      </c>
    </row>
    <row r="16650" spans="9:9" x14ac:dyDescent="0.25">
      <c r="I16650" t="str">
        <f t="shared" si="292"/>
        <v/>
      </c>
    </row>
    <row r="16651" spans="9:9" x14ac:dyDescent="0.25">
      <c r="I16651" t="str">
        <f t="shared" si="292"/>
        <v/>
      </c>
    </row>
    <row r="16652" spans="9:9" x14ac:dyDescent="0.25">
      <c r="I16652" t="str">
        <f t="shared" si="292"/>
        <v/>
      </c>
    </row>
    <row r="16653" spans="9:9" x14ac:dyDescent="0.25">
      <c r="I16653" t="str">
        <f t="shared" si="292"/>
        <v/>
      </c>
    </row>
    <row r="16654" spans="9:9" x14ac:dyDescent="0.25">
      <c r="I16654" t="str">
        <f t="shared" si="292"/>
        <v/>
      </c>
    </row>
    <row r="16655" spans="9:9" x14ac:dyDescent="0.25">
      <c r="I16655" t="str">
        <f t="shared" si="292"/>
        <v/>
      </c>
    </row>
    <row r="16656" spans="9:9" x14ac:dyDescent="0.25">
      <c r="I16656" t="str">
        <f t="shared" si="292"/>
        <v/>
      </c>
    </row>
    <row r="16657" spans="9:9" x14ac:dyDescent="0.25">
      <c r="I16657" t="str">
        <f t="shared" si="292"/>
        <v/>
      </c>
    </row>
    <row r="16658" spans="9:9" x14ac:dyDescent="0.25">
      <c r="I16658" t="str">
        <f t="shared" si="292"/>
        <v/>
      </c>
    </row>
    <row r="16659" spans="9:9" x14ac:dyDescent="0.25">
      <c r="I16659" t="str">
        <f t="shared" si="292"/>
        <v/>
      </c>
    </row>
    <row r="16660" spans="9:9" x14ac:dyDescent="0.25">
      <c r="I16660" t="str">
        <f t="shared" si="292"/>
        <v/>
      </c>
    </row>
    <row r="16661" spans="9:9" x14ac:dyDescent="0.25">
      <c r="I16661" t="str">
        <f t="shared" si="292"/>
        <v/>
      </c>
    </row>
    <row r="16662" spans="9:9" x14ac:dyDescent="0.25">
      <c r="I16662" t="str">
        <f t="shared" si="292"/>
        <v/>
      </c>
    </row>
    <row r="16663" spans="9:9" x14ac:dyDescent="0.25">
      <c r="I16663" t="str">
        <f t="shared" si="292"/>
        <v/>
      </c>
    </row>
    <row r="16664" spans="9:9" x14ac:dyDescent="0.25">
      <c r="I16664" t="str">
        <f t="shared" si="292"/>
        <v/>
      </c>
    </row>
    <row r="16665" spans="9:9" x14ac:dyDescent="0.25">
      <c r="I16665" t="str">
        <f t="shared" si="292"/>
        <v/>
      </c>
    </row>
    <row r="16666" spans="9:9" x14ac:dyDescent="0.25">
      <c r="I16666" t="str">
        <f t="shared" si="292"/>
        <v/>
      </c>
    </row>
    <row r="16667" spans="9:9" x14ac:dyDescent="0.25">
      <c r="I16667" t="str">
        <f t="shared" si="292"/>
        <v/>
      </c>
    </row>
    <row r="16668" spans="9:9" x14ac:dyDescent="0.25">
      <c r="I16668" t="str">
        <f t="shared" si="292"/>
        <v/>
      </c>
    </row>
    <row r="16669" spans="9:9" x14ac:dyDescent="0.25">
      <c r="I16669" t="str">
        <f t="shared" si="292"/>
        <v/>
      </c>
    </row>
    <row r="16670" spans="9:9" x14ac:dyDescent="0.25">
      <c r="I16670" t="str">
        <f t="shared" si="292"/>
        <v/>
      </c>
    </row>
    <row r="16671" spans="9:9" x14ac:dyDescent="0.25">
      <c r="I16671" t="str">
        <f t="shared" si="292"/>
        <v/>
      </c>
    </row>
    <row r="16672" spans="9:9" x14ac:dyDescent="0.25">
      <c r="I16672" t="str">
        <f t="shared" si="292"/>
        <v/>
      </c>
    </row>
    <row r="16673" spans="9:9" x14ac:dyDescent="0.25">
      <c r="I16673" t="str">
        <f t="shared" si="292"/>
        <v/>
      </c>
    </row>
    <row r="16674" spans="9:9" x14ac:dyDescent="0.25">
      <c r="I16674" t="str">
        <f t="shared" si="292"/>
        <v/>
      </c>
    </row>
    <row r="16675" spans="9:9" x14ac:dyDescent="0.25">
      <c r="I16675" t="str">
        <f t="shared" si="292"/>
        <v/>
      </c>
    </row>
    <row r="16676" spans="9:9" x14ac:dyDescent="0.25">
      <c r="I16676" t="str">
        <f t="shared" si="292"/>
        <v/>
      </c>
    </row>
    <row r="16677" spans="9:9" x14ac:dyDescent="0.25">
      <c r="I16677" t="str">
        <f t="shared" si="292"/>
        <v/>
      </c>
    </row>
    <row r="16678" spans="9:9" x14ac:dyDescent="0.25">
      <c r="I16678" t="str">
        <f t="shared" si="292"/>
        <v/>
      </c>
    </row>
    <row r="16679" spans="9:9" x14ac:dyDescent="0.25">
      <c r="I16679" t="str">
        <f t="shared" si="292"/>
        <v/>
      </c>
    </row>
    <row r="16680" spans="9:9" x14ac:dyDescent="0.25">
      <c r="I16680" t="str">
        <f t="shared" si="292"/>
        <v/>
      </c>
    </row>
    <row r="16681" spans="9:9" x14ac:dyDescent="0.25">
      <c r="I16681" t="str">
        <f t="shared" si="292"/>
        <v/>
      </c>
    </row>
    <row r="16682" spans="9:9" x14ac:dyDescent="0.25">
      <c r="I16682" t="str">
        <f t="shared" si="292"/>
        <v/>
      </c>
    </row>
    <row r="16683" spans="9:9" x14ac:dyDescent="0.25">
      <c r="I16683" t="str">
        <f t="shared" si="292"/>
        <v/>
      </c>
    </row>
    <row r="16684" spans="9:9" x14ac:dyDescent="0.25">
      <c r="I16684" t="str">
        <f t="shared" si="292"/>
        <v/>
      </c>
    </row>
    <row r="16685" spans="9:9" x14ac:dyDescent="0.25">
      <c r="I16685" t="str">
        <f t="shared" si="292"/>
        <v/>
      </c>
    </row>
    <row r="16686" spans="9:9" x14ac:dyDescent="0.25">
      <c r="I16686" t="str">
        <f t="shared" si="292"/>
        <v/>
      </c>
    </row>
    <row r="16687" spans="9:9" x14ac:dyDescent="0.25">
      <c r="I16687" t="str">
        <f t="shared" si="292"/>
        <v/>
      </c>
    </row>
    <row r="16688" spans="9:9" x14ac:dyDescent="0.25">
      <c r="I16688" t="str">
        <f t="shared" si="292"/>
        <v/>
      </c>
    </row>
    <row r="16689" spans="9:9" x14ac:dyDescent="0.25">
      <c r="I16689" t="str">
        <f t="shared" si="292"/>
        <v/>
      </c>
    </row>
    <row r="16690" spans="9:9" x14ac:dyDescent="0.25">
      <c r="I16690" t="str">
        <f t="shared" si="292"/>
        <v/>
      </c>
    </row>
    <row r="16691" spans="9:9" x14ac:dyDescent="0.25">
      <c r="I16691" t="str">
        <f t="shared" si="292"/>
        <v/>
      </c>
    </row>
    <row r="16692" spans="9:9" x14ac:dyDescent="0.25">
      <c r="I16692" t="str">
        <f t="shared" si="292"/>
        <v/>
      </c>
    </row>
    <row r="16693" spans="9:9" x14ac:dyDescent="0.25">
      <c r="I16693" t="str">
        <f t="shared" si="292"/>
        <v/>
      </c>
    </row>
    <row r="16694" spans="9:9" x14ac:dyDescent="0.25">
      <c r="I16694" t="str">
        <f t="shared" si="292"/>
        <v/>
      </c>
    </row>
    <row r="16695" spans="9:9" x14ac:dyDescent="0.25">
      <c r="I16695" t="str">
        <f t="shared" si="292"/>
        <v/>
      </c>
    </row>
    <row r="16696" spans="9:9" x14ac:dyDescent="0.25">
      <c r="I16696" t="str">
        <f t="shared" si="292"/>
        <v/>
      </c>
    </row>
    <row r="16697" spans="9:9" x14ac:dyDescent="0.25">
      <c r="I16697" t="str">
        <f t="shared" si="292"/>
        <v/>
      </c>
    </row>
    <row r="16698" spans="9:9" x14ac:dyDescent="0.25">
      <c r="I16698" t="str">
        <f t="shared" si="292"/>
        <v/>
      </c>
    </row>
    <row r="16699" spans="9:9" x14ac:dyDescent="0.25">
      <c r="I16699" t="str">
        <f t="shared" si="292"/>
        <v/>
      </c>
    </row>
    <row r="16700" spans="9:9" x14ac:dyDescent="0.25">
      <c r="I16700" t="str">
        <f t="shared" si="292"/>
        <v/>
      </c>
    </row>
    <row r="16701" spans="9:9" x14ac:dyDescent="0.25">
      <c r="I16701" t="str">
        <f t="shared" si="292"/>
        <v/>
      </c>
    </row>
    <row r="16702" spans="9:9" x14ac:dyDescent="0.25">
      <c r="I16702" t="str">
        <f t="shared" si="292"/>
        <v/>
      </c>
    </row>
    <row r="16703" spans="9:9" x14ac:dyDescent="0.25">
      <c r="I16703" t="str">
        <f t="shared" si="292"/>
        <v/>
      </c>
    </row>
    <row r="16704" spans="9:9" x14ac:dyDescent="0.25">
      <c r="I16704" t="str">
        <f t="shared" si="292"/>
        <v/>
      </c>
    </row>
    <row r="16705" spans="9:9" x14ac:dyDescent="0.25">
      <c r="I16705" t="str">
        <f t="shared" si="292"/>
        <v/>
      </c>
    </row>
    <row r="16706" spans="9:9" x14ac:dyDescent="0.25">
      <c r="I16706" t="str">
        <f t="shared" si="292"/>
        <v/>
      </c>
    </row>
    <row r="16707" spans="9:9" x14ac:dyDescent="0.25">
      <c r="I16707" t="str">
        <f t="shared" si="292"/>
        <v/>
      </c>
    </row>
    <row r="16708" spans="9:9" x14ac:dyDescent="0.25">
      <c r="I16708" t="str">
        <f t="shared" si="292"/>
        <v/>
      </c>
    </row>
    <row r="16709" spans="9:9" x14ac:dyDescent="0.25">
      <c r="I16709" t="str">
        <f t="shared" si="292"/>
        <v/>
      </c>
    </row>
    <row r="16710" spans="9:9" x14ac:dyDescent="0.25">
      <c r="I16710" t="str">
        <f t="shared" ref="I16710:I16773" si="293">IF(OR(H16710="",H16710="(blank)"),"",1)</f>
        <v/>
      </c>
    </row>
    <row r="16711" spans="9:9" x14ac:dyDescent="0.25">
      <c r="I16711" t="str">
        <f t="shared" si="293"/>
        <v/>
      </c>
    </row>
    <row r="16712" spans="9:9" x14ac:dyDescent="0.25">
      <c r="I16712" t="str">
        <f t="shared" si="293"/>
        <v/>
      </c>
    </row>
    <row r="16713" spans="9:9" x14ac:dyDescent="0.25">
      <c r="I16713" t="str">
        <f t="shared" si="293"/>
        <v/>
      </c>
    </row>
    <row r="16714" spans="9:9" x14ac:dyDescent="0.25">
      <c r="I16714" t="str">
        <f t="shared" si="293"/>
        <v/>
      </c>
    </row>
    <row r="16715" spans="9:9" x14ac:dyDescent="0.25">
      <c r="I16715" t="str">
        <f t="shared" si="293"/>
        <v/>
      </c>
    </row>
    <row r="16716" spans="9:9" x14ac:dyDescent="0.25">
      <c r="I16716" t="str">
        <f t="shared" si="293"/>
        <v/>
      </c>
    </row>
    <row r="16717" spans="9:9" x14ac:dyDescent="0.25">
      <c r="I16717" t="str">
        <f t="shared" si="293"/>
        <v/>
      </c>
    </row>
    <row r="16718" spans="9:9" x14ac:dyDescent="0.25">
      <c r="I16718" t="str">
        <f t="shared" si="293"/>
        <v/>
      </c>
    </row>
    <row r="16719" spans="9:9" x14ac:dyDescent="0.25">
      <c r="I16719" t="str">
        <f t="shared" si="293"/>
        <v/>
      </c>
    </row>
    <row r="16720" spans="9:9" x14ac:dyDescent="0.25">
      <c r="I16720" t="str">
        <f t="shared" si="293"/>
        <v/>
      </c>
    </row>
    <row r="16721" spans="9:9" x14ac:dyDescent="0.25">
      <c r="I16721" t="str">
        <f t="shared" si="293"/>
        <v/>
      </c>
    </row>
    <row r="16722" spans="9:9" x14ac:dyDescent="0.25">
      <c r="I16722" t="str">
        <f t="shared" si="293"/>
        <v/>
      </c>
    </row>
    <row r="16723" spans="9:9" x14ac:dyDescent="0.25">
      <c r="I16723" t="str">
        <f t="shared" si="293"/>
        <v/>
      </c>
    </row>
    <row r="16724" spans="9:9" x14ac:dyDescent="0.25">
      <c r="I16724" t="str">
        <f t="shared" si="293"/>
        <v/>
      </c>
    </row>
    <row r="16725" spans="9:9" x14ac:dyDescent="0.25">
      <c r="I16725" t="str">
        <f t="shared" si="293"/>
        <v/>
      </c>
    </row>
    <row r="16726" spans="9:9" x14ac:dyDescent="0.25">
      <c r="I16726" t="str">
        <f t="shared" si="293"/>
        <v/>
      </c>
    </row>
    <row r="16727" spans="9:9" x14ac:dyDescent="0.25">
      <c r="I16727" t="str">
        <f t="shared" si="293"/>
        <v/>
      </c>
    </row>
    <row r="16728" spans="9:9" x14ac:dyDescent="0.25">
      <c r="I16728" t="str">
        <f t="shared" si="293"/>
        <v/>
      </c>
    </row>
    <row r="16729" spans="9:9" x14ac:dyDescent="0.25">
      <c r="I16729" t="str">
        <f t="shared" si="293"/>
        <v/>
      </c>
    </row>
    <row r="16730" spans="9:9" x14ac:dyDescent="0.25">
      <c r="I16730" t="str">
        <f t="shared" si="293"/>
        <v/>
      </c>
    </row>
    <row r="16731" spans="9:9" x14ac:dyDescent="0.25">
      <c r="I16731" t="str">
        <f t="shared" si="293"/>
        <v/>
      </c>
    </row>
    <row r="16732" spans="9:9" x14ac:dyDescent="0.25">
      <c r="I16732" t="str">
        <f t="shared" si="293"/>
        <v/>
      </c>
    </row>
    <row r="16733" spans="9:9" x14ac:dyDescent="0.25">
      <c r="I16733" t="str">
        <f t="shared" si="293"/>
        <v/>
      </c>
    </row>
    <row r="16734" spans="9:9" x14ac:dyDescent="0.25">
      <c r="I16734" t="str">
        <f t="shared" si="293"/>
        <v/>
      </c>
    </row>
    <row r="16735" spans="9:9" x14ac:dyDescent="0.25">
      <c r="I16735" t="str">
        <f t="shared" si="293"/>
        <v/>
      </c>
    </row>
    <row r="16736" spans="9:9" x14ac:dyDescent="0.25">
      <c r="I16736" t="str">
        <f t="shared" si="293"/>
        <v/>
      </c>
    </row>
    <row r="16737" spans="9:9" x14ac:dyDescent="0.25">
      <c r="I16737" t="str">
        <f t="shared" si="293"/>
        <v/>
      </c>
    </row>
    <row r="16738" spans="9:9" x14ac:dyDescent="0.25">
      <c r="I16738" t="str">
        <f t="shared" si="293"/>
        <v/>
      </c>
    </row>
    <row r="16739" spans="9:9" x14ac:dyDescent="0.25">
      <c r="I16739" t="str">
        <f t="shared" si="293"/>
        <v/>
      </c>
    </row>
    <row r="16740" spans="9:9" x14ac:dyDescent="0.25">
      <c r="I16740" t="str">
        <f t="shared" si="293"/>
        <v/>
      </c>
    </row>
    <row r="16741" spans="9:9" x14ac:dyDescent="0.25">
      <c r="I16741" t="str">
        <f t="shared" si="293"/>
        <v/>
      </c>
    </row>
    <row r="16742" spans="9:9" x14ac:dyDescent="0.25">
      <c r="I16742" t="str">
        <f t="shared" si="293"/>
        <v/>
      </c>
    </row>
    <row r="16743" spans="9:9" x14ac:dyDescent="0.25">
      <c r="I16743" t="str">
        <f t="shared" si="293"/>
        <v/>
      </c>
    </row>
    <row r="16744" spans="9:9" x14ac:dyDescent="0.25">
      <c r="I16744" t="str">
        <f t="shared" si="293"/>
        <v/>
      </c>
    </row>
    <row r="16745" spans="9:9" x14ac:dyDescent="0.25">
      <c r="I16745" t="str">
        <f t="shared" si="293"/>
        <v/>
      </c>
    </row>
    <row r="16746" spans="9:9" x14ac:dyDescent="0.25">
      <c r="I16746" t="str">
        <f t="shared" si="293"/>
        <v/>
      </c>
    </row>
    <row r="16747" spans="9:9" x14ac:dyDescent="0.25">
      <c r="I16747" t="str">
        <f t="shared" si="293"/>
        <v/>
      </c>
    </row>
    <row r="16748" spans="9:9" x14ac:dyDescent="0.25">
      <c r="I16748" t="str">
        <f t="shared" si="293"/>
        <v/>
      </c>
    </row>
    <row r="16749" spans="9:9" x14ac:dyDescent="0.25">
      <c r="I16749" t="str">
        <f t="shared" si="293"/>
        <v/>
      </c>
    </row>
    <row r="16750" spans="9:9" x14ac:dyDescent="0.25">
      <c r="I16750" t="str">
        <f t="shared" si="293"/>
        <v/>
      </c>
    </row>
    <row r="16751" spans="9:9" x14ac:dyDescent="0.25">
      <c r="I16751" t="str">
        <f t="shared" si="293"/>
        <v/>
      </c>
    </row>
    <row r="16752" spans="9:9" x14ac:dyDescent="0.25">
      <c r="I16752" t="str">
        <f t="shared" si="293"/>
        <v/>
      </c>
    </row>
    <row r="16753" spans="9:9" x14ac:dyDescent="0.25">
      <c r="I16753" t="str">
        <f t="shared" si="293"/>
        <v/>
      </c>
    </row>
    <row r="16754" spans="9:9" x14ac:dyDescent="0.25">
      <c r="I16754" t="str">
        <f t="shared" si="293"/>
        <v/>
      </c>
    </row>
    <row r="16755" spans="9:9" x14ac:dyDescent="0.25">
      <c r="I16755" t="str">
        <f t="shared" si="293"/>
        <v/>
      </c>
    </row>
    <row r="16756" spans="9:9" x14ac:dyDescent="0.25">
      <c r="I16756" t="str">
        <f t="shared" si="293"/>
        <v/>
      </c>
    </row>
    <row r="16757" spans="9:9" x14ac:dyDescent="0.25">
      <c r="I16757" t="str">
        <f t="shared" si="293"/>
        <v/>
      </c>
    </row>
    <row r="16758" spans="9:9" x14ac:dyDescent="0.25">
      <c r="I16758" t="str">
        <f t="shared" si="293"/>
        <v/>
      </c>
    </row>
    <row r="16759" spans="9:9" x14ac:dyDescent="0.25">
      <c r="I16759" t="str">
        <f t="shared" si="293"/>
        <v/>
      </c>
    </row>
    <row r="16760" spans="9:9" x14ac:dyDescent="0.25">
      <c r="I16760" t="str">
        <f t="shared" si="293"/>
        <v/>
      </c>
    </row>
    <row r="16761" spans="9:9" x14ac:dyDescent="0.25">
      <c r="I16761" t="str">
        <f t="shared" si="293"/>
        <v/>
      </c>
    </row>
    <row r="16762" spans="9:9" x14ac:dyDescent="0.25">
      <c r="I16762" t="str">
        <f t="shared" si="293"/>
        <v/>
      </c>
    </row>
    <row r="16763" spans="9:9" x14ac:dyDescent="0.25">
      <c r="I16763" t="str">
        <f t="shared" si="293"/>
        <v/>
      </c>
    </row>
    <row r="16764" spans="9:9" x14ac:dyDescent="0.25">
      <c r="I16764" t="str">
        <f t="shared" si="293"/>
        <v/>
      </c>
    </row>
    <row r="16765" spans="9:9" x14ac:dyDescent="0.25">
      <c r="I16765" t="str">
        <f t="shared" si="293"/>
        <v/>
      </c>
    </row>
    <row r="16766" spans="9:9" x14ac:dyDescent="0.25">
      <c r="I16766" t="str">
        <f t="shared" si="293"/>
        <v/>
      </c>
    </row>
    <row r="16767" spans="9:9" x14ac:dyDescent="0.25">
      <c r="I16767" t="str">
        <f t="shared" si="293"/>
        <v/>
      </c>
    </row>
    <row r="16768" spans="9:9" x14ac:dyDescent="0.25">
      <c r="I16768" t="str">
        <f t="shared" si="293"/>
        <v/>
      </c>
    </row>
    <row r="16769" spans="9:9" x14ac:dyDescent="0.25">
      <c r="I16769" t="str">
        <f t="shared" si="293"/>
        <v/>
      </c>
    </row>
    <row r="16770" spans="9:9" x14ac:dyDescent="0.25">
      <c r="I16770" t="str">
        <f t="shared" si="293"/>
        <v/>
      </c>
    </row>
    <row r="16771" spans="9:9" x14ac:dyDescent="0.25">
      <c r="I16771" t="str">
        <f t="shared" si="293"/>
        <v/>
      </c>
    </row>
    <row r="16772" spans="9:9" x14ac:dyDescent="0.25">
      <c r="I16772" t="str">
        <f t="shared" si="293"/>
        <v/>
      </c>
    </row>
    <row r="16773" spans="9:9" x14ac:dyDescent="0.25">
      <c r="I16773" t="str">
        <f t="shared" si="293"/>
        <v/>
      </c>
    </row>
    <row r="16774" spans="9:9" x14ac:dyDescent="0.25">
      <c r="I16774" t="str">
        <f t="shared" ref="I16774:I16837" si="294">IF(OR(H16774="",H16774="(blank)"),"",1)</f>
        <v/>
      </c>
    </row>
    <row r="16775" spans="9:9" x14ac:dyDescent="0.25">
      <c r="I16775" t="str">
        <f t="shared" si="294"/>
        <v/>
      </c>
    </row>
    <row r="16776" spans="9:9" x14ac:dyDescent="0.25">
      <c r="I16776" t="str">
        <f t="shared" si="294"/>
        <v/>
      </c>
    </row>
    <row r="16777" spans="9:9" x14ac:dyDescent="0.25">
      <c r="I16777" t="str">
        <f t="shared" si="294"/>
        <v/>
      </c>
    </row>
    <row r="16778" spans="9:9" x14ac:dyDescent="0.25">
      <c r="I16778" t="str">
        <f t="shared" si="294"/>
        <v/>
      </c>
    </row>
    <row r="16779" spans="9:9" x14ac:dyDescent="0.25">
      <c r="I16779" t="str">
        <f t="shared" si="294"/>
        <v/>
      </c>
    </row>
    <row r="16780" spans="9:9" x14ac:dyDescent="0.25">
      <c r="I16780" t="str">
        <f t="shared" si="294"/>
        <v/>
      </c>
    </row>
    <row r="16781" spans="9:9" x14ac:dyDescent="0.25">
      <c r="I16781" t="str">
        <f t="shared" si="294"/>
        <v/>
      </c>
    </row>
    <row r="16782" spans="9:9" x14ac:dyDescent="0.25">
      <c r="I16782" t="str">
        <f t="shared" si="294"/>
        <v/>
      </c>
    </row>
    <row r="16783" spans="9:9" x14ac:dyDescent="0.25">
      <c r="I16783" t="str">
        <f t="shared" si="294"/>
        <v/>
      </c>
    </row>
    <row r="16784" spans="9:9" x14ac:dyDescent="0.25">
      <c r="I16784" t="str">
        <f t="shared" si="294"/>
        <v/>
      </c>
    </row>
    <row r="16785" spans="9:9" x14ac:dyDescent="0.25">
      <c r="I16785" t="str">
        <f t="shared" si="294"/>
        <v/>
      </c>
    </row>
    <row r="16786" spans="9:9" x14ac:dyDescent="0.25">
      <c r="I16786" t="str">
        <f t="shared" si="294"/>
        <v/>
      </c>
    </row>
    <row r="16787" spans="9:9" x14ac:dyDescent="0.25">
      <c r="I16787" t="str">
        <f t="shared" si="294"/>
        <v/>
      </c>
    </row>
    <row r="16788" spans="9:9" x14ac:dyDescent="0.25">
      <c r="I16788" t="str">
        <f t="shared" si="294"/>
        <v/>
      </c>
    </row>
    <row r="16789" spans="9:9" x14ac:dyDescent="0.25">
      <c r="I16789" t="str">
        <f t="shared" si="294"/>
        <v/>
      </c>
    </row>
    <row r="16790" spans="9:9" x14ac:dyDescent="0.25">
      <c r="I16790" t="str">
        <f t="shared" si="294"/>
        <v/>
      </c>
    </row>
    <row r="16791" spans="9:9" x14ac:dyDescent="0.25">
      <c r="I16791" t="str">
        <f t="shared" si="294"/>
        <v/>
      </c>
    </row>
    <row r="16792" spans="9:9" x14ac:dyDescent="0.25">
      <c r="I16792" t="str">
        <f t="shared" si="294"/>
        <v/>
      </c>
    </row>
    <row r="16793" spans="9:9" x14ac:dyDescent="0.25">
      <c r="I16793" t="str">
        <f t="shared" si="294"/>
        <v/>
      </c>
    </row>
    <row r="16794" spans="9:9" x14ac:dyDescent="0.25">
      <c r="I16794" t="str">
        <f t="shared" si="294"/>
        <v/>
      </c>
    </row>
    <row r="16795" spans="9:9" x14ac:dyDescent="0.25">
      <c r="I16795" t="str">
        <f t="shared" si="294"/>
        <v/>
      </c>
    </row>
    <row r="16796" spans="9:9" x14ac:dyDescent="0.25">
      <c r="I16796" t="str">
        <f t="shared" si="294"/>
        <v/>
      </c>
    </row>
    <row r="16797" spans="9:9" x14ac:dyDescent="0.25">
      <c r="I16797" t="str">
        <f t="shared" si="294"/>
        <v/>
      </c>
    </row>
    <row r="16798" spans="9:9" x14ac:dyDescent="0.25">
      <c r="I16798" t="str">
        <f t="shared" si="294"/>
        <v/>
      </c>
    </row>
    <row r="16799" spans="9:9" x14ac:dyDescent="0.25">
      <c r="I16799" t="str">
        <f t="shared" si="294"/>
        <v/>
      </c>
    </row>
    <row r="16800" spans="9:9" x14ac:dyDescent="0.25">
      <c r="I16800" t="str">
        <f t="shared" si="294"/>
        <v/>
      </c>
    </row>
    <row r="16801" spans="9:9" x14ac:dyDescent="0.25">
      <c r="I16801" t="str">
        <f t="shared" si="294"/>
        <v/>
      </c>
    </row>
    <row r="16802" spans="9:9" x14ac:dyDescent="0.25">
      <c r="I16802" t="str">
        <f t="shared" si="294"/>
        <v/>
      </c>
    </row>
    <row r="16803" spans="9:9" x14ac:dyDescent="0.25">
      <c r="I16803" t="str">
        <f t="shared" si="294"/>
        <v/>
      </c>
    </row>
    <row r="16804" spans="9:9" x14ac:dyDescent="0.25">
      <c r="I16804" t="str">
        <f t="shared" si="294"/>
        <v/>
      </c>
    </row>
    <row r="16805" spans="9:9" x14ac:dyDescent="0.25">
      <c r="I16805" t="str">
        <f t="shared" si="294"/>
        <v/>
      </c>
    </row>
    <row r="16806" spans="9:9" x14ac:dyDescent="0.25">
      <c r="I16806" t="str">
        <f t="shared" si="294"/>
        <v/>
      </c>
    </row>
    <row r="16807" spans="9:9" x14ac:dyDescent="0.25">
      <c r="I16807" t="str">
        <f t="shared" si="294"/>
        <v/>
      </c>
    </row>
    <row r="16808" spans="9:9" x14ac:dyDescent="0.25">
      <c r="I16808" t="str">
        <f t="shared" si="294"/>
        <v/>
      </c>
    </row>
    <row r="16809" spans="9:9" x14ac:dyDescent="0.25">
      <c r="I16809" t="str">
        <f t="shared" si="294"/>
        <v/>
      </c>
    </row>
    <row r="16810" spans="9:9" x14ac:dyDescent="0.25">
      <c r="I16810" t="str">
        <f t="shared" si="294"/>
        <v/>
      </c>
    </row>
    <row r="16811" spans="9:9" x14ac:dyDescent="0.25">
      <c r="I16811" t="str">
        <f t="shared" si="294"/>
        <v/>
      </c>
    </row>
    <row r="16812" spans="9:9" x14ac:dyDescent="0.25">
      <c r="I16812" t="str">
        <f t="shared" si="294"/>
        <v/>
      </c>
    </row>
    <row r="16813" spans="9:9" x14ac:dyDescent="0.25">
      <c r="I16813" t="str">
        <f t="shared" si="294"/>
        <v/>
      </c>
    </row>
    <row r="16814" spans="9:9" x14ac:dyDescent="0.25">
      <c r="I16814" t="str">
        <f t="shared" si="294"/>
        <v/>
      </c>
    </row>
    <row r="16815" spans="9:9" x14ac:dyDescent="0.25">
      <c r="I16815" t="str">
        <f t="shared" si="294"/>
        <v/>
      </c>
    </row>
    <row r="16816" spans="9:9" x14ac:dyDescent="0.25">
      <c r="I16816" t="str">
        <f t="shared" si="294"/>
        <v/>
      </c>
    </row>
    <row r="16817" spans="9:9" x14ac:dyDescent="0.25">
      <c r="I16817" t="str">
        <f t="shared" si="294"/>
        <v/>
      </c>
    </row>
    <row r="16818" spans="9:9" x14ac:dyDescent="0.25">
      <c r="I16818" t="str">
        <f t="shared" si="294"/>
        <v/>
      </c>
    </row>
    <row r="16819" spans="9:9" x14ac:dyDescent="0.25">
      <c r="I16819" t="str">
        <f t="shared" si="294"/>
        <v/>
      </c>
    </row>
    <row r="16820" spans="9:9" x14ac:dyDescent="0.25">
      <c r="I16820" t="str">
        <f t="shared" si="294"/>
        <v/>
      </c>
    </row>
    <row r="16821" spans="9:9" x14ac:dyDescent="0.25">
      <c r="I16821" t="str">
        <f t="shared" si="294"/>
        <v/>
      </c>
    </row>
    <row r="16822" spans="9:9" x14ac:dyDescent="0.25">
      <c r="I16822" t="str">
        <f t="shared" si="294"/>
        <v/>
      </c>
    </row>
    <row r="16823" spans="9:9" x14ac:dyDescent="0.25">
      <c r="I16823" t="str">
        <f t="shared" si="294"/>
        <v/>
      </c>
    </row>
    <row r="16824" spans="9:9" x14ac:dyDescent="0.25">
      <c r="I16824" t="str">
        <f t="shared" si="294"/>
        <v/>
      </c>
    </row>
    <row r="16825" spans="9:9" x14ac:dyDescent="0.25">
      <c r="I16825" t="str">
        <f t="shared" si="294"/>
        <v/>
      </c>
    </row>
    <row r="16826" spans="9:9" x14ac:dyDescent="0.25">
      <c r="I16826" t="str">
        <f t="shared" si="294"/>
        <v/>
      </c>
    </row>
    <row r="16827" spans="9:9" x14ac:dyDescent="0.25">
      <c r="I16827" t="str">
        <f t="shared" si="294"/>
        <v/>
      </c>
    </row>
    <row r="16828" spans="9:9" x14ac:dyDescent="0.25">
      <c r="I16828" t="str">
        <f t="shared" si="294"/>
        <v/>
      </c>
    </row>
    <row r="16829" spans="9:9" x14ac:dyDescent="0.25">
      <c r="I16829" t="str">
        <f t="shared" si="294"/>
        <v/>
      </c>
    </row>
    <row r="16830" spans="9:9" x14ac:dyDescent="0.25">
      <c r="I16830" t="str">
        <f t="shared" si="294"/>
        <v/>
      </c>
    </row>
    <row r="16831" spans="9:9" x14ac:dyDescent="0.25">
      <c r="I16831" t="str">
        <f t="shared" si="294"/>
        <v/>
      </c>
    </row>
    <row r="16832" spans="9:9" x14ac:dyDescent="0.25">
      <c r="I16832" t="str">
        <f t="shared" si="294"/>
        <v/>
      </c>
    </row>
    <row r="16833" spans="9:9" x14ac:dyDescent="0.25">
      <c r="I16833" t="str">
        <f t="shared" si="294"/>
        <v/>
      </c>
    </row>
    <row r="16834" spans="9:9" x14ac:dyDescent="0.25">
      <c r="I16834" t="str">
        <f t="shared" si="294"/>
        <v/>
      </c>
    </row>
    <row r="16835" spans="9:9" x14ac:dyDescent="0.25">
      <c r="I16835" t="str">
        <f t="shared" si="294"/>
        <v/>
      </c>
    </row>
    <row r="16836" spans="9:9" x14ac:dyDescent="0.25">
      <c r="I16836" t="str">
        <f t="shared" si="294"/>
        <v/>
      </c>
    </row>
    <row r="16837" spans="9:9" x14ac:dyDescent="0.25">
      <c r="I16837" t="str">
        <f t="shared" si="294"/>
        <v/>
      </c>
    </row>
    <row r="16838" spans="9:9" x14ac:dyDescent="0.25">
      <c r="I16838" t="str">
        <f t="shared" ref="I16838:I16901" si="295">IF(OR(H16838="",H16838="(blank)"),"",1)</f>
        <v/>
      </c>
    </row>
    <row r="16839" spans="9:9" x14ac:dyDescent="0.25">
      <c r="I16839" t="str">
        <f t="shared" si="295"/>
        <v/>
      </c>
    </row>
    <row r="16840" spans="9:9" x14ac:dyDescent="0.25">
      <c r="I16840" t="str">
        <f t="shared" si="295"/>
        <v/>
      </c>
    </row>
    <row r="16841" spans="9:9" x14ac:dyDescent="0.25">
      <c r="I16841" t="str">
        <f t="shared" si="295"/>
        <v/>
      </c>
    </row>
    <row r="16842" spans="9:9" x14ac:dyDescent="0.25">
      <c r="I16842" t="str">
        <f t="shared" si="295"/>
        <v/>
      </c>
    </row>
    <row r="16843" spans="9:9" x14ac:dyDescent="0.25">
      <c r="I16843" t="str">
        <f t="shared" si="295"/>
        <v/>
      </c>
    </row>
    <row r="16844" spans="9:9" x14ac:dyDescent="0.25">
      <c r="I16844" t="str">
        <f t="shared" si="295"/>
        <v/>
      </c>
    </row>
    <row r="16845" spans="9:9" x14ac:dyDescent="0.25">
      <c r="I16845" t="str">
        <f t="shared" si="295"/>
        <v/>
      </c>
    </row>
    <row r="16846" spans="9:9" x14ac:dyDescent="0.25">
      <c r="I16846" t="str">
        <f t="shared" si="295"/>
        <v/>
      </c>
    </row>
    <row r="16847" spans="9:9" x14ac:dyDescent="0.25">
      <c r="I16847" t="str">
        <f t="shared" si="295"/>
        <v/>
      </c>
    </row>
    <row r="16848" spans="9:9" x14ac:dyDescent="0.25">
      <c r="I16848" t="str">
        <f t="shared" si="295"/>
        <v/>
      </c>
    </row>
    <row r="16849" spans="9:9" x14ac:dyDescent="0.25">
      <c r="I16849" t="str">
        <f t="shared" si="295"/>
        <v/>
      </c>
    </row>
    <row r="16850" spans="9:9" x14ac:dyDescent="0.25">
      <c r="I16850" t="str">
        <f t="shared" si="295"/>
        <v/>
      </c>
    </row>
    <row r="16851" spans="9:9" x14ac:dyDescent="0.25">
      <c r="I16851" t="str">
        <f t="shared" si="295"/>
        <v/>
      </c>
    </row>
    <row r="16852" spans="9:9" x14ac:dyDescent="0.25">
      <c r="I16852" t="str">
        <f t="shared" si="295"/>
        <v/>
      </c>
    </row>
    <row r="16853" spans="9:9" x14ac:dyDescent="0.25">
      <c r="I16853" t="str">
        <f t="shared" si="295"/>
        <v/>
      </c>
    </row>
    <row r="16854" spans="9:9" x14ac:dyDescent="0.25">
      <c r="I16854" t="str">
        <f t="shared" si="295"/>
        <v/>
      </c>
    </row>
    <row r="16855" spans="9:9" x14ac:dyDescent="0.25">
      <c r="I16855" t="str">
        <f t="shared" si="295"/>
        <v/>
      </c>
    </row>
    <row r="16856" spans="9:9" x14ac:dyDescent="0.25">
      <c r="I16856" t="str">
        <f t="shared" si="295"/>
        <v/>
      </c>
    </row>
    <row r="16857" spans="9:9" x14ac:dyDescent="0.25">
      <c r="I16857" t="str">
        <f t="shared" si="295"/>
        <v/>
      </c>
    </row>
    <row r="16858" spans="9:9" x14ac:dyDescent="0.25">
      <c r="I16858" t="str">
        <f t="shared" si="295"/>
        <v/>
      </c>
    </row>
    <row r="16859" spans="9:9" x14ac:dyDescent="0.25">
      <c r="I16859" t="str">
        <f t="shared" si="295"/>
        <v/>
      </c>
    </row>
    <row r="16860" spans="9:9" x14ac:dyDescent="0.25">
      <c r="I16860" t="str">
        <f t="shared" si="295"/>
        <v/>
      </c>
    </row>
    <row r="16861" spans="9:9" x14ac:dyDescent="0.25">
      <c r="I16861" t="str">
        <f t="shared" si="295"/>
        <v/>
      </c>
    </row>
    <row r="16862" spans="9:9" x14ac:dyDescent="0.25">
      <c r="I16862" t="str">
        <f t="shared" si="295"/>
        <v/>
      </c>
    </row>
    <row r="16863" spans="9:9" x14ac:dyDescent="0.25">
      <c r="I16863" t="str">
        <f t="shared" si="295"/>
        <v/>
      </c>
    </row>
    <row r="16864" spans="9:9" x14ac:dyDescent="0.25">
      <c r="I16864" t="str">
        <f t="shared" si="295"/>
        <v/>
      </c>
    </row>
    <row r="16865" spans="9:9" x14ac:dyDescent="0.25">
      <c r="I16865" t="str">
        <f t="shared" si="295"/>
        <v/>
      </c>
    </row>
    <row r="16866" spans="9:9" x14ac:dyDescent="0.25">
      <c r="I16866" t="str">
        <f t="shared" si="295"/>
        <v/>
      </c>
    </row>
    <row r="16867" spans="9:9" x14ac:dyDescent="0.25">
      <c r="I16867" t="str">
        <f t="shared" si="295"/>
        <v/>
      </c>
    </row>
    <row r="16868" spans="9:9" x14ac:dyDescent="0.25">
      <c r="I16868" t="str">
        <f t="shared" si="295"/>
        <v/>
      </c>
    </row>
    <row r="16869" spans="9:9" x14ac:dyDescent="0.25">
      <c r="I16869" t="str">
        <f t="shared" si="295"/>
        <v/>
      </c>
    </row>
    <row r="16870" spans="9:9" x14ac:dyDescent="0.25">
      <c r="I16870" t="str">
        <f t="shared" si="295"/>
        <v/>
      </c>
    </row>
    <row r="16871" spans="9:9" x14ac:dyDescent="0.25">
      <c r="I16871" t="str">
        <f t="shared" si="295"/>
        <v/>
      </c>
    </row>
    <row r="16872" spans="9:9" x14ac:dyDescent="0.25">
      <c r="I16872" t="str">
        <f t="shared" si="295"/>
        <v/>
      </c>
    </row>
    <row r="16873" spans="9:9" x14ac:dyDescent="0.25">
      <c r="I16873" t="str">
        <f t="shared" si="295"/>
        <v/>
      </c>
    </row>
    <row r="16874" spans="9:9" x14ac:dyDescent="0.25">
      <c r="I16874" t="str">
        <f t="shared" si="295"/>
        <v/>
      </c>
    </row>
    <row r="16875" spans="9:9" x14ac:dyDescent="0.25">
      <c r="I16875" t="str">
        <f t="shared" si="295"/>
        <v/>
      </c>
    </row>
    <row r="16876" spans="9:9" x14ac:dyDescent="0.25">
      <c r="I16876" t="str">
        <f t="shared" si="295"/>
        <v/>
      </c>
    </row>
    <row r="16877" spans="9:9" x14ac:dyDescent="0.25">
      <c r="I16877" t="str">
        <f t="shared" si="295"/>
        <v/>
      </c>
    </row>
    <row r="16878" spans="9:9" x14ac:dyDescent="0.25">
      <c r="I16878" t="str">
        <f t="shared" si="295"/>
        <v/>
      </c>
    </row>
    <row r="16879" spans="9:9" x14ac:dyDescent="0.25">
      <c r="I16879" t="str">
        <f t="shared" si="295"/>
        <v/>
      </c>
    </row>
    <row r="16880" spans="9:9" x14ac:dyDescent="0.25">
      <c r="I16880" t="str">
        <f t="shared" si="295"/>
        <v/>
      </c>
    </row>
    <row r="16881" spans="9:9" x14ac:dyDescent="0.25">
      <c r="I16881" t="str">
        <f t="shared" si="295"/>
        <v/>
      </c>
    </row>
    <row r="16882" spans="9:9" x14ac:dyDescent="0.25">
      <c r="I16882" t="str">
        <f t="shared" si="295"/>
        <v/>
      </c>
    </row>
    <row r="16883" spans="9:9" x14ac:dyDescent="0.25">
      <c r="I16883" t="str">
        <f t="shared" si="295"/>
        <v/>
      </c>
    </row>
    <row r="16884" spans="9:9" x14ac:dyDescent="0.25">
      <c r="I16884" t="str">
        <f t="shared" si="295"/>
        <v/>
      </c>
    </row>
    <row r="16885" spans="9:9" x14ac:dyDescent="0.25">
      <c r="I16885" t="str">
        <f t="shared" si="295"/>
        <v/>
      </c>
    </row>
    <row r="16886" spans="9:9" x14ac:dyDescent="0.25">
      <c r="I16886" t="str">
        <f t="shared" si="295"/>
        <v/>
      </c>
    </row>
    <row r="16887" spans="9:9" x14ac:dyDescent="0.25">
      <c r="I16887" t="str">
        <f t="shared" si="295"/>
        <v/>
      </c>
    </row>
    <row r="16888" spans="9:9" x14ac:dyDescent="0.25">
      <c r="I16888" t="str">
        <f t="shared" si="295"/>
        <v/>
      </c>
    </row>
    <row r="16889" spans="9:9" x14ac:dyDescent="0.25">
      <c r="I16889" t="str">
        <f t="shared" si="295"/>
        <v/>
      </c>
    </row>
    <row r="16890" spans="9:9" x14ac:dyDescent="0.25">
      <c r="I16890" t="str">
        <f t="shared" si="295"/>
        <v/>
      </c>
    </row>
    <row r="16891" spans="9:9" x14ac:dyDescent="0.25">
      <c r="I16891" t="str">
        <f t="shared" si="295"/>
        <v/>
      </c>
    </row>
    <row r="16892" spans="9:9" x14ac:dyDescent="0.25">
      <c r="I16892" t="str">
        <f t="shared" si="295"/>
        <v/>
      </c>
    </row>
    <row r="16893" spans="9:9" x14ac:dyDescent="0.25">
      <c r="I16893" t="str">
        <f t="shared" si="295"/>
        <v/>
      </c>
    </row>
    <row r="16894" spans="9:9" x14ac:dyDescent="0.25">
      <c r="I16894" t="str">
        <f t="shared" si="295"/>
        <v/>
      </c>
    </row>
    <row r="16895" spans="9:9" x14ac:dyDescent="0.25">
      <c r="I16895" t="str">
        <f t="shared" si="295"/>
        <v/>
      </c>
    </row>
    <row r="16896" spans="9:9" x14ac:dyDescent="0.25">
      <c r="I16896" t="str">
        <f t="shared" si="295"/>
        <v/>
      </c>
    </row>
    <row r="16897" spans="9:9" x14ac:dyDescent="0.25">
      <c r="I16897" t="str">
        <f t="shared" si="295"/>
        <v/>
      </c>
    </row>
    <row r="16898" spans="9:9" x14ac:dyDescent="0.25">
      <c r="I16898" t="str">
        <f t="shared" si="295"/>
        <v/>
      </c>
    </row>
    <row r="16899" spans="9:9" x14ac:dyDescent="0.25">
      <c r="I16899" t="str">
        <f t="shared" si="295"/>
        <v/>
      </c>
    </row>
    <row r="16900" spans="9:9" x14ac:dyDescent="0.25">
      <c r="I16900" t="str">
        <f t="shared" si="295"/>
        <v/>
      </c>
    </row>
    <row r="16901" spans="9:9" x14ac:dyDescent="0.25">
      <c r="I16901" t="str">
        <f t="shared" si="295"/>
        <v/>
      </c>
    </row>
    <row r="16902" spans="9:9" x14ac:dyDescent="0.25">
      <c r="I16902" t="str">
        <f t="shared" ref="I16902:I16965" si="296">IF(OR(H16902="",H16902="(blank)"),"",1)</f>
        <v/>
      </c>
    </row>
    <row r="16903" spans="9:9" x14ac:dyDescent="0.25">
      <c r="I16903" t="str">
        <f t="shared" si="296"/>
        <v/>
      </c>
    </row>
    <row r="16904" spans="9:9" x14ac:dyDescent="0.25">
      <c r="I16904" t="str">
        <f t="shared" si="296"/>
        <v/>
      </c>
    </row>
    <row r="16905" spans="9:9" x14ac:dyDescent="0.25">
      <c r="I16905" t="str">
        <f t="shared" si="296"/>
        <v/>
      </c>
    </row>
    <row r="16906" spans="9:9" x14ac:dyDescent="0.25">
      <c r="I16906" t="str">
        <f t="shared" si="296"/>
        <v/>
      </c>
    </row>
    <row r="16907" spans="9:9" x14ac:dyDescent="0.25">
      <c r="I16907" t="str">
        <f t="shared" si="296"/>
        <v/>
      </c>
    </row>
    <row r="16908" spans="9:9" x14ac:dyDescent="0.25">
      <c r="I16908" t="str">
        <f t="shared" si="296"/>
        <v/>
      </c>
    </row>
    <row r="16909" spans="9:9" x14ac:dyDescent="0.25">
      <c r="I16909" t="str">
        <f t="shared" si="296"/>
        <v/>
      </c>
    </row>
    <row r="16910" spans="9:9" x14ac:dyDescent="0.25">
      <c r="I16910" t="str">
        <f t="shared" si="296"/>
        <v/>
      </c>
    </row>
    <row r="16911" spans="9:9" x14ac:dyDescent="0.25">
      <c r="I16911" t="str">
        <f t="shared" si="296"/>
        <v/>
      </c>
    </row>
    <row r="16912" spans="9:9" x14ac:dyDescent="0.25">
      <c r="I16912" t="str">
        <f t="shared" si="296"/>
        <v/>
      </c>
    </row>
    <row r="16913" spans="9:9" x14ac:dyDescent="0.25">
      <c r="I16913" t="str">
        <f t="shared" si="296"/>
        <v/>
      </c>
    </row>
    <row r="16914" spans="9:9" x14ac:dyDescent="0.25">
      <c r="I16914" t="str">
        <f t="shared" si="296"/>
        <v/>
      </c>
    </row>
    <row r="16915" spans="9:9" x14ac:dyDescent="0.25">
      <c r="I16915" t="str">
        <f t="shared" si="296"/>
        <v/>
      </c>
    </row>
    <row r="16916" spans="9:9" x14ac:dyDescent="0.25">
      <c r="I16916" t="str">
        <f t="shared" si="296"/>
        <v/>
      </c>
    </row>
    <row r="16917" spans="9:9" x14ac:dyDescent="0.25">
      <c r="I16917" t="str">
        <f t="shared" si="296"/>
        <v/>
      </c>
    </row>
    <row r="16918" spans="9:9" x14ac:dyDescent="0.25">
      <c r="I16918" t="str">
        <f t="shared" si="296"/>
        <v/>
      </c>
    </row>
    <row r="16919" spans="9:9" x14ac:dyDescent="0.25">
      <c r="I16919" t="str">
        <f t="shared" si="296"/>
        <v/>
      </c>
    </row>
    <row r="16920" spans="9:9" x14ac:dyDescent="0.25">
      <c r="I16920" t="str">
        <f t="shared" si="296"/>
        <v/>
      </c>
    </row>
    <row r="16921" spans="9:9" x14ac:dyDescent="0.25">
      <c r="I16921" t="str">
        <f t="shared" si="296"/>
        <v/>
      </c>
    </row>
    <row r="16922" spans="9:9" x14ac:dyDescent="0.25">
      <c r="I16922" t="str">
        <f t="shared" si="296"/>
        <v/>
      </c>
    </row>
    <row r="16923" spans="9:9" x14ac:dyDescent="0.25">
      <c r="I16923" t="str">
        <f t="shared" si="296"/>
        <v/>
      </c>
    </row>
    <row r="16924" spans="9:9" x14ac:dyDescent="0.25">
      <c r="I16924" t="str">
        <f t="shared" si="296"/>
        <v/>
      </c>
    </row>
    <row r="16925" spans="9:9" x14ac:dyDescent="0.25">
      <c r="I16925" t="str">
        <f t="shared" si="296"/>
        <v/>
      </c>
    </row>
    <row r="16926" spans="9:9" x14ac:dyDescent="0.25">
      <c r="I16926" t="str">
        <f t="shared" si="296"/>
        <v/>
      </c>
    </row>
    <row r="16927" spans="9:9" x14ac:dyDescent="0.25">
      <c r="I16927" t="str">
        <f t="shared" si="296"/>
        <v/>
      </c>
    </row>
    <row r="16928" spans="9:9" x14ac:dyDescent="0.25">
      <c r="I16928" t="str">
        <f t="shared" si="296"/>
        <v/>
      </c>
    </row>
    <row r="16929" spans="9:9" x14ac:dyDescent="0.25">
      <c r="I16929" t="str">
        <f t="shared" si="296"/>
        <v/>
      </c>
    </row>
    <row r="16930" spans="9:9" x14ac:dyDescent="0.25">
      <c r="I16930" t="str">
        <f t="shared" si="296"/>
        <v/>
      </c>
    </row>
    <row r="16931" spans="9:9" x14ac:dyDescent="0.25">
      <c r="I16931" t="str">
        <f t="shared" si="296"/>
        <v/>
      </c>
    </row>
    <row r="16932" spans="9:9" x14ac:dyDescent="0.25">
      <c r="I16932" t="str">
        <f t="shared" si="296"/>
        <v/>
      </c>
    </row>
    <row r="16933" spans="9:9" x14ac:dyDescent="0.25">
      <c r="I16933" t="str">
        <f t="shared" si="296"/>
        <v/>
      </c>
    </row>
    <row r="16934" spans="9:9" x14ac:dyDescent="0.25">
      <c r="I16934" t="str">
        <f t="shared" si="296"/>
        <v/>
      </c>
    </row>
    <row r="16935" spans="9:9" x14ac:dyDescent="0.25">
      <c r="I16935" t="str">
        <f t="shared" si="296"/>
        <v/>
      </c>
    </row>
    <row r="16936" spans="9:9" x14ac:dyDescent="0.25">
      <c r="I16936" t="str">
        <f t="shared" si="296"/>
        <v/>
      </c>
    </row>
    <row r="16937" spans="9:9" x14ac:dyDescent="0.25">
      <c r="I16937" t="str">
        <f t="shared" si="296"/>
        <v/>
      </c>
    </row>
    <row r="16938" spans="9:9" x14ac:dyDescent="0.25">
      <c r="I16938" t="str">
        <f t="shared" si="296"/>
        <v/>
      </c>
    </row>
    <row r="16939" spans="9:9" x14ac:dyDescent="0.25">
      <c r="I16939" t="str">
        <f t="shared" si="296"/>
        <v/>
      </c>
    </row>
    <row r="16940" spans="9:9" x14ac:dyDescent="0.25">
      <c r="I16940" t="str">
        <f t="shared" si="296"/>
        <v/>
      </c>
    </row>
    <row r="16941" spans="9:9" x14ac:dyDescent="0.25">
      <c r="I16941" t="str">
        <f t="shared" si="296"/>
        <v/>
      </c>
    </row>
    <row r="16942" spans="9:9" x14ac:dyDescent="0.25">
      <c r="I16942" t="str">
        <f t="shared" si="296"/>
        <v/>
      </c>
    </row>
    <row r="16943" spans="9:9" x14ac:dyDescent="0.25">
      <c r="I16943" t="str">
        <f t="shared" si="296"/>
        <v/>
      </c>
    </row>
    <row r="16944" spans="9:9" x14ac:dyDescent="0.25">
      <c r="I16944" t="str">
        <f t="shared" si="296"/>
        <v/>
      </c>
    </row>
    <row r="16945" spans="9:9" x14ac:dyDescent="0.25">
      <c r="I16945" t="str">
        <f t="shared" si="296"/>
        <v/>
      </c>
    </row>
    <row r="16946" spans="9:9" x14ac:dyDescent="0.25">
      <c r="I16946" t="str">
        <f t="shared" si="296"/>
        <v/>
      </c>
    </row>
    <row r="16947" spans="9:9" x14ac:dyDescent="0.25">
      <c r="I16947" t="str">
        <f t="shared" si="296"/>
        <v/>
      </c>
    </row>
    <row r="16948" spans="9:9" x14ac:dyDescent="0.25">
      <c r="I16948" t="str">
        <f t="shared" si="296"/>
        <v/>
      </c>
    </row>
    <row r="16949" spans="9:9" x14ac:dyDescent="0.25">
      <c r="I16949" t="str">
        <f t="shared" si="296"/>
        <v/>
      </c>
    </row>
    <row r="16950" spans="9:9" x14ac:dyDescent="0.25">
      <c r="I16950" t="str">
        <f t="shared" si="296"/>
        <v/>
      </c>
    </row>
    <row r="16951" spans="9:9" x14ac:dyDescent="0.25">
      <c r="I16951" t="str">
        <f t="shared" si="296"/>
        <v/>
      </c>
    </row>
    <row r="16952" spans="9:9" x14ac:dyDescent="0.25">
      <c r="I16952" t="str">
        <f t="shared" si="296"/>
        <v/>
      </c>
    </row>
    <row r="16953" spans="9:9" x14ac:dyDescent="0.25">
      <c r="I16953" t="str">
        <f t="shared" si="296"/>
        <v/>
      </c>
    </row>
    <row r="16954" spans="9:9" x14ac:dyDescent="0.25">
      <c r="I16954" t="str">
        <f t="shared" si="296"/>
        <v/>
      </c>
    </row>
    <row r="16955" spans="9:9" x14ac:dyDescent="0.25">
      <c r="I16955" t="str">
        <f t="shared" si="296"/>
        <v/>
      </c>
    </row>
    <row r="16956" spans="9:9" x14ac:dyDescent="0.25">
      <c r="I16956" t="str">
        <f t="shared" si="296"/>
        <v/>
      </c>
    </row>
    <row r="16957" spans="9:9" x14ac:dyDescent="0.25">
      <c r="I16957" t="str">
        <f t="shared" si="296"/>
        <v/>
      </c>
    </row>
    <row r="16958" spans="9:9" x14ac:dyDescent="0.25">
      <c r="I16958" t="str">
        <f t="shared" si="296"/>
        <v/>
      </c>
    </row>
    <row r="16959" spans="9:9" x14ac:dyDescent="0.25">
      <c r="I16959" t="str">
        <f t="shared" si="296"/>
        <v/>
      </c>
    </row>
    <row r="16960" spans="9:9" x14ac:dyDescent="0.25">
      <c r="I16960" t="str">
        <f t="shared" si="296"/>
        <v/>
      </c>
    </row>
    <row r="16961" spans="9:9" x14ac:dyDescent="0.25">
      <c r="I16961" t="str">
        <f t="shared" si="296"/>
        <v/>
      </c>
    </row>
    <row r="16962" spans="9:9" x14ac:dyDescent="0.25">
      <c r="I16962" t="str">
        <f t="shared" si="296"/>
        <v/>
      </c>
    </row>
    <row r="16963" spans="9:9" x14ac:dyDescent="0.25">
      <c r="I16963" t="str">
        <f t="shared" si="296"/>
        <v/>
      </c>
    </row>
    <row r="16964" spans="9:9" x14ac:dyDescent="0.25">
      <c r="I16964" t="str">
        <f t="shared" si="296"/>
        <v/>
      </c>
    </row>
    <row r="16965" spans="9:9" x14ac:dyDescent="0.25">
      <c r="I16965" t="str">
        <f t="shared" si="296"/>
        <v/>
      </c>
    </row>
    <row r="16966" spans="9:9" x14ac:dyDescent="0.25">
      <c r="I16966" t="str">
        <f t="shared" ref="I16966:I17029" si="297">IF(OR(H16966="",H16966="(blank)"),"",1)</f>
        <v/>
      </c>
    </row>
    <row r="16967" spans="9:9" x14ac:dyDescent="0.25">
      <c r="I16967" t="str">
        <f t="shared" si="297"/>
        <v/>
      </c>
    </row>
    <row r="16968" spans="9:9" x14ac:dyDescent="0.25">
      <c r="I16968" t="str">
        <f t="shared" si="297"/>
        <v/>
      </c>
    </row>
    <row r="16969" spans="9:9" x14ac:dyDescent="0.25">
      <c r="I16969" t="str">
        <f t="shared" si="297"/>
        <v/>
      </c>
    </row>
    <row r="16970" spans="9:9" x14ac:dyDescent="0.25">
      <c r="I16970" t="str">
        <f t="shared" si="297"/>
        <v/>
      </c>
    </row>
    <row r="16971" spans="9:9" x14ac:dyDescent="0.25">
      <c r="I16971" t="str">
        <f t="shared" si="297"/>
        <v/>
      </c>
    </row>
    <row r="16972" spans="9:9" x14ac:dyDescent="0.25">
      <c r="I16972" t="str">
        <f t="shared" si="297"/>
        <v/>
      </c>
    </row>
    <row r="16973" spans="9:9" x14ac:dyDescent="0.25">
      <c r="I16973" t="str">
        <f t="shared" si="297"/>
        <v/>
      </c>
    </row>
    <row r="16974" spans="9:9" x14ac:dyDescent="0.25">
      <c r="I16974" t="str">
        <f t="shared" si="297"/>
        <v/>
      </c>
    </row>
    <row r="16975" spans="9:9" x14ac:dyDescent="0.25">
      <c r="I16975" t="str">
        <f t="shared" si="297"/>
        <v/>
      </c>
    </row>
    <row r="16976" spans="9:9" x14ac:dyDescent="0.25">
      <c r="I16976" t="str">
        <f t="shared" si="297"/>
        <v/>
      </c>
    </row>
    <row r="16977" spans="9:9" x14ac:dyDescent="0.25">
      <c r="I16977" t="str">
        <f t="shared" si="297"/>
        <v/>
      </c>
    </row>
    <row r="16978" spans="9:9" x14ac:dyDescent="0.25">
      <c r="I16978" t="str">
        <f t="shared" si="297"/>
        <v/>
      </c>
    </row>
    <row r="16979" spans="9:9" x14ac:dyDescent="0.25">
      <c r="I16979" t="str">
        <f t="shared" si="297"/>
        <v/>
      </c>
    </row>
    <row r="16980" spans="9:9" x14ac:dyDescent="0.25">
      <c r="I16980" t="str">
        <f t="shared" si="297"/>
        <v/>
      </c>
    </row>
    <row r="16981" spans="9:9" x14ac:dyDescent="0.25">
      <c r="I16981" t="str">
        <f t="shared" si="297"/>
        <v/>
      </c>
    </row>
    <row r="16982" spans="9:9" x14ac:dyDescent="0.25">
      <c r="I16982" t="str">
        <f t="shared" si="297"/>
        <v/>
      </c>
    </row>
    <row r="16983" spans="9:9" x14ac:dyDescent="0.25">
      <c r="I16983" t="str">
        <f t="shared" si="297"/>
        <v/>
      </c>
    </row>
    <row r="16984" spans="9:9" x14ac:dyDescent="0.25">
      <c r="I16984" t="str">
        <f t="shared" si="297"/>
        <v/>
      </c>
    </row>
    <row r="16985" spans="9:9" x14ac:dyDescent="0.25">
      <c r="I16985" t="str">
        <f t="shared" si="297"/>
        <v/>
      </c>
    </row>
    <row r="16986" spans="9:9" x14ac:dyDescent="0.25">
      <c r="I16986" t="str">
        <f t="shared" si="297"/>
        <v/>
      </c>
    </row>
    <row r="16987" spans="9:9" x14ac:dyDescent="0.25">
      <c r="I16987" t="str">
        <f t="shared" si="297"/>
        <v/>
      </c>
    </row>
    <row r="16988" spans="9:9" x14ac:dyDescent="0.25">
      <c r="I16988" t="str">
        <f t="shared" si="297"/>
        <v/>
      </c>
    </row>
    <row r="16989" spans="9:9" x14ac:dyDescent="0.25">
      <c r="I16989" t="str">
        <f t="shared" si="297"/>
        <v/>
      </c>
    </row>
    <row r="16990" spans="9:9" x14ac:dyDescent="0.25">
      <c r="I16990" t="str">
        <f t="shared" si="297"/>
        <v/>
      </c>
    </row>
    <row r="16991" spans="9:9" x14ac:dyDescent="0.25">
      <c r="I16991" t="str">
        <f t="shared" si="297"/>
        <v/>
      </c>
    </row>
    <row r="16992" spans="9:9" x14ac:dyDescent="0.25">
      <c r="I16992" t="str">
        <f t="shared" si="297"/>
        <v/>
      </c>
    </row>
    <row r="16993" spans="9:9" x14ac:dyDescent="0.25">
      <c r="I16993" t="str">
        <f t="shared" si="297"/>
        <v/>
      </c>
    </row>
    <row r="16994" spans="9:9" x14ac:dyDescent="0.25">
      <c r="I16994" t="str">
        <f t="shared" si="297"/>
        <v/>
      </c>
    </row>
    <row r="16995" spans="9:9" x14ac:dyDescent="0.25">
      <c r="I16995" t="str">
        <f t="shared" si="297"/>
        <v/>
      </c>
    </row>
    <row r="16996" spans="9:9" x14ac:dyDescent="0.25">
      <c r="I16996" t="str">
        <f t="shared" si="297"/>
        <v/>
      </c>
    </row>
    <row r="16997" spans="9:9" x14ac:dyDescent="0.25">
      <c r="I16997" t="str">
        <f t="shared" si="297"/>
        <v/>
      </c>
    </row>
    <row r="16998" spans="9:9" x14ac:dyDescent="0.25">
      <c r="I16998" t="str">
        <f t="shared" si="297"/>
        <v/>
      </c>
    </row>
    <row r="16999" spans="9:9" x14ac:dyDescent="0.25">
      <c r="I16999" t="str">
        <f t="shared" si="297"/>
        <v/>
      </c>
    </row>
    <row r="17000" spans="9:9" x14ac:dyDescent="0.25">
      <c r="I17000" t="str">
        <f t="shared" si="297"/>
        <v/>
      </c>
    </row>
    <row r="17001" spans="9:9" x14ac:dyDescent="0.25">
      <c r="I17001" t="str">
        <f t="shared" si="297"/>
        <v/>
      </c>
    </row>
    <row r="17002" spans="9:9" x14ac:dyDescent="0.25">
      <c r="I17002" t="str">
        <f t="shared" si="297"/>
        <v/>
      </c>
    </row>
    <row r="17003" spans="9:9" x14ac:dyDescent="0.25">
      <c r="I17003" t="str">
        <f t="shared" si="297"/>
        <v/>
      </c>
    </row>
    <row r="17004" spans="9:9" x14ac:dyDescent="0.25">
      <c r="I17004" t="str">
        <f t="shared" si="297"/>
        <v/>
      </c>
    </row>
    <row r="17005" spans="9:9" x14ac:dyDescent="0.25">
      <c r="I17005" t="str">
        <f t="shared" si="297"/>
        <v/>
      </c>
    </row>
    <row r="17006" spans="9:9" x14ac:dyDescent="0.25">
      <c r="I17006" t="str">
        <f t="shared" si="297"/>
        <v/>
      </c>
    </row>
    <row r="17007" spans="9:9" x14ac:dyDescent="0.25">
      <c r="I17007" t="str">
        <f t="shared" si="297"/>
        <v/>
      </c>
    </row>
    <row r="17008" spans="9:9" x14ac:dyDescent="0.25">
      <c r="I17008" t="str">
        <f t="shared" si="297"/>
        <v/>
      </c>
    </row>
    <row r="17009" spans="9:9" x14ac:dyDescent="0.25">
      <c r="I17009" t="str">
        <f t="shared" si="297"/>
        <v/>
      </c>
    </row>
    <row r="17010" spans="9:9" x14ac:dyDescent="0.25">
      <c r="I17010" t="str">
        <f t="shared" si="297"/>
        <v/>
      </c>
    </row>
    <row r="17011" spans="9:9" x14ac:dyDescent="0.25">
      <c r="I17011" t="str">
        <f t="shared" si="297"/>
        <v/>
      </c>
    </row>
    <row r="17012" spans="9:9" x14ac:dyDescent="0.25">
      <c r="I17012" t="str">
        <f t="shared" si="297"/>
        <v/>
      </c>
    </row>
    <row r="17013" spans="9:9" x14ac:dyDescent="0.25">
      <c r="I17013" t="str">
        <f t="shared" si="297"/>
        <v/>
      </c>
    </row>
    <row r="17014" spans="9:9" x14ac:dyDescent="0.25">
      <c r="I17014" t="str">
        <f t="shared" si="297"/>
        <v/>
      </c>
    </row>
    <row r="17015" spans="9:9" x14ac:dyDescent="0.25">
      <c r="I17015" t="str">
        <f t="shared" si="297"/>
        <v/>
      </c>
    </row>
    <row r="17016" spans="9:9" x14ac:dyDescent="0.25">
      <c r="I17016" t="str">
        <f t="shared" si="297"/>
        <v/>
      </c>
    </row>
    <row r="17017" spans="9:9" x14ac:dyDescent="0.25">
      <c r="I17017" t="str">
        <f t="shared" si="297"/>
        <v/>
      </c>
    </row>
    <row r="17018" spans="9:9" x14ac:dyDescent="0.25">
      <c r="I17018" t="str">
        <f t="shared" si="297"/>
        <v/>
      </c>
    </row>
    <row r="17019" spans="9:9" x14ac:dyDescent="0.25">
      <c r="I17019" t="str">
        <f t="shared" si="297"/>
        <v/>
      </c>
    </row>
    <row r="17020" spans="9:9" x14ac:dyDescent="0.25">
      <c r="I17020" t="str">
        <f t="shared" si="297"/>
        <v/>
      </c>
    </row>
    <row r="17021" spans="9:9" x14ac:dyDescent="0.25">
      <c r="I17021" t="str">
        <f t="shared" si="297"/>
        <v/>
      </c>
    </row>
    <row r="17022" spans="9:9" x14ac:dyDescent="0.25">
      <c r="I17022" t="str">
        <f t="shared" si="297"/>
        <v/>
      </c>
    </row>
    <row r="17023" spans="9:9" x14ac:dyDescent="0.25">
      <c r="I17023" t="str">
        <f t="shared" si="297"/>
        <v/>
      </c>
    </row>
    <row r="17024" spans="9:9" x14ac:dyDescent="0.25">
      <c r="I17024" t="str">
        <f t="shared" si="297"/>
        <v/>
      </c>
    </row>
    <row r="17025" spans="9:9" x14ac:dyDescent="0.25">
      <c r="I17025" t="str">
        <f t="shared" si="297"/>
        <v/>
      </c>
    </row>
    <row r="17026" spans="9:9" x14ac:dyDescent="0.25">
      <c r="I17026" t="str">
        <f t="shared" si="297"/>
        <v/>
      </c>
    </row>
    <row r="17027" spans="9:9" x14ac:dyDescent="0.25">
      <c r="I17027" t="str">
        <f t="shared" si="297"/>
        <v/>
      </c>
    </row>
    <row r="17028" spans="9:9" x14ac:dyDescent="0.25">
      <c r="I17028" t="str">
        <f t="shared" si="297"/>
        <v/>
      </c>
    </row>
    <row r="17029" spans="9:9" x14ac:dyDescent="0.25">
      <c r="I17029" t="str">
        <f t="shared" si="297"/>
        <v/>
      </c>
    </row>
    <row r="17030" spans="9:9" x14ac:dyDescent="0.25">
      <c r="I17030" t="str">
        <f t="shared" ref="I17030:I17093" si="298">IF(OR(H17030="",H17030="(blank)"),"",1)</f>
        <v/>
      </c>
    </row>
    <row r="17031" spans="9:9" x14ac:dyDescent="0.25">
      <c r="I17031" t="str">
        <f t="shared" si="298"/>
        <v/>
      </c>
    </row>
    <row r="17032" spans="9:9" x14ac:dyDescent="0.25">
      <c r="I17032" t="str">
        <f t="shared" si="298"/>
        <v/>
      </c>
    </row>
    <row r="17033" spans="9:9" x14ac:dyDescent="0.25">
      <c r="I17033" t="str">
        <f t="shared" si="298"/>
        <v/>
      </c>
    </row>
    <row r="17034" spans="9:9" x14ac:dyDescent="0.25">
      <c r="I17034" t="str">
        <f t="shared" si="298"/>
        <v/>
      </c>
    </row>
    <row r="17035" spans="9:9" x14ac:dyDescent="0.25">
      <c r="I17035" t="str">
        <f t="shared" si="298"/>
        <v/>
      </c>
    </row>
    <row r="17036" spans="9:9" x14ac:dyDescent="0.25">
      <c r="I17036" t="str">
        <f t="shared" si="298"/>
        <v/>
      </c>
    </row>
    <row r="17037" spans="9:9" x14ac:dyDescent="0.25">
      <c r="I17037" t="str">
        <f t="shared" si="298"/>
        <v/>
      </c>
    </row>
    <row r="17038" spans="9:9" x14ac:dyDescent="0.25">
      <c r="I17038" t="str">
        <f t="shared" si="298"/>
        <v/>
      </c>
    </row>
    <row r="17039" spans="9:9" x14ac:dyDescent="0.25">
      <c r="I17039" t="str">
        <f t="shared" si="298"/>
        <v/>
      </c>
    </row>
    <row r="17040" spans="9:9" x14ac:dyDescent="0.25">
      <c r="I17040" t="str">
        <f t="shared" si="298"/>
        <v/>
      </c>
    </row>
    <row r="17041" spans="9:9" x14ac:dyDescent="0.25">
      <c r="I17041" t="str">
        <f t="shared" si="298"/>
        <v/>
      </c>
    </row>
    <row r="17042" spans="9:9" x14ac:dyDescent="0.25">
      <c r="I17042" t="str">
        <f t="shared" si="298"/>
        <v/>
      </c>
    </row>
    <row r="17043" spans="9:9" x14ac:dyDescent="0.25">
      <c r="I17043" t="str">
        <f t="shared" si="298"/>
        <v/>
      </c>
    </row>
    <row r="17044" spans="9:9" x14ac:dyDescent="0.25">
      <c r="I17044" t="str">
        <f t="shared" si="298"/>
        <v/>
      </c>
    </row>
    <row r="17045" spans="9:9" x14ac:dyDescent="0.25">
      <c r="I17045" t="str">
        <f t="shared" si="298"/>
        <v/>
      </c>
    </row>
    <row r="17046" spans="9:9" x14ac:dyDescent="0.25">
      <c r="I17046" t="str">
        <f t="shared" si="298"/>
        <v/>
      </c>
    </row>
    <row r="17047" spans="9:9" x14ac:dyDescent="0.25">
      <c r="I17047" t="str">
        <f t="shared" si="298"/>
        <v/>
      </c>
    </row>
    <row r="17048" spans="9:9" x14ac:dyDescent="0.25">
      <c r="I17048" t="str">
        <f t="shared" si="298"/>
        <v/>
      </c>
    </row>
    <row r="17049" spans="9:9" x14ac:dyDescent="0.25">
      <c r="I17049" t="str">
        <f t="shared" si="298"/>
        <v/>
      </c>
    </row>
    <row r="17050" spans="9:9" x14ac:dyDescent="0.25">
      <c r="I17050" t="str">
        <f t="shared" si="298"/>
        <v/>
      </c>
    </row>
    <row r="17051" spans="9:9" x14ac:dyDescent="0.25">
      <c r="I17051" t="str">
        <f t="shared" si="298"/>
        <v/>
      </c>
    </row>
    <row r="17052" spans="9:9" x14ac:dyDescent="0.25">
      <c r="I17052" t="str">
        <f t="shared" si="298"/>
        <v/>
      </c>
    </row>
    <row r="17053" spans="9:9" x14ac:dyDescent="0.25">
      <c r="I17053" t="str">
        <f t="shared" si="298"/>
        <v/>
      </c>
    </row>
    <row r="17054" spans="9:9" x14ac:dyDescent="0.25">
      <c r="I17054" t="str">
        <f t="shared" si="298"/>
        <v/>
      </c>
    </row>
    <row r="17055" spans="9:9" x14ac:dyDescent="0.25">
      <c r="I17055" t="str">
        <f t="shared" si="298"/>
        <v/>
      </c>
    </row>
    <row r="17056" spans="9:9" x14ac:dyDescent="0.25">
      <c r="I17056" t="str">
        <f t="shared" si="298"/>
        <v/>
      </c>
    </row>
    <row r="17057" spans="9:9" x14ac:dyDescent="0.25">
      <c r="I17057" t="str">
        <f t="shared" si="298"/>
        <v/>
      </c>
    </row>
    <row r="17058" spans="9:9" x14ac:dyDescent="0.25">
      <c r="I17058" t="str">
        <f t="shared" si="298"/>
        <v/>
      </c>
    </row>
    <row r="17059" spans="9:9" x14ac:dyDescent="0.25">
      <c r="I17059" t="str">
        <f t="shared" si="298"/>
        <v/>
      </c>
    </row>
    <row r="17060" spans="9:9" x14ac:dyDescent="0.25">
      <c r="I17060" t="str">
        <f t="shared" si="298"/>
        <v/>
      </c>
    </row>
    <row r="17061" spans="9:9" x14ac:dyDescent="0.25">
      <c r="I17061" t="str">
        <f t="shared" si="298"/>
        <v/>
      </c>
    </row>
    <row r="17062" spans="9:9" x14ac:dyDescent="0.25">
      <c r="I17062" t="str">
        <f t="shared" si="298"/>
        <v/>
      </c>
    </row>
    <row r="17063" spans="9:9" x14ac:dyDescent="0.25">
      <c r="I17063" t="str">
        <f t="shared" si="298"/>
        <v/>
      </c>
    </row>
    <row r="17064" spans="9:9" x14ac:dyDescent="0.25">
      <c r="I17064" t="str">
        <f t="shared" si="298"/>
        <v/>
      </c>
    </row>
    <row r="17065" spans="9:9" x14ac:dyDescent="0.25">
      <c r="I17065" t="str">
        <f t="shared" si="298"/>
        <v/>
      </c>
    </row>
    <row r="17066" spans="9:9" x14ac:dyDescent="0.25">
      <c r="I17066" t="str">
        <f t="shared" si="298"/>
        <v/>
      </c>
    </row>
    <row r="17067" spans="9:9" x14ac:dyDescent="0.25">
      <c r="I17067" t="str">
        <f t="shared" si="298"/>
        <v/>
      </c>
    </row>
    <row r="17068" spans="9:9" x14ac:dyDescent="0.25">
      <c r="I17068" t="str">
        <f t="shared" si="298"/>
        <v/>
      </c>
    </row>
    <row r="17069" spans="9:9" x14ac:dyDescent="0.25">
      <c r="I17069" t="str">
        <f t="shared" si="298"/>
        <v/>
      </c>
    </row>
    <row r="17070" spans="9:9" x14ac:dyDescent="0.25">
      <c r="I17070" t="str">
        <f t="shared" si="298"/>
        <v/>
      </c>
    </row>
    <row r="17071" spans="9:9" x14ac:dyDescent="0.25">
      <c r="I17071" t="str">
        <f t="shared" si="298"/>
        <v/>
      </c>
    </row>
    <row r="17072" spans="9:9" x14ac:dyDescent="0.25">
      <c r="I17072" t="str">
        <f t="shared" si="298"/>
        <v/>
      </c>
    </row>
    <row r="17073" spans="9:9" x14ac:dyDescent="0.25">
      <c r="I17073" t="str">
        <f t="shared" si="298"/>
        <v/>
      </c>
    </row>
    <row r="17074" spans="9:9" x14ac:dyDescent="0.25">
      <c r="I17074" t="str">
        <f t="shared" si="298"/>
        <v/>
      </c>
    </row>
    <row r="17075" spans="9:9" x14ac:dyDescent="0.25">
      <c r="I17075" t="str">
        <f t="shared" si="298"/>
        <v/>
      </c>
    </row>
    <row r="17076" spans="9:9" x14ac:dyDescent="0.25">
      <c r="I17076" t="str">
        <f t="shared" si="298"/>
        <v/>
      </c>
    </row>
    <row r="17077" spans="9:9" x14ac:dyDescent="0.25">
      <c r="I17077" t="str">
        <f t="shared" si="298"/>
        <v/>
      </c>
    </row>
    <row r="17078" spans="9:9" x14ac:dyDescent="0.25">
      <c r="I17078" t="str">
        <f t="shared" si="298"/>
        <v/>
      </c>
    </row>
    <row r="17079" spans="9:9" x14ac:dyDescent="0.25">
      <c r="I17079" t="str">
        <f t="shared" si="298"/>
        <v/>
      </c>
    </row>
    <row r="17080" spans="9:9" x14ac:dyDescent="0.25">
      <c r="I17080" t="str">
        <f t="shared" si="298"/>
        <v/>
      </c>
    </row>
    <row r="17081" spans="9:9" x14ac:dyDescent="0.25">
      <c r="I17081" t="str">
        <f t="shared" si="298"/>
        <v/>
      </c>
    </row>
    <row r="17082" spans="9:9" x14ac:dyDescent="0.25">
      <c r="I17082" t="str">
        <f t="shared" si="298"/>
        <v/>
      </c>
    </row>
    <row r="17083" spans="9:9" x14ac:dyDescent="0.25">
      <c r="I17083" t="str">
        <f t="shared" si="298"/>
        <v/>
      </c>
    </row>
    <row r="17084" spans="9:9" x14ac:dyDescent="0.25">
      <c r="I17084" t="str">
        <f t="shared" si="298"/>
        <v/>
      </c>
    </row>
    <row r="17085" spans="9:9" x14ac:dyDescent="0.25">
      <c r="I17085" t="str">
        <f t="shared" si="298"/>
        <v/>
      </c>
    </row>
    <row r="17086" spans="9:9" x14ac:dyDescent="0.25">
      <c r="I17086" t="str">
        <f t="shared" si="298"/>
        <v/>
      </c>
    </row>
    <row r="17087" spans="9:9" x14ac:dyDescent="0.25">
      <c r="I17087" t="str">
        <f t="shared" si="298"/>
        <v/>
      </c>
    </row>
    <row r="17088" spans="9:9" x14ac:dyDescent="0.25">
      <c r="I17088" t="str">
        <f t="shared" si="298"/>
        <v/>
      </c>
    </row>
    <row r="17089" spans="9:9" x14ac:dyDescent="0.25">
      <c r="I17089" t="str">
        <f t="shared" si="298"/>
        <v/>
      </c>
    </row>
    <row r="17090" spans="9:9" x14ac:dyDescent="0.25">
      <c r="I17090" t="str">
        <f t="shared" si="298"/>
        <v/>
      </c>
    </row>
    <row r="17091" spans="9:9" x14ac:dyDescent="0.25">
      <c r="I17091" t="str">
        <f t="shared" si="298"/>
        <v/>
      </c>
    </row>
    <row r="17092" spans="9:9" x14ac:dyDescent="0.25">
      <c r="I17092" t="str">
        <f t="shared" si="298"/>
        <v/>
      </c>
    </row>
    <row r="17093" spans="9:9" x14ac:dyDescent="0.25">
      <c r="I17093" t="str">
        <f t="shared" si="298"/>
        <v/>
      </c>
    </row>
    <row r="17094" spans="9:9" x14ac:dyDescent="0.25">
      <c r="I17094" t="str">
        <f t="shared" ref="I17094:I17157" si="299">IF(OR(H17094="",H17094="(blank)"),"",1)</f>
        <v/>
      </c>
    </row>
    <row r="17095" spans="9:9" x14ac:dyDescent="0.25">
      <c r="I17095" t="str">
        <f t="shared" si="299"/>
        <v/>
      </c>
    </row>
    <row r="17096" spans="9:9" x14ac:dyDescent="0.25">
      <c r="I17096" t="str">
        <f t="shared" si="299"/>
        <v/>
      </c>
    </row>
    <row r="17097" spans="9:9" x14ac:dyDescent="0.25">
      <c r="I17097" t="str">
        <f t="shared" si="299"/>
        <v/>
      </c>
    </row>
    <row r="17098" spans="9:9" x14ac:dyDescent="0.25">
      <c r="I17098" t="str">
        <f t="shared" si="299"/>
        <v/>
      </c>
    </row>
    <row r="17099" spans="9:9" x14ac:dyDescent="0.25">
      <c r="I17099" t="str">
        <f t="shared" si="299"/>
        <v/>
      </c>
    </row>
    <row r="17100" spans="9:9" x14ac:dyDescent="0.25">
      <c r="I17100" t="str">
        <f t="shared" si="299"/>
        <v/>
      </c>
    </row>
    <row r="17101" spans="9:9" x14ac:dyDescent="0.25">
      <c r="I17101" t="str">
        <f t="shared" si="299"/>
        <v/>
      </c>
    </row>
    <row r="17102" spans="9:9" x14ac:dyDescent="0.25">
      <c r="I17102" t="str">
        <f t="shared" si="299"/>
        <v/>
      </c>
    </row>
    <row r="17103" spans="9:9" x14ac:dyDescent="0.25">
      <c r="I17103" t="str">
        <f t="shared" si="299"/>
        <v/>
      </c>
    </row>
    <row r="17104" spans="9:9" x14ac:dyDescent="0.25">
      <c r="I17104" t="str">
        <f t="shared" si="299"/>
        <v/>
      </c>
    </row>
    <row r="17105" spans="9:9" x14ac:dyDescent="0.25">
      <c r="I17105" t="str">
        <f t="shared" si="299"/>
        <v/>
      </c>
    </row>
    <row r="17106" spans="9:9" x14ac:dyDescent="0.25">
      <c r="I17106" t="str">
        <f t="shared" si="299"/>
        <v/>
      </c>
    </row>
    <row r="17107" spans="9:9" x14ac:dyDescent="0.25">
      <c r="I17107" t="str">
        <f t="shared" si="299"/>
        <v/>
      </c>
    </row>
    <row r="17108" spans="9:9" x14ac:dyDescent="0.25">
      <c r="I17108" t="str">
        <f t="shared" si="299"/>
        <v/>
      </c>
    </row>
    <row r="17109" spans="9:9" x14ac:dyDescent="0.25">
      <c r="I17109" t="str">
        <f t="shared" si="299"/>
        <v/>
      </c>
    </row>
    <row r="17110" spans="9:9" x14ac:dyDescent="0.25">
      <c r="I17110" t="str">
        <f t="shared" si="299"/>
        <v/>
      </c>
    </row>
    <row r="17111" spans="9:9" x14ac:dyDescent="0.25">
      <c r="I17111" t="str">
        <f t="shared" si="299"/>
        <v/>
      </c>
    </row>
    <row r="17112" spans="9:9" x14ac:dyDescent="0.25">
      <c r="I17112" t="str">
        <f t="shared" si="299"/>
        <v/>
      </c>
    </row>
    <row r="17113" spans="9:9" x14ac:dyDescent="0.25">
      <c r="I17113" t="str">
        <f t="shared" si="299"/>
        <v/>
      </c>
    </row>
    <row r="17114" spans="9:9" x14ac:dyDescent="0.25">
      <c r="I17114" t="str">
        <f t="shared" si="299"/>
        <v/>
      </c>
    </row>
    <row r="17115" spans="9:9" x14ac:dyDescent="0.25">
      <c r="I17115" t="str">
        <f t="shared" si="299"/>
        <v/>
      </c>
    </row>
    <row r="17116" spans="9:9" x14ac:dyDescent="0.25">
      <c r="I17116" t="str">
        <f t="shared" si="299"/>
        <v/>
      </c>
    </row>
    <row r="17117" spans="9:9" x14ac:dyDescent="0.25">
      <c r="I17117" t="str">
        <f t="shared" si="299"/>
        <v/>
      </c>
    </row>
    <row r="17118" spans="9:9" x14ac:dyDescent="0.25">
      <c r="I17118" t="str">
        <f t="shared" si="299"/>
        <v/>
      </c>
    </row>
    <row r="17119" spans="9:9" x14ac:dyDescent="0.25">
      <c r="I17119" t="str">
        <f t="shared" si="299"/>
        <v/>
      </c>
    </row>
    <row r="17120" spans="9:9" x14ac:dyDescent="0.25">
      <c r="I17120" t="str">
        <f t="shared" si="299"/>
        <v/>
      </c>
    </row>
    <row r="17121" spans="9:9" x14ac:dyDescent="0.25">
      <c r="I17121" t="str">
        <f t="shared" si="299"/>
        <v/>
      </c>
    </row>
    <row r="17122" spans="9:9" x14ac:dyDescent="0.25">
      <c r="I17122" t="str">
        <f t="shared" si="299"/>
        <v/>
      </c>
    </row>
    <row r="17123" spans="9:9" x14ac:dyDescent="0.25">
      <c r="I17123" t="str">
        <f t="shared" si="299"/>
        <v/>
      </c>
    </row>
    <row r="17124" spans="9:9" x14ac:dyDescent="0.25">
      <c r="I17124" t="str">
        <f t="shared" si="299"/>
        <v/>
      </c>
    </row>
    <row r="17125" spans="9:9" x14ac:dyDescent="0.25">
      <c r="I17125" t="str">
        <f t="shared" si="299"/>
        <v/>
      </c>
    </row>
    <row r="17126" spans="9:9" x14ac:dyDescent="0.25">
      <c r="I17126" t="str">
        <f t="shared" si="299"/>
        <v/>
      </c>
    </row>
    <row r="17127" spans="9:9" x14ac:dyDescent="0.25">
      <c r="I17127" t="str">
        <f t="shared" si="299"/>
        <v/>
      </c>
    </row>
    <row r="17128" spans="9:9" x14ac:dyDescent="0.25">
      <c r="I17128" t="str">
        <f t="shared" si="299"/>
        <v/>
      </c>
    </row>
    <row r="17129" spans="9:9" x14ac:dyDescent="0.25">
      <c r="I17129" t="str">
        <f t="shared" si="299"/>
        <v/>
      </c>
    </row>
    <row r="17130" spans="9:9" x14ac:dyDescent="0.25">
      <c r="I17130" t="str">
        <f t="shared" si="299"/>
        <v/>
      </c>
    </row>
    <row r="17131" spans="9:9" x14ac:dyDescent="0.25">
      <c r="I17131" t="str">
        <f t="shared" si="299"/>
        <v/>
      </c>
    </row>
    <row r="17132" spans="9:9" x14ac:dyDescent="0.25">
      <c r="I17132" t="str">
        <f t="shared" si="299"/>
        <v/>
      </c>
    </row>
    <row r="17133" spans="9:9" x14ac:dyDescent="0.25">
      <c r="I17133" t="str">
        <f t="shared" si="299"/>
        <v/>
      </c>
    </row>
    <row r="17134" spans="9:9" x14ac:dyDescent="0.25">
      <c r="I17134" t="str">
        <f t="shared" si="299"/>
        <v/>
      </c>
    </row>
    <row r="17135" spans="9:9" x14ac:dyDescent="0.25">
      <c r="I17135" t="str">
        <f t="shared" si="299"/>
        <v/>
      </c>
    </row>
    <row r="17136" spans="9:9" x14ac:dyDescent="0.25">
      <c r="I17136" t="str">
        <f t="shared" si="299"/>
        <v/>
      </c>
    </row>
    <row r="17137" spans="9:9" x14ac:dyDescent="0.25">
      <c r="I17137" t="str">
        <f t="shared" si="299"/>
        <v/>
      </c>
    </row>
    <row r="17138" spans="9:9" x14ac:dyDescent="0.25">
      <c r="I17138" t="str">
        <f t="shared" si="299"/>
        <v/>
      </c>
    </row>
    <row r="17139" spans="9:9" x14ac:dyDescent="0.25">
      <c r="I17139" t="str">
        <f t="shared" si="299"/>
        <v/>
      </c>
    </row>
    <row r="17140" spans="9:9" x14ac:dyDescent="0.25">
      <c r="I17140" t="str">
        <f t="shared" si="299"/>
        <v/>
      </c>
    </row>
    <row r="17141" spans="9:9" x14ac:dyDescent="0.25">
      <c r="I17141" t="str">
        <f t="shared" si="299"/>
        <v/>
      </c>
    </row>
    <row r="17142" spans="9:9" x14ac:dyDescent="0.25">
      <c r="I17142" t="str">
        <f t="shared" si="299"/>
        <v/>
      </c>
    </row>
    <row r="17143" spans="9:9" x14ac:dyDescent="0.25">
      <c r="I17143" t="str">
        <f t="shared" si="299"/>
        <v/>
      </c>
    </row>
    <row r="17144" spans="9:9" x14ac:dyDescent="0.25">
      <c r="I17144" t="str">
        <f t="shared" si="299"/>
        <v/>
      </c>
    </row>
    <row r="17145" spans="9:9" x14ac:dyDescent="0.25">
      <c r="I17145" t="str">
        <f t="shared" si="299"/>
        <v/>
      </c>
    </row>
    <row r="17146" spans="9:9" x14ac:dyDescent="0.25">
      <c r="I17146" t="str">
        <f t="shared" si="299"/>
        <v/>
      </c>
    </row>
    <row r="17147" spans="9:9" x14ac:dyDescent="0.25">
      <c r="I17147" t="str">
        <f t="shared" si="299"/>
        <v/>
      </c>
    </row>
    <row r="17148" spans="9:9" x14ac:dyDescent="0.25">
      <c r="I17148" t="str">
        <f t="shared" si="299"/>
        <v/>
      </c>
    </row>
    <row r="17149" spans="9:9" x14ac:dyDescent="0.25">
      <c r="I17149" t="str">
        <f t="shared" si="299"/>
        <v/>
      </c>
    </row>
    <row r="17150" spans="9:9" x14ac:dyDescent="0.25">
      <c r="I17150" t="str">
        <f t="shared" si="299"/>
        <v/>
      </c>
    </row>
    <row r="17151" spans="9:9" x14ac:dyDescent="0.25">
      <c r="I17151" t="str">
        <f t="shared" si="299"/>
        <v/>
      </c>
    </row>
    <row r="17152" spans="9:9" x14ac:dyDescent="0.25">
      <c r="I17152" t="str">
        <f t="shared" si="299"/>
        <v/>
      </c>
    </row>
    <row r="17153" spans="9:9" x14ac:dyDescent="0.25">
      <c r="I17153" t="str">
        <f t="shared" si="299"/>
        <v/>
      </c>
    </row>
    <row r="17154" spans="9:9" x14ac:dyDescent="0.25">
      <c r="I17154" t="str">
        <f t="shared" si="299"/>
        <v/>
      </c>
    </row>
    <row r="17155" spans="9:9" x14ac:dyDescent="0.25">
      <c r="I17155" t="str">
        <f t="shared" si="299"/>
        <v/>
      </c>
    </row>
    <row r="17156" spans="9:9" x14ac:dyDescent="0.25">
      <c r="I17156" t="str">
        <f t="shared" si="299"/>
        <v/>
      </c>
    </row>
    <row r="17157" spans="9:9" x14ac:dyDescent="0.25">
      <c r="I17157" t="str">
        <f t="shared" si="299"/>
        <v/>
      </c>
    </row>
    <row r="17158" spans="9:9" x14ac:dyDescent="0.25">
      <c r="I17158" t="str">
        <f t="shared" ref="I17158:I17221" si="300">IF(OR(H17158="",H17158="(blank)"),"",1)</f>
        <v/>
      </c>
    </row>
    <row r="17159" spans="9:9" x14ac:dyDescent="0.25">
      <c r="I17159" t="str">
        <f t="shared" si="300"/>
        <v/>
      </c>
    </row>
    <row r="17160" spans="9:9" x14ac:dyDescent="0.25">
      <c r="I17160" t="str">
        <f t="shared" si="300"/>
        <v/>
      </c>
    </row>
    <row r="17161" spans="9:9" x14ac:dyDescent="0.25">
      <c r="I17161" t="str">
        <f t="shared" si="300"/>
        <v/>
      </c>
    </row>
    <row r="17162" spans="9:9" x14ac:dyDescent="0.25">
      <c r="I17162" t="str">
        <f t="shared" si="300"/>
        <v/>
      </c>
    </row>
    <row r="17163" spans="9:9" x14ac:dyDescent="0.25">
      <c r="I17163" t="str">
        <f t="shared" si="300"/>
        <v/>
      </c>
    </row>
    <row r="17164" spans="9:9" x14ac:dyDescent="0.25">
      <c r="I17164" t="str">
        <f t="shared" si="300"/>
        <v/>
      </c>
    </row>
    <row r="17165" spans="9:9" x14ac:dyDescent="0.25">
      <c r="I17165" t="str">
        <f t="shared" si="300"/>
        <v/>
      </c>
    </row>
    <row r="17166" spans="9:9" x14ac:dyDescent="0.25">
      <c r="I17166" t="str">
        <f t="shared" si="300"/>
        <v/>
      </c>
    </row>
    <row r="17167" spans="9:9" x14ac:dyDescent="0.25">
      <c r="I17167" t="str">
        <f t="shared" si="300"/>
        <v/>
      </c>
    </row>
    <row r="17168" spans="9:9" x14ac:dyDescent="0.25">
      <c r="I17168" t="str">
        <f t="shared" si="300"/>
        <v/>
      </c>
    </row>
    <row r="17169" spans="9:9" x14ac:dyDescent="0.25">
      <c r="I17169" t="str">
        <f t="shared" si="300"/>
        <v/>
      </c>
    </row>
    <row r="17170" spans="9:9" x14ac:dyDescent="0.25">
      <c r="I17170" t="str">
        <f t="shared" si="300"/>
        <v/>
      </c>
    </row>
    <row r="17171" spans="9:9" x14ac:dyDescent="0.25">
      <c r="I17171" t="str">
        <f t="shared" si="300"/>
        <v/>
      </c>
    </row>
    <row r="17172" spans="9:9" x14ac:dyDescent="0.25">
      <c r="I17172" t="str">
        <f t="shared" si="300"/>
        <v/>
      </c>
    </row>
    <row r="17173" spans="9:9" x14ac:dyDescent="0.25">
      <c r="I17173" t="str">
        <f t="shared" si="300"/>
        <v/>
      </c>
    </row>
    <row r="17174" spans="9:9" x14ac:dyDescent="0.25">
      <c r="I17174" t="str">
        <f t="shared" si="300"/>
        <v/>
      </c>
    </row>
    <row r="17175" spans="9:9" x14ac:dyDescent="0.25">
      <c r="I17175" t="str">
        <f t="shared" si="300"/>
        <v/>
      </c>
    </row>
    <row r="17176" spans="9:9" x14ac:dyDescent="0.25">
      <c r="I17176" t="str">
        <f t="shared" si="300"/>
        <v/>
      </c>
    </row>
    <row r="17177" spans="9:9" x14ac:dyDescent="0.25">
      <c r="I17177" t="str">
        <f t="shared" si="300"/>
        <v/>
      </c>
    </row>
    <row r="17178" spans="9:9" x14ac:dyDescent="0.25">
      <c r="I17178" t="str">
        <f t="shared" si="300"/>
        <v/>
      </c>
    </row>
    <row r="17179" spans="9:9" x14ac:dyDescent="0.25">
      <c r="I17179" t="str">
        <f t="shared" si="300"/>
        <v/>
      </c>
    </row>
    <row r="17180" spans="9:9" x14ac:dyDescent="0.25">
      <c r="I17180" t="str">
        <f t="shared" si="300"/>
        <v/>
      </c>
    </row>
    <row r="17181" spans="9:9" x14ac:dyDescent="0.25">
      <c r="I17181" t="str">
        <f t="shared" si="300"/>
        <v/>
      </c>
    </row>
    <row r="17182" spans="9:9" x14ac:dyDescent="0.25">
      <c r="I17182" t="str">
        <f t="shared" si="300"/>
        <v/>
      </c>
    </row>
    <row r="17183" spans="9:9" x14ac:dyDescent="0.25">
      <c r="I17183" t="str">
        <f t="shared" si="300"/>
        <v/>
      </c>
    </row>
    <row r="17184" spans="9:9" x14ac:dyDescent="0.25">
      <c r="I17184" t="str">
        <f t="shared" si="300"/>
        <v/>
      </c>
    </row>
    <row r="17185" spans="9:9" x14ac:dyDescent="0.25">
      <c r="I17185" t="str">
        <f t="shared" si="300"/>
        <v/>
      </c>
    </row>
    <row r="17186" spans="9:9" x14ac:dyDescent="0.25">
      <c r="I17186" t="str">
        <f t="shared" si="300"/>
        <v/>
      </c>
    </row>
    <row r="17187" spans="9:9" x14ac:dyDescent="0.25">
      <c r="I17187" t="str">
        <f t="shared" si="300"/>
        <v/>
      </c>
    </row>
    <row r="17188" spans="9:9" x14ac:dyDescent="0.25">
      <c r="I17188" t="str">
        <f t="shared" si="300"/>
        <v/>
      </c>
    </row>
    <row r="17189" spans="9:9" x14ac:dyDescent="0.25">
      <c r="I17189" t="str">
        <f t="shared" si="300"/>
        <v/>
      </c>
    </row>
    <row r="17190" spans="9:9" x14ac:dyDescent="0.25">
      <c r="I17190" t="str">
        <f t="shared" si="300"/>
        <v/>
      </c>
    </row>
    <row r="17191" spans="9:9" x14ac:dyDescent="0.25">
      <c r="I17191" t="str">
        <f t="shared" si="300"/>
        <v/>
      </c>
    </row>
    <row r="17192" spans="9:9" x14ac:dyDescent="0.25">
      <c r="I17192" t="str">
        <f t="shared" si="300"/>
        <v/>
      </c>
    </row>
    <row r="17193" spans="9:9" x14ac:dyDescent="0.25">
      <c r="I17193" t="str">
        <f t="shared" si="300"/>
        <v/>
      </c>
    </row>
    <row r="17194" spans="9:9" x14ac:dyDescent="0.25">
      <c r="I17194" t="str">
        <f t="shared" si="300"/>
        <v/>
      </c>
    </row>
    <row r="17195" spans="9:9" x14ac:dyDescent="0.25">
      <c r="I17195" t="str">
        <f t="shared" si="300"/>
        <v/>
      </c>
    </row>
    <row r="17196" spans="9:9" x14ac:dyDescent="0.25">
      <c r="I17196" t="str">
        <f t="shared" si="300"/>
        <v/>
      </c>
    </row>
    <row r="17197" spans="9:9" x14ac:dyDescent="0.25">
      <c r="I17197" t="str">
        <f t="shared" si="300"/>
        <v/>
      </c>
    </row>
    <row r="17198" spans="9:9" x14ac:dyDescent="0.25">
      <c r="I17198" t="str">
        <f t="shared" si="300"/>
        <v/>
      </c>
    </row>
    <row r="17199" spans="9:9" x14ac:dyDescent="0.25">
      <c r="I17199" t="str">
        <f t="shared" si="300"/>
        <v/>
      </c>
    </row>
    <row r="17200" spans="9:9" x14ac:dyDescent="0.25">
      <c r="I17200" t="str">
        <f t="shared" si="300"/>
        <v/>
      </c>
    </row>
    <row r="17201" spans="9:9" x14ac:dyDescent="0.25">
      <c r="I17201" t="str">
        <f t="shared" si="300"/>
        <v/>
      </c>
    </row>
    <row r="17202" spans="9:9" x14ac:dyDescent="0.25">
      <c r="I17202" t="str">
        <f t="shared" si="300"/>
        <v/>
      </c>
    </row>
    <row r="17203" spans="9:9" x14ac:dyDescent="0.25">
      <c r="I17203" t="str">
        <f t="shared" si="300"/>
        <v/>
      </c>
    </row>
    <row r="17204" spans="9:9" x14ac:dyDescent="0.25">
      <c r="I17204" t="str">
        <f t="shared" si="300"/>
        <v/>
      </c>
    </row>
    <row r="17205" spans="9:9" x14ac:dyDescent="0.25">
      <c r="I17205" t="str">
        <f t="shared" si="300"/>
        <v/>
      </c>
    </row>
    <row r="17206" spans="9:9" x14ac:dyDescent="0.25">
      <c r="I17206" t="str">
        <f t="shared" si="300"/>
        <v/>
      </c>
    </row>
    <row r="17207" spans="9:9" x14ac:dyDescent="0.25">
      <c r="I17207" t="str">
        <f t="shared" si="300"/>
        <v/>
      </c>
    </row>
    <row r="17208" spans="9:9" x14ac:dyDescent="0.25">
      <c r="I17208" t="str">
        <f t="shared" si="300"/>
        <v/>
      </c>
    </row>
    <row r="17209" spans="9:9" x14ac:dyDescent="0.25">
      <c r="I17209" t="str">
        <f t="shared" si="300"/>
        <v/>
      </c>
    </row>
    <row r="17210" spans="9:9" x14ac:dyDescent="0.25">
      <c r="I17210" t="str">
        <f t="shared" si="300"/>
        <v/>
      </c>
    </row>
    <row r="17211" spans="9:9" x14ac:dyDescent="0.25">
      <c r="I17211" t="str">
        <f t="shared" si="300"/>
        <v/>
      </c>
    </row>
    <row r="17212" spans="9:9" x14ac:dyDescent="0.25">
      <c r="I17212" t="str">
        <f t="shared" si="300"/>
        <v/>
      </c>
    </row>
    <row r="17213" spans="9:9" x14ac:dyDescent="0.25">
      <c r="I17213" t="str">
        <f t="shared" si="300"/>
        <v/>
      </c>
    </row>
    <row r="17214" spans="9:9" x14ac:dyDescent="0.25">
      <c r="I17214" t="str">
        <f t="shared" si="300"/>
        <v/>
      </c>
    </row>
    <row r="17215" spans="9:9" x14ac:dyDescent="0.25">
      <c r="I17215" t="str">
        <f t="shared" si="300"/>
        <v/>
      </c>
    </row>
    <row r="17216" spans="9:9" x14ac:dyDescent="0.25">
      <c r="I17216" t="str">
        <f t="shared" si="300"/>
        <v/>
      </c>
    </row>
    <row r="17217" spans="9:9" x14ac:dyDescent="0.25">
      <c r="I17217" t="str">
        <f t="shared" si="300"/>
        <v/>
      </c>
    </row>
    <row r="17218" spans="9:9" x14ac:dyDescent="0.25">
      <c r="I17218" t="str">
        <f t="shared" si="300"/>
        <v/>
      </c>
    </row>
    <row r="17219" spans="9:9" x14ac:dyDescent="0.25">
      <c r="I17219" t="str">
        <f t="shared" si="300"/>
        <v/>
      </c>
    </row>
    <row r="17220" spans="9:9" x14ac:dyDescent="0.25">
      <c r="I17220" t="str">
        <f t="shared" si="300"/>
        <v/>
      </c>
    </row>
    <row r="17221" spans="9:9" x14ac:dyDescent="0.25">
      <c r="I17221" t="str">
        <f t="shared" si="300"/>
        <v/>
      </c>
    </row>
    <row r="17222" spans="9:9" x14ac:dyDescent="0.25">
      <c r="I17222" t="str">
        <f t="shared" ref="I17222:I17285" si="301">IF(OR(H17222="",H17222="(blank)"),"",1)</f>
        <v/>
      </c>
    </row>
    <row r="17223" spans="9:9" x14ac:dyDescent="0.25">
      <c r="I17223" t="str">
        <f t="shared" si="301"/>
        <v/>
      </c>
    </row>
    <row r="17224" spans="9:9" x14ac:dyDescent="0.25">
      <c r="I17224" t="str">
        <f t="shared" si="301"/>
        <v/>
      </c>
    </row>
    <row r="17225" spans="9:9" x14ac:dyDescent="0.25">
      <c r="I17225" t="str">
        <f t="shared" si="301"/>
        <v/>
      </c>
    </row>
    <row r="17226" spans="9:9" x14ac:dyDescent="0.25">
      <c r="I17226" t="str">
        <f t="shared" si="301"/>
        <v/>
      </c>
    </row>
    <row r="17227" spans="9:9" x14ac:dyDescent="0.25">
      <c r="I17227" t="str">
        <f t="shared" si="301"/>
        <v/>
      </c>
    </row>
    <row r="17228" spans="9:9" x14ac:dyDescent="0.25">
      <c r="I17228" t="str">
        <f t="shared" si="301"/>
        <v/>
      </c>
    </row>
    <row r="17229" spans="9:9" x14ac:dyDescent="0.25">
      <c r="I17229" t="str">
        <f t="shared" si="301"/>
        <v/>
      </c>
    </row>
    <row r="17230" spans="9:9" x14ac:dyDescent="0.25">
      <c r="I17230" t="str">
        <f t="shared" si="301"/>
        <v/>
      </c>
    </row>
    <row r="17231" spans="9:9" x14ac:dyDescent="0.25">
      <c r="I17231" t="str">
        <f t="shared" si="301"/>
        <v/>
      </c>
    </row>
    <row r="17232" spans="9:9" x14ac:dyDescent="0.25">
      <c r="I17232" t="str">
        <f t="shared" si="301"/>
        <v/>
      </c>
    </row>
    <row r="17233" spans="9:9" x14ac:dyDescent="0.25">
      <c r="I17233" t="str">
        <f t="shared" si="301"/>
        <v/>
      </c>
    </row>
    <row r="17234" spans="9:9" x14ac:dyDescent="0.25">
      <c r="I17234" t="str">
        <f t="shared" si="301"/>
        <v/>
      </c>
    </row>
    <row r="17235" spans="9:9" x14ac:dyDescent="0.25">
      <c r="I17235" t="str">
        <f t="shared" si="301"/>
        <v/>
      </c>
    </row>
    <row r="17236" spans="9:9" x14ac:dyDescent="0.25">
      <c r="I17236" t="str">
        <f t="shared" si="301"/>
        <v/>
      </c>
    </row>
    <row r="17237" spans="9:9" x14ac:dyDescent="0.25">
      <c r="I17237" t="str">
        <f t="shared" si="301"/>
        <v/>
      </c>
    </row>
    <row r="17238" spans="9:9" x14ac:dyDescent="0.25">
      <c r="I17238" t="str">
        <f t="shared" si="301"/>
        <v/>
      </c>
    </row>
    <row r="17239" spans="9:9" x14ac:dyDescent="0.25">
      <c r="I17239" t="str">
        <f t="shared" si="301"/>
        <v/>
      </c>
    </row>
    <row r="17240" spans="9:9" x14ac:dyDescent="0.25">
      <c r="I17240" t="str">
        <f t="shared" si="301"/>
        <v/>
      </c>
    </row>
    <row r="17241" spans="9:9" x14ac:dyDescent="0.25">
      <c r="I17241" t="str">
        <f t="shared" si="301"/>
        <v/>
      </c>
    </row>
    <row r="17242" spans="9:9" x14ac:dyDescent="0.25">
      <c r="I17242" t="str">
        <f t="shared" si="301"/>
        <v/>
      </c>
    </row>
    <row r="17243" spans="9:9" x14ac:dyDescent="0.25">
      <c r="I17243" t="str">
        <f t="shared" si="301"/>
        <v/>
      </c>
    </row>
    <row r="17244" spans="9:9" x14ac:dyDescent="0.25">
      <c r="I17244" t="str">
        <f t="shared" si="301"/>
        <v/>
      </c>
    </row>
    <row r="17245" spans="9:9" x14ac:dyDescent="0.25">
      <c r="I17245" t="str">
        <f t="shared" si="301"/>
        <v/>
      </c>
    </row>
    <row r="17246" spans="9:9" x14ac:dyDescent="0.25">
      <c r="I17246" t="str">
        <f t="shared" si="301"/>
        <v/>
      </c>
    </row>
    <row r="17247" spans="9:9" x14ac:dyDescent="0.25">
      <c r="I17247" t="str">
        <f t="shared" si="301"/>
        <v/>
      </c>
    </row>
    <row r="17248" spans="9:9" x14ac:dyDescent="0.25">
      <c r="I17248" t="str">
        <f t="shared" si="301"/>
        <v/>
      </c>
    </row>
    <row r="17249" spans="9:9" x14ac:dyDescent="0.25">
      <c r="I17249" t="str">
        <f t="shared" si="301"/>
        <v/>
      </c>
    </row>
    <row r="17250" spans="9:9" x14ac:dyDescent="0.25">
      <c r="I17250" t="str">
        <f t="shared" si="301"/>
        <v/>
      </c>
    </row>
    <row r="17251" spans="9:9" x14ac:dyDescent="0.25">
      <c r="I17251" t="str">
        <f t="shared" si="301"/>
        <v/>
      </c>
    </row>
    <row r="17252" spans="9:9" x14ac:dyDescent="0.25">
      <c r="I17252" t="str">
        <f t="shared" si="301"/>
        <v/>
      </c>
    </row>
    <row r="17253" spans="9:9" x14ac:dyDescent="0.25">
      <c r="I17253" t="str">
        <f t="shared" si="301"/>
        <v/>
      </c>
    </row>
    <row r="17254" spans="9:9" x14ac:dyDescent="0.25">
      <c r="I17254" t="str">
        <f t="shared" si="301"/>
        <v/>
      </c>
    </row>
    <row r="17255" spans="9:9" x14ac:dyDescent="0.25">
      <c r="I17255" t="str">
        <f t="shared" si="301"/>
        <v/>
      </c>
    </row>
    <row r="17256" spans="9:9" x14ac:dyDescent="0.25">
      <c r="I17256" t="str">
        <f t="shared" si="301"/>
        <v/>
      </c>
    </row>
    <row r="17257" spans="9:9" x14ac:dyDescent="0.25">
      <c r="I17257" t="str">
        <f t="shared" si="301"/>
        <v/>
      </c>
    </row>
    <row r="17258" spans="9:9" x14ac:dyDescent="0.25">
      <c r="I17258" t="str">
        <f t="shared" si="301"/>
        <v/>
      </c>
    </row>
    <row r="17259" spans="9:9" x14ac:dyDescent="0.25">
      <c r="I17259" t="str">
        <f t="shared" si="301"/>
        <v/>
      </c>
    </row>
    <row r="17260" spans="9:9" x14ac:dyDescent="0.25">
      <c r="I17260" t="str">
        <f t="shared" si="301"/>
        <v/>
      </c>
    </row>
    <row r="17261" spans="9:9" x14ac:dyDescent="0.25">
      <c r="I17261" t="str">
        <f t="shared" si="301"/>
        <v/>
      </c>
    </row>
    <row r="17262" spans="9:9" x14ac:dyDescent="0.25">
      <c r="I17262" t="str">
        <f t="shared" si="301"/>
        <v/>
      </c>
    </row>
    <row r="17263" spans="9:9" x14ac:dyDescent="0.25">
      <c r="I17263" t="str">
        <f t="shared" si="301"/>
        <v/>
      </c>
    </row>
    <row r="17264" spans="9:9" x14ac:dyDescent="0.25">
      <c r="I17264" t="str">
        <f t="shared" si="301"/>
        <v/>
      </c>
    </row>
    <row r="17265" spans="9:9" x14ac:dyDescent="0.25">
      <c r="I17265" t="str">
        <f t="shared" si="301"/>
        <v/>
      </c>
    </row>
    <row r="17266" spans="9:9" x14ac:dyDescent="0.25">
      <c r="I17266" t="str">
        <f t="shared" si="301"/>
        <v/>
      </c>
    </row>
    <row r="17267" spans="9:9" x14ac:dyDescent="0.25">
      <c r="I17267" t="str">
        <f t="shared" si="301"/>
        <v/>
      </c>
    </row>
    <row r="17268" spans="9:9" x14ac:dyDescent="0.25">
      <c r="I17268" t="str">
        <f t="shared" si="301"/>
        <v/>
      </c>
    </row>
    <row r="17269" spans="9:9" x14ac:dyDescent="0.25">
      <c r="I17269" t="str">
        <f t="shared" si="301"/>
        <v/>
      </c>
    </row>
    <row r="17270" spans="9:9" x14ac:dyDescent="0.25">
      <c r="I17270" t="str">
        <f t="shared" si="301"/>
        <v/>
      </c>
    </row>
    <row r="17271" spans="9:9" x14ac:dyDescent="0.25">
      <c r="I17271" t="str">
        <f t="shared" si="301"/>
        <v/>
      </c>
    </row>
    <row r="17272" spans="9:9" x14ac:dyDescent="0.25">
      <c r="I17272" t="str">
        <f t="shared" si="301"/>
        <v/>
      </c>
    </row>
    <row r="17273" spans="9:9" x14ac:dyDescent="0.25">
      <c r="I17273" t="str">
        <f t="shared" si="301"/>
        <v/>
      </c>
    </row>
    <row r="17274" spans="9:9" x14ac:dyDescent="0.25">
      <c r="I17274" t="str">
        <f t="shared" si="301"/>
        <v/>
      </c>
    </row>
    <row r="17275" spans="9:9" x14ac:dyDescent="0.25">
      <c r="I17275" t="str">
        <f t="shared" si="301"/>
        <v/>
      </c>
    </row>
    <row r="17276" spans="9:9" x14ac:dyDescent="0.25">
      <c r="I17276" t="str">
        <f t="shared" si="301"/>
        <v/>
      </c>
    </row>
    <row r="17277" spans="9:9" x14ac:dyDescent="0.25">
      <c r="I17277" t="str">
        <f t="shared" si="301"/>
        <v/>
      </c>
    </row>
    <row r="17278" spans="9:9" x14ac:dyDescent="0.25">
      <c r="I17278" t="str">
        <f t="shared" si="301"/>
        <v/>
      </c>
    </row>
    <row r="17279" spans="9:9" x14ac:dyDescent="0.25">
      <c r="I17279" t="str">
        <f t="shared" si="301"/>
        <v/>
      </c>
    </row>
    <row r="17280" spans="9:9" x14ac:dyDescent="0.25">
      <c r="I17280" t="str">
        <f t="shared" si="301"/>
        <v/>
      </c>
    </row>
    <row r="17281" spans="9:9" x14ac:dyDescent="0.25">
      <c r="I17281" t="str">
        <f t="shared" si="301"/>
        <v/>
      </c>
    </row>
    <row r="17282" spans="9:9" x14ac:dyDescent="0.25">
      <c r="I17282" t="str">
        <f t="shared" si="301"/>
        <v/>
      </c>
    </row>
    <row r="17283" spans="9:9" x14ac:dyDescent="0.25">
      <c r="I17283" t="str">
        <f t="shared" si="301"/>
        <v/>
      </c>
    </row>
    <row r="17284" spans="9:9" x14ac:dyDescent="0.25">
      <c r="I17284" t="str">
        <f t="shared" si="301"/>
        <v/>
      </c>
    </row>
    <row r="17285" spans="9:9" x14ac:dyDescent="0.25">
      <c r="I17285" t="str">
        <f t="shared" si="301"/>
        <v/>
      </c>
    </row>
    <row r="17286" spans="9:9" x14ac:dyDescent="0.25">
      <c r="I17286" t="str">
        <f t="shared" ref="I17286:I17349" si="302">IF(OR(H17286="",H17286="(blank)"),"",1)</f>
        <v/>
      </c>
    </row>
    <row r="17287" spans="9:9" x14ac:dyDescent="0.25">
      <c r="I17287" t="str">
        <f t="shared" si="302"/>
        <v/>
      </c>
    </row>
    <row r="17288" spans="9:9" x14ac:dyDescent="0.25">
      <c r="I17288" t="str">
        <f t="shared" si="302"/>
        <v/>
      </c>
    </row>
    <row r="17289" spans="9:9" x14ac:dyDescent="0.25">
      <c r="I17289" t="str">
        <f t="shared" si="302"/>
        <v/>
      </c>
    </row>
    <row r="17290" spans="9:9" x14ac:dyDescent="0.25">
      <c r="I17290" t="str">
        <f t="shared" si="302"/>
        <v/>
      </c>
    </row>
    <row r="17291" spans="9:9" x14ac:dyDescent="0.25">
      <c r="I17291" t="str">
        <f t="shared" si="302"/>
        <v/>
      </c>
    </row>
    <row r="17292" spans="9:9" x14ac:dyDescent="0.25">
      <c r="I17292" t="str">
        <f t="shared" si="302"/>
        <v/>
      </c>
    </row>
    <row r="17293" spans="9:9" x14ac:dyDescent="0.25">
      <c r="I17293" t="str">
        <f t="shared" si="302"/>
        <v/>
      </c>
    </row>
    <row r="17294" spans="9:9" x14ac:dyDescent="0.25">
      <c r="I17294" t="str">
        <f t="shared" si="302"/>
        <v/>
      </c>
    </row>
    <row r="17295" spans="9:9" x14ac:dyDescent="0.25">
      <c r="I17295" t="str">
        <f t="shared" si="302"/>
        <v/>
      </c>
    </row>
    <row r="17296" spans="9:9" x14ac:dyDescent="0.25">
      <c r="I17296" t="str">
        <f t="shared" si="302"/>
        <v/>
      </c>
    </row>
    <row r="17297" spans="9:9" x14ac:dyDescent="0.25">
      <c r="I17297" t="str">
        <f t="shared" si="302"/>
        <v/>
      </c>
    </row>
    <row r="17298" spans="9:9" x14ac:dyDescent="0.25">
      <c r="I17298" t="str">
        <f t="shared" si="302"/>
        <v/>
      </c>
    </row>
    <row r="17299" spans="9:9" x14ac:dyDescent="0.25">
      <c r="I17299" t="str">
        <f t="shared" si="302"/>
        <v/>
      </c>
    </row>
    <row r="17300" spans="9:9" x14ac:dyDescent="0.25">
      <c r="I17300" t="str">
        <f t="shared" si="302"/>
        <v/>
      </c>
    </row>
    <row r="17301" spans="9:9" x14ac:dyDescent="0.25">
      <c r="I17301" t="str">
        <f t="shared" si="302"/>
        <v/>
      </c>
    </row>
    <row r="17302" spans="9:9" x14ac:dyDescent="0.25">
      <c r="I17302" t="str">
        <f t="shared" si="302"/>
        <v/>
      </c>
    </row>
    <row r="17303" spans="9:9" x14ac:dyDescent="0.25">
      <c r="I17303" t="str">
        <f t="shared" si="302"/>
        <v/>
      </c>
    </row>
    <row r="17304" spans="9:9" x14ac:dyDescent="0.25">
      <c r="I17304" t="str">
        <f t="shared" si="302"/>
        <v/>
      </c>
    </row>
    <row r="17305" spans="9:9" x14ac:dyDescent="0.25">
      <c r="I17305" t="str">
        <f t="shared" si="302"/>
        <v/>
      </c>
    </row>
    <row r="17306" spans="9:9" x14ac:dyDescent="0.25">
      <c r="I17306" t="str">
        <f t="shared" si="302"/>
        <v/>
      </c>
    </row>
    <row r="17307" spans="9:9" x14ac:dyDescent="0.25">
      <c r="I17307" t="str">
        <f t="shared" si="302"/>
        <v/>
      </c>
    </row>
    <row r="17308" spans="9:9" x14ac:dyDescent="0.25">
      <c r="I17308" t="str">
        <f t="shared" si="302"/>
        <v/>
      </c>
    </row>
    <row r="17309" spans="9:9" x14ac:dyDescent="0.25">
      <c r="I17309" t="str">
        <f t="shared" si="302"/>
        <v/>
      </c>
    </row>
    <row r="17310" spans="9:9" x14ac:dyDescent="0.25">
      <c r="I17310" t="str">
        <f t="shared" si="302"/>
        <v/>
      </c>
    </row>
    <row r="17311" spans="9:9" x14ac:dyDescent="0.25">
      <c r="I17311" t="str">
        <f t="shared" si="302"/>
        <v/>
      </c>
    </row>
    <row r="17312" spans="9:9" x14ac:dyDescent="0.25">
      <c r="I17312" t="str">
        <f t="shared" si="302"/>
        <v/>
      </c>
    </row>
    <row r="17313" spans="9:9" x14ac:dyDescent="0.25">
      <c r="I17313" t="str">
        <f t="shared" si="302"/>
        <v/>
      </c>
    </row>
    <row r="17314" spans="9:9" x14ac:dyDescent="0.25">
      <c r="I17314" t="str">
        <f t="shared" si="302"/>
        <v/>
      </c>
    </row>
    <row r="17315" spans="9:9" x14ac:dyDescent="0.25">
      <c r="I17315" t="str">
        <f t="shared" si="302"/>
        <v/>
      </c>
    </row>
    <row r="17316" spans="9:9" x14ac:dyDescent="0.25">
      <c r="I17316" t="str">
        <f t="shared" si="302"/>
        <v/>
      </c>
    </row>
    <row r="17317" spans="9:9" x14ac:dyDescent="0.25">
      <c r="I17317" t="str">
        <f t="shared" si="302"/>
        <v/>
      </c>
    </row>
    <row r="17318" spans="9:9" x14ac:dyDescent="0.25">
      <c r="I17318" t="str">
        <f t="shared" si="302"/>
        <v/>
      </c>
    </row>
    <row r="17319" spans="9:9" x14ac:dyDescent="0.25">
      <c r="I17319" t="str">
        <f t="shared" si="302"/>
        <v/>
      </c>
    </row>
    <row r="17320" spans="9:9" x14ac:dyDescent="0.25">
      <c r="I17320" t="str">
        <f t="shared" si="302"/>
        <v/>
      </c>
    </row>
    <row r="17321" spans="9:9" x14ac:dyDescent="0.25">
      <c r="I17321" t="str">
        <f t="shared" si="302"/>
        <v/>
      </c>
    </row>
    <row r="17322" spans="9:9" x14ac:dyDescent="0.25">
      <c r="I17322" t="str">
        <f t="shared" si="302"/>
        <v/>
      </c>
    </row>
    <row r="17323" spans="9:9" x14ac:dyDescent="0.25">
      <c r="I17323" t="str">
        <f t="shared" si="302"/>
        <v/>
      </c>
    </row>
    <row r="17324" spans="9:9" x14ac:dyDescent="0.25">
      <c r="I17324" t="str">
        <f t="shared" si="302"/>
        <v/>
      </c>
    </row>
    <row r="17325" spans="9:9" x14ac:dyDescent="0.25">
      <c r="I17325" t="str">
        <f t="shared" si="302"/>
        <v/>
      </c>
    </row>
    <row r="17326" spans="9:9" x14ac:dyDescent="0.25">
      <c r="I17326" t="str">
        <f t="shared" si="302"/>
        <v/>
      </c>
    </row>
    <row r="17327" spans="9:9" x14ac:dyDescent="0.25">
      <c r="I17327" t="str">
        <f t="shared" si="302"/>
        <v/>
      </c>
    </row>
    <row r="17328" spans="9:9" x14ac:dyDescent="0.25">
      <c r="I17328" t="str">
        <f t="shared" si="302"/>
        <v/>
      </c>
    </row>
    <row r="17329" spans="9:9" x14ac:dyDescent="0.25">
      <c r="I17329" t="str">
        <f t="shared" si="302"/>
        <v/>
      </c>
    </row>
    <row r="17330" spans="9:9" x14ac:dyDescent="0.25">
      <c r="I17330" t="str">
        <f t="shared" si="302"/>
        <v/>
      </c>
    </row>
    <row r="17331" spans="9:9" x14ac:dyDescent="0.25">
      <c r="I17331" t="str">
        <f t="shared" si="302"/>
        <v/>
      </c>
    </row>
    <row r="17332" spans="9:9" x14ac:dyDescent="0.25">
      <c r="I17332" t="str">
        <f t="shared" si="302"/>
        <v/>
      </c>
    </row>
    <row r="17333" spans="9:9" x14ac:dyDescent="0.25">
      <c r="I17333" t="str">
        <f t="shared" si="302"/>
        <v/>
      </c>
    </row>
    <row r="17334" spans="9:9" x14ac:dyDescent="0.25">
      <c r="I17334" t="str">
        <f t="shared" si="302"/>
        <v/>
      </c>
    </row>
    <row r="17335" spans="9:9" x14ac:dyDescent="0.25">
      <c r="I17335" t="str">
        <f t="shared" si="302"/>
        <v/>
      </c>
    </row>
    <row r="17336" spans="9:9" x14ac:dyDescent="0.25">
      <c r="I17336" t="str">
        <f t="shared" si="302"/>
        <v/>
      </c>
    </row>
    <row r="17337" spans="9:9" x14ac:dyDescent="0.25">
      <c r="I17337" t="str">
        <f t="shared" si="302"/>
        <v/>
      </c>
    </row>
    <row r="17338" spans="9:9" x14ac:dyDescent="0.25">
      <c r="I17338" t="str">
        <f t="shared" si="302"/>
        <v/>
      </c>
    </row>
    <row r="17339" spans="9:9" x14ac:dyDescent="0.25">
      <c r="I17339" t="str">
        <f t="shared" si="302"/>
        <v/>
      </c>
    </row>
    <row r="17340" spans="9:9" x14ac:dyDescent="0.25">
      <c r="I17340" t="str">
        <f t="shared" si="302"/>
        <v/>
      </c>
    </row>
    <row r="17341" spans="9:9" x14ac:dyDescent="0.25">
      <c r="I17341" t="str">
        <f t="shared" si="302"/>
        <v/>
      </c>
    </row>
    <row r="17342" spans="9:9" x14ac:dyDescent="0.25">
      <c r="I17342" t="str">
        <f t="shared" si="302"/>
        <v/>
      </c>
    </row>
    <row r="17343" spans="9:9" x14ac:dyDescent="0.25">
      <c r="I17343" t="str">
        <f t="shared" si="302"/>
        <v/>
      </c>
    </row>
    <row r="17344" spans="9:9" x14ac:dyDescent="0.25">
      <c r="I17344" t="str">
        <f t="shared" si="302"/>
        <v/>
      </c>
    </row>
    <row r="17345" spans="9:9" x14ac:dyDescent="0.25">
      <c r="I17345" t="str">
        <f t="shared" si="302"/>
        <v/>
      </c>
    </row>
    <row r="17346" spans="9:9" x14ac:dyDescent="0.25">
      <c r="I17346" t="str">
        <f t="shared" si="302"/>
        <v/>
      </c>
    </row>
    <row r="17347" spans="9:9" x14ac:dyDescent="0.25">
      <c r="I17347" t="str">
        <f t="shared" si="302"/>
        <v/>
      </c>
    </row>
    <row r="17348" spans="9:9" x14ac:dyDescent="0.25">
      <c r="I17348" t="str">
        <f t="shared" si="302"/>
        <v/>
      </c>
    </row>
    <row r="17349" spans="9:9" x14ac:dyDescent="0.25">
      <c r="I17349" t="str">
        <f t="shared" si="302"/>
        <v/>
      </c>
    </row>
    <row r="17350" spans="9:9" x14ac:dyDescent="0.25">
      <c r="I17350" t="str">
        <f t="shared" ref="I17350:I17413" si="303">IF(OR(H17350="",H17350="(blank)"),"",1)</f>
        <v/>
      </c>
    </row>
    <row r="17351" spans="9:9" x14ac:dyDescent="0.25">
      <c r="I17351" t="str">
        <f t="shared" si="303"/>
        <v/>
      </c>
    </row>
    <row r="17352" spans="9:9" x14ac:dyDescent="0.25">
      <c r="I17352" t="str">
        <f t="shared" si="303"/>
        <v/>
      </c>
    </row>
    <row r="17353" spans="9:9" x14ac:dyDescent="0.25">
      <c r="I17353" t="str">
        <f t="shared" si="303"/>
        <v/>
      </c>
    </row>
    <row r="17354" spans="9:9" x14ac:dyDescent="0.25">
      <c r="I17354" t="str">
        <f t="shared" si="303"/>
        <v/>
      </c>
    </row>
    <row r="17355" spans="9:9" x14ac:dyDescent="0.25">
      <c r="I17355" t="str">
        <f t="shared" si="303"/>
        <v/>
      </c>
    </row>
    <row r="17356" spans="9:9" x14ac:dyDescent="0.25">
      <c r="I17356" t="str">
        <f t="shared" si="303"/>
        <v/>
      </c>
    </row>
    <row r="17357" spans="9:9" x14ac:dyDescent="0.25">
      <c r="I17357" t="str">
        <f t="shared" si="303"/>
        <v/>
      </c>
    </row>
    <row r="17358" spans="9:9" x14ac:dyDescent="0.25">
      <c r="I17358" t="str">
        <f t="shared" si="303"/>
        <v/>
      </c>
    </row>
    <row r="17359" spans="9:9" x14ac:dyDescent="0.25">
      <c r="I17359" t="str">
        <f t="shared" si="303"/>
        <v/>
      </c>
    </row>
    <row r="17360" spans="9:9" x14ac:dyDescent="0.25">
      <c r="I17360" t="str">
        <f t="shared" si="303"/>
        <v/>
      </c>
    </row>
    <row r="17361" spans="9:9" x14ac:dyDescent="0.25">
      <c r="I17361" t="str">
        <f t="shared" si="303"/>
        <v/>
      </c>
    </row>
    <row r="17362" spans="9:9" x14ac:dyDescent="0.25">
      <c r="I17362" t="str">
        <f t="shared" si="303"/>
        <v/>
      </c>
    </row>
    <row r="17363" spans="9:9" x14ac:dyDescent="0.25">
      <c r="I17363" t="str">
        <f t="shared" si="303"/>
        <v/>
      </c>
    </row>
    <row r="17364" spans="9:9" x14ac:dyDescent="0.25">
      <c r="I17364" t="str">
        <f t="shared" si="303"/>
        <v/>
      </c>
    </row>
    <row r="17365" spans="9:9" x14ac:dyDescent="0.25">
      <c r="I17365" t="str">
        <f t="shared" si="303"/>
        <v/>
      </c>
    </row>
    <row r="17366" spans="9:9" x14ac:dyDescent="0.25">
      <c r="I17366" t="str">
        <f t="shared" si="303"/>
        <v/>
      </c>
    </row>
    <row r="17367" spans="9:9" x14ac:dyDescent="0.25">
      <c r="I17367" t="str">
        <f t="shared" si="303"/>
        <v/>
      </c>
    </row>
    <row r="17368" spans="9:9" x14ac:dyDescent="0.25">
      <c r="I17368" t="str">
        <f t="shared" si="303"/>
        <v/>
      </c>
    </row>
    <row r="17369" spans="9:9" x14ac:dyDescent="0.25">
      <c r="I17369" t="str">
        <f t="shared" si="303"/>
        <v/>
      </c>
    </row>
    <row r="17370" spans="9:9" x14ac:dyDescent="0.25">
      <c r="I17370" t="str">
        <f t="shared" si="303"/>
        <v/>
      </c>
    </row>
    <row r="17371" spans="9:9" x14ac:dyDescent="0.25">
      <c r="I17371" t="str">
        <f t="shared" si="303"/>
        <v/>
      </c>
    </row>
    <row r="17372" spans="9:9" x14ac:dyDescent="0.25">
      <c r="I17372" t="str">
        <f t="shared" si="303"/>
        <v/>
      </c>
    </row>
    <row r="17373" spans="9:9" x14ac:dyDescent="0.25">
      <c r="I17373" t="str">
        <f t="shared" si="303"/>
        <v/>
      </c>
    </row>
    <row r="17374" spans="9:9" x14ac:dyDescent="0.25">
      <c r="I17374" t="str">
        <f t="shared" si="303"/>
        <v/>
      </c>
    </row>
    <row r="17375" spans="9:9" x14ac:dyDescent="0.25">
      <c r="I17375" t="str">
        <f t="shared" si="303"/>
        <v/>
      </c>
    </row>
    <row r="17376" spans="9:9" x14ac:dyDescent="0.25">
      <c r="I17376" t="str">
        <f t="shared" si="303"/>
        <v/>
      </c>
    </row>
    <row r="17377" spans="9:9" x14ac:dyDescent="0.25">
      <c r="I17377" t="str">
        <f t="shared" si="303"/>
        <v/>
      </c>
    </row>
    <row r="17378" spans="9:9" x14ac:dyDescent="0.25">
      <c r="I17378" t="str">
        <f t="shared" si="303"/>
        <v/>
      </c>
    </row>
    <row r="17379" spans="9:9" x14ac:dyDescent="0.25">
      <c r="I17379" t="str">
        <f t="shared" si="303"/>
        <v/>
      </c>
    </row>
    <row r="17380" spans="9:9" x14ac:dyDescent="0.25">
      <c r="I17380" t="str">
        <f t="shared" si="303"/>
        <v/>
      </c>
    </row>
    <row r="17381" spans="9:9" x14ac:dyDescent="0.25">
      <c r="I17381" t="str">
        <f t="shared" si="303"/>
        <v/>
      </c>
    </row>
    <row r="17382" spans="9:9" x14ac:dyDescent="0.25">
      <c r="I17382" t="str">
        <f t="shared" si="303"/>
        <v/>
      </c>
    </row>
    <row r="17383" spans="9:9" x14ac:dyDescent="0.25">
      <c r="I17383" t="str">
        <f t="shared" si="303"/>
        <v/>
      </c>
    </row>
    <row r="17384" spans="9:9" x14ac:dyDescent="0.25">
      <c r="I17384" t="str">
        <f t="shared" si="303"/>
        <v/>
      </c>
    </row>
    <row r="17385" spans="9:9" x14ac:dyDescent="0.25">
      <c r="I17385" t="str">
        <f t="shared" si="303"/>
        <v/>
      </c>
    </row>
    <row r="17386" spans="9:9" x14ac:dyDescent="0.25">
      <c r="I17386" t="str">
        <f t="shared" si="303"/>
        <v/>
      </c>
    </row>
    <row r="17387" spans="9:9" x14ac:dyDescent="0.25">
      <c r="I17387" t="str">
        <f t="shared" si="303"/>
        <v/>
      </c>
    </row>
    <row r="17388" spans="9:9" x14ac:dyDescent="0.25">
      <c r="I17388" t="str">
        <f t="shared" si="303"/>
        <v/>
      </c>
    </row>
    <row r="17389" spans="9:9" x14ac:dyDescent="0.25">
      <c r="I17389" t="str">
        <f t="shared" si="303"/>
        <v/>
      </c>
    </row>
    <row r="17390" spans="9:9" x14ac:dyDescent="0.25">
      <c r="I17390" t="str">
        <f t="shared" si="303"/>
        <v/>
      </c>
    </row>
    <row r="17391" spans="9:9" x14ac:dyDescent="0.25">
      <c r="I17391" t="str">
        <f t="shared" si="303"/>
        <v/>
      </c>
    </row>
    <row r="17392" spans="9:9" x14ac:dyDescent="0.25">
      <c r="I17392" t="str">
        <f t="shared" si="303"/>
        <v/>
      </c>
    </row>
    <row r="17393" spans="9:9" x14ac:dyDescent="0.25">
      <c r="I17393" t="str">
        <f t="shared" si="303"/>
        <v/>
      </c>
    </row>
    <row r="17394" spans="9:9" x14ac:dyDescent="0.25">
      <c r="I17394" t="str">
        <f t="shared" si="303"/>
        <v/>
      </c>
    </row>
    <row r="17395" spans="9:9" x14ac:dyDescent="0.25">
      <c r="I17395" t="str">
        <f t="shared" si="303"/>
        <v/>
      </c>
    </row>
    <row r="17396" spans="9:9" x14ac:dyDescent="0.25">
      <c r="I17396" t="str">
        <f t="shared" si="303"/>
        <v/>
      </c>
    </row>
    <row r="17397" spans="9:9" x14ac:dyDescent="0.25">
      <c r="I17397" t="str">
        <f t="shared" si="303"/>
        <v/>
      </c>
    </row>
    <row r="17398" spans="9:9" x14ac:dyDescent="0.25">
      <c r="I17398" t="str">
        <f t="shared" si="303"/>
        <v/>
      </c>
    </row>
    <row r="17399" spans="9:9" x14ac:dyDescent="0.25">
      <c r="I17399" t="str">
        <f t="shared" si="303"/>
        <v/>
      </c>
    </row>
    <row r="17400" spans="9:9" x14ac:dyDescent="0.25">
      <c r="I17400" t="str">
        <f t="shared" si="303"/>
        <v/>
      </c>
    </row>
    <row r="17401" spans="9:9" x14ac:dyDescent="0.25">
      <c r="I17401" t="str">
        <f t="shared" si="303"/>
        <v/>
      </c>
    </row>
    <row r="17402" spans="9:9" x14ac:dyDescent="0.25">
      <c r="I17402" t="str">
        <f t="shared" si="303"/>
        <v/>
      </c>
    </row>
    <row r="17403" spans="9:9" x14ac:dyDescent="0.25">
      <c r="I17403" t="str">
        <f t="shared" si="303"/>
        <v/>
      </c>
    </row>
    <row r="17404" spans="9:9" x14ac:dyDescent="0.25">
      <c r="I17404" t="str">
        <f t="shared" si="303"/>
        <v/>
      </c>
    </row>
    <row r="17405" spans="9:9" x14ac:dyDescent="0.25">
      <c r="I17405" t="str">
        <f t="shared" si="303"/>
        <v/>
      </c>
    </row>
    <row r="17406" spans="9:9" x14ac:dyDescent="0.25">
      <c r="I17406" t="str">
        <f t="shared" si="303"/>
        <v/>
      </c>
    </row>
    <row r="17407" spans="9:9" x14ac:dyDescent="0.25">
      <c r="I17407" t="str">
        <f t="shared" si="303"/>
        <v/>
      </c>
    </row>
    <row r="17408" spans="9:9" x14ac:dyDescent="0.25">
      <c r="I17408" t="str">
        <f t="shared" si="303"/>
        <v/>
      </c>
    </row>
    <row r="17409" spans="9:9" x14ac:dyDescent="0.25">
      <c r="I17409" t="str">
        <f t="shared" si="303"/>
        <v/>
      </c>
    </row>
    <row r="17410" spans="9:9" x14ac:dyDescent="0.25">
      <c r="I17410" t="str">
        <f t="shared" si="303"/>
        <v/>
      </c>
    </row>
    <row r="17411" spans="9:9" x14ac:dyDescent="0.25">
      <c r="I17411" t="str">
        <f t="shared" si="303"/>
        <v/>
      </c>
    </row>
    <row r="17412" spans="9:9" x14ac:dyDescent="0.25">
      <c r="I17412" t="str">
        <f t="shared" si="303"/>
        <v/>
      </c>
    </row>
    <row r="17413" spans="9:9" x14ac:dyDescent="0.25">
      <c r="I17413" t="str">
        <f t="shared" si="303"/>
        <v/>
      </c>
    </row>
    <row r="17414" spans="9:9" x14ac:dyDescent="0.25">
      <c r="I17414" t="str">
        <f t="shared" ref="I17414:I17477" si="304">IF(OR(H17414="",H17414="(blank)"),"",1)</f>
        <v/>
      </c>
    </row>
    <row r="17415" spans="9:9" x14ac:dyDescent="0.25">
      <c r="I17415" t="str">
        <f t="shared" si="304"/>
        <v/>
      </c>
    </row>
    <row r="17416" spans="9:9" x14ac:dyDescent="0.25">
      <c r="I17416" t="str">
        <f t="shared" si="304"/>
        <v/>
      </c>
    </row>
    <row r="17417" spans="9:9" x14ac:dyDescent="0.25">
      <c r="I17417" t="str">
        <f t="shared" si="304"/>
        <v/>
      </c>
    </row>
    <row r="17418" spans="9:9" x14ac:dyDescent="0.25">
      <c r="I17418" t="str">
        <f t="shared" si="304"/>
        <v/>
      </c>
    </row>
    <row r="17419" spans="9:9" x14ac:dyDescent="0.25">
      <c r="I17419" t="str">
        <f t="shared" si="304"/>
        <v/>
      </c>
    </row>
    <row r="17420" spans="9:9" x14ac:dyDescent="0.25">
      <c r="I17420" t="str">
        <f t="shared" si="304"/>
        <v/>
      </c>
    </row>
    <row r="17421" spans="9:9" x14ac:dyDescent="0.25">
      <c r="I17421" t="str">
        <f t="shared" si="304"/>
        <v/>
      </c>
    </row>
    <row r="17422" spans="9:9" x14ac:dyDescent="0.25">
      <c r="I17422" t="str">
        <f t="shared" si="304"/>
        <v/>
      </c>
    </row>
    <row r="17423" spans="9:9" x14ac:dyDescent="0.25">
      <c r="I17423" t="str">
        <f t="shared" si="304"/>
        <v/>
      </c>
    </row>
    <row r="17424" spans="9:9" x14ac:dyDescent="0.25">
      <c r="I17424" t="str">
        <f t="shared" si="304"/>
        <v/>
      </c>
    </row>
    <row r="17425" spans="9:9" x14ac:dyDescent="0.25">
      <c r="I17425" t="str">
        <f t="shared" si="304"/>
        <v/>
      </c>
    </row>
    <row r="17426" spans="9:9" x14ac:dyDescent="0.25">
      <c r="I17426" t="str">
        <f t="shared" si="304"/>
        <v/>
      </c>
    </row>
    <row r="17427" spans="9:9" x14ac:dyDescent="0.25">
      <c r="I17427" t="str">
        <f t="shared" si="304"/>
        <v/>
      </c>
    </row>
    <row r="17428" spans="9:9" x14ac:dyDescent="0.25">
      <c r="I17428" t="str">
        <f t="shared" si="304"/>
        <v/>
      </c>
    </row>
    <row r="17429" spans="9:9" x14ac:dyDescent="0.25">
      <c r="I17429" t="str">
        <f t="shared" si="304"/>
        <v/>
      </c>
    </row>
    <row r="17430" spans="9:9" x14ac:dyDescent="0.25">
      <c r="I17430" t="str">
        <f t="shared" si="304"/>
        <v/>
      </c>
    </row>
    <row r="17431" spans="9:9" x14ac:dyDescent="0.25">
      <c r="I17431" t="str">
        <f t="shared" si="304"/>
        <v/>
      </c>
    </row>
    <row r="17432" spans="9:9" x14ac:dyDescent="0.25">
      <c r="I17432" t="str">
        <f t="shared" si="304"/>
        <v/>
      </c>
    </row>
    <row r="17433" spans="9:9" x14ac:dyDescent="0.25">
      <c r="I17433" t="str">
        <f t="shared" si="304"/>
        <v/>
      </c>
    </row>
    <row r="17434" spans="9:9" x14ac:dyDescent="0.25">
      <c r="I17434" t="str">
        <f t="shared" si="304"/>
        <v/>
      </c>
    </row>
    <row r="17435" spans="9:9" x14ac:dyDescent="0.25">
      <c r="I17435" t="str">
        <f t="shared" si="304"/>
        <v/>
      </c>
    </row>
    <row r="17436" spans="9:9" x14ac:dyDescent="0.25">
      <c r="I17436" t="str">
        <f t="shared" si="304"/>
        <v/>
      </c>
    </row>
    <row r="17437" spans="9:9" x14ac:dyDescent="0.25">
      <c r="I17437" t="str">
        <f t="shared" si="304"/>
        <v/>
      </c>
    </row>
    <row r="17438" spans="9:9" x14ac:dyDescent="0.25">
      <c r="I17438" t="str">
        <f t="shared" si="304"/>
        <v/>
      </c>
    </row>
    <row r="17439" spans="9:9" x14ac:dyDescent="0.25">
      <c r="I17439" t="str">
        <f t="shared" si="304"/>
        <v/>
      </c>
    </row>
    <row r="17440" spans="9:9" x14ac:dyDescent="0.25">
      <c r="I17440" t="str">
        <f t="shared" si="304"/>
        <v/>
      </c>
    </row>
    <row r="17441" spans="9:9" x14ac:dyDescent="0.25">
      <c r="I17441" t="str">
        <f t="shared" si="304"/>
        <v/>
      </c>
    </row>
    <row r="17442" spans="9:9" x14ac:dyDescent="0.25">
      <c r="I17442" t="str">
        <f t="shared" si="304"/>
        <v/>
      </c>
    </row>
    <row r="17443" spans="9:9" x14ac:dyDescent="0.25">
      <c r="I17443" t="str">
        <f t="shared" si="304"/>
        <v/>
      </c>
    </row>
    <row r="17444" spans="9:9" x14ac:dyDescent="0.25">
      <c r="I17444" t="str">
        <f t="shared" si="304"/>
        <v/>
      </c>
    </row>
    <row r="17445" spans="9:9" x14ac:dyDescent="0.25">
      <c r="I17445" t="str">
        <f t="shared" si="304"/>
        <v/>
      </c>
    </row>
    <row r="17446" spans="9:9" x14ac:dyDescent="0.25">
      <c r="I17446" t="str">
        <f t="shared" si="304"/>
        <v/>
      </c>
    </row>
    <row r="17447" spans="9:9" x14ac:dyDescent="0.25">
      <c r="I17447" t="str">
        <f t="shared" si="304"/>
        <v/>
      </c>
    </row>
    <row r="17448" spans="9:9" x14ac:dyDescent="0.25">
      <c r="I17448" t="str">
        <f t="shared" si="304"/>
        <v/>
      </c>
    </row>
    <row r="17449" spans="9:9" x14ac:dyDescent="0.25">
      <c r="I17449" t="str">
        <f t="shared" si="304"/>
        <v/>
      </c>
    </row>
    <row r="17450" spans="9:9" x14ac:dyDescent="0.25">
      <c r="I17450" t="str">
        <f t="shared" si="304"/>
        <v/>
      </c>
    </row>
    <row r="17451" spans="9:9" x14ac:dyDescent="0.25">
      <c r="I17451" t="str">
        <f t="shared" si="304"/>
        <v/>
      </c>
    </row>
    <row r="17452" spans="9:9" x14ac:dyDescent="0.25">
      <c r="I17452" t="str">
        <f t="shared" si="304"/>
        <v/>
      </c>
    </row>
    <row r="17453" spans="9:9" x14ac:dyDescent="0.25">
      <c r="I17453" t="str">
        <f t="shared" si="304"/>
        <v/>
      </c>
    </row>
    <row r="17454" spans="9:9" x14ac:dyDescent="0.25">
      <c r="I17454" t="str">
        <f t="shared" si="304"/>
        <v/>
      </c>
    </row>
    <row r="17455" spans="9:9" x14ac:dyDescent="0.25">
      <c r="I17455" t="str">
        <f t="shared" si="304"/>
        <v/>
      </c>
    </row>
    <row r="17456" spans="9:9" x14ac:dyDescent="0.25">
      <c r="I17456" t="str">
        <f t="shared" si="304"/>
        <v/>
      </c>
    </row>
    <row r="17457" spans="9:9" x14ac:dyDescent="0.25">
      <c r="I17457" t="str">
        <f t="shared" si="304"/>
        <v/>
      </c>
    </row>
    <row r="17458" spans="9:9" x14ac:dyDescent="0.25">
      <c r="I17458" t="str">
        <f t="shared" si="304"/>
        <v/>
      </c>
    </row>
    <row r="17459" spans="9:9" x14ac:dyDescent="0.25">
      <c r="I17459" t="str">
        <f t="shared" si="304"/>
        <v/>
      </c>
    </row>
    <row r="17460" spans="9:9" x14ac:dyDescent="0.25">
      <c r="I17460" t="str">
        <f t="shared" si="304"/>
        <v/>
      </c>
    </row>
    <row r="17461" spans="9:9" x14ac:dyDescent="0.25">
      <c r="I17461" t="str">
        <f t="shared" si="304"/>
        <v/>
      </c>
    </row>
    <row r="17462" spans="9:9" x14ac:dyDescent="0.25">
      <c r="I17462" t="str">
        <f t="shared" si="304"/>
        <v/>
      </c>
    </row>
    <row r="17463" spans="9:9" x14ac:dyDescent="0.25">
      <c r="I17463" t="str">
        <f t="shared" si="304"/>
        <v/>
      </c>
    </row>
    <row r="17464" spans="9:9" x14ac:dyDescent="0.25">
      <c r="I17464" t="str">
        <f t="shared" si="304"/>
        <v/>
      </c>
    </row>
    <row r="17465" spans="9:9" x14ac:dyDescent="0.25">
      <c r="I17465" t="str">
        <f t="shared" si="304"/>
        <v/>
      </c>
    </row>
    <row r="17466" spans="9:9" x14ac:dyDescent="0.25">
      <c r="I17466" t="str">
        <f t="shared" si="304"/>
        <v/>
      </c>
    </row>
    <row r="17467" spans="9:9" x14ac:dyDescent="0.25">
      <c r="I17467" t="str">
        <f t="shared" si="304"/>
        <v/>
      </c>
    </row>
    <row r="17468" spans="9:9" x14ac:dyDescent="0.25">
      <c r="I17468" t="str">
        <f t="shared" si="304"/>
        <v/>
      </c>
    </row>
    <row r="17469" spans="9:9" x14ac:dyDescent="0.25">
      <c r="I17469" t="str">
        <f t="shared" si="304"/>
        <v/>
      </c>
    </row>
    <row r="17470" spans="9:9" x14ac:dyDescent="0.25">
      <c r="I17470" t="str">
        <f t="shared" si="304"/>
        <v/>
      </c>
    </row>
    <row r="17471" spans="9:9" x14ac:dyDescent="0.25">
      <c r="I17471" t="str">
        <f t="shared" si="304"/>
        <v/>
      </c>
    </row>
    <row r="17472" spans="9:9" x14ac:dyDescent="0.25">
      <c r="I17472" t="str">
        <f t="shared" si="304"/>
        <v/>
      </c>
    </row>
    <row r="17473" spans="9:9" x14ac:dyDescent="0.25">
      <c r="I17473" t="str">
        <f t="shared" si="304"/>
        <v/>
      </c>
    </row>
    <row r="17474" spans="9:9" x14ac:dyDescent="0.25">
      <c r="I17474" t="str">
        <f t="shared" si="304"/>
        <v/>
      </c>
    </row>
    <row r="17475" spans="9:9" x14ac:dyDescent="0.25">
      <c r="I17475" t="str">
        <f t="shared" si="304"/>
        <v/>
      </c>
    </row>
    <row r="17476" spans="9:9" x14ac:dyDescent="0.25">
      <c r="I17476" t="str">
        <f t="shared" si="304"/>
        <v/>
      </c>
    </row>
    <row r="17477" spans="9:9" x14ac:dyDescent="0.25">
      <c r="I17477" t="str">
        <f t="shared" si="304"/>
        <v/>
      </c>
    </row>
    <row r="17478" spans="9:9" x14ac:dyDescent="0.25">
      <c r="I17478" t="str">
        <f t="shared" ref="I17478:I17541" si="305">IF(OR(H17478="",H17478="(blank)"),"",1)</f>
        <v/>
      </c>
    </row>
    <row r="17479" spans="9:9" x14ac:dyDescent="0.25">
      <c r="I17479" t="str">
        <f t="shared" si="305"/>
        <v/>
      </c>
    </row>
    <row r="17480" spans="9:9" x14ac:dyDescent="0.25">
      <c r="I17480" t="str">
        <f t="shared" si="305"/>
        <v/>
      </c>
    </row>
    <row r="17481" spans="9:9" x14ac:dyDescent="0.25">
      <c r="I17481" t="str">
        <f t="shared" si="305"/>
        <v/>
      </c>
    </row>
    <row r="17482" spans="9:9" x14ac:dyDescent="0.25">
      <c r="I17482" t="str">
        <f t="shared" si="305"/>
        <v/>
      </c>
    </row>
    <row r="17483" spans="9:9" x14ac:dyDescent="0.25">
      <c r="I17483" t="str">
        <f t="shared" si="305"/>
        <v/>
      </c>
    </row>
    <row r="17484" spans="9:9" x14ac:dyDescent="0.25">
      <c r="I17484" t="str">
        <f t="shared" si="305"/>
        <v/>
      </c>
    </row>
    <row r="17485" spans="9:9" x14ac:dyDescent="0.25">
      <c r="I17485" t="str">
        <f t="shared" si="305"/>
        <v/>
      </c>
    </row>
    <row r="17486" spans="9:9" x14ac:dyDescent="0.25">
      <c r="I17486" t="str">
        <f t="shared" si="305"/>
        <v/>
      </c>
    </row>
    <row r="17487" spans="9:9" x14ac:dyDescent="0.25">
      <c r="I17487" t="str">
        <f t="shared" si="305"/>
        <v/>
      </c>
    </row>
    <row r="17488" spans="9:9" x14ac:dyDescent="0.25">
      <c r="I17488" t="str">
        <f t="shared" si="305"/>
        <v/>
      </c>
    </row>
    <row r="17489" spans="9:9" x14ac:dyDescent="0.25">
      <c r="I17489" t="str">
        <f t="shared" si="305"/>
        <v/>
      </c>
    </row>
    <row r="17490" spans="9:9" x14ac:dyDescent="0.25">
      <c r="I17490" t="str">
        <f t="shared" si="305"/>
        <v/>
      </c>
    </row>
    <row r="17491" spans="9:9" x14ac:dyDescent="0.25">
      <c r="I17491" t="str">
        <f t="shared" si="305"/>
        <v/>
      </c>
    </row>
    <row r="17492" spans="9:9" x14ac:dyDescent="0.25">
      <c r="I17492" t="str">
        <f t="shared" si="305"/>
        <v/>
      </c>
    </row>
    <row r="17493" spans="9:9" x14ac:dyDescent="0.25">
      <c r="I17493" t="str">
        <f t="shared" si="305"/>
        <v/>
      </c>
    </row>
    <row r="17494" spans="9:9" x14ac:dyDescent="0.25">
      <c r="I17494" t="str">
        <f t="shared" si="305"/>
        <v/>
      </c>
    </row>
    <row r="17495" spans="9:9" x14ac:dyDescent="0.25">
      <c r="I17495" t="str">
        <f t="shared" si="305"/>
        <v/>
      </c>
    </row>
    <row r="17496" spans="9:9" x14ac:dyDescent="0.25">
      <c r="I17496" t="str">
        <f t="shared" si="305"/>
        <v/>
      </c>
    </row>
    <row r="17497" spans="9:9" x14ac:dyDescent="0.25">
      <c r="I17497" t="str">
        <f t="shared" si="305"/>
        <v/>
      </c>
    </row>
    <row r="17498" spans="9:9" x14ac:dyDescent="0.25">
      <c r="I17498" t="str">
        <f t="shared" si="305"/>
        <v/>
      </c>
    </row>
    <row r="17499" spans="9:9" x14ac:dyDescent="0.25">
      <c r="I17499" t="str">
        <f t="shared" si="305"/>
        <v/>
      </c>
    </row>
    <row r="17500" spans="9:9" x14ac:dyDescent="0.25">
      <c r="I17500" t="str">
        <f t="shared" si="305"/>
        <v/>
      </c>
    </row>
    <row r="17501" spans="9:9" x14ac:dyDescent="0.25">
      <c r="I17501" t="str">
        <f t="shared" si="305"/>
        <v/>
      </c>
    </row>
    <row r="17502" spans="9:9" x14ac:dyDescent="0.25">
      <c r="I17502" t="str">
        <f t="shared" si="305"/>
        <v/>
      </c>
    </row>
    <row r="17503" spans="9:9" x14ac:dyDescent="0.25">
      <c r="I17503" t="str">
        <f t="shared" si="305"/>
        <v/>
      </c>
    </row>
    <row r="17504" spans="9:9" x14ac:dyDescent="0.25">
      <c r="I17504" t="str">
        <f t="shared" si="305"/>
        <v/>
      </c>
    </row>
    <row r="17505" spans="9:9" x14ac:dyDescent="0.25">
      <c r="I17505" t="str">
        <f t="shared" si="305"/>
        <v/>
      </c>
    </row>
    <row r="17506" spans="9:9" x14ac:dyDescent="0.25">
      <c r="I17506" t="str">
        <f t="shared" si="305"/>
        <v/>
      </c>
    </row>
    <row r="17507" spans="9:9" x14ac:dyDescent="0.25">
      <c r="I17507" t="str">
        <f t="shared" si="305"/>
        <v/>
      </c>
    </row>
    <row r="17508" spans="9:9" x14ac:dyDescent="0.25">
      <c r="I17508" t="str">
        <f t="shared" si="305"/>
        <v/>
      </c>
    </row>
    <row r="17509" spans="9:9" x14ac:dyDescent="0.25">
      <c r="I17509" t="str">
        <f t="shared" si="305"/>
        <v/>
      </c>
    </row>
    <row r="17510" spans="9:9" x14ac:dyDescent="0.25">
      <c r="I17510" t="str">
        <f t="shared" si="305"/>
        <v/>
      </c>
    </row>
    <row r="17511" spans="9:9" x14ac:dyDescent="0.25">
      <c r="I17511" t="str">
        <f t="shared" si="305"/>
        <v/>
      </c>
    </row>
    <row r="17512" spans="9:9" x14ac:dyDescent="0.25">
      <c r="I17512" t="str">
        <f t="shared" si="305"/>
        <v/>
      </c>
    </row>
    <row r="17513" spans="9:9" x14ac:dyDescent="0.25">
      <c r="I17513" t="str">
        <f t="shared" si="305"/>
        <v/>
      </c>
    </row>
    <row r="17514" spans="9:9" x14ac:dyDescent="0.25">
      <c r="I17514" t="str">
        <f t="shared" si="305"/>
        <v/>
      </c>
    </row>
    <row r="17515" spans="9:9" x14ac:dyDescent="0.25">
      <c r="I17515" t="str">
        <f t="shared" si="305"/>
        <v/>
      </c>
    </row>
    <row r="17516" spans="9:9" x14ac:dyDescent="0.25">
      <c r="I17516" t="str">
        <f t="shared" si="305"/>
        <v/>
      </c>
    </row>
    <row r="17517" spans="9:9" x14ac:dyDescent="0.25">
      <c r="I17517" t="str">
        <f t="shared" si="305"/>
        <v/>
      </c>
    </row>
    <row r="17518" spans="9:9" x14ac:dyDescent="0.25">
      <c r="I17518" t="str">
        <f t="shared" si="305"/>
        <v/>
      </c>
    </row>
    <row r="17519" spans="9:9" x14ac:dyDescent="0.25">
      <c r="I17519" t="str">
        <f t="shared" si="305"/>
        <v/>
      </c>
    </row>
    <row r="17520" spans="9:9" x14ac:dyDescent="0.25">
      <c r="I17520" t="str">
        <f t="shared" si="305"/>
        <v/>
      </c>
    </row>
    <row r="17521" spans="9:9" x14ac:dyDescent="0.25">
      <c r="I17521" t="str">
        <f t="shared" si="305"/>
        <v/>
      </c>
    </row>
    <row r="17522" spans="9:9" x14ac:dyDescent="0.25">
      <c r="I17522" t="str">
        <f t="shared" si="305"/>
        <v/>
      </c>
    </row>
    <row r="17523" spans="9:9" x14ac:dyDescent="0.25">
      <c r="I17523" t="str">
        <f t="shared" si="305"/>
        <v/>
      </c>
    </row>
    <row r="17524" spans="9:9" x14ac:dyDescent="0.25">
      <c r="I17524" t="str">
        <f t="shared" si="305"/>
        <v/>
      </c>
    </row>
    <row r="17525" spans="9:9" x14ac:dyDescent="0.25">
      <c r="I17525" t="str">
        <f t="shared" si="305"/>
        <v/>
      </c>
    </row>
    <row r="17526" spans="9:9" x14ac:dyDescent="0.25">
      <c r="I17526" t="str">
        <f t="shared" si="305"/>
        <v/>
      </c>
    </row>
    <row r="17527" spans="9:9" x14ac:dyDescent="0.25">
      <c r="I17527" t="str">
        <f t="shared" si="305"/>
        <v/>
      </c>
    </row>
    <row r="17528" spans="9:9" x14ac:dyDescent="0.25">
      <c r="I17528" t="str">
        <f t="shared" si="305"/>
        <v/>
      </c>
    </row>
    <row r="17529" spans="9:9" x14ac:dyDescent="0.25">
      <c r="I17529" t="str">
        <f t="shared" si="305"/>
        <v/>
      </c>
    </row>
    <row r="17530" spans="9:9" x14ac:dyDescent="0.25">
      <c r="I17530" t="str">
        <f t="shared" si="305"/>
        <v/>
      </c>
    </row>
    <row r="17531" spans="9:9" x14ac:dyDescent="0.25">
      <c r="I17531" t="str">
        <f t="shared" si="305"/>
        <v/>
      </c>
    </row>
    <row r="17532" spans="9:9" x14ac:dyDescent="0.25">
      <c r="I17532" t="str">
        <f t="shared" si="305"/>
        <v/>
      </c>
    </row>
    <row r="17533" spans="9:9" x14ac:dyDescent="0.25">
      <c r="I17533" t="str">
        <f t="shared" si="305"/>
        <v/>
      </c>
    </row>
    <row r="17534" spans="9:9" x14ac:dyDescent="0.25">
      <c r="I17534" t="str">
        <f t="shared" si="305"/>
        <v/>
      </c>
    </row>
    <row r="17535" spans="9:9" x14ac:dyDescent="0.25">
      <c r="I17535" t="str">
        <f t="shared" si="305"/>
        <v/>
      </c>
    </row>
    <row r="17536" spans="9:9" x14ac:dyDescent="0.25">
      <c r="I17536" t="str">
        <f t="shared" si="305"/>
        <v/>
      </c>
    </row>
    <row r="17537" spans="9:9" x14ac:dyDescent="0.25">
      <c r="I17537" t="str">
        <f t="shared" si="305"/>
        <v/>
      </c>
    </row>
    <row r="17538" spans="9:9" x14ac:dyDescent="0.25">
      <c r="I17538" t="str">
        <f t="shared" si="305"/>
        <v/>
      </c>
    </row>
    <row r="17539" spans="9:9" x14ac:dyDescent="0.25">
      <c r="I17539" t="str">
        <f t="shared" si="305"/>
        <v/>
      </c>
    </row>
    <row r="17540" spans="9:9" x14ac:dyDescent="0.25">
      <c r="I17540" t="str">
        <f t="shared" si="305"/>
        <v/>
      </c>
    </row>
    <row r="17541" spans="9:9" x14ac:dyDescent="0.25">
      <c r="I17541" t="str">
        <f t="shared" si="305"/>
        <v/>
      </c>
    </row>
    <row r="17542" spans="9:9" x14ac:dyDescent="0.25">
      <c r="I17542" t="str">
        <f t="shared" ref="I17542:I17605" si="306">IF(OR(H17542="",H17542="(blank)"),"",1)</f>
        <v/>
      </c>
    </row>
    <row r="17543" spans="9:9" x14ac:dyDescent="0.25">
      <c r="I17543" t="str">
        <f t="shared" si="306"/>
        <v/>
      </c>
    </row>
    <row r="17544" spans="9:9" x14ac:dyDescent="0.25">
      <c r="I17544" t="str">
        <f t="shared" si="306"/>
        <v/>
      </c>
    </row>
    <row r="17545" spans="9:9" x14ac:dyDescent="0.25">
      <c r="I17545" t="str">
        <f t="shared" si="306"/>
        <v/>
      </c>
    </row>
    <row r="17546" spans="9:9" x14ac:dyDescent="0.25">
      <c r="I17546" t="str">
        <f t="shared" si="306"/>
        <v/>
      </c>
    </row>
    <row r="17547" spans="9:9" x14ac:dyDescent="0.25">
      <c r="I17547" t="str">
        <f t="shared" si="306"/>
        <v/>
      </c>
    </row>
    <row r="17548" spans="9:9" x14ac:dyDescent="0.25">
      <c r="I17548" t="str">
        <f t="shared" si="306"/>
        <v/>
      </c>
    </row>
    <row r="17549" spans="9:9" x14ac:dyDescent="0.25">
      <c r="I17549" t="str">
        <f t="shared" si="306"/>
        <v/>
      </c>
    </row>
    <row r="17550" spans="9:9" x14ac:dyDescent="0.25">
      <c r="I17550" t="str">
        <f t="shared" si="306"/>
        <v/>
      </c>
    </row>
    <row r="17551" spans="9:9" x14ac:dyDescent="0.25">
      <c r="I17551" t="str">
        <f t="shared" si="306"/>
        <v/>
      </c>
    </row>
    <row r="17552" spans="9:9" x14ac:dyDescent="0.25">
      <c r="I17552" t="str">
        <f t="shared" si="306"/>
        <v/>
      </c>
    </row>
    <row r="17553" spans="9:9" x14ac:dyDescent="0.25">
      <c r="I17553" t="str">
        <f t="shared" si="306"/>
        <v/>
      </c>
    </row>
    <row r="17554" spans="9:9" x14ac:dyDescent="0.25">
      <c r="I17554" t="str">
        <f t="shared" si="306"/>
        <v/>
      </c>
    </row>
    <row r="17555" spans="9:9" x14ac:dyDescent="0.25">
      <c r="I17555" t="str">
        <f t="shared" si="306"/>
        <v/>
      </c>
    </row>
    <row r="17556" spans="9:9" x14ac:dyDescent="0.25">
      <c r="I17556" t="str">
        <f t="shared" si="306"/>
        <v/>
      </c>
    </row>
    <row r="17557" spans="9:9" x14ac:dyDescent="0.25">
      <c r="I17557" t="str">
        <f t="shared" si="306"/>
        <v/>
      </c>
    </row>
    <row r="17558" spans="9:9" x14ac:dyDescent="0.25">
      <c r="I17558" t="str">
        <f t="shared" si="306"/>
        <v/>
      </c>
    </row>
    <row r="17559" spans="9:9" x14ac:dyDescent="0.25">
      <c r="I17559" t="str">
        <f t="shared" si="306"/>
        <v/>
      </c>
    </row>
    <row r="17560" spans="9:9" x14ac:dyDescent="0.25">
      <c r="I17560" t="str">
        <f t="shared" si="306"/>
        <v/>
      </c>
    </row>
    <row r="17561" spans="9:9" x14ac:dyDescent="0.25">
      <c r="I17561" t="str">
        <f t="shared" si="306"/>
        <v/>
      </c>
    </row>
    <row r="17562" spans="9:9" x14ac:dyDescent="0.25">
      <c r="I17562" t="str">
        <f t="shared" si="306"/>
        <v/>
      </c>
    </row>
    <row r="17563" spans="9:9" x14ac:dyDescent="0.25">
      <c r="I17563" t="str">
        <f t="shared" si="306"/>
        <v/>
      </c>
    </row>
    <row r="17564" spans="9:9" x14ac:dyDescent="0.25">
      <c r="I17564" t="str">
        <f t="shared" si="306"/>
        <v/>
      </c>
    </row>
    <row r="17565" spans="9:9" x14ac:dyDescent="0.25">
      <c r="I17565" t="str">
        <f t="shared" si="306"/>
        <v/>
      </c>
    </row>
    <row r="17566" spans="9:9" x14ac:dyDescent="0.25">
      <c r="I17566" t="str">
        <f t="shared" si="306"/>
        <v/>
      </c>
    </row>
    <row r="17567" spans="9:9" x14ac:dyDescent="0.25">
      <c r="I17567" t="str">
        <f t="shared" si="306"/>
        <v/>
      </c>
    </row>
    <row r="17568" spans="9:9" x14ac:dyDescent="0.25">
      <c r="I17568" t="str">
        <f t="shared" si="306"/>
        <v/>
      </c>
    </row>
    <row r="17569" spans="9:9" x14ac:dyDescent="0.25">
      <c r="I17569" t="str">
        <f t="shared" si="306"/>
        <v/>
      </c>
    </row>
    <row r="17570" spans="9:9" x14ac:dyDescent="0.25">
      <c r="I17570" t="str">
        <f t="shared" si="306"/>
        <v/>
      </c>
    </row>
    <row r="17571" spans="9:9" x14ac:dyDescent="0.25">
      <c r="I17571" t="str">
        <f t="shared" si="306"/>
        <v/>
      </c>
    </row>
    <row r="17572" spans="9:9" x14ac:dyDescent="0.25">
      <c r="I17572" t="str">
        <f t="shared" si="306"/>
        <v/>
      </c>
    </row>
    <row r="17573" spans="9:9" x14ac:dyDescent="0.25">
      <c r="I17573" t="str">
        <f t="shared" si="306"/>
        <v/>
      </c>
    </row>
    <row r="17574" spans="9:9" x14ac:dyDescent="0.25">
      <c r="I17574" t="str">
        <f t="shared" si="306"/>
        <v/>
      </c>
    </row>
    <row r="17575" spans="9:9" x14ac:dyDescent="0.25">
      <c r="I17575" t="str">
        <f t="shared" si="306"/>
        <v/>
      </c>
    </row>
    <row r="17576" spans="9:9" x14ac:dyDescent="0.25">
      <c r="I17576" t="str">
        <f t="shared" si="306"/>
        <v/>
      </c>
    </row>
    <row r="17577" spans="9:9" x14ac:dyDescent="0.25">
      <c r="I17577" t="str">
        <f t="shared" si="306"/>
        <v/>
      </c>
    </row>
    <row r="17578" spans="9:9" x14ac:dyDescent="0.25">
      <c r="I17578" t="str">
        <f t="shared" si="306"/>
        <v/>
      </c>
    </row>
    <row r="17579" spans="9:9" x14ac:dyDescent="0.25">
      <c r="I17579" t="str">
        <f t="shared" si="306"/>
        <v/>
      </c>
    </row>
    <row r="17580" spans="9:9" x14ac:dyDescent="0.25">
      <c r="I17580" t="str">
        <f t="shared" si="306"/>
        <v/>
      </c>
    </row>
    <row r="17581" spans="9:9" x14ac:dyDescent="0.25">
      <c r="I17581" t="str">
        <f t="shared" si="306"/>
        <v/>
      </c>
    </row>
    <row r="17582" spans="9:9" x14ac:dyDescent="0.25">
      <c r="I17582" t="str">
        <f t="shared" si="306"/>
        <v/>
      </c>
    </row>
    <row r="17583" spans="9:9" x14ac:dyDescent="0.25">
      <c r="I17583" t="str">
        <f t="shared" si="306"/>
        <v/>
      </c>
    </row>
    <row r="17584" spans="9:9" x14ac:dyDescent="0.25">
      <c r="I17584" t="str">
        <f t="shared" si="306"/>
        <v/>
      </c>
    </row>
    <row r="17585" spans="9:9" x14ac:dyDescent="0.25">
      <c r="I17585" t="str">
        <f t="shared" si="306"/>
        <v/>
      </c>
    </row>
    <row r="17586" spans="9:9" x14ac:dyDescent="0.25">
      <c r="I17586" t="str">
        <f t="shared" si="306"/>
        <v/>
      </c>
    </row>
    <row r="17587" spans="9:9" x14ac:dyDescent="0.25">
      <c r="I17587" t="str">
        <f t="shared" si="306"/>
        <v/>
      </c>
    </row>
    <row r="17588" spans="9:9" x14ac:dyDescent="0.25">
      <c r="I17588" t="str">
        <f t="shared" si="306"/>
        <v/>
      </c>
    </row>
    <row r="17589" spans="9:9" x14ac:dyDescent="0.25">
      <c r="I17589" t="str">
        <f t="shared" si="306"/>
        <v/>
      </c>
    </row>
    <row r="17590" spans="9:9" x14ac:dyDescent="0.25">
      <c r="I17590" t="str">
        <f t="shared" si="306"/>
        <v/>
      </c>
    </row>
    <row r="17591" spans="9:9" x14ac:dyDescent="0.25">
      <c r="I17591" t="str">
        <f t="shared" si="306"/>
        <v/>
      </c>
    </row>
    <row r="17592" spans="9:9" x14ac:dyDescent="0.25">
      <c r="I17592" t="str">
        <f t="shared" si="306"/>
        <v/>
      </c>
    </row>
    <row r="17593" spans="9:9" x14ac:dyDescent="0.25">
      <c r="I17593" t="str">
        <f t="shared" si="306"/>
        <v/>
      </c>
    </row>
    <row r="17594" spans="9:9" x14ac:dyDescent="0.25">
      <c r="I17594" t="str">
        <f t="shared" si="306"/>
        <v/>
      </c>
    </row>
    <row r="17595" spans="9:9" x14ac:dyDescent="0.25">
      <c r="I17595" t="str">
        <f t="shared" si="306"/>
        <v/>
      </c>
    </row>
    <row r="17596" spans="9:9" x14ac:dyDescent="0.25">
      <c r="I17596" t="str">
        <f t="shared" si="306"/>
        <v/>
      </c>
    </row>
    <row r="17597" spans="9:9" x14ac:dyDescent="0.25">
      <c r="I17597" t="str">
        <f t="shared" si="306"/>
        <v/>
      </c>
    </row>
    <row r="17598" spans="9:9" x14ac:dyDescent="0.25">
      <c r="I17598" t="str">
        <f t="shared" si="306"/>
        <v/>
      </c>
    </row>
    <row r="17599" spans="9:9" x14ac:dyDescent="0.25">
      <c r="I17599" t="str">
        <f t="shared" si="306"/>
        <v/>
      </c>
    </row>
    <row r="17600" spans="9:9" x14ac:dyDescent="0.25">
      <c r="I17600" t="str">
        <f t="shared" si="306"/>
        <v/>
      </c>
    </row>
    <row r="17601" spans="9:9" x14ac:dyDescent="0.25">
      <c r="I17601" t="str">
        <f t="shared" si="306"/>
        <v/>
      </c>
    </row>
    <row r="17602" spans="9:9" x14ac:dyDescent="0.25">
      <c r="I17602" t="str">
        <f t="shared" si="306"/>
        <v/>
      </c>
    </row>
    <row r="17603" spans="9:9" x14ac:dyDescent="0.25">
      <c r="I17603" t="str">
        <f t="shared" si="306"/>
        <v/>
      </c>
    </row>
    <row r="17604" spans="9:9" x14ac:dyDescent="0.25">
      <c r="I17604" t="str">
        <f t="shared" si="306"/>
        <v/>
      </c>
    </row>
    <row r="17605" spans="9:9" x14ac:dyDescent="0.25">
      <c r="I17605" t="str">
        <f t="shared" si="306"/>
        <v/>
      </c>
    </row>
    <row r="17606" spans="9:9" x14ac:dyDescent="0.25">
      <c r="I17606" t="str">
        <f t="shared" ref="I17606:I17669" si="307">IF(OR(H17606="",H17606="(blank)"),"",1)</f>
        <v/>
      </c>
    </row>
    <row r="17607" spans="9:9" x14ac:dyDescent="0.25">
      <c r="I17607" t="str">
        <f t="shared" si="307"/>
        <v/>
      </c>
    </row>
    <row r="17608" spans="9:9" x14ac:dyDescent="0.25">
      <c r="I17608" t="str">
        <f t="shared" si="307"/>
        <v/>
      </c>
    </row>
    <row r="17609" spans="9:9" x14ac:dyDescent="0.25">
      <c r="I17609" t="str">
        <f t="shared" si="307"/>
        <v/>
      </c>
    </row>
    <row r="17610" spans="9:9" x14ac:dyDescent="0.25">
      <c r="I17610" t="str">
        <f t="shared" si="307"/>
        <v/>
      </c>
    </row>
    <row r="17611" spans="9:9" x14ac:dyDescent="0.25">
      <c r="I17611" t="str">
        <f t="shared" si="307"/>
        <v/>
      </c>
    </row>
    <row r="17612" spans="9:9" x14ac:dyDescent="0.25">
      <c r="I17612" t="str">
        <f t="shared" si="307"/>
        <v/>
      </c>
    </row>
    <row r="17613" spans="9:9" x14ac:dyDescent="0.25">
      <c r="I17613" t="str">
        <f t="shared" si="307"/>
        <v/>
      </c>
    </row>
    <row r="17614" spans="9:9" x14ac:dyDescent="0.25">
      <c r="I17614" t="str">
        <f t="shared" si="307"/>
        <v/>
      </c>
    </row>
    <row r="17615" spans="9:9" x14ac:dyDescent="0.25">
      <c r="I17615" t="str">
        <f t="shared" si="307"/>
        <v/>
      </c>
    </row>
    <row r="17616" spans="9:9" x14ac:dyDescent="0.25">
      <c r="I17616" t="str">
        <f t="shared" si="307"/>
        <v/>
      </c>
    </row>
    <row r="17617" spans="9:9" x14ac:dyDescent="0.25">
      <c r="I17617" t="str">
        <f t="shared" si="307"/>
        <v/>
      </c>
    </row>
    <row r="17618" spans="9:9" x14ac:dyDescent="0.25">
      <c r="I17618" t="str">
        <f t="shared" si="307"/>
        <v/>
      </c>
    </row>
    <row r="17619" spans="9:9" x14ac:dyDescent="0.25">
      <c r="I17619" t="str">
        <f t="shared" si="307"/>
        <v/>
      </c>
    </row>
    <row r="17620" spans="9:9" x14ac:dyDescent="0.25">
      <c r="I17620" t="str">
        <f t="shared" si="307"/>
        <v/>
      </c>
    </row>
    <row r="17621" spans="9:9" x14ac:dyDescent="0.25">
      <c r="I17621" t="str">
        <f t="shared" si="307"/>
        <v/>
      </c>
    </row>
    <row r="17622" spans="9:9" x14ac:dyDescent="0.25">
      <c r="I17622" t="str">
        <f t="shared" si="307"/>
        <v/>
      </c>
    </row>
    <row r="17623" spans="9:9" x14ac:dyDescent="0.25">
      <c r="I17623" t="str">
        <f t="shared" si="307"/>
        <v/>
      </c>
    </row>
    <row r="17624" spans="9:9" x14ac:dyDescent="0.25">
      <c r="I17624" t="str">
        <f t="shared" si="307"/>
        <v/>
      </c>
    </row>
    <row r="17625" spans="9:9" x14ac:dyDescent="0.25">
      <c r="I17625" t="str">
        <f t="shared" si="307"/>
        <v/>
      </c>
    </row>
    <row r="17626" spans="9:9" x14ac:dyDescent="0.25">
      <c r="I17626" t="str">
        <f t="shared" si="307"/>
        <v/>
      </c>
    </row>
    <row r="17627" spans="9:9" x14ac:dyDescent="0.25">
      <c r="I17627" t="str">
        <f t="shared" si="307"/>
        <v/>
      </c>
    </row>
    <row r="17628" spans="9:9" x14ac:dyDescent="0.25">
      <c r="I17628" t="str">
        <f t="shared" si="307"/>
        <v/>
      </c>
    </row>
    <row r="17629" spans="9:9" x14ac:dyDescent="0.25">
      <c r="I17629" t="str">
        <f t="shared" si="307"/>
        <v/>
      </c>
    </row>
    <row r="17630" spans="9:9" x14ac:dyDescent="0.25">
      <c r="I17630" t="str">
        <f t="shared" si="307"/>
        <v/>
      </c>
    </row>
    <row r="17631" spans="9:9" x14ac:dyDescent="0.25">
      <c r="I17631" t="str">
        <f t="shared" si="307"/>
        <v/>
      </c>
    </row>
    <row r="17632" spans="9:9" x14ac:dyDescent="0.25">
      <c r="I17632" t="str">
        <f t="shared" si="307"/>
        <v/>
      </c>
    </row>
    <row r="17633" spans="9:9" x14ac:dyDescent="0.25">
      <c r="I17633" t="str">
        <f t="shared" si="307"/>
        <v/>
      </c>
    </row>
    <row r="17634" spans="9:9" x14ac:dyDescent="0.25">
      <c r="I17634" t="str">
        <f t="shared" si="307"/>
        <v/>
      </c>
    </row>
    <row r="17635" spans="9:9" x14ac:dyDescent="0.25">
      <c r="I17635" t="str">
        <f t="shared" si="307"/>
        <v/>
      </c>
    </row>
    <row r="17636" spans="9:9" x14ac:dyDescent="0.25">
      <c r="I17636" t="str">
        <f t="shared" si="307"/>
        <v/>
      </c>
    </row>
    <row r="17637" spans="9:9" x14ac:dyDescent="0.25">
      <c r="I17637" t="str">
        <f t="shared" si="307"/>
        <v/>
      </c>
    </row>
    <row r="17638" spans="9:9" x14ac:dyDescent="0.25">
      <c r="I17638" t="str">
        <f t="shared" si="307"/>
        <v/>
      </c>
    </row>
    <row r="17639" spans="9:9" x14ac:dyDescent="0.25">
      <c r="I17639" t="str">
        <f t="shared" si="307"/>
        <v/>
      </c>
    </row>
    <row r="17640" spans="9:9" x14ac:dyDescent="0.25">
      <c r="I17640" t="str">
        <f t="shared" si="307"/>
        <v/>
      </c>
    </row>
    <row r="17641" spans="9:9" x14ac:dyDescent="0.25">
      <c r="I17641" t="str">
        <f t="shared" si="307"/>
        <v/>
      </c>
    </row>
    <row r="17642" spans="9:9" x14ac:dyDescent="0.25">
      <c r="I17642" t="str">
        <f t="shared" si="307"/>
        <v/>
      </c>
    </row>
    <row r="17643" spans="9:9" x14ac:dyDescent="0.25">
      <c r="I17643" t="str">
        <f t="shared" si="307"/>
        <v/>
      </c>
    </row>
    <row r="17644" spans="9:9" x14ac:dyDescent="0.25">
      <c r="I17644" t="str">
        <f t="shared" si="307"/>
        <v/>
      </c>
    </row>
    <row r="17645" spans="9:9" x14ac:dyDescent="0.25">
      <c r="I17645" t="str">
        <f t="shared" si="307"/>
        <v/>
      </c>
    </row>
    <row r="17646" spans="9:9" x14ac:dyDescent="0.25">
      <c r="I17646" t="str">
        <f t="shared" si="307"/>
        <v/>
      </c>
    </row>
    <row r="17647" spans="9:9" x14ac:dyDescent="0.25">
      <c r="I17647" t="str">
        <f t="shared" si="307"/>
        <v/>
      </c>
    </row>
    <row r="17648" spans="9:9" x14ac:dyDescent="0.25">
      <c r="I17648" t="str">
        <f t="shared" si="307"/>
        <v/>
      </c>
    </row>
    <row r="17649" spans="9:9" x14ac:dyDescent="0.25">
      <c r="I17649" t="str">
        <f t="shared" si="307"/>
        <v/>
      </c>
    </row>
    <row r="17650" spans="9:9" x14ac:dyDescent="0.25">
      <c r="I17650" t="str">
        <f t="shared" si="307"/>
        <v/>
      </c>
    </row>
    <row r="17651" spans="9:9" x14ac:dyDescent="0.25">
      <c r="I17651" t="str">
        <f t="shared" si="307"/>
        <v/>
      </c>
    </row>
    <row r="17652" spans="9:9" x14ac:dyDescent="0.25">
      <c r="I17652" t="str">
        <f t="shared" si="307"/>
        <v/>
      </c>
    </row>
    <row r="17653" spans="9:9" x14ac:dyDescent="0.25">
      <c r="I17653" t="str">
        <f t="shared" si="307"/>
        <v/>
      </c>
    </row>
    <row r="17654" spans="9:9" x14ac:dyDescent="0.25">
      <c r="I17654" t="str">
        <f t="shared" si="307"/>
        <v/>
      </c>
    </row>
    <row r="17655" spans="9:9" x14ac:dyDescent="0.25">
      <c r="I17655" t="str">
        <f t="shared" si="307"/>
        <v/>
      </c>
    </row>
    <row r="17656" spans="9:9" x14ac:dyDescent="0.25">
      <c r="I17656" t="str">
        <f t="shared" si="307"/>
        <v/>
      </c>
    </row>
    <row r="17657" spans="9:9" x14ac:dyDescent="0.25">
      <c r="I17657" t="str">
        <f t="shared" si="307"/>
        <v/>
      </c>
    </row>
    <row r="17658" spans="9:9" x14ac:dyDescent="0.25">
      <c r="I17658" t="str">
        <f t="shared" si="307"/>
        <v/>
      </c>
    </row>
    <row r="17659" spans="9:9" x14ac:dyDescent="0.25">
      <c r="I17659" t="str">
        <f t="shared" si="307"/>
        <v/>
      </c>
    </row>
    <row r="17660" spans="9:9" x14ac:dyDescent="0.25">
      <c r="I17660" t="str">
        <f t="shared" si="307"/>
        <v/>
      </c>
    </row>
    <row r="17661" spans="9:9" x14ac:dyDescent="0.25">
      <c r="I17661" t="str">
        <f t="shared" si="307"/>
        <v/>
      </c>
    </row>
    <row r="17662" spans="9:9" x14ac:dyDescent="0.25">
      <c r="I17662" t="str">
        <f t="shared" si="307"/>
        <v/>
      </c>
    </row>
    <row r="17663" spans="9:9" x14ac:dyDescent="0.25">
      <c r="I17663" t="str">
        <f t="shared" si="307"/>
        <v/>
      </c>
    </row>
    <row r="17664" spans="9:9" x14ac:dyDescent="0.25">
      <c r="I17664" t="str">
        <f t="shared" si="307"/>
        <v/>
      </c>
    </row>
    <row r="17665" spans="9:9" x14ac:dyDescent="0.25">
      <c r="I17665" t="str">
        <f t="shared" si="307"/>
        <v/>
      </c>
    </row>
    <row r="17666" spans="9:9" x14ac:dyDescent="0.25">
      <c r="I17666" t="str">
        <f t="shared" si="307"/>
        <v/>
      </c>
    </row>
    <row r="17667" spans="9:9" x14ac:dyDescent="0.25">
      <c r="I17667" t="str">
        <f t="shared" si="307"/>
        <v/>
      </c>
    </row>
    <row r="17668" spans="9:9" x14ac:dyDescent="0.25">
      <c r="I17668" t="str">
        <f t="shared" si="307"/>
        <v/>
      </c>
    </row>
    <row r="17669" spans="9:9" x14ac:dyDescent="0.25">
      <c r="I17669" t="str">
        <f t="shared" si="307"/>
        <v/>
      </c>
    </row>
    <row r="17670" spans="9:9" x14ac:dyDescent="0.25">
      <c r="I17670" t="str">
        <f t="shared" ref="I17670:I17733" si="308">IF(OR(H17670="",H17670="(blank)"),"",1)</f>
        <v/>
      </c>
    </row>
    <row r="17671" spans="9:9" x14ac:dyDescent="0.25">
      <c r="I17671" t="str">
        <f t="shared" si="308"/>
        <v/>
      </c>
    </row>
    <row r="17672" spans="9:9" x14ac:dyDescent="0.25">
      <c r="I17672" t="str">
        <f t="shared" si="308"/>
        <v/>
      </c>
    </row>
    <row r="17673" spans="9:9" x14ac:dyDescent="0.25">
      <c r="I17673" t="str">
        <f t="shared" si="308"/>
        <v/>
      </c>
    </row>
    <row r="17674" spans="9:9" x14ac:dyDescent="0.25">
      <c r="I17674" t="str">
        <f t="shared" si="308"/>
        <v/>
      </c>
    </row>
    <row r="17675" spans="9:9" x14ac:dyDescent="0.25">
      <c r="I17675" t="str">
        <f t="shared" si="308"/>
        <v/>
      </c>
    </row>
    <row r="17676" spans="9:9" x14ac:dyDescent="0.25">
      <c r="I17676" t="str">
        <f t="shared" si="308"/>
        <v/>
      </c>
    </row>
    <row r="17677" spans="9:9" x14ac:dyDescent="0.25">
      <c r="I17677" t="str">
        <f t="shared" si="308"/>
        <v/>
      </c>
    </row>
    <row r="17678" spans="9:9" x14ac:dyDescent="0.25">
      <c r="I17678" t="str">
        <f t="shared" si="308"/>
        <v/>
      </c>
    </row>
    <row r="17679" spans="9:9" x14ac:dyDescent="0.25">
      <c r="I17679" t="str">
        <f t="shared" si="308"/>
        <v/>
      </c>
    </row>
    <row r="17680" spans="9:9" x14ac:dyDescent="0.25">
      <c r="I17680" t="str">
        <f t="shared" si="308"/>
        <v/>
      </c>
    </row>
    <row r="17681" spans="9:9" x14ac:dyDescent="0.25">
      <c r="I17681" t="str">
        <f t="shared" si="308"/>
        <v/>
      </c>
    </row>
    <row r="17682" spans="9:9" x14ac:dyDescent="0.25">
      <c r="I17682" t="str">
        <f t="shared" si="308"/>
        <v/>
      </c>
    </row>
    <row r="17683" spans="9:9" x14ac:dyDescent="0.25">
      <c r="I17683" t="str">
        <f t="shared" si="308"/>
        <v/>
      </c>
    </row>
    <row r="17684" spans="9:9" x14ac:dyDescent="0.25">
      <c r="I17684" t="str">
        <f t="shared" si="308"/>
        <v/>
      </c>
    </row>
    <row r="17685" spans="9:9" x14ac:dyDescent="0.25">
      <c r="I17685" t="str">
        <f t="shared" si="308"/>
        <v/>
      </c>
    </row>
    <row r="17686" spans="9:9" x14ac:dyDescent="0.25">
      <c r="I17686" t="str">
        <f t="shared" si="308"/>
        <v/>
      </c>
    </row>
    <row r="17687" spans="9:9" x14ac:dyDescent="0.25">
      <c r="I17687" t="str">
        <f t="shared" si="308"/>
        <v/>
      </c>
    </row>
    <row r="17688" spans="9:9" x14ac:dyDescent="0.25">
      <c r="I17688" t="str">
        <f t="shared" si="308"/>
        <v/>
      </c>
    </row>
    <row r="17689" spans="9:9" x14ac:dyDescent="0.25">
      <c r="I17689" t="str">
        <f t="shared" si="308"/>
        <v/>
      </c>
    </row>
    <row r="17690" spans="9:9" x14ac:dyDescent="0.25">
      <c r="I17690" t="str">
        <f t="shared" si="308"/>
        <v/>
      </c>
    </row>
    <row r="17691" spans="9:9" x14ac:dyDescent="0.25">
      <c r="I17691" t="str">
        <f t="shared" si="308"/>
        <v/>
      </c>
    </row>
    <row r="17692" spans="9:9" x14ac:dyDescent="0.25">
      <c r="I17692" t="str">
        <f t="shared" si="308"/>
        <v/>
      </c>
    </row>
    <row r="17693" spans="9:9" x14ac:dyDescent="0.25">
      <c r="I17693" t="str">
        <f t="shared" si="308"/>
        <v/>
      </c>
    </row>
    <row r="17694" spans="9:9" x14ac:dyDescent="0.25">
      <c r="I17694" t="str">
        <f t="shared" si="308"/>
        <v/>
      </c>
    </row>
    <row r="17695" spans="9:9" x14ac:dyDescent="0.25">
      <c r="I17695" t="str">
        <f t="shared" si="308"/>
        <v/>
      </c>
    </row>
    <row r="17696" spans="9:9" x14ac:dyDescent="0.25">
      <c r="I17696" t="str">
        <f t="shared" si="308"/>
        <v/>
      </c>
    </row>
    <row r="17697" spans="9:9" x14ac:dyDescent="0.25">
      <c r="I17697" t="str">
        <f t="shared" si="308"/>
        <v/>
      </c>
    </row>
    <row r="17698" spans="9:9" x14ac:dyDescent="0.25">
      <c r="I17698" t="str">
        <f t="shared" si="308"/>
        <v/>
      </c>
    </row>
    <row r="17699" spans="9:9" x14ac:dyDescent="0.25">
      <c r="I17699" t="str">
        <f t="shared" si="308"/>
        <v/>
      </c>
    </row>
    <row r="17700" spans="9:9" x14ac:dyDescent="0.25">
      <c r="I17700" t="str">
        <f t="shared" si="308"/>
        <v/>
      </c>
    </row>
    <row r="17701" spans="9:9" x14ac:dyDescent="0.25">
      <c r="I17701" t="str">
        <f t="shared" si="308"/>
        <v/>
      </c>
    </row>
    <row r="17702" spans="9:9" x14ac:dyDescent="0.25">
      <c r="I17702" t="str">
        <f t="shared" si="308"/>
        <v/>
      </c>
    </row>
    <row r="17703" spans="9:9" x14ac:dyDescent="0.25">
      <c r="I17703" t="str">
        <f t="shared" si="308"/>
        <v/>
      </c>
    </row>
    <row r="17704" spans="9:9" x14ac:dyDescent="0.25">
      <c r="I17704" t="str">
        <f t="shared" si="308"/>
        <v/>
      </c>
    </row>
    <row r="17705" spans="9:9" x14ac:dyDescent="0.25">
      <c r="I17705" t="str">
        <f t="shared" si="308"/>
        <v/>
      </c>
    </row>
    <row r="17706" spans="9:9" x14ac:dyDescent="0.25">
      <c r="I17706" t="str">
        <f t="shared" si="308"/>
        <v/>
      </c>
    </row>
    <row r="17707" spans="9:9" x14ac:dyDescent="0.25">
      <c r="I17707" t="str">
        <f t="shared" si="308"/>
        <v/>
      </c>
    </row>
    <row r="17708" spans="9:9" x14ac:dyDescent="0.25">
      <c r="I17708" t="str">
        <f t="shared" si="308"/>
        <v/>
      </c>
    </row>
    <row r="17709" spans="9:9" x14ac:dyDescent="0.25">
      <c r="I17709" t="str">
        <f t="shared" si="308"/>
        <v/>
      </c>
    </row>
    <row r="17710" spans="9:9" x14ac:dyDescent="0.25">
      <c r="I17710" t="str">
        <f t="shared" si="308"/>
        <v/>
      </c>
    </row>
    <row r="17711" spans="9:9" x14ac:dyDescent="0.25">
      <c r="I17711" t="str">
        <f t="shared" si="308"/>
        <v/>
      </c>
    </row>
    <row r="17712" spans="9:9" x14ac:dyDescent="0.25">
      <c r="I17712" t="str">
        <f t="shared" si="308"/>
        <v/>
      </c>
    </row>
    <row r="17713" spans="9:9" x14ac:dyDescent="0.25">
      <c r="I17713" t="str">
        <f t="shared" si="308"/>
        <v/>
      </c>
    </row>
    <row r="17714" spans="9:9" x14ac:dyDescent="0.25">
      <c r="I17714" t="str">
        <f t="shared" si="308"/>
        <v/>
      </c>
    </row>
    <row r="17715" spans="9:9" x14ac:dyDescent="0.25">
      <c r="I17715" t="str">
        <f t="shared" si="308"/>
        <v/>
      </c>
    </row>
    <row r="17716" spans="9:9" x14ac:dyDescent="0.25">
      <c r="I17716" t="str">
        <f t="shared" si="308"/>
        <v/>
      </c>
    </row>
    <row r="17717" spans="9:9" x14ac:dyDescent="0.25">
      <c r="I17717" t="str">
        <f t="shared" si="308"/>
        <v/>
      </c>
    </row>
    <row r="17718" spans="9:9" x14ac:dyDescent="0.25">
      <c r="I17718" t="str">
        <f t="shared" si="308"/>
        <v/>
      </c>
    </row>
    <row r="17719" spans="9:9" x14ac:dyDescent="0.25">
      <c r="I17719" t="str">
        <f t="shared" si="308"/>
        <v/>
      </c>
    </row>
    <row r="17720" spans="9:9" x14ac:dyDescent="0.25">
      <c r="I17720" t="str">
        <f t="shared" si="308"/>
        <v/>
      </c>
    </row>
    <row r="17721" spans="9:9" x14ac:dyDescent="0.25">
      <c r="I17721" t="str">
        <f t="shared" si="308"/>
        <v/>
      </c>
    </row>
    <row r="17722" spans="9:9" x14ac:dyDescent="0.25">
      <c r="I17722" t="str">
        <f t="shared" si="308"/>
        <v/>
      </c>
    </row>
    <row r="17723" spans="9:9" x14ac:dyDescent="0.25">
      <c r="I17723" t="str">
        <f t="shared" si="308"/>
        <v/>
      </c>
    </row>
    <row r="17724" spans="9:9" x14ac:dyDescent="0.25">
      <c r="I17724" t="str">
        <f t="shared" si="308"/>
        <v/>
      </c>
    </row>
    <row r="17725" spans="9:9" x14ac:dyDescent="0.25">
      <c r="I17725" t="str">
        <f t="shared" si="308"/>
        <v/>
      </c>
    </row>
    <row r="17726" spans="9:9" x14ac:dyDescent="0.25">
      <c r="I17726" t="str">
        <f t="shared" si="308"/>
        <v/>
      </c>
    </row>
    <row r="17727" spans="9:9" x14ac:dyDescent="0.25">
      <c r="I17727" t="str">
        <f t="shared" si="308"/>
        <v/>
      </c>
    </row>
    <row r="17728" spans="9:9" x14ac:dyDescent="0.25">
      <c r="I17728" t="str">
        <f t="shared" si="308"/>
        <v/>
      </c>
    </row>
    <row r="17729" spans="9:9" x14ac:dyDescent="0.25">
      <c r="I17729" t="str">
        <f t="shared" si="308"/>
        <v/>
      </c>
    </row>
    <row r="17730" spans="9:9" x14ac:dyDescent="0.25">
      <c r="I17730" t="str">
        <f t="shared" si="308"/>
        <v/>
      </c>
    </row>
    <row r="17731" spans="9:9" x14ac:dyDescent="0.25">
      <c r="I17731" t="str">
        <f t="shared" si="308"/>
        <v/>
      </c>
    </row>
    <row r="17732" spans="9:9" x14ac:dyDescent="0.25">
      <c r="I17732" t="str">
        <f t="shared" si="308"/>
        <v/>
      </c>
    </row>
    <row r="17733" spans="9:9" x14ac:dyDescent="0.25">
      <c r="I17733" t="str">
        <f t="shared" si="308"/>
        <v/>
      </c>
    </row>
    <row r="17734" spans="9:9" x14ac:dyDescent="0.25">
      <c r="I17734" t="str">
        <f t="shared" ref="I17734:I17797" si="309">IF(OR(H17734="",H17734="(blank)"),"",1)</f>
        <v/>
      </c>
    </row>
    <row r="17735" spans="9:9" x14ac:dyDescent="0.25">
      <c r="I17735" t="str">
        <f t="shared" si="309"/>
        <v/>
      </c>
    </row>
    <row r="17736" spans="9:9" x14ac:dyDescent="0.25">
      <c r="I17736" t="str">
        <f t="shared" si="309"/>
        <v/>
      </c>
    </row>
    <row r="17737" spans="9:9" x14ac:dyDescent="0.25">
      <c r="I17737" t="str">
        <f t="shared" si="309"/>
        <v/>
      </c>
    </row>
    <row r="17738" spans="9:9" x14ac:dyDescent="0.25">
      <c r="I17738" t="str">
        <f t="shared" si="309"/>
        <v/>
      </c>
    </row>
    <row r="17739" spans="9:9" x14ac:dyDescent="0.25">
      <c r="I17739" t="str">
        <f t="shared" si="309"/>
        <v/>
      </c>
    </row>
    <row r="17740" spans="9:9" x14ac:dyDescent="0.25">
      <c r="I17740" t="str">
        <f t="shared" si="309"/>
        <v/>
      </c>
    </row>
    <row r="17741" spans="9:9" x14ac:dyDescent="0.25">
      <c r="I17741" t="str">
        <f t="shared" si="309"/>
        <v/>
      </c>
    </row>
    <row r="17742" spans="9:9" x14ac:dyDescent="0.25">
      <c r="I17742" t="str">
        <f t="shared" si="309"/>
        <v/>
      </c>
    </row>
    <row r="17743" spans="9:9" x14ac:dyDescent="0.25">
      <c r="I17743" t="str">
        <f t="shared" si="309"/>
        <v/>
      </c>
    </row>
    <row r="17744" spans="9:9" x14ac:dyDescent="0.25">
      <c r="I17744" t="str">
        <f t="shared" si="309"/>
        <v/>
      </c>
    </row>
    <row r="17745" spans="9:9" x14ac:dyDescent="0.25">
      <c r="I17745" t="str">
        <f t="shared" si="309"/>
        <v/>
      </c>
    </row>
    <row r="17746" spans="9:9" x14ac:dyDescent="0.25">
      <c r="I17746" t="str">
        <f t="shared" si="309"/>
        <v/>
      </c>
    </row>
    <row r="17747" spans="9:9" x14ac:dyDescent="0.25">
      <c r="I17747" t="str">
        <f t="shared" si="309"/>
        <v/>
      </c>
    </row>
    <row r="17748" spans="9:9" x14ac:dyDescent="0.25">
      <c r="I17748" t="str">
        <f t="shared" si="309"/>
        <v/>
      </c>
    </row>
    <row r="17749" spans="9:9" x14ac:dyDescent="0.25">
      <c r="I17749" t="str">
        <f t="shared" si="309"/>
        <v/>
      </c>
    </row>
    <row r="17750" spans="9:9" x14ac:dyDescent="0.25">
      <c r="I17750" t="str">
        <f t="shared" si="309"/>
        <v/>
      </c>
    </row>
    <row r="17751" spans="9:9" x14ac:dyDescent="0.25">
      <c r="I17751" t="str">
        <f t="shared" si="309"/>
        <v/>
      </c>
    </row>
    <row r="17752" spans="9:9" x14ac:dyDescent="0.25">
      <c r="I17752" t="str">
        <f t="shared" si="309"/>
        <v/>
      </c>
    </row>
    <row r="17753" spans="9:9" x14ac:dyDescent="0.25">
      <c r="I17753" t="str">
        <f t="shared" si="309"/>
        <v/>
      </c>
    </row>
    <row r="17754" spans="9:9" x14ac:dyDescent="0.25">
      <c r="I17754" t="str">
        <f t="shared" si="309"/>
        <v/>
      </c>
    </row>
    <row r="17755" spans="9:9" x14ac:dyDescent="0.25">
      <c r="I17755" t="str">
        <f t="shared" si="309"/>
        <v/>
      </c>
    </row>
    <row r="17756" spans="9:9" x14ac:dyDescent="0.25">
      <c r="I17756" t="str">
        <f t="shared" si="309"/>
        <v/>
      </c>
    </row>
    <row r="17757" spans="9:9" x14ac:dyDescent="0.25">
      <c r="I17757" t="str">
        <f t="shared" si="309"/>
        <v/>
      </c>
    </row>
    <row r="17758" spans="9:9" x14ac:dyDescent="0.25">
      <c r="I17758" t="str">
        <f t="shared" si="309"/>
        <v/>
      </c>
    </row>
    <row r="17759" spans="9:9" x14ac:dyDescent="0.25">
      <c r="I17759" t="str">
        <f t="shared" si="309"/>
        <v/>
      </c>
    </row>
    <row r="17760" spans="9:9" x14ac:dyDescent="0.25">
      <c r="I17760" t="str">
        <f t="shared" si="309"/>
        <v/>
      </c>
    </row>
    <row r="17761" spans="9:9" x14ac:dyDescent="0.25">
      <c r="I17761" t="str">
        <f t="shared" si="309"/>
        <v/>
      </c>
    </row>
    <row r="17762" spans="9:9" x14ac:dyDescent="0.25">
      <c r="I17762" t="str">
        <f t="shared" si="309"/>
        <v/>
      </c>
    </row>
    <row r="17763" spans="9:9" x14ac:dyDescent="0.25">
      <c r="I17763" t="str">
        <f t="shared" si="309"/>
        <v/>
      </c>
    </row>
    <row r="17764" spans="9:9" x14ac:dyDescent="0.25">
      <c r="I17764" t="str">
        <f t="shared" si="309"/>
        <v/>
      </c>
    </row>
    <row r="17765" spans="9:9" x14ac:dyDescent="0.25">
      <c r="I17765" t="str">
        <f t="shared" si="309"/>
        <v/>
      </c>
    </row>
    <row r="17766" spans="9:9" x14ac:dyDescent="0.25">
      <c r="I17766" t="str">
        <f t="shared" si="309"/>
        <v/>
      </c>
    </row>
    <row r="17767" spans="9:9" x14ac:dyDescent="0.25">
      <c r="I17767" t="str">
        <f t="shared" si="309"/>
        <v/>
      </c>
    </row>
    <row r="17768" spans="9:9" x14ac:dyDescent="0.25">
      <c r="I17768" t="str">
        <f t="shared" si="309"/>
        <v/>
      </c>
    </row>
    <row r="17769" spans="9:9" x14ac:dyDescent="0.25">
      <c r="I17769" t="str">
        <f t="shared" si="309"/>
        <v/>
      </c>
    </row>
    <row r="17770" spans="9:9" x14ac:dyDescent="0.25">
      <c r="I17770" t="str">
        <f t="shared" si="309"/>
        <v/>
      </c>
    </row>
    <row r="17771" spans="9:9" x14ac:dyDescent="0.25">
      <c r="I17771" t="str">
        <f t="shared" si="309"/>
        <v/>
      </c>
    </row>
    <row r="17772" spans="9:9" x14ac:dyDescent="0.25">
      <c r="I17772" t="str">
        <f t="shared" si="309"/>
        <v/>
      </c>
    </row>
    <row r="17773" spans="9:9" x14ac:dyDescent="0.25">
      <c r="I17773" t="str">
        <f t="shared" si="309"/>
        <v/>
      </c>
    </row>
    <row r="17774" spans="9:9" x14ac:dyDescent="0.25">
      <c r="I17774" t="str">
        <f t="shared" si="309"/>
        <v/>
      </c>
    </row>
    <row r="17775" spans="9:9" x14ac:dyDescent="0.25">
      <c r="I17775" t="str">
        <f t="shared" si="309"/>
        <v/>
      </c>
    </row>
    <row r="17776" spans="9:9" x14ac:dyDescent="0.25">
      <c r="I17776" t="str">
        <f t="shared" si="309"/>
        <v/>
      </c>
    </row>
    <row r="17777" spans="9:9" x14ac:dyDescent="0.25">
      <c r="I17777" t="str">
        <f t="shared" si="309"/>
        <v/>
      </c>
    </row>
    <row r="17778" spans="9:9" x14ac:dyDescent="0.25">
      <c r="I17778" t="str">
        <f t="shared" si="309"/>
        <v/>
      </c>
    </row>
    <row r="17779" spans="9:9" x14ac:dyDescent="0.25">
      <c r="I17779" t="str">
        <f t="shared" si="309"/>
        <v/>
      </c>
    </row>
    <row r="17780" spans="9:9" x14ac:dyDescent="0.25">
      <c r="I17780" t="str">
        <f t="shared" si="309"/>
        <v/>
      </c>
    </row>
    <row r="17781" spans="9:9" x14ac:dyDescent="0.25">
      <c r="I17781" t="str">
        <f t="shared" si="309"/>
        <v/>
      </c>
    </row>
    <row r="17782" spans="9:9" x14ac:dyDescent="0.25">
      <c r="I17782" t="str">
        <f t="shared" si="309"/>
        <v/>
      </c>
    </row>
    <row r="17783" spans="9:9" x14ac:dyDescent="0.25">
      <c r="I17783" t="str">
        <f t="shared" si="309"/>
        <v/>
      </c>
    </row>
    <row r="17784" spans="9:9" x14ac:dyDescent="0.25">
      <c r="I17784" t="str">
        <f t="shared" si="309"/>
        <v/>
      </c>
    </row>
    <row r="17785" spans="9:9" x14ac:dyDescent="0.25">
      <c r="I17785" t="str">
        <f t="shared" si="309"/>
        <v/>
      </c>
    </row>
    <row r="17786" spans="9:9" x14ac:dyDescent="0.25">
      <c r="I17786" t="str">
        <f t="shared" si="309"/>
        <v/>
      </c>
    </row>
    <row r="17787" spans="9:9" x14ac:dyDescent="0.25">
      <c r="I17787" t="str">
        <f t="shared" si="309"/>
        <v/>
      </c>
    </row>
    <row r="17788" spans="9:9" x14ac:dyDescent="0.25">
      <c r="I17788" t="str">
        <f t="shared" si="309"/>
        <v/>
      </c>
    </row>
    <row r="17789" spans="9:9" x14ac:dyDescent="0.25">
      <c r="I17789" t="str">
        <f t="shared" si="309"/>
        <v/>
      </c>
    </row>
    <row r="17790" spans="9:9" x14ac:dyDescent="0.25">
      <c r="I17790" t="str">
        <f t="shared" si="309"/>
        <v/>
      </c>
    </row>
    <row r="17791" spans="9:9" x14ac:dyDescent="0.25">
      <c r="I17791" t="str">
        <f t="shared" si="309"/>
        <v/>
      </c>
    </row>
    <row r="17792" spans="9:9" x14ac:dyDescent="0.25">
      <c r="I17792" t="str">
        <f t="shared" si="309"/>
        <v/>
      </c>
    </row>
    <row r="17793" spans="9:9" x14ac:dyDescent="0.25">
      <c r="I17793" t="str">
        <f t="shared" si="309"/>
        <v/>
      </c>
    </row>
    <row r="17794" spans="9:9" x14ac:dyDescent="0.25">
      <c r="I17794" t="str">
        <f t="shared" si="309"/>
        <v/>
      </c>
    </row>
    <row r="17795" spans="9:9" x14ac:dyDescent="0.25">
      <c r="I17795" t="str">
        <f t="shared" si="309"/>
        <v/>
      </c>
    </row>
    <row r="17796" spans="9:9" x14ac:dyDescent="0.25">
      <c r="I17796" t="str">
        <f t="shared" si="309"/>
        <v/>
      </c>
    </row>
    <row r="17797" spans="9:9" x14ac:dyDescent="0.25">
      <c r="I17797" t="str">
        <f t="shared" si="309"/>
        <v/>
      </c>
    </row>
    <row r="17798" spans="9:9" x14ac:dyDescent="0.25">
      <c r="I17798" t="str">
        <f t="shared" ref="I17798:I17861" si="310">IF(OR(H17798="",H17798="(blank)"),"",1)</f>
        <v/>
      </c>
    </row>
    <row r="17799" spans="9:9" x14ac:dyDescent="0.25">
      <c r="I17799" t="str">
        <f t="shared" si="310"/>
        <v/>
      </c>
    </row>
    <row r="17800" spans="9:9" x14ac:dyDescent="0.25">
      <c r="I17800" t="str">
        <f t="shared" si="310"/>
        <v/>
      </c>
    </row>
    <row r="17801" spans="9:9" x14ac:dyDescent="0.25">
      <c r="I17801" t="str">
        <f t="shared" si="310"/>
        <v/>
      </c>
    </row>
    <row r="17802" spans="9:9" x14ac:dyDescent="0.25">
      <c r="I17802" t="str">
        <f t="shared" si="310"/>
        <v/>
      </c>
    </row>
    <row r="17803" spans="9:9" x14ac:dyDescent="0.25">
      <c r="I17803" t="str">
        <f t="shared" si="310"/>
        <v/>
      </c>
    </row>
    <row r="17804" spans="9:9" x14ac:dyDescent="0.25">
      <c r="I17804" t="str">
        <f t="shared" si="310"/>
        <v/>
      </c>
    </row>
    <row r="17805" spans="9:9" x14ac:dyDescent="0.25">
      <c r="I17805" t="str">
        <f t="shared" si="310"/>
        <v/>
      </c>
    </row>
    <row r="17806" spans="9:9" x14ac:dyDescent="0.25">
      <c r="I17806" t="str">
        <f t="shared" si="310"/>
        <v/>
      </c>
    </row>
    <row r="17807" spans="9:9" x14ac:dyDescent="0.25">
      <c r="I17807" t="str">
        <f t="shared" si="310"/>
        <v/>
      </c>
    </row>
    <row r="17808" spans="9:9" x14ac:dyDescent="0.25">
      <c r="I17808" t="str">
        <f t="shared" si="310"/>
        <v/>
      </c>
    </row>
    <row r="17809" spans="9:9" x14ac:dyDescent="0.25">
      <c r="I17809" t="str">
        <f t="shared" si="310"/>
        <v/>
      </c>
    </row>
    <row r="17810" spans="9:9" x14ac:dyDescent="0.25">
      <c r="I17810" t="str">
        <f t="shared" si="310"/>
        <v/>
      </c>
    </row>
    <row r="17811" spans="9:9" x14ac:dyDescent="0.25">
      <c r="I17811" t="str">
        <f t="shared" si="310"/>
        <v/>
      </c>
    </row>
    <row r="17812" spans="9:9" x14ac:dyDescent="0.25">
      <c r="I17812" t="str">
        <f t="shared" si="310"/>
        <v/>
      </c>
    </row>
    <row r="17813" spans="9:9" x14ac:dyDescent="0.25">
      <c r="I17813" t="str">
        <f t="shared" si="310"/>
        <v/>
      </c>
    </row>
    <row r="17814" spans="9:9" x14ac:dyDescent="0.25">
      <c r="I17814" t="str">
        <f t="shared" si="310"/>
        <v/>
      </c>
    </row>
    <row r="17815" spans="9:9" x14ac:dyDescent="0.25">
      <c r="I17815" t="str">
        <f t="shared" si="310"/>
        <v/>
      </c>
    </row>
    <row r="17816" spans="9:9" x14ac:dyDescent="0.25">
      <c r="I17816" t="str">
        <f t="shared" si="310"/>
        <v/>
      </c>
    </row>
    <row r="17817" spans="9:9" x14ac:dyDescent="0.25">
      <c r="I17817" t="str">
        <f t="shared" si="310"/>
        <v/>
      </c>
    </row>
    <row r="17818" spans="9:9" x14ac:dyDescent="0.25">
      <c r="I17818" t="str">
        <f t="shared" si="310"/>
        <v/>
      </c>
    </row>
    <row r="17819" spans="9:9" x14ac:dyDescent="0.25">
      <c r="I17819" t="str">
        <f t="shared" si="310"/>
        <v/>
      </c>
    </row>
    <row r="17820" spans="9:9" x14ac:dyDescent="0.25">
      <c r="I17820" t="str">
        <f t="shared" si="310"/>
        <v/>
      </c>
    </row>
    <row r="17821" spans="9:9" x14ac:dyDescent="0.25">
      <c r="I17821" t="str">
        <f t="shared" si="310"/>
        <v/>
      </c>
    </row>
    <row r="17822" spans="9:9" x14ac:dyDescent="0.25">
      <c r="I17822" t="str">
        <f t="shared" si="310"/>
        <v/>
      </c>
    </row>
    <row r="17823" spans="9:9" x14ac:dyDescent="0.25">
      <c r="I17823" t="str">
        <f t="shared" si="310"/>
        <v/>
      </c>
    </row>
    <row r="17824" spans="9:9" x14ac:dyDescent="0.25">
      <c r="I17824" t="str">
        <f t="shared" si="310"/>
        <v/>
      </c>
    </row>
    <row r="17825" spans="9:9" x14ac:dyDescent="0.25">
      <c r="I17825" t="str">
        <f t="shared" si="310"/>
        <v/>
      </c>
    </row>
    <row r="17826" spans="9:9" x14ac:dyDescent="0.25">
      <c r="I17826" t="str">
        <f t="shared" si="310"/>
        <v/>
      </c>
    </row>
    <row r="17827" spans="9:9" x14ac:dyDescent="0.25">
      <c r="I17827" t="str">
        <f t="shared" si="310"/>
        <v/>
      </c>
    </row>
    <row r="17828" spans="9:9" x14ac:dyDescent="0.25">
      <c r="I17828" t="str">
        <f t="shared" si="310"/>
        <v/>
      </c>
    </row>
    <row r="17829" spans="9:9" x14ac:dyDescent="0.25">
      <c r="I17829" t="str">
        <f t="shared" si="310"/>
        <v/>
      </c>
    </row>
    <row r="17830" spans="9:9" x14ac:dyDescent="0.25">
      <c r="I17830" t="str">
        <f t="shared" si="310"/>
        <v/>
      </c>
    </row>
    <row r="17831" spans="9:9" x14ac:dyDescent="0.25">
      <c r="I17831" t="str">
        <f t="shared" si="310"/>
        <v/>
      </c>
    </row>
    <row r="17832" spans="9:9" x14ac:dyDescent="0.25">
      <c r="I17832" t="str">
        <f t="shared" si="310"/>
        <v/>
      </c>
    </row>
    <row r="17833" spans="9:9" x14ac:dyDescent="0.25">
      <c r="I17833" t="str">
        <f t="shared" si="310"/>
        <v/>
      </c>
    </row>
    <row r="17834" spans="9:9" x14ac:dyDescent="0.25">
      <c r="I17834" t="str">
        <f t="shared" si="310"/>
        <v/>
      </c>
    </row>
    <row r="17835" spans="9:9" x14ac:dyDescent="0.25">
      <c r="I17835" t="str">
        <f t="shared" si="310"/>
        <v/>
      </c>
    </row>
    <row r="17836" spans="9:9" x14ac:dyDescent="0.25">
      <c r="I17836" t="str">
        <f t="shared" si="310"/>
        <v/>
      </c>
    </row>
    <row r="17837" spans="9:9" x14ac:dyDescent="0.25">
      <c r="I17837" t="str">
        <f t="shared" si="310"/>
        <v/>
      </c>
    </row>
    <row r="17838" spans="9:9" x14ac:dyDescent="0.25">
      <c r="I17838" t="str">
        <f t="shared" si="310"/>
        <v/>
      </c>
    </row>
    <row r="17839" spans="9:9" x14ac:dyDescent="0.25">
      <c r="I17839" t="str">
        <f t="shared" si="310"/>
        <v/>
      </c>
    </row>
    <row r="17840" spans="9:9" x14ac:dyDescent="0.25">
      <c r="I17840" t="str">
        <f t="shared" si="310"/>
        <v/>
      </c>
    </row>
    <row r="17841" spans="9:9" x14ac:dyDescent="0.25">
      <c r="I17841" t="str">
        <f t="shared" si="310"/>
        <v/>
      </c>
    </row>
    <row r="17842" spans="9:9" x14ac:dyDescent="0.25">
      <c r="I17842" t="str">
        <f t="shared" si="310"/>
        <v/>
      </c>
    </row>
    <row r="17843" spans="9:9" x14ac:dyDescent="0.25">
      <c r="I17843" t="str">
        <f t="shared" si="310"/>
        <v/>
      </c>
    </row>
    <row r="17844" spans="9:9" x14ac:dyDescent="0.25">
      <c r="I17844" t="str">
        <f t="shared" si="310"/>
        <v/>
      </c>
    </row>
    <row r="17845" spans="9:9" x14ac:dyDescent="0.25">
      <c r="I17845" t="str">
        <f t="shared" si="310"/>
        <v/>
      </c>
    </row>
    <row r="17846" spans="9:9" x14ac:dyDescent="0.25">
      <c r="I17846" t="str">
        <f t="shared" si="310"/>
        <v/>
      </c>
    </row>
    <row r="17847" spans="9:9" x14ac:dyDescent="0.25">
      <c r="I17847" t="str">
        <f t="shared" si="310"/>
        <v/>
      </c>
    </row>
    <row r="17848" spans="9:9" x14ac:dyDescent="0.25">
      <c r="I17848" t="str">
        <f t="shared" si="310"/>
        <v/>
      </c>
    </row>
    <row r="17849" spans="9:9" x14ac:dyDescent="0.25">
      <c r="I17849" t="str">
        <f t="shared" si="310"/>
        <v/>
      </c>
    </row>
    <row r="17850" spans="9:9" x14ac:dyDescent="0.25">
      <c r="I17850" t="str">
        <f t="shared" si="310"/>
        <v/>
      </c>
    </row>
    <row r="17851" spans="9:9" x14ac:dyDescent="0.25">
      <c r="I17851" t="str">
        <f t="shared" si="310"/>
        <v/>
      </c>
    </row>
    <row r="17852" spans="9:9" x14ac:dyDescent="0.25">
      <c r="I17852" t="str">
        <f t="shared" si="310"/>
        <v/>
      </c>
    </row>
    <row r="17853" spans="9:9" x14ac:dyDescent="0.25">
      <c r="I17853" t="str">
        <f t="shared" si="310"/>
        <v/>
      </c>
    </row>
    <row r="17854" spans="9:9" x14ac:dyDescent="0.25">
      <c r="I17854" t="str">
        <f t="shared" si="310"/>
        <v/>
      </c>
    </row>
    <row r="17855" spans="9:9" x14ac:dyDescent="0.25">
      <c r="I17855" t="str">
        <f t="shared" si="310"/>
        <v/>
      </c>
    </row>
    <row r="17856" spans="9:9" x14ac:dyDescent="0.25">
      <c r="I17856" t="str">
        <f t="shared" si="310"/>
        <v/>
      </c>
    </row>
    <row r="17857" spans="9:9" x14ac:dyDescent="0.25">
      <c r="I17857" t="str">
        <f t="shared" si="310"/>
        <v/>
      </c>
    </row>
    <row r="17858" spans="9:9" x14ac:dyDescent="0.25">
      <c r="I17858" t="str">
        <f t="shared" si="310"/>
        <v/>
      </c>
    </row>
    <row r="17859" spans="9:9" x14ac:dyDescent="0.25">
      <c r="I17859" t="str">
        <f t="shared" si="310"/>
        <v/>
      </c>
    </row>
    <row r="17860" spans="9:9" x14ac:dyDescent="0.25">
      <c r="I17860" t="str">
        <f t="shared" si="310"/>
        <v/>
      </c>
    </row>
    <row r="17861" spans="9:9" x14ac:dyDescent="0.25">
      <c r="I17861" t="str">
        <f t="shared" si="310"/>
        <v/>
      </c>
    </row>
    <row r="17862" spans="9:9" x14ac:dyDescent="0.25">
      <c r="I17862" t="str">
        <f t="shared" ref="I17862:I17925" si="311">IF(OR(H17862="",H17862="(blank)"),"",1)</f>
        <v/>
      </c>
    </row>
    <row r="17863" spans="9:9" x14ac:dyDescent="0.25">
      <c r="I17863" t="str">
        <f t="shared" si="311"/>
        <v/>
      </c>
    </row>
    <row r="17864" spans="9:9" x14ac:dyDescent="0.25">
      <c r="I17864" t="str">
        <f t="shared" si="311"/>
        <v/>
      </c>
    </row>
    <row r="17865" spans="9:9" x14ac:dyDescent="0.25">
      <c r="I17865" t="str">
        <f t="shared" si="311"/>
        <v/>
      </c>
    </row>
    <row r="17866" spans="9:9" x14ac:dyDescent="0.25">
      <c r="I17866" t="str">
        <f t="shared" si="311"/>
        <v/>
      </c>
    </row>
    <row r="17867" spans="9:9" x14ac:dyDescent="0.25">
      <c r="I17867" t="str">
        <f t="shared" si="311"/>
        <v/>
      </c>
    </row>
    <row r="17868" spans="9:9" x14ac:dyDescent="0.25">
      <c r="I17868" t="str">
        <f t="shared" si="311"/>
        <v/>
      </c>
    </row>
    <row r="17869" spans="9:9" x14ac:dyDescent="0.25">
      <c r="I17869" t="str">
        <f t="shared" si="311"/>
        <v/>
      </c>
    </row>
    <row r="17870" spans="9:9" x14ac:dyDescent="0.25">
      <c r="I17870" t="str">
        <f t="shared" si="311"/>
        <v/>
      </c>
    </row>
    <row r="17871" spans="9:9" x14ac:dyDescent="0.25">
      <c r="I17871" t="str">
        <f t="shared" si="311"/>
        <v/>
      </c>
    </row>
    <row r="17872" spans="9:9" x14ac:dyDescent="0.25">
      <c r="I17872" t="str">
        <f t="shared" si="311"/>
        <v/>
      </c>
    </row>
    <row r="17873" spans="9:9" x14ac:dyDescent="0.25">
      <c r="I17873" t="str">
        <f t="shared" si="311"/>
        <v/>
      </c>
    </row>
    <row r="17874" spans="9:9" x14ac:dyDescent="0.25">
      <c r="I17874" t="str">
        <f t="shared" si="311"/>
        <v/>
      </c>
    </row>
    <row r="17875" spans="9:9" x14ac:dyDescent="0.25">
      <c r="I17875" t="str">
        <f t="shared" si="311"/>
        <v/>
      </c>
    </row>
    <row r="17876" spans="9:9" x14ac:dyDescent="0.25">
      <c r="I17876" t="str">
        <f t="shared" si="311"/>
        <v/>
      </c>
    </row>
    <row r="17877" spans="9:9" x14ac:dyDescent="0.25">
      <c r="I17877" t="str">
        <f t="shared" si="311"/>
        <v/>
      </c>
    </row>
    <row r="17878" spans="9:9" x14ac:dyDescent="0.25">
      <c r="I17878" t="str">
        <f t="shared" si="311"/>
        <v/>
      </c>
    </row>
    <row r="17879" spans="9:9" x14ac:dyDescent="0.25">
      <c r="I17879" t="str">
        <f t="shared" si="311"/>
        <v/>
      </c>
    </row>
    <row r="17880" spans="9:9" x14ac:dyDescent="0.25">
      <c r="I17880" t="str">
        <f t="shared" si="311"/>
        <v/>
      </c>
    </row>
    <row r="17881" spans="9:9" x14ac:dyDescent="0.25">
      <c r="I17881" t="str">
        <f t="shared" si="311"/>
        <v/>
      </c>
    </row>
    <row r="17882" spans="9:9" x14ac:dyDescent="0.25">
      <c r="I17882" t="str">
        <f t="shared" si="311"/>
        <v/>
      </c>
    </row>
    <row r="17883" spans="9:9" x14ac:dyDescent="0.25">
      <c r="I17883" t="str">
        <f t="shared" si="311"/>
        <v/>
      </c>
    </row>
    <row r="17884" spans="9:9" x14ac:dyDescent="0.25">
      <c r="I17884" t="str">
        <f t="shared" si="311"/>
        <v/>
      </c>
    </row>
    <row r="17885" spans="9:9" x14ac:dyDescent="0.25">
      <c r="I17885" t="str">
        <f t="shared" si="311"/>
        <v/>
      </c>
    </row>
    <row r="17886" spans="9:9" x14ac:dyDescent="0.25">
      <c r="I17886" t="str">
        <f t="shared" si="311"/>
        <v/>
      </c>
    </row>
    <row r="17887" spans="9:9" x14ac:dyDescent="0.25">
      <c r="I17887" t="str">
        <f t="shared" si="311"/>
        <v/>
      </c>
    </row>
    <row r="17888" spans="9:9" x14ac:dyDescent="0.25">
      <c r="I17888" t="str">
        <f t="shared" si="311"/>
        <v/>
      </c>
    </row>
    <row r="17889" spans="9:9" x14ac:dyDescent="0.25">
      <c r="I17889" t="str">
        <f t="shared" si="311"/>
        <v/>
      </c>
    </row>
    <row r="17890" spans="9:9" x14ac:dyDescent="0.25">
      <c r="I17890" t="str">
        <f t="shared" si="311"/>
        <v/>
      </c>
    </row>
    <row r="17891" spans="9:9" x14ac:dyDescent="0.25">
      <c r="I17891" t="str">
        <f t="shared" si="311"/>
        <v/>
      </c>
    </row>
    <row r="17892" spans="9:9" x14ac:dyDescent="0.25">
      <c r="I17892" t="str">
        <f t="shared" si="311"/>
        <v/>
      </c>
    </row>
    <row r="17893" spans="9:9" x14ac:dyDescent="0.25">
      <c r="I17893" t="str">
        <f t="shared" si="311"/>
        <v/>
      </c>
    </row>
    <row r="17894" spans="9:9" x14ac:dyDescent="0.25">
      <c r="I17894" t="str">
        <f t="shared" si="311"/>
        <v/>
      </c>
    </row>
    <row r="17895" spans="9:9" x14ac:dyDescent="0.25">
      <c r="I17895" t="str">
        <f t="shared" si="311"/>
        <v/>
      </c>
    </row>
    <row r="17896" spans="9:9" x14ac:dyDescent="0.25">
      <c r="I17896" t="str">
        <f t="shared" si="311"/>
        <v/>
      </c>
    </row>
    <row r="17897" spans="9:9" x14ac:dyDescent="0.25">
      <c r="I17897" t="str">
        <f t="shared" si="311"/>
        <v/>
      </c>
    </row>
    <row r="17898" spans="9:9" x14ac:dyDescent="0.25">
      <c r="I17898" t="str">
        <f t="shared" si="311"/>
        <v/>
      </c>
    </row>
    <row r="17899" spans="9:9" x14ac:dyDescent="0.25">
      <c r="I17899" t="str">
        <f t="shared" si="311"/>
        <v/>
      </c>
    </row>
    <row r="17900" spans="9:9" x14ac:dyDescent="0.25">
      <c r="I17900" t="str">
        <f t="shared" si="311"/>
        <v/>
      </c>
    </row>
    <row r="17901" spans="9:9" x14ac:dyDescent="0.25">
      <c r="I17901" t="str">
        <f t="shared" si="311"/>
        <v/>
      </c>
    </row>
    <row r="17902" spans="9:9" x14ac:dyDescent="0.25">
      <c r="I17902" t="str">
        <f t="shared" si="311"/>
        <v/>
      </c>
    </row>
    <row r="17903" spans="9:9" x14ac:dyDescent="0.25">
      <c r="I17903" t="str">
        <f t="shared" si="311"/>
        <v/>
      </c>
    </row>
    <row r="17904" spans="9:9" x14ac:dyDescent="0.25">
      <c r="I17904" t="str">
        <f t="shared" si="311"/>
        <v/>
      </c>
    </row>
    <row r="17905" spans="9:9" x14ac:dyDescent="0.25">
      <c r="I17905" t="str">
        <f t="shared" si="311"/>
        <v/>
      </c>
    </row>
    <row r="17906" spans="9:9" x14ac:dyDescent="0.25">
      <c r="I17906" t="str">
        <f t="shared" si="311"/>
        <v/>
      </c>
    </row>
    <row r="17907" spans="9:9" x14ac:dyDescent="0.25">
      <c r="I17907" t="str">
        <f t="shared" si="311"/>
        <v/>
      </c>
    </row>
    <row r="17908" spans="9:9" x14ac:dyDescent="0.25">
      <c r="I17908" t="str">
        <f t="shared" si="311"/>
        <v/>
      </c>
    </row>
    <row r="17909" spans="9:9" x14ac:dyDescent="0.25">
      <c r="I17909" t="str">
        <f t="shared" si="311"/>
        <v/>
      </c>
    </row>
    <row r="17910" spans="9:9" x14ac:dyDescent="0.25">
      <c r="I17910" t="str">
        <f t="shared" si="311"/>
        <v/>
      </c>
    </row>
    <row r="17911" spans="9:9" x14ac:dyDescent="0.25">
      <c r="I17911" t="str">
        <f t="shared" si="311"/>
        <v/>
      </c>
    </row>
    <row r="17912" spans="9:9" x14ac:dyDescent="0.25">
      <c r="I17912" t="str">
        <f t="shared" si="311"/>
        <v/>
      </c>
    </row>
    <row r="17913" spans="9:9" x14ac:dyDescent="0.25">
      <c r="I17913" t="str">
        <f t="shared" si="311"/>
        <v/>
      </c>
    </row>
    <row r="17914" spans="9:9" x14ac:dyDescent="0.25">
      <c r="I17914" t="str">
        <f t="shared" si="311"/>
        <v/>
      </c>
    </row>
    <row r="17915" spans="9:9" x14ac:dyDescent="0.25">
      <c r="I17915" t="str">
        <f t="shared" si="311"/>
        <v/>
      </c>
    </row>
    <row r="17916" spans="9:9" x14ac:dyDescent="0.25">
      <c r="I17916" t="str">
        <f t="shared" si="311"/>
        <v/>
      </c>
    </row>
    <row r="17917" spans="9:9" x14ac:dyDescent="0.25">
      <c r="I17917" t="str">
        <f t="shared" si="311"/>
        <v/>
      </c>
    </row>
    <row r="17918" spans="9:9" x14ac:dyDescent="0.25">
      <c r="I17918" t="str">
        <f t="shared" si="311"/>
        <v/>
      </c>
    </row>
    <row r="17919" spans="9:9" x14ac:dyDescent="0.25">
      <c r="I17919" t="str">
        <f t="shared" si="311"/>
        <v/>
      </c>
    </row>
    <row r="17920" spans="9:9" x14ac:dyDescent="0.25">
      <c r="I17920" t="str">
        <f t="shared" si="311"/>
        <v/>
      </c>
    </row>
    <row r="17921" spans="9:9" x14ac:dyDescent="0.25">
      <c r="I17921" t="str">
        <f t="shared" si="311"/>
        <v/>
      </c>
    </row>
    <row r="17922" spans="9:9" x14ac:dyDescent="0.25">
      <c r="I17922" t="str">
        <f t="shared" si="311"/>
        <v/>
      </c>
    </row>
    <row r="17923" spans="9:9" x14ac:dyDescent="0.25">
      <c r="I17923" t="str">
        <f t="shared" si="311"/>
        <v/>
      </c>
    </row>
    <row r="17924" spans="9:9" x14ac:dyDescent="0.25">
      <c r="I17924" t="str">
        <f t="shared" si="311"/>
        <v/>
      </c>
    </row>
    <row r="17925" spans="9:9" x14ac:dyDescent="0.25">
      <c r="I17925" t="str">
        <f t="shared" si="311"/>
        <v/>
      </c>
    </row>
    <row r="17926" spans="9:9" x14ac:dyDescent="0.25">
      <c r="I17926" t="str">
        <f t="shared" ref="I17926:I17989" si="312">IF(OR(H17926="",H17926="(blank)"),"",1)</f>
        <v/>
      </c>
    </row>
    <row r="17927" spans="9:9" x14ac:dyDescent="0.25">
      <c r="I17927" t="str">
        <f t="shared" si="312"/>
        <v/>
      </c>
    </row>
    <row r="17928" spans="9:9" x14ac:dyDescent="0.25">
      <c r="I17928" t="str">
        <f t="shared" si="312"/>
        <v/>
      </c>
    </row>
    <row r="17929" spans="9:9" x14ac:dyDescent="0.25">
      <c r="I17929" t="str">
        <f t="shared" si="312"/>
        <v/>
      </c>
    </row>
    <row r="17930" spans="9:9" x14ac:dyDescent="0.25">
      <c r="I17930" t="str">
        <f t="shared" si="312"/>
        <v/>
      </c>
    </row>
    <row r="17931" spans="9:9" x14ac:dyDescent="0.25">
      <c r="I17931" t="str">
        <f t="shared" si="312"/>
        <v/>
      </c>
    </row>
    <row r="17932" spans="9:9" x14ac:dyDescent="0.25">
      <c r="I17932" t="str">
        <f t="shared" si="312"/>
        <v/>
      </c>
    </row>
    <row r="17933" spans="9:9" x14ac:dyDescent="0.25">
      <c r="I17933" t="str">
        <f t="shared" si="312"/>
        <v/>
      </c>
    </row>
    <row r="17934" spans="9:9" x14ac:dyDescent="0.25">
      <c r="I17934" t="str">
        <f t="shared" si="312"/>
        <v/>
      </c>
    </row>
    <row r="17935" spans="9:9" x14ac:dyDescent="0.25">
      <c r="I17935" t="str">
        <f t="shared" si="312"/>
        <v/>
      </c>
    </row>
    <row r="17936" spans="9:9" x14ac:dyDescent="0.25">
      <c r="I17936" t="str">
        <f t="shared" si="312"/>
        <v/>
      </c>
    </row>
    <row r="17937" spans="9:9" x14ac:dyDescent="0.25">
      <c r="I17937" t="str">
        <f t="shared" si="312"/>
        <v/>
      </c>
    </row>
    <row r="17938" spans="9:9" x14ac:dyDescent="0.25">
      <c r="I17938" t="str">
        <f t="shared" si="312"/>
        <v/>
      </c>
    </row>
    <row r="17939" spans="9:9" x14ac:dyDescent="0.25">
      <c r="I17939" t="str">
        <f t="shared" si="312"/>
        <v/>
      </c>
    </row>
    <row r="17940" spans="9:9" x14ac:dyDescent="0.25">
      <c r="I17940" t="str">
        <f t="shared" si="312"/>
        <v/>
      </c>
    </row>
    <row r="17941" spans="9:9" x14ac:dyDescent="0.25">
      <c r="I17941" t="str">
        <f t="shared" si="312"/>
        <v/>
      </c>
    </row>
    <row r="17942" spans="9:9" x14ac:dyDescent="0.25">
      <c r="I17942" t="str">
        <f t="shared" si="312"/>
        <v/>
      </c>
    </row>
    <row r="17943" spans="9:9" x14ac:dyDescent="0.25">
      <c r="I17943" t="str">
        <f t="shared" si="312"/>
        <v/>
      </c>
    </row>
    <row r="17944" spans="9:9" x14ac:dyDescent="0.25">
      <c r="I17944" t="str">
        <f t="shared" si="312"/>
        <v/>
      </c>
    </row>
    <row r="17945" spans="9:9" x14ac:dyDescent="0.25">
      <c r="I17945" t="str">
        <f t="shared" si="312"/>
        <v/>
      </c>
    </row>
    <row r="17946" spans="9:9" x14ac:dyDescent="0.25">
      <c r="I17946" t="str">
        <f t="shared" si="312"/>
        <v/>
      </c>
    </row>
    <row r="17947" spans="9:9" x14ac:dyDescent="0.25">
      <c r="I17947" t="str">
        <f t="shared" si="312"/>
        <v/>
      </c>
    </row>
    <row r="17948" spans="9:9" x14ac:dyDescent="0.25">
      <c r="I17948" t="str">
        <f t="shared" si="312"/>
        <v/>
      </c>
    </row>
    <row r="17949" spans="9:9" x14ac:dyDescent="0.25">
      <c r="I17949" t="str">
        <f t="shared" si="312"/>
        <v/>
      </c>
    </row>
    <row r="17950" spans="9:9" x14ac:dyDescent="0.25">
      <c r="I17950" t="str">
        <f t="shared" si="312"/>
        <v/>
      </c>
    </row>
    <row r="17951" spans="9:9" x14ac:dyDescent="0.25">
      <c r="I17951" t="str">
        <f t="shared" si="312"/>
        <v/>
      </c>
    </row>
    <row r="17952" spans="9:9" x14ac:dyDescent="0.25">
      <c r="I17952" t="str">
        <f t="shared" si="312"/>
        <v/>
      </c>
    </row>
    <row r="17953" spans="9:9" x14ac:dyDescent="0.25">
      <c r="I17953" t="str">
        <f t="shared" si="312"/>
        <v/>
      </c>
    </row>
    <row r="17954" spans="9:9" x14ac:dyDescent="0.25">
      <c r="I17954" t="str">
        <f t="shared" si="312"/>
        <v/>
      </c>
    </row>
    <row r="17955" spans="9:9" x14ac:dyDescent="0.25">
      <c r="I17955" t="str">
        <f t="shared" si="312"/>
        <v/>
      </c>
    </row>
    <row r="17956" spans="9:9" x14ac:dyDescent="0.25">
      <c r="I17956" t="str">
        <f t="shared" si="312"/>
        <v/>
      </c>
    </row>
    <row r="17957" spans="9:9" x14ac:dyDescent="0.25">
      <c r="I17957" t="str">
        <f t="shared" si="312"/>
        <v/>
      </c>
    </row>
    <row r="17958" spans="9:9" x14ac:dyDescent="0.25">
      <c r="I17958" t="str">
        <f t="shared" si="312"/>
        <v/>
      </c>
    </row>
    <row r="17959" spans="9:9" x14ac:dyDescent="0.25">
      <c r="I17959" t="str">
        <f t="shared" si="312"/>
        <v/>
      </c>
    </row>
    <row r="17960" spans="9:9" x14ac:dyDescent="0.25">
      <c r="I17960" t="str">
        <f t="shared" si="312"/>
        <v/>
      </c>
    </row>
    <row r="17961" spans="9:9" x14ac:dyDescent="0.25">
      <c r="I17961" t="str">
        <f t="shared" si="312"/>
        <v/>
      </c>
    </row>
    <row r="17962" spans="9:9" x14ac:dyDescent="0.25">
      <c r="I17962" t="str">
        <f t="shared" si="312"/>
        <v/>
      </c>
    </row>
    <row r="17963" spans="9:9" x14ac:dyDescent="0.25">
      <c r="I17963" t="str">
        <f t="shared" si="312"/>
        <v/>
      </c>
    </row>
    <row r="17964" spans="9:9" x14ac:dyDescent="0.25">
      <c r="I17964" t="str">
        <f t="shared" si="312"/>
        <v/>
      </c>
    </row>
    <row r="17965" spans="9:9" x14ac:dyDescent="0.25">
      <c r="I17965" t="str">
        <f t="shared" si="312"/>
        <v/>
      </c>
    </row>
    <row r="17966" spans="9:9" x14ac:dyDescent="0.25">
      <c r="I17966" t="str">
        <f t="shared" si="312"/>
        <v/>
      </c>
    </row>
    <row r="17967" spans="9:9" x14ac:dyDescent="0.25">
      <c r="I17967" t="str">
        <f t="shared" si="312"/>
        <v/>
      </c>
    </row>
    <row r="17968" spans="9:9" x14ac:dyDescent="0.25">
      <c r="I17968" t="str">
        <f t="shared" si="312"/>
        <v/>
      </c>
    </row>
    <row r="17969" spans="9:9" x14ac:dyDescent="0.25">
      <c r="I17969" t="str">
        <f t="shared" si="312"/>
        <v/>
      </c>
    </row>
    <row r="17970" spans="9:9" x14ac:dyDescent="0.25">
      <c r="I17970" t="str">
        <f t="shared" si="312"/>
        <v/>
      </c>
    </row>
    <row r="17971" spans="9:9" x14ac:dyDescent="0.25">
      <c r="I17971" t="str">
        <f t="shared" si="312"/>
        <v/>
      </c>
    </row>
    <row r="17972" spans="9:9" x14ac:dyDescent="0.25">
      <c r="I17972" t="str">
        <f t="shared" si="312"/>
        <v/>
      </c>
    </row>
    <row r="17973" spans="9:9" x14ac:dyDescent="0.25">
      <c r="I17973" t="str">
        <f t="shared" si="312"/>
        <v/>
      </c>
    </row>
    <row r="17974" spans="9:9" x14ac:dyDescent="0.25">
      <c r="I17974" t="str">
        <f t="shared" si="312"/>
        <v/>
      </c>
    </row>
    <row r="17975" spans="9:9" x14ac:dyDescent="0.25">
      <c r="I17975" t="str">
        <f t="shared" si="312"/>
        <v/>
      </c>
    </row>
    <row r="17976" spans="9:9" x14ac:dyDescent="0.25">
      <c r="I17976" t="str">
        <f t="shared" si="312"/>
        <v/>
      </c>
    </row>
    <row r="17977" spans="9:9" x14ac:dyDescent="0.25">
      <c r="I17977" t="str">
        <f t="shared" si="312"/>
        <v/>
      </c>
    </row>
    <row r="17978" spans="9:9" x14ac:dyDescent="0.25">
      <c r="I17978" t="str">
        <f t="shared" si="312"/>
        <v/>
      </c>
    </row>
    <row r="17979" spans="9:9" x14ac:dyDescent="0.25">
      <c r="I17979" t="str">
        <f t="shared" si="312"/>
        <v/>
      </c>
    </row>
    <row r="17980" spans="9:9" x14ac:dyDescent="0.25">
      <c r="I17980" t="str">
        <f t="shared" si="312"/>
        <v/>
      </c>
    </row>
    <row r="17981" spans="9:9" x14ac:dyDescent="0.25">
      <c r="I17981" t="str">
        <f t="shared" si="312"/>
        <v/>
      </c>
    </row>
    <row r="17982" spans="9:9" x14ac:dyDescent="0.25">
      <c r="I17982" t="str">
        <f t="shared" si="312"/>
        <v/>
      </c>
    </row>
    <row r="17983" spans="9:9" x14ac:dyDescent="0.25">
      <c r="I17983" t="str">
        <f t="shared" si="312"/>
        <v/>
      </c>
    </row>
    <row r="17984" spans="9:9" x14ac:dyDescent="0.25">
      <c r="I17984" t="str">
        <f t="shared" si="312"/>
        <v/>
      </c>
    </row>
    <row r="17985" spans="9:9" x14ac:dyDescent="0.25">
      <c r="I17985" t="str">
        <f t="shared" si="312"/>
        <v/>
      </c>
    </row>
    <row r="17986" spans="9:9" x14ac:dyDescent="0.25">
      <c r="I17986" t="str">
        <f t="shared" si="312"/>
        <v/>
      </c>
    </row>
    <row r="17987" spans="9:9" x14ac:dyDescent="0.25">
      <c r="I17987" t="str">
        <f t="shared" si="312"/>
        <v/>
      </c>
    </row>
    <row r="17988" spans="9:9" x14ac:dyDescent="0.25">
      <c r="I17988" t="str">
        <f t="shared" si="312"/>
        <v/>
      </c>
    </row>
    <row r="17989" spans="9:9" x14ac:dyDescent="0.25">
      <c r="I17989" t="str">
        <f t="shared" si="312"/>
        <v/>
      </c>
    </row>
    <row r="17990" spans="9:9" x14ac:dyDescent="0.25">
      <c r="I17990" t="str">
        <f t="shared" ref="I17990:I18053" si="313">IF(OR(H17990="",H17990="(blank)"),"",1)</f>
        <v/>
      </c>
    </row>
    <row r="17991" spans="9:9" x14ac:dyDescent="0.25">
      <c r="I17991" t="str">
        <f t="shared" si="313"/>
        <v/>
      </c>
    </row>
    <row r="17992" spans="9:9" x14ac:dyDescent="0.25">
      <c r="I17992" t="str">
        <f t="shared" si="313"/>
        <v/>
      </c>
    </row>
    <row r="17993" spans="9:9" x14ac:dyDescent="0.25">
      <c r="I17993" t="str">
        <f t="shared" si="313"/>
        <v/>
      </c>
    </row>
    <row r="17994" spans="9:9" x14ac:dyDescent="0.25">
      <c r="I17994" t="str">
        <f t="shared" si="313"/>
        <v/>
      </c>
    </row>
    <row r="17995" spans="9:9" x14ac:dyDescent="0.25">
      <c r="I17995" t="str">
        <f t="shared" si="313"/>
        <v/>
      </c>
    </row>
    <row r="17996" spans="9:9" x14ac:dyDescent="0.25">
      <c r="I17996" t="str">
        <f t="shared" si="313"/>
        <v/>
      </c>
    </row>
    <row r="17997" spans="9:9" x14ac:dyDescent="0.25">
      <c r="I17997" t="str">
        <f t="shared" si="313"/>
        <v/>
      </c>
    </row>
    <row r="17998" spans="9:9" x14ac:dyDescent="0.25">
      <c r="I17998" t="str">
        <f t="shared" si="313"/>
        <v/>
      </c>
    </row>
    <row r="17999" spans="9:9" x14ac:dyDescent="0.25">
      <c r="I17999" t="str">
        <f t="shared" si="313"/>
        <v/>
      </c>
    </row>
    <row r="18000" spans="9:9" x14ac:dyDescent="0.25">
      <c r="I18000" t="str">
        <f t="shared" si="313"/>
        <v/>
      </c>
    </row>
    <row r="18001" spans="9:9" x14ac:dyDescent="0.25">
      <c r="I18001" t="str">
        <f t="shared" si="313"/>
        <v/>
      </c>
    </row>
    <row r="18002" spans="9:9" x14ac:dyDescent="0.25">
      <c r="I18002" t="str">
        <f t="shared" si="313"/>
        <v/>
      </c>
    </row>
    <row r="18003" spans="9:9" x14ac:dyDescent="0.25">
      <c r="I18003" t="str">
        <f t="shared" si="313"/>
        <v/>
      </c>
    </row>
    <row r="18004" spans="9:9" x14ac:dyDescent="0.25">
      <c r="I18004" t="str">
        <f t="shared" si="313"/>
        <v/>
      </c>
    </row>
    <row r="18005" spans="9:9" x14ac:dyDescent="0.25">
      <c r="I18005" t="str">
        <f t="shared" si="313"/>
        <v/>
      </c>
    </row>
    <row r="18006" spans="9:9" x14ac:dyDescent="0.25">
      <c r="I18006" t="str">
        <f t="shared" si="313"/>
        <v/>
      </c>
    </row>
    <row r="18007" spans="9:9" x14ac:dyDescent="0.25">
      <c r="I18007" t="str">
        <f t="shared" si="313"/>
        <v/>
      </c>
    </row>
    <row r="18008" spans="9:9" x14ac:dyDescent="0.25">
      <c r="I18008" t="str">
        <f t="shared" si="313"/>
        <v/>
      </c>
    </row>
    <row r="18009" spans="9:9" x14ac:dyDescent="0.25">
      <c r="I18009" t="str">
        <f t="shared" si="313"/>
        <v/>
      </c>
    </row>
    <row r="18010" spans="9:9" x14ac:dyDescent="0.25">
      <c r="I18010" t="str">
        <f t="shared" si="313"/>
        <v/>
      </c>
    </row>
    <row r="18011" spans="9:9" x14ac:dyDescent="0.25">
      <c r="I18011" t="str">
        <f t="shared" si="313"/>
        <v/>
      </c>
    </row>
    <row r="18012" spans="9:9" x14ac:dyDescent="0.25">
      <c r="I18012" t="str">
        <f t="shared" si="313"/>
        <v/>
      </c>
    </row>
    <row r="18013" spans="9:9" x14ac:dyDescent="0.25">
      <c r="I18013" t="str">
        <f t="shared" si="313"/>
        <v/>
      </c>
    </row>
    <row r="18014" spans="9:9" x14ac:dyDescent="0.25">
      <c r="I18014" t="str">
        <f t="shared" si="313"/>
        <v/>
      </c>
    </row>
    <row r="18015" spans="9:9" x14ac:dyDescent="0.25">
      <c r="I18015" t="str">
        <f t="shared" si="313"/>
        <v/>
      </c>
    </row>
    <row r="18016" spans="9:9" x14ac:dyDescent="0.25">
      <c r="I18016" t="str">
        <f t="shared" si="313"/>
        <v/>
      </c>
    </row>
    <row r="18017" spans="9:9" x14ac:dyDescent="0.25">
      <c r="I18017" t="str">
        <f t="shared" si="313"/>
        <v/>
      </c>
    </row>
    <row r="18018" spans="9:9" x14ac:dyDescent="0.25">
      <c r="I18018" t="str">
        <f t="shared" si="313"/>
        <v/>
      </c>
    </row>
    <row r="18019" spans="9:9" x14ac:dyDescent="0.25">
      <c r="I18019" t="str">
        <f t="shared" si="313"/>
        <v/>
      </c>
    </row>
    <row r="18020" spans="9:9" x14ac:dyDescent="0.25">
      <c r="I18020" t="str">
        <f t="shared" si="313"/>
        <v/>
      </c>
    </row>
    <row r="18021" spans="9:9" x14ac:dyDescent="0.25">
      <c r="I18021" t="str">
        <f t="shared" si="313"/>
        <v/>
      </c>
    </row>
    <row r="18022" spans="9:9" x14ac:dyDescent="0.25">
      <c r="I18022" t="str">
        <f t="shared" si="313"/>
        <v/>
      </c>
    </row>
    <row r="18023" spans="9:9" x14ac:dyDescent="0.25">
      <c r="I18023" t="str">
        <f t="shared" si="313"/>
        <v/>
      </c>
    </row>
    <row r="18024" spans="9:9" x14ac:dyDescent="0.25">
      <c r="I18024" t="str">
        <f t="shared" si="313"/>
        <v/>
      </c>
    </row>
    <row r="18025" spans="9:9" x14ac:dyDescent="0.25">
      <c r="I18025" t="str">
        <f t="shared" si="313"/>
        <v/>
      </c>
    </row>
    <row r="18026" spans="9:9" x14ac:dyDescent="0.25">
      <c r="I18026" t="str">
        <f t="shared" si="313"/>
        <v/>
      </c>
    </row>
    <row r="18027" spans="9:9" x14ac:dyDescent="0.25">
      <c r="I18027" t="str">
        <f t="shared" si="313"/>
        <v/>
      </c>
    </row>
    <row r="18028" spans="9:9" x14ac:dyDescent="0.25">
      <c r="I18028" t="str">
        <f t="shared" si="313"/>
        <v/>
      </c>
    </row>
    <row r="18029" spans="9:9" x14ac:dyDescent="0.25">
      <c r="I18029" t="str">
        <f t="shared" si="313"/>
        <v/>
      </c>
    </row>
    <row r="18030" spans="9:9" x14ac:dyDescent="0.25">
      <c r="I18030" t="str">
        <f t="shared" si="313"/>
        <v/>
      </c>
    </row>
    <row r="18031" spans="9:9" x14ac:dyDescent="0.25">
      <c r="I18031" t="str">
        <f t="shared" si="313"/>
        <v/>
      </c>
    </row>
    <row r="18032" spans="9:9" x14ac:dyDescent="0.25">
      <c r="I18032" t="str">
        <f t="shared" si="313"/>
        <v/>
      </c>
    </row>
    <row r="18033" spans="9:9" x14ac:dyDescent="0.25">
      <c r="I18033" t="str">
        <f t="shared" si="313"/>
        <v/>
      </c>
    </row>
    <row r="18034" spans="9:9" x14ac:dyDescent="0.25">
      <c r="I18034" t="str">
        <f t="shared" si="313"/>
        <v/>
      </c>
    </row>
    <row r="18035" spans="9:9" x14ac:dyDescent="0.25">
      <c r="I18035" t="str">
        <f t="shared" si="313"/>
        <v/>
      </c>
    </row>
    <row r="18036" spans="9:9" x14ac:dyDescent="0.25">
      <c r="I18036" t="str">
        <f t="shared" si="313"/>
        <v/>
      </c>
    </row>
    <row r="18037" spans="9:9" x14ac:dyDescent="0.25">
      <c r="I18037" t="str">
        <f t="shared" si="313"/>
        <v/>
      </c>
    </row>
    <row r="18038" spans="9:9" x14ac:dyDescent="0.25">
      <c r="I18038" t="str">
        <f t="shared" si="313"/>
        <v/>
      </c>
    </row>
    <row r="18039" spans="9:9" x14ac:dyDescent="0.25">
      <c r="I18039" t="str">
        <f t="shared" si="313"/>
        <v/>
      </c>
    </row>
    <row r="18040" spans="9:9" x14ac:dyDescent="0.25">
      <c r="I18040" t="str">
        <f t="shared" si="313"/>
        <v/>
      </c>
    </row>
    <row r="18041" spans="9:9" x14ac:dyDescent="0.25">
      <c r="I18041" t="str">
        <f t="shared" si="313"/>
        <v/>
      </c>
    </row>
    <row r="18042" spans="9:9" x14ac:dyDescent="0.25">
      <c r="I18042" t="str">
        <f t="shared" si="313"/>
        <v/>
      </c>
    </row>
    <row r="18043" spans="9:9" x14ac:dyDescent="0.25">
      <c r="I18043" t="str">
        <f t="shared" si="313"/>
        <v/>
      </c>
    </row>
    <row r="18044" spans="9:9" x14ac:dyDescent="0.25">
      <c r="I18044" t="str">
        <f t="shared" si="313"/>
        <v/>
      </c>
    </row>
    <row r="18045" spans="9:9" x14ac:dyDescent="0.25">
      <c r="I18045" t="str">
        <f t="shared" si="313"/>
        <v/>
      </c>
    </row>
    <row r="18046" spans="9:9" x14ac:dyDescent="0.25">
      <c r="I18046" t="str">
        <f t="shared" si="313"/>
        <v/>
      </c>
    </row>
    <row r="18047" spans="9:9" x14ac:dyDescent="0.25">
      <c r="I18047" t="str">
        <f t="shared" si="313"/>
        <v/>
      </c>
    </row>
    <row r="18048" spans="9:9" x14ac:dyDescent="0.25">
      <c r="I18048" t="str">
        <f t="shared" si="313"/>
        <v/>
      </c>
    </row>
    <row r="18049" spans="9:9" x14ac:dyDescent="0.25">
      <c r="I18049" t="str">
        <f t="shared" si="313"/>
        <v/>
      </c>
    </row>
    <row r="18050" spans="9:9" x14ac:dyDescent="0.25">
      <c r="I18050" t="str">
        <f t="shared" si="313"/>
        <v/>
      </c>
    </row>
    <row r="18051" spans="9:9" x14ac:dyDescent="0.25">
      <c r="I18051" t="str">
        <f t="shared" si="313"/>
        <v/>
      </c>
    </row>
    <row r="18052" spans="9:9" x14ac:dyDescent="0.25">
      <c r="I18052" t="str">
        <f t="shared" si="313"/>
        <v/>
      </c>
    </row>
    <row r="18053" spans="9:9" x14ac:dyDescent="0.25">
      <c r="I18053" t="str">
        <f t="shared" si="313"/>
        <v/>
      </c>
    </row>
    <row r="18054" spans="9:9" x14ac:dyDescent="0.25">
      <c r="I18054" t="str">
        <f t="shared" ref="I18054:I18117" si="314">IF(OR(H18054="",H18054="(blank)"),"",1)</f>
        <v/>
      </c>
    </row>
    <row r="18055" spans="9:9" x14ac:dyDescent="0.25">
      <c r="I18055" t="str">
        <f t="shared" si="314"/>
        <v/>
      </c>
    </row>
    <row r="18056" spans="9:9" x14ac:dyDescent="0.25">
      <c r="I18056" t="str">
        <f t="shared" si="314"/>
        <v/>
      </c>
    </row>
    <row r="18057" spans="9:9" x14ac:dyDescent="0.25">
      <c r="I18057" t="str">
        <f t="shared" si="314"/>
        <v/>
      </c>
    </row>
    <row r="18058" spans="9:9" x14ac:dyDescent="0.25">
      <c r="I18058" t="str">
        <f t="shared" si="314"/>
        <v/>
      </c>
    </row>
    <row r="18059" spans="9:9" x14ac:dyDescent="0.25">
      <c r="I18059" t="str">
        <f t="shared" si="314"/>
        <v/>
      </c>
    </row>
    <row r="18060" spans="9:9" x14ac:dyDescent="0.25">
      <c r="I18060" t="str">
        <f t="shared" si="314"/>
        <v/>
      </c>
    </row>
    <row r="18061" spans="9:9" x14ac:dyDescent="0.25">
      <c r="I18061" t="str">
        <f t="shared" si="314"/>
        <v/>
      </c>
    </row>
    <row r="18062" spans="9:9" x14ac:dyDescent="0.25">
      <c r="I18062" t="str">
        <f t="shared" si="314"/>
        <v/>
      </c>
    </row>
    <row r="18063" spans="9:9" x14ac:dyDescent="0.25">
      <c r="I18063" t="str">
        <f t="shared" si="314"/>
        <v/>
      </c>
    </row>
    <row r="18064" spans="9:9" x14ac:dyDescent="0.25">
      <c r="I18064" t="str">
        <f t="shared" si="314"/>
        <v/>
      </c>
    </row>
    <row r="18065" spans="9:9" x14ac:dyDescent="0.25">
      <c r="I18065" t="str">
        <f t="shared" si="314"/>
        <v/>
      </c>
    </row>
    <row r="18066" spans="9:9" x14ac:dyDescent="0.25">
      <c r="I18066" t="str">
        <f t="shared" si="314"/>
        <v/>
      </c>
    </row>
    <row r="18067" spans="9:9" x14ac:dyDescent="0.25">
      <c r="I18067" t="str">
        <f t="shared" si="314"/>
        <v/>
      </c>
    </row>
    <row r="18068" spans="9:9" x14ac:dyDescent="0.25">
      <c r="I18068" t="str">
        <f t="shared" si="314"/>
        <v/>
      </c>
    </row>
    <row r="18069" spans="9:9" x14ac:dyDescent="0.25">
      <c r="I18069" t="str">
        <f t="shared" si="314"/>
        <v/>
      </c>
    </row>
    <row r="18070" spans="9:9" x14ac:dyDescent="0.25">
      <c r="I18070" t="str">
        <f t="shared" si="314"/>
        <v/>
      </c>
    </row>
    <row r="18071" spans="9:9" x14ac:dyDescent="0.25">
      <c r="I18071" t="str">
        <f t="shared" si="314"/>
        <v/>
      </c>
    </row>
    <row r="18072" spans="9:9" x14ac:dyDescent="0.25">
      <c r="I18072" t="str">
        <f t="shared" si="314"/>
        <v/>
      </c>
    </row>
    <row r="18073" spans="9:9" x14ac:dyDescent="0.25">
      <c r="I18073" t="str">
        <f t="shared" si="314"/>
        <v/>
      </c>
    </row>
    <row r="18074" spans="9:9" x14ac:dyDescent="0.25">
      <c r="I18074" t="str">
        <f t="shared" si="314"/>
        <v/>
      </c>
    </row>
    <row r="18075" spans="9:9" x14ac:dyDescent="0.25">
      <c r="I18075" t="str">
        <f t="shared" si="314"/>
        <v/>
      </c>
    </row>
    <row r="18076" spans="9:9" x14ac:dyDescent="0.25">
      <c r="I18076" t="str">
        <f t="shared" si="314"/>
        <v/>
      </c>
    </row>
    <row r="18077" spans="9:9" x14ac:dyDescent="0.25">
      <c r="I18077" t="str">
        <f t="shared" si="314"/>
        <v/>
      </c>
    </row>
    <row r="18078" spans="9:9" x14ac:dyDescent="0.25">
      <c r="I18078" t="str">
        <f t="shared" si="314"/>
        <v/>
      </c>
    </row>
    <row r="18079" spans="9:9" x14ac:dyDescent="0.25">
      <c r="I18079" t="str">
        <f t="shared" si="314"/>
        <v/>
      </c>
    </row>
    <row r="18080" spans="9:9" x14ac:dyDescent="0.25">
      <c r="I18080" t="str">
        <f t="shared" si="314"/>
        <v/>
      </c>
    </row>
    <row r="18081" spans="9:9" x14ac:dyDescent="0.25">
      <c r="I18081" t="str">
        <f t="shared" si="314"/>
        <v/>
      </c>
    </row>
    <row r="18082" spans="9:9" x14ac:dyDescent="0.25">
      <c r="I18082" t="str">
        <f t="shared" si="314"/>
        <v/>
      </c>
    </row>
    <row r="18083" spans="9:9" x14ac:dyDescent="0.25">
      <c r="I18083" t="str">
        <f t="shared" si="314"/>
        <v/>
      </c>
    </row>
    <row r="18084" spans="9:9" x14ac:dyDescent="0.25">
      <c r="I18084" t="str">
        <f t="shared" si="314"/>
        <v/>
      </c>
    </row>
    <row r="18085" spans="9:9" x14ac:dyDescent="0.25">
      <c r="I18085" t="str">
        <f t="shared" si="314"/>
        <v/>
      </c>
    </row>
    <row r="18086" spans="9:9" x14ac:dyDescent="0.25">
      <c r="I18086" t="str">
        <f t="shared" si="314"/>
        <v/>
      </c>
    </row>
    <row r="18087" spans="9:9" x14ac:dyDescent="0.25">
      <c r="I18087" t="str">
        <f t="shared" si="314"/>
        <v/>
      </c>
    </row>
    <row r="18088" spans="9:9" x14ac:dyDescent="0.25">
      <c r="I18088" t="str">
        <f t="shared" si="314"/>
        <v/>
      </c>
    </row>
    <row r="18089" spans="9:9" x14ac:dyDescent="0.25">
      <c r="I18089" t="str">
        <f t="shared" si="314"/>
        <v/>
      </c>
    </row>
    <row r="18090" spans="9:9" x14ac:dyDescent="0.25">
      <c r="I18090" t="str">
        <f t="shared" si="314"/>
        <v/>
      </c>
    </row>
    <row r="18091" spans="9:9" x14ac:dyDescent="0.25">
      <c r="I18091" t="str">
        <f t="shared" si="314"/>
        <v/>
      </c>
    </row>
    <row r="18092" spans="9:9" x14ac:dyDescent="0.25">
      <c r="I18092" t="str">
        <f t="shared" si="314"/>
        <v/>
      </c>
    </row>
    <row r="18093" spans="9:9" x14ac:dyDescent="0.25">
      <c r="I18093" t="str">
        <f t="shared" si="314"/>
        <v/>
      </c>
    </row>
    <row r="18094" spans="9:9" x14ac:dyDescent="0.25">
      <c r="I18094" t="str">
        <f t="shared" si="314"/>
        <v/>
      </c>
    </row>
    <row r="18095" spans="9:9" x14ac:dyDescent="0.25">
      <c r="I18095" t="str">
        <f t="shared" si="314"/>
        <v/>
      </c>
    </row>
    <row r="18096" spans="9:9" x14ac:dyDescent="0.25">
      <c r="I18096" t="str">
        <f t="shared" si="314"/>
        <v/>
      </c>
    </row>
    <row r="18097" spans="9:9" x14ac:dyDescent="0.25">
      <c r="I18097" t="str">
        <f t="shared" si="314"/>
        <v/>
      </c>
    </row>
    <row r="18098" spans="9:9" x14ac:dyDescent="0.25">
      <c r="I18098" t="str">
        <f t="shared" si="314"/>
        <v/>
      </c>
    </row>
    <row r="18099" spans="9:9" x14ac:dyDescent="0.25">
      <c r="I18099" t="str">
        <f t="shared" si="314"/>
        <v/>
      </c>
    </row>
    <row r="18100" spans="9:9" x14ac:dyDescent="0.25">
      <c r="I18100" t="str">
        <f t="shared" si="314"/>
        <v/>
      </c>
    </row>
    <row r="18101" spans="9:9" x14ac:dyDescent="0.25">
      <c r="I18101" t="str">
        <f t="shared" si="314"/>
        <v/>
      </c>
    </row>
    <row r="18102" spans="9:9" x14ac:dyDescent="0.25">
      <c r="I18102" t="str">
        <f t="shared" si="314"/>
        <v/>
      </c>
    </row>
    <row r="18103" spans="9:9" x14ac:dyDescent="0.25">
      <c r="I18103" t="str">
        <f t="shared" si="314"/>
        <v/>
      </c>
    </row>
    <row r="18104" spans="9:9" x14ac:dyDescent="0.25">
      <c r="I18104" t="str">
        <f t="shared" si="314"/>
        <v/>
      </c>
    </row>
    <row r="18105" spans="9:9" x14ac:dyDescent="0.25">
      <c r="I18105" t="str">
        <f t="shared" si="314"/>
        <v/>
      </c>
    </row>
    <row r="18106" spans="9:9" x14ac:dyDescent="0.25">
      <c r="I18106" t="str">
        <f t="shared" si="314"/>
        <v/>
      </c>
    </row>
    <row r="18107" spans="9:9" x14ac:dyDescent="0.25">
      <c r="I18107" t="str">
        <f t="shared" si="314"/>
        <v/>
      </c>
    </row>
    <row r="18108" spans="9:9" x14ac:dyDescent="0.25">
      <c r="I18108" t="str">
        <f t="shared" si="314"/>
        <v/>
      </c>
    </row>
    <row r="18109" spans="9:9" x14ac:dyDescent="0.25">
      <c r="I18109" t="str">
        <f t="shared" si="314"/>
        <v/>
      </c>
    </row>
    <row r="18110" spans="9:9" x14ac:dyDescent="0.25">
      <c r="I18110" t="str">
        <f t="shared" si="314"/>
        <v/>
      </c>
    </row>
    <row r="18111" spans="9:9" x14ac:dyDescent="0.25">
      <c r="I18111" t="str">
        <f t="shared" si="314"/>
        <v/>
      </c>
    </row>
    <row r="18112" spans="9:9" x14ac:dyDescent="0.25">
      <c r="I18112" t="str">
        <f t="shared" si="314"/>
        <v/>
      </c>
    </row>
    <row r="18113" spans="9:9" x14ac:dyDescent="0.25">
      <c r="I18113" t="str">
        <f t="shared" si="314"/>
        <v/>
      </c>
    </row>
    <row r="18114" spans="9:9" x14ac:dyDescent="0.25">
      <c r="I18114" t="str">
        <f t="shared" si="314"/>
        <v/>
      </c>
    </row>
    <row r="18115" spans="9:9" x14ac:dyDescent="0.25">
      <c r="I18115" t="str">
        <f t="shared" si="314"/>
        <v/>
      </c>
    </row>
    <row r="18116" spans="9:9" x14ac:dyDescent="0.25">
      <c r="I18116" t="str">
        <f t="shared" si="314"/>
        <v/>
      </c>
    </row>
    <row r="18117" spans="9:9" x14ac:dyDescent="0.25">
      <c r="I18117" t="str">
        <f t="shared" si="314"/>
        <v/>
      </c>
    </row>
    <row r="18118" spans="9:9" x14ac:dyDescent="0.25">
      <c r="I18118" t="str">
        <f t="shared" ref="I18118:I18181" si="315">IF(OR(H18118="",H18118="(blank)"),"",1)</f>
        <v/>
      </c>
    </row>
    <row r="18119" spans="9:9" x14ac:dyDescent="0.25">
      <c r="I18119" t="str">
        <f t="shared" si="315"/>
        <v/>
      </c>
    </row>
    <row r="18120" spans="9:9" x14ac:dyDescent="0.25">
      <c r="I18120" t="str">
        <f t="shared" si="315"/>
        <v/>
      </c>
    </row>
    <row r="18121" spans="9:9" x14ac:dyDescent="0.25">
      <c r="I18121" t="str">
        <f t="shared" si="315"/>
        <v/>
      </c>
    </row>
    <row r="18122" spans="9:9" x14ac:dyDescent="0.25">
      <c r="I18122" t="str">
        <f t="shared" si="315"/>
        <v/>
      </c>
    </row>
    <row r="18123" spans="9:9" x14ac:dyDescent="0.25">
      <c r="I18123" t="str">
        <f t="shared" si="315"/>
        <v/>
      </c>
    </row>
    <row r="18124" spans="9:9" x14ac:dyDescent="0.25">
      <c r="I18124" t="str">
        <f t="shared" si="315"/>
        <v/>
      </c>
    </row>
    <row r="18125" spans="9:9" x14ac:dyDescent="0.25">
      <c r="I18125" t="str">
        <f t="shared" si="315"/>
        <v/>
      </c>
    </row>
    <row r="18126" spans="9:9" x14ac:dyDescent="0.25">
      <c r="I18126" t="str">
        <f t="shared" si="315"/>
        <v/>
      </c>
    </row>
    <row r="18127" spans="9:9" x14ac:dyDescent="0.25">
      <c r="I18127" t="str">
        <f t="shared" si="315"/>
        <v/>
      </c>
    </row>
    <row r="18128" spans="9:9" x14ac:dyDescent="0.25">
      <c r="I18128" t="str">
        <f t="shared" si="315"/>
        <v/>
      </c>
    </row>
    <row r="18129" spans="9:9" x14ac:dyDescent="0.25">
      <c r="I18129" t="str">
        <f t="shared" si="315"/>
        <v/>
      </c>
    </row>
    <row r="18130" spans="9:9" x14ac:dyDescent="0.25">
      <c r="I18130" t="str">
        <f t="shared" si="315"/>
        <v/>
      </c>
    </row>
    <row r="18131" spans="9:9" x14ac:dyDescent="0.25">
      <c r="I18131" t="str">
        <f t="shared" si="315"/>
        <v/>
      </c>
    </row>
    <row r="18132" spans="9:9" x14ac:dyDescent="0.25">
      <c r="I18132" t="str">
        <f t="shared" si="315"/>
        <v/>
      </c>
    </row>
    <row r="18133" spans="9:9" x14ac:dyDescent="0.25">
      <c r="I18133" t="str">
        <f t="shared" si="315"/>
        <v/>
      </c>
    </row>
    <row r="18134" spans="9:9" x14ac:dyDescent="0.25">
      <c r="I18134" t="str">
        <f t="shared" si="315"/>
        <v/>
      </c>
    </row>
    <row r="18135" spans="9:9" x14ac:dyDescent="0.25">
      <c r="I18135" t="str">
        <f t="shared" si="315"/>
        <v/>
      </c>
    </row>
    <row r="18136" spans="9:9" x14ac:dyDescent="0.25">
      <c r="I18136" t="str">
        <f t="shared" si="315"/>
        <v/>
      </c>
    </row>
    <row r="18137" spans="9:9" x14ac:dyDescent="0.25">
      <c r="I18137" t="str">
        <f t="shared" si="315"/>
        <v/>
      </c>
    </row>
    <row r="18138" spans="9:9" x14ac:dyDescent="0.25">
      <c r="I18138" t="str">
        <f t="shared" si="315"/>
        <v/>
      </c>
    </row>
    <row r="18139" spans="9:9" x14ac:dyDescent="0.25">
      <c r="I18139" t="str">
        <f t="shared" si="315"/>
        <v/>
      </c>
    </row>
    <row r="18140" spans="9:9" x14ac:dyDescent="0.25">
      <c r="I18140" t="str">
        <f t="shared" si="315"/>
        <v/>
      </c>
    </row>
    <row r="18141" spans="9:9" x14ac:dyDescent="0.25">
      <c r="I18141" t="str">
        <f t="shared" si="315"/>
        <v/>
      </c>
    </row>
    <row r="18142" spans="9:9" x14ac:dyDescent="0.25">
      <c r="I18142" t="str">
        <f t="shared" si="315"/>
        <v/>
      </c>
    </row>
    <row r="18143" spans="9:9" x14ac:dyDescent="0.25">
      <c r="I18143" t="str">
        <f t="shared" si="315"/>
        <v/>
      </c>
    </row>
    <row r="18144" spans="9:9" x14ac:dyDescent="0.25">
      <c r="I18144" t="str">
        <f t="shared" si="315"/>
        <v/>
      </c>
    </row>
    <row r="18145" spans="9:9" x14ac:dyDescent="0.25">
      <c r="I18145" t="str">
        <f t="shared" si="315"/>
        <v/>
      </c>
    </row>
    <row r="18146" spans="9:9" x14ac:dyDescent="0.25">
      <c r="I18146" t="str">
        <f t="shared" si="315"/>
        <v/>
      </c>
    </row>
    <row r="18147" spans="9:9" x14ac:dyDescent="0.25">
      <c r="I18147" t="str">
        <f t="shared" si="315"/>
        <v/>
      </c>
    </row>
    <row r="18148" spans="9:9" x14ac:dyDescent="0.25">
      <c r="I18148" t="str">
        <f t="shared" si="315"/>
        <v/>
      </c>
    </row>
    <row r="18149" spans="9:9" x14ac:dyDescent="0.25">
      <c r="I18149" t="str">
        <f t="shared" si="315"/>
        <v/>
      </c>
    </row>
    <row r="18150" spans="9:9" x14ac:dyDescent="0.25">
      <c r="I18150" t="str">
        <f t="shared" si="315"/>
        <v/>
      </c>
    </row>
    <row r="18151" spans="9:9" x14ac:dyDescent="0.25">
      <c r="I18151" t="str">
        <f t="shared" si="315"/>
        <v/>
      </c>
    </row>
    <row r="18152" spans="9:9" x14ac:dyDescent="0.25">
      <c r="I18152" t="str">
        <f t="shared" si="315"/>
        <v/>
      </c>
    </row>
    <row r="18153" spans="9:9" x14ac:dyDescent="0.25">
      <c r="I18153" t="str">
        <f t="shared" si="315"/>
        <v/>
      </c>
    </row>
    <row r="18154" spans="9:9" x14ac:dyDescent="0.25">
      <c r="I18154" t="str">
        <f t="shared" si="315"/>
        <v/>
      </c>
    </row>
    <row r="18155" spans="9:9" x14ac:dyDescent="0.25">
      <c r="I18155" t="str">
        <f t="shared" si="315"/>
        <v/>
      </c>
    </row>
    <row r="18156" spans="9:9" x14ac:dyDescent="0.25">
      <c r="I18156" t="str">
        <f t="shared" si="315"/>
        <v/>
      </c>
    </row>
    <row r="18157" spans="9:9" x14ac:dyDescent="0.25">
      <c r="I18157" t="str">
        <f t="shared" si="315"/>
        <v/>
      </c>
    </row>
    <row r="18158" spans="9:9" x14ac:dyDescent="0.25">
      <c r="I18158" t="str">
        <f t="shared" si="315"/>
        <v/>
      </c>
    </row>
    <row r="18159" spans="9:9" x14ac:dyDescent="0.25">
      <c r="I18159" t="str">
        <f t="shared" si="315"/>
        <v/>
      </c>
    </row>
    <row r="18160" spans="9:9" x14ac:dyDescent="0.25">
      <c r="I18160" t="str">
        <f t="shared" si="315"/>
        <v/>
      </c>
    </row>
    <row r="18161" spans="9:9" x14ac:dyDescent="0.25">
      <c r="I18161" t="str">
        <f t="shared" si="315"/>
        <v/>
      </c>
    </row>
    <row r="18162" spans="9:9" x14ac:dyDescent="0.25">
      <c r="I18162" t="str">
        <f t="shared" si="315"/>
        <v/>
      </c>
    </row>
    <row r="18163" spans="9:9" x14ac:dyDescent="0.25">
      <c r="I18163" t="str">
        <f t="shared" si="315"/>
        <v/>
      </c>
    </row>
    <row r="18164" spans="9:9" x14ac:dyDescent="0.25">
      <c r="I18164" t="str">
        <f t="shared" si="315"/>
        <v/>
      </c>
    </row>
    <row r="18165" spans="9:9" x14ac:dyDescent="0.25">
      <c r="I18165" t="str">
        <f t="shared" si="315"/>
        <v/>
      </c>
    </row>
    <row r="18166" spans="9:9" x14ac:dyDescent="0.25">
      <c r="I18166" t="str">
        <f t="shared" si="315"/>
        <v/>
      </c>
    </row>
    <row r="18167" spans="9:9" x14ac:dyDescent="0.25">
      <c r="I18167" t="str">
        <f t="shared" si="315"/>
        <v/>
      </c>
    </row>
    <row r="18168" spans="9:9" x14ac:dyDescent="0.25">
      <c r="I18168" t="str">
        <f t="shared" si="315"/>
        <v/>
      </c>
    </row>
    <row r="18169" spans="9:9" x14ac:dyDescent="0.25">
      <c r="I18169" t="str">
        <f t="shared" si="315"/>
        <v/>
      </c>
    </row>
    <row r="18170" spans="9:9" x14ac:dyDescent="0.25">
      <c r="I18170" t="str">
        <f t="shared" si="315"/>
        <v/>
      </c>
    </row>
    <row r="18171" spans="9:9" x14ac:dyDescent="0.25">
      <c r="I18171" t="str">
        <f t="shared" si="315"/>
        <v/>
      </c>
    </row>
    <row r="18172" spans="9:9" x14ac:dyDescent="0.25">
      <c r="I18172" t="str">
        <f t="shared" si="315"/>
        <v/>
      </c>
    </row>
    <row r="18173" spans="9:9" x14ac:dyDescent="0.25">
      <c r="I18173" t="str">
        <f t="shared" si="315"/>
        <v/>
      </c>
    </row>
    <row r="18174" spans="9:9" x14ac:dyDescent="0.25">
      <c r="I18174" t="str">
        <f t="shared" si="315"/>
        <v/>
      </c>
    </row>
    <row r="18175" spans="9:9" x14ac:dyDescent="0.25">
      <c r="I18175" t="str">
        <f t="shared" si="315"/>
        <v/>
      </c>
    </row>
    <row r="18176" spans="9:9" x14ac:dyDescent="0.25">
      <c r="I18176" t="str">
        <f t="shared" si="315"/>
        <v/>
      </c>
    </row>
    <row r="18177" spans="9:9" x14ac:dyDescent="0.25">
      <c r="I18177" t="str">
        <f t="shared" si="315"/>
        <v/>
      </c>
    </row>
    <row r="18178" spans="9:9" x14ac:dyDescent="0.25">
      <c r="I18178" t="str">
        <f t="shared" si="315"/>
        <v/>
      </c>
    </row>
    <row r="18179" spans="9:9" x14ac:dyDescent="0.25">
      <c r="I18179" t="str">
        <f t="shared" si="315"/>
        <v/>
      </c>
    </row>
    <row r="18180" spans="9:9" x14ac:dyDescent="0.25">
      <c r="I18180" t="str">
        <f t="shared" si="315"/>
        <v/>
      </c>
    </row>
    <row r="18181" spans="9:9" x14ac:dyDescent="0.25">
      <c r="I18181" t="str">
        <f t="shared" si="315"/>
        <v/>
      </c>
    </row>
    <row r="18182" spans="9:9" x14ac:dyDescent="0.25">
      <c r="I18182" t="str">
        <f t="shared" ref="I18182:I18245" si="316">IF(OR(H18182="",H18182="(blank)"),"",1)</f>
        <v/>
      </c>
    </row>
    <row r="18183" spans="9:9" x14ac:dyDescent="0.25">
      <c r="I18183" t="str">
        <f t="shared" si="316"/>
        <v/>
      </c>
    </row>
    <row r="18184" spans="9:9" x14ac:dyDescent="0.25">
      <c r="I18184" t="str">
        <f t="shared" si="316"/>
        <v/>
      </c>
    </row>
    <row r="18185" spans="9:9" x14ac:dyDescent="0.25">
      <c r="I18185" t="str">
        <f t="shared" si="316"/>
        <v/>
      </c>
    </row>
    <row r="18186" spans="9:9" x14ac:dyDescent="0.25">
      <c r="I18186" t="str">
        <f t="shared" si="316"/>
        <v/>
      </c>
    </row>
    <row r="18187" spans="9:9" x14ac:dyDescent="0.25">
      <c r="I18187" t="str">
        <f t="shared" si="316"/>
        <v/>
      </c>
    </row>
    <row r="18188" spans="9:9" x14ac:dyDescent="0.25">
      <c r="I18188" t="str">
        <f t="shared" si="316"/>
        <v/>
      </c>
    </row>
    <row r="18189" spans="9:9" x14ac:dyDescent="0.25">
      <c r="I18189" t="str">
        <f t="shared" si="316"/>
        <v/>
      </c>
    </row>
    <row r="18190" spans="9:9" x14ac:dyDescent="0.25">
      <c r="I18190" t="str">
        <f t="shared" si="316"/>
        <v/>
      </c>
    </row>
    <row r="18191" spans="9:9" x14ac:dyDescent="0.25">
      <c r="I18191" t="str">
        <f t="shared" si="316"/>
        <v/>
      </c>
    </row>
    <row r="18192" spans="9:9" x14ac:dyDescent="0.25">
      <c r="I18192" t="str">
        <f t="shared" si="316"/>
        <v/>
      </c>
    </row>
    <row r="18193" spans="9:9" x14ac:dyDescent="0.25">
      <c r="I18193" t="str">
        <f t="shared" si="316"/>
        <v/>
      </c>
    </row>
    <row r="18194" spans="9:9" x14ac:dyDescent="0.25">
      <c r="I18194" t="str">
        <f t="shared" si="316"/>
        <v/>
      </c>
    </row>
    <row r="18195" spans="9:9" x14ac:dyDescent="0.25">
      <c r="I18195" t="str">
        <f t="shared" si="316"/>
        <v/>
      </c>
    </row>
    <row r="18196" spans="9:9" x14ac:dyDescent="0.25">
      <c r="I18196" t="str">
        <f t="shared" si="316"/>
        <v/>
      </c>
    </row>
    <row r="18197" spans="9:9" x14ac:dyDescent="0.25">
      <c r="I18197" t="str">
        <f t="shared" si="316"/>
        <v/>
      </c>
    </row>
    <row r="18198" spans="9:9" x14ac:dyDescent="0.25">
      <c r="I18198" t="str">
        <f t="shared" si="316"/>
        <v/>
      </c>
    </row>
    <row r="18199" spans="9:9" x14ac:dyDescent="0.25">
      <c r="I18199" t="str">
        <f t="shared" si="316"/>
        <v/>
      </c>
    </row>
    <row r="18200" spans="9:9" x14ac:dyDescent="0.25">
      <c r="I18200" t="str">
        <f t="shared" si="316"/>
        <v/>
      </c>
    </row>
    <row r="18201" spans="9:9" x14ac:dyDescent="0.25">
      <c r="I18201" t="str">
        <f t="shared" si="316"/>
        <v/>
      </c>
    </row>
    <row r="18202" spans="9:9" x14ac:dyDescent="0.25">
      <c r="I18202" t="str">
        <f t="shared" si="316"/>
        <v/>
      </c>
    </row>
    <row r="18203" spans="9:9" x14ac:dyDescent="0.25">
      <c r="I18203" t="str">
        <f t="shared" si="316"/>
        <v/>
      </c>
    </row>
    <row r="18204" spans="9:9" x14ac:dyDescent="0.25">
      <c r="I18204" t="str">
        <f t="shared" si="316"/>
        <v/>
      </c>
    </row>
    <row r="18205" spans="9:9" x14ac:dyDescent="0.25">
      <c r="I18205" t="str">
        <f t="shared" si="316"/>
        <v/>
      </c>
    </row>
    <row r="18206" spans="9:9" x14ac:dyDescent="0.25">
      <c r="I18206" t="str">
        <f t="shared" si="316"/>
        <v/>
      </c>
    </row>
    <row r="18207" spans="9:9" x14ac:dyDescent="0.25">
      <c r="I18207" t="str">
        <f t="shared" si="316"/>
        <v/>
      </c>
    </row>
    <row r="18208" spans="9:9" x14ac:dyDescent="0.25">
      <c r="I18208" t="str">
        <f t="shared" si="316"/>
        <v/>
      </c>
    </row>
    <row r="18209" spans="9:9" x14ac:dyDescent="0.25">
      <c r="I18209" t="str">
        <f t="shared" si="316"/>
        <v/>
      </c>
    </row>
    <row r="18210" spans="9:9" x14ac:dyDescent="0.25">
      <c r="I18210" t="str">
        <f t="shared" si="316"/>
        <v/>
      </c>
    </row>
    <row r="18211" spans="9:9" x14ac:dyDescent="0.25">
      <c r="I18211" t="str">
        <f t="shared" si="316"/>
        <v/>
      </c>
    </row>
    <row r="18212" spans="9:9" x14ac:dyDescent="0.25">
      <c r="I18212" t="str">
        <f t="shared" si="316"/>
        <v/>
      </c>
    </row>
    <row r="18213" spans="9:9" x14ac:dyDescent="0.25">
      <c r="I18213" t="str">
        <f t="shared" si="316"/>
        <v/>
      </c>
    </row>
    <row r="18214" spans="9:9" x14ac:dyDescent="0.25">
      <c r="I18214" t="str">
        <f t="shared" si="316"/>
        <v/>
      </c>
    </row>
    <row r="18215" spans="9:9" x14ac:dyDescent="0.25">
      <c r="I18215" t="str">
        <f t="shared" si="316"/>
        <v/>
      </c>
    </row>
    <row r="18216" spans="9:9" x14ac:dyDescent="0.25">
      <c r="I18216" t="str">
        <f t="shared" si="316"/>
        <v/>
      </c>
    </row>
    <row r="18217" spans="9:9" x14ac:dyDescent="0.25">
      <c r="I18217" t="str">
        <f t="shared" si="316"/>
        <v/>
      </c>
    </row>
    <row r="18218" spans="9:9" x14ac:dyDescent="0.25">
      <c r="I18218" t="str">
        <f t="shared" si="316"/>
        <v/>
      </c>
    </row>
    <row r="18219" spans="9:9" x14ac:dyDescent="0.25">
      <c r="I18219" t="str">
        <f t="shared" si="316"/>
        <v/>
      </c>
    </row>
    <row r="18220" spans="9:9" x14ac:dyDescent="0.25">
      <c r="I18220" t="str">
        <f t="shared" si="316"/>
        <v/>
      </c>
    </row>
    <row r="18221" spans="9:9" x14ac:dyDescent="0.25">
      <c r="I18221" t="str">
        <f t="shared" si="316"/>
        <v/>
      </c>
    </row>
    <row r="18222" spans="9:9" x14ac:dyDescent="0.25">
      <c r="I18222" t="str">
        <f t="shared" si="316"/>
        <v/>
      </c>
    </row>
    <row r="18223" spans="9:9" x14ac:dyDescent="0.25">
      <c r="I18223" t="str">
        <f t="shared" si="316"/>
        <v/>
      </c>
    </row>
    <row r="18224" spans="9:9" x14ac:dyDescent="0.25">
      <c r="I18224" t="str">
        <f t="shared" si="316"/>
        <v/>
      </c>
    </row>
    <row r="18225" spans="9:9" x14ac:dyDescent="0.25">
      <c r="I18225" t="str">
        <f t="shared" si="316"/>
        <v/>
      </c>
    </row>
    <row r="18226" spans="9:9" x14ac:dyDescent="0.25">
      <c r="I18226" t="str">
        <f t="shared" si="316"/>
        <v/>
      </c>
    </row>
    <row r="18227" spans="9:9" x14ac:dyDescent="0.25">
      <c r="I18227" t="str">
        <f t="shared" si="316"/>
        <v/>
      </c>
    </row>
    <row r="18228" spans="9:9" x14ac:dyDescent="0.25">
      <c r="I18228" t="str">
        <f t="shared" si="316"/>
        <v/>
      </c>
    </row>
    <row r="18229" spans="9:9" x14ac:dyDescent="0.25">
      <c r="I18229" t="str">
        <f t="shared" si="316"/>
        <v/>
      </c>
    </row>
    <row r="18230" spans="9:9" x14ac:dyDescent="0.25">
      <c r="I18230" t="str">
        <f t="shared" si="316"/>
        <v/>
      </c>
    </row>
    <row r="18231" spans="9:9" x14ac:dyDescent="0.25">
      <c r="I18231" t="str">
        <f t="shared" si="316"/>
        <v/>
      </c>
    </row>
    <row r="18232" spans="9:9" x14ac:dyDescent="0.25">
      <c r="I18232" t="str">
        <f t="shared" si="316"/>
        <v/>
      </c>
    </row>
    <row r="18233" spans="9:9" x14ac:dyDescent="0.25">
      <c r="I18233" t="str">
        <f t="shared" si="316"/>
        <v/>
      </c>
    </row>
    <row r="18234" spans="9:9" x14ac:dyDescent="0.25">
      <c r="I18234" t="str">
        <f t="shared" si="316"/>
        <v/>
      </c>
    </row>
    <row r="18235" spans="9:9" x14ac:dyDescent="0.25">
      <c r="I18235" t="str">
        <f t="shared" si="316"/>
        <v/>
      </c>
    </row>
    <row r="18236" spans="9:9" x14ac:dyDescent="0.25">
      <c r="I18236" t="str">
        <f t="shared" si="316"/>
        <v/>
      </c>
    </row>
    <row r="18237" spans="9:9" x14ac:dyDescent="0.25">
      <c r="I18237" t="str">
        <f t="shared" si="316"/>
        <v/>
      </c>
    </row>
    <row r="18238" spans="9:9" x14ac:dyDescent="0.25">
      <c r="I18238" t="str">
        <f t="shared" si="316"/>
        <v/>
      </c>
    </row>
    <row r="18239" spans="9:9" x14ac:dyDescent="0.25">
      <c r="I18239" t="str">
        <f t="shared" si="316"/>
        <v/>
      </c>
    </row>
    <row r="18240" spans="9:9" x14ac:dyDescent="0.25">
      <c r="I18240" t="str">
        <f t="shared" si="316"/>
        <v/>
      </c>
    </row>
    <row r="18241" spans="9:9" x14ac:dyDescent="0.25">
      <c r="I18241" t="str">
        <f t="shared" si="316"/>
        <v/>
      </c>
    </row>
    <row r="18242" spans="9:9" x14ac:dyDescent="0.25">
      <c r="I18242" t="str">
        <f t="shared" si="316"/>
        <v/>
      </c>
    </row>
    <row r="18243" spans="9:9" x14ac:dyDescent="0.25">
      <c r="I18243" t="str">
        <f t="shared" si="316"/>
        <v/>
      </c>
    </row>
    <row r="18244" spans="9:9" x14ac:dyDescent="0.25">
      <c r="I18244" t="str">
        <f t="shared" si="316"/>
        <v/>
      </c>
    </row>
    <row r="18245" spans="9:9" x14ac:dyDescent="0.25">
      <c r="I18245" t="str">
        <f t="shared" si="316"/>
        <v/>
      </c>
    </row>
    <row r="18246" spans="9:9" x14ac:dyDescent="0.25">
      <c r="I18246" t="str">
        <f t="shared" ref="I18246:I18309" si="317">IF(OR(H18246="",H18246="(blank)"),"",1)</f>
        <v/>
      </c>
    </row>
    <row r="18247" spans="9:9" x14ac:dyDescent="0.25">
      <c r="I18247" t="str">
        <f t="shared" si="317"/>
        <v/>
      </c>
    </row>
    <row r="18248" spans="9:9" x14ac:dyDescent="0.25">
      <c r="I18248" t="str">
        <f t="shared" si="317"/>
        <v/>
      </c>
    </row>
    <row r="18249" spans="9:9" x14ac:dyDescent="0.25">
      <c r="I18249" t="str">
        <f t="shared" si="317"/>
        <v/>
      </c>
    </row>
    <row r="18250" spans="9:9" x14ac:dyDescent="0.25">
      <c r="I18250" t="str">
        <f t="shared" si="317"/>
        <v/>
      </c>
    </row>
    <row r="18251" spans="9:9" x14ac:dyDescent="0.25">
      <c r="I18251" t="str">
        <f t="shared" si="317"/>
        <v/>
      </c>
    </row>
    <row r="18252" spans="9:9" x14ac:dyDescent="0.25">
      <c r="I18252" t="str">
        <f t="shared" si="317"/>
        <v/>
      </c>
    </row>
    <row r="18253" spans="9:9" x14ac:dyDescent="0.25">
      <c r="I18253" t="str">
        <f t="shared" si="317"/>
        <v/>
      </c>
    </row>
    <row r="18254" spans="9:9" x14ac:dyDescent="0.25">
      <c r="I18254" t="str">
        <f t="shared" si="317"/>
        <v/>
      </c>
    </row>
    <row r="18255" spans="9:9" x14ac:dyDescent="0.25">
      <c r="I18255" t="str">
        <f t="shared" si="317"/>
        <v/>
      </c>
    </row>
    <row r="18256" spans="9:9" x14ac:dyDescent="0.25">
      <c r="I18256" t="str">
        <f t="shared" si="317"/>
        <v/>
      </c>
    </row>
    <row r="18257" spans="9:9" x14ac:dyDescent="0.25">
      <c r="I18257" t="str">
        <f t="shared" si="317"/>
        <v/>
      </c>
    </row>
    <row r="18258" spans="9:9" x14ac:dyDescent="0.25">
      <c r="I18258" t="str">
        <f t="shared" si="317"/>
        <v/>
      </c>
    </row>
    <row r="18259" spans="9:9" x14ac:dyDescent="0.25">
      <c r="I18259" t="str">
        <f t="shared" si="317"/>
        <v/>
      </c>
    </row>
    <row r="18260" spans="9:9" x14ac:dyDescent="0.25">
      <c r="I18260" t="str">
        <f t="shared" si="317"/>
        <v/>
      </c>
    </row>
    <row r="18261" spans="9:9" x14ac:dyDescent="0.25">
      <c r="I18261" t="str">
        <f t="shared" si="317"/>
        <v/>
      </c>
    </row>
    <row r="18262" spans="9:9" x14ac:dyDescent="0.25">
      <c r="I18262" t="str">
        <f t="shared" si="317"/>
        <v/>
      </c>
    </row>
    <row r="18263" spans="9:9" x14ac:dyDescent="0.25">
      <c r="I18263" t="str">
        <f t="shared" si="317"/>
        <v/>
      </c>
    </row>
    <row r="18264" spans="9:9" x14ac:dyDescent="0.25">
      <c r="I18264" t="str">
        <f t="shared" si="317"/>
        <v/>
      </c>
    </row>
    <row r="18265" spans="9:9" x14ac:dyDescent="0.25">
      <c r="I18265" t="str">
        <f t="shared" si="317"/>
        <v/>
      </c>
    </row>
    <row r="18266" spans="9:9" x14ac:dyDescent="0.25">
      <c r="I18266" t="str">
        <f t="shared" si="317"/>
        <v/>
      </c>
    </row>
    <row r="18267" spans="9:9" x14ac:dyDescent="0.25">
      <c r="I18267" t="str">
        <f t="shared" si="317"/>
        <v/>
      </c>
    </row>
    <row r="18268" spans="9:9" x14ac:dyDescent="0.25">
      <c r="I18268" t="str">
        <f t="shared" si="317"/>
        <v/>
      </c>
    </row>
    <row r="18269" spans="9:9" x14ac:dyDescent="0.25">
      <c r="I18269" t="str">
        <f t="shared" si="317"/>
        <v/>
      </c>
    </row>
    <row r="18270" spans="9:9" x14ac:dyDescent="0.25">
      <c r="I18270" t="str">
        <f t="shared" si="317"/>
        <v/>
      </c>
    </row>
    <row r="18271" spans="9:9" x14ac:dyDescent="0.25">
      <c r="I18271" t="str">
        <f t="shared" si="317"/>
        <v/>
      </c>
    </row>
    <row r="18272" spans="9:9" x14ac:dyDescent="0.25">
      <c r="I18272" t="str">
        <f t="shared" si="317"/>
        <v/>
      </c>
    </row>
    <row r="18273" spans="9:9" x14ac:dyDescent="0.25">
      <c r="I18273" t="str">
        <f t="shared" si="317"/>
        <v/>
      </c>
    </row>
    <row r="18274" spans="9:9" x14ac:dyDescent="0.25">
      <c r="I18274" t="str">
        <f t="shared" si="317"/>
        <v/>
      </c>
    </row>
    <row r="18275" spans="9:9" x14ac:dyDescent="0.25">
      <c r="I18275" t="str">
        <f t="shared" si="317"/>
        <v/>
      </c>
    </row>
    <row r="18276" spans="9:9" x14ac:dyDescent="0.25">
      <c r="I18276" t="str">
        <f t="shared" si="317"/>
        <v/>
      </c>
    </row>
    <row r="18277" spans="9:9" x14ac:dyDescent="0.25">
      <c r="I18277" t="str">
        <f t="shared" si="317"/>
        <v/>
      </c>
    </row>
    <row r="18278" spans="9:9" x14ac:dyDescent="0.25">
      <c r="I18278" t="str">
        <f t="shared" si="317"/>
        <v/>
      </c>
    </row>
    <row r="18279" spans="9:9" x14ac:dyDescent="0.25">
      <c r="I18279" t="str">
        <f t="shared" si="317"/>
        <v/>
      </c>
    </row>
    <row r="18280" spans="9:9" x14ac:dyDescent="0.25">
      <c r="I18280" t="str">
        <f t="shared" si="317"/>
        <v/>
      </c>
    </row>
    <row r="18281" spans="9:9" x14ac:dyDescent="0.25">
      <c r="I18281" t="str">
        <f t="shared" si="317"/>
        <v/>
      </c>
    </row>
    <row r="18282" spans="9:9" x14ac:dyDescent="0.25">
      <c r="I18282" t="str">
        <f t="shared" si="317"/>
        <v/>
      </c>
    </row>
    <row r="18283" spans="9:9" x14ac:dyDescent="0.25">
      <c r="I18283" t="str">
        <f t="shared" si="317"/>
        <v/>
      </c>
    </row>
    <row r="18284" spans="9:9" x14ac:dyDescent="0.25">
      <c r="I18284" t="str">
        <f t="shared" si="317"/>
        <v/>
      </c>
    </row>
    <row r="18285" spans="9:9" x14ac:dyDescent="0.25">
      <c r="I18285" t="str">
        <f t="shared" si="317"/>
        <v/>
      </c>
    </row>
    <row r="18286" spans="9:9" x14ac:dyDescent="0.25">
      <c r="I18286" t="str">
        <f t="shared" si="317"/>
        <v/>
      </c>
    </row>
    <row r="18287" spans="9:9" x14ac:dyDescent="0.25">
      <c r="I18287" t="str">
        <f t="shared" si="317"/>
        <v/>
      </c>
    </row>
    <row r="18288" spans="9:9" x14ac:dyDescent="0.25">
      <c r="I18288" t="str">
        <f t="shared" si="317"/>
        <v/>
      </c>
    </row>
    <row r="18289" spans="9:9" x14ac:dyDescent="0.25">
      <c r="I18289" t="str">
        <f t="shared" si="317"/>
        <v/>
      </c>
    </row>
    <row r="18290" spans="9:9" x14ac:dyDescent="0.25">
      <c r="I18290" t="str">
        <f t="shared" si="317"/>
        <v/>
      </c>
    </row>
    <row r="18291" spans="9:9" x14ac:dyDescent="0.25">
      <c r="I18291" t="str">
        <f t="shared" si="317"/>
        <v/>
      </c>
    </row>
    <row r="18292" spans="9:9" x14ac:dyDescent="0.25">
      <c r="I18292" t="str">
        <f t="shared" si="317"/>
        <v/>
      </c>
    </row>
    <row r="18293" spans="9:9" x14ac:dyDescent="0.25">
      <c r="I18293" t="str">
        <f t="shared" si="317"/>
        <v/>
      </c>
    </row>
    <row r="18294" spans="9:9" x14ac:dyDescent="0.25">
      <c r="I18294" t="str">
        <f t="shared" si="317"/>
        <v/>
      </c>
    </row>
    <row r="18295" spans="9:9" x14ac:dyDescent="0.25">
      <c r="I18295" t="str">
        <f t="shared" si="317"/>
        <v/>
      </c>
    </row>
    <row r="18296" spans="9:9" x14ac:dyDescent="0.25">
      <c r="I18296" t="str">
        <f t="shared" si="317"/>
        <v/>
      </c>
    </row>
    <row r="18297" spans="9:9" x14ac:dyDescent="0.25">
      <c r="I18297" t="str">
        <f t="shared" si="317"/>
        <v/>
      </c>
    </row>
    <row r="18298" spans="9:9" x14ac:dyDescent="0.25">
      <c r="I18298" t="str">
        <f t="shared" si="317"/>
        <v/>
      </c>
    </row>
    <row r="18299" spans="9:9" x14ac:dyDescent="0.25">
      <c r="I18299" t="str">
        <f t="shared" si="317"/>
        <v/>
      </c>
    </row>
    <row r="18300" spans="9:9" x14ac:dyDescent="0.25">
      <c r="I18300" t="str">
        <f t="shared" si="317"/>
        <v/>
      </c>
    </row>
    <row r="18301" spans="9:9" x14ac:dyDescent="0.25">
      <c r="I18301" t="str">
        <f t="shared" si="317"/>
        <v/>
      </c>
    </row>
    <row r="18302" spans="9:9" x14ac:dyDescent="0.25">
      <c r="I18302" t="str">
        <f t="shared" si="317"/>
        <v/>
      </c>
    </row>
    <row r="18303" spans="9:9" x14ac:dyDescent="0.25">
      <c r="I18303" t="str">
        <f t="shared" si="317"/>
        <v/>
      </c>
    </row>
    <row r="18304" spans="9:9" x14ac:dyDescent="0.25">
      <c r="I18304" t="str">
        <f t="shared" si="317"/>
        <v/>
      </c>
    </row>
    <row r="18305" spans="9:9" x14ac:dyDescent="0.25">
      <c r="I18305" t="str">
        <f t="shared" si="317"/>
        <v/>
      </c>
    </row>
    <row r="18306" spans="9:9" x14ac:dyDescent="0.25">
      <c r="I18306" t="str">
        <f t="shared" si="317"/>
        <v/>
      </c>
    </row>
    <row r="18307" spans="9:9" x14ac:dyDescent="0.25">
      <c r="I18307" t="str">
        <f t="shared" si="317"/>
        <v/>
      </c>
    </row>
    <row r="18308" spans="9:9" x14ac:dyDescent="0.25">
      <c r="I18308" t="str">
        <f t="shared" si="317"/>
        <v/>
      </c>
    </row>
    <row r="18309" spans="9:9" x14ac:dyDescent="0.25">
      <c r="I18309" t="str">
        <f t="shared" si="317"/>
        <v/>
      </c>
    </row>
    <row r="18310" spans="9:9" x14ac:dyDescent="0.25">
      <c r="I18310" t="str">
        <f t="shared" ref="I18310:I18373" si="318">IF(OR(H18310="",H18310="(blank)"),"",1)</f>
        <v/>
      </c>
    </row>
    <row r="18311" spans="9:9" x14ac:dyDescent="0.25">
      <c r="I18311" t="str">
        <f t="shared" si="318"/>
        <v/>
      </c>
    </row>
    <row r="18312" spans="9:9" x14ac:dyDescent="0.25">
      <c r="I18312" t="str">
        <f t="shared" si="318"/>
        <v/>
      </c>
    </row>
    <row r="18313" spans="9:9" x14ac:dyDescent="0.25">
      <c r="I18313" t="str">
        <f t="shared" si="318"/>
        <v/>
      </c>
    </row>
    <row r="18314" spans="9:9" x14ac:dyDescent="0.25">
      <c r="I18314" t="str">
        <f t="shared" si="318"/>
        <v/>
      </c>
    </row>
    <row r="18315" spans="9:9" x14ac:dyDescent="0.25">
      <c r="I18315" t="str">
        <f t="shared" si="318"/>
        <v/>
      </c>
    </row>
    <row r="18316" spans="9:9" x14ac:dyDescent="0.25">
      <c r="I18316" t="str">
        <f t="shared" si="318"/>
        <v/>
      </c>
    </row>
    <row r="18317" spans="9:9" x14ac:dyDescent="0.25">
      <c r="I18317" t="str">
        <f t="shared" si="318"/>
        <v/>
      </c>
    </row>
    <row r="18318" spans="9:9" x14ac:dyDescent="0.25">
      <c r="I18318" t="str">
        <f t="shared" si="318"/>
        <v/>
      </c>
    </row>
    <row r="18319" spans="9:9" x14ac:dyDescent="0.25">
      <c r="I18319" t="str">
        <f t="shared" si="318"/>
        <v/>
      </c>
    </row>
    <row r="18320" spans="9:9" x14ac:dyDescent="0.25">
      <c r="I18320" t="str">
        <f t="shared" si="318"/>
        <v/>
      </c>
    </row>
    <row r="18321" spans="9:9" x14ac:dyDescent="0.25">
      <c r="I18321" t="str">
        <f t="shared" si="318"/>
        <v/>
      </c>
    </row>
    <row r="18322" spans="9:9" x14ac:dyDescent="0.25">
      <c r="I18322" t="str">
        <f t="shared" si="318"/>
        <v/>
      </c>
    </row>
    <row r="18323" spans="9:9" x14ac:dyDescent="0.25">
      <c r="I18323" t="str">
        <f t="shared" si="318"/>
        <v/>
      </c>
    </row>
    <row r="18324" spans="9:9" x14ac:dyDescent="0.25">
      <c r="I18324" t="str">
        <f t="shared" si="318"/>
        <v/>
      </c>
    </row>
    <row r="18325" spans="9:9" x14ac:dyDescent="0.25">
      <c r="I18325" t="str">
        <f t="shared" si="318"/>
        <v/>
      </c>
    </row>
    <row r="18326" spans="9:9" x14ac:dyDescent="0.25">
      <c r="I18326" t="str">
        <f t="shared" si="318"/>
        <v/>
      </c>
    </row>
    <row r="18327" spans="9:9" x14ac:dyDescent="0.25">
      <c r="I18327" t="str">
        <f t="shared" si="318"/>
        <v/>
      </c>
    </row>
    <row r="18328" spans="9:9" x14ac:dyDescent="0.25">
      <c r="I18328" t="str">
        <f t="shared" si="318"/>
        <v/>
      </c>
    </row>
    <row r="18329" spans="9:9" x14ac:dyDescent="0.25">
      <c r="I18329" t="str">
        <f t="shared" si="318"/>
        <v/>
      </c>
    </row>
    <row r="18330" spans="9:9" x14ac:dyDescent="0.25">
      <c r="I18330" t="str">
        <f t="shared" si="318"/>
        <v/>
      </c>
    </row>
    <row r="18331" spans="9:9" x14ac:dyDescent="0.25">
      <c r="I18331" t="str">
        <f t="shared" si="318"/>
        <v/>
      </c>
    </row>
    <row r="18332" spans="9:9" x14ac:dyDescent="0.25">
      <c r="I18332" t="str">
        <f t="shared" si="318"/>
        <v/>
      </c>
    </row>
    <row r="18333" spans="9:9" x14ac:dyDescent="0.25">
      <c r="I18333" t="str">
        <f t="shared" si="318"/>
        <v/>
      </c>
    </row>
    <row r="18334" spans="9:9" x14ac:dyDescent="0.25">
      <c r="I18334" t="str">
        <f t="shared" si="318"/>
        <v/>
      </c>
    </row>
    <row r="18335" spans="9:9" x14ac:dyDescent="0.25">
      <c r="I18335" t="str">
        <f t="shared" si="318"/>
        <v/>
      </c>
    </row>
    <row r="18336" spans="9:9" x14ac:dyDescent="0.25">
      <c r="I18336" t="str">
        <f t="shared" si="318"/>
        <v/>
      </c>
    </row>
    <row r="18337" spans="9:9" x14ac:dyDescent="0.25">
      <c r="I18337" t="str">
        <f t="shared" si="318"/>
        <v/>
      </c>
    </row>
    <row r="18338" spans="9:9" x14ac:dyDescent="0.25">
      <c r="I18338" t="str">
        <f t="shared" si="318"/>
        <v/>
      </c>
    </row>
    <row r="18339" spans="9:9" x14ac:dyDescent="0.25">
      <c r="I18339" t="str">
        <f t="shared" si="318"/>
        <v/>
      </c>
    </row>
    <row r="18340" spans="9:9" x14ac:dyDescent="0.25">
      <c r="I18340" t="str">
        <f t="shared" si="318"/>
        <v/>
      </c>
    </row>
    <row r="18341" spans="9:9" x14ac:dyDescent="0.25">
      <c r="I18341" t="str">
        <f t="shared" si="318"/>
        <v/>
      </c>
    </row>
    <row r="18342" spans="9:9" x14ac:dyDescent="0.25">
      <c r="I18342" t="str">
        <f t="shared" si="318"/>
        <v/>
      </c>
    </row>
    <row r="18343" spans="9:9" x14ac:dyDescent="0.25">
      <c r="I18343" t="str">
        <f t="shared" si="318"/>
        <v/>
      </c>
    </row>
    <row r="18344" spans="9:9" x14ac:dyDescent="0.25">
      <c r="I18344" t="str">
        <f t="shared" si="318"/>
        <v/>
      </c>
    </row>
    <row r="18345" spans="9:9" x14ac:dyDescent="0.25">
      <c r="I18345" t="str">
        <f t="shared" si="318"/>
        <v/>
      </c>
    </row>
    <row r="18346" spans="9:9" x14ac:dyDescent="0.25">
      <c r="I18346" t="str">
        <f t="shared" si="318"/>
        <v/>
      </c>
    </row>
    <row r="18347" spans="9:9" x14ac:dyDescent="0.25">
      <c r="I18347" t="str">
        <f t="shared" si="318"/>
        <v/>
      </c>
    </row>
    <row r="18348" spans="9:9" x14ac:dyDescent="0.25">
      <c r="I18348" t="str">
        <f t="shared" si="318"/>
        <v/>
      </c>
    </row>
    <row r="18349" spans="9:9" x14ac:dyDescent="0.25">
      <c r="I18349" t="str">
        <f t="shared" si="318"/>
        <v/>
      </c>
    </row>
    <row r="18350" spans="9:9" x14ac:dyDescent="0.25">
      <c r="I18350" t="str">
        <f t="shared" si="318"/>
        <v/>
      </c>
    </row>
    <row r="18351" spans="9:9" x14ac:dyDescent="0.25">
      <c r="I18351" t="str">
        <f t="shared" si="318"/>
        <v/>
      </c>
    </row>
    <row r="18352" spans="9:9" x14ac:dyDescent="0.25">
      <c r="I18352" t="str">
        <f t="shared" si="318"/>
        <v/>
      </c>
    </row>
    <row r="18353" spans="9:9" x14ac:dyDescent="0.25">
      <c r="I18353" t="str">
        <f t="shared" si="318"/>
        <v/>
      </c>
    </row>
    <row r="18354" spans="9:9" x14ac:dyDescent="0.25">
      <c r="I18354" t="str">
        <f t="shared" si="318"/>
        <v/>
      </c>
    </row>
    <row r="18355" spans="9:9" x14ac:dyDescent="0.25">
      <c r="I18355" t="str">
        <f t="shared" si="318"/>
        <v/>
      </c>
    </row>
    <row r="18356" spans="9:9" x14ac:dyDescent="0.25">
      <c r="I18356" t="str">
        <f t="shared" si="318"/>
        <v/>
      </c>
    </row>
    <row r="18357" spans="9:9" x14ac:dyDescent="0.25">
      <c r="I18357" t="str">
        <f t="shared" si="318"/>
        <v/>
      </c>
    </row>
    <row r="18358" spans="9:9" x14ac:dyDescent="0.25">
      <c r="I18358" t="str">
        <f t="shared" si="318"/>
        <v/>
      </c>
    </row>
    <row r="18359" spans="9:9" x14ac:dyDescent="0.25">
      <c r="I18359" t="str">
        <f t="shared" si="318"/>
        <v/>
      </c>
    </row>
    <row r="18360" spans="9:9" x14ac:dyDescent="0.25">
      <c r="I18360" t="str">
        <f t="shared" si="318"/>
        <v/>
      </c>
    </row>
    <row r="18361" spans="9:9" x14ac:dyDescent="0.25">
      <c r="I18361" t="str">
        <f t="shared" si="318"/>
        <v/>
      </c>
    </row>
    <row r="18362" spans="9:9" x14ac:dyDescent="0.25">
      <c r="I18362" t="str">
        <f t="shared" si="318"/>
        <v/>
      </c>
    </row>
    <row r="18363" spans="9:9" x14ac:dyDescent="0.25">
      <c r="I18363" t="str">
        <f t="shared" si="318"/>
        <v/>
      </c>
    </row>
    <row r="18364" spans="9:9" x14ac:dyDescent="0.25">
      <c r="I18364" t="str">
        <f t="shared" si="318"/>
        <v/>
      </c>
    </row>
    <row r="18365" spans="9:9" x14ac:dyDescent="0.25">
      <c r="I18365" t="str">
        <f t="shared" si="318"/>
        <v/>
      </c>
    </row>
    <row r="18366" spans="9:9" x14ac:dyDescent="0.25">
      <c r="I18366" t="str">
        <f t="shared" si="318"/>
        <v/>
      </c>
    </row>
    <row r="18367" spans="9:9" x14ac:dyDescent="0.25">
      <c r="I18367" t="str">
        <f t="shared" si="318"/>
        <v/>
      </c>
    </row>
    <row r="18368" spans="9:9" x14ac:dyDescent="0.25">
      <c r="I18368" t="str">
        <f t="shared" si="318"/>
        <v/>
      </c>
    </row>
    <row r="18369" spans="9:9" x14ac:dyDescent="0.25">
      <c r="I18369" t="str">
        <f t="shared" si="318"/>
        <v/>
      </c>
    </row>
    <row r="18370" spans="9:9" x14ac:dyDescent="0.25">
      <c r="I18370" t="str">
        <f t="shared" si="318"/>
        <v/>
      </c>
    </row>
    <row r="18371" spans="9:9" x14ac:dyDescent="0.25">
      <c r="I18371" t="str">
        <f t="shared" si="318"/>
        <v/>
      </c>
    </row>
    <row r="18372" spans="9:9" x14ac:dyDescent="0.25">
      <c r="I18372" t="str">
        <f t="shared" si="318"/>
        <v/>
      </c>
    </row>
    <row r="18373" spans="9:9" x14ac:dyDescent="0.25">
      <c r="I18373" t="str">
        <f t="shared" si="318"/>
        <v/>
      </c>
    </row>
    <row r="18374" spans="9:9" x14ac:dyDescent="0.25">
      <c r="I18374" t="str">
        <f t="shared" ref="I18374:I18437" si="319">IF(OR(H18374="",H18374="(blank)"),"",1)</f>
        <v/>
      </c>
    </row>
    <row r="18375" spans="9:9" x14ac:dyDescent="0.25">
      <c r="I18375" t="str">
        <f t="shared" si="319"/>
        <v/>
      </c>
    </row>
    <row r="18376" spans="9:9" x14ac:dyDescent="0.25">
      <c r="I18376" t="str">
        <f t="shared" si="319"/>
        <v/>
      </c>
    </row>
    <row r="18377" spans="9:9" x14ac:dyDescent="0.25">
      <c r="I18377" t="str">
        <f t="shared" si="319"/>
        <v/>
      </c>
    </row>
    <row r="18378" spans="9:9" x14ac:dyDescent="0.25">
      <c r="I18378" t="str">
        <f t="shared" si="319"/>
        <v/>
      </c>
    </row>
    <row r="18379" spans="9:9" x14ac:dyDescent="0.25">
      <c r="I18379" t="str">
        <f t="shared" si="319"/>
        <v/>
      </c>
    </row>
    <row r="18380" spans="9:9" x14ac:dyDescent="0.25">
      <c r="I18380" t="str">
        <f t="shared" si="319"/>
        <v/>
      </c>
    </row>
    <row r="18381" spans="9:9" x14ac:dyDescent="0.25">
      <c r="I18381" t="str">
        <f t="shared" si="319"/>
        <v/>
      </c>
    </row>
    <row r="18382" spans="9:9" x14ac:dyDescent="0.25">
      <c r="I18382" t="str">
        <f t="shared" si="319"/>
        <v/>
      </c>
    </row>
    <row r="18383" spans="9:9" x14ac:dyDescent="0.25">
      <c r="I18383" t="str">
        <f t="shared" si="319"/>
        <v/>
      </c>
    </row>
    <row r="18384" spans="9:9" x14ac:dyDescent="0.25">
      <c r="I18384" t="str">
        <f t="shared" si="319"/>
        <v/>
      </c>
    </row>
    <row r="18385" spans="9:9" x14ac:dyDescent="0.25">
      <c r="I18385" t="str">
        <f t="shared" si="319"/>
        <v/>
      </c>
    </row>
    <row r="18386" spans="9:9" x14ac:dyDescent="0.25">
      <c r="I18386" t="str">
        <f t="shared" si="319"/>
        <v/>
      </c>
    </row>
    <row r="18387" spans="9:9" x14ac:dyDescent="0.25">
      <c r="I18387" t="str">
        <f t="shared" si="319"/>
        <v/>
      </c>
    </row>
    <row r="18388" spans="9:9" x14ac:dyDescent="0.25">
      <c r="I18388" t="str">
        <f t="shared" si="319"/>
        <v/>
      </c>
    </row>
    <row r="18389" spans="9:9" x14ac:dyDescent="0.25">
      <c r="I18389" t="str">
        <f t="shared" si="319"/>
        <v/>
      </c>
    </row>
    <row r="18390" spans="9:9" x14ac:dyDescent="0.25">
      <c r="I18390" t="str">
        <f t="shared" si="319"/>
        <v/>
      </c>
    </row>
    <row r="18391" spans="9:9" x14ac:dyDescent="0.25">
      <c r="I18391" t="str">
        <f t="shared" si="319"/>
        <v/>
      </c>
    </row>
    <row r="18392" spans="9:9" x14ac:dyDescent="0.25">
      <c r="I18392" t="str">
        <f t="shared" si="319"/>
        <v/>
      </c>
    </row>
    <row r="18393" spans="9:9" x14ac:dyDescent="0.25">
      <c r="I18393" t="str">
        <f t="shared" si="319"/>
        <v/>
      </c>
    </row>
    <row r="18394" spans="9:9" x14ac:dyDescent="0.25">
      <c r="I18394" t="str">
        <f t="shared" si="319"/>
        <v/>
      </c>
    </row>
    <row r="18395" spans="9:9" x14ac:dyDescent="0.25">
      <c r="I18395" t="str">
        <f t="shared" si="319"/>
        <v/>
      </c>
    </row>
    <row r="18396" spans="9:9" x14ac:dyDescent="0.25">
      <c r="I18396" t="str">
        <f t="shared" si="319"/>
        <v/>
      </c>
    </row>
    <row r="18397" spans="9:9" x14ac:dyDescent="0.25">
      <c r="I18397" t="str">
        <f t="shared" si="319"/>
        <v/>
      </c>
    </row>
    <row r="18398" spans="9:9" x14ac:dyDescent="0.25">
      <c r="I18398" t="str">
        <f t="shared" si="319"/>
        <v/>
      </c>
    </row>
    <row r="18399" spans="9:9" x14ac:dyDescent="0.25">
      <c r="I18399" t="str">
        <f t="shared" si="319"/>
        <v/>
      </c>
    </row>
    <row r="18400" spans="9:9" x14ac:dyDescent="0.25">
      <c r="I18400" t="str">
        <f t="shared" si="319"/>
        <v/>
      </c>
    </row>
    <row r="18401" spans="9:9" x14ac:dyDescent="0.25">
      <c r="I18401" t="str">
        <f t="shared" si="319"/>
        <v/>
      </c>
    </row>
    <row r="18402" spans="9:9" x14ac:dyDescent="0.25">
      <c r="I18402" t="str">
        <f t="shared" si="319"/>
        <v/>
      </c>
    </row>
    <row r="18403" spans="9:9" x14ac:dyDescent="0.25">
      <c r="I18403" t="str">
        <f t="shared" si="319"/>
        <v/>
      </c>
    </row>
    <row r="18404" spans="9:9" x14ac:dyDescent="0.25">
      <c r="I18404" t="str">
        <f t="shared" si="319"/>
        <v/>
      </c>
    </row>
    <row r="18405" spans="9:9" x14ac:dyDescent="0.25">
      <c r="I18405" t="str">
        <f t="shared" si="319"/>
        <v/>
      </c>
    </row>
    <row r="18406" spans="9:9" x14ac:dyDescent="0.25">
      <c r="I18406" t="str">
        <f t="shared" si="319"/>
        <v/>
      </c>
    </row>
    <row r="18407" spans="9:9" x14ac:dyDescent="0.25">
      <c r="I18407" t="str">
        <f t="shared" si="319"/>
        <v/>
      </c>
    </row>
    <row r="18408" spans="9:9" x14ac:dyDescent="0.25">
      <c r="I18408" t="str">
        <f t="shared" si="319"/>
        <v/>
      </c>
    </row>
    <row r="18409" spans="9:9" x14ac:dyDescent="0.25">
      <c r="I18409" t="str">
        <f t="shared" si="319"/>
        <v/>
      </c>
    </row>
    <row r="18410" spans="9:9" x14ac:dyDescent="0.25">
      <c r="I18410" t="str">
        <f t="shared" si="319"/>
        <v/>
      </c>
    </row>
    <row r="18411" spans="9:9" x14ac:dyDescent="0.25">
      <c r="I18411" t="str">
        <f t="shared" si="319"/>
        <v/>
      </c>
    </row>
    <row r="18412" spans="9:9" x14ac:dyDescent="0.25">
      <c r="I18412" t="str">
        <f t="shared" si="319"/>
        <v/>
      </c>
    </row>
    <row r="18413" spans="9:9" x14ac:dyDescent="0.25">
      <c r="I18413" t="str">
        <f t="shared" si="319"/>
        <v/>
      </c>
    </row>
    <row r="18414" spans="9:9" x14ac:dyDescent="0.25">
      <c r="I18414" t="str">
        <f t="shared" si="319"/>
        <v/>
      </c>
    </row>
    <row r="18415" spans="9:9" x14ac:dyDescent="0.25">
      <c r="I18415" t="str">
        <f t="shared" si="319"/>
        <v/>
      </c>
    </row>
    <row r="18416" spans="9:9" x14ac:dyDescent="0.25">
      <c r="I18416" t="str">
        <f t="shared" si="319"/>
        <v/>
      </c>
    </row>
    <row r="18417" spans="9:9" x14ac:dyDescent="0.25">
      <c r="I18417" t="str">
        <f t="shared" si="319"/>
        <v/>
      </c>
    </row>
    <row r="18418" spans="9:9" x14ac:dyDescent="0.25">
      <c r="I18418" t="str">
        <f t="shared" si="319"/>
        <v/>
      </c>
    </row>
    <row r="18419" spans="9:9" x14ac:dyDescent="0.25">
      <c r="I18419" t="str">
        <f t="shared" si="319"/>
        <v/>
      </c>
    </row>
    <row r="18420" spans="9:9" x14ac:dyDescent="0.25">
      <c r="I18420" t="str">
        <f t="shared" si="319"/>
        <v/>
      </c>
    </row>
    <row r="18421" spans="9:9" x14ac:dyDescent="0.25">
      <c r="I18421" t="str">
        <f t="shared" si="319"/>
        <v/>
      </c>
    </row>
    <row r="18422" spans="9:9" x14ac:dyDescent="0.25">
      <c r="I18422" t="str">
        <f t="shared" si="319"/>
        <v/>
      </c>
    </row>
    <row r="18423" spans="9:9" x14ac:dyDescent="0.25">
      <c r="I18423" t="str">
        <f t="shared" si="319"/>
        <v/>
      </c>
    </row>
    <row r="18424" spans="9:9" x14ac:dyDescent="0.25">
      <c r="I18424" t="str">
        <f t="shared" si="319"/>
        <v/>
      </c>
    </row>
    <row r="18425" spans="9:9" x14ac:dyDescent="0.25">
      <c r="I18425" t="str">
        <f t="shared" si="319"/>
        <v/>
      </c>
    </row>
    <row r="18426" spans="9:9" x14ac:dyDescent="0.25">
      <c r="I18426" t="str">
        <f t="shared" si="319"/>
        <v/>
      </c>
    </row>
    <row r="18427" spans="9:9" x14ac:dyDescent="0.25">
      <c r="I18427" t="str">
        <f t="shared" si="319"/>
        <v/>
      </c>
    </row>
    <row r="18428" spans="9:9" x14ac:dyDescent="0.25">
      <c r="I18428" t="str">
        <f t="shared" si="319"/>
        <v/>
      </c>
    </row>
    <row r="18429" spans="9:9" x14ac:dyDescent="0.25">
      <c r="I18429" t="str">
        <f t="shared" si="319"/>
        <v/>
      </c>
    </row>
    <row r="18430" spans="9:9" x14ac:dyDescent="0.25">
      <c r="I18430" t="str">
        <f t="shared" si="319"/>
        <v/>
      </c>
    </row>
    <row r="18431" spans="9:9" x14ac:dyDescent="0.25">
      <c r="I18431" t="str">
        <f t="shared" si="319"/>
        <v/>
      </c>
    </row>
    <row r="18432" spans="9:9" x14ac:dyDescent="0.25">
      <c r="I18432" t="str">
        <f t="shared" si="319"/>
        <v/>
      </c>
    </row>
    <row r="18433" spans="9:9" x14ac:dyDescent="0.25">
      <c r="I18433" t="str">
        <f t="shared" si="319"/>
        <v/>
      </c>
    </row>
    <row r="18434" spans="9:9" x14ac:dyDescent="0.25">
      <c r="I18434" t="str">
        <f t="shared" si="319"/>
        <v/>
      </c>
    </row>
    <row r="18435" spans="9:9" x14ac:dyDescent="0.25">
      <c r="I18435" t="str">
        <f t="shared" si="319"/>
        <v/>
      </c>
    </row>
    <row r="18436" spans="9:9" x14ac:dyDescent="0.25">
      <c r="I18436" t="str">
        <f t="shared" si="319"/>
        <v/>
      </c>
    </row>
    <row r="18437" spans="9:9" x14ac:dyDescent="0.25">
      <c r="I18437" t="str">
        <f t="shared" si="319"/>
        <v/>
      </c>
    </row>
    <row r="18438" spans="9:9" x14ac:dyDescent="0.25">
      <c r="I18438" t="str">
        <f t="shared" ref="I18438:I18501" si="320">IF(OR(H18438="",H18438="(blank)"),"",1)</f>
        <v/>
      </c>
    </row>
    <row r="18439" spans="9:9" x14ac:dyDescent="0.25">
      <c r="I18439" t="str">
        <f t="shared" si="320"/>
        <v/>
      </c>
    </row>
    <row r="18440" spans="9:9" x14ac:dyDescent="0.25">
      <c r="I18440" t="str">
        <f t="shared" si="320"/>
        <v/>
      </c>
    </row>
    <row r="18441" spans="9:9" x14ac:dyDescent="0.25">
      <c r="I18441" t="str">
        <f t="shared" si="320"/>
        <v/>
      </c>
    </row>
    <row r="18442" spans="9:9" x14ac:dyDescent="0.25">
      <c r="I18442" t="str">
        <f t="shared" si="320"/>
        <v/>
      </c>
    </row>
    <row r="18443" spans="9:9" x14ac:dyDescent="0.25">
      <c r="I18443" t="str">
        <f t="shared" si="320"/>
        <v/>
      </c>
    </row>
    <row r="18444" spans="9:9" x14ac:dyDescent="0.25">
      <c r="I18444" t="str">
        <f t="shared" si="320"/>
        <v/>
      </c>
    </row>
    <row r="18445" spans="9:9" x14ac:dyDescent="0.25">
      <c r="I18445" t="str">
        <f t="shared" si="320"/>
        <v/>
      </c>
    </row>
    <row r="18446" spans="9:9" x14ac:dyDescent="0.25">
      <c r="I18446" t="str">
        <f t="shared" si="320"/>
        <v/>
      </c>
    </row>
    <row r="18447" spans="9:9" x14ac:dyDescent="0.25">
      <c r="I18447" t="str">
        <f t="shared" si="320"/>
        <v/>
      </c>
    </row>
    <row r="18448" spans="9:9" x14ac:dyDescent="0.25">
      <c r="I18448" t="str">
        <f t="shared" si="320"/>
        <v/>
      </c>
    </row>
    <row r="18449" spans="9:9" x14ac:dyDescent="0.25">
      <c r="I18449" t="str">
        <f t="shared" si="320"/>
        <v/>
      </c>
    </row>
    <row r="18450" spans="9:9" x14ac:dyDescent="0.25">
      <c r="I18450" t="str">
        <f t="shared" si="320"/>
        <v/>
      </c>
    </row>
    <row r="18451" spans="9:9" x14ac:dyDescent="0.25">
      <c r="I18451" t="str">
        <f t="shared" si="320"/>
        <v/>
      </c>
    </row>
    <row r="18452" spans="9:9" x14ac:dyDescent="0.25">
      <c r="I18452" t="str">
        <f t="shared" si="320"/>
        <v/>
      </c>
    </row>
    <row r="18453" spans="9:9" x14ac:dyDescent="0.25">
      <c r="I18453" t="str">
        <f t="shared" si="320"/>
        <v/>
      </c>
    </row>
    <row r="18454" spans="9:9" x14ac:dyDescent="0.25">
      <c r="I18454" t="str">
        <f t="shared" si="320"/>
        <v/>
      </c>
    </row>
    <row r="18455" spans="9:9" x14ac:dyDescent="0.25">
      <c r="I18455" t="str">
        <f t="shared" si="320"/>
        <v/>
      </c>
    </row>
    <row r="18456" spans="9:9" x14ac:dyDescent="0.25">
      <c r="I18456" t="str">
        <f t="shared" si="320"/>
        <v/>
      </c>
    </row>
    <row r="18457" spans="9:9" x14ac:dyDescent="0.25">
      <c r="I18457" t="str">
        <f t="shared" si="320"/>
        <v/>
      </c>
    </row>
    <row r="18458" spans="9:9" x14ac:dyDescent="0.25">
      <c r="I18458" t="str">
        <f t="shared" si="320"/>
        <v/>
      </c>
    </row>
    <row r="18459" spans="9:9" x14ac:dyDescent="0.25">
      <c r="I18459" t="str">
        <f t="shared" si="320"/>
        <v/>
      </c>
    </row>
    <row r="18460" spans="9:9" x14ac:dyDescent="0.25">
      <c r="I18460" t="str">
        <f t="shared" si="320"/>
        <v/>
      </c>
    </row>
    <row r="18461" spans="9:9" x14ac:dyDescent="0.25">
      <c r="I18461" t="str">
        <f t="shared" si="320"/>
        <v/>
      </c>
    </row>
    <row r="18462" spans="9:9" x14ac:dyDescent="0.25">
      <c r="I18462" t="str">
        <f t="shared" si="320"/>
        <v/>
      </c>
    </row>
    <row r="18463" spans="9:9" x14ac:dyDescent="0.25">
      <c r="I18463" t="str">
        <f t="shared" si="320"/>
        <v/>
      </c>
    </row>
    <row r="18464" spans="9:9" x14ac:dyDescent="0.25">
      <c r="I18464" t="str">
        <f t="shared" si="320"/>
        <v/>
      </c>
    </row>
    <row r="18465" spans="9:9" x14ac:dyDescent="0.25">
      <c r="I18465" t="str">
        <f t="shared" si="320"/>
        <v/>
      </c>
    </row>
    <row r="18466" spans="9:9" x14ac:dyDescent="0.25">
      <c r="I18466" t="str">
        <f t="shared" si="320"/>
        <v/>
      </c>
    </row>
    <row r="18467" spans="9:9" x14ac:dyDescent="0.25">
      <c r="I18467" t="str">
        <f t="shared" si="320"/>
        <v/>
      </c>
    </row>
    <row r="18468" spans="9:9" x14ac:dyDescent="0.25">
      <c r="I18468" t="str">
        <f t="shared" si="320"/>
        <v/>
      </c>
    </row>
    <row r="18469" spans="9:9" x14ac:dyDescent="0.25">
      <c r="I18469" t="str">
        <f t="shared" si="320"/>
        <v/>
      </c>
    </row>
    <row r="18470" spans="9:9" x14ac:dyDescent="0.25">
      <c r="I18470" t="str">
        <f t="shared" si="320"/>
        <v/>
      </c>
    </row>
    <row r="18471" spans="9:9" x14ac:dyDescent="0.25">
      <c r="I18471" t="str">
        <f t="shared" si="320"/>
        <v/>
      </c>
    </row>
    <row r="18472" spans="9:9" x14ac:dyDescent="0.25">
      <c r="I18472" t="str">
        <f t="shared" si="320"/>
        <v/>
      </c>
    </row>
    <row r="18473" spans="9:9" x14ac:dyDescent="0.25">
      <c r="I18473" t="str">
        <f t="shared" si="320"/>
        <v/>
      </c>
    </row>
    <row r="18474" spans="9:9" x14ac:dyDescent="0.25">
      <c r="I18474" t="str">
        <f t="shared" si="320"/>
        <v/>
      </c>
    </row>
    <row r="18475" spans="9:9" x14ac:dyDescent="0.25">
      <c r="I18475" t="str">
        <f t="shared" si="320"/>
        <v/>
      </c>
    </row>
    <row r="18476" spans="9:9" x14ac:dyDescent="0.25">
      <c r="I18476" t="str">
        <f t="shared" si="320"/>
        <v/>
      </c>
    </row>
    <row r="18477" spans="9:9" x14ac:dyDescent="0.25">
      <c r="I18477" t="str">
        <f t="shared" si="320"/>
        <v/>
      </c>
    </row>
    <row r="18478" spans="9:9" x14ac:dyDescent="0.25">
      <c r="I18478" t="str">
        <f t="shared" si="320"/>
        <v/>
      </c>
    </row>
    <row r="18479" spans="9:9" x14ac:dyDescent="0.25">
      <c r="I18479" t="str">
        <f t="shared" si="320"/>
        <v/>
      </c>
    </row>
    <row r="18480" spans="9:9" x14ac:dyDescent="0.25">
      <c r="I18480" t="str">
        <f t="shared" si="320"/>
        <v/>
      </c>
    </row>
    <row r="18481" spans="9:9" x14ac:dyDescent="0.25">
      <c r="I18481" t="str">
        <f t="shared" si="320"/>
        <v/>
      </c>
    </row>
    <row r="18482" spans="9:9" x14ac:dyDescent="0.25">
      <c r="I18482" t="str">
        <f t="shared" si="320"/>
        <v/>
      </c>
    </row>
    <row r="18483" spans="9:9" x14ac:dyDescent="0.25">
      <c r="I18483" t="str">
        <f t="shared" si="320"/>
        <v/>
      </c>
    </row>
    <row r="18484" spans="9:9" x14ac:dyDescent="0.25">
      <c r="I18484" t="str">
        <f t="shared" si="320"/>
        <v/>
      </c>
    </row>
    <row r="18485" spans="9:9" x14ac:dyDescent="0.25">
      <c r="I18485" t="str">
        <f t="shared" si="320"/>
        <v/>
      </c>
    </row>
    <row r="18486" spans="9:9" x14ac:dyDescent="0.25">
      <c r="I18486" t="str">
        <f t="shared" si="320"/>
        <v/>
      </c>
    </row>
    <row r="18487" spans="9:9" x14ac:dyDescent="0.25">
      <c r="I18487" t="str">
        <f t="shared" si="320"/>
        <v/>
      </c>
    </row>
    <row r="18488" spans="9:9" x14ac:dyDescent="0.25">
      <c r="I18488" t="str">
        <f t="shared" si="320"/>
        <v/>
      </c>
    </row>
    <row r="18489" spans="9:9" x14ac:dyDescent="0.25">
      <c r="I18489" t="str">
        <f t="shared" si="320"/>
        <v/>
      </c>
    </row>
    <row r="18490" spans="9:9" x14ac:dyDescent="0.25">
      <c r="I18490" t="str">
        <f t="shared" si="320"/>
        <v/>
      </c>
    </row>
    <row r="18491" spans="9:9" x14ac:dyDescent="0.25">
      <c r="I18491" t="str">
        <f t="shared" si="320"/>
        <v/>
      </c>
    </row>
    <row r="18492" spans="9:9" x14ac:dyDescent="0.25">
      <c r="I18492" t="str">
        <f t="shared" si="320"/>
        <v/>
      </c>
    </row>
    <row r="18493" spans="9:9" x14ac:dyDescent="0.25">
      <c r="I18493" t="str">
        <f t="shared" si="320"/>
        <v/>
      </c>
    </row>
    <row r="18494" spans="9:9" x14ac:dyDescent="0.25">
      <c r="I18494" t="str">
        <f t="shared" si="320"/>
        <v/>
      </c>
    </row>
    <row r="18495" spans="9:9" x14ac:dyDescent="0.25">
      <c r="I18495" t="str">
        <f t="shared" si="320"/>
        <v/>
      </c>
    </row>
    <row r="18496" spans="9:9" x14ac:dyDescent="0.25">
      <c r="I18496" t="str">
        <f t="shared" si="320"/>
        <v/>
      </c>
    </row>
    <row r="18497" spans="9:9" x14ac:dyDescent="0.25">
      <c r="I18497" t="str">
        <f t="shared" si="320"/>
        <v/>
      </c>
    </row>
    <row r="18498" spans="9:9" x14ac:dyDescent="0.25">
      <c r="I18498" t="str">
        <f t="shared" si="320"/>
        <v/>
      </c>
    </row>
    <row r="18499" spans="9:9" x14ac:dyDescent="0.25">
      <c r="I18499" t="str">
        <f t="shared" si="320"/>
        <v/>
      </c>
    </row>
    <row r="18500" spans="9:9" x14ac:dyDescent="0.25">
      <c r="I18500" t="str">
        <f t="shared" si="320"/>
        <v/>
      </c>
    </row>
    <row r="18501" spans="9:9" x14ac:dyDescent="0.25">
      <c r="I18501" t="str">
        <f t="shared" si="320"/>
        <v/>
      </c>
    </row>
    <row r="18502" spans="9:9" x14ac:dyDescent="0.25">
      <c r="I18502" t="str">
        <f t="shared" ref="I18502:I18565" si="321">IF(OR(H18502="",H18502="(blank)"),"",1)</f>
        <v/>
      </c>
    </row>
    <row r="18503" spans="9:9" x14ac:dyDescent="0.25">
      <c r="I18503" t="str">
        <f t="shared" si="321"/>
        <v/>
      </c>
    </row>
    <row r="18504" spans="9:9" x14ac:dyDescent="0.25">
      <c r="I18504" t="str">
        <f t="shared" si="321"/>
        <v/>
      </c>
    </row>
    <row r="18505" spans="9:9" x14ac:dyDescent="0.25">
      <c r="I18505" t="str">
        <f t="shared" si="321"/>
        <v/>
      </c>
    </row>
    <row r="18506" spans="9:9" x14ac:dyDescent="0.25">
      <c r="I18506" t="str">
        <f t="shared" si="321"/>
        <v/>
      </c>
    </row>
    <row r="18507" spans="9:9" x14ac:dyDescent="0.25">
      <c r="I18507" t="str">
        <f t="shared" si="321"/>
        <v/>
      </c>
    </row>
    <row r="18508" spans="9:9" x14ac:dyDescent="0.25">
      <c r="I18508" t="str">
        <f t="shared" si="321"/>
        <v/>
      </c>
    </row>
    <row r="18509" spans="9:9" x14ac:dyDescent="0.25">
      <c r="I18509" t="str">
        <f t="shared" si="321"/>
        <v/>
      </c>
    </row>
    <row r="18510" spans="9:9" x14ac:dyDescent="0.25">
      <c r="I18510" t="str">
        <f t="shared" si="321"/>
        <v/>
      </c>
    </row>
    <row r="18511" spans="9:9" x14ac:dyDescent="0.25">
      <c r="I18511" t="str">
        <f t="shared" si="321"/>
        <v/>
      </c>
    </row>
    <row r="18512" spans="9:9" x14ac:dyDescent="0.25">
      <c r="I18512" t="str">
        <f t="shared" si="321"/>
        <v/>
      </c>
    </row>
    <row r="18513" spans="9:9" x14ac:dyDescent="0.25">
      <c r="I18513" t="str">
        <f t="shared" si="321"/>
        <v/>
      </c>
    </row>
    <row r="18514" spans="9:9" x14ac:dyDescent="0.25">
      <c r="I18514" t="str">
        <f t="shared" si="321"/>
        <v/>
      </c>
    </row>
    <row r="18515" spans="9:9" x14ac:dyDescent="0.25">
      <c r="I18515" t="str">
        <f t="shared" si="321"/>
        <v/>
      </c>
    </row>
    <row r="18516" spans="9:9" x14ac:dyDescent="0.25">
      <c r="I18516" t="str">
        <f t="shared" si="321"/>
        <v/>
      </c>
    </row>
    <row r="18517" spans="9:9" x14ac:dyDescent="0.25">
      <c r="I18517" t="str">
        <f t="shared" si="321"/>
        <v/>
      </c>
    </row>
    <row r="18518" spans="9:9" x14ac:dyDescent="0.25">
      <c r="I18518" t="str">
        <f t="shared" si="321"/>
        <v/>
      </c>
    </row>
    <row r="18519" spans="9:9" x14ac:dyDescent="0.25">
      <c r="I18519" t="str">
        <f t="shared" si="321"/>
        <v/>
      </c>
    </row>
    <row r="18520" spans="9:9" x14ac:dyDescent="0.25">
      <c r="I18520" t="str">
        <f t="shared" si="321"/>
        <v/>
      </c>
    </row>
    <row r="18521" spans="9:9" x14ac:dyDescent="0.25">
      <c r="I18521" t="str">
        <f t="shared" si="321"/>
        <v/>
      </c>
    </row>
    <row r="18522" spans="9:9" x14ac:dyDescent="0.25">
      <c r="I18522" t="str">
        <f t="shared" si="321"/>
        <v/>
      </c>
    </row>
    <row r="18523" spans="9:9" x14ac:dyDescent="0.25">
      <c r="I18523" t="str">
        <f t="shared" si="321"/>
        <v/>
      </c>
    </row>
    <row r="18524" spans="9:9" x14ac:dyDescent="0.25">
      <c r="I18524" t="str">
        <f t="shared" si="321"/>
        <v/>
      </c>
    </row>
    <row r="18525" spans="9:9" x14ac:dyDescent="0.25">
      <c r="I18525" t="str">
        <f t="shared" si="321"/>
        <v/>
      </c>
    </row>
    <row r="18526" spans="9:9" x14ac:dyDescent="0.25">
      <c r="I18526" t="str">
        <f t="shared" si="321"/>
        <v/>
      </c>
    </row>
    <row r="18527" spans="9:9" x14ac:dyDescent="0.25">
      <c r="I18527" t="str">
        <f t="shared" si="321"/>
        <v/>
      </c>
    </row>
    <row r="18528" spans="9:9" x14ac:dyDescent="0.25">
      <c r="I18528" t="str">
        <f t="shared" si="321"/>
        <v/>
      </c>
    </row>
    <row r="18529" spans="9:9" x14ac:dyDescent="0.25">
      <c r="I18529" t="str">
        <f t="shared" si="321"/>
        <v/>
      </c>
    </row>
    <row r="18530" spans="9:9" x14ac:dyDescent="0.25">
      <c r="I18530" t="str">
        <f t="shared" si="321"/>
        <v/>
      </c>
    </row>
    <row r="18531" spans="9:9" x14ac:dyDescent="0.25">
      <c r="I18531" t="str">
        <f t="shared" si="321"/>
        <v/>
      </c>
    </row>
    <row r="18532" spans="9:9" x14ac:dyDescent="0.25">
      <c r="I18532" t="str">
        <f t="shared" si="321"/>
        <v/>
      </c>
    </row>
    <row r="18533" spans="9:9" x14ac:dyDescent="0.25">
      <c r="I18533" t="str">
        <f t="shared" si="321"/>
        <v/>
      </c>
    </row>
    <row r="18534" spans="9:9" x14ac:dyDescent="0.25">
      <c r="I18534" t="str">
        <f t="shared" si="321"/>
        <v/>
      </c>
    </row>
    <row r="18535" spans="9:9" x14ac:dyDescent="0.25">
      <c r="I18535" t="str">
        <f t="shared" si="321"/>
        <v/>
      </c>
    </row>
    <row r="18536" spans="9:9" x14ac:dyDescent="0.25">
      <c r="I18536" t="str">
        <f t="shared" si="321"/>
        <v/>
      </c>
    </row>
    <row r="18537" spans="9:9" x14ac:dyDescent="0.25">
      <c r="I18537" t="str">
        <f t="shared" si="321"/>
        <v/>
      </c>
    </row>
    <row r="18538" spans="9:9" x14ac:dyDescent="0.25">
      <c r="I18538" t="str">
        <f t="shared" si="321"/>
        <v/>
      </c>
    </row>
    <row r="18539" spans="9:9" x14ac:dyDescent="0.25">
      <c r="I18539" t="str">
        <f t="shared" si="321"/>
        <v/>
      </c>
    </row>
    <row r="18540" spans="9:9" x14ac:dyDescent="0.25">
      <c r="I18540" t="str">
        <f t="shared" si="321"/>
        <v/>
      </c>
    </row>
    <row r="18541" spans="9:9" x14ac:dyDescent="0.25">
      <c r="I18541" t="str">
        <f t="shared" si="321"/>
        <v/>
      </c>
    </row>
    <row r="18542" spans="9:9" x14ac:dyDescent="0.25">
      <c r="I18542" t="str">
        <f t="shared" si="321"/>
        <v/>
      </c>
    </row>
    <row r="18543" spans="9:9" x14ac:dyDescent="0.25">
      <c r="I18543" t="str">
        <f t="shared" si="321"/>
        <v/>
      </c>
    </row>
    <row r="18544" spans="9:9" x14ac:dyDescent="0.25">
      <c r="I18544" t="str">
        <f t="shared" si="321"/>
        <v/>
      </c>
    </row>
    <row r="18545" spans="9:9" x14ac:dyDescent="0.25">
      <c r="I18545" t="str">
        <f t="shared" si="321"/>
        <v/>
      </c>
    </row>
    <row r="18546" spans="9:9" x14ac:dyDescent="0.25">
      <c r="I18546" t="str">
        <f t="shared" si="321"/>
        <v/>
      </c>
    </row>
    <row r="18547" spans="9:9" x14ac:dyDescent="0.25">
      <c r="I18547" t="str">
        <f t="shared" si="321"/>
        <v/>
      </c>
    </row>
    <row r="18548" spans="9:9" x14ac:dyDescent="0.25">
      <c r="I18548" t="str">
        <f t="shared" si="321"/>
        <v/>
      </c>
    </row>
    <row r="18549" spans="9:9" x14ac:dyDescent="0.25">
      <c r="I18549" t="str">
        <f t="shared" si="321"/>
        <v/>
      </c>
    </row>
    <row r="18550" spans="9:9" x14ac:dyDescent="0.25">
      <c r="I18550" t="str">
        <f t="shared" si="321"/>
        <v/>
      </c>
    </row>
    <row r="18551" spans="9:9" x14ac:dyDescent="0.25">
      <c r="I18551" t="str">
        <f t="shared" si="321"/>
        <v/>
      </c>
    </row>
    <row r="18552" spans="9:9" x14ac:dyDescent="0.25">
      <c r="I18552" t="str">
        <f t="shared" si="321"/>
        <v/>
      </c>
    </row>
    <row r="18553" spans="9:9" x14ac:dyDescent="0.25">
      <c r="I18553" t="str">
        <f t="shared" si="321"/>
        <v/>
      </c>
    </row>
    <row r="18554" spans="9:9" x14ac:dyDescent="0.25">
      <c r="I18554" t="str">
        <f t="shared" si="321"/>
        <v/>
      </c>
    </row>
    <row r="18555" spans="9:9" x14ac:dyDescent="0.25">
      <c r="I18555" t="str">
        <f t="shared" si="321"/>
        <v/>
      </c>
    </row>
    <row r="18556" spans="9:9" x14ac:dyDescent="0.25">
      <c r="I18556" t="str">
        <f t="shared" si="321"/>
        <v/>
      </c>
    </row>
    <row r="18557" spans="9:9" x14ac:dyDescent="0.25">
      <c r="I18557" t="str">
        <f t="shared" si="321"/>
        <v/>
      </c>
    </row>
    <row r="18558" spans="9:9" x14ac:dyDescent="0.25">
      <c r="I18558" t="str">
        <f t="shared" si="321"/>
        <v/>
      </c>
    </row>
    <row r="18559" spans="9:9" x14ac:dyDescent="0.25">
      <c r="I18559" t="str">
        <f t="shared" si="321"/>
        <v/>
      </c>
    </row>
    <row r="18560" spans="9:9" x14ac:dyDescent="0.25">
      <c r="I18560" t="str">
        <f t="shared" si="321"/>
        <v/>
      </c>
    </row>
    <row r="18561" spans="9:9" x14ac:dyDescent="0.25">
      <c r="I18561" t="str">
        <f t="shared" si="321"/>
        <v/>
      </c>
    </row>
    <row r="18562" spans="9:9" x14ac:dyDescent="0.25">
      <c r="I18562" t="str">
        <f t="shared" si="321"/>
        <v/>
      </c>
    </row>
    <row r="18563" spans="9:9" x14ac:dyDescent="0.25">
      <c r="I18563" t="str">
        <f t="shared" si="321"/>
        <v/>
      </c>
    </row>
    <row r="18564" spans="9:9" x14ac:dyDescent="0.25">
      <c r="I18564" t="str">
        <f t="shared" si="321"/>
        <v/>
      </c>
    </row>
    <row r="18565" spans="9:9" x14ac:dyDescent="0.25">
      <c r="I18565" t="str">
        <f t="shared" si="321"/>
        <v/>
      </c>
    </row>
    <row r="18566" spans="9:9" x14ac:dyDescent="0.25">
      <c r="I18566" t="str">
        <f t="shared" ref="I18566:I18629" si="322">IF(OR(H18566="",H18566="(blank)"),"",1)</f>
        <v/>
      </c>
    </row>
    <row r="18567" spans="9:9" x14ac:dyDescent="0.25">
      <c r="I18567" t="str">
        <f t="shared" si="322"/>
        <v/>
      </c>
    </row>
    <row r="18568" spans="9:9" x14ac:dyDescent="0.25">
      <c r="I18568" t="str">
        <f t="shared" si="322"/>
        <v/>
      </c>
    </row>
    <row r="18569" spans="9:9" x14ac:dyDescent="0.25">
      <c r="I18569" t="str">
        <f t="shared" si="322"/>
        <v/>
      </c>
    </row>
    <row r="18570" spans="9:9" x14ac:dyDescent="0.25">
      <c r="I18570" t="str">
        <f t="shared" si="322"/>
        <v/>
      </c>
    </row>
    <row r="18571" spans="9:9" x14ac:dyDescent="0.25">
      <c r="I18571" t="str">
        <f t="shared" si="322"/>
        <v/>
      </c>
    </row>
    <row r="18572" spans="9:9" x14ac:dyDescent="0.25">
      <c r="I18572" t="str">
        <f t="shared" si="322"/>
        <v/>
      </c>
    </row>
    <row r="18573" spans="9:9" x14ac:dyDescent="0.25">
      <c r="I18573" t="str">
        <f t="shared" si="322"/>
        <v/>
      </c>
    </row>
    <row r="18574" spans="9:9" x14ac:dyDescent="0.25">
      <c r="I18574" t="str">
        <f t="shared" si="322"/>
        <v/>
      </c>
    </row>
    <row r="18575" spans="9:9" x14ac:dyDescent="0.25">
      <c r="I18575" t="str">
        <f t="shared" si="322"/>
        <v/>
      </c>
    </row>
    <row r="18576" spans="9:9" x14ac:dyDescent="0.25">
      <c r="I18576" t="str">
        <f t="shared" si="322"/>
        <v/>
      </c>
    </row>
    <row r="18577" spans="9:9" x14ac:dyDescent="0.25">
      <c r="I18577" t="str">
        <f t="shared" si="322"/>
        <v/>
      </c>
    </row>
    <row r="18578" spans="9:9" x14ac:dyDescent="0.25">
      <c r="I18578" t="str">
        <f t="shared" si="322"/>
        <v/>
      </c>
    </row>
    <row r="18579" spans="9:9" x14ac:dyDescent="0.25">
      <c r="I18579" t="str">
        <f t="shared" si="322"/>
        <v/>
      </c>
    </row>
    <row r="18580" spans="9:9" x14ac:dyDescent="0.25">
      <c r="I18580" t="str">
        <f t="shared" si="322"/>
        <v/>
      </c>
    </row>
    <row r="18581" spans="9:9" x14ac:dyDescent="0.25">
      <c r="I18581" t="str">
        <f t="shared" si="322"/>
        <v/>
      </c>
    </row>
    <row r="18582" spans="9:9" x14ac:dyDescent="0.25">
      <c r="I18582" t="str">
        <f t="shared" si="322"/>
        <v/>
      </c>
    </row>
    <row r="18583" spans="9:9" x14ac:dyDescent="0.25">
      <c r="I18583" t="str">
        <f t="shared" si="322"/>
        <v/>
      </c>
    </row>
    <row r="18584" spans="9:9" x14ac:dyDescent="0.25">
      <c r="I18584" t="str">
        <f t="shared" si="322"/>
        <v/>
      </c>
    </row>
    <row r="18585" spans="9:9" x14ac:dyDescent="0.25">
      <c r="I18585" t="str">
        <f t="shared" si="322"/>
        <v/>
      </c>
    </row>
    <row r="18586" spans="9:9" x14ac:dyDescent="0.25">
      <c r="I18586" t="str">
        <f t="shared" si="322"/>
        <v/>
      </c>
    </row>
    <row r="18587" spans="9:9" x14ac:dyDescent="0.25">
      <c r="I18587" t="str">
        <f t="shared" si="322"/>
        <v/>
      </c>
    </row>
    <row r="18588" spans="9:9" x14ac:dyDescent="0.25">
      <c r="I18588" t="str">
        <f t="shared" si="322"/>
        <v/>
      </c>
    </row>
    <row r="18589" spans="9:9" x14ac:dyDescent="0.25">
      <c r="I18589" t="str">
        <f t="shared" si="322"/>
        <v/>
      </c>
    </row>
    <row r="18590" spans="9:9" x14ac:dyDescent="0.25">
      <c r="I18590" t="str">
        <f t="shared" si="322"/>
        <v/>
      </c>
    </row>
    <row r="18591" spans="9:9" x14ac:dyDescent="0.25">
      <c r="I18591" t="str">
        <f t="shared" si="322"/>
        <v/>
      </c>
    </row>
    <row r="18592" spans="9:9" x14ac:dyDescent="0.25">
      <c r="I18592" t="str">
        <f t="shared" si="322"/>
        <v/>
      </c>
    </row>
    <row r="18593" spans="9:9" x14ac:dyDescent="0.25">
      <c r="I18593" t="str">
        <f t="shared" si="322"/>
        <v/>
      </c>
    </row>
    <row r="18594" spans="9:9" x14ac:dyDescent="0.25">
      <c r="I18594" t="str">
        <f t="shared" si="322"/>
        <v/>
      </c>
    </row>
    <row r="18595" spans="9:9" x14ac:dyDescent="0.25">
      <c r="I18595" t="str">
        <f t="shared" si="322"/>
        <v/>
      </c>
    </row>
    <row r="18596" spans="9:9" x14ac:dyDescent="0.25">
      <c r="I18596" t="str">
        <f t="shared" si="322"/>
        <v/>
      </c>
    </row>
    <row r="18597" spans="9:9" x14ac:dyDescent="0.25">
      <c r="I18597" t="str">
        <f t="shared" si="322"/>
        <v/>
      </c>
    </row>
    <row r="18598" spans="9:9" x14ac:dyDescent="0.25">
      <c r="I18598" t="str">
        <f t="shared" si="322"/>
        <v/>
      </c>
    </row>
    <row r="18599" spans="9:9" x14ac:dyDescent="0.25">
      <c r="I18599" t="str">
        <f t="shared" si="322"/>
        <v/>
      </c>
    </row>
    <row r="18600" spans="9:9" x14ac:dyDescent="0.25">
      <c r="I18600" t="str">
        <f t="shared" si="322"/>
        <v/>
      </c>
    </row>
    <row r="18601" spans="9:9" x14ac:dyDescent="0.25">
      <c r="I18601" t="str">
        <f t="shared" si="322"/>
        <v/>
      </c>
    </row>
    <row r="18602" spans="9:9" x14ac:dyDescent="0.25">
      <c r="I18602" t="str">
        <f t="shared" si="322"/>
        <v/>
      </c>
    </row>
    <row r="18603" spans="9:9" x14ac:dyDescent="0.25">
      <c r="I18603" t="str">
        <f t="shared" si="322"/>
        <v/>
      </c>
    </row>
    <row r="18604" spans="9:9" x14ac:dyDescent="0.25">
      <c r="I18604" t="str">
        <f t="shared" si="322"/>
        <v/>
      </c>
    </row>
    <row r="18605" spans="9:9" x14ac:dyDescent="0.25">
      <c r="I18605" t="str">
        <f t="shared" si="322"/>
        <v/>
      </c>
    </row>
    <row r="18606" spans="9:9" x14ac:dyDescent="0.25">
      <c r="I18606" t="str">
        <f t="shared" si="322"/>
        <v/>
      </c>
    </row>
    <row r="18607" spans="9:9" x14ac:dyDescent="0.25">
      <c r="I18607" t="str">
        <f t="shared" si="322"/>
        <v/>
      </c>
    </row>
    <row r="18608" spans="9:9" x14ac:dyDescent="0.25">
      <c r="I18608" t="str">
        <f t="shared" si="322"/>
        <v/>
      </c>
    </row>
    <row r="18609" spans="9:9" x14ac:dyDescent="0.25">
      <c r="I18609" t="str">
        <f t="shared" si="322"/>
        <v/>
      </c>
    </row>
    <row r="18610" spans="9:9" x14ac:dyDescent="0.25">
      <c r="I18610" t="str">
        <f t="shared" si="322"/>
        <v/>
      </c>
    </row>
    <row r="18611" spans="9:9" x14ac:dyDescent="0.25">
      <c r="I18611" t="str">
        <f t="shared" si="322"/>
        <v/>
      </c>
    </row>
    <row r="18612" spans="9:9" x14ac:dyDescent="0.25">
      <c r="I18612" t="str">
        <f t="shared" si="322"/>
        <v/>
      </c>
    </row>
    <row r="18613" spans="9:9" x14ac:dyDescent="0.25">
      <c r="I18613" t="str">
        <f t="shared" si="322"/>
        <v/>
      </c>
    </row>
    <row r="18614" spans="9:9" x14ac:dyDescent="0.25">
      <c r="I18614" t="str">
        <f t="shared" si="322"/>
        <v/>
      </c>
    </row>
    <row r="18615" spans="9:9" x14ac:dyDescent="0.25">
      <c r="I18615" t="str">
        <f t="shared" si="322"/>
        <v/>
      </c>
    </row>
    <row r="18616" spans="9:9" x14ac:dyDescent="0.25">
      <c r="I18616" t="str">
        <f t="shared" si="322"/>
        <v/>
      </c>
    </row>
    <row r="18617" spans="9:9" x14ac:dyDescent="0.25">
      <c r="I18617" t="str">
        <f t="shared" si="322"/>
        <v/>
      </c>
    </row>
    <row r="18618" spans="9:9" x14ac:dyDescent="0.25">
      <c r="I18618" t="str">
        <f t="shared" si="322"/>
        <v/>
      </c>
    </row>
    <row r="18619" spans="9:9" x14ac:dyDescent="0.25">
      <c r="I18619" t="str">
        <f t="shared" si="322"/>
        <v/>
      </c>
    </row>
    <row r="18620" spans="9:9" x14ac:dyDescent="0.25">
      <c r="I18620" t="str">
        <f t="shared" si="322"/>
        <v/>
      </c>
    </row>
    <row r="18621" spans="9:9" x14ac:dyDescent="0.25">
      <c r="I18621" t="str">
        <f t="shared" si="322"/>
        <v/>
      </c>
    </row>
    <row r="18622" spans="9:9" x14ac:dyDescent="0.25">
      <c r="I18622" t="str">
        <f t="shared" si="322"/>
        <v/>
      </c>
    </row>
    <row r="18623" spans="9:9" x14ac:dyDescent="0.25">
      <c r="I18623" t="str">
        <f t="shared" si="322"/>
        <v/>
      </c>
    </row>
    <row r="18624" spans="9:9" x14ac:dyDescent="0.25">
      <c r="I18624" t="str">
        <f t="shared" si="322"/>
        <v/>
      </c>
    </row>
    <row r="18625" spans="9:9" x14ac:dyDescent="0.25">
      <c r="I18625" t="str">
        <f t="shared" si="322"/>
        <v/>
      </c>
    </row>
    <row r="18626" spans="9:9" x14ac:dyDescent="0.25">
      <c r="I18626" t="str">
        <f t="shared" si="322"/>
        <v/>
      </c>
    </row>
    <row r="18627" spans="9:9" x14ac:dyDescent="0.25">
      <c r="I18627" t="str">
        <f t="shared" si="322"/>
        <v/>
      </c>
    </row>
    <row r="18628" spans="9:9" x14ac:dyDescent="0.25">
      <c r="I18628" t="str">
        <f t="shared" si="322"/>
        <v/>
      </c>
    </row>
    <row r="18629" spans="9:9" x14ac:dyDescent="0.25">
      <c r="I18629" t="str">
        <f t="shared" si="322"/>
        <v/>
      </c>
    </row>
    <row r="18630" spans="9:9" x14ac:dyDescent="0.25">
      <c r="I18630" t="str">
        <f t="shared" ref="I18630:I18693" si="323">IF(OR(H18630="",H18630="(blank)"),"",1)</f>
        <v/>
      </c>
    </row>
    <row r="18631" spans="9:9" x14ac:dyDescent="0.25">
      <c r="I18631" t="str">
        <f t="shared" si="323"/>
        <v/>
      </c>
    </row>
    <row r="18632" spans="9:9" x14ac:dyDescent="0.25">
      <c r="I18632" t="str">
        <f t="shared" si="323"/>
        <v/>
      </c>
    </row>
    <row r="18633" spans="9:9" x14ac:dyDescent="0.25">
      <c r="I18633" t="str">
        <f t="shared" si="323"/>
        <v/>
      </c>
    </row>
    <row r="18634" spans="9:9" x14ac:dyDescent="0.25">
      <c r="I18634" t="str">
        <f t="shared" si="323"/>
        <v/>
      </c>
    </row>
    <row r="18635" spans="9:9" x14ac:dyDescent="0.25">
      <c r="I18635" t="str">
        <f t="shared" si="323"/>
        <v/>
      </c>
    </row>
    <row r="18636" spans="9:9" x14ac:dyDescent="0.25">
      <c r="I18636" t="str">
        <f t="shared" si="323"/>
        <v/>
      </c>
    </row>
    <row r="18637" spans="9:9" x14ac:dyDescent="0.25">
      <c r="I18637" t="str">
        <f t="shared" si="323"/>
        <v/>
      </c>
    </row>
    <row r="18638" spans="9:9" x14ac:dyDescent="0.25">
      <c r="I18638" t="str">
        <f t="shared" si="323"/>
        <v/>
      </c>
    </row>
    <row r="18639" spans="9:9" x14ac:dyDescent="0.25">
      <c r="I18639" t="str">
        <f t="shared" si="323"/>
        <v/>
      </c>
    </row>
    <row r="18640" spans="9:9" x14ac:dyDescent="0.25">
      <c r="I18640" t="str">
        <f t="shared" si="323"/>
        <v/>
      </c>
    </row>
    <row r="18641" spans="9:9" x14ac:dyDescent="0.25">
      <c r="I18641" t="str">
        <f t="shared" si="323"/>
        <v/>
      </c>
    </row>
    <row r="18642" spans="9:9" x14ac:dyDescent="0.25">
      <c r="I18642" t="str">
        <f t="shared" si="323"/>
        <v/>
      </c>
    </row>
    <row r="18643" spans="9:9" x14ac:dyDescent="0.25">
      <c r="I18643" t="str">
        <f t="shared" si="323"/>
        <v/>
      </c>
    </row>
    <row r="18644" spans="9:9" x14ac:dyDescent="0.25">
      <c r="I18644" t="str">
        <f t="shared" si="323"/>
        <v/>
      </c>
    </row>
    <row r="18645" spans="9:9" x14ac:dyDescent="0.25">
      <c r="I18645" t="str">
        <f t="shared" si="323"/>
        <v/>
      </c>
    </row>
    <row r="18646" spans="9:9" x14ac:dyDescent="0.25">
      <c r="I18646" t="str">
        <f t="shared" si="323"/>
        <v/>
      </c>
    </row>
    <row r="18647" spans="9:9" x14ac:dyDescent="0.25">
      <c r="I18647" t="str">
        <f t="shared" si="323"/>
        <v/>
      </c>
    </row>
    <row r="18648" spans="9:9" x14ac:dyDescent="0.25">
      <c r="I18648" t="str">
        <f t="shared" si="323"/>
        <v/>
      </c>
    </row>
    <row r="18649" spans="9:9" x14ac:dyDescent="0.25">
      <c r="I18649" t="str">
        <f t="shared" si="323"/>
        <v/>
      </c>
    </row>
    <row r="18650" spans="9:9" x14ac:dyDescent="0.25">
      <c r="I18650" t="str">
        <f t="shared" si="323"/>
        <v/>
      </c>
    </row>
    <row r="18651" spans="9:9" x14ac:dyDescent="0.25">
      <c r="I18651" t="str">
        <f t="shared" si="323"/>
        <v/>
      </c>
    </row>
    <row r="18652" spans="9:9" x14ac:dyDescent="0.25">
      <c r="I18652" t="str">
        <f t="shared" si="323"/>
        <v/>
      </c>
    </row>
    <row r="18653" spans="9:9" x14ac:dyDescent="0.25">
      <c r="I18653" t="str">
        <f t="shared" si="323"/>
        <v/>
      </c>
    </row>
    <row r="18654" spans="9:9" x14ac:dyDescent="0.25">
      <c r="I18654" t="str">
        <f t="shared" si="323"/>
        <v/>
      </c>
    </row>
    <row r="18655" spans="9:9" x14ac:dyDescent="0.25">
      <c r="I18655" t="str">
        <f t="shared" si="323"/>
        <v/>
      </c>
    </row>
    <row r="18656" spans="9:9" x14ac:dyDescent="0.25">
      <c r="I18656" t="str">
        <f t="shared" si="323"/>
        <v/>
      </c>
    </row>
    <row r="18657" spans="9:9" x14ac:dyDescent="0.25">
      <c r="I18657" t="str">
        <f t="shared" si="323"/>
        <v/>
      </c>
    </row>
    <row r="18658" spans="9:9" x14ac:dyDescent="0.25">
      <c r="I18658" t="str">
        <f t="shared" si="323"/>
        <v/>
      </c>
    </row>
    <row r="18659" spans="9:9" x14ac:dyDescent="0.25">
      <c r="I18659" t="str">
        <f t="shared" si="323"/>
        <v/>
      </c>
    </row>
    <row r="18660" spans="9:9" x14ac:dyDescent="0.25">
      <c r="I18660" t="str">
        <f t="shared" si="323"/>
        <v/>
      </c>
    </row>
    <row r="18661" spans="9:9" x14ac:dyDescent="0.25">
      <c r="I18661" t="str">
        <f t="shared" si="323"/>
        <v/>
      </c>
    </row>
    <row r="18662" spans="9:9" x14ac:dyDescent="0.25">
      <c r="I18662" t="str">
        <f t="shared" si="323"/>
        <v/>
      </c>
    </row>
    <row r="18663" spans="9:9" x14ac:dyDescent="0.25">
      <c r="I18663" t="str">
        <f t="shared" si="323"/>
        <v/>
      </c>
    </row>
    <row r="18664" spans="9:9" x14ac:dyDescent="0.25">
      <c r="I18664" t="str">
        <f t="shared" si="323"/>
        <v/>
      </c>
    </row>
    <row r="18665" spans="9:9" x14ac:dyDescent="0.25">
      <c r="I18665" t="str">
        <f t="shared" si="323"/>
        <v/>
      </c>
    </row>
    <row r="18666" spans="9:9" x14ac:dyDescent="0.25">
      <c r="I18666" t="str">
        <f t="shared" si="323"/>
        <v/>
      </c>
    </row>
    <row r="18667" spans="9:9" x14ac:dyDescent="0.25">
      <c r="I18667" t="str">
        <f t="shared" si="323"/>
        <v/>
      </c>
    </row>
    <row r="18668" spans="9:9" x14ac:dyDescent="0.25">
      <c r="I18668" t="str">
        <f t="shared" si="323"/>
        <v/>
      </c>
    </row>
    <row r="18669" spans="9:9" x14ac:dyDescent="0.25">
      <c r="I18669" t="str">
        <f t="shared" si="323"/>
        <v/>
      </c>
    </row>
    <row r="18670" spans="9:9" x14ac:dyDescent="0.25">
      <c r="I18670" t="str">
        <f t="shared" si="323"/>
        <v/>
      </c>
    </row>
    <row r="18671" spans="9:9" x14ac:dyDescent="0.25">
      <c r="I18671" t="str">
        <f t="shared" si="323"/>
        <v/>
      </c>
    </row>
    <row r="18672" spans="9:9" x14ac:dyDescent="0.25">
      <c r="I18672" t="str">
        <f t="shared" si="323"/>
        <v/>
      </c>
    </row>
    <row r="18673" spans="9:9" x14ac:dyDescent="0.25">
      <c r="I18673" t="str">
        <f t="shared" si="323"/>
        <v/>
      </c>
    </row>
    <row r="18674" spans="9:9" x14ac:dyDescent="0.25">
      <c r="I18674" t="str">
        <f t="shared" si="323"/>
        <v/>
      </c>
    </row>
    <row r="18675" spans="9:9" x14ac:dyDescent="0.25">
      <c r="I18675" t="str">
        <f t="shared" si="323"/>
        <v/>
      </c>
    </row>
    <row r="18676" spans="9:9" x14ac:dyDescent="0.25">
      <c r="I18676" t="str">
        <f t="shared" si="323"/>
        <v/>
      </c>
    </row>
    <row r="18677" spans="9:9" x14ac:dyDescent="0.25">
      <c r="I18677" t="str">
        <f t="shared" si="323"/>
        <v/>
      </c>
    </row>
    <row r="18678" spans="9:9" x14ac:dyDescent="0.25">
      <c r="I18678" t="str">
        <f t="shared" si="323"/>
        <v/>
      </c>
    </row>
    <row r="18679" spans="9:9" x14ac:dyDescent="0.25">
      <c r="I18679" t="str">
        <f t="shared" si="323"/>
        <v/>
      </c>
    </row>
    <row r="18680" spans="9:9" x14ac:dyDescent="0.25">
      <c r="I18680" t="str">
        <f t="shared" si="323"/>
        <v/>
      </c>
    </row>
    <row r="18681" spans="9:9" x14ac:dyDescent="0.25">
      <c r="I18681" t="str">
        <f t="shared" si="323"/>
        <v/>
      </c>
    </row>
    <row r="18682" spans="9:9" x14ac:dyDescent="0.25">
      <c r="I18682" t="str">
        <f t="shared" si="323"/>
        <v/>
      </c>
    </row>
    <row r="18683" spans="9:9" x14ac:dyDescent="0.25">
      <c r="I18683" t="str">
        <f t="shared" si="323"/>
        <v/>
      </c>
    </row>
    <row r="18684" spans="9:9" x14ac:dyDescent="0.25">
      <c r="I18684" t="str">
        <f t="shared" si="323"/>
        <v/>
      </c>
    </row>
    <row r="18685" spans="9:9" x14ac:dyDescent="0.25">
      <c r="I18685" t="str">
        <f t="shared" si="323"/>
        <v/>
      </c>
    </row>
    <row r="18686" spans="9:9" x14ac:dyDescent="0.25">
      <c r="I18686" t="str">
        <f t="shared" si="323"/>
        <v/>
      </c>
    </row>
    <row r="18687" spans="9:9" x14ac:dyDescent="0.25">
      <c r="I18687" t="str">
        <f t="shared" si="323"/>
        <v/>
      </c>
    </row>
    <row r="18688" spans="9:9" x14ac:dyDescent="0.25">
      <c r="I18688" t="str">
        <f t="shared" si="323"/>
        <v/>
      </c>
    </row>
    <row r="18689" spans="9:9" x14ac:dyDescent="0.25">
      <c r="I18689" t="str">
        <f t="shared" si="323"/>
        <v/>
      </c>
    </row>
    <row r="18690" spans="9:9" x14ac:dyDescent="0.25">
      <c r="I18690" t="str">
        <f t="shared" si="323"/>
        <v/>
      </c>
    </row>
    <row r="18691" spans="9:9" x14ac:dyDescent="0.25">
      <c r="I18691" t="str">
        <f t="shared" si="323"/>
        <v/>
      </c>
    </row>
    <row r="18692" spans="9:9" x14ac:dyDescent="0.25">
      <c r="I18692" t="str">
        <f t="shared" si="323"/>
        <v/>
      </c>
    </row>
    <row r="18693" spans="9:9" x14ac:dyDescent="0.25">
      <c r="I18693" t="str">
        <f t="shared" si="323"/>
        <v/>
      </c>
    </row>
    <row r="18694" spans="9:9" x14ac:dyDescent="0.25">
      <c r="I18694" t="str">
        <f t="shared" ref="I18694:I18757" si="324">IF(OR(H18694="",H18694="(blank)"),"",1)</f>
        <v/>
      </c>
    </row>
    <row r="18695" spans="9:9" x14ac:dyDescent="0.25">
      <c r="I18695" t="str">
        <f t="shared" si="324"/>
        <v/>
      </c>
    </row>
    <row r="18696" spans="9:9" x14ac:dyDescent="0.25">
      <c r="I18696" t="str">
        <f t="shared" si="324"/>
        <v/>
      </c>
    </row>
    <row r="18697" spans="9:9" x14ac:dyDescent="0.25">
      <c r="I18697" t="str">
        <f t="shared" si="324"/>
        <v/>
      </c>
    </row>
    <row r="18698" spans="9:9" x14ac:dyDescent="0.25">
      <c r="I18698" t="str">
        <f t="shared" si="324"/>
        <v/>
      </c>
    </row>
    <row r="18699" spans="9:9" x14ac:dyDescent="0.25">
      <c r="I18699" t="str">
        <f t="shared" si="324"/>
        <v/>
      </c>
    </row>
    <row r="18700" spans="9:9" x14ac:dyDescent="0.25">
      <c r="I18700" t="str">
        <f t="shared" si="324"/>
        <v/>
      </c>
    </row>
    <row r="18701" spans="9:9" x14ac:dyDescent="0.25">
      <c r="I18701" t="str">
        <f t="shared" si="324"/>
        <v/>
      </c>
    </row>
    <row r="18702" spans="9:9" x14ac:dyDescent="0.25">
      <c r="I18702" t="str">
        <f t="shared" si="324"/>
        <v/>
      </c>
    </row>
    <row r="18703" spans="9:9" x14ac:dyDescent="0.25">
      <c r="I18703" t="str">
        <f t="shared" si="324"/>
        <v/>
      </c>
    </row>
    <row r="18704" spans="9:9" x14ac:dyDescent="0.25">
      <c r="I18704" t="str">
        <f t="shared" si="324"/>
        <v/>
      </c>
    </row>
    <row r="18705" spans="9:9" x14ac:dyDescent="0.25">
      <c r="I18705" t="str">
        <f t="shared" si="324"/>
        <v/>
      </c>
    </row>
    <row r="18706" spans="9:9" x14ac:dyDescent="0.25">
      <c r="I18706" t="str">
        <f t="shared" si="324"/>
        <v/>
      </c>
    </row>
    <row r="18707" spans="9:9" x14ac:dyDescent="0.25">
      <c r="I18707" t="str">
        <f t="shared" si="324"/>
        <v/>
      </c>
    </row>
    <row r="18708" spans="9:9" x14ac:dyDescent="0.25">
      <c r="I18708" t="str">
        <f t="shared" si="324"/>
        <v/>
      </c>
    </row>
    <row r="18709" spans="9:9" x14ac:dyDescent="0.25">
      <c r="I18709" t="str">
        <f t="shared" si="324"/>
        <v/>
      </c>
    </row>
    <row r="18710" spans="9:9" x14ac:dyDescent="0.25">
      <c r="I18710" t="str">
        <f t="shared" si="324"/>
        <v/>
      </c>
    </row>
    <row r="18711" spans="9:9" x14ac:dyDescent="0.25">
      <c r="I18711" t="str">
        <f t="shared" si="324"/>
        <v/>
      </c>
    </row>
    <row r="18712" spans="9:9" x14ac:dyDescent="0.25">
      <c r="I18712" t="str">
        <f t="shared" si="324"/>
        <v/>
      </c>
    </row>
    <row r="18713" spans="9:9" x14ac:dyDescent="0.25">
      <c r="I18713" t="str">
        <f t="shared" si="324"/>
        <v/>
      </c>
    </row>
    <row r="18714" spans="9:9" x14ac:dyDescent="0.25">
      <c r="I18714" t="str">
        <f t="shared" si="324"/>
        <v/>
      </c>
    </row>
    <row r="18715" spans="9:9" x14ac:dyDescent="0.25">
      <c r="I18715" t="str">
        <f t="shared" si="324"/>
        <v/>
      </c>
    </row>
    <row r="18716" spans="9:9" x14ac:dyDescent="0.25">
      <c r="I18716" t="str">
        <f t="shared" si="324"/>
        <v/>
      </c>
    </row>
    <row r="18717" spans="9:9" x14ac:dyDescent="0.25">
      <c r="I18717" t="str">
        <f t="shared" si="324"/>
        <v/>
      </c>
    </row>
    <row r="18718" spans="9:9" x14ac:dyDescent="0.25">
      <c r="I18718" t="str">
        <f t="shared" si="324"/>
        <v/>
      </c>
    </row>
    <row r="18719" spans="9:9" x14ac:dyDescent="0.25">
      <c r="I18719" t="str">
        <f t="shared" si="324"/>
        <v/>
      </c>
    </row>
    <row r="18720" spans="9:9" x14ac:dyDescent="0.25">
      <c r="I18720" t="str">
        <f t="shared" si="324"/>
        <v/>
      </c>
    </row>
    <row r="18721" spans="9:9" x14ac:dyDescent="0.25">
      <c r="I18721" t="str">
        <f t="shared" si="324"/>
        <v/>
      </c>
    </row>
    <row r="18722" spans="9:9" x14ac:dyDescent="0.25">
      <c r="I18722" t="str">
        <f t="shared" si="324"/>
        <v/>
      </c>
    </row>
    <row r="18723" spans="9:9" x14ac:dyDescent="0.25">
      <c r="I18723" t="str">
        <f t="shared" si="324"/>
        <v/>
      </c>
    </row>
    <row r="18724" spans="9:9" x14ac:dyDescent="0.25">
      <c r="I18724" t="str">
        <f t="shared" si="324"/>
        <v/>
      </c>
    </row>
    <row r="18725" spans="9:9" x14ac:dyDescent="0.25">
      <c r="I18725" t="str">
        <f t="shared" si="324"/>
        <v/>
      </c>
    </row>
    <row r="18726" spans="9:9" x14ac:dyDescent="0.25">
      <c r="I18726" t="str">
        <f t="shared" si="324"/>
        <v/>
      </c>
    </row>
    <row r="18727" spans="9:9" x14ac:dyDescent="0.25">
      <c r="I18727" t="str">
        <f t="shared" si="324"/>
        <v/>
      </c>
    </row>
    <row r="18728" spans="9:9" x14ac:dyDescent="0.25">
      <c r="I18728" t="str">
        <f t="shared" si="324"/>
        <v/>
      </c>
    </row>
    <row r="18729" spans="9:9" x14ac:dyDescent="0.25">
      <c r="I18729" t="str">
        <f t="shared" si="324"/>
        <v/>
      </c>
    </row>
    <row r="18730" spans="9:9" x14ac:dyDescent="0.25">
      <c r="I18730" t="str">
        <f t="shared" si="324"/>
        <v/>
      </c>
    </row>
    <row r="18731" spans="9:9" x14ac:dyDescent="0.25">
      <c r="I18731" t="str">
        <f t="shared" si="324"/>
        <v/>
      </c>
    </row>
    <row r="18732" spans="9:9" x14ac:dyDescent="0.25">
      <c r="I18732" t="str">
        <f t="shared" si="324"/>
        <v/>
      </c>
    </row>
    <row r="18733" spans="9:9" x14ac:dyDescent="0.25">
      <c r="I18733" t="str">
        <f t="shared" si="324"/>
        <v/>
      </c>
    </row>
    <row r="18734" spans="9:9" x14ac:dyDescent="0.25">
      <c r="I18734" t="str">
        <f t="shared" si="324"/>
        <v/>
      </c>
    </row>
    <row r="18735" spans="9:9" x14ac:dyDescent="0.25">
      <c r="I18735" t="str">
        <f t="shared" si="324"/>
        <v/>
      </c>
    </row>
    <row r="18736" spans="9:9" x14ac:dyDescent="0.25">
      <c r="I18736" t="str">
        <f t="shared" si="324"/>
        <v/>
      </c>
    </row>
    <row r="18737" spans="9:9" x14ac:dyDescent="0.25">
      <c r="I18737" t="str">
        <f t="shared" si="324"/>
        <v/>
      </c>
    </row>
    <row r="18738" spans="9:9" x14ac:dyDescent="0.25">
      <c r="I18738" t="str">
        <f t="shared" si="324"/>
        <v/>
      </c>
    </row>
    <row r="18739" spans="9:9" x14ac:dyDescent="0.25">
      <c r="I18739" t="str">
        <f t="shared" si="324"/>
        <v/>
      </c>
    </row>
    <row r="18740" spans="9:9" x14ac:dyDescent="0.25">
      <c r="I18740" t="str">
        <f t="shared" si="324"/>
        <v/>
      </c>
    </row>
    <row r="18741" spans="9:9" x14ac:dyDescent="0.25">
      <c r="I18741" t="str">
        <f t="shared" si="324"/>
        <v/>
      </c>
    </row>
    <row r="18742" spans="9:9" x14ac:dyDescent="0.25">
      <c r="I18742" t="str">
        <f t="shared" si="324"/>
        <v/>
      </c>
    </row>
    <row r="18743" spans="9:9" x14ac:dyDescent="0.25">
      <c r="I18743" t="str">
        <f t="shared" si="324"/>
        <v/>
      </c>
    </row>
    <row r="18744" spans="9:9" x14ac:dyDescent="0.25">
      <c r="I18744" t="str">
        <f t="shared" si="324"/>
        <v/>
      </c>
    </row>
    <row r="18745" spans="9:9" x14ac:dyDescent="0.25">
      <c r="I18745" t="str">
        <f t="shared" si="324"/>
        <v/>
      </c>
    </row>
    <row r="18746" spans="9:9" x14ac:dyDescent="0.25">
      <c r="I18746" t="str">
        <f t="shared" si="324"/>
        <v/>
      </c>
    </row>
    <row r="18747" spans="9:9" x14ac:dyDescent="0.25">
      <c r="I18747" t="str">
        <f t="shared" si="324"/>
        <v/>
      </c>
    </row>
    <row r="18748" spans="9:9" x14ac:dyDescent="0.25">
      <c r="I18748" t="str">
        <f t="shared" si="324"/>
        <v/>
      </c>
    </row>
    <row r="18749" spans="9:9" x14ac:dyDescent="0.25">
      <c r="I18749" t="str">
        <f t="shared" si="324"/>
        <v/>
      </c>
    </row>
    <row r="18750" spans="9:9" x14ac:dyDescent="0.25">
      <c r="I18750" t="str">
        <f t="shared" si="324"/>
        <v/>
      </c>
    </row>
    <row r="18751" spans="9:9" x14ac:dyDescent="0.25">
      <c r="I18751" t="str">
        <f t="shared" si="324"/>
        <v/>
      </c>
    </row>
    <row r="18752" spans="9:9" x14ac:dyDescent="0.25">
      <c r="I18752" t="str">
        <f t="shared" si="324"/>
        <v/>
      </c>
    </row>
    <row r="18753" spans="9:9" x14ac:dyDescent="0.25">
      <c r="I18753" t="str">
        <f t="shared" si="324"/>
        <v/>
      </c>
    </row>
    <row r="18754" spans="9:9" x14ac:dyDescent="0.25">
      <c r="I18754" t="str">
        <f t="shared" si="324"/>
        <v/>
      </c>
    </row>
    <row r="18755" spans="9:9" x14ac:dyDescent="0.25">
      <c r="I18755" t="str">
        <f t="shared" si="324"/>
        <v/>
      </c>
    </row>
    <row r="18756" spans="9:9" x14ac:dyDescent="0.25">
      <c r="I18756" t="str">
        <f t="shared" si="324"/>
        <v/>
      </c>
    </row>
    <row r="18757" spans="9:9" x14ac:dyDescent="0.25">
      <c r="I18757" t="str">
        <f t="shared" si="324"/>
        <v/>
      </c>
    </row>
    <row r="18758" spans="9:9" x14ac:dyDescent="0.25">
      <c r="I18758" t="str">
        <f t="shared" ref="I18758:I18821" si="325">IF(OR(H18758="",H18758="(blank)"),"",1)</f>
        <v/>
      </c>
    </row>
    <row r="18759" spans="9:9" x14ac:dyDescent="0.25">
      <c r="I18759" t="str">
        <f t="shared" si="325"/>
        <v/>
      </c>
    </row>
    <row r="18760" spans="9:9" x14ac:dyDescent="0.25">
      <c r="I18760" t="str">
        <f t="shared" si="325"/>
        <v/>
      </c>
    </row>
    <row r="18761" spans="9:9" x14ac:dyDescent="0.25">
      <c r="I18761" t="str">
        <f t="shared" si="325"/>
        <v/>
      </c>
    </row>
    <row r="18762" spans="9:9" x14ac:dyDescent="0.25">
      <c r="I18762" t="str">
        <f t="shared" si="325"/>
        <v/>
      </c>
    </row>
    <row r="18763" spans="9:9" x14ac:dyDescent="0.25">
      <c r="I18763" t="str">
        <f t="shared" si="325"/>
        <v/>
      </c>
    </row>
    <row r="18764" spans="9:9" x14ac:dyDescent="0.25">
      <c r="I18764" t="str">
        <f t="shared" si="325"/>
        <v/>
      </c>
    </row>
    <row r="18765" spans="9:9" x14ac:dyDescent="0.25">
      <c r="I18765" t="str">
        <f t="shared" si="325"/>
        <v/>
      </c>
    </row>
    <row r="18766" spans="9:9" x14ac:dyDescent="0.25">
      <c r="I18766" t="str">
        <f t="shared" si="325"/>
        <v/>
      </c>
    </row>
    <row r="18767" spans="9:9" x14ac:dyDescent="0.25">
      <c r="I18767" t="str">
        <f t="shared" si="325"/>
        <v/>
      </c>
    </row>
    <row r="18768" spans="9:9" x14ac:dyDescent="0.25">
      <c r="I18768" t="str">
        <f t="shared" si="325"/>
        <v/>
      </c>
    </row>
    <row r="18769" spans="9:9" x14ac:dyDescent="0.25">
      <c r="I18769" t="str">
        <f t="shared" si="325"/>
        <v/>
      </c>
    </row>
    <row r="18770" spans="9:9" x14ac:dyDescent="0.25">
      <c r="I18770" t="str">
        <f t="shared" si="325"/>
        <v/>
      </c>
    </row>
    <row r="18771" spans="9:9" x14ac:dyDescent="0.25">
      <c r="I18771" t="str">
        <f t="shared" si="325"/>
        <v/>
      </c>
    </row>
    <row r="18772" spans="9:9" x14ac:dyDescent="0.25">
      <c r="I18772" t="str">
        <f t="shared" si="325"/>
        <v/>
      </c>
    </row>
    <row r="18773" spans="9:9" x14ac:dyDescent="0.25">
      <c r="I18773" t="str">
        <f t="shared" si="325"/>
        <v/>
      </c>
    </row>
    <row r="18774" spans="9:9" x14ac:dyDescent="0.25">
      <c r="I18774" t="str">
        <f t="shared" si="325"/>
        <v/>
      </c>
    </row>
    <row r="18775" spans="9:9" x14ac:dyDescent="0.25">
      <c r="I18775" t="str">
        <f t="shared" si="325"/>
        <v/>
      </c>
    </row>
    <row r="18776" spans="9:9" x14ac:dyDescent="0.25">
      <c r="I18776" t="str">
        <f t="shared" si="325"/>
        <v/>
      </c>
    </row>
    <row r="18777" spans="9:9" x14ac:dyDescent="0.25">
      <c r="I18777" t="str">
        <f t="shared" si="325"/>
        <v/>
      </c>
    </row>
    <row r="18778" spans="9:9" x14ac:dyDescent="0.25">
      <c r="I18778" t="str">
        <f t="shared" si="325"/>
        <v/>
      </c>
    </row>
    <row r="18779" spans="9:9" x14ac:dyDescent="0.25">
      <c r="I18779" t="str">
        <f t="shared" si="325"/>
        <v/>
      </c>
    </row>
    <row r="18780" spans="9:9" x14ac:dyDescent="0.25">
      <c r="I18780" t="str">
        <f t="shared" si="325"/>
        <v/>
      </c>
    </row>
    <row r="18781" spans="9:9" x14ac:dyDescent="0.25">
      <c r="I18781" t="str">
        <f t="shared" si="325"/>
        <v/>
      </c>
    </row>
    <row r="18782" spans="9:9" x14ac:dyDescent="0.25">
      <c r="I18782" t="str">
        <f t="shared" si="325"/>
        <v/>
      </c>
    </row>
    <row r="18783" spans="9:9" x14ac:dyDescent="0.25">
      <c r="I18783" t="str">
        <f t="shared" si="325"/>
        <v/>
      </c>
    </row>
    <row r="18784" spans="9:9" x14ac:dyDescent="0.25">
      <c r="I18784" t="str">
        <f t="shared" si="325"/>
        <v/>
      </c>
    </row>
    <row r="18785" spans="9:9" x14ac:dyDescent="0.25">
      <c r="I18785" t="str">
        <f t="shared" si="325"/>
        <v/>
      </c>
    </row>
    <row r="18786" spans="9:9" x14ac:dyDescent="0.25">
      <c r="I18786" t="str">
        <f t="shared" si="325"/>
        <v/>
      </c>
    </row>
    <row r="18787" spans="9:9" x14ac:dyDescent="0.25">
      <c r="I18787" t="str">
        <f t="shared" si="325"/>
        <v/>
      </c>
    </row>
    <row r="18788" spans="9:9" x14ac:dyDescent="0.25">
      <c r="I18788" t="str">
        <f t="shared" si="325"/>
        <v/>
      </c>
    </row>
    <row r="18789" spans="9:9" x14ac:dyDescent="0.25">
      <c r="I18789" t="str">
        <f t="shared" si="325"/>
        <v/>
      </c>
    </row>
    <row r="18790" spans="9:9" x14ac:dyDescent="0.25">
      <c r="I18790" t="str">
        <f t="shared" si="325"/>
        <v/>
      </c>
    </row>
    <row r="18791" spans="9:9" x14ac:dyDescent="0.25">
      <c r="I18791" t="str">
        <f t="shared" si="325"/>
        <v/>
      </c>
    </row>
    <row r="18792" spans="9:9" x14ac:dyDescent="0.25">
      <c r="I18792" t="str">
        <f t="shared" si="325"/>
        <v/>
      </c>
    </row>
    <row r="18793" spans="9:9" x14ac:dyDescent="0.25">
      <c r="I18793" t="str">
        <f t="shared" si="325"/>
        <v/>
      </c>
    </row>
    <row r="18794" spans="9:9" x14ac:dyDescent="0.25">
      <c r="I18794" t="str">
        <f t="shared" si="325"/>
        <v/>
      </c>
    </row>
    <row r="18795" spans="9:9" x14ac:dyDescent="0.25">
      <c r="I18795" t="str">
        <f t="shared" si="325"/>
        <v/>
      </c>
    </row>
    <row r="18796" spans="9:9" x14ac:dyDescent="0.25">
      <c r="I18796" t="str">
        <f t="shared" si="325"/>
        <v/>
      </c>
    </row>
    <row r="18797" spans="9:9" x14ac:dyDescent="0.25">
      <c r="I18797" t="str">
        <f t="shared" si="325"/>
        <v/>
      </c>
    </row>
    <row r="18798" spans="9:9" x14ac:dyDescent="0.25">
      <c r="I18798" t="str">
        <f t="shared" si="325"/>
        <v/>
      </c>
    </row>
    <row r="18799" spans="9:9" x14ac:dyDescent="0.25">
      <c r="I18799" t="str">
        <f t="shared" si="325"/>
        <v/>
      </c>
    </row>
    <row r="18800" spans="9:9" x14ac:dyDescent="0.25">
      <c r="I18800" t="str">
        <f t="shared" si="325"/>
        <v/>
      </c>
    </row>
    <row r="18801" spans="9:9" x14ac:dyDescent="0.25">
      <c r="I18801" t="str">
        <f t="shared" si="325"/>
        <v/>
      </c>
    </row>
    <row r="18802" spans="9:9" x14ac:dyDescent="0.25">
      <c r="I18802" t="str">
        <f t="shared" si="325"/>
        <v/>
      </c>
    </row>
    <row r="18803" spans="9:9" x14ac:dyDescent="0.25">
      <c r="I18803" t="str">
        <f t="shared" si="325"/>
        <v/>
      </c>
    </row>
    <row r="18804" spans="9:9" x14ac:dyDescent="0.25">
      <c r="I18804" t="str">
        <f t="shared" si="325"/>
        <v/>
      </c>
    </row>
    <row r="18805" spans="9:9" x14ac:dyDescent="0.25">
      <c r="I18805" t="str">
        <f t="shared" si="325"/>
        <v/>
      </c>
    </row>
    <row r="18806" spans="9:9" x14ac:dyDescent="0.25">
      <c r="I18806" t="str">
        <f t="shared" si="325"/>
        <v/>
      </c>
    </row>
    <row r="18807" spans="9:9" x14ac:dyDescent="0.25">
      <c r="I18807" t="str">
        <f t="shared" si="325"/>
        <v/>
      </c>
    </row>
    <row r="18808" spans="9:9" x14ac:dyDescent="0.25">
      <c r="I18808" t="str">
        <f t="shared" si="325"/>
        <v/>
      </c>
    </row>
    <row r="18809" spans="9:9" x14ac:dyDescent="0.25">
      <c r="I18809" t="str">
        <f t="shared" si="325"/>
        <v/>
      </c>
    </row>
    <row r="18810" spans="9:9" x14ac:dyDescent="0.25">
      <c r="I18810" t="str">
        <f t="shared" si="325"/>
        <v/>
      </c>
    </row>
    <row r="18811" spans="9:9" x14ac:dyDescent="0.25">
      <c r="I18811" t="str">
        <f t="shared" si="325"/>
        <v/>
      </c>
    </row>
    <row r="18812" spans="9:9" x14ac:dyDescent="0.25">
      <c r="I18812" t="str">
        <f t="shared" si="325"/>
        <v/>
      </c>
    </row>
    <row r="18813" spans="9:9" x14ac:dyDescent="0.25">
      <c r="I18813" t="str">
        <f t="shared" si="325"/>
        <v/>
      </c>
    </row>
    <row r="18814" spans="9:9" x14ac:dyDescent="0.25">
      <c r="I18814" t="str">
        <f t="shared" si="325"/>
        <v/>
      </c>
    </row>
    <row r="18815" spans="9:9" x14ac:dyDescent="0.25">
      <c r="I18815" t="str">
        <f t="shared" si="325"/>
        <v/>
      </c>
    </row>
    <row r="18816" spans="9:9" x14ac:dyDescent="0.25">
      <c r="I18816" t="str">
        <f t="shared" si="325"/>
        <v/>
      </c>
    </row>
    <row r="18817" spans="9:9" x14ac:dyDescent="0.25">
      <c r="I18817" t="str">
        <f t="shared" si="325"/>
        <v/>
      </c>
    </row>
    <row r="18818" spans="9:9" x14ac:dyDescent="0.25">
      <c r="I18818" t="str">
        <f t="shared" si="325"/>
        <v/>
      </c>
    </row>
    <row r="18819" spans="9:9" x14ac:dyDescent="0.25">
      <c r="I18819" t="str">
        <f t="shared" si="325"/>
        <v/>
      </c>
    </row>
    <row r="18820" spans="9:9" x14ac:dyDescent="0.25">
      <c r="I18820" t="str">
        <f t="shared" si="325"/>
        <v/>
      </c>
    </row>
    <row r="18821" spans="9:9" x14ac:dyDescent="0.25">
      <c r="I18821" t="str">
        <f t="shared" si="325"/>
        <v/>
      </c>
    </row>
    <row r="18822" spans="9:9" x14ac:dyDescent="0.25">
      <c r="I18822" t="str">
        <f t="shared" ref="I18822:I18885" si="326">IF(OR(H18822="",H18822="(blank)"),"",1)</f>
        <v/>
      </c>
    </row>
    <row r="18823" spans="9:9" x14ac:dyDescent="0.25">
      <c r="I18823" t="str">
        <f t="shared" si="326"/>
        <v/>
      </c>
    </row>
    <row r="18824" spans="9:9" x14ac:dyDescent="0.25">
      <c r="I18824" t="str">
        <f t="shared" si="326"/>
        <v/>
      </c>
    </row>
    <row r="18825" spans="9:9" x14ac:dyDescent="0.25">
      <c r="I18825" t="str">
        <f t="shared" si="326"/>
        <v/>
      </c>
    </row>
    <row r="18826" spans="9:9" x14ac:dyDescent="0.25">
      <c r="I18826" t="str">
        <f t="shared" si="326"/>
        <v/>
      </c>
    </row>
    <row r="18827" spans="9:9" x14ac:dyDescent="0.25">
      <c r="I18827" t="str">
        <f t="shared" si="326"/>
        <v/>
      </c>
    </row>
    <row r="18828" spans="9:9" x14ac:dyDescent="0.25">
      <c r="I18828" t="str">
        <f t="shared" si="326"/>
        <v/>
      </c>
    </row>
    <row r="18829" spans="9:9" x14ac:dyDescent="0.25">
      <c r="I18829" t="str">
        <f t="shared" si="326"/>
        <v/>
      </c>
    </row>
    <row r="18830" spans="9:9" x14ac:dyDescent="0.25">
      <c r="I18830" t="str">
        <f t="shared" si="326"/>
        <v/>
      </c>
    </row>
    <row r="18831" spans="9:9" x14ac:dyDescent="0.25">
      <c r="I18831" t="str">
        <f t="shared" si="326"/>
        <v/>
      </c>
    </row>
    <row r="18832" spans="9:9" x14ac:dyDescent="0.25">
      <c r="I18832" t="str">
        <f t="shared" si="326"/>
        <v/>
      </c>
    </row>
    <row r="18833" spans="9:9" x14ac:dyDescent="0.25">
      <c r="I18833" t="str">
        <f t="shared" si="326"/>
        <v/>
      </c>
    </row>
    <row r="18834" spans="9:9" x14ac:dyDescent="0.25">
      <c r="I18834" t="str">
        <f t="shared" si="326"/>
        <v/>
      </c>
    </row>
    <row r="18835" spans="9:9" x14ac:dyDescent="0.25">
      <c r="I18835" t="str">
        <f t="shared" si="326"/>
        <v/>
      </c>
    </row>
    <row r="18836" spans="9:9" x14ac:dyDescent="0.25">
      <c r="I18836" t="str">
        <f t="shared" si="326"/>
        <v/>
      </c>
    </row>
    <row r="18837" spans="9:9" x14ac:dyDescent="0.25">
      <c r="I18837" t="str">
        <f t="shared" si="326"/>
        <v/>
      </c>
    </row>
    <row r="18838" spans="9:9" x14ac:dyDescent="0.25">
      <c r="I18838" t="str">
        <f t="shared" si="326"/>
        <v/>
      </c>
    </row>
    <row r="18839" spans="9:9" x14ac:dyDescent="0.25">
      <c r="I18839" t="str">
        <f t="shared" si="326"/>
        <v/>
      </c>
    </row>
    <row r="18840" spans="9:9" x14ac:dyDescent="0.25">
      <c r="I18840" t="str">
        <f t="shared" si="326"/>
        <v/>
      </c>
    </row>
    <row r="18841" spans="9:9" x14ac:dyDescent="0.25">
      <c r="I18841" t="str">
        <f t="shared" si="326"/>
        <v/>
      </c>
    </row>
    <row r="18842" spans="9:9" x14ac:dyDescent="0.25">
      <c r="I18842" t="str">
        <f t="shared" si="326"/>
        <v/>
      </c>
    </row>
    <row r="18843" spans="9:9" x14ac:dyDescent="0.25">
      <c r="I18843" t="str">
        <f t="shared" si="326"/>
        <v/>
      </c>
    </row>
    <row r="18844" spans="9:9" x14ac:dyDescent="0.25">
      <c r="I18844" t="str">
        <f t="shared" si="326"/>
        <v/>
      </c>
    </row>
    <row r="18845" spans="9:9" x14ac:dyDescent="0.25">
      <c r="I18845" t="str">
        <f t="shared" si="326"/>
        <v/>
      </c>
    </row>
    <row r="18846" spans="9:9" x14ac:dyDescent="0.25">
      <c r="I18846" t="str">
        <f t="shared" si="326"/>
        <v/>
      </c>
    </row>
    <row r="18847" spans="9:9" x14ac:dyDescent="0.25">
      <c r="I18847" t="str">
        <f t="shared" si="326"/>
        <v/>
      </c>
    </row>
    <row r="18848" spans="9:9" x14ac:dyDescent="0.25">
      <c r="I18848" t="str">
        <f t="shared" si="326"/>
        <v/>
      </c>
    </row>
    <row r="18849" spans="9:9" x14ac:dyDescent="0.25">
      <c r="I18849" t="str">
        <f t="shared" si="326"/>
        <v/>
      </c>
    </row>
    <row r="18850" spans="9:9" x14ac:dyDescent="0.25">
      <c r="I18850" t="str">
        <f t="shared" si="326"/>
        <v/>
      </c>
    </row>
    <row r="18851" spans="9:9" x14ac:dyDescent="0.25">
      <c r="I18851" t="str">
        <f t="shared" si="326"/>
        <v/>
      </c>
    </row>
    <row r="18852" spans="9:9" x14ac:dyDescent="0.25">
      <c r="I18852" t="str">
        <f t="shared" si="326"/>
        <v/>
      </c>
    </row>
    <row r="18853" spans="9:9" x14ac:dyDescent="0.25">
      <c r="I18853" t="str">
        <f t="shared" si="326"/>
        <v/>
      </c>
    </row>
    <row r="18854" spans="9:9" x14ac:dyDescent="0.25">
      <c r="I18854" t="str">
        <f t="shared" si="326"/>
        <v/>
      </c>
    </row>
    <row r="18855" spans="9:9" x14ac:dyDescent="0.25">
      <c r="I18855" t="str">
        <f t="shared" si="326"/>
        <v/>
      </c>
    </row>
    <row r="18856" spans="9:9" x14ac:dyDescent="0.25">
      <c r="I18856" t="str">
        <f t="shared" si="326"/>
        <v/>
      </c>
    </row>
    <row r="18857" spans="9:9" x14ac:dyDescent="0.25">
      <c r="I18857" t="str">
        <f t="shared" si="326"/>
        <v/>
      </c>
    </row>
    <row r="18858" spans="9:9" x14ac:dyDescent="0.25">
      <c r="I18858" t="str">
        <f t="shared" si="326"/>
        <v/>
      </c>
    </row>
    <row r="18859" spans="9:9" x14ac:dyDescent="0.25">
      <c r="I18859" t="str">
        <f t="shared" si="326"/>
        <v/>
      </c>
    </row>
    <row r="18860" spans="9:9" x14ac:dyDescent="0.25">
      <c r="I18860" t="str">
        <f t="shared" si="326"/>
        <v/>
      </c>
    </row>
    <row r="18861" spans="9:9" x14ac:dyDescent="0.25">
      <c r="I18861" t="str">
        <f t="shared" si="326"/>
        <v/>
      </c>
    </row>
    <row r="18862" spans="9:9" x14ac:dyDescent="0.25">
      <c r="I18862" t="str">
        <f t="shared" si="326"/>
        <v/>
      </c>
    </row>
    <row r="18863" spans="9:9" x14ac:dyDescent="0.25">
      <c r="I18863" t="str">
        <f t="shared" si="326"/>
        <v/>
      </c>
    </row>
    <row r="18864" spans="9:9" x14ac:dyDescent="0.25">
      <c r="I18864" t="str">
        <f t="shared" si="326"/>
        <v/>
      </c>
    </row>
    <row r="18865" spans="9:9" x14ac:dyDescent="0.25">
      <c r="I18865" t="str">
        <f t="shared" si="326"/>
        <v/>
      </c>
    </row>
    <row r="18866" spans="9:9" x14ac:dyDescent="0.25">
      <c r="I18866" t="str">
        <f t="shared" si="326"/>
        <v/>
      </c>
    </row>
    <row r="18867" spans="9:9" x14ac:dyDescent="0.25">
      <c r="I18867" t="str">
        <f t="shared" si="326"/>
        <v/>
      </c>
    </row>
    <row r="18868" spans="9:9" x14ac:dyDescent="0.25">
      <c r="I18868" t="str">
        <f t="shared" si="326"/>
        <v/>
      </c>
    </row>
    <row r="18869" spans="9:9" x14ac:dyDescent="0.25">
      <c r="I18869" t="str">
        <f t="shared" si="326"/>
        <v/>
      </c>
    </row>
    <row r="18870" spans="9:9" x14ac:dyDescent="0.25">
      <c r="I18870" t="str">
        <f t="shared" si="326"/>
        <v/>
      </c>
    </row>
    <row r="18871" spans="9:9" x14ac:dyDescent="0.25">
      <c r="I18871" t="str">
        <f t="shared" si="326"/>
        <v/>
      </c>
    </row>
    <row r="18872" spans="9:9" x14ac:dyDescent="0.25">
      <c r="I18872" t="str">
        <f t="shared" si="326"/>
        <v/>
      </c>
    </row>
    <row r="18873" spans="9:9" x14ac:dyDescent="0.25">
      <c r="I18873" t="str">
        <f t="shared" si="326"/>
        <v/>
      </c>
    </row>
    <row r="18874" spans="9:9" x14ac:dyDescent="0.25">
      <c r="I18874" t="str">
        <f t="shared" si="326"/>
        <v/>
      </c>
    </row>
    <row r="18875" spans="9:9" x14ac:dyDescent="0.25">
      <c r="I18875" t="str">
        <f t="shared" si="326"/>
        <v/>
      </c>
    </row>
    <row r="18876" spans="9:9" x14ac:dyDescent="0.25">
      <c r="I18876" t="str">
        <f t="shared" si="326"/>
        <v/>
      </c>
    </row>
    <row r="18877" spans="9:9" x14ac:dyDescent="0.25">
      <c r="I18877" t="str">
        <f t="shared" si="326"/>
        <v/>
      </c>
    </row>
    <row r="18878" spans="9:9" x14ac:dyDescent="0.25">
      <c r="I18878" t="str">
        <f t="shared" si="326"/>
        <v/>
      </c>
    </row>
    <row r="18879" spans="9:9" x14ac:dyDescent="0.25">
      <c r="I18879" t="str">
        <f t="shared" si="326"/>
        <v/>
      </c>
    </row>
    <row r="18880" spans="9:9" x14ac:dyDescent="0.25">
      <c r="I18880" t="str">
        <f t="shared" si="326"/>
        <v/>
      </c>
    </row>
    <row r="18881" spans="9:9" x14ac:dyDescent="0.25">
      <c r="I18881" t="str">
        <f t="shared" si="326"/>
        <v/>
      </c>
    </row>
    <row r="18882" spans="9:9" x14ac:dyDescent="0.25">
      <c r="I18882" t="str">
        <f t="shared" si="326"/>
        <v/>
      </c>
    </row>
    <row r="18883" spans="9:9" x14ac:dyDescent="0.25">
      <c r="I18883" t="str">
        <f t="shared" si="326"/>
        <v/>
      </c>
    </row>
    <row r="18884" spans="9:9" x14ac:dyDescent="0.25">
      <c r="I18884" t="str">
        <f t="shared" si="326"/>
        <v/>
      </c>
    </row>
    <row r="18885" spans="9:9" x14ac:dyDescent="0.25">
      <c r="I18885" t="str">
        <f t="shared" si="326"/>
        <v/>
      </c>
    </row>
    <row r="18886" spans="9:9" x14ac:dyDescent="0.25">
      <c r="I18886" t="str">
        <f t="shared" ref="I18886:I18949" si="327">IF(OR(H18886="",H18886="(blank)"),"",1)</f>
        <v/>
      </c>
    </row>
    <row r="18887" spans="9:9" x14ac:dyDescent="0.25">
      <c r="I18887" t="str">
        <f t="shared" si="327"/>
        <v/>
      </c>
    </row>
    <row r="18888" spans="9:9" x14ac:dyDescent="0.25">
      <c r="I18888" t="str">
        <f t="shared" si="327"/>
        <v/>
      </c>
    </row>
    <row r="18889" spans="9:9" x14ac:dyDescent="0.25">
      <c r="I18889" t="str">
        <f t="shared" si="327"/>
        <v/>
      </c>
    </row>
    <row r="18890" spans="9:9" x14ac:dyDescent="0.25">
      <c r="I18890" t="str">
        <f t="shared" si="327"/>
        <v/>
      </c>
    </row>
    <row r="18891" spans="9:9" x14ac:dyDescent="0.25">
      <c r="I18891" t="str">
        <f t="shared" si="327"/>
        <v/>
      </c>
    </row>
    <row r="18892" spans="9:9" x14ac:dyDescent="0.25">
      <c r="I18892" t="str">
        <f t="shared" si="327"/>
        <v/>
      </c>
    </row>
    <row r="18893" spans="9:9" x14ac:dyDescent="0.25">
      <c r="I18893" t="str">
        <f t="shared" si="327"/>
        <v/>
      </c>
    </row>
    <row r="18894" spans="9:9" x14ac:dyDescent="0.25">
      <c r="I18894" t="str">
        <f t="shared" si="327"/>
        <v/>
      </c>
    </row>
    <row r="18895" spans="9:9" x14ac:dyDescent="0.25">
      <c r="I18895" t="str">
        <f t="shared" si="327"/>
        <v/>
      </c>
    </row>
    <row r="18896" spans="9:9" x14ac:dyDescent="0.25">
      <c r="I18896" t="str">
        <f t="shared" si="327"/>
        <v/>
      </c>
    </row>
    <row r="18897" spans="9:9" x14ac:dyDescent="0.25">
      <c r="I18897" t="str">
        <f t="shared" si="327"/>
        <v/>
      </c>
    </row>
    <row r="18898" spans="9:9" x14ac:dyDescent="0.25">
      <c r="I18898" t="str">
        <f t="shared" si="327"/>
        <v/>
      </c>
    </row>
    <row r="18899" spans="9:9" x14ac:dyDescent="0.25">
      <c r="I18899" t="str">
        <f t="shared" si="327"/>
        <v/>
      </c>
    </row>
    <row r="18900" spans="9:9" x14ac:dyDescent="0.25">
      <c r="I18900" t="str">
        <f t="shared" si="327"/>
        <v/>
      </c>
    </row>
    <row r="18901" spans="9:9" x14ac:dyDescent="0.25">
      <c r="I18901" t="str">
        <f t="shared" si="327"/>
        <v/>
      </c>
    </row>
    <row r="18902" spans="9:9" x14ac:dyDescent="0.25">
      <c r="I18902" t="str">
        <f t="shared" si="327"/>
        <v/>
      </c>
    </row>
    <row r="18903" spans="9:9" x14ac:dyDescent="0.25">
      <c r="I18903" t="str">
        <f t="shared" si="327"/>
        <v/>
      </c>
    </row>
    <row r="18904" spans="9:9" x14ac:dyDescent="0.25">
      <c r="I18904" t="str">
        <f t="shared" si="327"/>
        <v/>
      </c>
    </row>
    <row r="18905" spans="9:9" x14ac:dyDescent="0.25">
      <c r="I18905" t="str">
        <f t="shared" si="327"/>
        <v/>
      </c>
    </row>
    <row r="18906" spans="9:9" x14ac:dyDescent="0.25">
      <c r="I18906" t="str">
        <f t="shared" si="327"/>
        <v/>
      </c>
    </row>
    <row r="18907" spans="9:9" x14ac:dyDescent="0.25">
      <c r="I18907" t="str">
        <f t="shared" si="327"/>
        <v/>
      </c>
    </row>
    <row r="18908" spans="9:9" x14ac:dyDescent="0.25">
      <c r="I18908" t="str">
        <f t="shared" si="327"/>
        <v/>
      </c>
    </row>
    <row r="18909" spans="9:9" x14ac:dyDescent="0.25">
      <c r="I18909" t="str">
        <f t="shared" si="327"/>
        <v/>
      </c>
    </row>
    <row r="18910" spans="9:9" x14ac:dyDescent="0.25">
      <c r="I18910" t="str">
        <f t="shared" si="327"/>
        <v/>
      </c>
    </row>
    <row r="18911" spans="9:9" x14ac:dyDescent="0.25">
      <c r="I18911" t="str">
        <f t="shared" si="327"/>
        <v/>
      </c>
    </row>
    <row r="18912" spans="9:9" x14ac:dyDescent="0.25">
      <c r="I18912" t="str">
        <f t="shared" si="327"/>
        <v/>
      </c>
    </row>
    <row r="18913" spans="9:9" x14ac:dyDescent="0.25">
      <c r="I18913" t="str">
        <f t="shared" si="327"/>
        <v/>
      </c>
    </row>
    <row r="18914" spans="9:9" x14ac:dyDescent="0.25">
      <c r="I18914" t="str">
        <f t="shared" si="327"/>
        <v/>
      </c>
    </row>
    <row r="18915" spans="9:9" x14ac:dyDescent="0.25">
      <c r="I18915" t="str">
        <f t="shared" si="327"/>
        <v/>
      </c>
    </row>
    <row r="18916" spans="9:9" x14ac:dyDescent="0.25">
      <c r="I18916" t="str">
        <f t="shared" si="327"/>
        <v/>
      </c>
    </row>
    <row r="18917" spans="9:9" x14ac:dyDescent="0.25">
      <c r="I18917" t="str">
        <f t="shared" si="327"/>
        <v/>
      </c>
    </row>
    <row r="18918" spans="9:9" x14ac:dyDescent="0.25">
      <c r="I18918" t="str">
        <f t="shared" si="327"/>
        <v/>
      </c>
    </row>
    <row r="18919" spans="9:9" x14ac:dyDescent="0.25">
      <c r="I18919" t="str">
        <f t="shared" si="327"/>
        <v/>
      </c>
    </row>
    <row r="18920" spans="9:9" x14ac:dyDescent="0.25">
      <c r="I18920" t="str">
        <f t="shared" si="327"/>
        <v/>
      </c>
    </row>
    <row r="18921" spans="9:9" x14ac:dyDescent="0.25">
      <c r="I18921" t="str">
        <f t="shared" si="327"/>
        <v/>
      </c>
    </row>
    <row r="18922" spans="9:9" x14ac:dyDescent="0.25">
      <c r="I18922" t="str">
        <f t="shared" si="327"/>
        <v/>
      </c>
    </row>
    <row r="18923" spans="9:9" x14ac:dyDescent="0.25">
      <c r="I18923" t="str">
        <f t="shared" si="327"/>
        <v/>
      </c>
    </row>
    <row r="18924" spans="9:9" x14ac:dyDescent="0.25">
      <c r="I18924" t="str">
        <f t="shared" si="327"/>
        <v/>
      </c>
    </row>
    <row r="18925" spans="9:9" x14ac:dyDescent="0.25">
      <c r="I18925" t="str">
        <f t="shared" si="327"/>
        <v/>
      </c>
    </row>
    <row r="18926" spans="9:9" x14ac:dyDescent="0.25">
      <c r="I18926" t="str">
        <f t="shared" si="327"/>
        <v/>
      </c>
    </row>
    <row r="18927" spans="9:9" x14ac:dyDescent="0.25">
      <c r="I18927" t="str">
        <f t="shared" si="327"/>
        <v/>
      </c>
    </row>
    <row r="18928" spans="9:9" x14ac:dyDescent="0.25">
      <c r="I18928" t="str">
        <f t="shared" si="327"/>
        <v/>
      </c>
    </row>
    <row r="18929" spans="9:9" x14ac:dyDescent="0.25">
      <c r="I18929" t="str">
        <f t="shared" si="327"/>
        <v/>
      </c>
    </row>
    <row r="18930" spans="9:9" x14ac:dyDescent="0.25">
      <c r="I18930" t="str">
        <f t="shared" si="327"/>
        <v/>
      </c>
    </row>
    <row r="18931" spans="9:9" x14ac:dyDescent="0.25">
      <c r="I18931" t="str">
        <f t="shared" si="327"/>
        <v/>
      </c>
    </row>
    <row r="18932" spans="9:9" x14ac:dyDescent="0.25">
      <c r="I18932" t="str">
        <f t="shared" si="327"/>
        <v/>
      </c>
    </row>
    <row r="18933" spans="9:9" x14ac:dyDescent="0.25">
      <c r="I18933" t="str">
        <f t="shared" si="327"/>
        <v/>
      </c>
    </row>
    <row r="18934" spans="9:9" x14ac:dyDescent="0.25">
      <c r="I18934" t="str">
        <f t="shared" si="327"/>
        <v/>
      </c>
    </row>
    <row r="18935" spans="9:9" x14ac:dyDescent="0.25">
      <c r="I18935" t="str">
        <f t="shared" si="327"/>
        <v/>
      </c>
    </row>
    <row r="18936" spans="9:9" x14ac:dyDescent="0.25">
      <c r="I18936" t="str">
        <f t="shared" si="327"/>
        <v/>
      </c>
    </row>
    <row r="18937" spans="9:9" x14ac:dyDescent="0.25">
      <c r="I18937" t="str">
        <f t="shared" si="327"/>
        <v/>
      </c>
    </row>
    <row r="18938" spans="9:9" x14ac:dyDescent="0.25">
      <c r="I18938" t="str">
        <f t="shared" si="327"/>
        <v/>
      </c>
    </row>
    <row r="18939" spans="9:9" x14ac:dyDescent="0.25">
      <c r="I18939" t="str">
        <f t="shared" si="327"/>
        <v/>
      </c>
    </row>
    <row r="18940" spans="9:9" x14ac:dyDescent="0.25">
      <c r="I18940" t="str">
        <f t="shared" si="327"/>
        <v/>
      </c>
    </row>
    <row r="18941" spans="9:9" x14ac:dyDescent="0.25">
      <c r="I18941" t="str">
        <f t="shared" si="327"/>
        <v/>
      </c>
    </row>
    <row r="18942" spans="9:9" x14ac:dyDescent="0.25">
      <c r="I18942" t="str">
        <f t="shared" si="327"/>
        <v/>
      </c>
    </row>
    <row r="18943" spans="9:9" x14ac:dyDescent="0.25">
      <c r="I18943" t="str">
        <f t="shared" si="327"/>
        <v/>
      </c>
    </row>
    <row r="18944" spans="9:9" x14ac:dyDescent="0.25">
      <c r="I18944" t="str">
        <f t="shared" si="327"/>
        <v/>
      </c>
    </row>
    <row r="18945" spans="9:9" x14ac:dyDescent="0.25">
      <c r="I18945" t="str">
        <f t="shared" si="327"/>
        <v/>
      </c>
    </row>
    <row r="18946" spans="9:9" x14ac:dyDescent="0.25">
      <c r="I18946" t="str">
        <f t="shared" si="327"/>
        <v/>
      </c>
    </row>
    <row r="18947" spans="9:9" x14ac:dyDescent="0.25">
      <c r="I18947" t="str">
        <f t="shared" si="327"/>
        <v/>
      </c>
    </row>
    <row r="18948" spans="9:9" x14ac:dyDescent="0.25">
      <c r="I18948" t="str">
        <f t="shared" si="327"/>
        <v/>
      </c>
    </row>
    <row r="18949" spans="9:9" x14ac:dyDescent="0.25">
      <c r="I18949" t="str">
        <f t="shared" si="327"/>
        <v/>
      </c>
    </row>
    <row r="18950" spans="9:9" x14ac:dyDescent="0.25">
      <c r="I18950" t="str">
        <f t="shared" ref="I18950:I19013" si="328">IF(OR(H18950="",H18950="(blank)"),"",1)</f>
        <v/>
      </c>
    </row>
    <row r="18951" spans="9:9" x14ac:dyDescent="0.25">
      <c r="I18951" t="str">
        <f t="shared" si="328"/>
        <v/>
      </c>
    </row>
    <row r="18952" spans="9:9" x14ac:dyDescent="0.25">
      <c r="I18952" t="str">
        <f t="shared" si="328"/>
        <v/>
      </c>
    </row>
    <row r="18953" spans="9:9" x14ac:dyDescent="0.25">
      <c r="I18953" t="str">
        <f t="shared" si="328"/>
        <v/>
      </c>
    </row>
    <row r="18954" spans="9:9" x14ac:dyDescent="0.25">
      <c r="I18954" t="str">
        <f t="shared" si="328"/>
        <v/>
      </c>
    </row>
    <row r="18955" spans="9:9" x14ac:dyDescent="0.25">
      <c r="I18955" t="str">
        <f t="shared" si="328"/>
        <v/>
      </c>
    </row>
    <row r="18956" spans="9:9" x14ac:dyDescent="0.25">
      <c r="I18956" t="str">
        <f t="shared" si="328"/>
        <v/>
      </c>
    </row>
    <row r="18957" spans="9:9" x14ac:dyDescent="0.25">
      <c r="I18957" t="str">
        <f t="shared" si="328"/>
        <v/>
      </c>
    </row>
    <row r="18958" spans="9:9" x14ac:dyDescent="0.25">
      <c r="I18958" t="str">
        <f t="shared" si="328"/>
        <v/>
      </c>
    </row>
    <row r="18959" spans="9:9" x14ac:dyDescent="0.25">
      <c r="I18959" t="str">
        <f t="shared" si="328"/>
        <v/>
      </c>
    </row>
    <row r="18960" spans="9:9" x14ac:dyDescent="0.25">
      <c r="I18960" t="str">
        <f t="shared" si="328"/>
        <v/>
      </c>
    </row>
    <row r="18961" spans="9:9" x14ac:dyDescent="0.25">
      <c r="I18961" t="str">
        <f t="shared" si="328"/>
        <v/>
      </c>
    </row>
    <row r="18962" spans="9:9" x14ac:dyDescent="0.25">
      <c r="I18962" t="str">
        <f t="shared" si="328"/>
        <v/>
      </c>
    </row>
    <row r="18963" spans="9:9" x14ac:dyDescent="0.25">
      <c r="I18963" t="str">
        <f t="shared" si="328"/>
        <v/>
      </c>
    </row>
    <row r="18964" spans="9:9" x14ac:dyDescent="0.25">
      <c r="I18964" t="str">
        <f t="shared" si="328"/>
        <v/>
      </c>
    </row>
    <row r="18965" spans="9:9" x14ac:dyDescent="0.25">
      <c r="I18965" t="str">
        <f t="shared" si="328"/>
        <v/>
      </c>
    </row>
    <row r="18966" spans="9:9" x14ac:dyDescent="0.25">
      <c r="I18966" t="str">
        <f t="shared" si="328"/>
        <v/>
      </c>
    </row>
    <row r="18967" spans="9:9" x14ac:dyDescent="0.25">
      <c r="I18967" t="str">
        <f t="shared" si="328"/>
        <v/>
      </c>
    </row>
    <row r="18968" spans="9:9" x14ac:dyDescent="0.25">
      <c r="I18968" t="str">
        <f t="shared" si="328"/>
        <v/>
      </c>
    </row>
    <row r="18969" spans="9:9" x14ac:dyDescent="0.25">
      <c r="I18969" t="str">
        <f t="shared" si="328"/>
        <v/>
      </c>
    </row>
    <row r="18970" spans="9:9" x14ac:dyDescent="0.25">
      <c r="I18970" t="str">
        <f t="shared" si="328"/>
        <v/>
      </c>
    </row>
    <row r="18971" spans="9:9" x14ac:dyDescent="0.25">
      <c r="I18971" t="str">
        <f t="shared" si="328"/>
        <v/>
      </c>
    </row>
    <row r="18972" spans="9:9" x14ac:dyDescent="0.25">
      <c r="I18972" t="str">
        <f t="shared" si="328"/>
        <v/>
      </c>
    </row>
    <row r="18973" spans="9:9" x14ac:dyDescent="0.25">
      <c r="I18973" t="str">
        <f t="shared" si="328"/>
        <v/>
      </c>
    </row>
    <row r="18974" spans="9:9" x14ac:dyDescent="0.25">
      <c r="I18974" t="str">
        <f t="shared" si="328"/>
        <v/>
      </c>
    </row>
    <row r="18975" spans="9:9" x14ac:dyDescent="0.25">
      <c r="I18975" t="str">
        <f t="shared" si="328"/>
        <v/>
      </c>
    </row>
    <row r="18976" spans="9:9" x14ac:dyDescent="0.25">
      <c r="I18976" t="str">
        <f t="shared" si="328"/>
        <v/>
      </c>
    </row>
    <row r="18977" spans="9:9" x14ac:dyDescent="0.25">
      <c r="I18977" t="str">
        <f t="shared" si="328"/>
        <v/>
      </c>
    </row>
    <row r="18978" spans="9:9" x14ac:dyDescent="0.25">
      <c r="I18978" t="str">
        <f t="shared" si="328"/>
        <v/>
      </c>
    </row>
    <row r="18979" spans="9:9" x14ac:dyDescent="0.25">
      <c r="I18979" t="str">
        <f t="shared" si="328"/>
        <v/>
      </c>
    </row>
    <row r="18980" spans="9:9" x14ac:dyDescent="0.25">
      <c r="I18980" t="str">
        <f t="shared" si="328"/>
        <v/>
      </c>
    </row>
    <row r="18981" spans="9:9" x14ac:dyDescent="0.25">
      <c r="I18981" t="str">
        <f t="shared" si="328"/>
        <v/>
      </c>
    </row>
    <row r="18982" spans="9:9" x14ac:dyDescent="0.25">
      <c r="I18982" t="str">
        <f t="shared" si="328"/>
        <v/>
      </c>
    </row>
    <row r="18983" spans="9:9" x14ac:dyDescent="0.25">
      <c r="I18983" t="str">
        <f t="shared" si="328"/>
        <v/>
      </c>
    </row>
    <row r="18984" spans="9:9" x14ac:dyDescent="0.25">
      <c r="I18984" t="str">
        <f t="shared" si="328"/>
        <v/>
      </c>
    </row>
    <row r="18985" spans="9:9" x14ac:dyDescent="0.25">
      <c r="I18985" t="str">
        <f t="shared" si="328"/>
        <v/>
      </c>
    </row>
    <row r="18986" spans="9:9" x14ac:dyDescent="0.25">
      <c r="I18986" t="str">
        <f t="shared" si="328"/>
        <v/>
      </c>
    </row>
    <row r="18987" spans="9:9" x14ac:dyDescent="0.25">
      <c r="I18987" t="str">
        <f t="shared" si="328"/>
        <v/>
      </c>
    </row>
    <row r="18988" spans="9:9" x14ac:dyDescent="0.25">
      <c r="I18988" t="str">
        <f t="shared" si="328"/>
        <v/>
      </c>
    </row>
    <row r="18989" spans="9:9" x14ac:dyDescent="0.25">
      <c r="I18989" t="str">
        <f t="shared" si="328"/>
        <v/>
      </c>
    </row>
    <row r="18990" spans="9:9" x14ac:dyDescent="0.25">
      <c r="I18990" t="str">
        <f t="shared" si="328"/>
        <v/>
      </c>
    </row>
    <row r="18991" spans="9:9" x14ac:dyDescent="0.25">
      <c r="I18991" t="str">
        <f t="shared" si="328"/>
        <v/>
      </c>
    </row>
    <row r="18992" spans="9:9" x14ac:dyDescent="0.25">
      <c r="I18992" t="str">
        <f t="shared" si="328"/>
        <v/>
      </c>
    </row>
    <row r="18993" spans="9:9" x14ac:dyDescent="0.25">
      <c r="I18993" t="str">
        <f t="shared" si="328"/>
        <v/>
      </c>
    </row>
    <row r="18994" spans="9:9" x14ac:dyDescent="0.25">
      <c r="I18994" t="str">
        <f t="shared" si="328"/>
        <v/>
      </c>
    </row>
    <row r="18995" spans="9:9" x14ac:dyDescent="0.25">
      <c r="I18995" t="str">
        <f t="shared" si="328"/>
        <v/>
      </c>
    </row>
    <row r="18996" spans="9:9" x14ac:dyDescent="0.25">
      <c r="I18996" t="str">
        <f t="shared" si="328"/>
        <v/>
      </c>
    </row>
    <row r="18997" spans="9:9" x14ac:dyDescent="0.25">
      <c r="I18997" t="str">
        <f t="shared" si="328"/>
        <v/>
      </c>
    </row>
    <row r="18998" spans="9:9" x14ac:dyDescent="0.25">
      <c r="I18998" t="str">
        <f t="shared" si="328"/>
        <v/>
      </c>
    </row>
    <row r="18999" spans="9:9" x14ac:dyDescent="0.25">
      <c r="I18999" t="str">
        <f t="shared" si="328"/>
        <v/>
      </c>
    </row>
    <row r="19000" spans="9:9" x14ac:dyDescent="0.25">
      <c r="I19000" t="str">
        <f t="shared" si="328"/>
        <v/>
      </c>
    </row>
    <row r="19001" spans="9:9" x14ac:dyDescent="0.25">
      <c r="I19001" t="str">
        <f t="shared" si="328"/>
        <v/>
      </c>
    </row>
    <row r="19002" spans="9:9" x14ac:dyDescent="0.25">
      <c r="I19002" t="str">
        <f t="shared" si="328"/>
        <v/>
      </c>
    </row>
    <row r="19003" spans="9:9" x14ac:dyDescent="0.25">
      <c r="I19003" t="str">
        <f t="shared" si="328"/>
        <v/>
      </c>
    </row>
    <row r="19004" spans="9:9" x14ac:dyDescent="0.25">
      <c r="I19004" t="str">
        <f t="shared" si="328"/>
        <v/>
      </c>
    </row>
    <row r="19005" spans="9:9" x14ac:dyDescent="0.25">
      <c r="I19005" t="str">
        <f t="shared" si="328"/>
        <v/>
      </c>
    </row>
    <row r="19006" spans="9:9" x14ac:dyDescent="0.25">
      <c r="I19006" t="str">
        <f t="shared" si="328"/>
        <v/>
      </c>
    </row>
    <row r="19007" spans="9:9" x14ac:dyDescent="0.25">
      <c r="I19007" t="str">
        <f t="shared" si="328"/>
        <v/>
      </c>
    </row>
    <row r="19008" spans="9:9" x14ac:dyDescent="0.25">
      <c r="I19008" t="str">
        <f t="shared" si="328"/>
        <v/>
      </c>
    </row>
    <row r="19009" spans="9:9" x14ac:dyDescent="0.25">
      <c r="I19009" t="str">
        <f t="shared" si="328"/>
        <v/>
      </c>
    </row>
    <row r="19010" spans="9:9" x14ac:dyDescent="0.25">
      <c r="I19010" t="str">
        <f t="shared" si="328"/>
        <v/>
      </c>
    </row>
    <row r="19011" spans="9:9" x14ac:dyDescent="0.25">
      <c r="I19011" t="str">
        <f t="shared" si="328"/>
        <v/>
      </c>
    </row>
    <row r="19012" spans="9:9" x14ac:dyDescent="0.25">
      <c r="I19012" t="str">
        <f t="shared" si="328"/>
        <v/>
      </c>
    </row>
    <row r="19013" spans="9:9" x14ac:dyDescent="0.25">
      <c r="I19013" t="str">
        <f t="shared" si="328"/>
        <v/>
      </c>
    </row>
    <row r="19014" spans="9:9" x14ac:dyDescent="0.25">
      <c r="I19014" t="str">
        <f t="shared" ref="I19014:I19077" si="329">IF(OR(H19014="",H19014="(blank)"),"",1)</f>
        <v/>
      </c>
    </row>
    <row r="19015" spans="9:9" x14ac:dyDescent="0.25">
      <c r="I19015" t="str">
        <f t="shared" si="329"/>
        <v/>
      </c>
    </row>
    <row r="19016" spans="9:9" x14ac:dyDescent="0.25">
      <c r="I19016" t="str">
        <f t="shared" si="329"/>
        <v/>
      </c>
    </row>
    <row r="19017" spans="9:9" x14ac:dyDescent="0.25">
      <c r="I19017" t="str">
        <f t="shared" si="329"/>
        <v/>
      </c>
    </row>
    <row r="19018" spans="9:9" x14ac:dyDescent="0.25">
      <c r="I19018" t="str">
        <f t="shared" si="329"/>
        <v/>
      </c>
    </row>
    <row r="19019" spans="9:9" x14ac:dyDescent="0.25">
      <c r="I19019" t="str">
        <f t="shared" si="329"/>
        <v/>
      </c>
    </row>
    <row r="19020" spans="9:9" x14ac:dyDescent="0.25">
      <c r="I19020" t="str">
        <f t="shared" si="329"/>
        <v/>
      </c>
    </row>
    <row r="19021" spans="9:9" x14ac:dyDescent="0.25">
      <c r="I19021" t="str">
        <f t="shared" si="329"/>
        <v/>
      </c>
    </row>
    <row r="19022" spans="9:9" x14ac:dyDescent="0.25">
      <c r="I19022" t="str">
        <f t="shared" si="329"/>
        <v/>
      </c>
    </row>
    <row r="19023" spans="9:9" x14ac:dyDescent="0.25">
      <c r="I19023" t="str">
        <f t="shared" si="329"/>
        <v/>
      </c>
    </row>
    <row r="19024" spans="9:9" x14ac:dyDescent="0.25">
      <c r="I19024" t="str">
        <f t="shared" si="329"/>
        <v/>
      </c>
    </row>
    <row r="19025" spans="9:9" x14ac:dyDescent="0.25">
      <c r="I19025" t="str">
        <f t="shared" si="329"/>
        <v/>
      </c>
    </row>
    <row r="19026" spans="9:9" x14ac:dyDescent="0.25">
      <c r="I19026" t="str">
        <f t="shared" si="329"/>
        <v/>
      </c>
    </row>
    <row r="19027" spans="9:9" x14ac:dyDescent="0.25">
      <c r="I19027" t="str">
        <f t="shared" si="329"/>
        <v/>
      </c>
    </row>
    <row r="19028" spans="9:9" x14ac:dyDescent="0.25">
      <c r="I19028" t="str">
        <f t="shared" si="329"/>
        <v/>
      </c>
    </row>
    <row r="19029" spans="9:9" x14ac:dyDescent="0.25">
      <c r="I19029" t="str">
        <f t="shared" si="329"/>
        <v/>
      </c>
    </row>
    <row r="19030" spans="9:9" x14ac:dyDescent="0.25">
      <c r="I19030" t="str">
        <f t="shared" si="329"/>
        <v/>
      </c>
    </row>
    <row r="19031" spans="9:9" x14ac:dyDescent="0.25">
      <c r="I19031" t="str">
        <f t="shared" si="329"/>
        <v/>
      </c>
    </row>
    <row r="19032" spans="9:9" x14ac:dyDescent="0.25">
      <c r="I19032" t="str">
        <f t="shared" si="329"/>
        <v/>
      </c>
    </row>
    <row r="19033" spans="9:9" x14ac:dyDescent="0.25">
      <c r="I19033" t="str">
        <f t="shared" si="329"/>
        <v/>
      </c>
    </row>
    <row r="19034" spans="9:9" x14ac:dyDescent="0.25">
      <c r="I19034" t="str">
        <f t="shared" si="329"/>
        <v/>
      </c>
    </row>
    <row r="19035" spans="9:9" x14ac:dyDescent="0.25">
      <c r="I19035" t="str">
        <f t="shared" si="329"/>
        <v/>
      </c>
    </row>
    <row r="19036" spans="9:9" x14ac:dyDescent="0.25">
      <c r="I19036" t="str">
        <f t="shared" si="329"/>
        <v/>
      </c>
    </row>
    <row r="19037" spans="9:9" x14ac:dyDescent="0.25">
      <c r="I19037" t="str">
        <f t="shared" si="329"/>
        <v/>
      </c>
    </row>
    <row r="19038" spans="9:9" x14ac:dyDescent="0.25">
      <c r="I19038" t="str">
        <f t="shared" si="329"/>
        <v/>
      </c>
    </row>
    <row r="19039" spans="9:9" x14ac:dyDescent="0.25">
      <c r="I19039" t="str">
        <f t="shared" si="329"/>
        <v/>
      </c>
    </row>
    <row r="19040" spans="9:9" x14ac:dyDescent="0.25">
      <c r="I19040" t="str">
        <f t="shared" si="329"/>
        <v/>
      </c>
    </row>
    <row r="19041" spans="9:9" x14ac:dyDescent="0.25">
      <c r="I19041" t="str">
        <f t="shared" si="329"/>
        <v/>
      </c>
    </row>
    <row r="19042" spans="9:9" x14ac:dyDescent="0.25">
      <c r="I19042" t="str">
        <f t="shared" si="329"/>
        <v/>
      </c>
    </row>
    <row r="19043" spans="9:9" x14ac:dyDescent="0.25">
      <c r="I19043" t="str">
        <f t="shared" si="329"/>
        <v/>
      </c>
    </row>
    <row r="19044" spans="9:9" x14ac:dyDescent="0.25">
      <c r="I19044" t="str">
        <f t="shared" si="329"/>
        <v/>
      </c>
    </row>
    <row r="19045" spans="9:9" x14ac:dyDescent="0.25">
      <c r="I19045" t="str">
        <f t="shared" si="329"/>
        <v/>
      </c>
    </row>
    <row r="19046" spans="9:9" x14ac:dyDescent="0.25">
      <c r="I19046" t="str">
        <f t="shared" si="329"/>
        <v/>
      </c>
    </row>
    <row r="19047" spans="9:9" x14ac:dyDescent="0.25">
      <c r="I19047" t="str">
        <f t="shared" si="329"/>
        <v/>
      </c>
    </row>
    <row r="19048" spans="9:9" x14ac:dyDescent="0.25">
      <c r="I19048" t="str">
        <f t="shared" si="329"/>
        <v/>
      </c>
    </row>
    <row r="19049" spans="9:9" x14ac:dyDescent="0.25">
      <c r="I19049" t="str">
        <f t="shared" si="329"/>
        <v/>
      </c>
    </row>
    <row r="19050" spans="9:9" x14ac:dyDescent="0.25">
      <c r="I19050" t="str">
        <f t="shared" si="329"/>
        <v/>
      </c>
    </row>
    <row r="19051" spans="9:9" x14ac:dyDescent="0.25">
      <c r="I19051" t="str">
        <f t="shared" si="329"/>
        <v/>
      </c>
    </row>
    <row r="19052" spans="9:9" x14ac:dyDescent="0.25">
      <c r="I19052" t="str">
        <f t="shared" si="329"/>
        <v/>
      </c>
    </row>
    <row r="19053" spans="9:9" x14ac:dyDescent="0.25">
      <c r="I19053" t="str">
        <f t="shared" si="329"/>
        <v/>
      </c>
    </row>
    <row r="19054" spans="9:9" x14ac:dyDescent="0.25">
      <c r="I19054" t="str">
        <f t="shared" si="329"/>
        <v/>
      </c>
    </row>
    <row r="19055" spans="9:9" x14ac:dyDescent="0.25">
      <c r="I19055" t="str">
        <f t="shared" si="329"/>
        <v/>
      </c>
    </row>
    <row r="19056" spans="9:9" x14ac:dyDescent="0.25">
      <c r="I19056" t="str">
        <f t="shared" si="329"/>
        <v/>
      </c>
    </row>
    <row r="19057" spans="9:9" x14ac:dyDescent="0.25">
      <c r="I19057" t="str">
        <f t="shared" si="329"/>
        <v/>
      </c>
    </row>
    <row r="19058" spans="9:9" x14ac:dyDescent="0.25">
      <c r="I19058" t="str">
        <f t="shared" si="329"/>
        <v/>
      </c>
    </row>
    <row r="19059" spans="9:9" x14ac:dyDescent="0.25">
      <c r="I19059" t="str">
        <f t="shared" si="329"/>
        <v/>
      </c>
    </row>
    <row r="19060" spans="9:9" x14ac:dyDescent="0.25">
      <c r="I19060" t="str">
        <f t="shared" si="329"/>
        <v/>
      </c>
    </row>
    <row r="19061" spans="9:9" x14ac:dyDescent="0.25">
      <c r="I19061" t="str">
        <f t="shared" si="329"/>
        <v/>
      </c>
    </row>
    <row r="19062" spans="9:9" x14ac:dyDescent="0.25">
      <c r="I19062" t="str">
        <f t="shared" si="329"/>
        <v/>
      </c>
    </row>
    <row r="19063" spans="9:9" x14ac:dyDescent="0.25">
      <c r="I19063" t="str">
        <f t="shared" si="329"/>
        <v/>
      </c>
    </row>
    <row r="19064" spans="9:9" x14ac:dyDescent="0.25">
      <c r="I19064" t="str">
        <f t="shared" si="329"/>
        <v/>
      </c>
    </row>
    <row r="19065" spans="9:9" x14ac:dyDescent="0.25">
      <c r="I19065" t="str">
        <f t="shared" si="329"/>
        <v/>
      </c>
    </row>
    <row r="19066" spans="9:9" x14ac:dyDescent="0.25">
      <c r="I19066" t="str">
        <f t="shared" si="329"/>
        <v/>
      </c>
    </row>
    <row r="19067" spans="9:9" x14ac:dyDescent="0.25">
      <c r="I19067" t="str">
        <f t="shared" si="329"/>
        <v/>
      </c>
    </row>
    <row r="19068" spans="9:9" x14ac:dyDescent="0.25">
      <c r="I19068" t="str">
        <f t="shared" si="329"/>
        <v/>
      </c>
    </row>
    <row r="19069" spans="9:9" x14ac:dyDescent="0.25">
      <c r="I19069" t="str">
        <f t="shared" si="329"/>
        <v/>
      </c>
    </row>
    <row r="19070" spans="9:9" x14ac:dyDescent="0.25">
      <c r="I19070" t="str">
        <f t="shared" si="329"/>
        <v/>
      </c>
    </row>
    <row r="19071" spans="9:9" x14ac:dyDescent="0.25">
      <c r="I19071" t="str">
        <f t="shared" si="329"/>
        <v/>
      </c>
    </row>
    <row r="19072" spans="9:9" x14ac:dyDescent="0.25">
      <c r="I19072" t="str">
        <f t="shared" si="329"/>
        <v/>
      </c>
    </row>
    <row r="19073" spans="9:9" x14ac:dyDescent="0.25">
      <c r="I19073" t="str">
        <f t="shared" si="329"/>
        <v/>
      </c>
    </row>
    <row r="19074" spans="9:9" x14ac:dyDescent="0.25">
      <c r="I19074" t="str">
        <f t="shared" si="329"/>
        <v/>
      </c>
    </row>
    <row r="19075" spans="9:9" x14ac:dyDescent="0.25">
      <c r="I19075" t="str">
        <f t="shared" si="329"/>
        <v/>
      </c>
    </row>
    <row r="19076" spans="9:9" x14ac:dyDescent="0.25">
      <c r="I19076" t="str">
        <f t="shared" si="329"/>
        <v/>
      </c>
    </row>
    <row r="19077" spans="9:9" x14ac:dyDescent="0.25">
      <c r="I19077" t="str">
        <f t="shared" si="329"/>
        <v/>
      </c>
    </row>
    <row r="19078" spans="9:9" x14ac:dyDescent="0.25">
      <c r="I19078" t="str">
        <f t="shared" ref="I19078:I19141" si="330">IF(OR(H19078="",H19078="(blank)"),"",1)</f>
        <v/>
      </c>
    </row>
    <row r="19079" spans="9:9" x14ac:dyDescent="0.25">
      <c r="I19079" t="str">
        <f t="shared" si="330"/>
        <v/>
      </c>
    </row>
    <row r="19080" spans="9:9" x14ac:dyDescent="0.25">
      <c r="I19080" t="str">
        <f t="shared" si="330"/>
        <v/>
      </c>
    </row>
    <row r="19081" spans="9:9" x14ac:dyDescent="0.25">
      <c r="I19081" t="str">
        <f t="shared" si="330"/>
        <v/>
      </c>
    </row>
    <row r="19082" spans="9:9" x14ac:dyDescent="0.25">
      <c r="I19082" t="str">
        <f t="shared" si="330"/>
        <v/>
      </c>
    </row>
    <row r="19083" spans="9:9" x14ac:dyDescent="0.25">
      <c r="I19083" t="str">
        <f t="shared" si="330"/>
        <v/>
      </c>
    </row>
    <row r="19084" spans="9:9" x14ac:dyDescent="0.25">
      <c r="I19084" t="str">
        <f t="shared" si="330"/>
        <v/>
      </c>
    </row>
    <row r="19085" spans="9:9" x14ac:dyDescent="0.25">
      <c r="I19085" t="str">
        <f t="shared" si="330"/>
        <v/>
      </c>
    </row>
    <row r="19086" spans="9:9" x14ac:dyDescent="0.25">
      <c r="I19086" t="str">
        <f t="shared" si="330"/>
        <v/>
      </c>
    </row>
    <row r="19087" spans="9:9" x14ac:dyDescent="0.25">
      <c r="I19087" t="str">
        <f t="shared" si="330"/>
        <v/>
      </c>
    </row>
    <row r="19088" spans="9:9" x14ac:dyDescent="0.25">
      <c r="I19088" t="str">
        <f t="shared" si="330"/>
        <v/>
      </c>
    </row>
    <row r="19089" spans="9:9" x14ac:dyDescent="0.25">
      <c r="I19089" t="str">
        <f t="shared" si="330"/>
        <v/>
      </c>
    </row>
    <row r="19090" spans="9:9" x14ac:dyDescent="0.25">
      <c r="I19090" t="str">
        <f t="shared" si="330"/>
        <v/>
      </c>
    </row>
    <row r="19091" spans="9:9" x14ac:dyDescent="0.25">
      <c r="I19091" t="str">
        <f t="shared" si="330"/>
        <v/>
      </c>
    </row>
    <row r="19092" spans="9:9" x14ac:dyDescent="0.25">
      <c r="I19092" t="str">
        <f t="shared" si="330"/>
        <v/>
      </c>
    </row>
    <row r="19093" spans="9:9" x14ac:dyDescent="0.25">
      <c r="I19093" t="str">
        <f t="shared" si="330"/>
        <v/>
      </c>
    </row>
    <row r="19094" spans="9:9" x14ac:dyDescent="0.25">
      <c r="I19094" t="str">
        <f t="shared" si="330"/>
        <v/>
      </c>
    </row>
    <row r="19095" spans="9:9" x14ac:dyDescent="0.25">
      <c r="I19095" t="str">
        <f t="shared" si="330"/>
        <v/>
      </c>
    </row>
    <row r="19096" spans="9:9" x14ac:dyDescent="0.25">
      <c r="I19096" t="str">
        <f t="shared" si="330"/>
        <v/>
      </c>
    </row>
    <row r="19097" spans="9:9" x14ac:dyDescent="0.25">
      <c r="I19097" t="str">
        <f t="shared" si="330"/>
        <v/>
      </c>
    </row>
    <row r="19098" spans="9:9" x14ac:dyDescent="0.25">
      <c r="I19098" t="str">
        <f t="shared" si="330"/>
        <v/>
      </c>
    </row>
    <row r="19099" spans="9:9" x14ac:dyDescent="0.25">
      <c r="I19099" t="str">
        <f t="shared" si="330"/>
        <v/>
      </c>
    </row>
    <row r="19100" spans="9:9" x14ac:dyDescent="0.25">
      <c r="I19100" t="str">
        <f t="shared" si="330"/>
        <v/>
      </c>
    </row>
    <row r="19101" spans="9:9" x14ac:dyDescent="0.25">
      <c r="I19101" t="str">
        <f t="shared" si="330"/>
        <v/>
      </c>
    </row>
    <row r="19102" spans="9:9" x14ac:dyDescent="0.25">
      <c r="I19102" t="str">
        <f t="shared" si="330"/>
        <v/>
      </c>
    </row>
    <row r="19103" spans="9:9" x14ac:dyDescent="0.25">
      <c r="I19103" t="str">
        <f t="shared" si="330"/>
        <v/>
      </c>
    </row>
    <row r="19104" spans="9:9" x14ac:dyDescent="0.25">
      <c r="I19104" t="str">
        <f t="shared" si="330"/>
        <v/>
      </c>
    </row>
    <row r="19105" spans="9:9" x14ac:dyDescent="0.25">
      <c r="I19105" t="str">
        <f t="shared" si="330"/>
        <v/>
      </c>
    </row>
    <row r="19106" spans="9:9" x14ac:dyDescent="0.25">
      <c r="I19106" t="str">
        <f t="shared" si="330"/>
        <v/>
      </c>
    </row>
    <row r="19107" spans="9:9" x14ac:dyDescent="0.25">
      <c r="I19107" t="str">
        <f t="shared" si="330"/>
        <v/>
      </c>
    </row>
    <row r="19108" spans="9:9" x14ac:dyDescent="0.25">
      <c r="I19108" t="str">
        <f t="shared" si="330"/>
        <v/>
      </c>
    </row>
    <row r="19109" spans="9:9" x14ac:dyDescent="0.25">
      <c r="I19109" t="str">
        <f t="shared" si="330"/>
        <v/>
      </c>
    </row>
    <row r="19110" spans="9:9" x14ac:dyDescent="0.25">
      <c r="I19110" t="str">
        <f t="shared" si="330"/>
        <v/>
      </c>
    </row>
    <row r="19111" spans="9:9" x14ac:dyDescent="0.25">
      <c r="I19111" t="str">
        <f t="shared" si="330"/>
        <v/>
      </c>
    </row>
    <row r="19112" spans="9:9" x14ac:dyDescent="0.25">
      <c r="I19112" t="str">
        <f t="shared" si="330"/>
        <v/>
      </c>
    </row>
    <row r="19113" spans="9:9" x14ac:dyDescent="0.25">
      <c r="I19113" t="str">
        <f t="shared" si="330"/>
        <v/>
      </c>
    </row>
    <row r="19114" spans="9:9" x14ac:dyDescent="0.25">
      <c r="I19114" t="str">
        <f t="shared" si="330"/>
        <v/>
      </c>
    </row>
    <row r="19115" spans="9:9" x14ac:dyDescent="0.25">
      <c r="I19115" t="str">
        <f t="shared" si="330"/>
        <v/>
      </c>
    </row>
    <row r="19116" spans="9:9" x14ac:dyDescent="0.25">
      <c r="I19116" t="str">
        <f t="shared" si="330"/>
        <v/>
      </c>
    </row>
    <row r="19117" spans="9:9" x14ac:dyDescent="0.25">
      <c r="I19117" t="str">
        <f t="shared" si="330"/>
        <v/>
      </c>
    </row>
    <row r="19118" spans="9:9" x14ac:dyDescent="0.25">
      <c r="I19118" t="str">
        <f t="shared" si="330"/>
        <v/>
      </c>
    </row>
    <row r="19119" spans="9:9" x14ac:dyDescent="0.25">
      <c r="I19119" t="str">
        <f t="shared" si="330"/>
        <v/>
      </c>
    </row>
    <row r="19120" spans="9:9" x14ac:dyDescent="0.25">
      <c r="I19120" t="str">
        <f t="shared" si="330"/>
        <v/>
      </c>
    </row>
    <row r="19121" spans="9:9" x14ac:dyDescent="0.25">
      <c r="I19121" t="str">
        <f t="shared" si="330"/>
        <v/>
      </c>
    </row>
    <row r="19122" spans="9:9" x14ac:dyDescent="0.25">
      <c r="I19122" t="str">
        <f t="shared" si="330"/>
        <v/>
      </c>
    </row>
    <row r="19123" spans="9:9" x14ac:dyDescent="0.25">
      <c r="I19123" t="str">
        <f t="shared" si="330"/>
        <v/>
      </c>
    </row>
    <row r="19124" spans="9:9" x14ac:dyDescent="0.25">
      <c r="I19124" t="str">
        <f t="shared" si="330"/>
        <v/>
      </c>
    </row>
    <row r="19125" spans="9:9" x14ac:dyDescent="0.25">
      <c r="I19125" t="str">
        <f t="shared" si="330"/>
        <v/>
      </c>
    </row>
    <row r="19126" spans="9:9" x14ac:dyDescent="0.25">
      <c r="I19126" t="str">
        <f t="shared" si="330"/>
        <v/>
      </c>
    </row>
    <row r="19127" spans="9:9" x14ac:dyDescent="0.25">
      <c r="I19127" t="str">
        <f t="shared" si="330"/>
        <v/>
      </c>
    </row>
    <row r="19128" spans="9:9" x14ac:dyDescent="0.25">
      <c r="I19128" t="str">
        <f t="shared" si="330"/>
        <v/>
      </c>
    </row>
    <row r="19129" spans="9:9" x14ac:dyDescent="0.25">
      <c r="I19129" t="str">
        <f t="shared" si="330"/>
        <v/>
      </c>
    </row>
    <row r="19130" spans="9:9" x14ac:dyDescent="0.25">
      <c r="I19130" t="str">
        <f t="shared" si="330"/>
        <v/>
      </c>
    </row>
    <row r="19131" spans="9:9" x14ac:dyDescent="0.25">
      <c r="I19131" t="str">
        <f t="shared" si="330"/>
        <v/>
      </c>
    </row>
    <row r="19132" spans="9:9" x14ac:dyDescent="0.25">
      <c r="I19132" t="str">
        <f t="shared" si="330"/>
        <v/>
      </c>
    </row>
    <row r="19133" spans="9:9" x14ac:dyDescent="0.25">
      <c r="I19133" t="str">
        <f t="shared" si="330"/>
        <v/>
      </c>
    </row>
    <row r="19134" spans="9:9" x14ac:dyDescent="0.25">
      <c r="I19134" t="str">
        <f t="shared" si="330"/>
        <v/>
      </c>
    </row>
    <row r="19135" spans="9:9" x14ac:dyDescent="0.25">
      <c r="I19135" t="str">
        <f t="shared" si="330"/>
        <v/>
      </c>
    </row>
    <row r="19136" spans="9:9" x14ac:dyDescent="0.25">
      <c r="I19136" t="str">
        <f t="shared" si="330"/>
        <v/>
      </c>
    </row>
    <row r="19137" spans="9:9" x14ac:dyDescent="0.25">
      <c r="I19137" t="str">
        <f t="shared" si="330"/>
        <v/>
      </c>
    </row>
    <row r="19138" spans="9:9" x14ac:dyDescent="0.25">
      <c r="I19138" t="str">
        <f t="shared" si="330"/>
        <v/>
      </c>
    </row>
    <row r="19139" spans="9:9" x14ac:dyDescent="0.25">
      <c r="I19139" t="str">
        <f t="shared" si="330"/>
        <v/>
      </c>
    </row>
    <row r="19140" spans="9:9" x14ac:dyDescent="0.25">
      <c r="I19140" t="str">
        <f t="shared" si="330"/>
        <v/>
      </c>
    </row>
    <row r="19141" spans="9:9" x14ac:dyDescent="0.25">
      <c r="I19141" t="str">
        <f t="shared" si="330"/>
        <v/>
      </c>
    </row>
    <row r="19142" spans="9:9" x14ac:dyDescent="0.25">
      <c r="I19142" t="str">
        <f t="shared" ref="I19142:I19205" si="331">IF(OR(H19142="",H19142="(blank)"),"",1)</f>
        <v/>
      </c>
    </row>
    <row r="19143" spans="9:9" x14ac:dyDescent="0.25">
      <c r="I19143" t="str">
        <f t="shared" si="331"/>
        <v/>
      </c>
    </row>
    <row r="19144" spans="9:9" x14ac:dyDescent="0.25">
      <c r="I19144" t="str">
        <f t="shared" si="331"/>
        <v/>
      </c>
    </row>
    <row r="19145" spans="9:9" x14ac:dyDescent="0.25">
      <c r="I19145" t="str">
        <f t="shared" si="331"/>
        <v/>
      </c>
    </row>
    <row r="19146" spans="9:9" x14ac:dyDescent="0.25">
      <c r="I19146" t="str">
        <f t="shared" si="331"/>
        <v/>
      </c>
    </row>
    <row r="19147" spans="9:9" x14ac:dyDescent="0.25">
      <c r="I19147" t="str">
        <f t="shared" si="331"/>
        <v/>
      </c>
    </row>
    <row r="19148" spans="9:9" x14ac:dyDescent="0.25">
      <c r="I19148" t="str">
        <f t="shared" si="331"/>
        <v/>
      </c>
    </row>
    <row r="19149" spans="9:9" x14ac:dyDescent="0.25">
      <c r="I19149" t="str">
        <f t="shared" si="331"/>
        <v/>
      </c>
    </row>
    <row r="19150" spans="9:9" x14ac:dyDescent="0.25">
      <c r="I19150" t="str">
        <f t="shared" si="331"/>
        <v/>
      </c>
    </row>
    <row r="19151" spans="9:9" x14ac:dyDescent="0.25">
      <c r="I19151" t="str">
        <f t="shared" si="331"/>
        <v/>
      </c>
    </row>
    <row r="19152" spans="9:9" x14ac:dyDescent="0.25">
      <c r="I19152" t="str">
        <f t="shared" si="331"/>
        <v/>
      </c>
    </row>
    <row r="19153" spans="9:9" x14ac:dyDescent="0.25">
      <c r="I19153" t="str">
        <f t="shared" si="331"/>
        <v/>
      </c>
    </row>
    <row r="19154" spans="9:9" x14ac:dyDescent="0.25">
      <c r="I19154" t="str">
        <f t="shared" si="331"/>
        <v/>
      </c>
    </row>
    <row r="19155" spans="9:9" x14ac:dyDescent="0.25">
      <c r="I19155" t="str">
        <f t="shared" si="331"/>
        <v/>
      </c>
    </row>
    <row r="19156" spans="9:9" x14ac:dyDescent="0.25">
      <c r="I19156" t="str">
        <f t="shared" si="331"/>
        <v/>
      </c>
    </row>
    <row r="19157" spans="9:9" x14ac:dyDescent="0.25">
      <c r="I19157" t="str">
        <f t="shared" si="331"/>
        <v/>
      </c>
    </row>
    <row r="19158" spans="9:9" x14ac:dyDescent="0.25">
      <c r="I19158" t="str">
        <f t="shared" si="331"/>
        <v/>
      </c>
    </row>
    <row r="19159" spans="9:9" x14ac:dyDescent="0.25">
      <c r="I19159" t="str">
        <f t="shared" si="331"/>
        <v/>
      </c>
    </row>
    <row r="19160" spans="9:9" x14ac:dyDescent="0.25">
      <c r="I19160" t="str">
        <f t="shared" si="331"/>
        <v/>
      </c>
    </row>
    <row r="19161" spans="9:9" x14ac:dyDescent="0.25">
      <c r="I19161" t="str">
        <f t="shared" si="331"/>
        <v/>
      </c>
    </row>
    <row r="19162" spans="9:9" x14ac:dyDescent="0.25">
      <c r="I19162" t="str">
        <f t="shared" si="331"/>
        <v/>
      </c>
    </row>
    <row r="19163" spans="9:9" x14ac:dyDescent="0.25">
      <c r="I19163" t="str">
        <f t="shared" si="331"/>
        <v/>
      </c>
    </row>
    <row r="19164" spans="9:9" x14ac:dyDescent="0.25">
      <c r="I19164" t="str">
        <f t="shared" si="331"/>
        <v/>
      </c>
    </row>
    <row r="19165" spans="9:9" x14ac:dyDescent="0.25">
      <c r="I19165" t="str">
        <f t="shared" si="331"/>
        <v/>
      </c>
    </row>
    <row r="19166" spans="9:9" x14ac:dyDescent="0.25">
      <c r="I19166" t="str">
        <f t="shared" si="331"/>
        <v/>
      </c>
    </row>
    <row r="19167" spans="9:9" x14ac:dyDescent="0.25">
      <c r="I19167" t="str">
        <f t="shared" si="331"/>
        <v/>
      </c>
    </row>
    <row r="19168" spans="9:9" x14ac:dyDescent="0.25">
      <c r="I19168" t="str">
        <f t="shared" si="331"/>
        <v/>
      </c>
    </row>
    <row r="19169" spans="9:9" x14ac:dyDescent="0.25">
      <c r="I19169" t="str">
        <f t="shared" si="331"/>
        <v/>
      </c>
    </row>
    <row r="19170" spans="9:9" x14ac:dyDescent="0.25">
      <c r="I19170" t="str">
        <f t="shared" si="331"/>
        <v/>
      </c>
    </row>
    <row r="19171" spans="9:9" x14ac:dyDescent="0.25">
      <c r="I19171" t="str">
        <f t="shared" si="331"/>
        <v/>
      </c>
    </row>
    <row r="19172" spans="9:9" x14ac:dyDescent="0.25">
      <c r="I19172" t="str">
        <f t="shared" si="331"/>
        <v/>
      </c>
    </row>
    <row r="19173" spans="9:9" x14ac:dyDescent="0.25">
      <c r="I19173" t="str">
        <f t="shared" si="331"/>
        <v/>
      </c>
    </row>
    <row r="19174" spans="9:9" x14ac:dyDescent="0.25">
      <c r="I19174" t="str">
        <f t="shared" si="331"/>
        <v/>
      </c>
    </row>
    <row r="19175" spans="9:9" x14ac:dyDescent="0.25">
      <c r="I19175" t="str">
        <f t="shared" si="331"/>
        <v/>
      </c>
    </row>
    <row r="19176" spans="9:9" x14ac:dyDescent="0.25">
      <c r="I19176" t="str">
        <f t="shared" si="331"/>
        <v/>
      </c>
    </row>
    <row r="19177" spans="9:9" x14ac:dyDescent="0.25">
      <c r="I19177" t="str">
        <f t="shared" si="331"/>
        <v/>
      </c>
    </row>
    <row r="19178" spans="9:9" x14ac:dyDescent="0.25">
      <c r="I19178" t="str">
        <f t="shared" si="331"/>
        <v/>
      </c>
    </row>
    <row r="19179" spans="9:9" x14ac:dyDescent="0.25">
      <c r="I19179" t="str">
        <f t="shared" si="331"/>
        <v/>
      </c>
    </row>
    <row r="19180" spans="9:9" x14ac:dyDescent="0.25">
      <c r="I19180" t="str">
        <f t="shared" si="331"/>
        <v/>
      </c>
    </row>
    <row r="19181" spans="9:9" x14ac:dyDescent="0.25">
      <c r="I19181" t="str">
        <f t="shared" si="331"/>
        <v/>
      </c>
    </row>
    <row r="19182" spans="9:9" x14ac:dyDescent="0.25">
      <c r="I19182" t="str">
        <f t="shared" si="331"/>
        <v/>
      </c>
    </row>
    <row r="19183" spans="9:9" x14ac:dyDescent="0.25">
      <c r="I19183" t="str">
        <f t="shared" si="331"/>
        <v/>
      </c>
    </row>
    <row r="19184" spans="9:9" x14ac:dyDescent="0.25">
      <c r="I19184" t="str">
        <f t="shared" si="331"/>
        <v/>
      </c>
    </row>
    <row r="19185" spans="9:9" x14ac:dyDescent="0.25">
      <c r="I19185" t="str">
        <f t="shared" si="331"/>
        <v/>
      </c>
    </row>
    <row r="19186" spans="9:9" x14ac:dyDescent="0.25">
      <c r="I19186" t="str">
        <f t="shared" si="331"/>
        <v/>
      </c>
    </row>
    <row r="19187" spans="9:9" x14ac:dyDescent="0.25">
      <c r="I19187" t="str">
        <f t="shared" si="331"/>
        <v/>
      </c>
    </row>
    <row r="19188" spans="9:9" x14ac:dyDescent="0.25">
      <c r="I19188" t="str">
        <f t="shared" si="331"/>
        <v/>
      </c>
    </row>
    <row r="19189" spans="9:9" x14ac:dyDescent="0.25">
      <c r="I19189" t="str">
        <f t="shared" si="331"/>
        <v/>
      </c>
    </row>
    <row r="19190" spans="9:9" x14ac:dyDescent="0.25">
      <c r="I19190" t="str">
        <f t="shared" si="331"/>
        <v/>
      </c>
    </row>
    <row r="19191" spans="9:9" x14ac:dyDescent="0.25">
      <c r="I19191" t="str">
        <f t="shared" si="331"/>
        <v/>
      </c>
    </row>
    <row r="19192" spans="9:9" x14ac:dyDescent="0.25">
      <c r="I19192" t="str">
        <f t="shared" si="331"/>
        <v/>
      </c>
    </row>
    <row r="19193" spans="9:9" x14ac:dyDescent="0.25">
      <c r="I19193" t="str">
        <f t="shared" si="331"/>
        <v/>
      </c>
    </row>
    <row r="19194" spans="9:9" x14ac:dyDescent="0.25">
      <c r="I19194" t="str">
        <f t="shared" si="331"/>
        <v/>
      </c>
    </row>
    <row r="19195" spans="9:9" x14ac:dyDescent="0.25">
      <c r="I19195" t="str">
        <f t="shared" si="331"/>
        <v/>
      </c>
    </row>
    <row r="19196" spans="9:9" x14ac:dyDescent="0.25">
      <c r="I19196" t="str">
        <f t="shared" si="331"/>
        <v/>
      </c>
    </row>
    <row r="19197" spans="9:9" x14ac:dyDescent="0.25">
      <c r="I19197" t="str">
        <f t="shared" si="331"/>
        <v/>
      </c>
    </row>
    <row r="19198" spans="9:9" x14ac:dyDescent="0.25">
      <c r="I19198" t="str">
        <f t="shared" si="331"/>
        <v/>
      </c>
    </row>
    <row r="19199" spans="9:9" x14ac:dyDescent="0.25">
      <c r="I19199" t="str">
        <f t="shared" si="331"/>
        <v/>
      </c>
    </row>
    <row r="19200" spans="9:9" x14ac:dyDescent="0.25">
      <c r="I19200" t="str">
        <f t="shared" si="331"/>
        <v/>
      </c>
    </row>
    <row r="19201" spans="9:9" x14ac:dyDescent="0.25">
      <c r="I19201" t="str">
        <f t="shared" si="331"/>
        <v/>
      </c>
    </row>
    <row r="19202" spans="9:9" x14ac:dyDescent="0.25">
      <c r="I19202" t="str">
        <f t="shared" si="331"/>
        <v/>
      </c>
    </row>
    <row r="19203" spans="9:9" x14ac:dyDescent="0.25">
      <c r="I19203" t="str">
        <f t="shared" si="331"/>
        <v/>
      </c>
    </row>
    <row r="19204" spans="9:9" x14ac:dyDescent="0.25">
      <c r="I19204" t="str">
        <f t="shared" si="331"/>
        <v/>
      </c>
    </row>
    <row r="19205" spans="9:9" x14ac:dyDescent="0.25">
      <c r="I19205" t="str">
        <f t="shared" si="331"/>
        <v/>
      </c>
    </row>
    <row r="19206" spans="9:9" x14ac:dyDescent="0.25">
      <c r="I19206" t="str">
        <f t="shared" ref="I19206:I19269" si="332">IF(OR(H19206="",H19206="(blank)"),"",1)</f>
        <v/>
      </c>
    </row>
    <row r="19207" spans="9:9" x14ac:dyDescent="0.25">
      <c r="I19207" t="str">
        <f t="shared" si="332"/>
        <v/>
      </c>
    </row>
    <row r="19208" spans="9:9" x14ac:dyDescent="0.25">
      <c r="I19208" t="str">
        <f t="shared" si="332"/>
        <v/>
      </c>
    </row>
    <row r="19209" spans="9:9" x14ac:dyDescent="0.25">
      <c r="I19209" t="str">
        <f t="shared" si="332"/>
        <v/>
      </c>
    </row>
    <row r="19210" spans="9:9" x14ac:dyDescent="0.25">
      <c r="I19210" t="str">
        <f t="shared" si="332"/>
        <v/>
      </c>
    </row>
    <row r="19211" spans="9:9" x14ac:dyDescent="0.25">
      <c r="I19211" t="str">
        <f t="shared" si="332"/>
        <v/>
      </c>
    </row>
    <row r="19212" spans="9:9" x14ac:dyDescent="0.25">
      <c r="I19212" t="str">
        <f t="shared" si="332"/>
        <v/>
      </c>
    </row>
    <row r="19213" spans="9:9" x14ac:dyDescent="0.25">
      <c r="I19213" t="str">
        <f t="shared" si="332"/>
        <v/>
      </c>
    </row>
    <row r="19214" spans="9:9" x14ac:dyDescent="0.25">
      <c r="I19214" t="str">
        <f t="shared" si="332"/>
        <v/>
      </c>
    </row>
    <row r="19215" spans="9:9" x14ac:dyDescent="0.25">
      <c r="I19215" t="str">
        <f t="shared" si="332"/>
        <v/>
      </c>
    </row>
    <row r="19216" spans="9:9" x14ac:dyDescent="0.25">
      <c r="I19216" t="str">
        <f t="shared" si="332"/>
        <v/>
      </c>
    </row>
    <row r="19217" spans="9:9" x14ac:dyDescent="0.25">
      <c r="I19217" t="str">
        <f t="shared" si="332"/>
        <v/>
      </c>
    </row>
    <row r="19218" spans="9:9" x14ac:dyDescent="0.25">
      <c r="I19218" t="str">
        <f t="shared" si="332"/>
        <v/>
      </c>
    </row>
    <row r="19219" spans="9:9" x14ac:dyDescent="0.25">
      <c r="I19219" t="str">
        <f t="shared" si="332"/>
        <v/>
      </c>
    </row>
    <row r="19220" spans="9:9" x14ac:dyDescent="0.25">
      <c r="I19220" t="str">
        <f t="shared" si="332"/>
        <v/>
      </c>
    </row>
    <row r="19221" spans="9:9" x14ac:dyDescent="0.25">
      <c r="I19221" t="str">
        <f t="shared" si="332"/>
        <v/>
      </c>
    </row>
    <row r="19222" spans="9:9" x14ac:dyDescent="0.25">
      <c r="I19222" t="str">
        <f t="shared" si="332"/>
        <v/>
      </c>
    </row>
    <row r="19223" spans="9:9" x14ac:dyDescent="0.25">
      <c r="I19223" t="str">
        <f t="shared" si="332"/>
        <v/>
      </c>
    </row>
    <row r="19224" spans="9:9" x14ac:dyDescent="0.25">
      <c r="I19224" t="str">
        <f t="shared" si="332"/>
        <v/>
      </c>
    </row>
    <row r="19225" spans="9:9" x14ac:dyDescent="0.25">
      <c r="I19225" t="str">
        <f t="shared" si="332"/>
        <v/>
      </c>
    </row>
    <row r="19226" spans="9:9" x14ac:dyDescent="0.25">
      <c r="I19226" t="str">
        <f t="shared" si="332"/>
        <v/>
      </c>
    </row>
    <row r="19227" spans="9:9" x14ac:dyDescent="0.25">
      <c r="I19227" t="str">
        <f t="shared" si="332"/>
        <v/>
      </c>
    </row>
    <row r="19228" spans="9:9" x14ac:dyDescent="0.25">
      <c r="I19228" t="str">
        <f t="shared" si="332"/>
        <v/>
      </c>
    </row>
    <row r="19229" spans="9:9" x14ac:dyDescent="0.25">
      <c r="I19229" t="str">
        <f t="shared" si="332"/>
        <v/>
      </c>
    </row>
    <row r="19230" spans="9:9" x14ac:dyDescent="0.25">
      <c r="I19230" t="str">
        <f t="shared" si="332"/>
        <v/>
      </c>
    </row>
    <row r="19231" spans="9:9" x14ac:dyDescent="0.25">
      <c r="I19231" t="str">
        <f t="shared" si="332"/>
        <v/>
      </c>
    </row>
    <row r="19232" spans="9:9" x14ac:dyDescent="0.25">
      <c r="I19232" t="str">
        <f t="shared" si="332"/>
        <v/>
      </c>
    </row>
    <row r="19233" spans="9:9" x14ac:dyDescent="0.25">
      <c r="I19233" t="str">
        <f t="shared" si="332"/>
        <v/>
      </c>
    </row>
    <row r="19234" spans="9:9" x14ac:dyDescent="0.25">
      <c r="I19234" t="str">
        <f t="shared" si="332"/>
        <v/>
      </c>
    </row>
    <row r="19235" spans="9:9" x14ac:dyDescent="0.25">
      <c r="I19235" t="str">
        <f t="shared" si="332"/>
        <v/>
      </c>
    </row>
    <row r="19236" spans="9:9" x14ac:dyDescent="0.25">
      <c r="I19236" t="str">
        <f t="shared" si="332"/>
        <v/>
      </c>
    </row>
    <row r="19237" spans="9:9" x14ac:dyDescent="0.25">
      <c r="I19237" t="str">
        <f t="shared" si="332"/>
        <v/>
      </c>
    </row>
    <row r="19238" spans="9:9" x14ac:dyDescent="0.25">
      <c r="I19238" t="str">
        <f t="shared" si="332"/>
        <v/>
      </c>
    </row>
    <row r="19239" spans="9:9" x14ac:dyDescent="0.25">
      <c r="I19239" t="str">
        <f t="shared" si="332"/>
        <v/>
      </c>
    </row>
    <row r="19240" spans="9:9" x14ac:dyDescent="0.25">
      <c r="I19240" t="str">
        <f t="shared" si="332"/>
        <v/>
      </c>
    </row>
    <row r="19241" spans="9:9" x14ac:dyDescent="0.25">
      <c r="I19241" t="str">
        <f t="shared" si="332"/>
        <v/>
      </c>
    </row>
    <row r="19242" spans="9:9" x14ac:dyDescent="0.25">
      <c r="I19242" t="str">
        <f t="shared" si="332"/>
        <v/>
      </c>
    </row>
    <row r="19243" spans="9:9" x14ac:dyDescent="0.25">
      <c r="I19243" t="str">
        <f t="shared" si="332"/>
        <v/>
      </c>
    </row>
    <row r="19244" spans="9:9" x14ac:dyDescent="0.25">
      <c r="I19244" t="str">
        <f t="shared" si="332"/>
        <v/>
      </c>
    </row>
    <row r="19245" spans="9:9" x14ac:dyDescent="0.25">
      <c r="I19245" t="str">
        <f t="shared" si="332"/>
        <v/>
      </c>
    </row>
    <row r="19246" spans="9:9" x14ac:dyDescent="0.25">
      <c r="I19246" t="str">
        <f t="shared" si="332"/>
        <v/>
      </c>
    </row>
    <row r="19247" spans="9:9" x14ac:dyDescent="0.25">
      <c r="I19247" t="str">
        <f t="shared" si="332"/>
        <v/>
      </c>
    </row>
    <row r="19248" spans="9:9" x14ac:dyDescent="0.25">
      <c r="I19248" t="str">
        <f t="shared" si="332"/>
        <v/>
      </c>
    </row>
    <row r="19249" spans="9:9" x14ac:dyDescent="0.25">
      <c r="I19249" t="str">
        <f t="shared" si="332"/>
        <v/>
      </c>
    </row>
    <row r="19250" spans="9:9" x14ac:dyDescent="0.25">
      <c r="I19250" t="str">
        <f t="shared" si="332"/>
        <v/>
      </c>
    </row>
    <row r="19251" spans="9:9" x14ac:dyDescent="0.25">
      <c r="I19251" t="str">
        <f t="shared" si="332"/>
        <v/>
      </c>
    </row>
    <row r="19252" spans="9:9" x14ac:dyDescent="0.25">
      <c r="I19252" t="str">
        <f t="shared" si="332"/>
        <v/>
      </c>
    </row>
    <row r="19253" spans="9:9" x14ac:dyDescent="0.25">
      <c r="I19253" t="str">
        <f t="shared" si="332"/>
        <v/>
      </c>
    </row>
    <row r="19254" spans="9:9" x14ac:dyDescent="0.25">
      <c r="I19254" t="str">
        <f t="shared" si="332"/>
        <v/>
      </c>
    </row>
    <row r="19255" spans="9:9" x14ac:dyDescent="0.25">
      <c r="I19255" t="str">
        <f t="shared" si="332"/>
        <v/>
      </c>
    </row>
    <row r="19256" spans="9:9" x14ac:dyDescent="0.25">
      <c r="I19256" t="str">
        <f t="shared" si="332"/>
        <v/>
      </c>
    </row>
    <row r="19257" spans="9:9" x14ac:dyDescent="0.25">
      <c r="I19257" t="str">
        <f t="shared" si="332"/>
        <v/>
      </c>
    </row>
    <row r="19258" spans="9:9" x14ac:dyDescent="0.25">
      <c r="I19258" t="str">
        <f t="shared" si="332"/>
        <v/>
      </c>
    </row>
    <row r="19259" spans="9:9" x14ac:dyDescent="0.25">
      <c r="I19259" t="str">
        <f t="shared" si="332"/>
        <v/>
      </c>
    </row>
    <row r="19260" spans="9:9" x14ac:dyDescent="0.25">
      <c r="I19260" t="str">
        <f t="shared" si="332"/>
        <v/>
      </c>
    </row>
    <row r="19261" spans="9:9" x14ac:dyDescent="0.25">
      <c r="I19261" t="str">
        <f t="shared" si="332"/>
        <v/>
      </c>
    </row>
    <row r="19262" spans="9:9" x14ac:dyDescent="0.25">
      <c r="I19262" t="str">
        <f t="shared" si="332"/>
        <v/>
      </c>
    </row>
    <row r="19263" spans="9:9" x14ac:dyDescent="0.25">
      <c r="I19263" t="str">
        <f t="shared" si="332"/>
        <v/>
      </c>
    </row>
    <row r="19264" spans="9:9" x14ac:dyDescent="0.25">
      <c r="I19264" t="str">
        <f t="shared" si="332"/>
        <v/>
      </c>
    </row>
    <row r="19265" spans="9:9" x14ac:dyDescent="0.25">
      <c r="I19265" t="str">
        <f t="shared" si="332"/>
        <v/>
      </c>
    </row>
    <row r="19266" spans="9:9" x14ac:dyDescent="0.25">
      <c r="I19266" t="str">
        <f t="shared" si="332"/>
        <v/>
      </c>
    </row>
    <row r="19267" spans="9:9" x14ac:dyDescent="0.25">
      <c r="I19267" t="str">
        <f t="shared" si="332"/>
        <v/>
      </c>
    </row>
    <row r="19268" spans="9:9" x14ac:dyDescent="0.25">
      <c r="I19268" t="str">
        <f t="shared" si="332"/>
        <v/>
      </c>
    </row>
    <row r="19269" spans="9:9" x14ac:dyDescent="0.25">
      <c r="I19269" t="str">
        <f t="shared" si="332"/>
        <v/>
      </c>
    </row>
    <row r="19270" spans="9:9" x14ac:dyDescent="0.25">
      <c r="I19270" t="str">
        <f t="shared" ref="I19270:I19333" si="333">IF(OR(H19270="",H19270="(blank)"),"",1)</f>
        <v/>
      </c>
    </row>
    <row r="19271" spans="9:9" x14ac:dyDescent="0.25">
      <c r="I19271" t="str">
        <f t="shared" si="333"/>
        <v/>
      </c>
    </row>
    <row r="19272" spans="9:9" x14ac:dyDescent="0.25">
      <c r="I19272" t="str">
        <f t="shared" si="333"/>
        <v/>
      </c>
    </row>
    <row r="19273" spans="9:9" x14ac:dyDescent="0.25">
      <c r="I19273" t="str">
        <f t="shared" si="333"/>
        <v/>
      </c>
    </row>
    <row r="19274" spans="9:9" x14ac:dyDescent="0.25">
      <c r="I19274" t="str">
        <f t="shared" si="333"/>
        <v/>
      </c>
    </row>
    <row r="19275" spans="9:9" x14ac:dyDescent="0.25">
      <c r="I19275" t="str">
        <f t="shared" si="333"/>
        <v/>
      </c>
    </row>
    <row r="19276" spans="9:9" x14ac:dyDescent="0.25">
      <c r="I19276" t="str">
        <f t="shared" si="333"/>
        <v/>
      </c>
    </row>
    <row r="19277" spans="9:9" x14ac:dyDescent="0.25">
      <c r="I19277" t="str">
        <f t="shared" si="333"/>
        <v/>
      </c>
    </row>
    <row r="19278" spans="9:9" x14ac:dyDescent="0.25">
      <c r="I19278" t="str">
        <f t="shared" si="333"/>
        <v/>
      </c>
    </row>
    <row r="19279" spans="9:9" x14ac:dyDescent="0.25">
      <c r="I19279" t="str">
        <f t="shared" si="333"/>
        <v/>
      </c>
    </row>
    <row r="19280" spans="9:9" x14ac:dyDescent="0.25">
      <c r="I19280" t="str">
        <f t="shared" si="333"/>
        <v/>
      </c>
    </row>
    <row r="19281" spans="9:9" x14ac:dyDescent="0.25">
      <c r="I19281" t="str">
        <f t="shared" si="333"/>
        <v/>
      </c>
    </row>
    <row r="19282" spans="9:9" x14ac:dyDescent="0.25">
      <c r="I19282" t="str">
        <f t="shared" si="333"/>
        <v/>
      </c>
    </row>
    <row r="19283" spans="9:9" x14ac:dyDescent="0.25">
      <c r="I19283" t="str">
        <f t="shared" si="333"/>
        <v/>
      </c>
    </row>
    <row r="19284" spans="9:9" x14ac:dyDescent="0.25">
      <c r="I19284" t="str">
        <f t="shared" si="333"/>
        <v/>
      </c>
    </row>
    <row r="19285" spans="9:9" x14ac:dyDescent="0.25">
      <c r="I19285" t="str">
        <f t="shared" si="333"/>
        <v/>
      </c>
    </row>
    <row r="19286" spans="9:9" x14ac:dyDescent="0.25">
      <c r="I19286" t="str">
        <f t="shared" si="333"/>
        <v/>
      </c>
    </row>
    <row r="19287" spans="9:9" x14ac:dyDescent="0.25">
      <c r="I19287" t="str">
        <f t="shared" si="333"/>
        <v/>
      </c>
    </row>
    <row r="19288" spans="9:9" x14ac:dyDescent="0.25">
      <c r="I19288" t="str">
        <f t="shared" si="333"/>
        <v/>
      </c>
    </row>
    <row r="19289" spans="9:9" x14ac:dyDescent="0.25">
      <c r="I19289" t="str">
        <f t="shared" si="333"/>
        <v/>
      </c>
    </row>
    <row r="19290" spans="9:9" x14ac:dyDescent="0.25">
      <c r="I19290" t="str">
        <f t="shared" si="333"/>
        <v/>
      </c>
    </row>
    <row r="19291" spans="9:9" x14ac:dyDescent="0.25">
      <c r="I19291" t="str">
        <f t="shared" si="333"/>
        <v/>
      </c>
    </row>
    <row r="19292" spans="9:9" x14ac:dyDescent="0.25">
      <c r="I19292" t="str">
        <f t="shared" si="333"/>
        <v/>
      </c>
    </row>
    <row r="19293" spans="9:9" x14ac:dyDescent="0.25">
      <c r="I19293" t="str">
        <f t="shared" si="333"/>
        <v/>
      </c>
    </row>
    <row r="19294" spans="9:9" x14ac:dyDescent="0.25">
      <c r="I19294" t="str">
        <f t="shared" si="333"/>
        <v/>
      </c>
    </row>
    <row r="19295" spans="9:9" x14ac:dyDescent="0.25">
      <c r="I19295" t="str">
        <f t="shared" si="333"/>
        <v/>
      </c>
    </row>
    <row r="19296" spans="9:9" x14ac:dyDescent="0.25">
      <c r="I19296" t="str">
        <f t="shared" si="333"/>
        <v/>
      </c>
    </row>
    <row r="19297" spans="9:9" x14ac:dyDescent="0.25">
      <c r="I19297" t="str">
        <f t="shared" si="333"/>
        <v/>
      </c>
    </row>
    <row r="19298" spans="9:9" x14ac:dyDescent="0.25">
      <c r="I19298" t="str">
        <f t="shared" si="333"/>
        <v/>
      </c>
    </row>
    <row r="19299" spans="9:9" x14ac:dyDescent="0.25">
      <c r="I19299" t="str">
        <f t="shared" si="333"/>
        <v/>
      </c>
    </row>
    <row r="19300" spans="9:9" x14ac:dyDescent="0.25">
      <c r="I19300" t="str">
        <f t="shared" si="333"/>
        <v/>
      </c>
    </row>
    <row r="19301" spans="9:9" x14ac:dyDescent="0.25">
      <c r="I19301" t="str">
        <f t="shared" si="333"/>
        <v/>
      </c>
    </row>
    <row r="19302" spans="9:9" x14ac:dyDescent="0.25">
      <c r="I19302" t="str">
        <f t="shared" si="333"/>
        <v/>
      </c>
    </row>
    <row r="19303" spans="9:9" x14ac:dyDescent="0.25">
      <c r="I19303" t="str">
        <f t="shared" si="333"/>
        <v/>
      </c>
    </row>
    <row r="19304" spans="9:9" x14ac:dyDescent="0.25">
      <c r="I19304" t="str">
        <f t="shared" si="333"/>
        <v/>
      </c>
    </row>
    <row r="19305" spans="9:9" x14ac:dyDescent="0.25">
      <c r="I19305" t="str">
        <f t="shared" si="333"/>
        <v/>
      </c>
    </row>
    <row r="19306" spans="9:9" x14ac:dyDescent="0.25">
      <c r="I19306" t="str">
        <f t="shared" si="333"/>
        <v/>
      </c>
    </row>
    <row r="19307" spans="9:9" x14ac:dyDescent="0.25">
      <c r="I19307" t="str">
        <f t="shared" si="333"/>
        <v/>
      </c>
    </row>
    <row r="19308" spans="9:9" x14ac:dyDescent="0.25">
      <c r="I19308" t="str">
        <f t="shared" si="333"/>
        <v/>
      </c>
    </row>
    <row r="19309" spans="9:9" x14ac:dyDescent="0.25">
      <c r="I19309" t="str">
        <f t="shared" si="333"/>
        <v/>
      </c>
    </row>
    <row r="19310" spans="9:9" x14ac:dyDescent="0.25">
      <c r="I19310" t="str">
        <f t="shared" si="333"/>
        <v/>
      </c>
    </row>
    <row r="19311" spans="9:9" x14ac:dyDescent="0.25">
      <c r="I19311" t="str">
        <f t="shared" si="333"/>
        <v/>
      </c>
    </row>
    <row r="19312" spans="9:9" x14ac:dyDescent="0.25">
      <c r="I19312" t="str">
        <f t="shared" si="333"/>
        <v/>
      </c>
    </row>
    <row r="19313" spans="9:9" x14ac:dyDescent="0.25">
      <c r="I19313" t="str">
        <f t="shared" si="333"/>
        <v/>
      </c>
    </row>
    <row r="19314" spans="9:9" x14ac:dyDescent="0.25">
      <c r="I19314" t="str">
        <f t="shared" si="333"/>
        <v/>
      </c>
    </row>
    <row r="19315" spans="9:9" x14ac:dyDescent="0.25">
      <c r="I19315" t="str">
        <f t="shared" si="333"/>
        <v/>
      </c>
    </row>
    <row r="19316" spans="9:9" x14ac:dyDescent="0.25">
      <c r="I19316" t="str">
        <f t="shared" si="333"/>
        <v/>
      </c>
    </row>
    <row r="19317" spans="9:9" x14ac:dyDescent="0.25">
      <c r="I19317" t="str">
        <f t="shared" si="333"/>
        <v/>
      </c>
    </row>
    <row r="19318" spans="9:9" x14ac:dyDescent="0.25">
      <c r="I19318" t="str">
        <f t="shared" si="333"/>
        <v/>
      </c>
    </row>
    <row r="19319" spans="9:9" x14ac:dyDescent="0.25">
      <c r="I19319" t="str">
        <f t="shared" si="333"/>
        <v/>
      </c>
    </row>
    <row r="19320" spans="9:9" x14ac:dyDescent="0.25">
      <c r="I19320" t="str">
        <f t="shared" si="333"/>
        <v/>
      </c>
    </row>
    <row r="19321" spans="9:9" x14ac:dyDescent="0.25">
      <c r="I19321" t="str">
        <f t="shared" si="333"/>
        <v/>
      </c>
    </row>
    <row r="19322" spans="9:9" x14ac:dyDescent="0.25">
      <c r="I19322" t="str">
        <f t="shared" si="333"/>
        <v/>
      </c>
    </row>
    <row r="19323" spans="9:9" x14ac:dyDescent="0.25">
      <c r="I19323" t="str">
        <f t="shared" si="333"/>
        <v/>
      </c>
    </row>
    <row r="19324" spans="9:9" x14ac:dyDescent="0.25">
      <c r="I19324" t="str">
        <f t="shared" si="333"/>
        <v/>
      </c>
    </row>
    <row r="19325" spans="9:9" x14ac:dyDescent="0.25">
      <c r="I19325" t="str">
        <f t="shared" si="333"/>
        <v/>
      </c>
    </row>
    <row r="19326" spans="9:9" x14ac:dyDescent="0.25">
      <c r="I19326" t="str">
        <f t="shared" si="333"/>
        <v/>
      </c>
    </row>
    <row r="19327" spans="9:9" x14ac:dyDescent="0.25">
      <c r="I19327" t="str">
        <f t="shared" si="333"/>
        <v/>
      </c>
    </row>
    <row r="19328" spans="9:9" x14ac:dyDescent="0.25">
      <c r="I19328" t="str">
        <f t="shared" si="333"/>
        <v/>
      </c>
    </row>
    <row r="19329" spans="9:9" x14ac:dyDescent="0.25">
      <c r="I19329" t="str">
        <f t="shared" si="333"/>
        <v/>
      </c>
    </row>
    <row r="19330" spans="9:9" x14ac:dyDescent="0.25">
      <c r="I19330" t="str">
        <f t="shared" si="333"/>
        <v/>
      </c>
    </row>
    <row r="19331" spans="9:9" x14ac:dyDescent="0.25">
      <c r="I19331" t="str">
        <f t="shared" si="333"/>
        <v/>
      </c>
    </row>
    <row r="19332" spans="9:9" x14ac:dyDescent="0.25">
      <c r="I19332" t="str">
        <f t="shared" si="333"/>
        <v/>
      </c>
    </row>
    <row r="19333" spans="9:9" x14ac:dyDescent="0.25">
      <c r="I19333" t="str">
        <f t="shared" si="333"/>
        <v/>
      </c>
    </row>
    <row r="19334" spans="9:9" x14ac:dyDescent="0.25">
      <c r="I19334" t="str">
        <f t="shared" ref="I19334:I19397" si="334">IF(OR(H19334="",H19334="(blank)"),"",1)</f>
        <v/>
      </c>
    </row>
    <row r="19335" spans="9:9" x14ac:dyDescent="0.25">
      <c r="I19335" t="str">
        <f t="shared" si="334"/>
        <v/>
      </c>
    </row>
    <row r="19336" spans="9:9" x14ac:dyDescent="0.25">
      <c r="I19336" t="str">
        <f t="shared" si="334"/>
        <v/>
      </c>
    </row>
    <row r="19337" spans="9:9" x14ac:dyDescent="0.25">
      <c r="I19337" t="str">
        <f t="shared" si="334"/>
        <v/>
      </c>
    </row>
    <row r="19338" spans="9:9" x14ac:dyDescent="0.25">
      <c r="I19338" t="str">
        <f t="shared" si="334"/>
        <v/>
      </c>
    </row>
    <row r="19339" spans="9:9" x14ac:dyDescent="0.25">
      <c r="I19339" t="str">
        <f t="shared" si="334"/>
        <v/>
      </c>
    </row>
    <row r="19340" spans="9:9" x14ac:dyDescent="0.25">
      <c r="I19340" t="str">
        <f t="shared" si="334"/>
        <v/>
      </c>
    </row>
    <row r="19341" spans="9:9" x14ac:dyDescent="0.25">
      <c r="I19341" t="str">
        <f t="shared" si="334"/>
        <v/>
      </c>
    </row>
    <row r="19342" spans="9:9" x14ac:dyDescent="0.25">
      <c r="I19342" t="str">
        <f t="shared" si="334"/>
        <v/>
      </c>
    </row>
    <row r="19343" spans="9:9" x14ac:dyDescent="0.25">
      <c r="I19343" t="str">
        <f t="shared" si="334"/>
        <v/>
      </c>
    </row>
    <row r="19344" spans="9:9" x14ac:dyDescent="0.25">
      <c r="I19344" t="str">
        <f t="shared" si="334"/>
        <v/>
      </c>
    </row>
    <row r="19345" spans="9:9" x14ac:dyDescent="0.25">
      <c r="I19345" t="str">
        <f t="shared" si="334"/>
        <v/>
      </c>
    </row>
    <row r="19346" spans="9:9" x14ac:dyDescent="0.25">
      <c r="I19346" t="str">
        <f t="shared" si="334"/>
        <v/>
      </c>
    </row>
    <row r="19347" spans="9:9" x14ac:dyDescent="0.25">
      <c r="I19347" t="str">
        <f t="shared" si="334"/>
        <v/>
      </c>
    </row>
    <row r="19348" spans="9:9" x14ac:dyDescent="0.25">
      <c r="I19348" t="str">
        <f t="shared" si="334"/>
        <v/>
      </c>
    </row>
    <row r="19349" spans="9:9" x14ac:dyDescent="0.25">
      <c r="I19349" t="str">
        <f t="shared" si="334"/>
        <v/>
      </c>
    </row>
    <row r="19350" spans="9:9" x14ac:dyDescent="0.25">
      <c r="I19350" t="str">
        <f t="shared" si="334"/>
        <v/>
      </c>
    </row>
    <row r="19351" spans="9:9" x14ac:dyDescent="0.25">
      <c r="I19351" t="str">
        <f t="shared" si="334"/>
        <v/>
      </c>
    </row>
    <row r="19352" spans="9:9" x14ac:dyDescent="0.25">
      <c r="I19352" t="str">
        <f t="shared" si="334"/>
        <v/>
      </c>
    </row>
    <row r="19353" spans="9:9" x14ac:dyDescent="0.25">
      <c r="I19353" t="str">
        <f t="shared" si="334"/>
        <v/>
      </c>
    </row>
    <row r="19354" spans="9:9" x14ac:dyDescent="0.25">
      <c r="I19354" t="str">
        <f t="shared" si="334"/>
        <v/>
      </c>
    </row>
    <row r="19355" spans="9:9" x14ac:dyDescent="0.25">
      <c r="I19355" t="str">
        <f t="shared" si="334"/>
        <v/>
      </c>
    </row>
    <row r="19356" spans="9:9" x14ac:dyDescent="0.25">
      <c r="I19356" t="str">
        <f t="shared" si="334"/>
        <v/>
      </c>
    </row>
    <row r="19357" spans="9:9" x14ac:dyDescent="0.25">
      <c r="I19357" t="str">
        <f t="shared" si="334"/>
        <v/>
      </c>
    </row>
    <row r="19358" spans="9:9" x14ac:dyDescent="0.25">
      <c r="I19358" t="str">
        <f t="shared" si="334"/>
        <v/>
      </c>
    </row>
    <row r="19359" spans="9:9" x14ac:dyDescent="0.25">
      <c r="I19359" t="str">
        <f t="shared" si="334"/>
        <v/>
      </c>
    </row>
    <row r="19360" spans="9:9" x14ac:dyDescent="0.25">
      <c r="I19360" t="str">
        <f t="shared" si="334"/>
        <v/>
      </c>
    </row>
    <row r="19361" spans="9:9" x14ac:dyDescent="0.25">
      <c r="I19361" t="str">
        <f t="shared" si="334"/>
        <v/>
      </c>
    </row>
    <row r="19362" spans="9:9" x14ac:dyDescent="0.25">
      <c r="I19362" t="str">
        <f t="shared" si="334"/>
        <v/>
      </c>
    </row>
    <row r="19363" spans="9:9" x14ac:dyDescent="0.25">
      <c r="I19363" t="str">
        <f t="shared" si="334"/>
        <v/>
      </c>
    </row>
    <row r="19364" spans="9:9" x14ac:dyDescent="0.25">
      <c r="I19364" t="str">
        <f t="shared" si="334"/>
        <v/>
      </c>
    </row>
    <row r="19365" spans="9:9" x14ac:dyDescent="0.25">
      <c r="I19365" t="str">
        <f t="shared" si="334"/>
        <v/>
      </c>
    </row>
    <row r="19366" spans="9:9" x14ac:dyDescent="0.25">
      <c r="I19366" t="str">
        <f t="shared" si="334"/>
        <v/>
      </c>
    </row>
    <row r="19367" spans="9:9" x14ac:dyDescent="0.25">
      <c r="I19367" t="str">
        <f t="shared" si="334"/>
        <v/>
      </c>
    </row>
    <row r="19368" spans="9:9" x14ac:dyDescent="0.25">
      <c r="I19368" t="str">
        <f t="shared" si="334"/>
        <v/>
      </c>
    </row>
    <row r="19369" spans="9:9" x14ac:dyDescent="0.25">
      <c r="I19369" t="str">
        <f t="shared" si="334"/>
        <v/>
      </c>
    </row>
    <row r="19370" spans="9:9" x14ac:dyDescent="0.25">
      <c r="I19370" t="str">
        <f t="shared" si="334"/>
        <v/>
      </c>
    </row>
    <row r="19371" spans="9:9" x14ac:dyDescent="0.25">
      <c r="I19371" t="str">
        <f t="shared" si="334"/>
        <v/>
      </c>
    </row>
    <row r="19372" spans="9:9" x14ac:dyDescent="0.25">
      <c r="I19372" t="str">
        <f t="shared" si="334"/>
        <v/>
      </c>
    </row>
    <row r="19373" spans="9:9" x14ac:dyDescent="0.25">
      <c r="I19373" t="str">
        <f t="shared" si="334"/>
        <v/>
      </c>
    </row>
    <row r="19374" spans="9:9" x14ac:dyDescent="0.25">
      <c r="I19374" t="str">
        <f t="shared" si="334"/>
        <v/>
      </c>
    </row>
    <row r="19375" spans="9:9" x14ac:dyDescent="0.25">
      <c r="I19375" t="str">
        <f t="shared" si="334"/>
        <v/>
      </c>
    </row>
    <row r="19376" spans="9:9" x14ac:dyDescent="0.25">
      <c r="I19376" t="str">
        <f t="shared" si="334"/>
        <v/>
      </c>
    </row>
    <row r="19377" spans="9:9" x14ac:dyDescent="0.25">
      <c r="I19377" t="str">
        <f t="shared" si="334"/>
        <v/>
      </c>
    </row>
    <row r="19378" spans="9:9" x14ac:dyDescent="0.25">
      <c r="I19378" t="str">
        <f t="shared" si="334"/>
        <v/>
      </c>
    </row>
    <row r="19379" spans="9:9" x14ac:dyDescent="0.25">
      <c r="I19379" t="str">
        <f t="shared" si="334"/>
        <v/>
      </c>
    </row>
    <row r="19380" spans="9:9" x14ac:dyDescent="0.25">
      <c r="I19380" t="str">
        <f t="shared" si="334"/>
        <v/>
      </c>
    </row>
    <row r="19381" spans="9:9" x14ac:dyDescent="0.25">
      <c r="I19381" t="str">
        <f t="shared" si="334"/>
        <v/>
      </c>
    </row>
    <row r="19382" spans="9:9" x14ac:dyDescent="0.25">
      <c r="I19382" t="str">
        <f t="shared" si="334"/>
        <v/>
      </c>
    </row>
    <row r="19383" spans="9:9" x14ac:dyDescent="0.25">
      <c r="I19383" t="str">
        <f t="shared" si="334"/>
        <v/>
      </c>
    </row>
    <row r="19384" spans="9:9" x14ac:dyDescent="0.25">
      <c r="I19384" t="str">
        <f t="shared" si="334"/>
        <v/>
      </c>
    </row>
    <row r="19385" spans="9:9" x14ac:dyDescent="0.25">
      <c r="I19385" t="str">
        <f t="shared" si="334"/>
        <v/>
      </c>
    </row>
    <row r="19386" spans="9:9" x14ac:dyDescent="0.25">
      <c r="I19386" t="str">
        <f t="shared" si="334"/>
        <v/>
      </c>
    </row>
    <row r="19387" spans="9:9" x14ac:dyDescent="0.25">
      <c r="I19387" t="str">
        <f t="shared" si="334"/>
        <v/>
      </c>
    </row>
    <row r="19388" spans="9:9" x14ac:dyDescent="0.25">
      <c r="I19388" t="str">
        <f t="shared" si="334"/>
        <v/>
      </c>
    </row>
    <row r="19389" spans="9:9" x14ac:dyDescent="0.25">
      <c r="I19389" t="str">
        <f t="shared" si="334"/>
        <v/>
      </c>
    </row>
    <row r="19390" spans="9:9" x14ac:dyDescent="0.25">
      <c r="I19390" t="str">
        <f t="shared" si="334"/>
        <v/>
      </c>
    </row>
    <row r="19391" spans="9:9" x14ac:dyDescent="0.25">
      <c r="I19391" t="str">
        <f t="shared" si="334"/>
        <v/>
      </c>
    </row>
    <row r="19392" spans="9:9" x14ac:dyDescent="0.25">
      <c r="I19392" t="str">
        <f t="shared" si="334"/>
        <v/>
      </c>
    </row>
    <row r="19393" spans="9:9" x14ac:dyDescent="0.25">
      <c r="I19393" t="str">
        <f t="shared" si="334"/>
        <v/>
      </c>
    </row>
    <row r="19394" spans="9:9" x14ac:dyDescent="0.25">
      <c r="I19394" t="str">
        <f t="shared" si="334"/>
        <v/>
      </c>
    </row>
    <row r="19395" spans="9:9" x14ac:dyDescent="0.25">
      <c r="I19395" t="str">
        <f t="shared" si="334"/>
        <v/>
      </c>
    </row>
    <row r="19396" spans="9:9" x14ac:dyDescent="0.25">
      <c r="I19396" t="str">
        <f t="shared" si="334"/>
        <v/>
      </c>
    </row>
    <row r="19397" spans="9:9" x14ac:dyDescent="0.25">
      <c r="I19397" t="str">
        <f t="shared" si="334"/>
        <v/>
      </c>
    </row>
    <row r="19398" spans="9:9" x14ac:dyDescent="0.25">
      <c r="I19398" t="str">
        <f t="shared" ref="I19398:I19461" si="335">IF(OR(H19398="",H19398="(blank)"),"",1)</f>
        <v/>
      </c>
    </row>
    <row r="19399" spans="9:9" x14ac:dyDescent="0.25">
      <c r="I19399" t="str">
        <f t="shared" si="335"/>
        <v/>
      </c>
    </row>
    <row r="19400" spans="9:9" x14ac:dyDescent="0.25">
      <c r="I19400" t="str">
        <f t="shared" si="335"/>
        <v/>
      </c>
    </row>
    <row r="19401" spans="9:9" x14ac:dyDescent="0.25">
      <c r="I19401" t="str">
        <f t="shared" si="335"/>
        <v/>
      </c>
    </row>
    <row r="19402" spans="9:9" x14ac:dyDescent="0.25">
      <c r="I19402" t="str">
        <f t="shared" si="335"/>
        <v/>
      </c>
    </row>
    <row r="19403" spans="9:9" x14ac:dyDescent="0.25">
      <c r="I19403" t="str">
        <f t="shared" si="335"/>
        <v/>
      </c>
    </row>
    <row r="19404" spans="9:9" x14ac:dyDescent="0.25">
      <c r="I19404" t="str">
        <f t="shared" si="335"/>
        <v/>
      </c>
    </row>
    <row r="19405" spans="9:9" x14ac:dyDescent="0.25">
      <c r="I19405" t="str">
        <f t="shared" si="335"/>
        <v/>
      </c>
    </row>
    <row r="19406" spans="9:9" x14ac:dyDescent="0.25">
      <c r="I19406" t="str">
        <f t="shared" si="335"/>
        <v/>
      </c>
    </row>
    <row r="19407" spans="9:9" x14ac:dyDescent="0.25">
      <c r="I19407" t="str">
        <f t="shared" si="335"/>
        <v/>
      </c>
    </row>
    <row r="19408" spans="9:9" x14ac:dyDescent="0.25">
      <c r="I19408" t="str">
        <f t="shared" si="335"/>
        <v/>
      </c>
    </row>
    <row r="19409" spans="9:9" x14ac:dyDescent="0.25">
      <c r="I19409" t="str">
        <f t="shared" si="335"/>
        <v/>
      </c>
    </row>
    <row r="19410" spans="9:9" x14ac:dyDescent="0.25">
      <c r="I19410" t="str">
        <f t="shared" si="335"/>
        <v/>
      </c>
    </row>
    <row r="19411" spans="9:9" x14ac:dyDescent="0.25">
      <c r="I19411" t="str">
        <f t="shared" si="335"/>
        <v/>
      </c>
    </row>
    <row r="19412" spans="9:9" x14ac:dyDescent="0.25">
      <c r="I19412" t="str">
        <f t="shared" si="335"/>
        <v/>
      </c>
    </row>
    <row r="19413" spans="9:9" x14ac:dyDescent="0.25">
      <c r="I19413" t="str">
        <f t="shared" si="335"/>
        <v/>
      </c>
    </row>
    <row r="19414" spans="9:9" x14ac:dyDescent="0.25">
      <c r="I19414" t="str">
        <f t="shared" si="335"/>
        <v/>
      </c>
    </row>
    <row r="19415" spans="9:9" x14ac:dyDescent="0.25">
      <c r="I19415" t="str">
        <f t="shared" si="335"/>
        <v/>
      </c>
    </row>
    <row r="19416" spans="9:9" x14ac:dyDescent="0.25">
      <c r="I19416" t="str">
        <f t="shared" si="335"/>
        <v/>
      </c>
    </row>
    <row r="19417" spans="9:9" x14ac:dyDescent="0.25">
      <c r="I19417" t="str">
        <f t="shared" si="335"/>
        <v/>
      </c>
    </row>
    <row r="19418" spans="9:9" x14ac:dyDescent="0.25">
      <c r="I19418" t="str">
        <f t="shared" si="335"/>
        <v/>
      </c>
    </row>
    <row r="19419" spans="9:9" x14ac:dyDescent="0.25">
      <c r="I19419" t="str">
        <f t="shared" si="335"/>
        <v/>
      </c>
    </row>
    <row r="19420" spans="9:9" x14ac:dyDescent="0.25">
      <c r="I19420" t="str">
        <f t="shared" si="335"/>
        <v/>
      </c>
    </row>
    <row r="19421" spans="9:9" x14ac:dyDescent="0.25">
      <c r="I19421" t="str">
        <f t="shared" si="335"/>
        <v/>
      </c>
    </row>
    <row r="19422" spans="9:9" x14ac:dyDescent="0.25">
      <c r="I19422" t="str">
        <f t="shared" si="335"/>
        <v/>
      </c>
    </row>
    <row r="19423" spans="9:9" x14ac:dyDescent="0.25">
      <c r="I19423" t="str">
        <f t="shared" si="335"/>
        <v/>
      </c>
    </row>
    <row r="19424" spans="9:9" x14ac:dyDescent="0.25">
      <c r="I19424" t="str">
        <f t="shared" si="335"/>
        <v/>
      </c>
    </row>
    <row r="19425" spans="9:9" x14ac:dyDescent="0.25">
      <c r="I19425" t="str">
        <f t="shared" si="335"/>
        <v/>
      </c>
    </row>
    <row r="19426" spans="9:9" x14ac:dyDescent="0.25">
      <c r="I19426" t="str">
        <f t="shared" si="335"/>
        <v/>
      </c>
    </row>
    <row r="19427" spans="9:9" x14ac:dyDescent="0.25">
      <c r="I19427" t="str">
        <f t="shared" si="335"/>
        <v/>
      </c>
    </row>
    <row r="19428" spans="9:9" x14ac:dyDescent="0.25">
      <c r="I19428" t="str">
        <f t="shared" si="335"/>
        <v/>
      </c>
    </row>
    <row r="19429" spans="9:9" x14ac:dyDescent="0.25">
      <c r="I19429" t="str">
        <f t="shared" si="335"/>
        <v/>
      </c>
    </row>
    <row r="19430" spans="9:9" x14ac:dyDescent="0.25">
      <c r="I19430" t="str">
        <f t="shared" si="335"/>
        <v/>
      </c>
    </row>
    <row r="19431" spans="9:9" x14ac:dyDescent="0.25">
      <c r="I19431" t="str">
        <f t="shared" si="335"/>
        <v/>
      </c>
    </row>
    <row r="19432" spans="9:9" x14ac:dyDescent="0.25">
      <c r="I19432" t="str">
        <f t="shared" si="335"/>
        <v/>
      </c>
    </row>
    <row r="19433" spans="9:9" x14ac:dyDescent="0.25">
      <c r="I19433" t="str">
        <f t="shared" si="335"/>
        <v/>
      </c>
    </row>
    <row r="19434" spans="9:9" x14ac:dyDescent="0.25">
      <c r="I19434" t="str">
        <f t="shared" si="335"/>
        <v/>
      </c>
    </row>
    <row r="19435" spans="9:9" x14ac:dyDescent="0.25">
      <c r="I19435" t="str">
        <f t="shared" si="335"/>
        <v/>
      </c>
    </row>
    <row r="19436" spans="9:9" x14ac:dyDescent="0.25">
      <c r="I19436" t="str">
        <f t="shared" si="335"/>
        <v/>
      </c>
    </row>
    <row r="19437" spans="9:9" x14ac:dyDescent="0.25">
      <c r="I19437" t="str">
        <f t="shared" si="335"/>
        <v/>
      </c>
    </row>
    <row r="19438" spans="9:9" x14ac:dyDescent="0.25">
      <c r="I19438" t="str">
        <f t="shared" si="335"/>
        <v/>
      </c>
    </row>
    <row r="19439" spans="9:9" x14ac:dyDescent="0.25">
      <c r="I19439" t="str">
        <f t="shared" si="335"/>
        <v/>
      </c>
    </row>
    <row r="19440" spans="9:9" x14ac:dyDescent="0.25">
      <c r="I19440" t="str">
        <f t="shared" si="335"/>
        <v/>
      </c>
    </row>
    <row r="19441" spans="9:9" x14ac:dyDescent="0.25">
      <c r="I19441" t="str">
        <f t="shared" si="335"/>
        <v/>
      </c>
    </row>
    <row r="19442" spans="9:9" x14ac:dyDescent="0.25">
      <c r="I19442" t="str">
        <f t="shared" si="335"/>
        <v/>
      </c>
    </row>
    <row r="19443" spans="9:9" x14ac:dyDescent="0.25">
      <c r="I19443" t="str">
        <f t="shared" si="335"/>
        <v/>
      </c>
    </row>
    <row r="19444" spans="9:9" x14ac:dyDescent="0.25">
      <c r="I19444" t="str">
        <f t="shared" si="335"/>
        <v/>
      </c>
    </row>
    <row r="19445" spans="9:9" x14ac:dyDescent="0.25">
      <c r="I19445" t="str">
        <f t="shared" si="335"/>
        <v/>
      </c>
    </row>
    <row r="19446" spans="9:9" x14ac:dyDescent="0.25">
      <c r="I19446" t="str">
        <f t="shared" si="335"/>
        <v/>
      </c>
    </row>
    <row r="19447" spans="9:9" x14ac:dyDescent="0.25">
      <c r="I19447" t="str">
        <f t="shared" si="335"/>
        <v/>
      </c>
    </row>
    <row r="19448" spans="9:9" x14ac:dyDescent="0.25">
      <c r="I19448" t="str">
        <f t="shared" si="335"/>
        <v/>
      </c>
    </row>
    <row r="19449" spans="9:9" x14ac:dyDescent="0.25">
      <c r="I19449" t="str">
        <f t="shared" si="335"/>
        <v/>
      </c>
    </row>
    <row r="19450" spans="9:9" x14ac:dyDescent="0.25">
      <c r="I19450" t="str">
        <f t="shared" si="335"/>
        <v/>
      </c>
    </row>
    <row r="19451" spans="9:9" x14ac:dyDescent="0.25">
      <c r="I19451" t="str">
        <f t="shared" si="335"/>
        <v/>
      </c>
    </row>
    <row r="19452" spans="9:9" x14ac:dyDescent="0.25">
      <c r="I19452" t="str">
        <f t="shared" si="335"/>
        <v/>
      </c>
    </row>
    <row r="19453" spans="9:9" x14ac:dyDescent="0.25">
      <c r="I19453" t="str">
        <f t="shared" si="335"/>
        <v/>
      </c>
    </row>
    <row r="19454" spans="9:9" x14ac:dyDescent="0.25">
      <c r="I19454" t="str">
        <f t="shared" si="335"/>
        <v/>
      </c>
    </row>
    <row r="19455" spans="9:9" x14ac:dyDescent="0.25">
      <c r="I19455" t="str">
        <f t="shared" si="335"/>
        <v/>
      </c>
    </row>
    <row r="19456" spans="9:9" x14ac:dyDescent="0.25">
      <c r="I19456" t="str">
        <f t="shared" si="335"/>
        <v/>
      </c>
    </row>
    <row r="19457" spans="9:9" x14ac:dyDescent="0.25">
      <c r="I19457" t="str">
        <f t="shared" si="335"/>
        <v/>
      </c>
    </row>
    <row r="19458" spans="9:9" x14ac:dyDescent="0.25">
      <c r="I19458" t="str">
        <f t="shared" si="335"/>
        <v/>
      </c>
    </row>
    <row r="19459" spans="9:9" x14ac:dyDescent="0.25">
      <c r="I19459" t="str">
        <f t="shared" si="335"/>
        <v/>
      </c>
    </row>
    <row r="19460" spans="9:9" x14ac:dyDescent="0.25">
      <c r="I19460" t="str">
        <f t="shared" si="335"/>
        <v/>
      </c>
    </row>
    <row r="19461" spans="9:9" x14ac:dyDescent="0.25">
      <c r="I19461" t="str">
        <f t="shared" si="335"/>
        <v/>
      </c>
    </row>
    <row r="19462" spans="9:9" x14ac:dyDescent="0.25">
      <c r="I19462" t="str">
        <f t="shared" ref="I19462:I19525" si="336">IF(OR(H19462="",H19462="(blank)"),"",1)</f>
        <v/>
      </c>
    </row>
    <row r="19463" spans="9:9" x14ac:dyDescent="0.25">
      <c r="I19463" t="str">
        <f t="shared" si="336"/>
        <v/>
      </c>
    </row>
    <row r="19464" spans="9:9" x14ac:dyDescent="0.25">
      <c r="I19464" t="str">
        <f t="shared" si="336"/>
        <v/>
      </c>
    </row>
    <row r="19465" spans="9:9" x14ac:dyDescent="0.25">
      <c r="I19465" t="str">
        <f t="shared" si="336"/>
        <v/>
      </c>
    </row>
    <row r="19466" spans="9:9" x14ac:dyDescent="0.25">
      <c r="I19466" t="str">
        <f t="shared" si="336"/>
        <v/>
      </c>
    </row>
    <row r="19467" spans="9:9" x14ac:dyDescent="0.25">
      <c r="I19467" t="str">
        <f t="shared" si="336"/>
        <v/>
      </c>
    </row>
    <row r="19468" spans="9:9" x14ac:dyDescent="0.25">
      <c r="I19468" t="str">
        <f t="shared" si="336"/>
        <v/>
      </c>
    </row>
    <row r="19469" spans="9:9" x14ac:dyDescent="0.25">
      <c r="I19469" t="str">
        <f t="shared" si="336"/>
        <v/>
      </c>
    </row>
    <row r="19470" spans="9:9" x14ac:dyDescent="0.25">
      <c r="I19470" t="str">
        <f t="shared" si="336"/>
        <v/>
      </c>
    </row>
    <row r="19471" spans="9:9" x14ac:dyDescent="0.25">
      <c r="I19471" t="str">
        <f t="shared" si="336"/>
        <v/>
      </c>
    </row>
    <row r="19472" spans="9:9" x14ac:dyDescent="0.25">
      <c r="I19472" t="str">
        <f t="shared" si="336"/>
        <v/>
      </c>
    </row>
    <row r="19473" spans="9:9" x14ac:dyDescent="0.25">
      <c r="I19473" t="str">
        <f t="shared" si="336"/>
        <v/>
      </c>
    </row>
    <row r="19474" spans="9:9" x14ac:dyDescent="0.25">
      <c r="I19474" t="str">
        <f t="shared" si="336"/>
        <v/>
      </c>
    </row>
    <row r="19475" spans="9:9" x14ac:dyDescent="0.25">
      <c r="I19475" t="str">
        <f t="shared" si="336"/>
        <v/>
      </c>
    </row>
    <row r="19476" spans="9:9" x14ac:dyDescent="0.25">
      <c r="I19476" t="str">
        <f t="shared" si="336"/>
        <v/>
      </c>
    </row>
    <row r="19477" spans="9:9" x14ac:dyDescent="0.25">
      <c r="I19477" t="str">
        <f t="shared" si="336"/>
        <v/>
      </c>
    </row>
    <row r="19478" spans="9:9" x14ac:dyDescent="0.25">
      <c r="I19478" t="str">
        <f t="shared" si="336"/>
        <v/>
      </c>
    </row>
    <row r="19479" spans="9:9" x14ac:dyDescent="0.25">
      <c r="I19479" t="str">
        <f t="shared" si="336"/>
        <v/>
      </c>
    </row>
    <row r="19480" spans="9:9" x14ac:dyDescent="0.25">
      <c r="I19480" t="str">
        <f t="shared" si="336"/>
        <v/>
      </c>
    </row>
    <row r="19481" spans="9:9" x14ac:dyDescent="0.25">
      <c r="I19481" t="str">
        <f t="shared" si="336"/>
        <v/>
      </c>
    </row>
    <row r="19482" spans="9:9" x14ac:dyDescent="0.25">
      <c r="I19482" t="str">
        <f t="shared" si="336"/>
        <v/>
      </c>
    </row>
    <row r="19483" spans="9:9" x14ac:dyDescent="0.25">
      <c r="I19483" t="str">
        <f t="shared" si="336"/>
        <v/>
      </c>
    </row>
    <row r="19484" spans="9:9" x14ac:dyDescent="0.25">
      <c r="I19484" t="str">
        <f t="shared" si="336"/>
        <v/>
      </c>
    </row>
    <row r="19485" spans="9:9" x14ac:dyDescent="0.25">
      <c r="I19485" t="str">
        <f t="shared" si="336"/>
        <v/>
      </c>
    </row>
    <row r="19486" spans="9:9" x14ac:dyDescent="0.25">
      <c r="I19486" t="str">
        <f t="shared" si="336"/>
        <v/>
      </c>
    </row>
    <row r="19487" spans="9:9" x14ac:dyDescent="0.25">
      <c r="I19487" t="str">
        <f t="shared" si="336"/>
        <v/>
      </c>
    </row>
    <row r="19488" spans="9:9" x14ac:dyDescent="0.25">
      <c r="I19488" t="str">
        <f t="shared" si="336"/>
        <v/>
      </c>
    </row>
    <row r="19489" spans="9:9" x14ac:dyDescent="0.25">
      <c r="I19489" t="str">
        <f t="shared" si="336"/>
        <v/>
      </c>
    </row>
    <row r="19490" spans="9:9" x14ac:dyDescent="0.25">
      <c r="I19490" t="str">
        <f t="shared" si="336"/>
        <v/>
      </c>
    </row>
    <row r="19491" spans="9:9" x14ac:dyDescent="0.25">
      <c r="I19491" t="str">
        <f t="shared" si="336"/>
        <v/>
      </c>
    </row>
    <row r="19492" spans="9:9" x14ac:dyDescent="0.25">
      <c r="I19492" t="str">
        <f t="shared" si="336"/>
        <v/>
      </c>
    </row>
    <row r="19493" spans="9:9" x14ac:dyDescent="0.25">
      <c r="I19493" t="str">
        <f t="shared" si="336"/>
        <v/>
      </c>
    </row>
    <row r="19494" spans="9:9" x14ac:dyDescent="0.25">
      <c r="I19494" t="str">
        <f t="shared" si="336"/>
        <v/>
      </c>
    </row>
    <row r="19495" spans="9:9" x14ac:dyDescent="0.25">
      <c r="I19495" t="str">
        <f t="shared" si="336"/>
        <v/>
      </c>
    </row>
    <row r="19496" spans="9:9" x14ac:dyDescent="0.25">
      <c r="I19496" t="str">
        <f t="shared" si="336"/>
        <v/>
      </c>
    </row>
    <row r="19497" spans="9:9" x14ac:dyDescent="0.25">
      <c r="I19497" t="str">
        <f t="shared" si="336"/>
        <v/>
      </c>
    </row>
    <row r="19498" spans="9:9" x14ac:dyDescent="0.25">
      <c r="I19498" t="str">
        <f t="shared" si="336"/>
        <v/>
      </c>
    </row>
    <row r="19499" spans="9:9" x14ac:dyDescent="0.25">
      <c r="I19499" t="str">
        <f t="shared" si="336"/>
        <v/>
      </c>
    </row>
    <row r="19500" spans="9:9" x14ac:dyDescent="0.25">
      <c r="I19500" t="str">
        <f t="shared" si="336"/>
        <v/>
      </c>
    </row>
    <row r="19501" spans="9:9" x14ac:dyDescent="0.25">
      <c r="I19501" t="str">
        <f t="shared" si="336"/>
        <v/>
      </c>
    </row>
    <row r="19502" spans="9:9" x14ac:dyDescent="0.25">
      <c r="I19502" t="str">
        <f t="shared" si="336"/>
        <v/>
      </c>
    </row>
    <row r="19503" spans="9:9" x14ac:dyDescent="0.25">
      <c r="I19503" t="str">
        <f t="shared" si="336"/>
        <v/>
      </c>
    </row>
    <row r="19504" spans="9:9" x14ac:dyDescent="0.25">
      <c r="I19504" t="str">
        <f t="shared" si="336"/>
        <v/>
      </c>
    </row>
    <row r="19505" spans="9:9" x14ac:dyDescent="0.25">
      <c r="I19505" t="str">
        <f t="shared" si="336"/>
        <v/>
      </c>
    </row>
    <row r="19506" spans="9:9" x14ac:dyDescent="0.25">
      <c r="I19506" t="str">
        <f t="shared" si="336"/>
        <v/>
      </c>
    </row>
    <row r="19507" spans="9:9" x14ac:dyDescent="0.25">
      <c r="I19507" t="str">
        <f t="shared" si="336"/>
        <v/>
      </c>
    </row>
    <row r="19508" spans="9:9" x14ac:dyDescent="0.25">
      <c r="I19508" t="str">
        <f t="shared" si="336"/>
        <v/>
      </c>
    </row>
    <row r="19509" spans="9:9" x14ac:dyDescent="0.25">
      <c r="I19509" t="str">
        <f t="shared" si="336"/>
        <v/>
      </c>
    </row>
    <row r="19510" spans="9:9" x14ac:dyDescent="0.25">
      <c r="I19510" t="str">
        <f t="shared" si="336"/>
        <v/>
      </c>
    </row>
    <row r="19511" spans="9:9" x14ac:dyDescent="0.25">
      <c r="I19511" t="str">
        <f t="shared" si="336"/>
        <v/>
      </c>
    </row>
    <row r="19512" spans="9:9" x14ac:dyDescent="0.25">
      <c r="I19512" t="str">
        <f t="shared" si="336"/>
        <v/>
      </c>
    </row>
    <row r="19513" spans="9:9" x14ac:dyDescent="0.25">
      <c r="I19513" t="str">
        <f t="shared" si="336"/>
        <v/>
      </c>
    </row>
    <row r="19514" spans="9:9" x14ac:dyDescent="0.25">
      <c r="I19514" t="str">
        <f t="shared" si="336"/>
        <v/>
      </c>
    </row>
    <row r="19515" spans="9:9" x14ac:dyDescent="0.25">
      <c r="I19515" t="str">
        <f t="shared" si="336"/>
        <v/>
      </c>
    </row>
    <row r="19516" spans="9:9" x14ac:dyDescent="0.25">
      <c r="I19516" t="str">
        <f t="shared" si="336"/>
        <v/>
      </c>
    </row>
    <row r="19517" spans="9:9" x14ac:dyDescent="0.25">
      <c r="I19517" t="str">
        <f t="shared" si="336"/>
        <v/>
      </c>
    </row>
    <row r="19518" spans="9:9" x14ac:dyDescent="0.25">
      <c r="I19518" t="str">
        <f t="shared" si="336"/>
        <v/>
      </c>
    </row>
    <row r="19519" spans="9:9" x14ac:dyDescent="0.25">
      <c r="I19519" t="str">
        <f t="shared" si="336"/>
        <v/>
      </c>
    </row>
    <row r="19520" spans="9:9" x14ac:dyDescent="0.25">
      <c r="I19520" t="str">
        <f t="shared" si="336"/>
        <v/>
      </c>
    </row>
    <row r="19521" spans="9:9" x14ac:dyDescent="0.25">
      <c r="I19521" t="str">
        <f t="shared" si="336"/>
        <v/>
      </c>
    </row>
    <row r="19522" spans="9:9" x14ac:dyDescent="0.25">
      <c r="I19522" t="str">
        <f t="shared" si="336"/>
        <v/>
      </c>
    </row>
    <row r="19523" spans="9:9" x14ac:dyDescent="0.25">
      <c r="I19523" t="str">
        <f t="shared" si="336"/>
        <v/>
      </c>
    </row>
    <row r="19524" spans="9:9" x14ac:dyDescent="0.25">
      <c r="I19524" t="str">
        <f t="shared" si="336"/>
        <v/>
      </c>
    </row>
    <row r="19525" spans="9:9" x14ac:dyDescent="0.25">
      <c r="I19525" t="str">
        <f t="shared" si="336"/>
        <v/>
      </c>
    </row>
    <row r="19526" spans="9:9" x14ac:dyDescent="0.25">
      <c r="I19526" t="str">
        <f t="shared" ref="I19526:I19589" si="337">IF(OR(H19526="",H19526="(blank)"),"",1)</f>
        <v/>
      </c>
    </row>
    <row r="19527" spans="9:9" x14ac:dyDescent="0.25">
      <c r="I19527" t="str">
        <f t="shared" si="337"/>
        <v/>
      </c>
    </row>
    <row r="19528" spans="9:9" x14ac:dyDescent="0.25">
      <c r="I19528" t="str">
        <f t="shared" si="337"/>
        <v/>
      </c>
    </row>
    <row r="19529" spans="9:9" x14ac:dyDescent="0.25">
      <c r="I19529" t="str">
        <f t="shared" si="337"/>
        <v/>
      </c>
    </row>
    <row r="19530" spans="9:9" x14ac:dyDescent="0.25">
      <c r="I19530" t="str">
        <f t="shared" si="337"/>
        <v/>
      </c>
    </row>
    <row r="19531" spans="9:9" x14ac:dyDescent="0.25">
      <c r="I19531" t="str">
        <f t="shared" si="337"/>
        <v/>
      </c>
    </row>
    <row r="19532" spans="9:9" x14ac:dyDescent="0.25">
      <c r="I19532" t="str">
        <f t="shared" si="337"/>
        <v/>
      </c>
    </row>
    <row r="19533" spans="9:9" x14ac:dyDescent="0.25">
      <c r="I19533" t="str">
        <f t="shared" si="337"/>
        <v/>
      </c>
    </row>
    <row r="19534" spans="9:9" x14ac:dyDescent="0.25">
      <c r="I19534" t="str">
        <f t="shared" si="337"/>
        <v/>
      </c>
    </row>
    <row r="19535" spans="9:9" x14ac:dyDescent="0.25">
      <c r="I19535" t="str">
        <f t="shared" si="337"/>
        <v/>
      </c>
    </row>
    <row r="19536" spans="9:9" x14ac:dyDescent="0.25">
      <c r="I19536" t="str">
        <f t="shared" si="337"/>
        <v/>
      </c>
    </row>
    <row r="19537" spans="9:9" x14ac:dyDescent="0.25">
      <c r="I19537" t="str">
        <f t="shared" si="337"/>
        <v/>
      </c>
    </row>
    <row r="19538" spans="9:9" x14ac:dyDescent="0.25">
      <c r="I19538" t="str">
        <f t="shared" si="337"/>
        <v/>
      </c>
    </row>
    <row r="19539" spans="9:9" x14ac:dyDescent="0.25">
      <c r="I19539" t="str">
        <f t="shared" si="337"/>
        <v/>
      </c>
    </row>
    <row r="19540" spans="9:9" x14ac:dyDescent="0.25">
      <c r="I19540" t="str">
        <f t="shared" si="337"/>
        <v/>
      </c>
    </row>
    <row r="19541" spans="9:9" x14ac:dyDescent="0.25">
      <c r="I19541" t="str">
        <f t="shared" si="337"/>
        <v/>
      </c>
    </row>
    <row r="19542" spans="9:9" x14ac:dyDescent="0.25">
      <c r="I19542" t="str">
        <f t="shared" si="337"/>
        <v/>
      </c>
    </row>
    <row r="19543" spans="9:9" x14ac:dyDescent="0.25">
      <c r="I19543" t="str">
        <f t="shared" si="337"/>
        <v/>
      </c>
    </row>
    <row r="19544" spans="9:9" x14ac:dyDescent="0.25">
      <c r="I19544" t="str">
        <f t="shared" si="337"/>
        <v/>
      </c>
    </row>
    <row r="19545" spans="9:9" x14ac:dyDescent="0.25">
      <c r="I19545" t="str">
        <f t="shared" si="337"/>
        <v/>
      </c>
    </row>
    <row r="19546" spans="9:9" x14ac:dyDescent="0.25">
      <c r="I19546" t="str">
        <f t="shared" si="337"/>
        <v/>
      </c>
    </row>
    <row r="19547" spans="9:9" x14ac:dyDescent="0.25">
      <c r="I19547" t="str">
        <f t="shared" si="337"/>
        <v/>
      </c>
    </row>
    <row r="19548" spans="9:9" x14ac:dyDescent="0.25">
      <c r="I19548" t="str">
        <f t="shared" si="337"/>
        <v/>
      </c>
    </row>
    <row r="19549" spans="9:9" x14ac:dyDescent="0.25">
      <c r="I19549" t="str">
        <f t="shared" si="337"/>
        <v/>
      </c>
    </row>
    <row r="19550" spans="9:9" x14ac:dyDescent="0.25">
      <c r="I19550" t="str">
        <f t="shared" si="337"/>
        <v/>
      </c>
    </row>
    <row r="19551" spans="9:9" x14ac:dyDescent="0.25">
      <c r="I19551" t="str">
        <f t="shared" si="337"/>
        <v/>
      </c>
    </row>
    <row r="19552" spans="9:9" x14ac:dyDescent="0.25">
      <c r="I19552" t="str">
        <f t="shared" si="337"/>
        <v/>
      </c>
    </row>
    <row r="19553" spans="9:9" x14ac:dyDescent="0.25">
      <c r="I19553" t="str">
        <f t="shared" si="337"/>
        <v/>
      </c>
    </row>
    <row r="19554" spans="9:9" x14ac:dyDescent="0.25">
      <c r="I19554" t="str">
        <f t="shared" si="337"/>
        <v/>
      </c>
    </row>
    <row r="19555" spans="9:9" x14ac:dyDescent="0.25">
      <c r="I19555" t="str">
        <f t="shared" si="337"/>
        <v/>
      </c>
    </row>
    <row r="19556" spans="9:9" x14ac:dyDescent="0.25">
      <c r="I19556" t="str">
        <f t="shared" si="337"/>
        <v/>
      </c>
    </row>
    <row r="19557" spans="9:9" x14ac:dyDescent="0.25">
      <c r="I19557" t="str">
        <f t="shared" si="337"/>
        <v/>
      </c>
    </row>
    <row r="19558" spans="9:9" x14ac:dyDescent="0.25">
      <c r="I19558" t="str">
        <f t="shared" si="337"/>
        <v/>
      </c>
    </row>
    <row r="19559" spans="9:9" x14ac:dyDescent="0.25">
      <c r="I19559" t="str">
        <f t="shared" si="337"/>
        <v/>
      </c>
    </row>
    <row r="19560" spans="9:9" x14ac:dyDescent="0.25">
      <c r="I19560" t="str">
        <f t="shared" si="337"/>
        <v/>
      </c>
    </row>
    <row r="19561" spans="9:9" x14ac:dyDescent="0.25">
      <c r="I19561" t="str">
        <f t="shared" si="337"/>
        <v/>
      </c>
    </row>
    <row r="19562" spans="9:9" x14ac:dyDescent="0.25">
      <c r="I19562" t="str">
        <f t="shared" si="337"/>
        <v/>
      </c>
    </row>
    <row r="19563" spans="9:9" x14ac:dyDescent="0.25">
      <c r="I19563" t="str">
        <f t="shared" si="337"/>
        <v/>
      </c>
    </row>
    <row r="19564" spans="9:9" x14ac:dyDescent="0.25">
      <c r="I19564" t="str">
        <f t="shared" si="337"/>
        <v/>
      </c>
    </row>
    <row r="19565" spans="9:9" x14ac:dyDescent="0.25">
      <c r="I19565" t="str">
        <f t="shared" si="337"/>
        <v/>
      </c>
    </row>
    <row r="19566" spans="9:9" x14ac:dyDescent="0.25">
      <c r="I19566" t="str">
        <f t="shared" si="337"/>
        <v/>
      </c>
    </row>
    <row r="19567" spans="9:9" x14ac:dyDescent="0.25">
      <c r="I19567" t="str">
        <f t="shared" si="337"/>
        <v/>
      </c>
    </row>
    <row r="19568" spans="9:9" x14ac:dyDescent="0.25">
      <c r="I19568" t="str">
        <f t="shared" si="337"/>
        <v/>
      </c>
    </row>
    <row r="19569" spans="9:9" x14ac:dyDescent="0.25">
      <c r="I19569" t="str">
        <f t="shared" si="337"/>
        <v/>
      </c>
    </row>
    <row r="19570" spans="9:9" x14ac:dyDescent="0.25">
      <c r="I19570" t="str">
        <f t="shared" si="337"/>
        <v/>
      </c>
    </row>
    <row r="19571" spans="9:9" x14ac:dyDescent="0.25">
      <c r="I19571" t="str">
        <f t="shared" si="337"/>
        <v/>
      </c>
    </row>
    <row r="19572" spans="9:9" x14ac:dyDescent="0.25">
      <c r="I19572" t="str">
        <f t="shared" si="337"/>
        <v/>
      </c>
    </row>
    <row r="19573" spans="9:9" x14ac:dyDescent="0.25">
      <c r="I19573" t="str">
        <f t="shared" si="337"/>
        <v/>
      </c>
    </row>
    <row r="19574" spans="9:9" x14ac:dyDescent="0.25">
      <c r="I19574" t="str">
        <f t="shared" si="337"/>
        <v/>
      </c>
    </row>
    <row r="19575" spans="9:9" x14ac:dyDescent="0.25">
      <c r="I19575" t="str">
        <f t="shared" si="337"/>
        <v/>
      </c>
    </row>
    <row r="19576" spans="9:9" x14ac:dyDescent="0.25">
      <c r="I19576" t="str">
        <f t="shared" si="337"/>
        <v/>
      </c>
    </row>
    <row r="19577" spans="9:9" x14ac:dyDescent="0.25">
      <c r="I19577" t="str">
        <f t="shared" si="337"/>
        <v/>
      </c>
    </row>
    <row r="19578" spans="9:9" x14ac:dyDescent="0.25">
      <c r="I19578" t="str">
        <f t="shared" si="337"/>
        <v/>
      </c>
    </row>
    <row r="19579" spans="9:9" x14ac:dyDescent="0.25">
      <c r="I19579" t="str">
        <f t="shared" si="337"/>
        <v/>
      </c>
    </row>
    <row r="19580" spans="9:9" x14ac:dyDescent="0.25">
      <c r="I19580" t="str">
        <f t="shared" si="337"/>
        <v/>
      </c>
    </row>
    <row r="19581" spans="9:9" x14ac:dyDescent="0.25">
      <c r="I19581" t="str">
        <f t="shared" si="337"/>
        <v/>
      </c>
    </row>
    <row r="19582" spans="9:9" x14ac:dyDescent="0.25">
      <c r="I19582" t="str">
        <f t="shared" si="337"/>
        <v/>
      </c>
    </row>
    <row r="19583" spans="9:9" x14ac:dyDescent="0.25">
      <c r="I19583" t="str">
        <f t="shared" si="337"/>
        <v/>
      </c>
    </row>
    <row r="19584" spans="9:9" x14ac:dyDescent="0.25">
      <c r="I19584" t="str">
        <f t="shared" si="337"/>
        <v/>
      </c>
    </row>
    <row r="19585" spans="9:9" x14ac:dyDescent="0.25">
      <c r="I19585" t="str">
        <f t="shared" si="337"/>
        <v/>
      </c>
    </row>
    <row r="19586" spans="9:9" x14ac:dyDescent="0.25">
      <c r="I19586" t="str">
        <f t="shared" si="337"/>
        <v/>
      </c>
    </row>
    <row r="19587" spans="9:9" x14ac:dyDescent="0.25">
      <c r="I19587" t="str">
        <f t="shared" si="337"/>
        <v/>
      </c>
    </row>
    <row r="19588" spans="9:9" x14ac:dyDescent="0.25">
      <c r="I19588" t="str">
        <f t="shared" si="337"/>
        <v/>
      </c>
    </row>
    <row r="19589" spans="9:9" x14ac:dyDescent="0.25">
      <c r="I19589" t="str">
        <f t="shared" si="337"/>
        <v/>
      </c>
    </row>
    <row r="19590" spans="9:9" x14ac:dyDescent="0.25">
      <c r="I19590" t="str">
        <f t="shared" ref="I19590:I19653" si="338">IF(OR(H19590="",H19590="(blank)"),"",1)</f>
        <v/>
      </c>
    </row>
    <row r="19591" spans="9:9" x14ac:dyDescent="0.25">
      <c r="I19591" t="str">
        <f t="shared" si="338"/>
        <v/>
      </c>
    </row>
    <row r="19592" spans="9:9" x14ac:dyDescent="0.25">
      <c r="I19592" t="str">
        <f t="shared" si="338"/>
        <v/>
      </c>
    </row>
    <row r="19593" spans="9:9" x14ac:dyDescent="0.25">
      <c r="I19593" t="str">
        <f t="shared" si="338"/>
        <v/>
      </c>
    </row>
    <row r="19594" spans="9:9" x14ac:dyDescent="0.25">
      <c r="I19594" t="str">
        <f t="shared" si="338"/>
        <v/>
      </c>
    </row>
    <row r="19595" spans="9:9" x14ac:dyDescent="0.25">
      <c r="I19595" t="str">
        <f t="shared" si="338"/>
        <v/>
      </c>
    </row>
    <row r="19596" spans="9:9" x14ac:dyDescent="0.25">
      <c r="I19596" t="str">
        <f t="shared" si="338"/>
        <v/>
      </c>
    </row>
    <row r="19597" spans="9:9" x14ac:dyDescent="0.25">
      <c r="I19597" t="str">
        <f t="shared" si="338"/>
        <v/>
      </c>
    </row>
    <row r="19598" spans="9:9" x14ac:dyDescent="0.25">
      <c r="I19598" t="str">
        <f t="shared" si="338"/>
        <v/>
      </c>
    </row>
    <row r="19599" spans="9:9" x14ac:dyDescent="0.25">
      <c r="I19599" t="str">
        <f t="shared" si="338"/>
        <v/>
      </c>
    </row>
    <row r="19600" spans="9:9" x14ac:dyDescent="0.25">
      <c r="I19600" t="str">
        <f t="shared" si="338"/>
        <v/>
      </c>
    </row>
    <row r="19601" spans="9:9" x14ac:dyDescent="0.25">
      <c r="I19601" t="str">
        <f t="shared" si="338"/>
        <v/>
      </c>
    </row>
    <row r="19602" spans="9:9" x14ac:dyDescent="0.25">
      <c r="I19602" t="str">
        <f t="shared" si="338"/>
        <v/>
      </c>
    </row>
    <row r="19603" spans="9:9" x14ac:dyDescent="0.25">
      <c r="I19603" t="str">
        <f t="shared" si="338"/>
        <v/>
      </c>
    </row>
    <row r="19604" spans="9:9" x14ac:dyDescent="0.25">
      <c r="I19604" t="str">
        <f t="shared" si="338"/>
        <v/>
      </c>
    </row>
    <row r="19605" spans="9:9" x14ac:dyDescent="0.25">
      <c r="I19605" t="str">
        <f t="shared" si="338"/>
        <v/>
      </c>
    </row>
    <row r="19606" spans="9:9" x14ac:dyDescent="0.25">
      <c r="I19606" t="str">
        <f t="shared" si="338"/>
        <v/>
      </c>
    </row>
    <row r="19607" spans="9:9" x14ac:dyDescent="0.25">
      <c r="I19607" t="str">
        <f t="shared" si="338"/>
        <v/>
      </c>
    </row>
    <row r="19608" spans="9:9" x14ac:dyDescent="0.25">
      <c r="I19608" t="str">
        <f t="shared" si="338"/>
        <v/>
      </c>
    </row>
    <row r="19609" spans="9:9" x14ac:dyDescent="0.25">
      <c r="I19609" t="str">
        <f t="shared" si="338"/>
        <v/>
      </c>
    </row>
    <row r="19610" spans="9:9" x14ac:dyDescent="0.25">
      <c r="I19610" t="str">
        <f t="shared" si="338"/>
        <v/>
      </c>
    </row>
    <row r="19611" spans="9:9" x14ac:dyDescent="0.25">
      <c r="I19611" t="str">
        <f t="shared" si="338"/>
        <v/>
      </c>
    </row>
    <row r="19612" spans="9:9" x14ac:dyDescent="0.25">
      <c r="I19612" t="str">
        <f t="shared" si="338"/>
        <v/>
      </c>
    </row>
    <row r="19613" spans="9:9" x14ac:dyDescent="0.25">
      <c r="I19613" t="str">
        <f t="shared" si="338"/>
        <v/>
      </c>
    </row>
    <row r="19614" spans="9:9" x14ac:dyDescent="0.25">
      <c r="I19614" t="str">
        <f t="shared" si="338"/>
        <v/>
      </c>
    </row>
    <row r="19615" spans="9:9" x14ac:dyDescent="0.25">
      <c r="I19615" t="str">
        <f t="shared" si="338"/>
        <v/>
      </c>
    </row>
    <row r="19616" spans="9:9" x14ac:dyDescent="0.25">
      <c r="I19616" t="str">
        <f t="shared" si="338"/>
        <v/>
      </c>
    </row>
    <row r="19617" spans="9:9" x14ac:dyDescent="0.25">
      <c r="I19617" t="str">
        <f t="shared" si="338"/>
        <v/>
      </c>
    </row>
    <row r="19618" spans="9:9" x14ac:dyDescent="0.25">
      <c r="I19618" t="str">
        <f t="shared" si="338"/>
        <v/>
      </c>
    </row>
    <row r="19619" spans="9:9" x14ac:dyDescent="0.25">
      <c r="I19619" t="str">
        <f t="shared" si="338"/>
        <v/>
      </c>
    </row>
    <row r="19620" spans="9:9" x14ac:dyDescent="0.25">
      <c r="I19620" t="str">
        <f t="shared" si="338"/>
        <v/>
      </c>
    </row>
    <row r="19621" spans="9:9" x14ac:dyDescent="0.25">
      <c r="I19621" t="str">
        <f t="shared" si="338"/>
        <v/>
      </c>
    </row>
    <row r="19622" spans="9:9" x14ac:dyDescent="0.25">
      <c r="I19622" t="str">
        <f t="shared" si="338"/>
        <v/>
      </c>
    </row>
    <row r="19623" spans="9:9" x14ac:dyDescent="0.25">
      <c r="I19623" t="str">
        <f t="shared" si="338"/>
        <v/>
      </c>
    </row>
    <row r="19624" spans="9:9" x14ac:dyDescent="0.25">
      <c r="I19624" t="str">
        <f t="shared" si="338"/>
        <v/>
      </c>
    </row>
    <row r="19625" spans="9:9" x14ac:dyDescent="0.25">
      <c r="I19625" t="str">
        <f t="shared" si="338"/>
        <v/>
      </c>
    </row>
    <row r="19626" spans="9:9" x14ac:dyDescent="0.25">
      <c r="I19626" t="str">
        <f t="shared" si="338"/>
        <v/>
      </c>
    </row>
    <row r="19627" spans="9:9" x14ac:dyDescent="0.25">
      <c r="I19627" t="str">
        <f t="shared" si="338"/>
        <v/>
      </c>
    </row>
    <row r="19628" spans="9:9" x14ac:dyDescent="0.25">
      <c r="I19628" t="str">
        <f t="shared" si="338"/>
        <v/>
      </c>
    </row>
    <row r="19629" spans="9:9" x14ac:dyDescent="0.25">
      <c r="I19629" t="str">
        <f t="shared" si="338"/>
        <v/>
      </c>
    </row>
    <row r="19630" spans="9:9" x14ac:dyDescent="0.25">
      <c r="I19630" t="str">
        <f t="shared" si="338"/>
        <v/>
      </c>
    </row>
    <row r="19631" spans="9:9" x14ac:dyDescent="0.25">
      <c r="I19631" t="str">
        <f t="shared" si="338"/>
        <v/>
      </c>
    </row>
    <row r="19632" spans="9:9" x14ac:dyDescent="0.25">
      <c r="I19632" t="str">
        <f t="shared" si="338"/>
        <v/>
      </c>
    </row>
    <row r="19633" spans="9:9" x14ac:dyDescent="0.25">
      <c r="I19633" t="str">
        <f t="shared" si="338"/>
        <v/>
      </c>
    </row>
    <row r="19634" spans="9:9" x14ac:dyDescent="0.25">
      <c r="I19634" t="str">
        <f t="shared" si="338"/>
        <v/>
      </c>
    </row>
    <row r="19635" spans="9:9" x14ac:dyDescent="0.25">
      <c r="I19635" t="str">
        <f t="shared" si="338"/>
        <v/>
      </c>
    </row>
    <row r="19636" spans="9:9" x14ac:dyDescent="0.25">
      <c r="I19636" t="str">
        <f t="shared" si="338"/>
        <v/>
      </c>
    </row>
    <row r="19637" spans="9:9" x14ac:dyDescent="0.25">
      <c r="I19637" t="str">
        <f t="shared" si="338"/>
        <v/>
      </c>
    </row>
    <row r="19638" spans="9:9" x14ac:dyDescent="0.25">
      <c r="I19638" t="str">
        <f t="shared" si="338"/>
        <v/>
      </c>
    </row>
    <row r="19639" spans="9:9" x14ac:dyDescent="0.25">
      <c r="I19639" t="str">
        <f t="shared" si="338"/>
        <v/>
      </c>
    </row>
    <row r="19640" spans="9:9" x14ac:dyDescent="0.25">
      <c r="I19640" t="str">
        <f t="shared" si="338"/>
        <v/>
      </c>
    </row>
    <row r="19641" spans="9:9" x14ac:dyDescent="0.25">
      <c r="I19641" t="str">
        <f t="shared" si="338"/>
        <v/>
      </c>
    </row>
    <row r="19642" spans="9:9" x14ac:dyDescent="0.25">
      <c r="I19642" t="str">
        <f t="shared" si="338"/>
        <v/>
      </c>
    </row>
    <row r="19643" spans="9:9" x14ac:dyDescent="0.25">
      <c r="I19643" t="str">
        <f t="shared" si="338"/>
        <v/>
      </c>
    </row>
    <row r="19644" spans="9:9" x14ac:dyDescent="0.25">
      <c r="I19644" t="str">
        <f t="shared" si="338"/>
        <v/>
      </c>
    </row>
    <row r="19645" spans="9:9" x14ac:dyDescent="0.25">
      <c r="I19645" t="str">
        <f t="shared" si="338"/>
        <v/>
      </c>
    </row>
    <row r="19646" spans="9:9" x14ac:dyDescent="0.25">
      <c r="I19646" t="str">
        <f t="shared" si="338"/>
        <v/>
      </c>
    </row>
    <row r="19647" spans="9:9" x14ac:dyDescent="0.25">
      <c r="I19647" t="str">
        <f t="shared" si="338"/>
        <v/>
      </c>
    </row>
    <row r="19648" spans="9:9" x14ac:dyDescent="0.25">
      <c r="I19648" t="str">
        <f t="shared" si="338"/>
        <v/>
      </c>
    </row>
    <row r="19649" spans="9:9" x14ac:dyDescent="0.25">
      <c r="I19649" t="str">
        <f t="shared" si="338"/>
        <v/>
      </c>
    </row>
    <row r="19650" spans="9:9" x14ac:dyDescent="0.25">
      <c r="I19650" t="str">
        <f t="shared" si="338"/>
        <v/>
      </c>
    </row>
    <row r="19651" spans="9:9" x14ac:dyDescent="0.25">
      <c r="I19651" t="str">
        <f t="shared" si="338"/>
        <v/>
      </c>
    </row>
    <row r="19652" spans="9:9" x14ac:dyDescent="0.25">
      <c r="I19652" t="str">
        <f t="shared" si="338"/>
        <v/>
      </c>
    </row>
    <row r="19653" spans="9:9" x14ac:dyDescent="0.25">
      <c r="I19653" t="str">
        <f t="shared" si="338"/>
        <v/>
      </c>
    </row>
    <row r="19654" spans="9:9" x14ac:dyDescent="0.25">
      <c r="I19654" t="str">
        <f t="shared" ref="I19654:I19717" si="339">IF(OR(H19654="",H19654="(blank)"),"",1)</f>
        <v/>
      </c>
    </row>
    <row r="19655" spans="9:9" x14ac:dyDescent="0.25">
      <c r="I19655" t="str">
        <f t="shared" si="339"/>
        <v/>
      </c>
    </row>
    <row r="19656" spans="9:9" x14ac:dyDescent="0.25">
      <c r="I19656" t="str">
        <f t="shared" si="339"/>
        <v/>
      </c>
    </row>
    <row r="19657" spans="9:9" x14ac:dyDescent="0.25">
      <c r="I19657" t="str">
        <f t="shared" si="339"/>
        <v/>
      </c>
    </row>
    <row r="19658" spans="9:9" x14ac:dyDescent="0.25">
      <c r="I19658" t="str">
        <f t="shared" si="339"/>
        <v/>
      </c>
    </row>
    <row r="19659" spans="9:9" x14ac:dyDescent="0.25">
      <c r="I19659" t="str">
        <f t="shared" si="339"/>
        <v/>
      </c>
    </row>
    <row r="19660" spans="9:9" x14ac:dyDescent="0.25">
      <c r="I19660" t="str">
        <f t="shared" si="339"/>
        <v/>
      </c>
    </row>
    <row r="19661" spans="9:9" x14ac:dyDescent="0.25">
      <c r="I19661" t="str">
        <f t="shared" si="339"/>
        <v/>
      </c>
    </row>
    <row r="19662" spans="9:9" x14ac:dyDescent="0.25">
      <c r="I19662" t="str">
        <f t="shared" si="339"/>
        <v/>
      </c>
    </row>
    <row r="19663" spans="9:9" x14ac:dyDescent="0.25">
      <c r="I19663" t="str">
        <f t="shared" si="339"/>
        <v/>
      </c>
    </row>
    <row r="19664" spans="9:9" x14ac:dyDescent="0.25">
      <c r="I19664" t="str">
        <f t="shared" si="339"/>
        <v/>
      </c>
    </row>
    <row r="19665" spans="9:9" x14ac:dyDescent="0.25">
      <c r="I19665" t="str">
        <f t="shared" si="339"/>
        <v/>
      </c>
    </row>
    <row r="19666" spans="9:9" x14ac:dyDescent="0.25">
      <c r="I19666" t="str">
        <f t="shared" si="339"/>
        <v/>
      </c>
    </row>
    <row r="19667" spans="9:9" x14ac:dyDescent="0.25">
      <c r="I19667" t="str">
        <f t="shared" si="339"/>
        <v/>
      </c>
    </row>
    <row r="19668" spans="9:9" x14ac:dyDescent="0.25">
      <c r="I19668" t="str">
        <f t="shared" si="339"/>
        <v/>
      </c>
    </row>
    <row r="19669" spans="9:9" x14ac:dyDescent="0.25">
      <c r="I19669" t="str">
        <f t="shared" si="339"/>
        <v/>
      </c>
    </row>
    <row r="19670" spans="9:9" x14ac:dyDescent="0.25">
      <c r="I19670" t="str">
        <f t="shared" si="339"/>
        <v/>
      </c>
    </row>
    <row r="19671" spans="9:9" x14ac:dyDescent="0.25">
      <c r="I19671" t="str">
        <f t="shared" si="339"/>
        <v/>
      </c>
    </row>
    <row r="19672" spans="9:9" x14ac:dyDescent="0.25">
      <c r="I19672" t="str">
        <f t="shared" si="339"/>
        <v/>
      </c>
    </row>
    <row r="19673" spans="9:9" x14ac:dyDescent="0.25">
      <c r="I19673" t="str">
        <f t="shared" si="339"/>
        <v/>
      </c>
    </row>
    <row r="19674" spans="9:9" x14ac:dyDescent="0.25">
      <c r="I19674" t="str">
        <f t="shared" si="339"/>
        <v/>
      </c>
    </row>
    <row r="19675" spans="9:9" x14ac:dyDescent="0.25">
      <c r="I19675" t="str">
        <f t="shared" si="339"/>
        <v/>
      </c>
    </row>
    <row r="19676" spans="9:9" x14ac:dyDescent="0.25">
      <c r="I19676" t="str">
        <f t="shared" si="339"/>
        <v/>
      </c>
    </row>
    <row r="19677" spans="9:9" x14ac:dyDescent="0.25">
      <c r="I19677" t="str">
        <f t="shared" si="339"/>
        <v/>
      </c>
    </row>
    <row r="19678" spans="9:9" x14ac:dyDescent="0.25">
      <c r="I19678" t="str">
        <f t="shared" si="339"/>
        <v/>
      </c>
    </row>
    <row r="19679" spans="9:9" x14ac:dyDescent="0.25">
      <c r="I19679" t="str">
        <f t="shared" si="339"/>
        <v/>
      </c>
    </row>
    <row r="19680" spans="9:9" x14ac:dyDescent="0.25">
      <c r="I19680" t="str">
        <f t="shared" si="339"/>
        <v/>
      </c>
    </row>
    <row r="19681" spans="9:9" x14ac:dyDescent="0.25">
      <c r="I19681" t="str">
        <f t="shared" si="339"/>
        <v/>
      </c>
    </row>
    <row r="19682" spans="9:9" x14ac:dyDescent="0.25">
      <c r="I19682" t="str">
        <f t="shared" si="339"/>
        <v/>
      </c>
    </row>
    <row r="19683" spans="9:9" x14ac:dyDescent="0.25">
      <c r="I19683" t="str">
        <f t="shared" si="339"/>
        <v/>
      </c>
    </row>
    <row r="19684" spans="9:9" x14ac:dyDescent="0.25">
      <c r="I19684" t="str">
        <f t="shared" si="339"/>
        <v/>
      </c>
    </row>
    <row r="19685" spans="9:9" x14ac:dyDescent="0.25">
      <c r="I19685" t="str">
        <f t="shared" si="339"/>
        <v/>
      </c>
    </row>
    <row r="19686" spans="9:9" x14ac:dyDescent="0.25">
      <c r="I19686" t="str">
        <f t="shared" si="339"/>
        <v/>
      </c>
    </row>
    <row r="19687" spans="9:9" x14ac:dyDescent="0.25">
      <c r="I19687" t="str">
        <f t="shared" si="339"/>
        <v/>
      </c>
    </row>
    <row r="19688" spans="9:9" x14ac:dyDescent="0.25">
      <c r="I19688" t="str">
        <f t="shared" si="339"/>
        <v/>
      </c>
    </row>
    <row r="19689" spans="9:9" x14ac:dyDescent="0.25">
      <c r="I19689" t="str">
        <f t="shared" si="339"/>
        <v/>
      </c>
    </row>
    <row r="19690" spans="9:9" x14ac:dyDescent="0.25">
      <c r="I19690" t="str">
        <f t="shared" si="339"/>
        <v/>
      </c>
    </row>
    <row r="19691" spans="9:9" x14ac:dyDescent="0.25">
      <c r="I19691" t="str">
        <f t="shared" si="339"/>
        <v/>
      </c>
    </row>
    <row r="19692" spans="9:9" x14ac:dyDescent="0.25">
      <c r="I19692" t="str">
        <f t="shared" si="339"/>
        <v/>
      </c>
    </row>
    <row r="19693" spans="9:9" x14ac:dyDescent="0.25">
      <c r="I19693" t="str">
        <f t="shared" si="339"/>
        <v/>
      </c>
    </row>
    <row r="19694" spans="9:9" x14ac:dyDescent="0.25">
      <c r="I19694" t="str">
        <f t="shared" si="339"/>
        <v/>
      </c>
    </row>
    <row r="19695" spans="9:9" x14ac:dyDescent="0.25">
      <c r="I19695" t="str">
        <f t="shared" si="339"/>
        <v/>
      </c>
    </row>
    <row r="19696" spans="9:9" x14ac:dyDescent="0.25">
      <c r="I19696" t="str">
        <f t="shared" si="339"/>
        <v/>
      </c>
    </row>
    <row r="19697" spans="9:9" x14ac:dyDescent="0.25">
      <c r="I19697" t="str">
        <f t="shared" si="339"/>
        <v/>
      </c>
    </row>
    <row r="19698" spans="9:9" x14ac:dyDescent="0.25">
      <c r="I19698" t="str">
        <f t="shared" si="339"/>
        <v/>
      </c>
    </row>
    <row r="19699" spans="9:9" x14ac:dyDescent="0.25">
      <c r="I19699" t="str">
        <f t="shared" si="339"/>
        <v/>
      </c>
    </row>
    <row r="19700" spans="9:9" x14ac:dyDescent="0.25">
      <c r="I19700" t="str">
        <f t="shared" si="339"/>
        <v/>
      </c>
    </row>
    <row r="19701" spans="9:9" x14ac:dyDescent="0.25">
      <c r="I19701" t="str">
        <f t="shared" si="339"/>
        <v/>
      </c>
    </row>
    <row r="19702" spans="9:9" x14ac:dyDescent="0.25">
      <c r="I19702" t="str">
        <f t="shared" si="339"/>
        <v/>
      </c>
    </row>
    <row r="19703" spans="9:9" x14ac:dyDescent="0.25">
      <c r="I19703" t="str">
        <f t="shared" si="339"/>
        <v/>
      </c>
    </row>
    <row r="19704" spans="9:9" x14ac:dyDescent="0.25">
      <c r="I19704" t="str">
        <f t="shared" si="339"/>
        <v/>
      </c>
    </row>
    <row r="19705" spans="9:9" x14ac:dyDescent="0.25">
      <c r="I19705" t="str">
        <f t="shared" si="339"/>
        <v/>
      </c>
    </row>
    <row r="19706" spans="9:9" x14ac:dyDescent="0.25">
      <c r="I19706" t="str">
        <f t="shared" si="339"/>
        <v/>
      </c>
    </row>
    <row r="19707" spans="9:9" x14ac:dyDescent="0.25">
      <c r="I19707" t="str">
        <f t="shared" si="339"/>
        <v/>
      </c>
    </row>
    <row r="19708" spans="9:9" x14ac:dyDescent="0.25">
      <c r="I19708" t="str">
        <f t="shared" si="339"/>
        <v/>
      </c>
    </row>
    <row r="19709" spans="9:9" x14ac:dyDescent="0.25">
      <c r="I19709" t="str">
        <f t="shared" si="339"/>
        <v/>
      </c>
    </row>
    <row r="19710" spans="9:9" x14ac:dyDescent="0.25">
      <c r="I19710" t="str">
        <f t="shared" si="339"/>
        <v/>
      </c>
    </row>
    <row r="19711" spans="9:9" x14ac:dyDescent="0.25">
      <c r="I19711" t="str">
        <f t="shared" si="339"/>
        <v/>
      </c>
    </row>
    <row r="19712" spans="9:9" x14ac:dyDescent="0.25">
      <c r="I19712" t="str">
        <f t="shared" si="339"/>
        <v/>
      </c>
    </row>
    <row r="19713" spans="9:9" x14ac:dyDescent="0.25">
      <c r="I19713" t="str">
        <f t="shared" si="339"/>
        <v/>
      </c>
    </row>
    <row r="19714" spans="9:9" x14ac:dyDescent="0.25">
      <c r="I19714" t="str">
        <f t="shared" si="339"/>
        <v/>
      </c>
    </row>
    <row r="19715" spans="9:9" x14ac:dyDescent="0.25">
      <c r="I19715" t="str">
        <f t="shared" si="339"/>
        <v/>
      </c>
    </row>
    <row r="19716" spans="9:9" x14ac:dyDescent="0.25">
      <c r="I19716" t="str">
        <f t="shared" si="339"/>
        <v/>
      </c>
    </row>
    <row r="19717" spans="9:9" x14ac:dyDescent="0.25">
      <c r="I19717" t="str">
        <f t="shared" si="339"/>
        <v/>
      </c>
    </row>
    <row r="19718" spans="9:9" x14ac:dyDescent="0.25">
      <c r="I19718" t="str">
        <f t="shared" ref="I19718:I19781" si="340">IF(OR(H19718="",H19718="(blank)"),"",1)</f>
        <v/>
      </c>
    </row>
    <row r="19719" spans="9:9" x14ac:dyDescent="0.25">
      <c r="I19719" t="str">
        <f t="shared" si="340"/>
        <v/>
      </c>
    </row>
    <row r="19720" spans="9:9" x14ac:dyDescent="0.25">
      <c r="I19720" t="str">
        <f t="shared" si="340"/>
        <v/>
      </c>
    </row>
    <row r="19721" spans="9:9" x14ac:dyDescent="0.25">
      <c r="I19721" t="str">
        <f t="shared" si="340"/>
        <v/>
      </c>
    </row>
    <row r="19722" spans="9:9" x14ac:dyDescent="0.25">
      <c r="I19722" t="str">
        <f t="shared" si="340"/>
        <v/>
      </c>
    </row>
    <row r="19723" spans="9:9" x14ac:dyDescent="0.25">
      <c r="I19723" t="str">
        <f t="shared" si="340"/>
        <v/>
      </c>
    </row>
    <row r="19724" spans="9:9" x14ac:dyDescent="0.25">
      <c r="I19724" t="str">
        <f t="shared" si="340"/>
        <v/>
      </c>
    </row>
    <row r="19725" spans="9:9" x14ac:dyDescent="0.25">
      <c r="I19725" t="str">
        <f t="shared" si="340"/>
        <v/>
      </c>
    </row>
    <row r="19726" spans="9:9" x14ac:dyDescent="0.25">
      <c r="I19726" t="str">
        <f t="shared" si="340"/>
        <v/>
      </c>
    </row>
    <row r="19727" spans="9:9" x14ac:dyDescent="0.25">
      <c r="I19727" t="str">
        <f t="shared" si="340"/>
        <v/>
      </c>
    </row>
    <row r="19728" spans="9:9" x14ac:dyDescent="0.25">
      <c r="I19728" t="str">
        <f t="shared" si="340"/>
        <v/>
      </c>
    </row>
    <row r="19729" spans="9:9" x14ac:dyDescent="0.25">
      <c r="I19729" t="str">
        <f t="shared" si="340"/>
        <v/>
      </c>
    </row>
    <row r="19730" spans="9:9" x14ac:dyDescent="0.25">
      <c r="I19730" t="str">
        <f t="shared" si="340"/>
        <v/>
      </c>
    </row>
    <row r="19731" spans="9:9" x14ac:dyDescent="0.25">
      <c r="I19731" t="str">
        <f t="shared" si="340"/>
        <v/>
      </c>
    </row>
    <row r="19732" spans="9:9" x14ac:dyDescent="0.25">
      <c r="I19732" t="str">
        <f t="shared" si="340"/>
        <v/>
      </c>
    </row>
    <row r="19733" spans="9:9" x14ac:dyDescent="0.25">
      <c r="I19733" t="str">
        <f t="shared" si="340"/>
        <v/>
      </c>
    </row>
    <row r="19734" spans="9:9" x14ac:dyDescent="0.25">
      <c r="I19734" t="str">
        <f t="shared" si="340"/>
        <v/>
      </c>
    </row>
    <row r="19735" spans="9:9" x14ac:dyDescent="0.25">
      <c r="I19735" t="str">
        <f t="shared" si="340"/>
        <v/>
      </c>
    </row>
    <row r="19736" spans="9:9" x14ac:dyDescent="0.25">
      <c r="I19736" t="str">
        <f t="shared" si="340"/>
        <v/>
      </c>
    </row>
    <row r="19737" spans="9:9" x14ac:dyDescent="0.25">
      <c r="I19737" t="str">
        <f t="shared" si="340"/>
        <v/>
      </c>
    </row>
    <row r="19738" spans="9:9" x14ac:dyDescent="0.25">
      <c r="I19738" t="str">
        <f t="shared" si="340"/>
        <v/>
      </c>
    </row>
    <row r="19739" spans="9:9" x14ac:dyDescent="0.25">
      <c r="I19739" t="str">
        <f t="shared" si="340"/>
        <v/>
      </c>
    </row>
    <row r="19740" spans="9:9" x14ac:dyDescent="0.25">
      <c r="I19740" t="str">
        <f t="shared" si="340"/>
        <v/>
      </c>
    </row>
    <row r="19741" spans="9:9" x14ac:dyDescent="0.25">
      <c r="I19741" t="str">
        <f t="shared" si="340"/>
        <v/>
      </c>
    </row>
    <row r="19742" spans="9:9" x14ac:dyDescent="0.25">
      <c r="I19742" t="str">
        <f t="shared" si="340"/>
        <v/>
      </c>
    </row>
    <row r="19743" spans="9:9" x14ac:dyDescent="0.25">
      <c r="I19743" t="str">
        <f t="shared" si="340"/>
        <v/>
      </c>
    </row>
    <row r="19744" spans="9:9" x14ac:dyDescent="0.25">
      <c r="I19744" t="str">
        <f t="shared" si="340"/>
        <v/>
      </c>
    </row>
    <row r="19745" spans="9:9" x14ac:dyDescent="0.25">
      <c r="I19745" t="str">
        <f t="shared" si="340"/>
        <v/>
      </c>
    </row>
    <row r="19746" spans="9:9" x14ac:dyDescent="0.25">
      <c r="I19746" t="str">
        <f t="shared" si="340"/>
        <v/>
      </c>
    </row>
    <row r="19747" spans="9:9" x14ac:dyDescent="0.25">
      <c r="I19747" t="str">
        <f t="shared" si="340"/>
        <v/>
      </c>
    </row>
    <row r="19748" spans="9:9" x14ac:dyDescent="0.25">
      <c r="I19748" t="str">
        <f t="shared" si="340"/>
        <v/>
      </c>
    </row>
    <row r="19749" spans="9:9" x14ac:dyDescent="0.25">
      <c r="I19749" t="str">
        <f t="shared" si="340"/>
        <v/>
      </c>
    </row>
    <row r="19750" spans="9:9" x14ac:dyDescent="0.25">
      <c r="I19750" t="str">
        <f t="shared" si="340"/>
        <v/>
      </c>
    </row>
    <row r="19751" spans="9:9" x14ac:dyDescent="0.25">
      <c r="I19751" t="str">
        <f t="shared" si="340"/>
        <v/>
      </c>
    </row>
    <row r="19752" spans="9:9" x14ac:dyDescent="0.25">
      <c r="I19752" t="str">
        <f t="shared" si="340"/>
        <v/>
      </c>
    </row>
    <row r="19753" spans="9:9" x14ac:dyDescent="0.25">
      <c r="I19753" t="str">
        <f t="shared" si="340"/>
        <v/>
      </c>
    </row>
    <row r="19754" spans="9:9" x14ac:dyDescent="0.25">
      <c r="I19754" t="str">
        <f t="shared" si="340"/>
        <v/>
      </c>
    </row>
    <row r="19755" spans="9:9" x14ac:dyDescent="0.25">
      <c r="I19755" t="str">
        <f t="shared" si="340"/>
        <v/>
      </c>
    </row>
    <row r="19756" spans="9:9" x14ac:dyDescent="0.25">
      <c r="I19756" t="str">
        <f t="shared" si="340"/>
        <v/>
      </c>
    </row>
    <row r="19757" spans="9:9" x14ac:dyDescent="0.25">
      <c r="I19757" t="str">
        <f t="shared" si="340"/>
        <v/>
      </c>
    </row>
    <row r="19758" spans="9:9" x14ac:dyDescent="0.25">
      <c r="I19758" t="str">
        <f t="shared" si="340"/>
        <v/>
      </c>
    </row>
    <row r="19759" spans="9:9" x14ac:dyDescent="0.25">
      <c r="I19759" t="str">
        <f t="shared" si="340"/>
        <v/>
      </c>
    </row>
    <row r="19760" spans="9:9" x14ac:dyDescent="0.25">
      <c r="I19760" t="str">
        <f t="shared" si="340"/>
        <v/>
      </c>
    </row>
    <row r="19761" spans="9:9" x14ac:dyDescent="0.25">
      <c r="I19761" t="str">
        <f t="shared" si="340"/>
        <v/>
      </c>
    </row>
    <row r="19762" spans="9:9" x14ac:dyDescent="0.25">
      <c r="I19762" t="str">
        <f t="shared" si="340"/>
        <v/>
      </c>
    </row>
    <row r="19763" spans="9:9" x14ac:dyDescent="0.25">
      <c r="I19763" t="str">
        <f t="shared" si="340"/>
        <v/>
      </c>
    </row>
    <row r="19764" spans="9:9" x14ac:dyDescent="0.25">
      <c r="I19764" t="str">
        <f t="shared" si="340"/>
        <v/>
      </c>
    </row>
    <row r="19765" spans="9:9" x14ac:dyDescent="0.25">
      <c r="I19765" t="str">
        <f t="shared" si="340"/>
        <v/>
      </c>
    </row>
    <row r="19766" spans="9:9" x14ac:dyDescent="0.25">
      <c r="I19766" t="str">
        <f t="shared" si="340"/>
        <v/>
      </c>
    </row>
    <row r="19767" spans="9:9" x14ac:dyDescent="0.25">
      <c r="I19767" t="str">
        <f t="shared" si="340"/>
        <v/>
      </c>
    </row>
    <row r="19768" spans="9:9" x14ac:dyDescent="0.25">
      <c r="I19768" t="str">
        <f t="shared" si="340"/>
        <v/>
      </c>
    </row>
    <row r="19769" spans="9:9" x14ac:dyDescent="0.25">
      <c r="I19769" t="str">
        <f t="shared" si="340"/>
        <v/>
      </c>
    </row>
    <row r="19770" spans="9:9" x14ac:dyDescent="0.25">
      <c r="I19770" t="str">
        <f t="shared" si="340"/>
        <v/>
      </c>
    </row>
    <row r="19771" spans="9:9" x14ac:dyDescent="0.25">
      <c r="I19771" t="str">
        <f t="shared" si="340"/>
        <v/>
      </c>
    </row>
    <row r="19772" spans="9:9" x14ac:dyDescent="0.25">
      <c r="I19772" t="str">
        <f t="shared" si="340"/>
        <v/>
      </c>
    </row>
    <row r="19773" spans="9:9" x14ac:dyDescent="0.25">
      <c r="I19773" t="str">
        <f t="shared" si="340"/>
        <v/>
      </c>
    </row>
    <row r="19774" spans="9:9" x14ac:dyDescent="0.25">
      <c r="I19774" t="str">
        <f t="shared" si="340"/>
        <v/>
      </c>
    </row>
    <row r="19775" spans="9:9" x14ac:dyDescent="0.25">
      <c r="I19775" t="str">
        <f t="shared" si="340"/>
        <v/>
      </c>
    </row>
    <row r="19776" spans="9:9" x14ac:dyDescent="0.25">
      <c r="I19776" t="str">
        <f t="shared" si="340"/>
        <v/>
      </c>
    </row>
    <row r="19777" spans="9:9" x14ac:dyDescent="0.25">
      <c r="I19777" t="str">
        <f t="shared" si="340"/>
        <v/>
      </c>
    </row>
    <row r="19778" spans="9:9" x14ac:dyDescent="0.25">
      <c r="I19778" t="str">
        <f t="shared" si="340"/>
        <v/>
      </c>
    </row>
    <row r="19779" spans="9:9" x14ac:dyDescent="0.25">
      <c r="I19779" t="str">
        <f t="shared" si="340"/>
        <v/>
      </c>
    </row>
    <row r="19780" spans="9:9" x14ac:dyDescent="0.25">
      <c r="I19780" t="str">
        <f t="shared" si="340"/>
        <v/>
      </c>
    </row>
    <row r="19781" spans="9:9" x14ac:dyDescent="0.25">
      <c r="I19781" t="str">
        <f t="shared" si="340"/>
        <v/>
      </c>
    </row>
    <row r="19782" spans="9:9" x14ac:dyDescent="0.25">
      <c r="I19782" t="str">
        <f t="shared" ref="I19782:I19845" si="341">IF(OR(H19782="",H19782="(blank)"),"",1)</f>
        <v/>
      </c>
    </row>
    <row r="19783" spans="9:9" x14ac:dyDescent="0.25">
      <c r="I19783" t="str">
        <f t="shared" si="341"/>
        <v/>
      </c>
    </row>
    <row r="19784" spans="9:9" x14ac:dyDescent="0.25">
      <c r="I19784" t="str">
        <f t="shared" si="341"/>
        <v/>
      </c>
    </row>
    <row r="19785" spans="9:9" x14ac:dyDescent="0.25">
      <c r="I19785" t="str">
        <f t="shared" si="341"/>
        <v/>
      </c>
    </row>
    <row r="19786" spans="9:9" x14ac:dyDescent="0.25">
      <c r="I19786" t="str">
        <f t="shared" si="341"/>
        <v/>
      </c>
    </row>
    <row r="19787" spans="9:9" x14ac:dyDescent="0.25">
      <c r="I19787" t="str">
        <f t="shared" si="341"/>
        <v/>
      </c>
    </row>
    <row r="19788" spans="9:9" x14ac:dyDescent="0.25">
      <c r="I19788" t="str">
        <f t="shared" si="341"/>
        <v/>
      </c>
    </row>
    <row r="19789" spans="9:9" x14ac:dyDescent="0.25">
      <c r="I19789" t="str">
        <f t="shared" si="341"/>
        <v/>
      </c>
    </row>
    <row r="19790" spans="9:9" x14ac:dyDescent="0.25">
      <c r="I19790" t="str">
        <f t="shared" si="341"/>
        <v/>
      </c>
    </row>
    <row r="19791" spans="9:9" x14ac:dyDescent="0.25">
      <c r="I19791" t="str">
        <f t="shared" si="341"/>
        <v/>
      </c>
    </row>
    <row r="19792" spans="9:9" x14ac:dyDescent="0.25">
      <c r="I19792" t="str">
        <f t="shared" si="341"/>
        <v/>
      </c>
    </row>
    <row r="19793" spans="9:9" x14ac:dyDescent="0.25">
      <c r="I19793" t="str">
        <f t="shared" si="341"/>
        <v/>
      </c>
    </row>
    <row r="19794" spans="9:9" x14ac:dyDescent="0.25">
      <c r="I19794" t="str">
        <f t="shared" si="341"/>
        <v/>
      </c>
    </row>
    <row r="19795" spans="9:9" x14ac:dyDescent="0.25">
      <c r="I19795" t="str">
        <f t="shared" si="341"/>
        <v/>
      </c>
    </row>
    <row r="19796" spans="9:9" x14ac:dyDescent="0.25">
      <c r="I19796" t="str">
        <f t="shared" si="341"/>
        <v/>
      </c>
    </row>
    <row r="19797" spans="9:9" x14ac:dyDescent="0.25">
      <c r="I19797" t="str">
        <f t="shared" si="341"/>
        <v/>
      </c>
    </row>
    <row r="19798" spans="9:9" x14ac:dyDescent="0.25">
      <c r="I19798" t="str">
        <f t="shared" si="341"/>
        <v/>
      </c>
    </row>
    <row r="19799" spans="9:9" x14ac:dyDescent="0.25">
      <c r="I19799" t="str">
        <f t="shared" si="341"/>
        <v/>
      </c>
    </row>
    <row r="19800" spans="9:9" x14ac:dyDescent="0.25">
      <c r="I19800" t="str">
        <f t="shared" si="341"/>
        <v/>
      </c>
    </row>
    <row r="19801" spans="9:9" x14ac:dyDescent="0.25">
      <c r="I19801" t="str">
        <f t="shared" si="341"/>
        <v/>
      </c>
    </row>
    <row r="19802" spans="9:9" x14ac:dyDescent="0.25">
      <c r="I19802" t="str">
        <f t="shared" si="341"/>
        <v/>
      </c>
    </row>
    <row r="19803" spans="9:9" x14ac:dyDescent="0.25">
      <c r="I19803" t="str">
        <f t="shared" si="341"/>
        <v/>
      </c>
    </row>
    <row r="19804" spans="9:9" x14ac:dyDescent="0.25">
      <c r="I19804" t="str">
        <f t="shared" si="341"/>
        <v/>
      </c>
    </row>
    <row r="19805" spans="9:9" x14ac:dyDescent="0.25">
      <c r="I19805" t="str">
        <f t="shared" si="341"/>
        <v/>
      </c>
    </row>
    <row r="19806" spans="9:9" x14ac:dyDescent="0.25">
      <c r="I19806" t="str">
        <f t="shared" si="341"/>
        <v/>
      </c>
    </row>
    <row r="19807" spans="9:9" x14ac:dyDescent="0.25">
      <c r="I19807" t="str">
        <f t="shared" si="341"/>
        <v/>
      </c>
    </row>
    <row r="19808" spans="9:9" x14ac:dyDescent="0.25">
      <c r="I19808" t="str">
        <f t="shared" si="341"/>
        <v/>
      </c>
    </row>
    <row r="19809" spans="9:9" x14ac:dyDescent="0.25">
      <c r="I19809" t="str">
        <f t="shared" si="341"/>
        <v/>
      </c>
    </row>
    <row r="19810" spans="9:9" x14ac:dyDescent="0.25">
      <c r="I19810" t="str">
        <f t="shared" si="341"/>
        <v/>
      </c>
    </row>
    <row r="19811" spans="9:9" x14ac:dyDescent="0.25">
      <c r="I19811" t="str">
        <f t="shared" si="341"/>
        <v/>
      </c>
    </row>
    <row r="19812" spans="9:9" x14ac:dyDescent="0.25">
      <c r="I19812" t="str">
        <f t="shared" si="341"/>
        <v/>
      </c>
    </row>
    <row r="19813" spans="9:9" x14ac:dyDescent="0.25">
      <c r="I19813" t="str">
        <f t="shared" si="341"/>
        <v/>
      </c>
    </row>
    <row r="19814" spans="9:9" x14ac:dyDescent="0.25">
      <c r="I19814" t="str">
        <f t="shared" si="341"/>
        <v/>
      </c>
    </row>
    <row r="19815" spans="9:9" x14ac:dyDescent="0.25">
      <c r="I19815" t="str">
        <f t="shared" si="341"/>
        <v/>
      </c>
    </row>
    <row r="19816" spans="9:9" x14ac:dyDescent="0.25">
      <c r="I19816" t="str">
        <f t="shared" si="341"/>
        <v/>
      </c>
    </row>
    <row r="19817" spans="9:9" x14ac:dyDescent="0.25">
      <c r="I19817" t="str">
        <f t="shared" si="341"/>
        <v/>
      </c>
    </row>
    <row r="19818" spans="9:9" x14ac:dyDescent="0.25">
      <c r="I19818" t="str">
        <f t="shared" si="341"/>
        <v/>
      </c>
    </row>
    <row r="19819" spans="9:9" x14ac:dyDescent="0.25">
      <c r="I19819" t="str">
        <f t="shared" si="341"/>
        <v/>
      </c>
    </row>
    <row r="19820" spans="9:9" x14ac:dyDescent="0.25">
      <c r="I19820" t="str">
        <f t="shared" si="341"/>
        <v/>
      </c>
    </row>
    <row r="19821" spans="9:9" x14ac:dyDescent="0.25">
      <c r="I19821" t="str">
        <f t="shared" si="341"/>
        <v/>
      </c>
    </row>
    <row r="19822" spans="9:9" x14ac:dyDescent="0.25">
      <c r="I19822" t="str">
        <f t="shared" si="341"/>
        <v/>
      </c>
    </row>
    <row r="19823" spans="9:9" x14ac:dyDescent="0.25">
      <c r="I19823" t="str">
        <f t="shared" si="341"/>
        <v/>
      </c>
    </row>
    <row r="19824" spans="9:9" x14ac:dyDescent="0.25">
      <c r="I19824" t="str">
        <f t="shared" si="341"/>
        <v/>
      </c>
    </row>
    <row r="19825" spans="9:9" x14ac:dyDescent="0.25">
      <c r="I19825" t="str">
        <f t="shared" si="341"/>
        <v/>
      </c>
    </row>
    <row r="19826" spans="9:9" x14ac:dyDescent="0.25">
      <c r="I19826" t="str">
        <f t="shared" si="341"/>
        <v/>
      </c>
    </row>
    <row r="19827" spans="9:9" x14ac:dyDescent="0.25">
      <c r="I19827" t="str">
        <f t="shared" si="341"/>
        <v/>
      </c>
    </row>
    <row r="19828" spans="9:9" x14ac:dyDescent="0.25">
      <c r="I19828" t="str">
        <f t="shared" si="341"/>
        <v/>
      </c>
    </row>
    <row r="19829" spans="9:9" x14ac:dyDescent="0.25">
      <c r="I19829" t="str">
        <f t="shared" si="341"/>
        <v/>
      </c>
    </row>
    <row r="19830" spans="9:9" x14ac:dyDescent="0.25">
      <c r="I19830" t="str">
        <f t="shared" si="341"/>
        <v/>
      </c>
    </row>
    <row r="19831" spans="9:9" x14ac:dyDescent="0.25">
      <c r="I19831" t="str">
        <f t="shared" si="341"/>
        <v/>
      </c>
    </row>
    <row r="19832" spans="9:9" x14ac:dyDescent="0.25">
      <c r="I19832" t="str">
        <f t="shared" si="341"/>
        <v/>
      </c>
    </row>
    <row r="19833" spans="9:9" x14ac:dyDescent="0.25">
      <c r="I19833" t="str">
        <f t="shared" si="341"/>
        <v/>
      </c>
    </row>
    <row r="19834" spans="9:9" x14ac:dyDescent="0.25">
      <c r="I19834" t="str">
        <f t="shared" si="341"/>
        <v/>
      </c>
    </row>
    <row r="19835" spans="9:9" x14ac:dyDescent="0.25">
      <c r="I19835" t="str">
        <f t="shared" si="341"/>
        <v/>
      </c>
    </row>
    <row r="19836" spans="9:9" x14ac:dyDescent="0.25">
      <c r="I19836" t="str">
        <f t="shared" si="341"/>
        <v/>
      </c>
    </row>
    <row r="19837" spans="9:9" x14ac:dyDescent="0.25">
      <c r="I19837" t="str">
        <f t="shared" si="341"/>
        <v/>
      </c>
    </row>
    <row r="19838" spans="9:9" x14ac:dyDescent="0.25">
      <c r="I19838" t="str">
        <f t="shared" si="341"/>
        <v/>
      </c>
    </row>
    <row r="19839" spans="9:9" x14ac:dyDescent="0.25">
      <c r="I19839" t="str">
        <f t="shared" si="341"/>
        <v/>
      </c>
    </row>
    <row r="19840" spans="9:9" x14ac:dyDescent="0.25">
      <c r="I19840" t="str">
        <f t="shared" si="341"/>
        <v/>
      </c>
    </row>
    <row r="19841" spans="9:9" x14ac:dyDescent="0.25">
      <c r="I19841" t="str">
        <f t="shared" si="341"/>
        <v/>
      </c>
    </row>
    <row r="19842" spans="9:9" x14ac:dyDescent="0.25">
      <c r="I19842" t="str">
        <f t="shared" si="341"/>
        <v/>
      </c>
    </row>
    <row r="19843" spans="9:9" x14ac:dyDescent="0.25">
      <c r="I19843" t="str">
        <f t="shared" si="341"/>
        <v/>
      </c>
    </row>
    <row r="19844" spans="9:9" x14ac:dyDescent="0.25">
      <c r="I19844" t="str">
        <f t="shared" si="341"/>
        <v/>
      </c>
    </row>
    <row r="19845" spans="9:9" x14ac:dyDescent="0.25">
      <c r="I19845" t="str">
        <f t="shared" si="341"/>
        <v/>
      </c>
    </row>
    <row r="19846" spans="9:9" x14ac:dyDescent="0.25">
      <c r="I19846" t="str">
        <f t="shared" ref="I19846:I19909" si="342">IF(OR(H19846="",H19846="(blank)"),"",1)</f>
        <v/>
      </c>
    </row>
    <row r="19847" spans="9:9" x14ac:dyDescent="0.25">
      <c r="I19847" t="str">
        <f t="shared" si="342"/>
        <v/>
      </c>
    </row>
    <row r="19848" spans="9:9" x14ac:dyDescent="0.25">
      <c r="I19848" t="str">
        <f t="shared" si="342"/>
        <v/>
      </c>
    </row>
    <row r="19849" spans="9:9" x14ac:dyDescent="0.25">
      <c r="I19849" t="str">
        <f t="shared" si="342"/>
        <v/>
      </c>
    </row>
    <row r="19850" spans="9:9" x14ac:dyDescent="0.25">
      <c r="I19850" t="str">
        <f t="shared" si="342"/>
        <v/>
      </c>
    </row>
    <row r="19851" spans="9:9" x14ac:dyDescent="0.25">
      <c r="I19851" t="str">
        <f t="shared" si="342"/>
        <v/>
      </c>
    </row>
    <row r="19852" spans="9:9" x14ac:dyDescent="0.25">
      <c r="I19852" t="str">
        <f t="shared" si="342"/>
        <v/>
      </c>
    </row>
    <row r="19853" spans="9:9" x14ac:dyDescent="0.25">
      <c r="I19853" t="str">
        <f t="shared" si="342"/>
        <v/>
      </c>
    </row>
    <row r="19854" spans="9:9" x14ac:dyDescent="0.25">
      <c r="I19854" t="str">
        <f t="shared" si="342"/>
        <v/>
      </c>
    </row>
    <row r="19855" spans="9:9" x14ac:dyDescent="0.25">
      <c r="I19855" t="str">
        <f t="shared" si="342"/>
        <v/>
      </c>
    </row>
    <row r="19856" spans="9:9" x14ac:dyDescent="0.25">
      <c r="I19856" t="str">
        <f t="shared" si="342"/>
        <v/>
      </c>
    </row>
    <row r="19857" spans="9:9" x14ac:dyDescent="0.25">
      <c r="I19857" t="str">
        <f t="shared" si="342"/>
        <v/>
      </c>
    </row>
    <row r="19858" spans="9:9" x14ac:dyDescent="0.25">
      <c r="I19858" t="str">
        <f t="shared" si="342"/>
        <v/>
      </c>
    </row>
    <row r="19859" spans="9:9" x14ac:dyDescent="0.25">
      <c r="I19859" t="str">
        <f t="shared" si="342"/>
        <v/>
      </c>
    </row>
    <row r="19860" spans="9:9" x14ac:dyDescent="0.25">
      <c r="I19860" t="str">
        <f t="shared" si="342"/>
        <v/>
      </c>
    </row>
    <row r="19861" spans="9:9" x14ac:dyDescent="0.25">
      <c r="I19861" t="str">
        <f t="shared" si="342"/>
        <v/>
      </c>
    </row>
    <row r="19862" spans="9:9" x14ac:dyDescent="0.25">
      <c r="I19862" t="str">
        <f t="shared" si="342"/>
        <v/>
      </c>
    </row>
    <row r="19863" spans="9:9" x14ac:dyDescent="0.25">
      <c r="I19863" t="str">
        <f t="shared" si="342"/>
        <v/>
      </c>
    </row>
    <row r="19864" spans="9:9" x14ac:dyDescent="0.25">
      <c r="I19864" t="str">
        <f t="shared" si="342"/>
        <v/>
      </c>
    </row>
    <row r="19865" spans="9:9" x14ac:dyDescent="0.25">
      <c r="I19865" t="str">
        <f t="shared" si="342"/>
        <v/>
      </c>
    </row>
    <row r="19866" spans="9:9" x14ac:dyDescent="0.25">
      <c r="I19866" t="str">
        <f t="shared" si="342"/>
        <v/>
      </c>
    </row>
    <row r="19867" spans="9:9" x14ac:dyDescent="0.25">
      <c r="I19867" t="str">
        <f t="shared" si="342"/>
        <v/>
      </c>
    </row>
    <row r="19868" spans="9:9" x14ac:dyDescent="0.25">
      <c r="I19868" t="str">
        <f t="shared" si="342"/>
        <v/>
      </c>
    </row>
    <row r="19869" spans="9:9" x14ac:dyDescent="0.25">
      <c r="I19869" t="str">
        <f t="shared" si="342"/>
        <v/>
      </c>
    </row>
    <row r="19870" spans="9:9" x14ac:dyDescent="0.25">
      <c r="I19870" t="str">
        <f t="shared" si="342"/>
        <v/>
      </c>
    </row>
    <row r="19871" spans="9:9" x14ac:dyDescent="0.25">
      <c r="I19871" t="str">
        <f t="shared" si="342"/>
        <v/>
      </c>
    </row>
    <row r="19872" spans="9:9" x14ac:dyDescent="0.25">
      <c r="I19872" t="str">
        <f t="shared" si="342"/>
        <v/>
      </c>
    </row>
    <row r="19873" spans="9:9" x14ac:dyDescent="0.25">
      <c r="I19873" t="str">
        <f t="shared" si="342"/>
        <v/>
      </c>
    </row>
    <row r="19874" spans="9:9" x14ac:dyDescent="0.25">
      <c r="I19874" t="str">
        <f t="shared" si="342"/>
        <v/>
      </c>
    </row>
    <row r="19875" spans="9:9" x14ac:dyDescent="0.25">
      <c r="I19875" t="str">
        <f t="shared" si="342"/>
        <v/>
      </c>
    </row>
    <row r="19876" spans="9:9" x14ac:dyDescent="0.25">
      <c r="I19876" t="str">
        <f t="shared" si="342"/>
        <v/>
      </c>
    </row>
    <row r="19877" spans="9:9" x14ac:dyDescent="0.25">
      <c r="I19877" t="str">
        <f t="shared" si="342"/>
        <v/>
      </c>
    </row>
    <row r="19878" spans="9:9" x14ac:dyDescent="0.25">
      <c r="I19878" t="str">
        <f t="shared" si="342"/>
        <v/>
      </c>
    </row>
    <row r="19879" spans="9:9" x14ac:dyDescent="0.25">
      <c r="I19879" t="str">
        <f t="shared" si="342"/>
        <v/>
      </c>
    </row>
    <row r="19880" spans="9:9" x14ac:dyDescent="0.25">
      <c r="I19880" t="str">
        <f t="shared" si="342"/>
        <v/>
      </c>
    </row>
    <row r="19881" spans="9:9" x14ac:dyDescent="0.25">
      <c r="I19881" t="str">
        <f t="shared" si="342"/>
        <v/>
      </c>
    </row>
    <row r="19882" spans="9:9" x14ac:dyDescent="0.25">
      <c r="I19882" t="str">
        <f t="shared" si="342"/>
        <v/>
      </c>
    </row>
    <row r="19883" spans="9:9" x14ac:dyDescent="0.25">
      <c r="I19883" t="str">
        <f t="shared" si="342"/>
        <v/>
      </c>
    </row>
    <row r="19884" spans="9:9" x14ac:dyDescent="0.25">
      <c r="I19884" t="str">
        <f t="shared" si="342"/>
        <v/>
      </c>
    </row>
    <row r="19885" spans="9:9" x14ac:dyDescent="0.25">
      <c r="I19885" t="str">
        <f t="shared" si="342"/>
        <v/>
      </c>
    </row>
    <row r="19886" spans="9:9" x14ac:dyDescent="0.25">
      <c r="I19886" t="str">
        <f t="shared" si="342"/>
        <v/>
      </c>
    </row>
    <row r="19887" spans="9:9" x14ac:dyDescent="0.25">
      <c r="I19887" t="str">
        <f t="shared" si="342"/>
        <v/>
      </c>
    </row>
    <row r="19888" spans="9:9" x14ac:dyDescent="0.25">
      <c r="I19888" t="str">
        <f t="shared" si="342"/>
        <v/>
      </c>
    </row>
    <row r="19889" spans="9:9" x14ac:dyDescent="0.25">
      <c r="I19889" t="str">
        <f t="shared" si="342"/>
        <v/>
      </c>
    </row>
    <row r="19890" spans="9:9" x14ac:dyDescent="0.25">
      <c r="I19890" t="str">
        <f t="shared" si="342"/>
        <v/>
      </c>
    </row>
    <row r="19891" spans="9:9" x14ac:dyDescent="0.25">
      <c r="I19891" t="str">
        <f t="shared" si="342"/>
        <v/>
      </c>
    </row>
    <row r="19892" spans="9:9" x14ac:dyDescent="0.25">
      <c r="I19892" t="str">
        <f t="shared" si="342"/>
        <v/>
      </c>
    </row>
    <row r="19893" spans="9:9" x14ac:dyDescent="0.25">
      <c r="I19893" t="str">
        <f t="shared" si="342"/>
        <v/>
      </c>
    </row>
    <row r="19894" spans="9:9" x14ac:dyDescent="0.25">
      <c r="I19894" t="str">
        <f t="shared" si="342"/>
        <v/>
      </c>
    </row>
    <row r="19895" spans="9:9" x14ac:dyDescent="0.25">
      <c r="I19895" t="str">
        <f t="shared" si="342"/>
        <v/>
      </c>
    </row>
    <row r="19896" spans="9:9" x14ac:dyDescent="0.25">
      <c r="I19896" t="str">
        <f t="shared" si="342"/>
        <v/>
      </c>
    </row>
    <row r="19897" spans="9:9" x14ac:dyDescent="0.25">
      <c r="I19897" t="str">
        <f t="shared" si="342"/>
        <v/>
      </c>
    </row>
    <row r="19898" spans="9:9" x14ac:dyDescent="0.25">
      <c r="I19898" t="str">
        <f t="shared" si="342"/>
        <v/>
      </c>
    </row>
    <row r="19899" spans="9:9" x14ac:dyDescent="0.25">
      <c r="I19899" t="str">
        <f t="shared" si="342"/>
        <v/>
      </c>
    </row>
    <row r="19900" spans="9:9" x14ac:dyDescent="0.25">
      <c r="I19900" t="str">
        <f t="shared" si="342"/>
        <v/>
      </c>
    </row>
    <row r="19901" spans="9:9" x14ac:dyDescent="0.25">
      <c r="I19901" t="str">
        <f t="shared" si="342"/>
        <v/>
      </c>
    </row>
    <row r="19902" spans="9:9" x14ac:dyDescent="0.25">
      <c r="I19902" t="str">
        <f t="shared" si="342"/>
        <v/>
      </c>
    </row>
    <row r="19903" spans="9:9" x14ac:dyDescent="0.25">
      <c r="I19903" t="str">
        <f t="shared" si="342"/>
        <v/>
      </c>
    </row>
    <row r="19904" spans="9:9" x14ac:dyDescent="0.25">
      <c r="I19904" t="str">
        <f t="shared" si="342"/>
        <v/>
      </c>
    </row>
    <row r="19905" spans="9:9" x14ac:dyDescent="0.25">
      <c r="I19905" t="str">
        <f t="shared" si="342"/>
        <v/>
      </c>
    </row>
    <row r="19906" spans="9:9" x14ac:dyDescent="0.25">
      <c r="I19906" t="str">
        <f t="shared" si="342"/>
        <v/>
      </c>
    </row>
    <row r="19907" spans="9:9" x14ac:dyDescent="0.25">
      <c r="I19907" t="str">
        <f t="shared" si="342"/>
        <v/>
      </c>
    </row>
    <row r="19908" spans="9:9" x14ac:dyDescent="0.25">
      <c r="I19908" t="str">
        <f t="shared" si="342"/>
        <v/>
      </c>
    </row>
    <row r="19909" spans="9:9" x14ac:dyDescent="0.25">
      <c r="I19909" t="str">
        <f t="shared" si="342"/>
        <v/>
      </c>
    </row>
    <row r="19910" spans="9:9" x14ac:dyDescent="0.25">
      <c r="I19910" t="str">
        <f t="shared" ref="I19910:I19973" si="343">IF(OR(H19910="",H19910="(blank)"),"",1)</f>
        <v/>
      </c>
    </row>
    <row r="19911" spans="9:9" x14ac:dyDescent="0.25">
      <c r="I19911" t="str">
        <f t="shared" si="343"/>
        <v/>
      </c>
    </row>
    <row r="19912" spans="9:9" x14ac:dyDescent="0.25">
      <c r="I19912" t="str">
        <f t="shared" si="343"/>
        <v/>
      </c>
    </row>
    <row r="19913" spans="9:9" x14ac:dyDescent="0.25">
      <c r="I19913" t="str">
        <f t="shared" si="343"/>
        <v/>
      </c>
    </row>
    <row r="19914" spans="9:9" x14ac:dyDescent="0.25">
      <c r="I19914" t="str">
        <f t="shared" si="343"/>
        <v/>
      </c>
    </row>
    <row r="19915" spans="9:9" x14ac:dyDescent="0.25">
      <c r="I19915" t="str">
        <f t="shared" si="343"/>
        <v/>
      </c>
    </row>
    <row r="19916" spans="9:9" x14ac:dyDescent="0.25">
      <c r="I19916" t="str">
        <f t="shared" si="343"/>
        <v/>
      </c>
    </row>
    <row r="19917" spans="9:9" x14ac:dyDescent="0.25">
      <c r="I19917" t="str">
        <f t="shared" si="343"/>
        <v/>
      </c>
    </row>
    <row r="19918" spans="9:9" x14ac:dyDescent="0.25">
      <c r="I19918" t="str">
        <f t="shared" si="343"/>
        <v/>
      </c>
    </row>
    <row r="19919" spans="9:9" x14ac:dyDescent="0.25">
      <c r="I19919" t="str">
        <f t="shared" si="343"/>
        <v/>
      </c>
    </row>
    <row r="19920" spans="9:9" x14ac:dyDescent="0.25">
      <c r="I19920" t="str">
        <f t="shared" si="343"/>
        <v/>
      </c>
    </row>
    <row r="19921" spans="9:9" x14ac:dyDescent="0.25">
      <c r="I19921" t="str">
        <f t="shared" si="343"/>
        <v/>
      </c>
    </row>
    <row r="19922" spans="9:9" x14ac:dyDescent="0.25">
      <c r="I19922" t="str">
        <f t="shared" si="343"/>
        <v/>
      </c>
    </row>
    <row r="19923" spans="9:9" x14ac:dyDescent="0.25">
      <c r="I19923" t="str">
        <f t="shared" si="343"/>
        <v/>
      </c>
    </row>
    <row r="19924" spans="9:9" x14ac:dyDescent="0.25">
      <c r="I19924" t="str">
        <f t="shared" si="343"/>
        <v/>
      </c>
    </row>
    <row r="19925" spans="9:9" x14ac:dyDescent="0.25">
      <c r="I19925" t="str">
        <f t="shared" si="343"/>
        <v/>
      </c>
    </row>
    <row r="19926" spans="9:9" x14ac:dyDescent="0.25">
      <c r="I19926" t="str">
        <f t="shared" si="343"/>
        <v/>
      </c>
    </row>
    <row r="19927" spans="9:9" x14ac:dyDescent="0.25">
      <c r="I19927" t="str">
        <f t="shared" si="343"/>
        <v/>
      </c>
    </row>
    <row r="19928" spans="9:9" x14ac:dyDescent="0.25">
      <c r="I19928" t="str">
        <f t="shared" si="343"/>
        <v/>
      </c>
    </row>
    <row r="19929" spans="9:9" x14ac:dyDescent="0.25">
      <c r="I19929" t="str">
        <f t="shared" si="343"/>
        <v/>
      </c>
    </row>
    <row r="19930" spans="9:9" x14ac:dyDescent="0.25">
      <c r="I19930" t="str">
        <f t="shared" si="343"/>
        <v/>
      </c>
    </row>
    <row r="19931" spans="9:9" x14ac:dyDescent="0.25">
      <c r="I19931" t="str">
        <f t="shared" si="343"/>
        <v/>
      </c>
    </row>
    <row r="19932" spans="9:9" x14ac:dyDescent="0.25">
      <c r="I19932" t="str">
        <f t="shared" si="343"/>
        <v/>
      </c>
    </row>
    <row r="19933" spans="9:9" x14ac:dyDescent="0.25">
      <c r="I19933" t="str">
        <f t="shared" si="343"/>
        <v/>
      </c>
    </row>
    <row r="19934" spans="9:9" x14ac:dyDescent="0.25">
      <c r="I19934" t="str">
        <f t="shared" si="343"/>
        <v/>
      </c>
    </row>
    <row r="19935" spans="9:9" x14ac:dyDescent="0.25">
      <c r="I19935" t="str">
        <f t="shared" si="343"/>
        <v/>
      </c>
    </row>
    <row r="19936" spans="9:9" x14ac:dyDescent="0.25">
      <c r="I19936" t="str">
        <f t="shared" si="343"/>
        <v/>
      </c>
    </row>
    <row r="19937" spans="9:9" x14ac:dyDescent="0.25">
      <c r="I19937" t="str">
        <f t="shared" si="343"/>
        <v/>
      </c>
    </row>
    <row r="19938" spans="9:9" x14ac:dyDescent="0.25">
      <c r="I19938" t="str">
        <f t="shared" si="343"/>
        <v/>
      </c>
    </row>
    <row r="19939" spans="9:9" x14ac:dyDescent="0.25">
      <c r="I19939" t="str">
        <f t="shared" si="343"/>
        <v/>
      </c>
    </row>
    <row r="19940" spans="9:9" x14ac:dyDescent="0.25">
      <c r="I19940" t="str">
        <f t="shared" si="343"/>
        <v/>
      </c>
    </row>
    <row r="19941" spans="9:9" x14ac:dyDescent="0.25">
      <c r="I19941" t="str">
        <f t="shared" si="343"/>
        <v/>
      </c>
    </row>
    <row r="19942" spans="9:9" x14ac:dyDescent="0.25">
      <c r="I19942" t="str">
        <f t="shared" si="343"/>
        <v/>
      </c>
    </row>
    <row r="19943" spans="9:9" x14ac:dyDescent="0.25">
      <c r="I19943" t="str">
        <f t="shared" si="343"/>
        <v/>
      </c>
    </row>
    <row r="19944" spans="9:9" x14ac:dyDescent="0.25">
      <c r="I19944" t="str">
        <f t="shared" si="343"/>
        <v/>
      </c>
    </row>
    <row r="19945" spans="9:9" x14ac:dyDescent="0.25">
      <c r="I19945" t="str">
        <f t="shared" si="343"/>
        <v/>
      </c>
    </row>
    <row r="19946" spans="9:9" x14ac:dyDescent="0.25">
      <c r="I19946" t="str">
        <f t="shared" si="343"/>
        <v/>
      </c>
    </row>
    <row r="19947" spans="9:9" x14ac:dyDescent="0.25">
      <c r="I19947" t="str">
        <f t="shared" si="343"/>
        <v/>
      </c>
    </row>
    <row r="19948" spans="9:9" x14ac:dyDescent="0.25">
      <c r="I19948" t="str">
        <f t="shared" si="343"/>
        <v/>
      </c>
    </row>
    <row r="19949" spans="9:9" x14ac:dyDescent="0.25">
      <c r="I19949" t="str">
        <f t="shared" si="343"/>
        <v/>
      </c>
    </row>
    <row r="19950" spans="9:9" x14ac:dyDescent="0.25">
      <c r="I19950" t="str">
        <f t="shared" si="343"/>
        <v/>
      </c>
    </row>
    <row r="19951" spans="9:9" x14ac:dyDescent="0.25">
      <c r="I19951" t="str">
        <f t="shared" si="343"/>
        <v/>
      </c>
    </row>
    <row r="19952" spans="9:9" x14ac:dyDescent="0.25">
      <c r="I19952" t="str">
        <f t="shared" si="343"/>
        <v/>
      </c>
    </row>
    <row r="19953" spans="9:9" x14ac:dyDescent="0.25">
      <c r="I19953" t="str">
        <f t="shared" si="343"/>
        <v/>
      </c>
    </row>
    <row r="19954" spans="9:9" x14ac:dyDescent="0.25">
      <c r="I19954" t="str">
        <f t="shared" si="343"/>
        <v/>
      </c>
    </row>
    <row r="19955" spans="9:9" x14ac:dyDescent="0.25">
      <c r="I19955" t="str">
        <f t="shared" si="343"/>
        <v/>
      </c>
    </row>
    <row r="19956" spans="9:9" x14ac:dyDescent="0.25">
      <c r="I19956" t="str">
        <f t="shared" si="343"/>
        <v/>
      </c>
    </row>
    <row r="19957" spans="9:9" x14ac:dyDescent="0.25">
      <c r="I19957" t="str">
        <f t="shared" si="343"/>
        <v/>
      </c>
    </row>
    <row r="19958" spans="9:9" x14ac:dyDescent="0.25">
      <c r="I19958" t="str">
        <f t="shared" si="343"/>
        <v/>
      </c>
    </row>
    <row r="19959" spans="9:9" x14ac:dyDescent="0.25">
      <c r="I19959" t="str">
        <f t="shared" si="343"/>
        <v/>
      </c>
    </row>
    <row r="19960" spans="9:9" x14ac:dyDescent="0.25">
      <c r="I19960" t="str">
        <f t="shared" si="343"/>
        <v/>
      </c>
    </row>
    <row r="19961" spans="9:9" x14ac:dyDescent="0.25">
      <c r="I19961" t="str">
        <f t="shared" si="343"/>
        <v/>
      </c>
    </row>
    <row r="19962" spans="9:9" x14ac:dyDescent="0.25">
      <c r="I19962" t="str">
        <f t="shared" si="343"/>
        <v/>
      </c>
    </row>
    <row r="19963" spans="9:9" x14ac:dyDescent="0.25">
      <c r="I19963" t="str">
        <f t="shared" si="343"/>
        <v/>
      </c>
    </row>
    <row r="19964" spans="9:9" x14ac:dyDescent="0.25">
      <c r="I19964" t="str">
        <f t="shared" si="343"/>
        <v/>
      </c>
    </row>
    <row r="19965" spans="9:9" x14ac:dyDescent="0.25">
      <c r="I19965" t="str">
        <f t="shared" si="343"/>
        <v/>
      </c>
    </row>
    <row r="19966" spans="9:9" x14ac:dyDescent="0.25">
      <c r="I19966" t="str">
        <f t="shared" si="343"/>
        <v/>
      </c>
    </row>
    <row r="19967" spans="9:9" x14ac:dyDescent="0.25">
      <c r="I19967" t="str">
        <f t="shared" si="343"/>
        <v/>
      </c>
    </row>
    <row r="19968" spans="9:9" x14ac:dyDescent="0.25">
      <c r="I19968" t="str">
        <f t="shared" si="343"/>
        <v/>
      </c>
    </row>
    <row r="19969" spans="9:9" x14ac:dyDescent="0.25">
      <c r="I19969" t="str">
        <f t="shared" si="343"/>
        <v/>
      </c>
    </row>
    <row r="19970" spans="9:9" x14ac:dyDescent="0.25">
      <c r="I19970" t="str">
        <f t="shared" si="343"/>
        <v/>
      </c>
    </row>
    <row r="19971" spans="9:9" x14ac:dyDescent="0.25">
      <c r="I19971" t="str">
        <f t="shared" si="343"/>
        <v/>
      </c>
    </row>
    <row r="19972" spans="9:9" x14ac:dyDescent="0.25">
      <c r="I19972" t="str">
        <f t="shared" si="343"/>
        <v/>
      </c>
    </row>
    <row r="19973" spans="9:9" x14ac:dyDescent="0.25">
      <c r="I19973" t="str">
        <f t="shared" si="343"/>
        <v/>
      </c>
    </row>
    <row r="19974" spans="9:9" x14ac:dyDescent="0.25">
      <c r="I19974" t="str">
        <f t="shared" ref="I19974:I20037" si="344">IF(OR(H19974="",H19974="(blank)"),"",1)</f>
        <v/>
      </c>
    </row>
    <row r="19975" spans="9:9" x14ac:dyDescent="0.25">
      <c r="I19975" t="str">
        <f t="shared" si="344"/>
        <v/>
      </c>
    </row>
    <row r="19976" spans="9:9" x14ac:dyDescent="0.25">
      <c r="I19976" t="str">
        <f t="shared" si="344"/>
        <v/>
      </c>
    </row>
    <row r="19977" spans="9:9" x14ac:dyDescent="0.25">
      <c r="I19977" t="str">
        <f t="shared" si="344"/>
        <v/>
      </c>
    </row>
    <row r="19978" spans="9:9" x14ac:dyDescent="0.25">
      <c r="I19978" t="str">
        <f t="shared" si="344"/>
        <v/>
      </c>
    </row>
    <row r="19979" spans="9:9" x14ac:dyDescent="0.25">
      <c r="I19979" t="str">
        <f t="shared" si="344"/>
        <v/>
      </c>
    </row>
    <row r="19980" spans="9:9" x14ac:dyDescent="0.25">
      <c r="I19980" t="str">
        <f t="shared" si="344"/>
        <v/>
      </c>
    </row>
    <row r="19981" spans="9:9" x14ac:dyDescent="0.25">
      <c r="I19981" t="str">
        <f t="shared" si="344"/>
        <v/>
      </c>
    </row>
    <row r="19982" spans="9:9" x14ac:dyDescent="0.25">
      <c r="I19982" t="str">
        <f t="shared" si="344"/>
        <v/>
      </c>
    </row>
    <row r="19983" spans="9:9" x14ac:dyDescent="0.25">
      <c r="I19983" t="str">
        <f t="shared" si="344"/>
        <v/>
      </c>
    </row>
    <row r="19984" spans="9:9" x14ac:dyDescent="0.25">
      <c r="I19984" t="str">
        <f t="shared" si="344"/>
        <v/>
      </c>
    </row>
    <row r="19985" spans="9:9" x14ac:dyDescent="0.25">
      <c r="I19985" t="str">
        <f t="shared" si="344"/>
        <v/>
      </c>
    </row>
    <row r="19986" spans="9:9" x14ac:dyDescent="0.25">
      <c r="I19986" t="str">
        <f t="shared" si="344"/>
        <v/>
      </c>
    </row>
    <row r="19987" spans="9:9" x14ac:dyDescent="0.25">
      <c r="I19987" t="str">
        <f t="shared" si="344"/>
        <v/>
      </c>
    </row>
    <row r="19988" spans="9:9" x14ac:dyDescent="0.25">
      <c r="I19988" t="str">
        <f t="shared" si="344"/>
        <v/>
      </c>
    </row>
    <row r="19989" spans="9:9" x14ac:dyDescent="0.25">
      <c r="I19989" t="str">
        <f t="shared" si="344"/>
        <v/>
      </c>
    </row>
    <row r="19990" spans="9:9" x14ac:dyDescent="0.25">
      <c r="I19990" t="str">
        <f t="shared" si="344"/>
        <v/>
      </c>
    </row>
    <row r="19991" spans="9:9" x14ac:dyDescent="0.25">
      <c r="I19991" t="str">
        <f t="shared" si="344"/>
        <v/>
      </c>
    </row>
    <row r="19992" spans="9:9" x14ac:dyDescent="0.25">
      <c r="I19992" t="str">
        <f t="shared" si="344"/>
        <v/>
      </c>
    </row>
    <row r="19993" spans="9:9" x14ac:dyDescent="0.25">
      <c r="I19993" t="str">
        <f t="shared" si="344"/>
        <v/>
      </c>
    </row>
    <row r="19994" spans="9:9" x14ac:dyDescent="0.25">
      <c r="I19994" t="str">
        <f t="shared" si="344"/>
        <v/>
      </c>
    </row>
    <row r="19995" spans="9:9" x14ac:dyDescent="0.25">
      <c r="I19995" t="str">
        <f t="shared" si="344"/>
        <v/>
      </c>
    </row>
    <row r="19996" spans="9:9" x14ac:dyDescent="0.25">
      <c r="I19996" t="str">
        <f t="shared" si="344"/>
        <v/>
      </c>
    </row>
    <row r="19997" spans="9:9" x14ac:dyDescent="0.25">
      <c r="I19997" t="str">
        <f t="shared" si="344"/>
        <v/>
      </c>
    </row>
    <row r="19998" spans="9:9" x14ac:dyDescent="0.25">
      <c r="I19998" t="str">
        <f t="shared" si="344"/>
        <v/>
      </c>
    </row>
    <row r="19999" spans="9:9" x14ac:dyDescent="0.25">
      <c r="I19999" t="str">
        <f t="shared" si="344"/>
        <v/>
      </c>
    </row>
    <row r="20000" spans="9:9" x14ac:dyDescent="0.25">
      <c r="I20000" t="str">
        <f t="shared" si="344"/>
        <v/>
      </c>
    </row>
    <row r="20001" spans="9:9" x14ac:dyDescent="0.25">
      <c r="I20001" t="str">
        <f t="shared" si="344"/>
        <v/>
      </c>
    </row>
    <row r="20002" spans="9:9" x14ac:dyDescent="0.25">
      <c r="I20002" t="str">
        <f t="shared" si="344"/>
        <v/>
      </c>
    </row>
    <row r="20003" spans="9:9" x14ac:dyDescent="0.25">
      <c r="I20003" t="str">
        <f t="shared" si="344"/>
        <v/>
      </c>
    </row>
    <row r="20004" spans="9:9" x14ac:dyDescent="0.25">
      <c r="I20004" t="str">
        <f t="shared" si="344"/>
        <v/>
      </c>
    </row>
    <row r="20005" spans="9:9" x14ac:dyDescent="0.25">
      <c r="I20005" t="str">
        <f t="shared" si="344"/>
        <v/>
      </c>
    </row>
    <row r="20006" spans="9:9" x14ac:dyDescent="0.25">
      <c r="I20006" t="str">
        <f t="shared" si="344"/>
        <v/>
      </c>
    </row>
    <row r="20007" spans="9:9" x14ac:dyDescent="0.25">
      <c r="I20007" t="str">
        <f t="shared" si="344"/>
        <v/>
      </c>
    </row>
    <row r="20008" spans="9:9" x14ac:dyDescent="0.25">
      <c r="I20008" t="str">
        <f t="shared" si="344"/>
        <v/>
      </c>
    </row>
    <row r="20009" spans="9:9" x14ac:dyDescent="0.25">
      <c r="I20009" t="str">
        <f t="shared" si="344"/>
        <v/>
      </c>
    </row>
    <row r="20010" spans="9:9" x14ac:dyDescent="0.25">
      <c r="I20010" t="str">
        <f t="shared" si="344"/>
        <v/>
      </c>
    </row>
    <row r="20011" spans="9:9" x14ac:dyDescent="0.25">
      <c r="I20011" t="str">
        <f t="shared" si="344"/>
        <v/>
      </c>
    </row>
    <row r="20012" spans="9:9" x14ac:dyDescent="0.25">
      <c r="I20012" t="str">
        <f t="shared" si="344"/>
        <v/>
      </c>
    </row>
    <row r="20013" spans="9:9" x14ac:dyDescent="0.25">
      <c r="I20013" t="str">
        <f t="shared" si="344"/>
        <v/>
      </c>
    </row>
    <row r="20014" spans="9:9" x14ac:dyDescent="0.25">
      <c r="I20014" t="str">
        <f t="shared" si="344"/>
        <v/>
      </c>
    </row>
    <row r="20015" spans="9:9" x14ac:dyDescent="0.25">
      <c r="I20015" t="str">
        <f t="shared" si="344"/>
        <v/>
      </c>
    </row>
    <row r="20016" spans="9:9" x14ac:dyDescent="0.25">
      <c r="I20016" t="str">
        <f t="shared" si="344"/>
        <v/>
      </c>
    </row>
    <row r="20017" spans="9:9" x14ac:dyDescent="0.25">
      <c r="I20017" t="str">
        <f t="shared" si="344"/>
        <v/>
      </c>
    </row>
    <row r="20018" spans="9:9" x14ac:dyDescent="0.25">
      <c r="I20018" t="str">
        <f t="shared" si="344"/>
        <v/>
      </c>
    </row>
    <row r="20019" spans="9:9" x14ac:dyDescent="0.25">
      <c r="I20019" t="str">
        <f t="shared" si="344"/>
        <v/>
      </c>
    </row>
    <row r="20020" spans="9:9" x14ac:dyDescent="0.25">
      <c r="I20020" t="str">
        <f t="shared" si="344"/>
        <v/>
      </c>
    </row>
    <row r="20021" spans="9:9" x14ac:dyDescent="0.25">
      <c r="I20021" t="str">
        <f t="shared" si="344"/>
        <v/>
      </c>
    </row>
    <row r="20022" spans="9:9" x14ac:dyDescent="0.25">
      <c r="I20022" t="str">
        <f t="shared" si="344"/>
        <v/>
      </c>
    </row>
    <row r="20023" spans="9:9" x14ac:dyDescent="0.25">
      <c r="I20023" t="str">
        <f t="shared" si="344"/>
        <v/>
      </c>
    </row>
    <row r="20024" spans="9:9" x14ac:dyDescent="0.25">
      <c r="I20024" t="str">
        <f t="shared" si="344"/>
        <v/>
      </c>
    </row>
    <row r="20025" spans="9:9" x14ac:dyDescent="0.25">
      <c r="I20025" t="str">
        <f t="shared" si="344"/>
        <v/>
      </c>
    </row>
    <row r="20026" spans="9:9" x14ac:dyDescent="0.25">
      <c r="I20026" t="str">
        <f t="shared" si="344"/>
        <v/>
      </c>
    </row>
    <row r="20027" spans="9:9" x14ac:dyDescent="0.25">
      <c r="I20027" t="str">
        <f t="shared" si="344"/>
        <v/>
      </c>
    </row>
    <row r="20028" spans="9:9" x14ac:dyDescent="0.25">
      <c r="I20028" t="str">
        <f t="shared" si="344"/>
        <v/>
      </c>
    </row>
    <row r="20029" spans="9:9" x14ac:dyDescent="0.25">
      <c r="I20029" t="str">
        <f t="shared" si="344"/>
        <v/>
      </c>
    </row>
    <row r="20030" spans="9:9" x14ac:dyDescent="0.25">
      <c r="I20030" t="str">
        <f t="shared" si="344"/>
        <v/>
      </c>
    </row>
    <row r="20031" spans="9:9" x14ac:dyDescent="0.25">
      <c r="I20031" t="str">
        <f t="shared" si="344"/>
        <v/>
      </c>
    </row>
    <row r="20032" spans="9:9" x14ac:dyDescent="0.25">
      <c r="I20032" t="str">
        <f t="shared" si="344"/>
        <v/>
      </c>
    </row>
    <row r="20033" spans="9:9" x14ac:dyDescent="0.25">
      <c r="I20033" t="str">
        <f t="shared" si="344"/>
        <v/>
      </c>
    </row>
    <row r="20034" spans="9:9" x14ac:dyDescent="0.25">
      <c r="I20034" t="str">
        <f t="shared" si="344"/>
        <v/>
      </c>
    </row>
    <row r="20035" spans="9:9" x14ac:dyDescent="0.25">
      <c r="I20035" t="str">
        <f t="shared" si="344"/>
        <v/>
      </c>
    </row>
    <row r="20036" spans="9:9" x14ac:dyDescent="0.25">
      <c r="I20036" t="str">
        <f t="shared" si="344"/>
        <v/>
      </c>
    </row>
    <row r="20037" spans="9:9" x14ac:dyDescent="0.25">
      <c r="I20037" t="str">
        <f t="shared" si="344"/>
        <v/>
      </c>
    </row>
    <row r="20038" spans="9:9" x14ac:dyDescent="0.25">
      <c r="I20038" t="str">
        <f t="shared" ref="I20038:I20101" si="345">IF(OR(H20038="",H20038="(blank)"),"",1)</f>
        <v/>
      </c>
    </row>
    <row r="20039" spans="9:9" x14ac:dyDescent="0.25">
      <c r="I20039" t="str">
        <f t="shared" si="345"/>
        <v/>
      </c>
    </row>
    <row r="20040" spans="9:9" x14ac:dyDescent="0.25">
      <c r="I20040" t="str">
        <f t="shared" si="345"/>
        <v/>
      </c>
    </row>
    <row r="20041" spans="9:9" x14ac:dyDescent="0.25">
      <c r="I20041" t="str">
        <f t="shared" si="345"/>
        <v/>
      </c>
    </row>
    <row r="20042" spans="9:9" x14ac:dyDescent="0.25">
      <c r="I20042" t="str">
        <f t="shared" si="345"/>
        <v/>
      </c>
    </row>
    <row r="20043" spans="9:9" x14ac:dyDescent="0.25">
      <c r="I20043" t="str">
        <f t="shared" si="345"/>
        <v/>
      </c>
    </row>
    <row r="20044" spans="9:9" x14ac:dyDescent="0.25">
      <c r="I20044" t="str">
        <f t="shared" si="345"/>
        <v/>
      </c>
    </row>
    <row r="20045" spans="9:9" x14ac:dyDescent="0.25">
      <c r="I20045" t="str">
        <f t="shared" si="345"/>
        <v/>
      </c>
    </row>
    <row r="20046" spans="9:9" x14ac:dyDescent="0.25">
      <c r="I20046" t="str">
        <f t="shared" si="345"/>
        <v/>
      </c>
    </row>
    <row r="20047" spans="9:9" x14ac:dyDescent="0.25">
      <c r="I20047" t="str">
        <f t="shared" si="345"/>
        <v/>
      </c>
    </row>
    <row r="20048" spans="9:9" x14ac:dyDescent="0.25">
      <c r="I20048" t="str">
        <f t="shared" si="345"/>
        <v/>
      </c>
    </row>
    <row r="20049" spans="9:9" x14ac:dyDescent="0.25">
      <c r="I20049" t="str">
        <f t="shared" si="345"/>
        <v/>
      </c>
    </row>
    <row r="20050" spans="9:9" x14ac:dyDescent="0.25">
      <c r="I20050" t="str">
        <f t="shared" si="345"/>
        <v/>
      </c>
    </row>
    <row r="20051" spans="9:9" x14ac:dyDescent="0.25">
      <c r="I20051" t="str">
        <f t="shared" si="345"/>
        <v/>
      </c>
    </row>
    <row r="20052" spans="9:9" x14ac:dyDescent="0.25">
      <c r="I20052" t="str">
        <f t="shared" si="345"/>
        <v/>
      </c>
    </row>
    <row r="20053" spans="9:9" x14ac:dyDescent="0.25">
      <c r="I20053" t="str">
        <f t="shared" si="345"/>
        <v/>
      </c>
    </row>
    <row r="20054" spans="9:9" x14ac:dyDescent="0.25">
      <c r="I20054" t="str">
        <f t="shared" si="345"/>
        <v/>
      </c>
    </row>
    <row r="20055" spans="9:9" x14ac:dyDescent="0.25">
      <c r="I20055" t="str">
        <f t="shared" si="345"/>
        <v/>
      </c>
    </row>
    <row r="20056" spans="9:9" x14ac:dyDescent="0.25">
      <c r="I20056" t="str">
        <f t="shared" si="345"/>
        <v/>
      </c>
    </row>
    <row r="20057" spans="9:9" x14ac:dyDescent="0.25">
      <c r="I20057" t="str">
        <f t="shared" si="345"/>
        <v/>
      </c>
    </row>
    <row r="20058" spans="9:9" x14ac:dyDescent="0.25">
      <c r="I20058" t="str">
        <f t="shared" si="345"/>
        <v/>
      </c>
    </row>
    <row r="20059" spans="9:9" x14ac:dyDescent="0.25">
      <c r="I20059" t="str">
        <f t="shared" si="345"/>
        <v/>
      </c>
    </row>
    <row r="20060" spans="9:9" x14ac:dyDescent="0.25">
      <c r="I20060" t="str">
        <f t="shared" si="345"/>
        <v/>
      </c>
    </row>
    <row r="20061" spans="9:9" x14ac:dyDescent="0.25">
      <c r="I20061" t="str">
        <f t="shared" si="345"/>
        <v/>
      </c>
    </row>
    <row r="20062" spans="9:9" x14ac:dyDescent="0.25">
      <c r="I20062" t="str">
        <f t="shared" si="345"/>
        <v/>
      </c>
    </row>
    <row r="20063" spans="9:9" x14ac:dyDescent="0.25">
      <c r="I20063" t="str">
        <f t="shared" si="345"/>
        <v/>
      </c>
    </row>
    <row r="20064" spans="9:9" x14ac:dyDescent="0.25">
      <c r="I20064" t="str">
        <f t="shared" si="345"/>
        <v/>
      </c>
    </row>
    <row r="20065" spans="9:9" x14ac:dyDescent="0.25">
      <c r="I20065" t="str">
        <f t="shared" si="345"/>
        <v/>
      </c>
    </row>
    <row r="20066" spans="9:9" x14ac:dyDescent="0.25">
      <c r="I20066" t="str">
        <f t="shared" si="345"/>
        <v/>
      </c>
    </row>
    <row r="20067" spans="9:9" x14ac:dyDescent="0.25">
      <c r="I20067" t="str">
        <f t="shared" si="345"/>
        <v/>
      </c>
    </row>
    <row r="20068" spans="9:9" x14ac:dyDescent="0.25">
      <c r="I20068" t="str">
        <f t="shared" si="345"/>
        <v/>
      </c>
    </row>
    <row r="20069" spans="9:9" x14ac:dyDescent="0.25">
      <c r="I20069" t="str">
        <f t="shared" si="345"/>
        <v/>
      </c>
    </row>
    <row r="20070" spans="9:9" x14ac:dyDescent="0.25">
      <c r="I20070" t="str">
        <f t="shared" si="345"/>
        <v/>
      </c>
    </row>
    <row r="20071" spans="9:9" x14ac:dyDescent="0.25">
      <c r="I20071" t="str">
        <f t="shared" si="345"/>
        <v/>
      </c>
    </row>
    <row r="20072" spans="9:9" x14ac:dyDescent="0.25">
      <c r="I20072" t="str">
        <f t="shared" si="345"/>
        <v/>
      </c>
    </row>
    <row r="20073" spans="9:9" x14ac:dyDescent="0.25">
      <c r="I20073" t="str">
        <f t="shared" si="345"/>
        <v/>
      </c>
    </row>
    <row r="20074" spans="9:9" x14ac:dyDescent="0.25">
      <c r="I20074" t="str">
        <f t="shared" si="345"/>
        <v/>
      </c>
    </row>
    <row r="20075" spans="9:9" x14ac:dyDescent="0.25">
      <c r="I20075" t="str">
        <f t="shared" si="345"/>
        <v/>
      </c>
    </row>
    <row r="20076" spans="9:9" x14ac:dyDescent="0.25">
      <c r="I20076" t="str">
        <f t="shared" si="345"/>
        <v/>
      </c>
    </row>
    <row r="20077" spans="9:9" x14ac:dyDescent="0.25">
      <c r="I20077" t="str">
        <f t="shared" si="345"/>
        <v/>
      </c>
    </row>
    <row r="20078" spans="9:9" x14ac:dyDescent="0.25">
      <c r="I20078" t="str">
        <f t="shared" si="345"/>
        <v/>
      </c>
    </row>
    <row r="20079" spans="9:9" x14ac:dyDescent="0.25">
      <c r="I20079" t="str">
        <f t="shared" si="345"/>
        <v/>
      </c>
    </row>
    <row r="20080" spans="9:9" x14ac:dyDescent="0.25">
      <c r="I20080" t="str">
        <f t="shared" si="345"/>
        <v/>
      </c>
    </row>
    <row r="20081" spans="9:9" x14ac:dyDescent="0.25">
      <c r="I20081" t="str">
        <f t="shared" si="345"/>
        <v/>
      </c>
    </row>
    <row r="20082" spans="9:9" x14ac:dyDescent="0.25">
      <c r="I20082" t="str">
        <f t="shared" si="345"/>
        <v/>
      </c>
    </row>
    <row r="20083" spans="9:9" x14ac:dyDescent="0.25">
      <c r="I20083" t="str">
        <f t="shared" si="345"/>
        <v/>
      </c>
    </row>
    <row r="20084" spans="9:9" x14ac:dyDescent="0.25">
      <c r="I20084" t="str">
        <f t="shared" si="345"/>
        <v/>
      </c>
    </row>
    <row r="20085" spans="9:9" x14ac:dyDescent="0.25">
      <c r="I20085" t="str">
        <f t="shared" si="345"/>
        <v/>
      </c>
    </row>
    <row r="20086" spans="9:9" x14ac:dyDescent="0.25">
      <c r="I20086" t="str">
        <f t="shared" si="345"/>
        <v/>
      </c>
    </row>
    <row r="20087" spans="9:9" x14ac:dyDescent="0.25">
      <c r="I20087" t="str">
        <f t="shared" si="345"/>
        <v/>
      </c>
    </row>
    <row r="20088" spans="9:9" x14ac:dyDescent="0.25">
      <c r="I20088" t="str">
        <f t="shared" si="345"/>
        <v/>
      </c>
    </row>
    <row r="20089" spans="9:9" x14ac:dyDescent="0.25">
      <c r="I20089" t="str">
        <f t="shared" si="345"/>
        <v/>
      </c>
    </row>
    <row r="20090" spans="9:9" x14ac:dyDescent="0.25">
      <c r="I20090" t="str">
        <f t="shared" si="345"/>
        <v/>
      </c>
    </row>
    <row r="20091" spans="9:9" x14ac:dyDescent="0.25">
      <c r="I20091" t="str">
        <f t="shared" si="345"/>
        <v/>
      </c>
    </row>
    <row r="20092" spans="9:9" x14ac:dyDescent="0.25">
      <c r="I20092" t="str">
        <f t="shared" si="345"/>
        <v/>
      </c>
    </row>
    <row r="20093" spans="9:9" x14ac:dyDescent="0.25">
      <c r="I20093" t="str">
        <f t="shared" si="345"/>
        <v/>
      </c>
    </row>
    <row r="20094" spans="9:9" x14ac:dyDescent="0.25">
      <c r="I20094" t="str">
        <f t="shared" si="345"/>
        <v/>
      </c>
    </row>
    <row r="20095" spans="9:9" x14ac:dyDescent="0.25">
      <c r="I20095" t="str">
        <f t="shared" si="345"/>
        <v/>
      </c>
    </row>
    <row r="20096" spans="9:9" x14ac:dyDescent="0.25">
      <c r="I20096" t="str">
        <f t="shared" si="345"/>
        <v/>
      </c>
    </row>
    <row r="20097" spans="9:9" x14ac:dyDescent="0.25">
      <c r="I20097" t="str">
        <f t="shared" si="345"/>
        <v/>
      </c>
    </row>
    <row r="20098" spans="9:9" x14ac:dyDescent="0.25">
      <c r="I20098" t="str">
        <f t="shared" si="345"/>
        <v/>
      </c>
    </row>
    <row r="20099" spans="9:9" x14ac:dyDescent="0.25">
      <c r="I20099" t="str">
        <f t="shared" si="345"/>
        <v/>
      </c>
    </row>
    <row r="20100" spans="9:9" x14ac:dyDescent="0.25">
      <c r="I20100" t="str">
        <f t="shared" si="345"/>
        <v/>
      </c>
    </row>
    <row r="20101" spans="9:9" x14ac:dyDescent="0.25">
      <c r="I20101" t="str">
        <f t="shared" si="345"/>
        <v/>
      </c>
    </row>
    <row r="20102" spans="9:9" x14ac:dyDescent="0.25">
      <c r="I20102" t="str">
        <f t="shared" ref="I20102:I20165" si="346">IF(OR(H20102="",H20102="(blank)"),"",1)</f>
        <v/>
      </c>
    </row>
    <row r="20103" spans="9:9" x14ac:dyDescent="0.25">
      <c r="I20103" t="str">
        <f t="shared" si="346"/>
        <v/>
      </c>
    </row>
    <row r="20104" spans="9:9" x14ac:dyDescent="0.25">
      <c r="I20104" t="str">
        <f t="shared" si="346"/>
        <v/>
      </c>
    </row>
    <row r="20105" spans="9:9" x14ac:dyDescent="0.25">
      <c r="I20105" t="str">
        <f t="shared" si="346"/>
        <v/>
      </c>
    </row>
    <row r="20106" spans="9:9" x14ac:dyDescent="0.25">
      <c r="I20106" t="str">
        <f t="shared" si="346"/>
        <v/>
      </c>
    </row>
    <row r="20107" spans="9:9" x14ac:dyDescent="0.25">
      <c r="I20107" t="str">
        <f t="shared" si="346"/>
        <v/>
      </c>
    </row>
    <row r="20108" spans="9:9" x14ac:dyDescent="0.25">
      <c r="I20108" t="str">
        <f t="shared" si="346"/>
        <v/>
      </c>
    </row>
    <row r="20109" spans="9:9" x14ac:dyDescent="0.25">
      <c r="I20109" t="str">
        <f t="shared" si="346"/>
        <v/>
      </c>
    </row>
    <row r="20110" spans="9:9" x14ac:dyDescent="0.25">
      <c r="I20110" t="str">
        <f t="shared" si="346"/>
        <v/>
      </c>
    </row>
    <row r="20111" spans="9:9" x14ac:dyDescent="0.25">
      <c r="I20111" t="str">
        <f t="shared" si="346"/>
        <v/>
      </c>
    </row>
    <row r="20112" spans="9:9" x14ac:dyDescent="0.25">
      <c r="I20112" t="str">
        <f t="shared" si="346"/>
        <v/>
      </c>
    </row>
    <row r="20113" spans="9:9" x14ac:dyDescent="0.25">
      <c r="I20113" t="str">
        <f t="shared" si="346"/>
        <v/>
      </c>
    </row>
    <row r="20114" spans="9:9" x14ac:dyDescent="0.25">
      <c r="I20114" t="str">
        <f t="shared" si="346"/>
        <v/>
      </c>
    </row>
    <row r="20115" spans="9:9" x14ac:dyDescent="0.25">
      <c r="I20115" t="str">
        <f t="shared" si="346"/>
        <v/>
      </c>
    </row>
    <row r="20116" spans="9:9" x14ac:dyDescent="0.25">
      <c r="I20116" t="str">
        <f t="shared" si="346"/>
        <v/>
      </c>
    </row>
    <row r="20117" spans="9:9" x14ac:dyDescent="0.25">
      <c r="I20117" t="str">
        <f t="shared" si="346"/>
        <v/>
      </c>
    </row>
    <row r="20118" spans="9:9" x14ac:dyDescent="0.25">
      <c r="I20118" t="str">
        <f t="shared" si="346"/>
        <v/>
      </c>
    </row>
    <row r="20119" spans="9:9" x14ac:dyDescent="0.25">
      <c r="I20119" t="str">
        <f t="shared" si="346"/>
        <v/>
      </c>
    </row>
    <row r="20120" spans="9:9" x14ac:dyDescent="0.25">
      <c r="I20120" t="str">
        <f t="shared" si="346"/>
        <v/>
      </c>
    </row>
    <row r="20121" spans="9:9" x14ac:dyDescent="0.25">
      <c r="I20121" t="str">
        <f t="shared" si="346"/>
        <v/>
      </c>
    </row>
    <row r="20122" spans="9:9" x14ac:dyDescent="0.25">
      <c r="I20122" t="str">
        <f t="shared" si="346"/>
        <v/>
      </c>
    </row>
    <row r="20123" spans="9:9" x14ac:dyDescent="0.25">
      <c r="I20123" t="str">
        <f t="shared" si="346"/>
        <v/>
      </c>
    </row>
    <row r="20124" spans="9:9" x14ac:dyDescent="0.25">
      <c r="I20124" t="str">
        <f t="shared" si="346"/>
        <v/>
      </c>
    </row>
    <row r="20125" spans="9:9" x14ac:dyDescent="0.25">
      <c r="I20125" t="str">
        <f t="shared" si="346"/>
        <v/>
      </c>
    </row>
    <row r="20126" spans="9:9" x14ac:dyDescent="0.25">
      <c r="I20126" t="str">
        <f t="shared" si="346"/>
        <v/>
      </c>
    </row>
    <row r="20127" spans="9:9" x14ac:dyDescent="0.25">
      <c r="I20127" t="str">
        <f t="shared" si="346"/>
        <v/>
      </c>
    </row>
    <row r="20128" spans="9:9" x14ac:dyDescent="0.25">
      <c r="I20128" t="str">
        <f t="shared" si="346"/>
        <v/>
      </c>
    </row>
    <row r="20129" spans="9:9" x14ac:dyDescent="0.25">
      <c r="I20129" t="str">
        <f t="shared" si="346"/>
        <v/>
      </c>
    </row>
    <row r="20130" spans="9:9" x14ac:dyDescent="0.25">
      <c r="I20130" t="str">
        <f t="shared" si="346"/>
        <v/>
      </c>
    </row>
    <row r="20131" spans="9:9" x14ac:dyDescent="0.25">
      <c r="I20131" t="str">
        <f t="shared" si="346"/>
        <v/>
      </c>
    </row>
    <row r="20132" spans="9:9" x14ac:dyDescent="0.25">
      <c r="I20132" t="str">
        <f t="shared" si="346"/>
        <v/>
      </c>
    </row>
    <row r="20133" spans="9:9" x14ac:dyDescent="0.25">
      <c r="I20133" t="str">
        <f t="shared" si="346"/>
        <v/>
      </c>
    </row>
    <row r="20134" spans="9:9" x14ac:dyDescent="0.25">
      <c r="I20134" t="str">
        <f t="shared" si="346"/>
        <v/>
      </c>
    </row>
    <row r="20135" spans="9:9" x14ac:dyDescent="0.25">
      <c r="I20135" t="str">
        <f t="shared" si="346"/>
        <v/>
      </c>
    </row>
    <row r="20136" spans="9:9" x14ac:dyDescent="0.25">
      <c r="I20136" t="str">
        <f t="shared" si="346"/>
        <v/>
      </c>
    </row>
    <row r="20137" spans="9:9" x14ac:dyDescent="0.25">
      <c r="I20137" t="str">
        <f t="shared" si="346"/>
        <v/>
      </c>
    </row>
    <row r="20138" spans="9:9" x14ac:dyDescent="0.25">
      <c r="I20138" t="str">
        <f t="shared" si="346"/>
        <v/>
      </c>
    </row>
    <row r="20139" spans="9:9" x14ac:dyDescent="0.25">
      <c r="I20139" t="str">
        <f t="shared" si="346"/>
        <v/>
      </c>
    </row>
    <row r="20140" spans="9:9" x14ac:dyDescent="0.25">
      <c r="I20140" t="str">
        <f t="shared" si="346"/>
        <v/>
      </c>
    </row>
    <row r="20141" spans="9:9" x14ac:dyDescent="0.25">
      <c r="I20141" t="str">
        <f t="shared" si="346"/>
        <v/>
      </c>
    </row>
    <row r="20142" spans="9:9" x14ac:dyDescent="0.25">
      <c r="I20142" t="str">
        <f t="shared" si="346"/>
        <v/>
      </c>
    </row>
    <row r="20143" spans="9:9" x14ac:dyDescent="0.25">
      <c r="I20143" t="str">
        <f t="shared" si="346"/>
        <v/>
      </c>
    </row>
    <row r="20144" spans="9:9" x14ac:dyDescent="0.25">
      <c r="I20144" t="str">
        <f t="shared" si="346"/>
        <v/>
      </c>
    </row>
    <row r="20145" spans="9:9" x14ac:dyDescent="0.25">
      <c r="I20145" t="str">
        <f t="shared" si="346"/>
        <v/>
      </c>
    </row>
    <row r="20146" spans="9:9" x14ac:dyDescent="0.25">
      <c r="I20146" t="str">
        <f t="shared" si="346"/>
        <v/>
      </c>
    </row>
    <row r="20147" spans="9:9" x14ac:dyDescent="0.25">
      <c r="I20147" t="str">
        <f t="shared" si="346"/>
        <v/>
      </c>
    </row>
    <row r="20148" spans="9:9" x14ac:dyDescent="0.25">
      <c r="I20148" t="str">
        <f t="shared" si="346"/>
        <v/>
      </c>
    </row>
    <row r="20149" spans="9:9" x14ac:dyDescent="0.25">
      <c r="I20149" t="str">
        <f t="shared" si="346"/>
        <v/>
      </c>
    </row>
    <row r="20150" spans="9:9" x14ac:dyDescent="0.25">
      <c r="I20150" t="str">
        <f t="shared" si="346"/>
        <v/>
      </c>
    </row>
    <row r="20151" spans="9:9" x14ac:dyDescent="0.25">
      <c r="I20151" t="str">
        <f t="shared" si="346"/>
        <v/>
      </c>
    </row>
    <row r="20152" spans="9:9" x14ac:dyDescent="0.25">
      <c r="I20152" t="str">
        <f t="shared" si="346"/>
        <v/>
      </c>
    </row>
    <row r="20153" spans="9:9" x14ac:dyDescent="0.25">
      <c r="I20153" t="str">
        <f t="shared" si="346"/>
        <v/>
      </c>
    </row>
    <row r="20154" spans="9:9" x14ac:dyDescent="0.25">
      <c r="I20154" t="str">
        <f t="shared" si="346"/>
        <v/>
      </c>
    </row>
    <row r="20155" spans="9:9" x14ac:dyDescent="0.25">
      <c r="I20155" t="str">
        <f t="shared" si="346"/>
        <v/>
      </c>
    </row>
    <row r="20156" spans="9:9" x14ac:dyDescent="0.25">
      <c r="I20156" t="str">
        <f t="shared" si="346"/>
        <v/>
      </c>
    </row>
    <row r="20157" spans="9:9" x14ac:dyDescent="0.25">
      <c r="I20157" t="str">
        <f t="shared" si="346"/>
        <v/>
      </c>
    </row>
    <row r="20158" spans="9:9" x14ac:dyDescent="0.25">
      <c r="I20158" t="str">
        <f t="shared" si="346"/>
        <v/>
      </c>
    </row>
    <row r="20159" spans="9:9" x14ac:dyDescent="0.25">
      <c r="I20159" t="str">
        <f t="shared" si="346"/>
        <v/>
      </c>
    </row>
    <row r="20160" spans="9:9" x14ac:dyDescent="0.25">
      <c r="I20160" t="str">
        <f t="shared" si="346"/>
        <v/>
      </c>
    </row>
    <row r="20161" spans="9:9" x14ac:dyDescent="0.25">
      <c r="I20161" t="str">
        <f t="shared" si="346"/>
        <v/>
      </c>
    </row>
    <row r="20162" spans="9:9" x14ac:dyDescent="0.25">
      <c r="I20162" t="str">
        <f t="shared" si="346"/>
        <v/>
      </c>
    </row>
    <row r="20163" spans="9:9" x14ac:dyDescent="0.25">
      <c r="I20163" t="str">
        <f t="shared" si="346"/>
        <v/>
      </c>
    </row>
    <row r="20164" spans="9:9" x14ac:dyDescent="0.25">
      <c r="I20164" t="str">
        <f t="shared" si="346"/>
        <v/>
      </c>
    </row>
    <row r="20165" spans="9:9" x14ac:dyDescent="0.25">
      <c r="I20165" t="str">
        <f t="shared" si="346"/>
        <v/>
      </c>
    </row>
    <row r="20166" spans="9:9" x14ac:dyDescent="0.25">
      <c r="I20166" t="str">
        <f t="shared" ref="I20166:I20229" si="347">IF(OR(H20166="",H20166="(blank)"),"",1)</f>
        <v/>
      </c>
    </row>
    <row r="20167" spans="9:9" x14ac:dyDescent="0.25">
      <c r="I20167" t="str">
        <f t="shared" si="347"/>
        <v/>
      </c>
    </row>
    <row r="20168" spans="9:9" x14ac:dyDescent="0.25">
      <c r="I20168" t="str">
        <f t="shared" si="347"/>
        <v/>
      </c>
    </row>
    <row r="20169" spans="9:9" x14ac:dyDescent="0.25">
      <c r="I20169" t="str">
        <f t="shared" si="347"/>
        <v/>
      </c>
    </row>
    <row r="20170" spans="9:9" x14ac:dyDescent="0.25">
      <c r="I20170" t="str">
        <f t="shared" si="347"/>
        <v/>
      </c>
    </row>
    <row r="20171" spans="9:9" x14ac:dyDescent="0.25">
      <c r="I20171" t="str">
        <f t="shared" si="347"/>
        <v/>
      </c>
    </row>
    <row r="20172" spans="9:9" x14ac:dyDescent="0.25">
      <c r="I20172" t="str">
        <f t="shared" si="347"/>
        <v/>
      </c>
    </row>
    <row r="20173" spans="9:9" x14ac:dyDescent="0.25">
      <c r="I20173" t="str">
        <f t="shared" si="347"/>
        <v/>
      </c>
    </row>
    <row r="20174" spans="9:9" x14ac:dyDescent="0.25">
      <c r="I20174" t="str">
        <f t="shared" si="347"/>
        <v/>
      </c>
    </row>
    <row r="20175" spans="9:9" x14ac:dyDescent="0.25">
      <c r="I20175" t="str">
        <f t="shared" si="347"/>
        <v/>
      </c>
    </row>
    <row r="20176" spans="9:9" x14ac:dyDescent="0.25">
      <c r="I20176" t="str">
        <f t="shared" si="347"/>
        <v/>
      </c>
    </row>
    <row r="20177" spans="9:9" x14ac:dyDescent="0.25">
      <c r="I20177" t="str">
        <f t="shared" si="347"/>
        <v/>
      </c>
    </row>
    <row r="20178" spans="9:9" x14ac:dyDescent="0.25">
      <c r="I20178" t="str">
        <f t="shared" si="347"/>
        <v/>
      </c>
    </row>
    <row r="20179" spans="9:9" x14ac:dyDescent="0.25">
      <c r="I20179" t="str">
        <f t="shared" si="347"/>
        <v/>
      </c>
    </row>
    <row r="20180" spans="9:9" x14ac:dyDescent="0.25">
      <c r="I20180" t="str">
        <f t="shared" si="347"/>
        <v/>
      </c>
    </row>
    <row r="20181" spans="9:9" x14ac:dyDescent="0.25">
      <c r="I20181" t="str">
        <f t="shared" si="347"/>
        <v/>
      </c>
    </row>
    <row r="20182" spans="9:9" x14ac:dyDescent="0.25">
      <c r="I20182" t="str">
        <f t="shared" si="347"/>
        <v/>
      </c>
    </row>
    <row r="20183" spans="9:9" x14ac:dyDescent="0.25">
      <c r="I20183" t="str">
        <f t="shared" si="347"/>
        <v/>
      </c>
    </row>
    <row r="20184" spans="9:9" x14ac:dyDescent="0.25">
      <c r="I20184" t="str">
        <f t="shared" si="347"/>
        <v/>
      </c>
    </row>
    <row r="20185" spans="9:9" x14ac:dyDescent="0.25">
      <c r="I20185" t="str">
        <f t="shared" si="347"/>
        <v/>
      </c>
    </row>
    <row r="20186" spans="9:9" x14ac:dyDescent="0.25">
      <c r="I20186" t="str">
        <f t="shared" si="347"/>
        <v/>
      </c>
    </row>
    <row r="20187" spans="9:9" x14ac:dyDescent="0.25">
      <c r="I20187" t="str">
        <f t="shared" si="347"/>
        <v/>
      </c>
    </row>
    <row r="20188" spans="9:9" x14ac:dyDescent="0.25">
      <c r="I20188" t="str">
        <f t="shared" si="347"/>
        <v/>
      </c>
    </row>
    <row r="20189" spans="9:9" x14ac:dyDescent="0.25">
      <c r="I20189" t="str">
        <f t="shared" si="347"/>
        <v/>
      </c>
    </row>
    <row r="20190" spans="9:9" x14ac:dyDescent="0.25">
      <c r="I20190" t="str">
        <f t="shared" si="347"/>
        <v/>
      </c>
    </row>
    <row r="20191" spans="9:9" x14ac:dyDescent="0.25">
      <c r="I20191" t="str">
        <f t="shared" si="347"/>
        <v/>
      </c>
    </row>
    <row r="20192" spans="9:9" x14ac:dyDescent="0.25">
      <c r="I20192" t="str">
        <f t="shared" si="347"/>
        <v/>
      </c>
    </row>
    <row r="20193" spans="9:9" x14ac:dyDescent="0.25">
      <c r="I20193" t="str">
        <f t="shared" si="347"/>
        <v/>
      </c>
    </row>
    <row r="20194" spans="9:9" x14ac:dyDescent="0.25">
      <c r="I20194" t="str">
        <f t="shared" si="347"/>
        <v/>
      </c>
    </row>
    <row r="20195" spans="9:9" x14ac:dyDescent="0.25">
      <c r="I20195" t="str">
        <f t="shared" si="347"/>
        <v/>
      </c>
    </row>
    <row r="20196" spans="9:9" x14ac:dyDescent="0.25">
      <c r="I20196" t="str">
        <f t="shared" si="347"/>
        <v/>
      </c>
    </row>
    <row r="20197" spans="9:9" x14ac:dyDescent="0.25">
      <c r="I20197" t="str">
        <f t="shared" si="347"/>
        <v/>
      </c>
    </row>
    <row r="20198" spans="9:9" x14ac:dyDescent="0.25">
      <c r="I20198" t="str">
        <f t="shared" si="347"/>
        <v/>
      </c>
    </row>
    <row r="20199" spans="9:9" x14ac:dyDescent="0.25">
      <c r="I20199" t="str">
        <f t="shared" si="347"/>
        <v/>
      </c>
    </row>
    <row r="20200" spans="9:9" x14ac:dyDescent="0.25">
      <c r="I20200" t="str">
        <f t="shared" si="347"/>
        <v/>
      </c>
    </row>
    <row r="20201" spans="9:9" x14ac:dyDescent="0.25">
      <c r="I20201" t="str">
        <f t="shared" si="347"/>
        <v/>
      </c>
    </row>
    <row r="20202" spans="9:9" x14ac:dyDescent="0.25">
      <c r="I20202" t="str">
        <f t="shared" si="347"/>
        <v/>
      </c>
    </row>
    <row r="20203" spans="9:9" x14ac:dyDescent="0.25">
      <c r="I20203" t="str">
        <f t="shared" si="347"/>
        <v/>
      </c>
    </row>
    <row r="20204" spans="9:9" x14ac:dyDescent="0.25">
      <c r="I20204" t="str">
        <f t="shared" si="347"/>
        <v/>
      </c>
    </row>
    <row r="20205" spans="9:9" x14ac:dyDescent="0.25">
      <c r="I20205" t="str">
        <f t="shared" si="347"/>
        <v/>
      </c>
    </row>
    <row r="20206" spans="9:9" x14ac:dyDescent="0.25">
      <c r="I20206" t="str">
        <f t="shared" si="347"/>
        <v/>
      </c>
    </row>
    <row r="20207" spans="9:9" x14ac:dyDescent="0.25">
      <c r="I20207" t="str">
        <f t="shared" si="347"/>
        <v/>
      </c>
    </row>
    <row r="20208" spans="9:9" x14ac:dyDescent="0.25">
      <c r="I20208" t="str">
        <f t="shared" si="347"/>
        <v/>
      </c>
    </row>
    <row r="20209" spans="9:9" x14ac:dyDescent="0.25">
      <c r="I20209" t="str">
        <f t="shared" si="347"/>
        <v/>
      </c>
    </row>
    <row r="20210" spans="9:9" x14ac:dyDescent="0.25">
      <c r="I20210" t="str">
        <f t="shared" si="347"/>
        <v/>
      </c>
    </row>
    <row r="20211" spans="9:9" x14ac:dyDescent="0.25">
      <c r="I20211" t="str">
        <f t="shared" si="347"/>
        <v/>
      </c>
    </row>
    <row r="20212" spans="9:9" x14ac:dyDescent="0.25">
      <c r="I20212" t="str">
        <f t="shared" si="347"/>
        <v/>
      </c>
    </row>
    <row r="20213" spans="9:9" x14ac:dyDescent="0.25">
      <c r="I20213" t="str">
        <f t="shared" si="347"/>
        <v/>
      </c>
    </row>
    <row r="20214" spans="9:9" x14ac:dyDescent="0.25">
      <c r="I20214" t="str">
        <f t="shared" si="347"/>
        <v/>
      </c>
    </row>
    <row r="20215" spans="9:9" x14ac:dyDescent="0.25">
      <c r="I20215" t="str">
        <f t="shared" si="347"/>
        <v/>
      </c>
    </row>
    <row r="20216" spans="9:9" x14ac:dyDescent="0.25">
      <c r="I20216" t="str">
        <f t="shared" si="347"/>
        <v/>
      </c>
    </row>
    <row r="20217" spans="9:9" x14ac:dyDescent="0.25">
      <c r="I20217" t="str">
        <f t="shared" si="347"/>
        <v/>
      </c>
    </row>
    <row r="20218" spans="9:9" x14ac:dyDescent="0.25">
      <c r="I20218" t="str">
        <f t="shared" si="347"/>
        <v/>
      </c>
    </row>
    <row r="20219" spans="9:9" x14ac:dyDescent="0.25">
      <c r="I20219" t="str">
        <f t="shared" si="347"/>
        <v/>
      </c>
    </row>
    <row r="20220" spans="9:9" x14ac:dyDescent="0.25">
      <c r="I20220" t="str">
        <f t="shared" si="347"/>
        <v/>
      </c>
    </row>
    <row r="20221" spans="9:9" x14ac:dyDescent="0.25">
      <c r="I20221" t="str">
        <f t="shared" si="347"/>
        <v/>
      </c>
    </row>
    <row r="20222" spans="9:9" x14ac:dyDescent="0.25">
      <c r="I20222" t="str">
        <f t="shared" si="347"/>
        <v/>
      </c>
    </row>
    <row r="20223" spans="9:9" x14ac:dyDescent="0.25">
      <c r="I20223" t="str">
        <f t="shared" si="347"/>
        <v/>
      </c>
    </row>
    <row r="20224" spans="9:9" x14ac:dyDescent="0.25">
      <c r="I20224" t="str">
        <f t="shared" si="347"/>
        <v/>
      </c>
    </row>
    <row r="20225" spans="9:9" x14ac:dyDescent="0.25">
      <c r="I20225" t="str">
        <f t="shared" si="347"/>
        <v/>
      </c>
    </row>
    <row r="20226" spans="9:9" x14ac:dyDescent="0.25">
      <c r="I20226" t="str">
        <f t="shared" si="347"/>
        <v/>
      </c>
    </row>
    <row r="20227" spans="9:9" x14ac:dyDescent="0.25">
      <c r="I20227" t="str">
        <f t="shared" si="347"/>
        <v/>
      </c>
    </row>
    <row r="20228" spans="9:9" x14ac:dyDescent="0.25">
      <c r="I20228" t="str">
        <f t="shared" si="347"/>
        <v/>
      </c>
    </row>
    <row r="20229" spans="9:9" x14ac:dyDescent="0.25">
      <c r="I20229" t="str">
        <f t="shared" si="347"/>
        <v/>
      </c>
    </row>
    <row r="20230" spans="9:9" x14ac:dyDescent="0.25">
      <c r="I20230" t="str">
        <f t="shared" ref="I20230:I20293" si="348">IF(OR(H20230="",H20230="(blank)"),"",1)</f>
        <v/>
      </c>
    </row>
    <row r="20231" spans="9:9" x14ac:dyDescent="0.25">
      <c r="I20231" t="str">
        <f t="shared" si="348"/>
        <v/>
      </c>
    </row>
    <row r="20232" spans="9:9" x14ac:dyDescent="0.25">
      <c r="I20232" t="str">
        <f t="shared" si="348"/>
        <v/>
      </c>
    </row>
    <row r="20233" spans="9:9" x14ac:dyDescent="0.25">
      <c r="I20233" t="str">
        <f t="shared" si="348"/>
        <v/>
      </c>
    </row>
    <row r="20234" spans="9:9" x14ac:dyDescent="0.25">
      <c r="I20234" t="str">
        <f t="shared" si="348"/>
        <v/>
      </c>
    </row>
    <row r="20235" spans="9:9" x14ac:dyDescent="0.25">
      <c r="I20235" t="str">
        <f t="shared" si="348"/>
        <v/>
      </c>
    </row>
    <row r="20236" spans="9:9" x14ac:dyDescent="0.25">
      <c r="I20236" t="str">
        <f t="shared" si="348"/>
        <v/>
      </c>
    </row>
    <row r="20237" spans="9:9" x14ac:dyDescent="0.25">
      <c r="I20237" t="str">
        <f t="shared" si="348"/>
        <v/>
      </c>
    </row>
    <row r="20238" spans="9:9" x14ac:dyDescent="0.25">
      <c r="I20238" t="str">
        <f t="shared" si="348"/>
        <v/>
      </c>
    </row>
    <row r="20239" spans="9:9" x14ac:dyDescent="0.25">
      <c r="I20239" t="str">
        <f t="shared" si="348"/>
        <v/>
      </c>
    </row>
    <row r="20240" spans="9:9" x14ac:dyDescent="0.25">
      <c r="I20240" t="str">
        <f t="shared" si="348"/>
        <v/>
      </c>
    </row>
    <row r="20241" spans="9:9" x14ac:dyDescent="0.25">
      <c r="I20241" t="str">
        <f t="shared" si="348"/>
        <v/>
      </c>
    </row>
    <row r="20242" spans="9:9" x14ac:dyDescent="0.25">
      <c r="I20242" t="str">
        <f t="shared" si="348"/>
        <v/>
      </c>
    </row>
    <row r="20243" spans="9:9" x14ac:dyDescent="0.25">
      <c r="I20243" t="str">
        <f t="shared" si="348"/>
        <v/>
      </c>
    </row>
    <row r="20244" spans="9:9" x14ac:dyDescent="0.25">
      <c r="I20244" t="str">
        <f t="shared" si="348"/>
        <v/>
      </c>
    </row>
    <row r="20245" spans="9:9" x14ac:dyDescent="0.25">
      <c r="I20245" t="str">
        <f t="shared" si="348"/>
        <v/>
      </c>
    </row>
    <row r="20246" spans="9:9" x14ac:dyDescent="0.25">
      <c r="I20246" t="str">
        <f t="shared" si="348"/>
        <v/>
      </c>
    </row>
    <row r="20247" spans="9:9" x14ac:dyDescent="0.25">
      <c r="I20247" t="str">
        <f t="shared" si="348"/>
        <v/>
      </c>
    </row>
    <row r="20248" spans="9:9" x14ac:dyDescent="0.25">
      <c r="I20248" t="str">
        <f t="shared" si="348"/>
        <v/>
      </c>
    </row>
    <row r="20249" spans="9:9" x14ac:dyDescent="0.25">
      <c r="I20249" t="str">
        <f t="shared" si="348"/>
        <v/>
      </c>
    </row>
    <row r="20250" spans="9:9" x14ac:dyDescent="0.25">
      <c r="I20250" t="str">
        <f t="shared" si="348"/>
        <v/>
      </c>
    </row>
    <row r="20251" spans="9:9" x14ac:dyDescent="0.25">
      <c r="I20251" t="str">
        <f t="shared" si="348"/>
        <v/>
      </c>
    </row>
    <row r="20252" spans="9:9" x14ac:dyDescent="0.25">
      <c r="I20252" t="str">
        <f t="shared" si="348"/>
        <v/>
      </c>
    </row>
    <row r="20253" spans="9:9" x14ac:dyDescent="0.25">
      <c r="I20253" t="str">
        <f t="shared" si="348"/>
        <v/>
      </c>
    </row>
    <row r="20254" spans="9:9" x14ac:dyDescent="0.25">
      <c r="I20254" t="str">
        <f t="shared" si="348"/>
        <v/>
      </c>
    </row>
    <row r="20255" spans="9:9" x14ac:dyDescent="0.25">
      <c r="I20255" t="str">
        <f t="shared" si="348"/>
        <v/>
      </c>
    </row>
    <row r="20256" spans="9:9" x14ac:dyDescent="0.25">
      <c r="I20256" t="str">
        <f t="shared" si="348"/>
        <v/>
      </c>
    </row>
    <row r="20257" spans="9:9" x14ac:dyDescent="0.25">
      <c r="I20257" t="str">
        <f t="shared" si="348"/>
        <v/>
      </c>
    </row>
    <row r="20258" spans="9:9" x14ac:dyDescent="0.25">
      <c r="I20258" t="str">
        <f t="shared" si="348"/>
        <v/>
      </c>
    </row>
    <row r="20259" spans="9:9" x14ac:dyDescent="0.25">
      <c r="I20259" t="str">
        <f t="shared" si="348"/>
        <v/>
      </c>
    </row>
    <row r="20260" spans="9:9" x14ac:dyDescent="0.25">
      <c r="I20260" t="str">
        <f t="shared" si="348"/>
        <v/>
      </c>
    </row>
    <row r="20261" spans="9:9" x14ac:dyDescent="0.25">
      <c r="I20261" t="str">
        <f t="shared" si="348"/>
        <v/>
      </c>
    </row>
    <row r="20262" spans="9:9" x14ac:dyDescent="0.25">
      <c r="I20262" t="str">
        <f t="shared" si="348"/>
        <v/>
      </c>
    </row>
    <row r="20263" spans="9:9" x14ac:dyDescent="0.25">
      <c r="I20263" t="str">
        <f t="shared" si="348"/>
        <v/>
      </c>
    </row>
    <row r="20264" spans="9:9" x14ac:dyDescent="0.25">
      <c r="I20264" t="str">
        <f t="shared" si="348"/>
        <v/>
      </c>
    </row>
    <row r="20265" spans="9:9" x14ac:dyDescent="0.25">
      <c r="I20265" t="str">
        <f t="shared" si="348"/>
        <v/>
      </c>
    </row>
    <row r="20266" spans="9:9" x14ac:dyDescent="0.25">
      <c r="I20266" t="str">
        <f t="shared" si="348"/>
        <v/>
      </c>
    </row>
    <row r="20267" spans="9:9" x14ac:dyDescent="0.25">
      <c r="I20267" t="str">
        <f t="shared" si="348"/>
        <v/>
      </c>
    </row>
    <row r="20268" spans="9:9" x14ac:dyDescent="0.25">
      <c r="I20268" t="str">
        <f t="shared" si="348"/>
        <v/>
      </c>
    </row>
    <row r="20269" spans="9:9" x14ac:dyDescent="0.25">
      <c r="I20269" t="str">
        <f t="shared" si="348"/>
        <v/>
      </c>
    </row>
    <row r="20270" spans="9:9" x14ac:dyDescent="0.25">
      <c r="I20270" t="str">
        <f t="shared" si="348"/>
        <v/>
      </c>
    </row>
    <row r="20271" spans="9:9" x14ac:dyDescent="0.25">
      <c r="I20271" t="str">
        <f t="shared" si="348"/>
        <v/>
      </c>
    </row>
    <row r="20272" spans="9:9" x14ac:dyDescent="0.25">
      <c r="I20272" t="str">
        <f t="shared" si="348"/>
        <v/>
      </c>
    </row>
    <row r="20273" spans="9:9" x14ac:dyDescent="0.25">
      <c r="I20273" t="str">
        <f t="shared" si="348"/>
        <v/>
      </c>
    </row>
    <row r="20274" spans="9:9" x14ac:dyDescent="0.25">
      <c r="I20274" t="str">
        <f t="shared" si="348"/>
        <v/>
      </c>
    </row>
    <row r="20275" spans="9:9" x14ac:dyDescent="0.25">
      <c r="I20275" t="str">
        <f t="shared" si="348"/>
        <v/>
      </c>
    </row>
    <row r="20276" spans="9:9" x14ac:dyDescent="0.25">
      <c r="I20276" t="str">
        <f t="shared" si="348"/>
        <v/>
      </c>
    </row>
    <row r="20277" spans="9:9" x14ac:dyDescent="0.25">
      <c r="I20277" t="str">
        <f t="shared" si="348"/>
        <v/>
      </c>
    </row>
    <row r="20278" spans="9:9" x14ac:dyDescent="0.25">
      <c r="I20278" t="str">
        <f t="shared" si="348"/>
        <v/>
      </c>
    </row>
    <row r="20279" spans="9:9" x14ac:dyDescent="0.25">
      <c r="I20279" t="str">
        <f t="shared" si="348"/>
        <v/>
      </c>
    </row>
    <row r="20280" spans="9:9" x14ac:dyDescent="0.25">
      <c r="I20280" t="str">
        <f t="shared" si="348"/>
        <v/>
      </c>
    </row>
    <row r="20281" spans="9:9" x14ac:dyDescent="0.25">
      <c r="I20281" t="str">
        <f t="shared" si="348"/>
        <v/>
      </c>
    </row>
    <row r="20282" spans="9:9" x14ac:dyDescent="0.25">
      <c r="I20282" t="str">
        <f t="shared" si="348"/>
        <v/>
      </c>
    </row>
    <row r="20283" spans="9:9" x14ac:dyDescent="0.25">
      <c r="I20283" t="str">
        <f t="shared" si="348"/>
        <v/>
      </c>
    </row>
    <row r="20284" spans="9:9" x14ac:dyDescent="0.25">
      <c r="I20284" t="str">
        <f t="shared" si="348"/>
        <v/>
      </c>
    </row>
    <row r="20285" spans="9:9" x14ac:dyDescent="0.25">
      <c r="I20285" t="str">
        <f t="shared" si="348"/>
        <v/>
      </c>
    </row>
    <row r="20286" spans="9:9" x14ac:dyDescent="0.25">
      <c r="I20286" t="str">
        <f t="shared" si="348"/>
        <v/>
      </c>
    </row>
    <row r="20287" spans="9:9" x14ac:dyDescent="0.25">
      <c r="I20287" t="str">
        <f t="shared" si="348"/>
        <v/>
      </c>
    </row>
    <row r="20288" spans="9:9" x14ac:dyDescent="0.25">
      <c r="I20288" t="str">
        <f t="shared" si="348"/>
        <v/>
      </c>
    </row>
    <row r="20289" spans="9:9" x14ac:dyDescent="0.25">
      <c r="I20289" t="str">
        <f t="shared" si="348"/>
        <v/>
      </c>
    </row>
    <row r="20290" spans="9:9" x14ac:dyDescent="0.25">
      <c r="I20290" t="str">
        <f t="shared" si="348"/>
        <v/>
      </c>
    </row>
    <row r="20291" spans="9:9" x14ac:dyDescent="0.25">
      <c r="I20291" t="str">
        <f t="shared" si="348"/>
        <v/>
      </c>
    </row>
    <row r="20292" spans="9:9" x14ac:dyDescent="0.25">
      <c r="I20292" t="str">
        <f t="shared" si="348"/>
        <v/>
      </c>
    </row>
    <row r="20293" spans="9:9" x14ac:dyDescent="0.25">
      <c r="I20293" t="str">
        <f t="shared" si="348"/>
        <v/>
      </c>
    </row>
    <row r="20294" spans="9:9" x14ac:dyDescent="0.25">
      <c r="I20294" t="str">
        <f t="shared" ref="I20294:I20357" si="349">IF(OR(H20294="",H20294="(blank)"),"",1)</f>
        <v/>
      </c>
    </row>
    <row r="20295" spans="9:9" x14ac:dyDescent="0.25">
      <c r="I20295" t="str">
        <f t="shared" si="349"/>
        <v/>
      </c>
    </row>
    <row r="20296" spans="9:9" x14ac:dyDescent="0.25">
      <c r="I20296" t="str">
        <f t="shared" si="349"/>
        <v/>
      </c>
    </row>
    <row r="20297" spans="9:9" x14ac:dyDescent="0.25">
      <c r="I20297" t="str">
        <f t="shared" si="349"/>
        <v/>
      </c>
    </row>
    <row r="20298" spans="9:9" x14ac:dyDescent="0.25">
      <c r="I20298" t="str">
        <f t="shared" si="349"/>
        <v/>
      </c>
    </row>
    <row r="20299" spans="9:9" x14ac:dyDescent="0.25">
      <c r="I20299" t="str">
        <f t="shared" si="349"/>
        <v/>
      </c>
    </row>
    <row r="20300" spans="9:9" x14ac:dyDescent="0.25">
      <c r="I20300" t="str">
        <f t="shared" si="349"/>
        <v/>
      </c>
    </row>
    <row r="20301" spans="9:9" x14ac:dyDescent="0.25">
      <c r="I20301" t="str">
        <f t="shared" si="349"/>
        <v/>
      </c>
    </row>
    <row r="20302" spans="9:9" x14ac:dyDescent="0.25">
      <c r="I20302" t="str">
        <f t="shared" si="349"/>
        <v/>
      </c>
    </row>
    <row r="20303" spans="9:9" x14ac:dyDescent="0.25">
      <c r="I20303" t="str">
        <f t="shared" si="349"/>
        <v/>
      </c>
    </row>
    <row r="20304" spans="9:9" x14ac:dyDescent="0.25">
      <c r="I20304" t="str">
        <f t="shared" si="349"/>
        <v/>
      </c>
    </row>
    <row r="20305" spans="9:9" x14ac:dyDescent="0.25">
      <c r="I20305" t="str">
        <f t="shared" si="349"/>
        <v/>
      </c>
    </row>
    <row r="20306" spans="9:9" x14ac:dyDescent="0.25">
      <c r="I20306" t="str">
        <f t="shared" si="349"/>
        <v/>
      </c>
    </row>
    <row r="20307" spans="9:9" x14ac:dyDescent="0.25">
      <c r="I20307" t="str">
        <f t="shared" si="349"/>
        <v/>
      </c>
    </row>
    <row r="20308" spans="9:9" x14ac:dyDescent="0.25">
      <c r="I20308" t="str">
        <f t="shared" si="349"/>
        <v/>
      </c>
    </row>
    <row r="20309" spans="9:9" x14ac:dyDescent="0.25">
      <c r="I20309" t="str">
        <f t="shared" si="349"/>
        <v/>
      </c>
    </row>
    <row r="20310" spans="9:9" x14ac:dyDescent="0.25">
      <c r="I20310" t="str">
        <f t="shared" si="349"/>
        <v/>
      </c>
    </row>
    <row r="20311" spans="9:9" x14ac:dyDescent="0.25">
      <c r="I20311" t="str">
        <f t="shared" si="349"/>
        <v/>
      </c>
    </row>
    <row r="20312" spans="9:9" x14ac:dyDescent="0.25">
      <c r="I20312" t="str">
        <f t="shared" si="349"/>
        <v/>
      </c>
    </row>
    <row r="20313" spans="9:9" x14ac:dyDescent="0.25">
      <c r="I20313" t="str">
        <f t="shared" si="349"/>
        <v/>
      </c>
    </row>
    <row r="20314" spans="9:9" x14ac:dyDescent="0.25">
      <c r="I20314" t="str">
        <f t="shared" si="349"/>
        <v/>
      </c>
    </row>
    <row r="20315" spans="9:9" x14ac:dyDescent="0.25">
      <c r="I20315" t="str">
        <f t="shared" si="349"/>
        <v/>
      </c>
    </row>
    <row r="20316" spans="9:9" x14ac:dyDescent="0.25">
      <c r="I20316" t="str">
        <f t="shared" si="349"/>
        <v/>
      </c>
    </row>
    <row r="20317" spans="9:9" x14ac:dyDescent="0.25">
      <c r="I20317" t="str">
        <f t="shared" si="349"/>
        <v/>
      </c>
    </row>
    <row r="20318" spans="9:9" x14ac:dyDescent="0.25">
      <c r="I20318" t="str">
        <f t="shared" si="349"/>
        <v/>
      </c>
    </row>
    <row r="20319" spans="9:9" x14ac:dyDescent="0.25">
      <c r="I20319" t="str">
        <f t="shared" si="349"/>
        <v/>
      </c>
    </row>
    <row r="20320" spans="9:9" x14ac:dyDescent="0.25">
      <c r="I20320" t="str">
        <f t="shared" si="349"/>
        <v/>
      </c>
    </row>
    <row r="20321" spans="9:9" x14ac:dyDescent="0.25">
      <c r="I20321" t="str">
        <f t="shared" si="349"/>
        <v/>
      </c>
    </row>
    <row r="20322" spans="9:9" x14ac:dyDescent="0.25">
      <c r="I20322" t="str">
        <f t="shared" si="349"/>
        <v/>
      </c>
    </row>
    <row r="20323" spans="9:9" x14ac:dyDescent="0.25">
      <c r="I20323" t="str">
        <f t="shared" si="349"/>
        <v/>
      </c>
    </row>
    <row r="20324" spans="9:9" x14ac:dyDescent="0.25">
      <c r="I20324" t="str">
        <f t="shared" si="349"/>
        <v/>
      </c>
    </row>
    <row r="20325" spans="9:9" x14ac:dyDescent="0.25">
      <c r="I20325" t="str">
        <f t="shared" si="349"/>
        <v/>
      </c>
    </row>
    <row r="20326" spans="9:9" x14ac:dyDescent="0.25">
      <c r="I20326" t="str">
        <f t="shared" si="349"/>
        <v/>
      </c>
    </row>
    <row r="20327" spans="9:9" x14ac:dyDescent="0.25">
      <c r="I20327" t="str">
        <f t="shared" si="349"/>
        <v/>
      </c>
    </row>
    <row r="20328" spans="9:9" x14ac:dyDescent="0.25">
      <c r="I20328" t="str">
        <f t="shared" si="349"/>
        <v/>
      </c>
    </row>
    <row r="20329" spans="9:9" x14ac:dyDescent="0.25">
      <c r="I20329" t="str">
        <f t="shared" si="349"/>
        <v/>
      </c>
    </row>
    <row r="20330" spans="9:9" x14ac:dyDescent="0.25">
      <c r="I20330" t="str">
        <f t="shared" si="349"/>
        <v/>
      </c>
    </row>
    <row r="20331" spans="9:9" x14ac:dyDescent="0.25">
      <c r="I20331" t="str">
        <f t="shared" si="349"/>
        <v/>
      </c>
    </row>
    <row r="20332" spans="9:9" x14ac:dyDescent="0.25">
      <c r="I20332" t="str">
        <f t="shared" si="349"/>
        <v/>
      </c>
    </row>
    <row r="20333" spans="9:9" x14ac:dyDescent="0.25">
      <c r="I20333" t="str">
        <f t="shared" si="349"/>
        <v/>
      </c>
    </row>
    <row r="20334" spans="9:9" x14ac:dyDescent="0.25">
      <c r="I20334" t="str">
        <f t="shared" si="349"/>
        <v/>
      </c>
    </row>
    <row r="20335" spans="9:9" x14ac:dyDescent="0.25">
      <c r="I20335" t="str">
        <f t="shared" si="349"/>
        <v/>
      </c>
    </row>
    <row r="20336" spans="9:9" x14ac:dyDescent="0.25">
      <c r="I20336" t="str">
        <f t="shared" si="349"/>
        <v/>
      </c>
    </row>
    <row r="20337" spans="9:9" x14ac:dyDescent="0.25">
      <c r="I20337" t="str">
        <f t="shared" si="349"/>
        <v/>
      </c>
    </row>
    <row r="20338" spans="9:9" x14ac:dyDescent="0.25">
      <c r="I20338" t="str">
        <f t="shared" si="349"/>
        <v/>
      </c>
    </row>
    <row r="20339" spans="9:9" x14ac:dyDescent="0.25">
      <c r="I20339" t="str">
        <f t="shared" si="349"/>
        <v/>
      </c>
    </row>
    <row r="20340" spans="9:9" x14ac:dyDescent="0.25">
      <c r="I20340" t="str">
        <f t="shared" si="349"/>
        <v/>
      </c>
    </row>
    <row r="20341" spans="9:9" x14ac:dyDescent="0.25">
      <c r="I20341" t="str">
        <f t="shared" si="349"/>
        <v/>
      </c>
    </row>
    <row r="20342" spans="9:9" x14ac:dyDescent="0.25">
      <c r="I20342" t="str">
        <f t="shared" si="349"/>
        <v/>
      </c>
    </row>
    <row r="20343" spans="9:9" x14ac:dyDescent="0.25">
      <c r="I20343" t="str">
        <f t="shared" si="349"/>
        <v/>
      </c>
    </row>
    <row r="20344" spans="9:9" x14ac:dyDescent="0.25">
      <c r="I20344" t="str">
        <f t="shared" si="349"/>
        <v/>
      </c>
    </row>
    <row r="20345" spans="9:9" x14ac:dyDescent="0.25">
      <c r="I20345" t="str">
        <f t="shared" si="349"/>
        <v/>
      </c>
    </row>
    <row r="20346" spans="9:9" x14ac:dyDescent="0.25">
      <c r="I20346" t="str">
        <f t="shared" si="349"/>
        <v/>
      </c>
    </row>
    <row r="20347" spans="9:9" x14ac:dyDescent="0.25">
      <c r="I20347" t="str">
        <f t="shared" si="349"/>
        <v/>
      </c>
    </row>
    <row r="20348" spans="9:9" x14ac:dyDescent="0.25">
      <c r="I20348" t="str">
        <f t="shared" si="349"/>
        <v/>
      </c>
    </row>
    <row r="20349" spans="9:9" x14ac:dyDescent="0.25">
      <c r="I20349" t="str">
        <f t="shared" si="349"/>
        <v/>
      </c>
    </row>
    <row r="20350" spans="9:9" x14ac:dyDescent="0.25">
      <c r="I20350" t="str">
        <f t="shared" si="349"/>
        <v/>
      </c>
    </row>
    <row r="20351" spans="9:9" x14ac:dyDescent="0.25">
      <c r="I20351" t="str">
        <f t="shared" si="349"/>
        <v/>
      </c>
    </row>
    <row r="20352" spans="9:9" x14ac:dyDescent="0.25">
      <c r="I20352" t="str">
        <f t="shared" si="349"/>
        <v/>
      </c>
    </row>
    <row r="20353" spans="9:9" x14ac:dyDescent="0.25">
      <c r="I20353" t="str">
        <f t="shared" si="349"/>
        <v/>
      </c>
    </row>
    <row r="20354" spans="9:9" x14ac:dyDescent="0.25">
      <c r="I20354" t="str">
        <f t="shared" si="349"/>
        <v/>
      </c>
    </row>
    <row r="20355" spans="9:9" x14ac:dyDescent="0.25">
      <c r="I20355" t="str">
        <f t="shared" si="349"/>
        <v/>
      </c>
    </row>
    <row r="20356" spans="9:9" x14ac:dyDescent="0.25">
      <c r="I20356" t="str">
        <f t="shared" si="349"/>
        <v/>
      </c>
    </row>
    <row r="20357" spans="9:9" x14ac:dyDescent="0.25">
      <c r="I20357" t="str">
        <f t="shared" si="349"/>
        <v/>
      </c>
    </row>
    <row r="20358" spans="9:9" x14ac:dyDescent="0.25">
      <c r="I20358" t="str">
        <f t="shared" ref="I20358:I20421" si="350">IF(OR(H20358="",H20358="(blank)"),"",1)</f>
        <v/>
      </c>
    </row>
    <row r="20359" spans="9:9" x14ac:dyDescent="0.25">
      <c r="I20359" t="str">
        <f t="shared" si="350"/>
        <v/>
      </c>
    </row>
    <row r="20360" spans="9:9" x14ac:dyDescent="0.25">
      <c r="I20360" t="str">
        <f t="shared" si="350"/>
        <v/>
      </c>
    </row>
    <row r="20361" spans="9:9" x14ac:dyDescent="0.25">
      <c r="I20361" t="str">
        <f t="shared" si="350"/>
        <v/>
      </c>
    </row>
    <row r="20362" spans="9:9" x14ac:dyDescent="0.25">
      <c r="I20362" t="str">
        <f t="shared" si="350"/>
        <v/>
      </c>
    </row>
    <row r="20363" spans="9:9" x14ac:dyDescent="0.25">
      <c r="I20363" t="str">
        <f t="shared" si="350"/>
        <v/>
      </c>
    </row>
    <row r="20364" spans="9:9" x14ac:dyDescent="0.25">
      <c r="I20364" t="str">
        <f t="shared" si="350"/>
        <v/>
      </c>
    </row>
    <row r="20365" spans="9:9" x14ac:dyDescent="0.25">
      <c r="I20365" t="str">
        <f t="shared" si="350"/>
        <v/>
      </c>
    </row>
    <row r="20366" spans="9:9" x14ac:dyDescent="0.25">
      <c r="I20366" t="str">
        <f t="shared" si="350"/>
        <v/>
      </c>
    </row>
    <row r="20367" spans="9:9" x14ac:dyDescent="0.25">
      <c r="I20367" t="str">
        <f t="shared" si="350"/>
        <v/>
      </c>
    </row>
    <row r="20368" spans="9:9" x14ac:dyDescent="0.25">
      <c r="I20368" t="str">
        <f t="shared" si="350"/>
        <v/>
      </c>
    </row>
    <row r="20369" spans="9:9" x14ac:dyDescent="0.25">
      <c r="I20369" t="str">
        <f t="shared" si="350"/>
        <v/>
      </c>
    </row>
    <row r="20370" spans="9:9" x14ac:dyDescent="0.25">
      <c r="I20370" t="str">
        <f t="shared" si="350"/>
        <v/>
      </c>
    </row>
    <row r="20371" spans="9:9" x14ac:dyDescent="0.25">
      <c r="I20371" t="str">
        <f t="shared" si="350"/>
        <v/>
      </c>
    </row>
    <row r="20372" spans="9:9" x14ac:dyDescent="0.25">
      <c r="I20372" t="str">
        <f t="shared" si="350"/>
        <v/>
      </c>
    </row>
    <row r="20373" spans="9:9" x14ac:dyDescent="0.25">
      <c r="I20373" t="str">
        <f t="shared" si="350"/>
        <v/>
      </c>
    </row>
    <row r="20374" spans="9:9" x14ac:dyDescent="0.25">
      <c r="I20374" t="str">
        <f t="shared" si="350"/>
        <v/>
      </c>
    </row>
    <row r="20375" spans="9:9" x14ac:dyDescent="0.25">
      <c r="I20375" t="str">
        <f t="shared" si="350"/>
        <v/>
      </c>
    </row>
    <row r="20376" spans="9:9" x14ac:dyDescent="0.25">
      <c r="I20376" t="str">
        <f t="shared" si="350"/>
        <v/>
      </c>
    </row>
    <row r="20377" spans="9:9" x14ac:dyDescent="0.25">
      <c r="I20377" t="str">
        <f t="shared" si="350"/>
        <v/>
      </c>
    </row>
    <row r="20378" spans="9:9" x14ac:dyDescent="0.25">
      <c r="I20378" t="str">
        <f t="shared" si="350"/>
        <v/>
      </c>
    </row>
    <row r="20379" spans="9:9" x14ac:dyDescent="0.25">
      <c r="I20379" t="str">
        <f t="shared" si="350"/>
        <v/>
      </c>
    </row>
    <row r="20380" spans="9:9" x14ac:dyDescent="0.25">
      <c r="I20380" t="str">
        <f t="shared" si="350"/>
        <v/>
      </c>
    </row>
    <row r="20381" spans="9:9" x14ac:dyDescent="0.25">
      <c r="I20381" t="str">
        <f t="shared" si="350"/>
        <v/>
      </c>
    </row>
    <row r="20382" spans="9:9" x14ac:dyDescent="0.25">
      <c r="I20382" t="str">
        <f t="shared" si="350"/>
        <v/>
      </c>
    </row>
    <row r="20383" spans="9:9" x14ac:dyDescent="0.25">
      <c r="I20383" t="str">
        <f t="shared" si="350"/>
        <v/>
      </c>
    </row>
    <row r="20384" spans="9:9" x14ac:dyDescent="0.25">
      <c r="I20384" t="str">
        <f t="shared" si="350"/>
        <v/>
      </c>
    </row>
    <row r="20385" spans="9:9" x14ac:dyDescent="0.25">
      <c r="I20385" t="str">
        <f t="shared" si="350"/>
        <v/>
      </c>
    </row>
    <row r="20386" spans="9:9" x14ac:dyDescent="0.25">
      <c r="I20386" t="str">
        <f t="shared" si="350"/>
        <v/>
      </c>
    </row>
    <row r="20387" spans="9:9" x14ac:dyDescent="0.25">
      <c r="I20387" t="str">
        <f t="shared" si="350"/>
        <v/>
      </c>
    </row>
    <row r="20388" spans="9:9" x14ac:dyDescent="0.25">
      <c r="I20388" t="str">
        <f t="shared" si="350"/>
        <v/>
      </c>
    </row>
    <row r="20389" spans="9:9" x14ac:dyDescent="0.25">
      <c r="I20389" t="str">
        <f t="shared" si="350"/>
        <v/>
      </c>
    </row>
    <row r="20390" spans="9:9" x14ac:dyDescent="0.25">
      <c r="I20390" t="str">
        <f t="shared" si="350"/>
        <v/>
      </c>
    </row>
    <row r="20391" spans="9:9" x14ac:dyDescent="0.25">
      <c r="I20391" t="str">
        <f t="shared" si="350"/>
        <v/>
      </c>
    </row>
    <row r="20392" spans="9:9" x14ac:dyDescent="0.25">
      <c r="I20392" t="str">
        <f t="shared" si="350"/>
        <v/>
      </c>
    </row>
    <row r="20393" spans="9:9" x14ac:dyDescent="0.25">
      <c r="I20393" t="str">
        <f t="shared" si="350"/>
        <v/>
      </c>
    </row>
    <row r="20394" spans="9:9" x14ac:dyDescent="0.25">
      <c r="I20394" t="str">
        <f t="shared" si="350"/>
        <v/>
      </c>
    </row>
    <row r="20395" spans="9:9" x14ac:dyDescent="0.25">
      <c r="I20395" t="str">
        <f t="shared" si="350"/>
        <v/>
      </c>
    </row>
    <row r="20396" spans="9:9" x14ac:dyDescent="0.25">
      <c r="I20396" t="str">
        <f t="shared" si="350"/>
        <v/>
      </c>
    </row>
    <row r="20397" spans="9:9" x14ac:dyDescent="0.25">
      <c r="I20397" t="str">
        <f t="shared" si="350"/>
        <v/>
      </c>
    </row>
    <row r="20398" spans="9:9" x14ac:dyDescent="0.25">
      <c r="I20398" t="str">
        <f t="shared" si="350"/>
        <v/>
      </c>
    </row>
    <row r="20399" spans="9:9" x14ac:dyDescent="0.25">
      <c r="I20399" t="str">
        <f t="shared" si="350"/>
        <v/>
      </c>
    </row>
    <row r="20400" spans="9:9" x14ac:dyDescent="0.25">
      <c r="I20400" t="str">
        <f t="shared" si="350"/>
        <v/>
      </c>
    </row>
    <row r="20401" spans="9:9" x14ac:dyDescent="0.25">
      <c r="I20401" t="str">
        <f t="shared" si="350"/>
        <v/>
      </c>
    </row>
    <row r="20402" spans="9:9" x14ac:dyDescent="0.25">
      <c r="I20402" t="str">
        <f t="shared" si="350"/>
        <v/>
      </c>
    </row>
    <row r="20403" spans="9:9" x14ac:dyDescent="0.25">
      <c r="I20403" t="str">
        <f t="shared" si="350"/>
        <v/>
      </c>
    </row>
    <row r="20404" spans="9:9" x14ac:dyDescent="0.25">
      <c r="I20404" t="str">
        <f t="shared" si="350"/>
        <v/>
      </c>
    </row>
    <row r="20405" spans="9:9" x14ac:dyDescent="0.25">
      <c r="I20405" t="str">
        <f t="shared" si="350"/>
        <v/>
      </c>
    </row>
    <row r="20406" spans="9:9" x14ac:dyDescent="0.25">
      <c r="I20406" t="str">
        <f t="shared" si="350"/>
        <v/>
      </c>
    </row>
    <row r="20407" spans="9:9" x14ac:dyDescent="0.25">
      <c r="I20407" t="str">
        <f t="shared" si="350"/>
        <v/>
      </c>
    </row>
    <row r="20408" spans="9:9" x14ac:dyDescent="0.25">
      <c r="I20408" t="str">
        <f t="shared" si="350"/>
        <v/>
      </c>
    </row>
    <row r="20409" spans="9:9" x14ac:dyDescent="0.25">
      <c r="I20409" t="str">
        <f t="shared" si="350"/>
        <v/>
      </c>
    </row>
    <row r="20410" spans="9:9" x14ac:dyDescent="0.25">
      <c r="I20410" t="str">
        <f t="shared" si="350"/>
        <v/>
      </c>
    </row>
    <row r="20411" spans="9:9" x14ac:dyDescent="0.25">
      <c r="I20411" t="str">
        <f t="shared" si="350"/>
        <v/>
      </c>
    </row>
    <row r="20412" spans="9:9" x14ac:dyDescent="0.25">
      <c r="I20412" t="str">
        <f t="shared" si="350"/>
        <v/>
      </c>
    </row>
    <row r="20413" spans="9:9" x14ac:dyDescent="0.25">
      <c r="I20413" t="str">
        <f t="shared" si="350"/>
        <v/>
      </c>
    </row>
    <row r="20414" spans="9:9" x14ac:dyDescent="0.25">
      <c r="I20414" t="str">
        <f t="shared" si="350"/>
        <v/>
      </c>
    </row>
    <row r="20415" spans="9:9" x14ac:dyDescent="0.25">
      <c r="I20415" t="str">
        <f t="shared" si="350"/>
        <v/>
      </c>
    </row>
    <row r="20416" spans="9:9" x14ac:dyDescent="0.25">
      <c r="I20416" t="str">
        <f t="shared" si="350"/>
        <v/>
      </c>
    </row>
    <row r="20417" spans="9:9" x14ac:dyDescent="0.25">
      <c r="I20417" t="str">
        <f t="shared" si="350"/>
        <v/>
      </c>
    </row>
    <row r="20418" spans="9:9" x14ac:dyDescent="0.25">
      <c r="I20418" t="str">
        <f t="shared" si="350"/>
        <v/>
      </c>
    </row>
    <row r="20419" spans="9:9" x14ac:dyDescent="0.25">
      <c r="I20419" t="str">
        <f t="shared" si="350"/>
        <v/>
      </c>
    </row>
    <row r="20420" spans="9:9" x14ac:dyDescent="0.25">
      <c r="I20420" t="str">
        <f t="shared" si="350"/>
        <v/>
      </c>
    </row>
    <row r="20421" spans="9:9" x14ac:dyDescent="0.25">
      <c r="I20421" t="str">
        <f t="shared" si="350"/>
        <v/>
      </c>
    </row>
    <row r="20422" spans="9:9" x14ac:dyDescent="0.25">
      <c r="I20422" t="str">
        <f t="shared" ref="I20422:I20485" si="351">IF(OR(H20422="",H20422="(blank)"),"",1)</f>
        <v/>
      </c>
    </row>
    <row r="20423" spans="9:9" x14ac:dyDescent="0.25">
      <c r="I20423" t="str">
        <f t="shared" si="351"/>
        <v/>
      </c>
    </row>
    <row r="20424" spans="9:9" x14ac:dyDescent="0.25">
      <c r="I20424" t="str">
        <f t="shared" si="351"/>
        <v/>
      </c>
    </row>
    <row r="20425" spans="9:9" x14ac:dyDescent="0.25">
      <c r="I20425" t="str">
        <f t="shared" si="351"/>
        <v/>
      </c>
    </row>
    <row r="20426" spans="9:9" x14ac:dyDescent="0.25">
      <c r="I20426" t="str">
        <f t="shared" si="351"/>
        <v/>
      </c>
    </row>
    <row r="20427" spans="9:9" x14ac:dyDescent="0.25">
      <c r="I20427" t="str">
        <f t="shared" si="351"/>
        <v/>
      </c>
    </row>
    <row r="20428" spans="9:9" x14ac:dyDescent="0.25">
      <c r="I20428" t="str">
        <f t="shared" si="351"/>
        <v/>
      </c>
    </row>
    <row r="20429" spans="9:9" x14ac:dyDescent="0.25">
      <c r="I20429" t="str">
        <f t="shared" si="351"/>
        <v/>
      </c>
    </row>
    <row r="20430" spans="9:9" x14ac:dyDescent="0.25">
      <c r="I20430" t="str">
        <f t="shared" si="351"/>
        <v/>
      </c>
    </row>
    <row r="20431" spans="9:9" x14ac:dyDescent="0.25">
      <c r="I20431" t="str">
        <f t="shared" si="351"/>
        <v/>
      </c>
    </row>
    <row r="20432" spans="9:9" x14ac:dyDescent="0.25">
      <c r="I20432" t="str">
        <f t="shared" si="351"/>
        <v/>
      </c>
    </row>
    <row r="20433" spans="9:9" x14ac:dyDescent="0.25">
      <c r="I20433" t="str">
        <f t="shared" si="351"/>
        <v/>
      </c>
    </row>
    <row r="20434" spans="9:9" x14ac:dyDescent="0.25">
      <c r="I20434" t="str">
        <f t="shared" si="351"/>
        <v/>
      </c>
    </row>
    <row r="20435" spans="9:9" x14ac:dyDescent="0.25">
      <c r="I20435" t="str">
        <f t="shared" si="351"/>
        <v/>
      </c>
    </row>
    <row r="20436" spans="9:9" x14ac:dyDescent="0.25">
      <c r="I20436" t="str">
        <f t="shared" si="351"/>
        <v/>
      </c>
    </row>
    <row r="20437" spans="9:9" x14ac:dyDescent="0.25">
      <c r="I20437" t="str">
        <f t="shared" si="351"/>
        <v/>
      </c>
    </row>
    <row r="20438" spans="9:9" x14ac:dyDescent="0.25">
      <c r="I20438" t="str">
        <f t="shared" si="351"/>
        <v/>
      </c>
    </row>
    <row r="20439" spans="9:9" x14ac:dyDescent="0.25">
      <c r="I20439" t="str">
        <f t="shared" si="351"/>
        <v/>
      </c>
    </row>
    <row r="20440" spans="9:9" x14ac:dyDescent="0.25">
      <c r="I20440" t="str">
        <f t="shared" si="351"/>
        <v/>
      </c>
    </row>
    <row r="20441" spans="9:9" x14ac:dyDescent="0.25">
      <c r="I20441" t="str">
        <f t="shared" si="351"/>
        <v/>
      </c>
    </row>
    <row r="20442" spans="9:9" x14ac:dyDescent="0.25">
      <c r="I20442" t="str">
        <f t="shared" si="351"/>
        <v/>
      </c>
    </row>
    <row r="20443" spans="9:9" x14ac:dyDescent="0.25">
      <c r="I20443" t="str">
        <f t="shared" si="351"/>
        <v/>
      </c>
    </row>
    <row r="20444" spans="9:9" x14ac:dyDescent="0.25">
      <c r="I20444" t="str">
        <f t="shared" si="351"/>
        <v/>
      </c>
    </row>
    <row r="20445" spans="9:9" x14ac:dyDescent="0.25">
      <c r="I20445" t="str">
        <f t="shared" si="351"/>
        <v/>
      </c>
    </row>
    <row r="20446" spans="9:9" x14ac:dyDescent="0.25">
      <c r="I20446" t="str">
        <f t="shared" si="351"/>
        <v/>
      </c>
    </row>
    <row r="20447" spans="9:9" x14ac:dyDescent="0.25">
      <c r="I20447" t="str">
        <f t="shared" si="351"/>
        <v/>
      </c>
    </row>
    <row r="20448" spans="9:9" x14ac:dyDescent="0.25">
      <c r="I20448" t="str">
        <f t="shared" si="351"/>
        <v/>
      </c>
    </row>
    <row r="20449" spans="9:9" x14ac:dyDescent="0.25">
      <c r="I20449" t="str">
        <f t="shared" si="351"/>
        <v/>
      </c>
    </row>
    <row r="20450" spans="9:9" x14ac:dyDescent="0.25">
      <c r="I20450" t="str">
        <f t="shared" si="351"/>
        <v/>
      </c>
    </row>
    <row r="20451" spans="9:9" x14ac:dyDescent="0.25">
      <c r="I20451" t="str">
        <f t="shared" si="351"/>
        <v/>
      </c>
    </row>
    <row r="20452" spans="9:9" x14ac:dyDescent="0.25">
      <c r="I20452" t="str">
        <f t="shared" si="351"/>
        <v/>
      </c>
    </row>
    <row r="20453" spans="9:9" x14ac:dyDescent="0.25">
      <c r="I20453" t="str">
        <f t="shared" si="351"/>
        <v/>
      </c>
    </row>
    <row r="20454" spans="9:9" x14ac:dyDescent="0.25">
      <c r="I20454" t="str">
        <f t="shared" si="351"/>
        <v/>
      </c>
    </row>
    <row r="20455" spans="9:9" x14ac:dyDescent="0.25">
      <c r="I20455" t="str">
        <f t="shared" si="351"/>
        <v/>
      </c>
    </row>
    <row r="20456" spans="9:9" x14ac:dyDescent="0.25">
      <c r="I20456" t="str">
        <f t="shared" si="351"/>
        <v/>
      </c>
    </row>
    <row r="20457" spans="9:9" x14ac:dyDescent="0.25">
      <c r="I20457" t="str">
        <f t="shared" si="351"/>
        <v/>
      </c>
    </row>
    <row r="20458" spans="9:9" x14ac:dyDescent="0.25">
      <c r="I20458" t="str">
        <f t="shared" si="351"/>
        <v/>
      </c>
    </row>
    <row r="20459" spans="9:9" x14ac:dyDescent="0.25">
      <c r="I20459" t="str">
        <f t="shared" si="351"/>
        <v/>
      </c>
    </row>
    <row r="20460" spans="9:9" x14ac:dyDescent="0.25">
      <c r="I20460" t="str">
        <f t="shared" si="351"/>
        <v/>
      </c>
    </row>
    <row r="20461" spans="9:9" x14ac:dyDescent="0.25">
      <c r="I20461" t="str">
        <f t="shared" si="351"/>
        <v/>
      </c>
    </row>
    <row r="20462" spans="9:9" x14ac:dyDescent="0.25">
      <c r="I20462" t="str">
        <f t="shared" si="351"/>
        <v/>
      </c>
    </row>
    <row r="20463" spans="9:9" x14ac:dyDescent="0.25">
      <c r="I20463" t="str">
        <f t="shared" si="351"/>
        <v/>
      </c>
    </row>
    <row r="20464" spans="9:9" x14ac:dyDescent="0.25">
      <c r="I20464" t="str">
        <f t="shared" si="351"/>
        <v/>
      </c>
    </row>
    <row r="20465" spans="9:9" x14ac:dyDescent="0.25">
      <c r="I20465" t="str">
        <f t="shared" si="351"/>
        <v/>
      </c>
    </row>
    <row r="20466" spans="9:9" x14ac:dyDescent="0.25">
      <c r="I20466" t="str">
        <f t="shared" si="351"/>
        <v/>
      </c>
    </row>
    <row r="20467" spans="9:9" x14ac:dyDescent="0.25">
      <c r="I20467" t="str">
        <f t="shared" si="351"/>
        <v/>
      </c>
    </row>
    <row r="20468" spans="9:9" x14ac:dyDescent="0.25">
      <c r="I20468" t="str">
        <f t="shared" si="351"/>
        <v/>
      </c>
    </row>
    <row r="20469" spans="9:9" x14ac:dyDescent="0.25">
      <c r="I20469" t="str">
        <f t="shared" si="351"/>
        <v/>
      </c>
    </row>
    <row r="20470" spans="9:9" x14ac:dyDescent="0.25">
      <c r="I20470" t="str">
        <f t="shared" si="351"/>
        <v/>
      </c>
    </row>
    <row r="20471" spans="9:9" x14ac:dyDescent="0.25">
      <c r="I20471" t="str">
        <f t="shared" si="351"/>
        <v/>
      </c>
    </row>
    <row r="20472" spans="9:9" x14ac:dyDescent="0.25">
      <c r="I20472" t="str">
        <f t="shared" si="351"/>
        <v/>
      </c>
    </row>
    <row r="20473" spans="9:9" x14ac:dyDescent="0.25">
      <c r="I20473" t="str">
        <f t="shared" si="351"/>
        <v/>
      </c>
    </row>
    <row r="20474" spans="9:9" x14ac:dyDescent="0.25">
      <c r="I20474" t="str">
        <f t="shared" si="351"/>
        <v/>
      </c>
    </row>
    <row r="20475" spans="9:9" x14ac:dyDescent="0.25">
      <c r="I20475" t="str">
        <f t="shared" si="351"/>
        <v/>
      </c>
    </row>
    <row r="20476" spans="9:9" x14ac:dyDescent="0.25">
      <c r="I20476" t="str">
        <f t="shared" si="351"/>
        <v/>
      </c>
    </row>
    <row r="20477" spans="9:9" x14ac:dyDescent="0.25">
      <c r="I20477" t="str">
        <f t="shared" si="351"/>
        <v/>
      </c>
    </row>
    <row r="20478" spans="9:9" x14ac:dyDescent="0.25">
      <c r="I20478" t="str">
        <f t="shared" si="351"/>
        <v/>
      </c>
    </row>
    <row r="20479" spans="9:9" x14ac:dyDescent="0.25">
      <c r="I20479" t="str">
        <f t="shared" si="351"/>
        <v/>
      </c>
    </row>
    <row r="20480" spans="9:9" x14ac:dyDescent="0.25">
      <c r="I20480" t="str">
        <f t="shared" si="351"/>
        <v/>
      </c>
    </row>
    <row r="20481" spans="9:9" x14ac:dyDescent="0.25">
      <c r="I20481" t="str">
        <f t="shared" si="351"/>
        <v/>
      </c>
    </row>
    <row r="20482" spans="9:9" x14ac:dyDescent="0.25">
      <c r="I20482" t="str">
        <f t="shared" si="351"/>
        <v/>
      </c>
    </row>
    <row r="20483" spans="9:9" x14ac:dyDescent="0.25">
      <c r="I20483" t="str">
        <f t="shared" si="351"/>
        <v/>
      </c>
    </row>
    <row r="20484" spans="9:9" x14ac:dyDescent="0.25">
      <c r="I20484" t="str">
        <f t="shared" si="351"/>
        <v/>
      </c>
    </row>
    <row r="20485" spans="9:9" x14ac:dyDescent="0.25">
      <c r="I20485" t="str">
        <f t="shared" si="351"/>
        <v/>
      </c>
    </row>
    <row r="20486" spans="9:9" x14ac:dyDescent="0.25">
      <c r="I20486" t="str">
        <f t="shared" ref="I20486:I20549" si="352">IF(OR(H20486="",H20486="(blank)"),"",1)</f>
        <v/>
      </c>
    </row>
    <row r="20487" spans="9:9" x14ac:dyDescent="0.25">
      <c r="I20487" t="str">
        <f t="shared" si="352"/>
        <v/>
      </c>
    </row>
    <row r="20488" spans="9:9" x14ac:dyDescent="0.25">
      <c r="I20488" t="str">
        <f t="shared" si="352"/>
        <v/>
      </c>
    </row>
    <row r="20489" spans="9:9" x14ac:dyDescent="0.25">
      <c r="I20489" t="str">
        <f t="shared" si="352"/>
        <v/>
      </c>
    </row>
    <row r="20490" spans="9:9" x14ac:dyDescent="0.25">
      <c r="I20490" t="str">
        <f t="shared" si="352"/>
        <v/>
      </c>
    </row>
    <row r="20491" spans="9:9" x14ac:dyDescent="0.25">
      <c r="I20491" t="str">
        <f t="shared" si="352"/>
        <v/>
      </c>
    </row>
    <row r="20492" spans="9:9" x14ac:dyDescent="0.25">
      <c r="I20492" t="str">
        <f t="shared" si="352"/>
        <v/>
      </c>
    </row>
    <row r="20493" spans="9:9" x14ac:dyDescent="0.25">
      <c r="I20493" t="str">
        <f t="shared" si="352"/>
        <v/>
      </c>
    </row>
    <row r="20494" spans="9:9" x14ac:dyDescent="0.25">
      <c r="I20494" t="str">
        <f t="shared" si="352"/>
        <v/>
      </c>
    </row>
    <row r="20495" spans="9:9" x14ac:dyDescent="0.25">
      <c r="I20495" t="str">
        <f t="shared" si="352"/>
        <v/>
      </c>
    </row>
    <row r="20496" spans="9:9" x14ac:dyDescent="0.25">
      <c r="I20496" t="str">
        <f t="shared" si="352"/>
        <v/>
      </c>
    </row>
    <row r="20497" spans="9:9" x14ac:dyDescent="0.25">
      <c r="I20497" t="str">
        <f t="shared" si="352"/>
        <v/>
      </c>
    </row>
    <row r="20498" spans="9:9" x14ac:dyDescent="0.25">
      <c r="I20498" t="str">
        <f t="shared" si="352"/>
        <v/>
      </c>
    </row>
    <row r="20499" spans="9:9" x14ac:dyDescent="0.25">
      <c r="I20499" t="str">
        <f t="shared" si="352"/>
        <v/>
      </c>
    </row>
    <row r="20500" spans="9:9" x14ac:dyDescent="0.25">
      <c r="I20500" t="str">
        <f t="shared" si="352"/>
        <v/>
      </c>
    </row>
    <row r="20501" spans="9:9" x14ac:dyDescent="0.25">
      <c r="I20501" t="str">
        <f t="shared" si="352"/>
        <v/>
      </c>
    </row>
    <row r="20502" spans="9:9" x14ac:dyDescent="0.25">
      <c r="I20502" t="str">
        <f t="shared" si="352"/>
        <v/>
      </c>
    </row>
    <row r="20503" spans="9:9" x14ac:dyDescent="0.25">
      <c r="I20503" t="str">
        <f t="shared" si="352"/>
        <v/>
      </c>
    </row>
    <row r="20504" spans="9:9" x14ac:dyDescent="0.25">
      <c r="I20504" t="str">
        <f t="shared" si="352"/>
        <v/>
      </c>
    </row>
    <row r="20505" spans="9:9" x14ac:dyDescent="0.25">
      <c r="I20505" t="str">
        <f t="shared" si="352"/>
        <v/>
      </c>
    </row>
    <row r="20506" spans="9:9" x14ac:dyDescent="0.25">
      <c r="I20506" t="str">
        <f t="shared" si="352"/>
        <v/>
      </c>
    </row>
    <row r="20507" spans="9:9" x14ac:dyDescent="0.25">
      <c r="I20507" t="str">
        <f t="shared" si="352"/>
        <v/>
      </c>
    </row>
    <row r="20508" spans="9:9" x14ac:dyDescent="0.25">
      <c r="I20508" t="str">
        <f t="shared" si="352"/>
        <v/>
      </c>
    </row>
    <row r="20509" spans="9:9" x14ac:dyDescent="0.25">
      <c r="I20509" t="str">
        <f t="shared" si="352"/>
        <v/>
      </c>
    </row>
    <row r="20510" spans="9:9" x14ac:dyDescent="0.25">
      <c r="I20510" t="str">
        <f t="shared" si="352"/>
        <v/>
      </c>
    </row>
    <row r="20511" spans="9:9" x14ac:dyDescent="0.25">
      <c r="I20511" t="str">
        <f t="shared" si="352"/>
        <v/>
      </c>
    </row>
    <row r="20512" spans="9:9" x14ac:dyDescent="0.25">
      <c r="I20512" t="str">
        <f t="shared" si="352"/>
        <v/>
      </c>
    </row>
    <row r="20513" spans="9:9" x14ac:dyDescent="0.25">
      <c r="I20513" t="str">
        <f t="shared" si="352"/>
        <v/>
      </c>
    </row>
    <row r="20514" spans="9:9" x14ac:dyDescent="0.25">
      <c r="I20514" t="str">
        <f t="shared" si="352"/>
        <v/>
      </c>
    </row>
    <row r="20515" spans="9:9" x14ac:dyDescent="0.25">
      <c r="I20515" t="str">
        <f t="shared" si="352"/>
        <v/>
      </c>
    </row>
    <row r="20516" spans="9:9" x14ac:dyDescent="0.25">
      <c r="I20516" t="str">
        <f t="shared" si="352"/>
        <v/>
      </c>
    </row>
    <row r="20517" spans="9:9" x14ac:dyDescent="0.25">
      <c r="I20517" t="str">
        <f t="shared" si="352"/>
        <v/>
      </c>
    </row>
    <row r="20518" spans="9:9" x14ac:dyDescent="0.25">
      <c r="I20518" t="str">
        <f t="shared" si="352"/>
        <v/>
      </c>
    </row>
    <row r="20519" spans="9:9" x14ac:dyDescent="0.25">
      <c r="I20519" t="str">
        <f t="shared" si="352"/>
        <v/>
      </c>
    </row>
    <row r="20520" spans="9:9" x14ac:dyDescent="0.25">
      <c r="I20520" t="str">
        <f t="shared" si="352"/>
        <v/>
      </c>
    </row>
    <row r="20521" spans="9:9" x14ac:dyDescent="0.25">
      <c r="I20521" t="str">
        <f t="shared" si="352"/>
        <v/>
      </c>
    </row>
    <row r="20522" spans="9:9" x14ac:dyDescent="0.25">
      <c r="I20522" t="str">
        <f t="shared" si="352"/>
        <v/>
      </c>
    </row>
    <row r="20523" spans="9:9" x14ac:dyDescent="0.25">
      <c r="I20523" t="str">
        <f t="shared" si="352"/>
        <v/>
      </c>
    </row>
    <row r="20524" spans="9:9" x14ac:dyDescent="0.25">
      <c r="I20524" t="str">
        <f t="shared" si="352"/>
        <v/>
      </c>
    </row>
    <row r="20525" spans="9:9" x14ac:dyDescent="0.25">
      <c r="I20525" t="str">
        <f t="shared" si="352"/>
        <v/>
      </c>
    </row>
    <row r="20526" spans="9:9" x14ac:dyDescent="0.25">
      <c r="I20526" t="str">
        <f t="shared" si="352"/>
        <v/>
      </c>
    </row>
    <row r="20527" spans="9:9" x14ac:dyDescent="0.25">
      <c r="I20527" t="str">
        <f t="shared" si="352"/>
        <v/>
      </c>
    </row>
    <row r="20528" spans="9:9" x14ac:dyDescent="0.25">
      <c r="I20528" t="str">
        <f t="shared" si="352"/>
        <v/>
      </c>
    </row>
    <row r="20529" spans="9:9" x14ac:dyDescent="0.25">
      <c r="I20529" t="str">
        <f t="shared" si="352"/>
        <v/>
      </c>
    </row>
    <row r="20530" spans="9:9" x14ac:dyDescent="0.25">
      <c r="I20530" t="str">
        <f t="shared" si="352"/>
        <v/>
      </c>
    </row>
    <row r="20531" spans="9:9" x14ac:dyDescent="0.25">
      <c r="I20531" t="str">
        <f t="shared" si="352"/>
        <v/>
      </c>
    </row>
    <row r="20532" spans="9:9" x14ac:dyDescent="0.25">
      <c r="I20532" t="str">
        <f t="shared" si="352"/>
        <v/>
      </c>
    </row>
    <row r="20533" spans="9:9" x14ac:dyDescent="0.25">
      <c r="I20533" t="str">
        <f t="shared" si="352"/>
        <v/>
      </c>
    </row>
    <row r="20534" spans="9:9" x14ac:dyDescent="0.25">
      <c r="I20534" t="str">
        <f t="shared" si="352"/>
        <v/>
      </c>
    </row>
    <row r="20535" spans="9:9" x14ac:dyDescent="0.25">
      <c r="I20535" t="str">
        <f t="shared" si="352"/>
        <v/>
      </c>
    </row>
    <row r="20536" spans="9:9" x14ac:dyDescent="0.25">
      <c r="I20536" t="str">
        <f t="shared" si="352"/>
        <v/>
      </c>
    </row>
    <row r="20537" spans="9:9" x14ac:dyDescent="0.25">
      <c r="I20537" t="str">
        <f t="shared" si="352"/>
        <v/>
      </c>
    </row>
    <row r="20538" spans="9:9" x14ac:dyDescent="0.25">
      <c r="I20538" t="str">
        <f t="shared" si="352"/>
        <v/>
      </c>
    </row>
    <row r="20539" spans="9:9" x14ac:dyDescent="0.25">
      <c r="I20539" t="str">
        <f t="shared" si="352"/>
        <v/>
      </c>
    </row>
    <row r="20540" spans="9:9" x14ac:dyDescent="0.25">
      <c r="I20540" t="str">
        <f t="shared" si="352"/>
        <v/>
      </c>
    </row>
    <row r="20541" spans="9:9" x14ac:dyDescent="0.25">
      <c r="I20541" t="str">
        <f t="shared" si="352"/>
        <v/>
      </c>
    </row>
    <row r="20542" spans="9:9" x14ac:dyDescent="0.25">
      <c r="I20542" t="str">
        <f t="shared" si="352"/>
        <v/>
      </c>
    </row>
    <row r="20543" spans="9:9" x14ac:dyDescent="0.25">
      <c r="I20543" t="str">
        <f t="shared" si="352"/>
        <v/>
      </c>
    </row>
    <row r="20544" spans="9:9" x14ac:dyDescent="0.25">
      <c r="I20544" t="str">
        <f t="shared" si="352"/>
        <v/>
      </c>
    </row>
    <row r="20545" spans="9:9" x14ac:dyDescent="0.25">
      <c r="I20545" t="str">
        <f t="shared" si="352"/>
        <v/>
      </c>
    </row>
    <row r="20546" spans="9:9" x14ac:dyDescent="0.25">
      <c r="I20546" t="str">
        <f t="shared" si="352"/>
        <v/>
      </c>
    </row>
    <row r="20547" spans="9:9" x14ac:dyDescent="0.25">
      <c r="I20547" t="str">
        <f t="shared" si="352"/>
        <v/>
      </c>
    </row>
    <row r="20548" spans="9:9" x14ac:dyDescent="0.25">
      <c r="I20548" t="str">
        <f t="shared" si="352"/>
        <v/>
      </c>
    </row>
    <row r="20549" spans="9:9" x14ac:dyDescent="0.25">
      <c r="I20549" t="str">
        <f t="shared" si="352"/>
        <v/>
      </c>
    </row>
    <row r="20550" spans="9:9" x14ac:dyDescent="0.25">
      <c r="I20550" t="str">
        <f t="shared" ref="I20550:I20613" si="353">IF(OR(H20550="",H20550="(blank)"),"",1)</f>
        <v/>
      </c>
    </row>
    <row r="20551" spans="9:9" x14ac:dyDescent="0.25">
      <c r="I20551" t="str">
        <f t="shared" si="353"/>
        <v/>
      </c>
    </row>
    <row r="20552" spans="9:9" x14ac:dyDescent="0.25">
      <c r="I20552" t="str">
        <f t="shared" si="353"/>
        <v/>
      </c>
    </row>
    <row r="20553" spans="9:9" x14ac:dyDescent="0.25">
      <c r="I20553" t="str">
        <f t="shared" si="353"/>
        <v/>
      </c>
    </row>
    <row r="20554" spans="9:9" x14ac:dyDescent="0.25">
      <c r="I20554" t="str">
        <f t="shared" si="353"/>
        <v/>
      </c>
    </row>
    <row r="20555" spans="9:9" x14ac:dyDescent="0.25">
      <c r="I20555" t="str">
        <f t="shared" si="353"/>
        <v/>
      </c>
    </row>
    <row r="20556" spans="9:9" x14ac:dyDescent="0.25">
      <c r="I20556" t="str">
        <f t="shared" si="353"/>
        <v/>
      </c>
    </row>
    <row r="20557" spans="9:9" x14ac:dyDescent="0.25">
      <c r="I20557" t="str">
        <f t="shared" si="353"/>
        <v/>
      </c>
    </row>
    <row r="20558" spans="9:9" x14ac:dyDescent="0.25">
      <c r="I20558" t="str">
        <f t="shared" si="353"/>
        <v/>
      </c>
    </row>
    <row r="20559" spans="9:9" x14ac:dyDescent="0.25">
      <c r="I20559" t="str">
        <f t="shared" si="353"/>
        <v/>
      </c>
    </row>
    <row r="20560" spans="9:9" x14ac:dyDescent="0.25">
      <c r="I20560" t="str">
        <f t="shared" si="353"/>
        <v/>
      </c>
    </row>
    <row r="20561" spans="9:9" x14ac:dyDescent="0.25">
      <c r="I20561" t="str">
        <f t="shared" si="353"/>
        <v/>
      </c>
    </row>
    <row r="20562" spans="9:9" x14ac:dyDescent="0.25">
      <c r="I20562" t="str">
        <f t="shared" si="353"/>
        <v/>
      </c>
    </row>
    <row r="20563" spans="9:9" x14ac:dyDescent="0.25">
      <c r="I20563" t="str">
        <f t="shared" si="353"/>
        <v/>
      </c>
    </row>
    <row r="20564" spans="9:9" x14ac:dyDescent="0.25">
      <c r="I20564" t="str">
        <f t="shared" si="353"/>
        <v/>
      </c>
    </row>
    <row r="20565" spans="9:9" x14ac:dyDescent="0.25">
      <c r="I20565" t="str">
        <f t="shared" si="353"/>
        <v/>
      </c>
    </row>
    <row r="20566" spans="9:9" x14ac:dyDescent="0.25">
      <c r="I20566" t="str">
        <f t="shared" si="353"/>
        <v/>
      </c>
    </row>
    <row r="20567" spans="9:9" x14ac:dyDescent="0.25">
      <c r="I20567" t="str">
        <f t="shared" si="353"/>
        <v/>
      </c>
    </row>
    <row r="20568" spans="9:9" x14ac:dyDescent="0.25">
      <c r="I20568" t="str">
        <f t="shared" si="353"/>
        <v/>
      </c>
    </row>
    <row r="20569" spans="9:9" x14ac:dyDescent="0.25">
      <c r="I20569" t="str">
        <f t="shared" si="353"/>
        <v/>
      </c>
    </row>
    <row r="20570" spans="9:9" x14ac:dyDescent="0.25">
      <c r="I20570" t="str">
        <f t="shared" si="353"/>
        <v/>
      </c>
    </row>
    <row r="20571" spans="9:9" x14ac:dyDescent="0.25">
      <c r="I20571" t="str">
        <f t="shared" si="353"/>
        <v/>
      </c>
    </row>
    <row r="20572" spans="9:9" x14ac:dyDescent="0.25">
      <c r="I20572" t="str">
        <f t="shared" si="353"/>
        <v/>
      </c>
    </row>
    <row r="20573" spans="9:9" x14ac:dyDescent="0.25">
      <c r="I20573" t="str">
        <f t="shared" si="353"/>
        <v/>
      </c>
    </row>
    <row r="20574" spans="9:9" x14ac:dyDescent="0.25">
      <c r="I20574" t="str">
        <f t="shared" si="353"/>
        <v/>
      </c>
    </row>
    <row r="20575" spans="9:9" x14ac:dyDescent="0.25">
      <c r="I20575" t="str">
        <f t="shared" si="353"/>
        <v/>
      </c>
    </row>
    <row r="20576" spans="9:9" x14ac:dyDescent="0.25">
      <c r="I20576" t="str">
        <f t="shared" si="353"/>
        <v/>
      </c>
    </row>
    <row r="20577" spans="9:9" x14ac:dyDescent="0.25">
      <c r="I20577" t="str">
        <f t="shared" si="353"/>
        <v/>
      </c>
    </row>
    <row r="20578" spans="9:9" x14ac:dyDescent="0.25">
      <c r="I20578" t="str">
        <f t="shared" si="353"/>
        <v/>
      </c>
    </row>
    <row r="20579" spans="9:9" x14ac:dyDescent="0.25">
      <c r="I20579" t="str">
        <f t="shared" si="353"/>
        <v/>
      </c>
    </row>
    <row r="20580" spans="9:9" x14ac:dyDescent="0.25">
      <c r="I20580" t="str">
        <f t="shared" si="353"/>
        <v/>
      </c>
    </row>
    <row r="20581" spans="9:9" x14ac:dyDescent="0.25">
      <c r="I20581" t="str">
        <f t="shared" si="353"/>
        <v/>
      </c>
    </row>
    <row r="20582" spans="9:9" x14ac:dyDescent="0.25">
      <c r="I20582" t="str">
        <f t="shared" si="353"/>
        <v/>
      </c>
    </row>
    <row r="20583" spans="9:9" x14ac:dyDescent="0.25">
      <c r="I20583" t="str">
        <f t="shared" si="353"/>
        <v/>
      </c>
    </row>
    <row r="20584" spans="9:9" x14ac:dyDescent="0.25">
      <c r="I20584" t="str">
        <f t="shared" si="353"/>
        <v/>
      </c>
    </row>
    <row r="20585" spans="9:9" x14ac:dyDescent="0.25">
      <c r="I20585" t="str">
        <f t="shared" si="353"/>
        <v/>
      </c>
    </row>
    <row r="20586" spans="9:9" x14ac:dyDescent="0.25">
      <c r="I20586" t="str">
        <f t="shared" si="353"/>
        <v/>
      </c>
    </row>
    <row r="20587" spans="9:9" x14ac:dyDescent="0.25">
      <c r="I20587" t="str">
        <f t="shared" si="353"/>
        <v/>
      </c>
    </row>
    <row r="20588" spans="9:9" x14ac:dyDescent="0.25">
      <c r="I20588" t="str">
        <f t="shared" si="353"/>
        <v/>
      </c>
    </row>
    <row r="20589" spans="9:9" x14ac:dyDescent="0.25">
      <c r="I20589" t="str">
        <f t="shared" si="353"/>
        <v/>
      </c>
    </row>
    <row r="20590" spans="9:9" x14ac:dyDescent="0.25">
      <c r="I20590" t="str">
        <f t="shared" si="353"/>
        <v/>
      </c>
    </row>
    <row r="20591" spans="9:9" x14ac:dyDescent="0.25">
      <c r="I20591" t="str">
        <f t="shared" si="353"/>
        <v/>
      </c>
    </row>
    <row r="20592" spans="9:9" x14ac:dyDescent="0.25">
      <c r="I20592" t="str">
        <f t="shared" si="353"/>
        <v/>
      </c>
    </row>
    <row r="20593" spans="9:9" x14ac:dyDescent="0.25">
      <c r="I20593" t="str">
        <f t="shared" si="353"/>
        <v/>
      </c>
    </row>
    <row r="20594" spans="9:9" x14ac:dyDescent="0.25">
      <c r="I20594" t="str">
        <f t="shared" si="353"/>
        <v/>
      </c>
    </row>
    <row r="20595" spans="9:9" x14ac:dyDescent="0.25">
      <c r="I20595" t="str">
        <f t="shared" si="353"/>
        <v/>
      </c>
    </row>
    <row r="20596" spans="9:9" x14ac:dyDescent="0.25">
      <c r="I20596" t="str">
        <f t="shared" si="353"/>
        <v/>
      </c>
    </row>
    <row r="20597" spans="9:9" x14ac:dyDescent="0.25">
      <c r="I20597" t="str">
        <f t="shared" si="353"/>
        <v/>
      </c>
    </row>
    <row r="20598" spans="9:9" x14ac:dyDescent="0.25">
      <c r="I20598" t="str">
        <f t="shared" si="353"/>
        <v/>
      </c>
    </row>
    <row r="20599" spans="9:9" x14ac:dyDescent="0.25">
      <c r="I20599" t="str">
        <f t="shared" si="353"/>
        <v/>
      </c>
    </row>
    <row r="20600" spans="9:9" x14ac:dyDescent="0.25">
      <c r="I20600" t="str">
        <f t="shared" si="353"/>
        <v/>
      </c>
    </row>
    <row r="20601" spans="9:9" x14ac:dyDescent="0.25">
      <c r="I20601" t="str">
        <f t="shared" si="353"/>
        <v/>
      </c>
    </row>
    <row r="20602" spans="9:9" x14ac:dyDescent="0.25">
      <c r="I20602" t="str">
        <f t="shared" si="353"/>
        <v/>
      </c>
    </row>
    <row r="20603" spans="9:9" x14ac:dyDescent="0.25">
      <c r="I20603" t="str">
        <f t="shared" si="353"/>
        <v/>
      </c>
    </row>
    <row r="20604" spans="9:9" x14ac:dyDescent="0.25">
      <c r="I20604" t="str">
        <f t="shared" si="353"/>
        <v/>
      </c>
    </row>
    <row r="20605" spans="9:9" x14ac:dyDescent="0.25">
      <c r="I20605" t="str">
        <f t="shared" si="353"/>
        <v/>
      </c>
    </row>
    <row r="20606" spans="9:9" x14ac:dyDescent="0.25">
      <c r="I20606" t="str">
        <f t="shared" si="353"/>
        <v/>
      </c>
    </row>
    <row r="20607" spans="9:9" x14ac:dyDescent="0.25">
      <c r="I20607" t="str">
        <f t="shared" si="353"/>
        <v/>
      </c>
    </row>
    <row r="20608" spans="9:9" x14ac:dyDescent="0.25">
      <c r="I20608" t="str">
        <f t="shared" si="353"/>
        <v/>
      </c>
    </row>
    <row r="20609" spans="9:9" x14ac:dyDescent="0.25">
      <c r="I20609" t="str">
        <f t="shared" si="353"/>
        <v/>
      </c>
    </row>
    <row r="20610" spans="9:9" x14ac:dyDescent="0.25">
      <c r="I20610" t="str">
        <f t="shared" si="353"/>
        <v/>
      </c>
    </row>
    <row r="20611" spans="9:9" x14ac:dyDescent="0.25">
      <c r="I20611" t="str">
        <f t="shared" si="353"/>
        <v/>
      </c>
    </row>
    <row r="20612" spans="9:9" x14ac:dyDescent="0.25">
      <c r="I20612" t="str">
        <f t="shared" si="353"/>
        <v/>
      </c>
    </row>
    <row r="20613" spans="9:9" x14ac:dyDescent="0.25">
      <c r="I20613" t="str">
        <f t="shared" si="353"/>
        <v/>
      </c>
    </row>
    <row r="20614" spans="9:9" x14ac:dyDescent="0.25">
      <c r="I20614" t="str">
        <f t="shared" ref="I20614:I20677" si="354">IF(OR(H20614="",H20614="(blank)"),"",1)</f>
        <v/>
      </c>
    </row>
    <row r="20615" spans="9:9" x14ac:dyDescent="0.25">
      <c r="I20615" t="str">
        <f t="shared" si="354"/>
        <v/>
      </c>
    </row>
    <row r="20616" spans="9:9" x14ac:dyDescent="0.25">
      <c r="I20616" t="str">
        <f t="shared" si="354"/>
        <v/>
      </c>
    </row>
    <row r="20617" spans="9:9" x14ac:dyDescent="0.25">
      <c r="I20617" t="str">
        <f t="shared" si="354"/>
        <v/>
      </c>
    </row>
    <row r="20618" spans="9:9" x14ac:dyDescent="0.25">
      <c r="I20618" t="str">
        <f t="shared" si="354"/>
        <v/>
      </c>
    </row>
    <row r="20619" spans="9:9" x14ac:dyDescent="0.25">
      <c r="I20619" t="str">
        <f t="shared" si="354"/>
        <v/>
      </c>
    </row>
    <row r="20620" spans="9:9" x14ac:dyDescent="0.25">
      <c r="I20620" t="str">
        <f t="shared" si="354"/>
        <v/>
      </c>
    </row>
    <row r="20621" spans="9:9" x14ac:dyDescent="0.25">
      <c r="I20621" t="str">
        <f t="shared" si="354"/>
        <v/>
      </c>
    </row>
    <row r="20622" spans="9:9" x14ac:dyDescent="0.25">
      <c r="I20622" t="str">
        <f t="shared" si="354"/>
        <v/>
      </c>
    </row>
    <row r="20623" spans="9:9" x14ac:dyDescent="0.25">
      <c r="I20623" t="str">
        <f t="shared" si="354"/>
        <v/>
      </c>
    </row>
    <row r="20624" spans="9:9" x14ac:dyDescent="0.25">
      <c r="I20624" t="str">
        <f t="shared" si="354"/>
        <v/>
      </c>
    </row>
    <row r="20625" spans="9:9" x14ac:dyDescent="0.25">
      <c r="I20625" t="str">
        <f t="shared" si="354"/>
        <v/>
      </c>
    </row>
    <row r="20626" spans="9:9" x14ac:dyDescent="0.25">
      <c r="I20626" t="str">
        <f t="shared" si="354"/>
        <v/>
      </c>
    </row>
    <row r="20627" spans="9:9" x14ac:dyDescent="0.25">
      <c r="I20627" t="str">
        <f t="shared" si="354"/>
        <v/>
      </c>
    </row>
    <row r="20628" spans="9:9" x14ac:dyDescent="0.25">
      <c r="I20628" t="str">
        <f t="shared" si="354"/>
        <v/>
      </c>
    </row>
    <row r="20629" spans="9:9" x14ac:dyDescent="0.25">
      <c r="I20629" t="str">
        <f t="shared" si="354"/>
        <v/>
      </c>
    </row>
    <row r="20630" spans="9:9" x14ac:dyDescent="0.25">
      <c r="I20630" t="str">
        <f t="shared" si="354"/>
        <v/>
      </c>
    </row>
    <row r="20631" spans="9:9" x14ac:dyDescent="0.25">
      <c r="I20631" t="str">
        <f t="shared" si="354"/>
        <v/>
      </c>
    </row>
    <row r="20632" spans="9:9" x14ac:dyDescent="0.25">
      <c r="I20632" t="str">
        <f t="shared" si="354"/>
        <v/>
      </c>
    </row>
    <row r="20633" spans="9:9" x14ac:dyDescent="0.25">
      <c r="I20633" t="str">
        <f t="shared" si="354"/>
        <v/>
      </c>
    </row>
    <row r="20634" spans="9:9" x14ac:dyDescent="0.25">
      <c r="I20634" t="str">
        <f t="shared" si="354"/>
        <v/>
      </c>
    </row>
    <row r="20635" spans="9:9" x14ac:dyDescent="0.25">
      <c r="I20635" t="str">
        <f t="shared" si="354"/>
        <v/>
      </c>
    </row>
    <row r="20636" spans="9:9" x14ac:dyDescent="0.25">
      <c r="I20636" t="str">
        <f t="shared" si="354"/>
        <v/>
      </c>
    </row>
    <row r="20637" spans="9:9" x14ac:dyDescent="0.25">
      <c r="I20637" t="str">
        <f t="shared" si="354"/>
        <v/>
      </c>
    </row>
    <row r="20638" spans="9:9" x14ac:dyDescent="0.25">
      <c r="I20638" t="str">
        <f t="shared" si="354"/>
        <v/>
      </c>
    </row>
    <row r="20639" spans="9:9" x14ac:dyDescent="0.25">
      <c r="I20639" t="str">
        <f t="shared" si="354"/>
        <v/>
      </c>
    </row>
    <row r="20640" spans="9:9" x14ac:dyDescent="0.25">
      <c r="I20640" t="str">
        <f t="shared" si="354"/>
        <v/>
      </c>
    </row>
    <row r="20641" spans="9:9" x14ac:dyDescent="0.25">
      <c r="I20641" t="str">
        <f t="shared" si="354"/>
        <v/>
      </c>
    </row>
    <row r="20642" spans="9:9" x14ac:dyDescent="0.25">
      <c r="I20642" t="str">
        <f t="shared" si="354"/>
        <v/>
      </c>
    </row>
    <row r="20643" spans="9:9" x14ac:dyDescent="0.25">
      <c r="I20643" t="str">
        <f t="shared" si="354"/>
        <v/>
      </c>
    </row>
    <row r="20644" spans="9:9" x14ac:dyDescent="0.25">
      <c r="I20644" t="str">
        <f t="shared" si="354"/>
        <v/>
      </c>
    </row>
    <row r="20645" spans="9:9" x14ac:dyDescent="0.25">
      <c r="I20645" t="str">
        <f t="shared" si="354"/>
        <v/>
      </c>
    </row>
    <row r="20646" spans="9:9" x14ac:dyDescent="0.25">
      <c r="I20646" t="str">
        <f t="shared" si="354"/>
        <v/>
      </c>
    </row>
    <row r="20647" spans="9:9" x14ac:dyDescent="0.25">
      <c r="I20647" t="str">
        <f t="shared" si="354"/>
        <v/>
      </c>
    </row>
    <row r="20648" spans="9:9" x14ac:dyDescent="0.25">
      <c r="I20648" t="str">
        <f t="shared" si="354"/>
        <v/>
      </c>
    </row>
    <row r="20649" spans="9:9" x14ac:dyDescent="0.25">
      <c r="I20649" t="str">
        <f t="shared" si="354"/>
        <v/>
      </c>
    </row>
    <row r="20650" spans="9:9" x14ac:dyDescent="0.25">
      <c r="I20650" t="str">
        <f t="shared" si="354"/>
        <v/>
      </c>
    </row>
    <row r="20651" spans="9:9" x14ac:dyDescent="0.25">
      <c r="I20651" t="str">
        <f t="shared" si="354"/>
        <v/>
      </c>
    </row>
    <row r="20652" spans="9:9" x14ac:dyDescent="0.25">
      <c r="I20652" t="str">
        <f t="shared" si="354"/>
        <v/>
      </c>
    </row>
    <row r="20653" spans="9:9" x14ac:dyDescent="0.25">
      <c r="I20653" t="str">
        <f t="shared" si="354"/>
        <v/>
      </c>
    </row>
    <row r="20654" spans="9:9" x14ac:dyDescent="0.25">
      <c r="I20654" t="str">
        <f t="shared" si="354"/>
        <v/>
      </c>
    </row>
    <row r="20655" spans="9:9" x14ac:dyDescent="0.25">
      <c r="I20655" t="str">
        <f t="shared" si="354"/>
        <v/>
      </c>
    </row>
    <row r="20656" spans="9:9" x14ac:dyDescent="0.25">
      <c r="I20656" t="str">
        <f t="shared" si="354"/>
        <v/>
      </c>
    </row>
    <row r="20657" spans="9:9" x14ac:dyDescent="0.25">
      <c r="I20657" t="str">
        <f t="shared" si="354"/>
        <v/>
      </c>
    </row>
    <row r="20658" spans="9:9" x14ac:dyDescent="0.25">
      <c r="I20658" t="str">
        <f t="shared" si="354"/>
        <v/>
      </c>
    </row>
    <row r="20659" spans="9:9" x14ac:dyDescent="0.25">
      <c r="I20659" t="str">
        <f t="shared" si="354"/>
        <v/>
      </c>
    </row>
    <row r="20660" spans="9:9" x14ac:dyDescent="0.25">
      <c r="I20660" t="str">
        <f t="shared" si="354"/>
        <v/>
      </c>
    </row>
    <row r="20661" spans="9:9" x14ac:dyDescent="0.25">
      <c r="I20661" t="str">
        <f t="shared" si="354"/>
        <v/>
      </c>
    </row>
    <row r="20662" spans="9:9" x14ac:dyDescent="0.25">
      <c r="I20662" t="str">
        <f t="shared" si="354"/>
        <v/>
      </c>
    </row>
    <row r="20663" spans="9:9" x14ac:dyDescent="0.25">
      <c r="I20663" t="str">
        <f t="shared" si="354"/>
        <v/>
      </c>
    </row>
    <row r="20664" spans="9:9" x14ac:dyDescent="0.25">
      <c r="I20664" t="str">
        <f t="shared" si="354"/>
        <v/>
      </c>
    </row>
    <row r="20665" spans="9:9" x14ac:dyDescent="0.25">
      <c r="I20665" t="str">
        <f t="shared" si="354"/>
        <v/>
      </c>
    </row>
    <row r="20666" spans="9:9" x14ac:dyDescent="0.25">
      <c r="I20666" t="str">
        <f t="shared" si="354"/>
        <v/>
      </c>
    </row>
    <row r="20667" spans="9:9" x14ac:dyDescent="0.25">
      <c r="I20667" t="str">
        <f t="shared" si="354"/>
        <v/>
      </c>
    </row>
    <row r="20668" spans="9:9" x14ac:dyDescent="0.25">
      <c r="I20668" t="str">
        <f t="shared" si="354"/>
        <v/>
      </c>
    </row>
    <row r="20669" spans="9:9" x14ac:dyDescent="0.25">
      <c r="I20669" t="str">
        <f t="shared" si="354"/>
        <v/>
      </c>
    </row>
    <row r="20670" spans="9:9" x14ac:dyDescent="0.25">
      <c r="I20670" t="str">
        <f t="shared" si="354"/>
        <v/>
      </c>
    </row>
    <row r="20671" spans="9:9" x14ac:dyDescent="0.25">
      <c r="I20671" t="str">
        <f t="shared" si="354"/>
        <v/>
      </c>
    </row>
    <row r="20672" spans="9:9" x14ac:dyDescent="0.25">
      <c r="I20672" t="str">
        <f t="shared" si="354"/>
        <v/>
      </c>
    </row>
    <row r="20673" spans="9:9" x14ac:dyDescent="0.25">
      <c r="I20673" t="str">
        <f t="shared" si="354"/>
        <v/>
      </c>
    </row>
    <row r="20674" spans="9:9" x14ac:dyDescent="0.25">
      <c r="I20674" t="str">
        <f t="shared" si="354"/>
        <v/>
      </c>
    </row>
    <row r="20675" spans="9:9" x14ac:dyDescent="0.25">
      <c r="I20675" t="str">
        <f t="shared" si="354"/>
        <v/>
      </c>
    </row>
    <row r="20676" spans="9:9" x14ac:dyDescent="0.25">
      <c r="I20676" t="str">
        <f t="shared" si="354"/>
        <v/>
      </c>
    </row>
    <row r="20677" spans="9:9" x14ac:dyDescent="0.25">
      <c r="I20677" t="str">
        <f t="shared" si="354"/>
        <v/>
      </c>
    </row>
    <row r="20678" spans="9:9" x14ac:dyDescent="0.25">
      <c r="I20678" t="str">
        <f t="shared" ref="I20678:I20741" si="355">IF(OR(H20678="",H20678="(blank)"),"",1)</f>
        <v/>
      </c>
    </row>
    <row r="20679" spans="9:9" x14ac:dyDescent="0.25">
      <c r="I20679" t="str">
        <f t="shared" si="355"/>
        <v/>
      </c>
    </row>
    <row r="20680" spans="9:9" x14ac:dyDescent="0.25">
      <c r="I20680" t="str">
        <f t="shared" si="355"/>
        <v/>
      </c>
    </row>
    <row r="20681" spans="9:9" x14ac:dyDescent="0.25">
      <c r="I20681" t="str">
        <f t="shared" si="355"/>
        <v/>
      </c>
    </row>
    <row r="20682" spans="9:9" x14ac:dyDescent="0.25">
      <c r="I20682" t="str">
        <f t="shared" si="355"/>
        <v/>
      </c>
    </row>
    <row r="20683" spans="9:9" x14ac:dyDescent="0.25">
      <c r="I20683" t="str">
        <f t="shared" si="355"/>
        <v/>
      </c>
    </row>
    <row r="20684" spans="9:9" x14ac:dyDescent="0.25">
      <c r="I20684" t="str">
        <f t="shared" si="355"/>
        <v/>
      </c>
    </row>
    <row r="20685" spans="9:9" x14ac:dyDescent="0.25">
      <c r="I20685" t="str">
        <f t="shared" si="355"/>
        <v/>
      </c>
    </row>
    <row r="20686" spans="9:9" x14ac:dyDescent="0.25">
      <c r="I20686" t="str">
        <f t="shared" si="355"/>
        <v/>
      </c>
    </row>
    <row r="20687" spans="9:9" x14ac:dyDescent="0.25">
      <c r="I20687" t="str">
        <f t="shared" si="355"/>
        <v/>
      </c>
    </row>
    <row r="20688" spans="9:9" x14ac:dyDescent="0.25">
      <c r="I20688" t="str">
        <f t="shared" si="355"/>
        <v/>
      </c>
    </row>
    <row r="20689" spans="9:9" x14ac:dyDescent="0.25">
      <c r="I20689" t="str">
        <f t="shared" si="355"/>
        <v/>
      </c>
    </row>
    <row r="20690" spans="9:9" x14ac:dyDescent="0.25">
      <c r="I20690" t="str">
        <f t="shared" si="355"/>
        <v/>
      </c>
    </row>
    <row r="20691" spans="9:9" x14ac:dyDescent="0.25">
      <c r="I20691" t="str">
        <f t="shared" si="355"/>
        <v/>
      </c>
    </row>
    <row r="20692" spans="9:9" x14ac:dyDescent="0.25">
      <c r="I20692" t="str">
        <f t="shared" si="355"/>
        <v/>
      </c>
    </row>
    <row r="20693" spans="9:9" x14ac:dyDescent="0.25">
      <c r="I20693" t="str">
        <f t="shared" si="355"/>
        <v/>
      </c>
    </row>
    <row r="20694" spans="9:9" x14ac:dyDescent="0.25">
      <c r="I20694" t="str">
        <f t="shared" si="355"/>
        <v/>
      </c>
    </row>
    <row r="20695" spans="9:9" x14ac:dyDescent="0.25">
      <c r="I20695" t="str">
        <f t="shared" si="355"/>
        <v/>
      </c>
    </row>
    <row r="20696" spans="9:9" x14ac:dyDescent="0.25">
      <c r="I20696" t="str">
        <f t="shared" si="355"/>
        <v/>
      </c>
    </row>
    <row r="20697" spans="9:9" x14ac:dyDescent="0.25">
      <c r="I20697" t="str">
        <f t="shared" si="355"/>
        <v/>
      </c>
    </row>
    <row r="20698" spans="9:9" x14ac:dyDescent="0.25">
      <c r="I20698" t="str">
        <f t="shared" si="355"/>
        <v/>
      </c>
    </row>
    <row r="20699" spans="9:9" x14ac:dyDescent="0.25">
      <c r="I20699" t="str">
        <f t="shared" si="355"/>
        <v/>
      </c>
    </row>
    <row r="20700" spans="9:9" x14ac:dyDescent="0.25">
      <c r="I20700" t="str">
        <f t="shared" si="355"/>
        <v/>
      </c>
    </row>
    <row r="20701" spans="9:9" x14ac:dyDescent="0.25">
      <c r="I20701" t="str">
        <f t="shared" si="355"/>
        <v/>
      </c>
    </row>
    <row r="20702" spans="9:9" x14ac:dyDescent="0.25">
      <c r="I20702" t="str">
        <f t="shared" si="355"/>
        <v/>
      </c>
    </row>
    <row r="20703" spans="9:9" x14ac:dyDescent="0.25">
      <c r="I20703" t="str">
        <f t="shared" si="355"/>
        <v/>
      </c>
    </row>
    <row r="20704" spans="9:9" x14ac:dyDescent="0.25">
      <c r="I20704" t="str">
        <f t="shared" si="355"/>
        <v/>
      </c>
    </row>
    <row r="20705" spans="9:9" x14ac:dyDescent="0.25">
      <c r="I20705" t="str">
        <f t="shared" si="355"/>
        <v/>
      </c>
    </row>
    <row r="20706" spans="9:9" x14ac:dyDescent="0.25">
      <c r="I20706" t="str">
        <f t="shared" si="355"/>
        <v/>
      </c>
    </row>
    <row r="20707" spans="9:9" x14ac:dyDescent="0.25">
      <c r="I20707" t="str">
        <f t="shared" si="355"/>
        <v/>
      </c>
    </row>
    <row r="20708" spans="9:9" x14ac:dyDescent="0.25">
      <c r="I20708" t="str">
        <f t="shared" si="355"/>
        <v/>
      </c>
    </row>
    <row r="20709" spans="9:9" x14ac:dyDescent="0.25">
      <c r="I20709" t="str">
        <f t="shared" si="355"/>
        <v/>
      </c>
    </row>
    <row r="20710" spans="9:9" x14ac:dyDescent="0.25">
      <c r="I20710" t="str">
        <f t="shared" si="355"/>
        <v/>
      </c>
    </row>
    <row r="20711" spans="9:9" x14ac:dyDescent="0.25">
      <c r="I20711" t="str">
        <f t="shared" si="355"/>
        <v/>
      </c>
    </row>
    <row r="20712" spans="9:9" x14ac:dyDescent="0.25">
      <c r="I20712" t="str">
        <f t="shared" si="355"/>
        <v/>
      </c>
    </row>
    <row r="20713" spans="9:9" x14ac:dyDescent="0.25">
      <c r="I20713" t="str">
        <f t="shared" si="355"/>
        <v/>
      </c>
    </row>
    <row r="20714" spans="9:9" x14ac:dyDescent="0.25">
      <c r="I20714" t="str">
        <f t="shared" si="355"/>
        <v/>
      </c>
    </row>
    <row r="20715" spans="9:9" x14ac:dyDescent="0.25">
      <c r="I20715" t="str">
        <f t="shared" si="355"/>
        <v/>
      </c>
    </row>
    <row r="20716" spans="9:9" x14ac:dyDescent="0.25">
      <c r="I20716" t="str">
        <f t="shared" si="355"/>
        <v/>
      </c>
    </row>
    <row r="20717" spans="9:9" x14ac:dyDescent="0.25">
      <c r="I20717" t="str">
        <f t="shared" si="355"/>
        <v/>
      </c>
    </row>
    <row r="20718" spans="9:9" x14ac:dyDescent="0.25">
      <c r="I20718" t="str">
        <f t="shared" si="355"/>
        <v/>
      </c>
    </row>
    <row r="20719" spans="9:9" x14ac:dyDescent="0.25">
      <c r="I20719" t="str">
        <f t="shared" si="355"/>
        <v/>
      </c>
    </row>
    <row r="20720" spans="9:9" x14ac:dyDescent="0.25">
      <c r="I20720" t="str">
        <f t="shared" si="355"/>
        <v/>
      </c>
    </row>
    <row r="20721" spans="9:9" x14ac:dyDescent="0.25">
      <c r="I20721" t="str">
        <f t="shared" si="355"/>
        <v/>
      </c>
    </row>
    <row r="20722" spans="9:9" x14ac:dyDescent="0.25">
      <c r="I20722" t="str">
        <f t="shared" si="355"/>
        <v/>
      </c>
    </row>
    <row r="20723" spans="9:9" x14ac:dyDescent="0.25">
      <c r="I20723" t="str">
        <f t="shared" si="355"/>
        <v/>
      </c>
    </row>
    <row r="20724" spans="9:9" x14ac:dyDescent="0.25">
      <c r="I20724" t="str">
        <f t="shared" si="355"/>
        <v/>
      </c>
    </row>
    <row r="20725" spans="9:9" x14ac:dyDescent="0.25">
      <c r="I20725" t="str">
        <f t="shared" si="355"/>
        <v/>
      </c>
    </row>
    <row r="20726" spans="9:9" x14ac:dyDescent="0.25">
      <c r="I20726" t="str">
        <f t="shared" si="355"/>
        <v/>
      </c>
    </row>
    <row r="20727" spans="9:9" x14ac:dyDescent="0.25">
      <c r="I20727" t="str">
        <f t="shared" si="355"/>
        <v/>
      </c>
    </row>
    <row r="20728" spans="9:9" x14ac:dyDescent="0.25">
      <c r="I20728" t="str">
        <f t="shared" si="355"/>
        <v/>
      </c>
    </row>
    <row r="20729" spans="9:9" x14ac:dyDescent="0.25">
      <c r="I20729" t="str">
        <f t="shared" si="355"/>
        <v/>
      </c>
    </row>
    <row r="20730" spans="9:9" x14ac:dyDescent="0.25">
      <c r="I20730" t="str">
        <f t="shared" si="355"/>
        <v/>
      </c>
    </row>
    <row r="20731" spans="9:9" x14ac:dyDescent="0.25">
      <c r="I20731" t="str">
        <f t="shared" si="355"/>
        <v/>
      </c>
    </row>
    <row r="20732" spans="9:9" x14ac:dyDescent="0.25">
      <c r="I20732" t="str">
        <f t="shared" si="355"/>
        <v/>
      </c>
    </row>
    <row r="20733" spans="9:9" x14ac:dyDescent="0.25">
      <c r="I20733" t="str">
        <f t="shared" si="355"/>
        <v/>
      </c>
    </row>
    <row r="20734" spans="9:9" x14ac:dyDescent="0.25">
      <c r="I20734" t="str">
        <f t="shared" si="355"/>
        <v/>
      </c>
    </row>
    <row r="20735" spans="9:9" x14ac:dyDescent="0.25">
      <c r="I20735" t="str">
        <f t="shared" si="355"/>
        <v/>
      </c>
    </row>
    <row r="20736" spans="9:9" x14ac:dyDescent="0.25">
      <c r="I20736" t="str">
        <f t="shared" si="355"/>
        <v/>
      </c>
    </row>
    <row r="20737" spans="9:9" x14ac:dyDescent="0.25">
      <c r="I20737" t="str">
        <f t="shared" si="355"/>
        <v/>
      </c>
    </row>
    <row r="20738" spans="9:9" x14ac:dyDescent="0.25">
      <c r="I20738" t="str">
        <f t="shared" si="355"/>
        <v/>
      </c>
    </row>
    <row r="20739" spans="9:9" x14ac:dyDescent="0.25">
      <c r="I20739" t="str">
        <f t="shared" si="355"/>
        <v/>
      </c>
    </row>
    <row r="20740" spans="9:9" x14ac:dyDescent="0.25">
      <c r="I20740" t="str">
        <f t="shared" si="355"/>
        <v/>
      </c>
    </row>
    <row r="20741" spans="9:9" x14ac:dyDescent="0.25">
      <c r="I20741" t="str">
        <f t="shared" si="355"/>
        <v/>
      </c>
    </row>
    <row r="20742" spans="9:9" x14ac:dyDescent="0.25">
      <c r="I20742" t="str">
        <f t="shared" ref="I20742:I20805" si="356">IF(OR(H20742="",H20742="(blank)"),"",1)</f>
        <v/>
      </c>
    </row>
    <row r="20743" spans="9:9" x14ac:dyDescent="0.25">
      <c r="I20743" t="str">
        <f t="shared" si="356"/>
        <v/>
      </c>
    </row>
    <row r="20744" spans="9:9" x14ac:dyDescent="0.25">
      <c r="I20744" t="str">
        <f t="shared" si="356"/>
        <v/>
      </c>
    </row>
    <row r="20745" spans="9:9" x14ac:dyDescent="0.25">
      <c r="I20745" t="str">
        <f t="shared" si="356"/>
        <v/>
      </c>
    </row>
    <row r="20746" spans="9:9" x14ac:dyDescent="0.25">
      <c r="I20746" t="str">
        <f t="shared" si="356"/>
        <v/>
      </c>
    </row>
    <row r="20747" spans="9:9" x14ac:dyDescent="0.25">
      <c r="I20747" t="str">
        <f t="shared" si="356"/>
        <v/>
      </c>
    </row>
    <row r="20748" spans="9:9" x14ac:dyDescent="0.25">
      <c r="I20748" t="str">
        <f t="shared" si="356"/>
        <v/>
      </c>
    </row>
    <row r="20749" spans="9:9" x14ac:dyDescent="0.25">
      <c r="I20749" t="str">
        <f t="shared" si="356"/>
        <v/>
      </c>
    </row>
    <row r="20750" spans="9:9" x14ac:dyDescent="0.25">
      <c r="I20750" t="str">
        <f t="shared" si="356"/>
        <v/>
      </c>
    </row>
    <row r="20751" spans="9:9" x14ac:dyDescent="0.25">
      <c r="I20751" t="str">
        <f t="shared" si="356"/>
        <v/>
      </c>
    </row>
    <row r="20752" spans="9:9" x14ac:dyDescent="0.25">
      <c r="I20752" t="str">
        <f t="shared" si="356"/>
        <v/>
      </c>
    </row>
    <row r="20753" spans="9:9" x14ac:dyDescent="0.25">
      <c r="I20753" t="str">
        <f t="shared" si="356"/>
        <v/>
      </c>
    </row>
    <row r="20754" spans="9:9" x14ac:dyDescent="0.25">
      <c r="I20754" t="str">
        <f t="shared" si="356"/>
        <v/>
      </c>
    </row>
    <row r="20755" spans="9:9" x14ac:dyDescent="0.25">
      <c r="I20755" t="str">
        <f t="shared" si="356"/>
        <v/>
      </c>
    </row>
    <row r="20756" spans="9:9" x14ac:dyDescent="0.25">
      <c r="I20756" t="str">
        <f t="shared" si="356"/>
        <v/>
      </c>
    </row>
    <row r="20757" spans="9:9" x14ac:dyDescent="0.25">
      <c r="I20757" t="str">
        <f t="shared" si="356"/>
        <v/>
      </c>
    </row>
    <row r="20758" spans="9:9" x14ac:dyDescent="0.25">
      <c r="I20758" t="str">
        <f t="shared" si="356"/>
        <v/>
      </c>
    </row>
    <row r="20759" spans="9:9" x14ac:dyDescent="0.25">
      <c r="I20759" t="str">
        <f t="shared" si="356"/>
        <v/>
      </c>
    </row>
    <row r="20760" spans="9:9" x14ac:dyDescent="0.25">
      <c r="I20760" t="str">
        <f t="shared" si="356"/>
        <v/>
      </c>
    </row>
    <row r="20761" spans="9:9" x14ac:dyDescent="0.25">
      <c r="I20761" t="str">
        <f t="shared" si="356"/>
        <v/>
      </c>
    </row>
    <row r="20762" spans="9:9" x14ac:dyDescent="0.25">
      <c r="I20762" t="str">
        <f t="shared" si="356"/>
        <v/>
      </c>
    </row>
    <row r="20763" spans="9:9" x14ac:dyDescent="0.25">
      <c r="I20763" t="str">
        <f t="shared" si="356"/>
        <v/>
      </c>
    </row>
    <row r="20764" spans="9:9" x14ac:dyDescent="0.25">
      <c r="I20764" t="str">
        <f t="shared" si="356"/>
        <v/>
      </c>
    </row>
    <row r="20765" spans="9:9" x14ac:dyDescent="0.25">
      <c r="I20765" t="str">
        <f t="shared" si="356"/>
        <v/>
      </c>
    </row>
    <row r="20766" spans="9:9" x14ac:dyDescent="0.25">
      <c r="I20766" t="str">
        <f t="shared" si="356"/>
        <v/>
      </c>
    </row>
    <row r="20767" spans="9:9" x14ac:dyDescent="0.25">
      <c r="I20767" t="str">
        <f t="shared" si="356"/>
        <v/>
      </c>
    </row>
    <row r="20768" spans="9:9" x14ac:dyDescent="0.25">
      <c r="I20768" t="str">
        <f t="shared" si="356"/>
        <v/>
      </c>
    </row>
    <row r="20769" spans="9:9" x14ac:dyDescent="0.25">
      <c r="I20769" t="str">
        <f t="shared" si="356"/>
        <v/>
      </c>
    </row>
    <row r="20770" spans="9:9" x14ac:dyDescent="0.25">
      <c r="I20770" t="str">
        <f t="shared" si="356"/>
        <v/>
      </c>
    </row>
    <row r="20771" spans="9:9" x14ac:dyDescent="0.25">
      <c r="I20771" t="str">
        <f t="shared" si="356"/>
        <v/>
      </c>
    </row>
    <row r="20772" spans="9:9" x14ac:dyDescent="0.25">
      <c r="I20772" t="str">
        <f t="shared" si="356"/>
        <v/>
      </c>
    </row>
    <row r="20773" spans="9:9" x14ac:dyDescent="0.25">
      <c r="I20773" t="str">
        <f t="shared" si="356"/>
        <v/>
      </c>
    </row>
    <row r="20774" spans="9:9" x14ac:dyDescent="0.25">
      <c r="I20774" t="str">
        <f t="shared" si="356"/>
        <v/>
      </c>
    </row>
    <row r="20775" spans="9:9" x14ac:dyDescent="0.25">
      <c r="I20775" t="str">
        <f t="shared" si="356"/>
        <v/>
      </c>
    </row>
    <row r="20776" spans="9:9" x14ac:dyDescent="0.25">
      <c r="I20776" t="str">
        <f t="shared" si="356"/>
        <v/>
      </c>
    </row>
    <row r="20777" spans="9:9" x14ac:dyDescent="0.25">
      <c r="I20777" t="str">
        <f t="shared" si="356"/>
        <v/>
      </c>
    </row>
    <row r="20778" spans="9:9" x14ac:dyDescent="0.25">
      <c r="I20778" t="str">
        <f t="shared" si="356"/>
        <v/>
      </c>
    </row>
    <row r="20779" spans="9:9" x14ac:dyDescent="0.25">
      <c r="I20779" t="str">
        <f t="shared" si="356"/>
        <v/>
      </c>
    </row>
    <row r="20780" spans="9:9" x14ac:dyDescent="0.25">
      <c r="I20780" t="str">
        <f t="shared" si="356"/>
        <v/>
      </c>
    </row>
    <row r="20781" spans="9:9" x14ac:dyDescent="0.25">
      <c r="I20781" t="str">
        <f t="shared" si="356"/>
        <v/>
      </c>
    </row>
    <row r="20782" spans="9:9" x14ac:dyDescent="0.25">
      <c r="I20782" t="str">
        <f t="shared" si="356"/>
        <v/>
      </c>
    </row>
    <row r="20783" spans="9:9" x14ac:dyDescent="0.25">
      <c r="I20783" t="str">
        <f t="shared" si="356"/>
        <v/>
      </c>
    </row>
    <row r="20784" spans="9:9" x14ac:dyDescent="0.25">
      <c r="I20784" t="str">
        <f t="shared" si="356"/>
        <v/>
      </c>
    </row>
    <row r="20785" spans="9:9" x14ac:dyDescent="0.25">
      <c r="I20785" t="str">
        <f t="shared" si="356"/>
        <v/>
      </c>
    </row>
    <row r="20786" spans="9:9" x14ac:dyDescent="0.25">
      <c r="I20786" t="str">
        <f t="shared" si="356"/>
        <v/>
      </c>
    </row>
    <row r="20787" spans="9:9" x14ac:dyDescent="0.25">
      <c r="I20787" t="str">
        <f t="shared" si="356"/>
        <v/>
      </c>
    </row>
    <row r="20788" spans="9:9" x14ac:dyDescent="0.25">
      <c r="I20788" t="str">
        <f t="shared" si="356"/>
        <v/>
      </c>
    </row>
    <row r="20789" spans="9:9" x14ac:dyDescent="0.25">
      <c r="I20789" t="str">
        <f t="shared" si="356"/>
        <v/>
      </c>
    </row>
    <row r="20790" spans="9:9" x14ac:dyDescent="0.25">
      <c r="I20790" t="str">
        <f t="shared" si="356"/>
        <v/>
      </c>
    </row>
    <row r="20791" spans="9:9" x14ac:dyDescent="0.25">
      <c r="I20791" t="str">
        <f t="shared" si="356"/>
        <v/>
      </c>
    </row>
    <row r="20792" spans="9:9" x14ac:dyDescent="0.25">
      <c r="I20792" t="str">
        <f t="shared" si="356"/>
        <v/>
      </c>
    </row>
    <row r="20793" spans="9:9" x14ac:dyDescent="0.25">
      <c r="I20793" t="str">
        <f t="shared" si="356"/>
        <v/>
      </c>
    </row>
    <row r="20794" spans="9:9" x14ac:dyDescent="0.25">
      <c r="I20794" t="str">
        <f t="shared" si="356"/>
        <v/>
      </c>
    </row>
    <row r="20795" spans="9:9" x14ac:dyDescent="0.25">
      <c r="I20795" t="str">
        <f t="shared" si="356"/>
        <v/>
      </c>
    </row>
    <row r="20796" spans="9:9" x14ac:dyDescent="0.25">
      <c r="I20796" t="str">
        <f t="shared" si="356"/>
        <v/>
      </c>
    </row>
    <row r="20797" spans="9:9" x14ac:dyDescent="0.25">
      <c r="I20797" t="str">
        <f t="shared" si="356"/>
        <v/>
      </c>
    </row>
    <row r="20798" spans="9:9" x14ac:dyDescent="0.25">
      <c r="I20798" t="str">
        <f t="shared" si="356"/>
        <v/>
      </c>
    </row>
    <row r="20799" spans="9:9" x14ac:dyDescent="0.25">
      <c r="I20799" t="str">
        <f t="shared" si="356"/>
        <v/>
      </c>
    </row>
    <row r="20800" spans="9:9" x14ac:dyDescent="0.25">
      <c r="I20800" t="str">
        <f t="shared" si="356"/>
        <v/>
      </c>
    </row>
    <row r="20801" spans="9:9" x14ac:dyDescent="0.25">
      <c r="I20801" t="str">
        <f t="shared" si="356"/>
        <v/>
      </c>
    </row>
    <row r="20802" spans="9:9" x14ac:dyDescent="0.25">
      <c r="I20802" t="str">
        <f t="shared" si="356"/>
        <v/>
      </c>
    </row>
    <row r="20803" spans="9:9" x14ac:dyDescent="0.25">
      <c r="I20803" t="str">
        <f t="shared" si="356"/>
        <v/>
      </c>
    </row>
    <row r="20804" spans="9:9" x14ac:dyDescent="0.25">
      <c r="I20804" t="str">
        <f t="shared" si="356"/>
        <v/>
      </c>
    </row>
    <row r="20805" spans="9:9" x14ac:dyDescent="0.25">
      <c r="I20805" t="str">
        <f t="shared" si="356"/>
        <v/>
      </c>
    </row>
    <row r="20806" spans="9:9" x14ac:dyDescent="0.25">
      <c r="I20806" t="str">
        <f t="shared" ref="I20806:I20869" si="357">IF(OR(H20806="",H20806="(blank)"),"",1)</f>
        <v/>
      </c>
    </row>
    <row r="20807" spans="9:9" x14ac:dyDescent="0.25">
      <c r="I20807" t="str">
        <f t="shared" si="357"/>
        <v/>
      </c>
    </row>
    <row r="20808" spans="9:9" x14ac:dyDescent="0.25">
      <c r="I20808" t="str">
        <f t="shared" si="357"/>
        <v/>
      </c>
    </row>
    <row r="20809" spans="9:9" x14ac:dyDescent="0.25">
      <c r="I20809" t="str">
        <f t="shared" si="357"/>
        <v/>
      </c>
    </row>
    <row r="20810" spans="9:9" x14ac:dyDescent="0.25">
      <c r="I20810" t="str">
        <f t="shared" si="357"/>
        <v/>
      </c>
    </row>
    <row r="20811" spans="9:9" x14ac:dyDescent="0.25">
      <c r="I20811" t="str">
        <f t="shared" si="357"/>
        <v/>
      </c>
    </row>
    <row r="20812" spans="9:9" x14ac:dyDescent="0.25">
      <c r="I20812" t="str">
        <f t="shared" si="357"/>
        <v/>
      </c>
    </row>
    <row r="20813" spans="9:9" x14ac:dyDescent="0.25">
      <c r="I20813" t="str">
        <f t="shared" si="357"/>
        <v/>
      </c>
    </row>
    <row r="20814" spans="9:9" x14ac:dyDescent="0.25">
      <c r="I20814" t="str">
        <f t="shared" si="357"/>
        <v/>
      </c>
    </row>
    <row r="20815" spans="9:9" x14ac:dyDescent="0.25">
      <c r="I20815" t="str">
        <f t="shared" si="357"/>
        <v/>
      </c>
    </row>
    <row r="20816" spans="9:9" x14ac:dyDescent="0.25">
      <c r="I20816" t="str">
        <f t="shared" si="357"/>
        <v/>
      </c>
    </row>
    <row r="20817" spans="9:9" x14ac:dyDescent="0.25">
      <c r="I20817" t="str">
        <f t="shared" si="357"/>
        <v/>
      </c>
    </row>
    <row r="20818" spans="9:9" x14ac:dyDescent="0.25">
      <c r="I20818" t="str">
        <f t="shared" si="357"/>
        <v/>
      </c>
    </row>
    <row r="20819" spans="9:9" x14ac:dyDescent="0.25">
      <c r="I20819" t="str">
        <f t="shared" si="357"/>
        <v/>
      </c>
    </row>
    <row r="20820" spans="9:9" x14ac:dyDescent="0.25">
      <c r="I20820" t="str">
        <f t="shared" si="357"/>
        <v/>
      </c>
    </row>
    <row r="20821" spans="9:9" x14ac:dyDescent="0.25">
      <c r="I20821" t="str">
        <f t="shared" si="357"/>
        <v/>
      </c>
    </row>
    <row r="20822" spans="9:9" x14ac:dyDescent="0.25">
      <c r="I20822" t="str">
        <f t="shared" si="357"/>
        <v/>
      </c>
    </row>
    <row r="20823" spans="9:9" x14ac:dyDescent="0.25">
      <c r="I20823" t="str">
        <f t="shared" si="357"/>
        <v/>
      </c>
    </row>
    <row r="20824" spans="9:9" x14ac:dyDescent="0.25">
      <c r="I20824" t="str">
        <f t="shared" si="357"/>
        <v/>
      </c>
    </row>
    <row r="20825" spans="9:9" x14ac:dyDescent="0.25">
      <c r="I20825" t="str">
        <f t="shared" si="357"/>
        <v/>
      </c>
    </row>
    <row r="20826" spans="9:9" x14ac:dyDescent="0.25">
      <c r="I20826" t="str">
        <f t="shared" si="357"/>
        <v/>
      </c>
    </row>
    <row r="20827" spans="9:9" x14ac:dyDescent="0.25">
      <c r="I20827" t="str">
        <f t="shared" si="357"/>
        <v/>
      </c>
    </row>
    <row r="20828" spans="9:9" x14ac:dyDescent="0.25">
      <c r="I20828" t="str">
        <f t="shared" si="357"/>
        <v/>
      </c>
    </row>
    <row r="20829" spans="9:9" x14ac:dyDescent="0.25">
      <c r="I20829" t="str">
        <f t="shared" si="357"/>
        <v/>
      </c>
    </row>
    <row r="20830" spans="9:9" x14ac:dyDescent="0.25">
      <c r="I20830" t="str">
        <f t="shared" si="357"/>
        <v/>
      </c>
    </row>
    <row r="20831" spans="9:9" x14ac:dyDescent="0.25">
      <c r="I20831" t="str">
        <f t="shared" si="357"/>
        <v/>
      </c>
    </row>
    <row r="20832" spans="9:9" x14ac:dyDescent="0.25">
      <c r="I20832" t="str">
        <f t="shared" si="357"/>
        <v/>
      </c>
    </row>
    <row r="20833" spans="9:9" x14ac:dyDescent="0.25">
      <c r="I20833" t="str">
        <f t="shared" si="357"/>
        <v/>
      </c>
    </row>
    <row r="20834" spans="9:9" x14ac:dyDescent="0.25">
      <c r="I20834" t="str">
        <f t="shared" si="357"/>
        <v/>
      </c>
    </row>
    <row r="20835" spans="9:9" x14ac:dyDescent="0.25">
      <c r="I20835" t="str">
        <f t="shared" si="357"/>
        <v/>
      </c>
    </row>
    <row r="20836" spans="9:9" x14ac:dyDescent="0.25">
      <c r="I20836" t="str">
        <f t="shared" si="357"/>
        <v/>
      </c>
    </row>
    <row r="20837" spans="9:9" x14ac:dyDescent="0.25">
      <c r="I20837" t="str">
        <f t="shared" si="357"/>
        <v/>
      </c>
    </row>
    <row r="20838" spans="9:9" x14ac:dyDescent="0.25">
      <c r="I20838" t="str">
        <f t="shared" si="357"/>
        <v/>
      </c>
    </row>
    <row r="20839" spans="9:9" x14ac:dyDescent="0.25">
      <c r="I20839" t="str">
        <f t="shared" si="357"/>
        <v/>
      </c>
    </row>
    <row r="20840" spans="9:9" x14ac:dyDescent="0.25">
      <c r="I20840" t="str">
        <f t="shared" si="357"/>
        <v/>
      </c>
    </row>
    <row r="20841" spans="9:9" x14ac:dyDescent="0.25">
      <c r="I20841" t="str">
        <f t="shared" si="357"/>
        <v/>
      </c>
    </row>
    <row r="20842" spans="9:9" x14ac:dyDescent="0.25">
      <c r="I20842" t="str">
        <f t="shared" si="357"/>
        <v/>
      </c>
    </row>
    <row r="20843" spans="9:9" x14ac:dyDescent="0.25">
      <c r="I20843" t="str">
        <f t="shared" si="357"/>
        <v/>
      </c>
    </row>
    <row r="20844" spans="9:9" x14ac:dyDescent="0.25">
      <c r="I20844" t="str">
        <f t="shared" si="357"/>
        <v/>
      </c>
    </row>
    <row r="20845" spans="9:9" x14ac:dyDescent="0.25">
      <c r="I20845" t="str">
        <f t="shared" si="357"/>
        <v/>
      </c>
    </row>
    <row r="20846" spans="9:9" x14ac:dyDescent="0.25">
      <c r="I20846" t="str">
        <f t="shared" si="357"/>
        <v/>
      </c>
    </row>
    <row r="20847" spans="9:9" x14ac:dyDescent="0.25">
      <c r="I20847" t="str">
        <f t="shared" si="357"/>
        <v/>
      </c>
    </row>
    <row r="20848" spans="9:9" x14ac:dyDescent="0.25">
      <c r="I20848" t="str">
        <f t="shared" si="357"/>
        <v/>
      </c>
    </row>
    <row r="20849" spans="9:9" x14ac:dyDescent="0.25">
      <c r="I20849" t="str">
        <f t="shared" si="357"/>
        <v/>
      </c>
    </row>
    <row r="20850" spans="9:9" x14ac:dyDescent="0.25">
      <c r="I20850" t="str">
        <f t="shared" si="357"/>
        <v/>
      </c>
    </row>
    <row r="20851" spans="9:9" x14ac:dyDescent="0.25">
      <c r="I20851" t="str">
        <f t="shared" si="357"/>
        <v/>
      </c>
    </row>
    <row r="20852" spans="9:9" x14ac:dyDescent="0.25">
      <c r="I20852" t="str">
        <f t="shared" si="357"/>
        <v/>
      </c>
    </row>
    <row r="20853" spans="9:9" x14ac:dyDescent="0.25">
      <c r="I20853" t="str">
        <f t="shared" si="357"/>
        <v/>
      </c>
    </row>
    <row r="20854" spans="9:9" x14ac:dyDescent="0.25">
      <c r="I20854" t="str">
        <f t="shared" si="357"/>
        <v/>
      </c>
    </row>
    <row r="20855" spans="9:9" x14ac:dyDescent="0.25">
      <c r="I20855" t="str">
        <f t="shared" si="357"/>
        <v/>
      </c>
    </row>
    <row r="20856" spans="9:9" x14ac:dyDescent="0.25">
      <c r="I20856" t="str">
        <f t="shared" si="357"/>
        <v/>
      </c>
    </row>
    <row r="20857" spans="9:9" x14ac:dyDescent="0.25">
      <c r="I20857" t="str">
        <f t="shared" si="357"/>
        <v/>
      </c>
    </row>
    <row r="20858" spans="9:9" x14ac:dyDescent="0.25">
      <c r="I20858" t="str">
        <f t="shared" si="357"/>
        <v/>
      </c>
    </row>
    <row r="20859" spans="9:9" x14ac:dyDescent="0.25">
      <c r="I20859" t="str">
        <f t="shared" si="357"/>
        <v/>
      </c>
    </row>
    <row r="20860" spans="9:9" x14ac:dyDescent="0.25">
      <c r="I20860" t="str">
        <f t="shared" si="357"/>
        <v/>
      </c>
    </row>
    <row r="20861" spans="9:9" x14ac:dyDescent="0.25">
      <c r="I20861" t="str">
        <f t="shared" si="357"/>
        <v/>
      </c>
    </row>
    <row r="20862" spans="9:9" x14ac:dyDescent="0.25">
      <c r="I20862" t="str">
        <f t="shared" si="357"/>
        <v/>
      </c>
    </row>
    <row r="20863" spans="9:9" x14ac:dyDescent="0.25">
      <c r="I20863" t="str">
        <f t="shared" si="357"/>
        <v/>
      </c>
    </row>
    <row r="20864" spans="9:9" x14ac:dyDescent="0.25">
      <c r="I20864" t="str">
        <f t="shared" si="357"/>
        <v/>
      </c>
    </row>
    <row r="20865" spans="9:9" x14ac:dyDescent="0.25">
      <c r="I20865" t="str">
        <f t="shared" si="357"/>
        <v/>
      </c>
    </row>
    <row r="20866" spans="9:9" x14ac:dyDescent="0.25">
      <c r="I20866" t="str">
        <f t="shared" si="357"/>
        <v/>
      </c>
    </row>
    <row r="20867" spans="9:9" x14ac:dyDescent="0.25">
      <c r="I20867" t="str">
        <f t="shared" si="357"/>
        <v/>
      </c>
    </row>
    <row r="20868" spans="9:9" x14ac:dyDescent="0.25">
      <c r="I20868" t="str">
        <f t="shared" si="357"/>
        <v/>
      </c>
    </row>
    <row r="20869" spans="9:9" x14ac:dyDescent="0.25">
      <c r="I20869" t="str">
        <f t="shared" si="357"/>
        <v/>
      </c>
    </row>
    <row r="20870" spans="9:9" x14ac:dyDescent="0.25">
      <c r="I20870" t="str">
        <f t="shared" ref="I20870:I20933" si="358">IF(OR(H20870="",H20870="(blank)"),"",1)</f>
        <v/>
      </c>
    </row>
    <row r="20871" spans="9:9" x14ac:dyDescent="0.25">
      <c r="I20871" t="str">
        <f t="shared" si="358"/>
        <v/>
      </c>
    </row>
    <row r="20872" spans="9:9" x14ac:dyDescent="0.25">
      <c r="I20872" t="str">
        <f t="shared" si="358"/>
        <v/>
      </c>
    </row>
    <row r="20873" spans="9:9" x14ac:dyDescent="0.25">
      <c r="I20873" t="str">
        <f t="shared" si="358"/>
        <v/>
      </c>
    </row>
    <row r="20874" spans="9:9" x14ac:dyDescent="0.25">
      <c r="I20874" t="str">
        <f t="shared" si="358"/>
        <v/>
      </c>
    </row>
    <row r="20875" spans="9:9" x14ac:dyDescent="0.25">
      <c r="I20875" t="str">
        <f t="shared" si="358"/>
        <v/>
      </c>
    </row>
    <row r="20876" spans="9:9" x14ac:dyDescent="0.25">
      <c r="I20876" t="str">
        <f t="shared" si="358"/>
        <v/>
      </c>
    </row>
    <row r="20877" spans="9:9" x14ac:dyDescent="0.25">
      <c r="I20877" t="str">
        <f t="shared" si="358"/>
        <v/>
      </c>
    </row>
    <row r="20878" spans="9:9" x14ac:dyDescent="0.25">
      <c r="I20878" t="str">
        <f t="shared" si="358"/>
        <v/>
      </c>
    </row>
    <row r="20879" spans="9:9" x14ac:dyDescent="0.25">
      <c r="I20879" t="str">
        <f t="shared" si="358"/>
        <v/>
      </c>
    </row>
    <row r="20880" spans="9:9" x14ac:dyDescent="0.25">
      <c r="I20880" t="str">
        <f t="shared" si="358"/>
        <v/>
      </c>
    </row>
    <row r="20881" spans="9:9" x14ac:dyDescent="0.25">
      <c r="I20881" t="str">
        <f t="shared" si="358"/>
        <v/>
      </c>
    </row>
    <row r="20882" spans="9:9" x14ac:dyDescent="0.25">
      <c r="I20882" t="str">
        <f t="shared" si="358"/>
        <v/>
      </c>
    </row>
    <row r="20883" spans="9:9" x14ac:dyDescent="0.25">
      <c r="I20883" t="str">
        <f t="shared" si="358"/>
        <v/>
      </c>
    </row>
    <row r="20884" spans="9:9" x14ac:dyDescent="0.25">
      <c r="I20884" t="str">
        <f t="shared" si="358"/>
        <v/>
      </c>
    </row>
    <row r="20885" spans="9:9" x14ac:dyDescent="0.25">
      <c r="I20885" t="str">
        <f t="shared" si="358"/>
        <v/>
      </c>
    </row>
    <row r="20886" spans="9:9" x14ac:dyDescent="0.25">
      <c r="I20886" t="str">
        <f t="shared" si="358"/>
        <v/>
      </c>
    </row>
    <row r="20887" spans="9:9" x14ac:dyDescent="0.25">
      <c r="I20887" t="str">
        <f t="shared" si="358"/>
        <v/>
      </c>
    </row>
    <row r="20888" spans="9:9" x14ac:dyDescent="0.25">
      <c r="I20888" t="str">
        <f t="shared" si="358"/>
        <v/>
      </c>
    </row>
    <row r="20889" spans="9:9" x14ac:dyDescent="0.25">
      <c r="I20889" t="str">
        <f t="shared" si="358"/>
        <v/>
      </c>
    </row>
    <row r="20890" spans="9:9" x14ac:dyDescent="0.25">
      <c r="I20890" t="str">
        <f t="shared" si="358"/>
        <v/>
      </c>
    </row>
    <row r="20891" spans="9:9" x14ac:dyDescent="0.25">
      <c r="I20891" t="str">
        <f t="shared" si="358"/>
        <v/>
      </c>
    </row>
    <row r="20892" spans="9:9" x14ac:dyDescent="0.25">
      <c r="I20892" t="str">
        <f t="shared" si="358"/>
        <v/>
      </c>
    </row>
    <row r="20893" spans="9:9" x14ac:dyDescent="0.25">
      <c r="I20893" t="str">
        <f t="shared" si="358"/>
        <v/>
      </c>
    </row>
    <row r="20894" spans="9:9" x14ac:dyDescent="0.25">
      <c r="I20894" t="str">
        <f t="shared" si="358"/>
        <v/>
      </c>
    </row>
    <row r="20895" spans="9:9" x14ac:dyDescent="0.25">
      <c r="I20895" t="str">
        <f t="shared" si="358"/>
        <v/>
      </c>
    </row>
    <row r="20896" spans="9:9" x14ac:dyDescent="0.25">
      <c r="I20896" t="str">
        <f t="shared" si="358"/>
        <v/>
      </c>
    </row>
    <row r="20897" spans="9:9" x14ac:dyDescent="0.25">
      <c r="I20897" t="str">
        <f t="shared" si="358"/>
        <v/>
      </c>
    </row>
    <row r="20898" spans="9:9" x14ac:dyDescent="0.25">
      <c r="I20898" t="str">
        <f t="shared" si="358"/>
        <v/>
      </c>
    </row>
    <row r="20899" spans="9:9" x14ac:dyDescent="0.25">
      <c r="I20899" t="str">
        <f t="shared" si="358"/>
        <v/>
      </c>
    </row>
    <row r="20900" spans="9:9" x14ac:dyDescent="0.25">
      <c r="I20900" t="str">
        <f t="shared" si="358"/>
        <v/>
      </c>
    </row>
    <row r="20901" spans="9:9" x14ac:dyDescent="0.25">
      <c r="I20901" t="str">
        <f t="shared" si="358"/>
        <v/>
      </c>
    </row>
    <row r="20902" spans="9:9" x14ac:dyDescent="0.25">
      <c r="I20902" t="str">
        <f t="shared" si="358"/>
        <v/>
      </c>
    </row>
    <row r="20903" spans="9:9" x14ac:dyDescent="0.25">
      <c r="I20903" t="str">
        <f t="shared" si="358"/>
        <v/>
      </c>
    </row>
    <row r="20904" spans="9:9" x14ac:dyDescent="0.25">
      <c r="I20904" t="str">
        <f t="shared" si="358"/>
        <v/>
      </c>
    </row>
    <row r="20905" spans="9:9" x14ac:dyDescent="0.25">
      <c r="I20905" t="str">
        <f t="shared" si="358"/>
        <v/>
      </c>
    </row>
    <row r="20906" spans="9:9" x14ac:dyDescent="0.25">
      <c r="I20906" t="str">
        <f t="shared" si="358"/>
        <v/>
      </c>
    </row>
    <row r="20907" spans="9:9" x14ac:dyDescent="0.25">
      <c r="I20907" t="str">
        <f t="shared" si="358"/>
        <v/>
      </c>
    </row>
    <row r="20908" spans="9:9" x14ac:dyDescent="0.25">
      <c r="I20908" t="str">
        <f t="shared" si="358"/>
        <v/>
      </c>
    </row>
    <row r="20909" spans="9:9" x14ac:dyDescent="0.25">
      <c r="I20909" t="str">
        <f t="shared" si="358"/>
        <v/>
      </c>
    </row>
    <row r="20910" spans="9:9" x14ac:dyDescent="0.25">
      <c r="I20910" t="str">
        <f t="shared" si="358"/>
        <v/>
      </c>
    </row>
    <row r="20911" spans="9:9" x14ac:dyDescent="0.25">
      <c r="I20911" t="str">
        <f t="shared" si="358"/>
        <v/>
      </c>
    </row>
    <row r="20912" spans="9:9" x14ac:dyDescent="0.25">
      <c r="I20912" t="str">
        <f t="shared" si="358"/>
        <v/>
      </c>
    </row>
    <row r="20913" spans="9:9" x14ac:dyDescent="0.25">
      <c r="I20913" t="str">
        <f t="shared" si="358"/>
        <v/>
      </c>
    </row>
    <row r="20914" spans="9:9" x14ac:dyDescent="0.25">
      <c r="I20914" t="str">
        <f t="shared" si="358"/>
        <v/>
      </c>
    </row>
    <row r="20915" spans="9:9" x14ac:dyDescent="0.25">
      <c r="I20915" t="str">
        <f t="shared" si="358"/>
        <v/>
      </c>
    </row>
    <row r="20916" spans="9:9" x14ac:dyDescent="0.25">
      <c r="I20916" t="str">
        <f t="shared" si="358"/>
        <v/>
      </c>
    </row>
    <row r="20917" spans="9:9" x14ac:dyDescent="0.25">
      <c r="I20917" t="str">
        <f t="shared" si="358"/>
        <v/>
      </c>
    </row>
    <row r="20918" spans="9:9" x14ac:dyDescent="0.25">
      <c r="I20918" t="str">
        <f t="shared" si="358"/>
        <v/>
      </c>
    </row>
    <row r="20919" spans="9:9" x14ac:dyDescent="0.25">
      <c r="I20919" t="str">
        <f t="shared" si="358"/>
        <v/>
      </c>
    </row>
    <row r="20920" spans="9:9" x14ac:dyDescent="0.25">
      <c r="I20920" t="str">
        <f t="shared" si="358"/>
        <v/>
      </c>
    </row>
    <row r="20921" spans="9:9" x14ac:dyDescent="0.25">
      <c r="I20921" t="str">
        <f t="shared" si="358"/>
        <v/>
      </c>
    </row>
    <row r="20922" spans="9:9" x14ac:dyDescent="0.25">
      <c r="I20922" t="str">
        <f t="shared" si="358"/>
        <v/>
      </c>
    </row>
    <row r="20923" spans="9:9" x14ac:dyDescent="0.25">
      <c r="I20923" t="str">
        <f t="shared" si="358"/>
        <v/>
      </c>
    </row>
    <row r="20924" spans="9:9" x14ac:dyDescent="0.25">
      <c r="I20924" t="str">
        <f t="shared" si="358"/>
        <v/>
      </c>
    </row>
    <row r="20925" spans="9:9" x14ac:dyDescent="0.25">
      <c r="I20925" t="str">
        <f t="shared" si="358"/>
        <v/>
      </c>
    </row>
    <row r="20926" spans="9:9" x14ac:dyDescent="0.25">
      <c r="I20926" t="str">
        <f t="shared" si="358"/>
        <v/>
      </c>
    </row>
    <row r="20927" spans="9:9" x14ac:dyDescent="0.25">
      <c r="I20927" t="str">
        <f t="shared" si="358"/>
        <v/>
      </c>
    </row>
    <row r="20928" spans="9:9" x14ac:dyDescent="0.25">
      <c r="I20928" t="str">
        <f t="shared" si="358"/>
        <v/>
      </c>
    </row>
    <row r="20929" spans="9:9" x14ac:dyDescent="0.25">
      <c r="I20929" t="str">
        <f t="shared" si="358"/>
        <v/>
      </c>
    </row>
    <row r="20930" spans="9:9" x14ac:dyDescent="0.25">
      <c r="I20930" t="str">
        <f t="shared" si="358"/>
        <v/>
      </c>
    </row>
    <row r="20931" spans="9:9" x14ac:dyDescent="0.25">
      <c r="I20931" t="str">
        <f t="shared" si="358"/>
        <v/>
      </c>
    </row>
    <row r="20932" spans="9:9" x14ac:dyDescent="0.25">
      <c r="I20932" t="str">
        <f t="shared" si="358"/>
        <v/>
      </c>
    </row>
    <row r="20933" spans="9:9" x14ac:dyDescent="0.25">
      <c r="I20933" t="str">
        <f t="shared" si="358"/>
        <v/>
      </c>
    </row>
    <row r="20934" spans="9:9" x14ac:dyDescent="0.25">
      <c r="I20934" t="str">
        <f t="shared" ref="I20934:I20997" si="359">IF(OR(H20934="",H20934="(blank)"),"",1)</f>
        <v/>
      </c>
    </row>
    <row r="20935" spans="9:9" x14ac:dyDescent="0.25">
      <c r="I20935" t="str">
        <f t="shared" si="359"/>
        <v/>
      </c>
    </row>
    <row r="20936" spans="9:9" x14ac:dyDescent="0.25">
      <c r="I20936" t="str">
        <f t="shared" si="359"/>
        <v/>
      </c>
    </row>
    <row r="20937" spans="9:9" x14ac:dyDescent="0.25">
      <c r="I20937" t="str">
        <f t="shared" si="359"/>
        <v/>
      </c>
    </row>
    <row r="20938" spans="9:9" x14ac:dyDescent="0.25">
      <c r="I20938" t="str">
        <f t="shared" si="359"/>
        <v/>
      </c>
    </row>
    <row r="20939" spans="9:9" x14ac:dyDescent="0.25">
      <c r="I20939" t="str">
        <f t="shared" si="359"/>
        <v/>
      </c>
    </row>
    <row r="20940" spans="9:9" x14ac:dyDescent="0.25">
      <c r="I20940" t="str">
        <f t="shared" si="359"/>
        <v/>
      </c>
    </row>
    <row r="20941" spans="9:9" x14ac:dyDescent="0.25">
      <c r="I20941" t="str">
        <f t="shared" si="359"/>
        <v/>
      </c>
    </row>
    <row r="20942" spans="9:9" x14ac:dyDescent="0.25">
      <c r="I20942" t="str">
        <f t="shared" si="359"/>
        <v/>
      </c>
    </row>
    <row r="20943" spans="9:9" x14ac:dyDescent="0.25">
      <c r="I20943" t="str">
        <f t="shared" si="359"/>
        <v/>
      </c>
    </row>
    <row r="20944" spans="9:9" x14ac:dyDescent="0.25">
      <c r="I20944" t="str">
        <f t="shared" si="359"/>
        <v/>
      </c>
    </row>
    <row r="20945" spans="9:9" x14ac:dyDescent="0.25">
      <c r="I20945" t="str">
        <f t="shared" si="359"/>
        <v/>
      </c>
    </row>
    <row r="20946" spans="9:9" x14ac:dyDescent="0.25">
      <c r="I20946" t="str">
        <f t="shared" si="359"/>
        <v/>
      </c>
    </row>
    <row r="20947" spans="9:9" x14ac:dyDescent="0.25">
      <c r="I20947" t="str">
        <f t="shared" si="359"/>
        <v/>
      </c>
    </row>
    <row r="20948" spans="9:9" x14ac:dyDescent="0.25">
      <c r="I20948" t="str">
        <f t="shared" si="359"/>
        <v/>
      </c>
    </row>
    <row r="20949" spans="9:9" x14ac:dyDescent="0.25">
      <c r="I20949" t="str">
        <f t="shared" si="359"/>
        <v/>
      </c>
    </row>
    <row r="20950" spans="9:9" x14ac:dyDescent="0.25">
      <c r="I20950" t="str">
        <f t="shared" si="359"/>
        <v/>
      </c>
    </row>
    <row r="20951" spans="9:9" x14ac:dyDescent="0.25">
      <c r="I20951" t="str">
        <f t="shared" si="359"/>
        <v/>
      </c>
    </row>
    <row r="20952" spans="9:9" x14ac:dyDescent="0.25">
      <c r="I20952" t="str">
        <f t="shared" si="359"/>
        <v/>
      </c>
    </row>
    <row r="20953" spans="9:9" x14ac:dyDescent="0.25">
      <c r="I20953" t="str">
        <f t="shared" si="359"/>
        <v/>
      </c>
    </row>
    <row r="20954" spans="9:9" x14ac:dyDescent="0.25">
      <c r="I20954" t="str">
        <f t="shared" si="359"/>
        <v/>
      </c>
    </row>
    <row r="20955" spans="9:9" x14ac:dyDescent="0.25">
      <c r="I20955" t="str">
        <f t="shared" si="359"/>
        <v/>
      </c>
    </row>
    <row r="20956" spans="9:9" x14ac:dyDescent="0.25">
      <c r="I20956" t="str">
        <f t="shared" si="359"/>
        <v/>
      </c>
    </row>
    <row r="20957" spans="9:9" x14ac:dyDescent="0.25">
      <c r="I20957" t="str">
        <f t="shared" si="359"/>
        <v/>
      </c>
    </row>
    <row r="20958" spans="9:9" x14ac:dyDescent="0.25">
      <c r="I20958" t="str">
        <f t="shared" si="359"/>
        <v/>
      </c>
    </row>
    <row r="20959" spans="9:9" x14ac:dyDescent="0.25">
      <c r="I20959" t="str">
        <f t="shared" si="359"/>
        <v/>
      </c>
    </row>
    <row r="20960" spans="9:9" x14ac:dyDescent="0.25">
      <c r="I20960" t="str">
        <f t="shared" si="359"/>
        <v/>
      </c>
    </row>
    <row r="20961" spans="9:9" x14ac:dyDescent="0.25">
      <c r="I20961" t="str">
        <f t="shared" si="359"/>
        <v/>
      </c>
    </row>
    <row r="20962" spans="9:9" x14ac:dyDescent="0.25">
      <c r="I20962" t="str">
        <f t="shared" si="359"/>
        <v/>
      </c>
    </row>
    <row r="20963" spans="9:9" x14ac:dyDescent="0.25">
      <c r="I20963" t="str">
        <f t="shared" si="359"/>
        <v/>
      </c>
    </row>
    <row r="20964" spans="9:9" x14ac:dyDescent="0.25">
      <c r="I20964" t="str">
        <f t="shared" si="359"/>
        <v/>
      </c>
    </row>
    <row r="20965" spans="9:9" x14ac:dyDescent="0.25">
      <c r="I20965" t="str">
        <f t="shared" si="359"/>
        <v/>
      </c>
    </row>
    <row r="20966" spans="9:9" x14ac:dyDescent="0.25">
      <c r="I20966" t="str">
        <f t="shared" si="359"/>
        <v/>
      </c>
    </row>
    <row r="20967" spans="9:9" x14ac:dyDescent="0.25">
      <c r="I20967" t="str">
        <f t="shared" si="359"/>
        <v/>
      </c>
    </row>
    <row r="20968" spans="9:9" x14ac:dyDescent="0.25">
      <c r="I20968" t="str">
        <f t="shared" si="359"/>
        <v/>
      </c>
    </row>
    <row r="20969" spans="9:9" x14ac:dyDescent="0.25">
      <c r="I20969" t="str">
        <f t="shared" si="359"/>
        <v/>
      </c>
    </row>
    <row r="20970" spans="9:9" x14ac:dyDescent="0.25">
      <c r="I20970" t="str">
        <f t="shared" si="359"/>
        <v/>
      </c>
    </row>
    <row r="20971" spans="9:9" x14ac:dyDescent="0.25">
      <c r="I20971" t="str">
        <f t="shared" si="359"/>
        <v/>
      </c>
    </row>
    <row r="20972" spans="9:9" x14ac:dyDescent="0.25">
      <c r="I20972" t="str">
        <f t="shared" si="359"/>
        <v/>
      </c>
    </row>
    <row r="20973" spans="9:9" x14ac:dyDescent="0.25">
      <c r="I20973" t="str">
        <f t="shared" si="359"/>
        <v/>
      </c>
    </row>
    <row r="20974" spans="9:9" x14ac:dyDescent="0.25">
      <c r="I20974" t="str">
        <f t="shared" si="359"/>
        <v/>
      </c>
    </row>
    <row r="20975" spans="9:9" x14ac:dyDescent="0.25">
      <c r="I20975" t="str">
        <f t="shared" si="359"/>
        <v/>
      </c>
    </row>
    <row r="20976" spans="9:9" x14ac:dyDescent="0.25">
      <c r="I20976" t="str">
        <f t="shared" si="359"/>
        <v/>
      </c>
    </row>
    <row r="20977" spans="9:9" x14ac:dyDescent="0.25">
      <c r="I20977" t="str">
        <f t="shared" si="359"/>
        <v/>
      </c>
    </row>
    <row r="20978" spans="9:9" x14ac:dyDescent="0.25">
      <c r="I20978" t="str">
        <f t="shared" si="359"/>
        <v/>
      </c>
    </row>
    <row r="20979" spans="9:9" x14ac:dyDescent="0.25">
      <c r="I20979" t="str">
        <f t="shared" si="359"/>
        <v/>
      </c>
    </row>
    <row r="20980" spans="9:9" x14ac:dyDescent="0.25">
      <c r="I20980" t="str">
        <f t="shared" si="359"/>
        <v/>
      </c>
    </row>
    <row r="20981" spans="9:9" x14ac:dyDescent="0.25">
      <c r="I20981" t="str">
        <f t="shared" si="359"/>
        <v/>
      </c>
    </row>
    <row r="20982" spans="9:9" x14ac:dyDescent="0.25">
      <c r="I20982" t="str">
        <f t="shared" si="359"/>
        <v/>
      </c>
    </row>
    <row r="20983" spans="9:9" x14ac:dyDescent="0.25">
      <c r="I20983" t="str">
        <f t="shared" si="359"/>
        <v/>
      </c>
    </row>
    <row r="20984" spans="9:9" x14ac:dyDescent="0.25">
      <c r="I20984" t="str">
        <f t="shared" si="359"/>
        <v/>
      </c>
    </row>
    <row r="20985" spans="9:9" x14ac:dyDescent="0.25">
      <c r="I20985" t="str">
        <f t="shared" si="359"/>
        <v/>
      </c>
    </row>
    <row r="20986" spans="9:9" x14ac:dyDescent="0.25">
      <c r="I20986" t="str">
        <f t="shared" si="359"/>
        <v/>
      </c>
    </row>
    <row r="20987" spans="9:9" x14ac:dyDescent="0.25">
      <c r="I20987" t="str">
        <f t="shared" si="359"/>
        <v/>
      </c>
    </row>
    <row r="20988" spans="9:9" x14ac:dyDescent="0.25">
      <c r="I20988" t="str">
        <f t="shared" si="359"/>
        <v/>
      </c>
    </row>
    <row r="20989" spans="9:9" x14ac:dyDescent="0.25">
      <c r="I20989" t="str">
        <f t="shared" si="359"/>
        <v/>
      </c>
    </row>
    <row r="20990" spans="9:9" x14ac:dyDescent="0.25">
      <c r="I20990" t="str">
        <f t="shared" si="359"/>
        <v/>
      </c>
    </row>
    <row r="20991" spans="9:9" x14ac:dyDescent="0.25">
      <c r="I20991" t="str">
        <f t="shared" si="359"/>
        <v/>
      </c>
    </row>
    <row r="20992" spans="9:9" x14ac:dyDescent="0.25">
      <c r="I20992" t="str">
        <f t="shared" si="359"/>
        <v/>
      </c>
    </row>
    <row r="20993" spans="9:9" x14ac:dyDescent="0.25">
      <c r="I20993" t="str">
        <f t="shared" si="359"/>
        <v/>
      </c>
    </row>
    <row r="20994" spans="9:9" x14ac:dyDescent="0.25">
      <c r="I20994" t="str">
        <f t="shared" si="359"/>
        <v/>
      </c>
    </row>
    <row r="20995" spans="9:9" x14ac:dyDescent="0.25">
      <c r="I20995" t="str">
        <f t="shared" si="359"/>
        <v/>
      </c>
    </row>
    <row r="20996" spans="9:9" x14ac:dyDescent="0.25">
      <c r="I20996" t="str">
        <f t="shared" si="359"/>
        <v/>
      </c>
    </row>
    <row r="20997" spans="9:9" x14ac:dyDescent="0.25">
      <c r="I20997" t="str">
        <f t="shared" si="359"/>
        <v/>
      </c>
    </row>
    <row r="20998" spans="9:9" x14ac:dyDescent="0.25">
      <c r="I20998" t="str">
        <f t="shared" ref="I20998:I21061" si="360">IF(OR(H20998="",H20998="(blank)"),"",1)</f>
        <v/>
      </c>
    </row>
    <row r="20999" spans="9:9" x14ac:dyDescent="0.25">
      <c r="I20999" t="str">
        <f t="shared" si="360"/>
        <v/>
      </c>
    </row>
    <row r="21000" spans="9:9" x14ac:dyDescent="0.25">
      <c r="I21000" t="str">
        <f t="shared" si="360"/>
        <v/>
      </c>
    </row>
    <row r="21001" spans="9:9" x14ac:dyDescent="0.25">
      <c r="I21001" t="str">
        <f t="shared" si="360"/>
        <v/>
      </c>
    </row>
    <row r="21002" spans="9:9" x14ac:dyDescent="0.25">
      <c r="I21002" t="str">
        <f t="shared" si="360"/>
        <v/>
      </c>
    </row>
    <row r="21003" spans="9:9" x14ac:dyDescent="0.25">
      <c r="I21003" t="str">
        <f t="shared" si="360"/>
        <v/>
      </c>
    </row>
    <row r="21004" spans="9:9" x14ac:dyDescent="0.25">
      <c r="I21004" t="str">
        <f t="shared" si="360"/>
        <v/>
      </c>
    </row>
    <row r="21005" spans="9:9" x14ac:dyDescent="0.25">
      <c r="I21005" t="str">
        <f t="shared" si="360"/>
        <v/>
      </c>
    </row>
    <row r="21006" spans="9:9" x14ac:dyDescent="0.25">
      <c r="I21006" t="str">
        <f t="shared" si="360"/>
        <v/>
      </c>
    </row>
    <row r="21007" spans="9:9" x14ac:dyDescent="0.25">
      <c r="I21007" t="str">
        <f t="shared" si="360"/>
        <v/>
      </c>
    </row>
    <row r="21008" spans="9:9" x14ac:dyDescent="0.25">
      <c r="I21008" t="str">
        <f t="shared" si="360"/>
        <v/>
      </c>
    </row>
    <row r="21009" spans="9:9" x14ac:dyDescent="0.25">
      <c r="I21009" t="str">
        <f t="shared" si="360"/>
        <v/>
      </c>
    </row>
    <row r="21010" spans="9:9" x14ac:dyDescent="0.25">
      <c r="I21010" t="str">
        <f t="shared" si="360"/>
        <v/>
      </c>
    </row>
    <row r="21011" spans="9:9" x14ac:dyDescent="0.25">
      <c r="I21011" t="str">
        <f t="shared" si="360"/>
        <v/>
      </c>
    </row>
    <row r="21012" spans="9:9" x14ac:dyDescent="0.25">
      <c r="I21012" t="str">
        <f t="shared" si="360"/>
        <v/>
      </c>
    </row>
    <row r="21013" spans="9:9" x14ac:dyDescent="0.25">
      <c r="I21013" t="str">
        <f t="shared" si="360"/>
        <v/>
      </c>
    </row>
    <row r="21014" spans="9:9" x14ac:dyDescent="0.25">
      <c r="I21014" t="str">
        <f t="shared" si="360"/>
        <v/>
      </c>
    </row>
    <row r="21015" spans="9:9" x14ac:dyDescent="0.25">
      <c r="I21015" t="str">
        <f t="shared" si="360"/>
        <v/>
      </c>
    </row>
    <row r="21016" spans="9:9" x14ac:dyDescent="0.25">
      <c r="I21016" t="str">
        <f t="shared" si="360"/>
        <v/>
      </c>
    </row>
    <row r="21017" spans="9:9" x14ac:dyDescent="0.25">
      <c r="I21017" t="str">
        <f t="shared" si="360"/>
        <v/>
      </c>
    </row>
    <row r="21018" spans="9:9" x14ac:dyDescent="0.25">
      <c r="I21018" t="str">
        <f t="shared" si="360"/>
        <v/>
      </c>
    </row>
    <row r="21019" spans="9:9" x14ac:dyDescent="0.25">
      <c r="I21019" t="str">
        <f t="shared" si="360"/>
        <v/>
      </c>
    </row>
    <row r="21020" spans="9:9" x14ac:dyDescent="0.25">
      <c r="I21020" t="str">
        <f t="shared" si="360"/>
        <v/>
      </c>
    </row>
    <row r="21021" spans="9:9" x14ac:dyDescent="0.25">
      <c r="I21021" t="str">
        <f t="shared" si="360"/>
        <v/>
      </c>
    </row>
    <row r="21022" spans="9:9" x14ac:dyDescent="0.25">
      <c r="I21022" t="str">
        <f t="shared" si="360"/>
        <v/>
      </c>
    </row>
    <row r="21023" spans="9:9" x14ac:dyDescent="0.25">
      <c r="I21023" t="str">
        <f t="shared" si="360"/>
        <v/>
      </c>
    </row>
    <row r="21024" spans="9:9" x14ac:dyDescent="0.25">
      <c r="I21024" t="str">
        <f t="shared" si="360"/>
        <v/>
      </c>
    </row>
    <row r="21025" spans="9:9" x14ac:dyDescent="0.25">
      <c r="I21025" t="str">
        <f t="shared" si="360"/>
        <v/>
      </c>
    </row>
    <row r="21026" spans="9:9" x14ac:dyDescent="0.25">
      <c r="I21026" t="str">
        <f t="shared" si="360"/>
        <v/>
      </c>
    </row>
    <row r="21027" spans="9:9" x14ac:dyDescent="0.25">
      <c r="I21027" t="str">
        <f t="shared" si="360"/>
        <v/>
      </c>
    </row>
    <row r="21028" spans="9:9" x14ac:dyDescent="0.25">
      <c r="I21028" t="str">
        <f t="shared" si="360"/>
        <v/>
      </c>
    </row>
    <row r="21029" spans="9:9" x14ac:dyDescent="0.25">
      <c r="I21029" t="str">
        <f t="shared" si="360"/>
        <v/>
      </c>
    </row>
    <row r="21030" spans="9:9" x14ac:dyDescent="0.25">
      <c r="I21030" t="str">
        <f t="shared" si="360"/>
        <v/>
      </c>
    </row>
    <row r="21031" spans="9:9" x14ac:dyDescent="0.25">
      <c r="I21031" t="str">
        <f t="shared" si="360"/>
        <v/>
      </c>
    </row>
    <row r="21032" spans="9:9" x14ac:dyDescent="0.25">
      <c r="I21032" t="str">
        <f t="shared" si="360"/>
        <v/>
      </c>
    </row>
    <row r="21033" spans="9:9" x14ac:dyDescent="0.25">
      <c r="I21033" t="str">
        <f t="shared" si="360"/>
        <v/>
      </c>
    </row>
    <row r="21034" spans="9:9" x14ac:dyDescent="0.25">
      <c r="I21034" t="str">
        <f t="shared" si="360"/>
        <v/>
      </c>
    </row>
    <row r="21035" spans="9:9" x14ac:dyDescent="0.25">
      <c r="I21035" t="str">
        <f t="shared" si="360"/>
        <v/>
      </c>
    </row>
    <row r="21036" spans="9:9" x14ac:dyDescent="0.25">
      <c r="I21036" t="str">
        <f t="shared" si="360"/>
        <v/>
      </c>
    </row>
    <row r="21037" spans="9:9" x14ac:dyDescent="0.25">
      <c r="I21037" t="str">
        <f t="shared" si="360"/>
        <v/>
      </c>
    </row>
    <row r="21038" spans="9:9" x14ac:dyDescent="0.25">
      <c r="I21038" t="str">
        <f t="shared" si="360"/>
        <v/>
      </c>
    </row>
    <row r="21039" spans="9:9" x14ac:dyDescent="0.25">
      <c r="I21039" t="str">
        <f t="shared" si="360"/>
        <v/>
      </c>
    </row>
    <row r="21040" spans="9:9" x14ac:dyDescent="0.25">
      <c r="I21040" t="str">
        <f t="shared" si="360"/>
        <v/>
      </c>
    </row>
    <row r="21041" spans="9:9" x14ac:dyDescent="0.25">
      <c r="I21041" t="str">
        <f t="shared" si="360"/>
        <v/>
      </c>
    </row>
    <row r="21042" spans="9:9" x14ac:dyDescent="0.25">
      <c r="I21042" t="str">
        <f t="shared" si="360"/>
        <v/>
      </c>
    </row>
    <row r="21043" spans="9:9" x14ac:dyDescent="0.25">
      <c r="I21043" t="str">
        <f t="shared" si="360"/>
        <v/>
      </c>
    </row>
    <row r="21044" spans="9:9" x14ac:dyDescent="0.25">
      <c r="I21044" t="str">
        <f t="shared" si="360"/>
        <v/>
      </c>
    </row>
    <row r="21045" spans="9:9" x14ac:dyDescent="0.25">
      <c r="I21045" t="str">
        <f t="shared" si="360"/>
        <v/>
      </c>
    </row>
    <row r="21046" spans="9:9" x14ac:dyDescent="0.25">
      <c r="I21046" t="str">
        <f t="shared" si="360"/>
        <v/>
      </c>
    </row>
    <row r="21047" spans="9:9" x14ac:dyDescent="0.25">
      <c r="I21047" t="str">
        <f t="shared" si="360"/>
        <v/>
      </c>
    </row>
    <row r="21048" spans="9:9" x14ac:dyDescent="0.25">
      <c r="I21048" t="str">
        <f t="shared" si="360"/>
        <v/>
      </c>
    </row>
    <row r="21049" spans="9:9" x14ac:dyDescent="0.25">
      <c r="I21049" t="str">
        <f t="shared" si="360"/>
        <v/>
      </c>
    </row>
    <row r="21050" spans="9:9" x14ac:dyDescent="0.25">
      <c r="I21050" t="str">
        <f t="shared" si="360"/>
        <v/>
      </c>
    </row>
    <row r="21051" spans="9:9" x14ac:dyDescent="0.25">
      <c r="I21051" t="str">
        <f t="shared" si="360"/>
        <v/>
      </c>
    </row>
    <row r="21052" spans="9:9" x14ac:dyDescent="0.25">
      <c r="I21052" t="str">
        <f t="shared" si="360"/>
        <v/>
      </c>
    </row>
    <row r="21053" spans="9:9" x14ac:dyDescent="0.25">
      <c r="I21053" t="str">
        <f t="shared" si="360"/>
        <v/>
      </c>
    </row>
    <row r="21054" spans="9:9" x14ac:dyDescent="0.25">
      <c r="I21054" t="str">
        <f t="shared" si="360"/>
        <v/>
      </c>
    </row>
    <row r="21055" spans="9:9" x14ac:dyDescent="0.25">
      <c r="I21055" t="str">
        <f t="shared" si="360"/>
        <v/>
      </c>
    </row>
    <row r="21056" spans="9:9" x14ac:dyDescent="0.25">
      <c r="I21056" t="str">
        <f t="shared" si="360"/>
        <v/>
      </c>
    </row>
    <row r="21057" spans="9:9" x14ac:dyDescent="0.25">
      <c r="I21057" t="str">
        <f t="shared" si="360"/>
        <v/>
      </c>
    </row>
    <row r="21058" spans="9:9" x14ac:dyDescent="0.25">
      <c r="I21058" t="str">
        <f t="shared" si="360"/>
        <v/>
      </c>
    </row>
    <row r="21059" spans="9:9" x14ac:dyDescent="0.25">
      <c r="I21059" t="str">
        <f t="shared" si="360"/>
        <v/>
      </c>
    </row>
    <row r="21060" spans="9:9" x14ac:dyDescent="0.25">
      <c r="I21060" t="str">
        <f t="shared" si="360"/>
        <v/>
      </c>
    </row>
    <row r="21061" spans="9:9" x14ac:dyDescent="0.25">
      <c r="I21061" t="str">
        <f t="shared" si="360"/>
        <v/>
      </c>
    </row>
    <row r="21062" spans="9:9" x14ac:dyDescent="0.25">
      <c r="I21062" t="str">
        <f t="shared" ref="I21062:I21125" si="361">IF(OR(H21062="",H21062="(blank)"),"",1)</f>
        <v/>
      </c>
    </row>
    <row r="21063" spans="9:9" x14ac:dyDescent="0.25">
      <c r="I21063" t="str">
        <f t="shared" si="361"/>
        <v/>
      </c>
    </row>
    <row r="21064" spans="9:9" x14ac:dyDescent="0.25">
      <c r="I21064" t="str">
        <f t="shared" si="361"/>
        <v/>
      </c>
    </row>
    <row r="21065" spans="9:9" x14ac:dyDescent="0.25">
      <c r="I21065" t="str">
        <f t="shared" si="361"/>
        <v/>
      </c>
    </row>
    <row r="21066" spans="9:9" x14ac:dyDescent="0.25">
      <c r="I21066" t="str">
        <f t="shared" si="361"/>
        <v/>
      </c>
    </row>
    <row r="21067" spans="9:9" x14ac:dyDescent="0.25">
      <c r="I21067" t="str">
        <f t="shared" si="361"/>
        <v/>
      </c>
    </row>
    <row r="21068" spans="9:9" x14ac:dyDescent="0.25">
      <c r="I21068" t="str">
        <f t="shared" si="361"/>
        <v/>
      </c>
    </row>
    <row r="21069" spans="9:9" x14ac:dyDescent="0.25">
      <c r="I21069" t="str">
        <f t="shared" si="361"/>
        <v/>
      </c>
    </row>
    <row r="21070" spans="9:9" x14ac:dyDescent="0.25">
      <c r="I21070" t="str">
        <f t="shared" si="361"/>
        <v/>
      </c>
    </row>
    <row r="21071" spans="9:9" x14ac:dyDescent="0.25">
      <c r="I21071" t="str">
        <f t="shared" si="361"/>
        <v/>
      </c>
    </row>
    <row r="21072" spans="9:9" x14ac:dyDescent="0.25">
      <c r="I21072" t="str">
        <f t="shared" si="361"/>
        <v/>
      </c>
    </row>
    <row r="21073" spans="9:9" x14ac:dyDescent="0.25">
      <c r="I21073" t="str">
        <f t="shared" si="361"/>
        <v/>
      </c>
    </row>
    <row r="21074" spans="9:9" x14ac:dyDescent="0.25">
      <c r="I21074" t="str">
        <f t="shared" si="361"/>
        <v/>
      </c>
    </row>
    <row r="21075" spans="9:9" x14ac:dyDescent="0.25">
      <c r="I21075" t="str">
        <f t="shared" si="361"/>
        <v/>
      </c>
    </row>
    <row r="21076" spans="9:9" x14ac:dyDescent="0.25">
      <c r="I21076" t="str">
        <f t="shared" si="361"/>
        <v/>
      </c>
    </row>
    <row r="21077" spans="9:9" x14ac:dyDescent="0.25">
      <c r="I21077" t="str">
        <f t="shared" si="361"/>
        <v/>
      </c>
    </row>
    <row r="21078" spans="9:9" x14ac:dyDescent="0.25">
      <c r="I21078" t="str">
        <f t="shared" si="361"/>
        <v/>
      </c>
    </row>
    <row r="21079" spans="9:9" x14ac:dyDescent="0.25">
      <c r="I21079" t="str">
        <f t="shared" si="361"/>
        <v/>
      </c>
    </row>
    <row r="21080" spans="9:9" x14ac:dyDescent="0.25">
      <c r="I21080" t="str">
        <f t="shared" si="361"/>
        <v/>
      </c>
    </row>
    <row r="21081" spans="9:9" x14ac:dyDescent="0.25">
      <c r="I21081" t="str">
        <f t="shared" si="361"/>
        <v/>
      </c>
    </row>
    <row r="21082" spans="9:9" x14ac:dyDescent="0.25">
      <c r="I21082" t="str">
        <f t="shared" si="361"/>
        <v/>
      </c>
    </row>
    <row r="21083" spans="9:9" x14ac:dyDescent="0.25">
      <c r="I21083" t="str">
        <f t="shared" si="361"/>
        <v/>
      </c>
    </row>
    <row r="21084" spans="9:9" x14ac:dyDescent="0.25">
      <c r="I21084" t="str">
        <f t="shared" si="361"/>
        <v/>
      </c>
    </row>
    <row r="21085" spans="9:9" x14ac:dyDescent="0.25">
      <c r="I21085" t="str">
        <f t="shared" si="361"/>
        <v/>
      </c>
    </row>
    <row r="21086" spans="9:9" x14ac:dyDescent="0.25">
      <c r="I21086" t="str">
        <f t="shared" si="361"/>
        <v/>
      </c>
    </row>
    <row r="21087" spans="9:9" x14ac:dyDescent="0.25">
      <c r="I21087" t="str">
        <f t="shared" si="361"/>
        <v/>
      </c>
    </row>
    <row r="21088" spans="9:9" x14ac:dyDescent="0.25">
      <c r="I21088" t="str">
        <f t="shared" si="361"/>
        <v/>
      </c>
    </row>
    <row r="21089" spans="9:9" x14ac:dyDescent="0.25">
      <c r="I21089" t="str">
        <f t="shared" si="361"/>
        <v/>
      </c>
    </row>
    <row r="21090" spans="9:9" x14ac:dyDescent="0.25">
      <c r="I21090" t="str">
        <f t="shared" si="361"/>
        <v/>
      </c>
    </row>
    <row r="21091" spans="9:9" x14ac:dyDescent="0.25">
      <c r="I21091" t="str">
        <f t="shared" si="361"/>
        <v/>
      </c>
    </row>
    <row r="21092" spans="9:9" x14ac:dyDescent="0.25">
      <c r="I21092" t="str">
        <f t="shared" si="361"/>
        <v/>
      </c>
    </row>
    <row r="21093" spans="9:9" x14ac:dyDescent="0.25">
      <c r="I21093" t="str">
        <f t="shared" si="361"/>
        <v/>
      </c>
    </row>
    <row r="21094" spans="9:9" x14ac:dyDescent="0.25">
      <c r="I21094" t="str">
        <f t="shared" si="361"/>
        <v/>
      </c>
    </row>
    <row r="21095" spans="9:9" x14ac:dyDescent="0.25">
      <c r="I21095" t="str">
        <f t="shared" si="361"/>
        <v/>
      </c>
    </row>
    <row r="21096" spans="9:9" x14ac:dyDescent="0.25">
      <c r="I21096" t="str">
        <f t="shared" si="361"/>
        <v/>
      </c>
    </row>
    <row r="21097" spans="9:9" x14ac:dyDescent="0.25">
      <c r="I21097" t="str">
        <f t="shared" si="361"/>
        <v/>
      </c>
    </row>
    <row r="21098" spans="9:9" x14ac:dyDescent="0.25">
      <c r="I21098" t="str">
        <f t="shared" si="361"/>
        <v/>
      </c>
    </row>
    <row r="21099" spans="9:9" x14ac:dyDescent="0.25">
      <c r="I21099" t="str">
        <f t="shared" si="361"/>
        <v/>
      </c>
    </row>
    <row r="21100" spans="9:9" x14ac:dyDescent="0.25">
      <c r="I21100" t="str">
        <f t="shared" si="361"/>
        <v/>
      </c>
    </row>
    <row r="21101" spans="9:9" x14ac:dyDescent="0.25">
      <c r="I21101" t="str">
        <f t="shared" si="361"/>
        <v/>
      </c>
    </row>
    <row r="21102" spans="9:9" x14ac:dyDescent="0.25">
      <c r="I21102" t="str">
        <f t="shared" si="361"/>
        <v/>
      </c>
    </row>
    <row r="21103" spans="9:9" x14ac:dyDescent="0.25">
      <c r="I21103" t="str">
        <f t="shared" si="361"/>
        <v/>
      </c>
    </row>
    <row r="21104" spans="9:9" x14ac:dyDescent="0.25">
      <c r="I21104" t="str">
        <f t="shared" si="361"/>
        <v/>
      </c>
    </row>
    <row r="21105" spans="9:9" x14ac:dyDescent="0.25">
      <c r="I21105" t="str">
        <f t="shared" si="361"/>
        <v/>
      </c>
    </row>
    <row r="21106" spans="9:9" x14ac:dyDescent="0.25">
      <c r="I21106" t="str">
        <f t="shared" si="361"/>
        <v/>
      </c>
    </row>
    <row r="21107" spans="9:9" x14ac:dyDescent="0.25">
      <c r="I21107" t="str">
        <f t="shared" si="361"/>
        <v/>
      </c>
    </row>
    <row r="21108" spans="9:9" x14ac:dyDescent="0.25">
      <c r="I21108" t="str">
        <f t="shared" si="361"/>
        <v/>
      </c>
    </row>
    <row r="21109" spans="9:9" x14ac:dyDescent="0.25">
      <c r="I21109" t="str">
        <f t="shared" si="361"/>
        <v/>
      </c>
    </row>
    <row r="21110" spans="9:9" x14ac:dyDescent="0.25">
      <c r="I21110" t="str">
        <f t="shared" si="361"/>
        <v/>
      </c>
    </row>
    <row r="21111" spans="9:9" x14ac:dyDescent="0.25">
      <c r="I21111" t="str">
        <f t="shared" si="361"/>
        <v/>
      </c>
    </row>
    <row r="21112" spans="9:9" x14ac:dyDescent="0.25">
      <c r="I21112" t="str">
        <f t="shared" si="361"/>
        <v/>
      </c>
    </row>
    <row r="21113" spans="9:9" x14ac:dyDescent="0.25">
      <c r="I21113" t="str">
        <f t="shared" si="361"/>
        <v/>
      </c>
    </row>
    <row r="21114" spans="9:9" x14ac:dyDescent="0.25">
      <c r="I21114" t="str">
        <f t="shared" si="361"/>
        <v/>
      </c>
    </row>
    <row r="21115" spans="9:9" x14ac:dyDescent="0.25">
      <c r="I21115" t="str">
        <f t="shared" si="361"/>
        <v/>
      </c>
    </row>
    <row r="21116" spans="9:9" x14ac:dyDescent="0.25">
      <c r="I21116" t="str">
        <f t="shared" si="361"/>
        <v/>
      </c>
    </row>
    <row r="21117" spans="9:9" x14ac:dyDescent="0.25">
      <c r="I21117" t="str">
        <f t="shared" si="361"/>
        <v/>
      </c>
    </row>
    <row r="21118" spans="9:9" x14ac:dyDescent="0.25">
      <c r="I21118" t="str">
        <f t="shared" si="361"/>
        <v/>
      </c>
    </row>
    <row r="21119" spans="9:9" x14ac:dyDescent="0.25">
      <c r="I21119" t="str">
        <f t="shared" si="361"/>
        <v/>
      </c>
    </row>
    <row r="21120" spans="9:9" x14ac:dyDescent="0.25">
      <c r="I21120" t="str">
        <f t="shared" si="361"/>
        <v/>
      </c>
    </row>
    <row r="21121" spans="9:9" x14ac:dyDescent="0.25">
      <c r="I21121" t="str">
        <f t="shared" si="361"/>
        <v/>
      </c>
    </row>
    <row r="21122" spans="9:9" x14ac:dyDescent="0.25">
      <c r="I21122" t="str">
        <f t="shared" si="361"/>
        <v/>
      </c>
    </row>
    <row r="21123" spans="9:9" x14ac:dyDescent="0.25">
      <c r="I21123" t="str">
        <f t="shared" si="361"/>
        <v/>
      </c>
    </row>
    <row r="21124" spans="9:9" x14ac:dyDescent="0.25">
      <c r="I21124" t="str">
        <f t="shared" si="361"/>
        <v/>
      </c>
    </row>
    <row r="21125" spans="9:9" x14ac:dyDescent="0.25">
      <c r="I21125" t="str">
        <f t="shared" si="361"/>
        <v/>
      </c>
    </row>
    <row r="21126" spans="9:9" x14ac:dyDescent="0.25">
      <c r="I21126" t="str">
        <f t="shared" ref="I21126:I21189" si="362">IF(OR(H21126="",H21126="(blank)"),"",1)</f>
        <v/>
      </c>
    </row>
    <row r="21127" spans="9:9" x14ac:dyDescent="0.25">
      <c r="I21127" t="str">
        <f t="shared" si="362"/>
        <v/>
      </c>
    </row>
    <row r="21128" spans="9:9" x14ac:dyDescent="0.25">
      <c r="I21128" t="str">
        <f t="shared" si="362"/>
        <v/>
      </c>
    </row>
    <row r="21129" spans="9:9" x14ac:dyDescent="0.25">
      <c r="I21129" t="str">
        <f t="shared" si="362"/>
        <v/>
      </c>
    </row>
    <row r="21130" spans="9:9" x14ac:dyDescent="0.25">
      <c r="I21130" t="str">
        <f t="shared" si="362"/>
        <v/>
      </c>
    </row>
    <row r="21131" spans="9:9" x14ac:dyDescent="0.25">
      <c r="I21131" t="str">
        <f t="shared" si="362"/>
        <v/>
      </c>
    </row>
    <row r="21132" spans="9:9" x14ac:dyDescent="0.25">
      <c r="I21132" t="str">
        <f t="shared" si="362"/>
        <v/>
      </c>
    </row>
    <row r="21133" spans="9:9" x14ac:dyDescent="0.25">
      <c r="I21133" t="str">
        <f t="shared" si="362"/>
        <v/>
      </c>
    </row>
    <row r="21134" spans="9:9" x14ac:dyDescent="0.25">
      <c r="I21134" t="str">
        <f t="shared" si="362"/>
        <v/>
      </c>
    </row>
    <row r="21135" spans="9:9" x14ac:dyDescent="0.25">
      <c r="I21135" t="str">
        <f t="shared" si="362"/>
        <v/>
      </c>
    </row>
    <row r="21136" spans="9:9" x14ac:dyDescent="0.25">
      <c r="I21136" t="str">
        <f t="shared" si="362"/>
        <v/>
      </c>
    </row>
    <row r="21137" spans="9:9" x14ac:dyDescent="0.25">
      <c r="I21137" t="str">
        <f t="shared" si="362"/>
        <v/>
      </c>
    </row>
    <row r="21138" spans="9:9" x14ac:dyDescent="0.25">
      <c r="I21138" t="str">
        <f t="shared" si="362"/>
        <v/>
      </c>
    </row>
    <row r="21139" spans="9:9" x14ac:dyDescent="0.25">
      <c r="I21139" t="str">
        <f t="shared" si="362"/>
        <v/>
      </c>
    </row>
    <row r="21140" spans="9:9" x14ac:dyDescent="0.25">
      <c r="I21140" t="str">
        <f t="shared" si="362"/>
        <v/>
      </c>
    </row>
    <row r="21141" spans="9:9" x14ac:dyDescent="0.25">
      <c r="I21141" t="str">
        <f t="shared" si="362"/>
        <v/>
      </c>
    </row>
    <row r="21142" spans="9:9" x14ac:dyDescent="0.25">
      <c r="I21142" t="str">
        <f t="shared" si="362"/>
        <v/>
      </c>
    </row>
    <row r="21143" spans="9:9" x14ac:dyDescent="0.25">
      <c r="I21143" t="str">
        <f t="shared" si="362"/>
        <v/>
      </c>
    </row>
    <row r="21144" spans="9:9" x14ac:dyDescent="0.25">
      <c r="I21144" t="str">
        <f t="shared" si="362"/>
        <v/>
      </c>
    </row>
    <row r="21145" spans="9:9" x14ac:dyDescent="0.25">
      <c r="I21145" t="str">
        <f t="shared" si="362"/>
        <v/>
      </c>
    </row>
    <row r="21146" spans="9:9" x14ac:dyDescent="0.25">
      <c r="I21146" t="str">
        <f t="shared" si="362"/>
        <v/>
      </c>
    </row>
    <row r="21147" spans="9:9" x14ac:dyDescent="0.25">
      <c r="I21147" t="str">
        <f t="shared" si="362"/>
        <v/>
      </c>
    </row>
    <row r="21148" spans="9:9" x14ac:dyDescent="0.25">
      <c r="I21148" t="str">
        <f t="shared" si="362"/>
        <v/>
      </c>
    </row>
    <row r="21149" spans="9:9" x14ac:dyDescent="0.25">
      <c r="I21149" t="str">
        <f t="shared" si="362"/>
        <v/>
      </c>
    </row>
    <row r="21150" spans="9:9" x14ac:dyDescent="0.25">
      <c r="I21150" t="str">
        <f t="shared" si="362"/>
        <v/>
      </c>
    </row>
    <row r="21151" spans="9:9" x14ac:dyDescent="0.25">
      <c r="I21151" t="str">
        <f t="shared" si="362"/>
        <v/>
      </c>
    </row>
    <row r="21152" spans="9:9" x14ac:dyDescent="0.25">
      <c r="I21152" t="str">
        <f t="shared" si="362"/>
        <v/>
      </c>
    </row>
    <row r="21153" spans="9:9" x14ac:dyDescent="0.25">
      <c r="I21153" t="str">
        <f t="shared" si="362"/>
        <v/>
      </c>
    </row>
    <row r="21154" spans="9:9" x14ac:dyDescent="0.25">
      <c r="I21154" t="str">
        <f t="shared" si="362"/>
        <v/>
      </c>
    </row>
    <row r="21155" spans="9:9" x14ac:dyDescent="0.25">
      <c r="I21155" t="str">
        <f t="shared" si="362"/>
        <v/>
      </c>
    </row>
    <row r="21156" spans="9:9" x14ac:dyDescent="0.25">
      <c r="I21156" t="str">
        <f t="shared" si="362"/>
        <v/>
      </c>
    </row>
    <row r="21157" spans="9:9" x14ac:dyDescent="0.25">
      <c r="I21157" t="str">
        <f t="shared" si="362"/>
        <v/>
      </c>
    </row>
    <row r="21158" spans="9:9" x14ac:dyDescent="0.25">
      <c r="I21158" t="str">
        <f t="shared" si="362"/>
        <v/>
      </c>
    </row>
    <row r="21159" spans="9:9" x14ac:dyDescent="0.25">
      <c r="I21159" t="str">
        <f t="shared" si="362"/>
        <v/>
      </c>
    </row>
    <row r="21160" spans="9:9" x14ac:dyDescent="0.25">
      <c r="I21160" t="str">
        <f t="shared" si="362"/>
        <v/>
      </c>
    </row>
    <row r="21161" spans="9:9" x14ac:dyDescent="0.25">
      <c r="I21161" t="str">
        <f t="shared" si="362"/>
        <v/>
      </c>
    </row>
    <row r="21162" spans="9:9" x14ac:dyDescent="0.25">
      <c r="I21162" t="str">
        <f t="shared" si="362"/>
        <v/>
      </c>
    </row>
    <row r="21163" spans="9:9" x14ac:dyDescent="0.25">
      <c r="I21163" t="str">
        <f t="shared" si="362"/>
        <v/>
      </c>
    </row>
    <row r="21164" spans="9:9" x14ac:dyDescent="0.25">
      <c r="I21164" t="str">
        <f t="shared" si="362"/>
        <v/>
      </c>
    </row>
    <row r="21165" spans="9:9" x14ac:dyDescent="0.25">
      <c r="I21165" t="str">
        <f t="shared" si="362"/>
        <v/>
      </c>
    </row>
    <row r="21166" spans="9:9" x14ac:dyDescent="0.25">
      <c r="I21166" t="str">
        <f t="shared" si="362"/>
        <v/>
      </c>
    </row>
    <row r="21167" spans="9:9" x14ac:dyDescent="0.25">
      <c r="I21167" t="str">
        <f t="shared" si="362"/>
        <v/>
      </c>
    </row>
    <row r="21168" spans="9:9" x14ac:dyDescent="0.25">
      <c r="I21168" t="str">
        <f t="shared" si="362"/>
        <v/>
      </c>
    </row>
    <row r="21169" spans="9:9" x14ac:dyDescent="0.25">
      <c r="I21169" t="str">
        <f t="shared" si="362"/>
        <v/>
      </c>
    </row>
    <row r="21170" spans="9:9" x14ac:dyDescent="0.25">
      <c r="I21170" t="str">
        <f t="shared" si="362"/>
        <v/>
      </c>
    </row>
    <row r="21171" spans="9:9" x14ac:dyDescent="0.25">
      <c r="I21171" t="str">
        <f t="shared" si="362"/>
        <v/>
      </c>
    </row>
    <row r="21172" spans="9:9" x14ac:dyDescent="0.25">
      <c r="I21172" t="str">
        <f t="shared" si="362"/>
        <v/>
      </c>
    </row>
    <row r="21173" spans="9:9" x14ac:dyDescent="0.25">
      <c r="I21173" t="str">
        <f t="shared" si="362"/>
        <v/>
      </c>
    </row>
    <row r="21174" spans="9:9" x14ac:dyDescent="0.25">
      <c r="I21174" t="str">
        <f t="shared" si="362"/>
        <v/>
      </c>
    </row>
    <row r="21175" spans="9:9" x14ac:dyDescent="0.25">
      <c r="I21175" t="str">
        <f t="shared" si="362"/>
        <v/>
      </c>
    </row>
    <row r="21176" spans="9:9" x14ac:dyDescent="0.25">
      <c r="I21176" t="str">
        <f t="shared" si="362"/>
        <v/>
      </c>
    </row>
    <row r="21177" spans="9:9" x14ac:dyDescent="0.25">
      <c r="I21177" t="str">
        <f t="shared" si="362"/>
        <v/>
      </c>
    </row>
    <row r="21178" spans="9:9" x14ac:dyDescent="0.25">
      <c r="I21178" t="str">
        <f t="shared" si="362"/>
        <v/>
      </c>
    </row>
    <row r="21179" spans="9:9" x14ac:dyDescent="0.25">
      <c r="I21179" t="str">
        <f t="shared" si="362"/>
        <v/>
      </c>
    </row>
    <row r="21180" spans="9:9" x14ac:dyDescent="0.25">
      <c r="I21180" t="str">
        <f t="shared" si="362"/>
        <v/>
      </c>
    </row>
    <row r="21181" spans="9:9" x14ac:dyDescent="0.25">
      <c r="I21181" t="str">
        <f t="shared" si="362"/>
        <v/>
      </c>
    </row>
    <row r="21182" spans="9:9" x14ac:dyDescent="0.25">
      <c r="I21182" t="str">
        <f t="shared" si="362"/>
        <v/>
      </c>
    </row>
    <row r="21183" spans="9:9" x14ac:dyDescent="0.25">
      <c r="I21183" t="str">
        <f t="shared" si="362"/>
        <v/>
      </c>
    </row>
    <row r="21184" spans="9:9" x14ac:dyDescent="0.25">
      <c r="I21184" t="str">
        <f t="shared" si="362"/>
        <v/>
      </c>
    </row>
    <row r="21185" spans="9:9" x14ac:dyDescent="0.25">
      <c r="I21185" t="str">
        <f t="shared" si="362"/>
        <v/>
      </c>
    </row>
    <row r="21186" spans="9:9" x14ac:dyDescent="0.25">
      <c r="I21186" t="str">
        <f t="shared" si="362"/>
        <v/>
      </c>
    </row>
    <row r="21187" spans="9:9" x14ac:dyDescent="0.25">
      <c r="I21187" t="str">
        <f t="shared" si="362"/>
        <v/>
      </c>
    </row>
    <row r="21188" spans="9:9" x14ac:dyDescent="0.25">
      <c r="I21188" t="str">
        <f t="shared" si="362"/>
        <v/>
      </c>
    </row>
    <row r="21189" spans="9:9" x14ac:dyDescent="0.25">
      <c r="I21189" t="str">
        <f t="shared" si="362"/>
        <v/>
      </c>
    </row>
    <row r="21190" spans="9:9" x14ac:dyDescent="0.25">
      <c r="I21190" t="str">
        <f t="shared" ref="I21190:I21253" si="363">IF(OR(H21190="",H21190="(blank)"),"",1)</f>
        <v/>
      </c>
    </row>
    <row r="21191" spans="9:9" x14ac:dyDescent="0.25">
      <c r="I21191" t="str">
        <f t="shared" si="363"/>
        <v/>
      </c>
    </row>
    <row r="21192" spans="9:9" x14ac:dyDescent="0.25">
      <c r="I21192" t="str">
        <f t="shared" si="363"/>
        <v/>
      </c>
    </row>
    <row r="21193" spans="9:9" x14ac:dyDescent="0.25">
      <c r="I21193" t="str">
        <f t="shared" si="363"/>
        <v/>
      </c>
    </row>
    <row r="21194" spans="9:9" x14ac:dyDescent="0.25">
      <c r="I21194" t="str">
        <f t="shared" si="363"/>
        <v/>
      </c>
    </row>
    <row r="21195" spans="9:9" x14ac:dyDescent="0.25">
      <c r="I21195" t="str">
        <f t="shared" si="363"/>
        <v/>
      </c>
    </row>
    <row r="21196" spans="9:9" x14ac:dyDescent="0.25">
      <c r="I21196" t="str">
        <f t="shared" si="363"/>
        <v/>
      </c>
    </row>
    <row r="21197" spans="9:9" x14ac:dyDescent="0.25">
      <c r="I21197" t="str">
        <f t="shared" si="363"/>
        <v/>
      </c>
    </row>
    <row r="21198" spans="9:9" x14ac:dyDescent="0.25">
      <c r="I21198" t="str">
        <f t="shared" si="363"/>
        <v/>
      </c>
    </row>
    <row r="21199" spans="9:9" x14ac:dyDescent="0.25">
      <c r="I21199" t="str">
        <f t="shared" si="363"/>
        <v/>
      </c>
    </row>
    <row r="21200" spans="9:9" x14ac:dyDescent="0.25">
      <c r="I21200" t="str">
        <f t="shared" si="363"/>
        <v/>
      </c>
    </row>
    <row r="21201" spans="9:9" x14ac:dyDescent="0.25">
      <c r="I21201" t="str">
        <f t="shared" si="363"/>
        <v/>
      </c>
    </row>
    <row r="21202" spans="9:9" x14ac:dyDescent="0.25">
      <c r="I21202" t="str">
        <f t="shared" si="363"/>
        <v/>
      </c>
    </row>
    <row r="21203" spans="9:9" x14ac:dyDescent="0.25">
      <c r="I21203" t="str">
        <f t="shared" si="363"/>
        <v/>
      </c>
    </row>
    <row r="21204" spans="9:9" x14ac:dyDescent="0.25">
      <c r="I21204" t="str">
        <f t="shared" si="363"/>
        <v/>
      </c>
    </row>
    <row r="21205" spans="9:9" x14ac:dyDescent="0.25">
      <c r="I21205" t="str">
        <f t="shared" si="363"/>
        <v/>
      </c>
    </row>
    <row r="21206" spans="9:9" x14ac:dyDescent="0.25">
      <c r="I21206" t="str">
        <f t="shared" si="363"/>
        <v/>
      </c>
    </row>
    <row r="21207" spans="9:9" x14ac:dyDescent="0.25">
      <c r="I21207" t="str">
        <f t="shared" si="363"/>
        <v/>
      </c>
    </row>
    <row r="21208" spans="9:9" x14ac:dyDescent="0.25">
      <c r="I21208" t="str">
        <f t="shared" si="363"/>
        <v/>
      </c>
    </row>
    <row r="21209" spans="9:9" x14ac:dyDescent="0.25">
      <c r="I21209" t="str">
        <f t="shared" si="363"/>
        <v/>
      </c>
    </row>
    <row r="21210" spans="9:9" x14ac:dyDescent="0.25">
      <c r="I21210" t="str">
        <f t="shared" si="363"/>
        <v/>
      </c>
    </row>
    <row r="21211" spans="9:9" x14ac:dyDescent="0.25">
      <c r="I21211" t="str">
        <f t="shared" si="363"/>
        <v/>
      </c>
    </row>
    <row r="21212" spans="9:9" x14ac:dyDescent="0.25">
      <c r="I21212" t="str">
        <f t="shared" si="363"/>
        <v/>
      </c>
    </row>
    <row r="21213" spans="9:9" x14ac:dyDescent="0.25">
      <c r="I21213" t="str">
        <f t="shared" si="363"/>
        <v/>
      </c>
    </row>
    <row r="21214" spans="9:9" x14ac:dyDescent="0.25">
      <c r="I21214" t="str">
        <f t="shared" si="363"/>
        <v/>
      </c>
    </row>
    <row r="21215" spans="9:9" x14ac:dyDescent="0.25">
      <c r="I21215" t="str">
        <f t="shared" si="363"/>
        <v/>
      </c>
    </row>
    <row r="21216" spans="9:9" x14ac:dyDescent="0.25">
      <c r="I21216" t="str">
        <f t="shared" si="363"/>
        <v/>
      </c>
    </row>
    <row r="21217" spans="9:9" x14ac:dyDescent="0.25">
      <c r="I21217" t="str">
        <f t="shared" si="363"/>
        <v/>
      </c>
    </row>
    <row r="21218" spans="9:9" x14ac:dyDescent="0.25">
      <c r="I21218" t="str">
        <f t="shared" si="363"/>
        <v/>
      </c>
    </row>
    <row r="21219" spans="9:9" x14ac:dyDescent="0.25">
      <c r="I21219" t="str">
        <f t="shared" si="363"/>
        <v/>
      </c>
    </row>
    <row r="21220" spans="9:9" x14ac:dyDescent="0.25">
      <c r="I21220" t="str">
        <f t="shared" si="363"/>
        <v/>
      </c>
    </row>
    <row r="21221" spans="9:9" x14ac:dyDescent="0.25">
      <c r="I21221" t="str">
        <f t="shared" si="363"/>
        <v/>
      </c>
    </row>
    <row r="21222" spans="9:9" x14ac:dyDescent="0.25">
      <c r="I21222" t="str">
        <f t="shared" si="363"/>
        <v/>
      </c>
    </row>
    <row r="21223" spans="9:9" x14ac:dyDescent="0.25">
      <c r="I21223" t="str">
        <f t="shared" si="363"/>
        <v/>
      </c>
    </row>
    <row r="21224" spans="9:9" x14ac:dyDescent="0.25">
      <c r="I21224" t="str">
        <f t="shared" si="363"/>
        <v/>
      </c>
    </row>
    <row r="21225" spans="9:9" x14ac:dyDescent="0.25">
      <c r="I21225" t="str">
        <f t="shared" si="363"/>
        <v/>
      </c>
    </row>
    <row r="21226" spans="9:9" x14ac:dyDescent="0.25">
      <c r="I21226" t="str">
        <f t="shared" si="363"/>
        <v/>
      </c>
    </row>
    <row r="21227" spans="9:9" x14ac:dyDescent="0.25">
      <c r="I21227" t="str">
        <f t="shared" si="363"/>
        <v/>
      </c>
    </row>
    <row r="21228" spans="9:9" x14ac:dyDescent="0.25">
      <c r="I21228" t="str">
        <f t="shared" si="363"/>
        <v/>
      </c>
    </row>
    <row r="21229" spans="9:9" x14ac:dyDescent="0.25">
      <c r="I21229" t="str">
        <f t="shared" si="363"/>
        <v/>
      </c>
    </row>
    <row r="21230" spans="9:9" x14ac:dyDescent="0.25">
      <c r="I21230" t="str">
        <f t="shared" si="363"/>
        <v/>
      </c>
    </row>
    <row r="21231" spans="9:9" x14ac:dyDescent="0.25">
      <c r="I21231" t="str">
        <f t="shared" si="363"/>
        <v/>
      </c>
    </row>
    <row r="21232" spans="9:9" x14ac:dyDescent="0.25">
      <c r="I21232" t="str">
        <f t="shared" si="363"/>
        <v/>
      </c>
    </row>
    <row r="21233" spans="9:9" x14ac:dyDescent="0.25">
      <c r="I21233" t="str">
        <f t="shared" si="363"/>
        <v/>
      </c>
    </row>
    <row r="21234" spans="9:9" x14ac:dyDescent="0.25">
      <c r="I21234" t="str">
        <f t="shared" si="363"/>
        <v/>
      </c>
    </row>
    <row r="21235" spans="9:9" x14ac:dyDescent="0.25">
      <c r="I21235" t="str">
        <f t="shared" si="363"/>
        <v/>
      </c>
    </row>
    <row r="21236" spans="9:9" x14ac:dyDescent="0.25">
      <c r="I21236" t="str">
        <f t="shared" si="363"/>
        <v/>
      </c>
    </row>
    <row r="21237" spans="9:9" x14ac:dyDescent="0.25">
      <c r="I21237" t="str">
        <f t="shared" si="363"/>
        <v/>
      </c>
    </row>
    <row r="21238" spans="9:9" x14ac:dyDescent="0.25">
      <c r="I21238" t="str">
        <f t="shared" si="363"/>
        <v/>
      </c>
    </row>
    <row r="21239" spans="9:9" x14ac:dyDescent="0.25">
      <c r="I21239" t="str">
        <f t="shared" si="363"/>
        <v/>
      </c>
    </row>
    <row r="21240" spans="9:9" x14ac:dyDescent="0.25">
      <c r="I21240" t="str">
        <f t="shared" si="363"/>
        <v/>
      </c>
    </row>
    <row r="21241" spans="9:9" x14ac:dyDescent="0.25">
      <c r="I21241" t="str">
        <f t="shared" si="363"/>
        <v/>
      </c>
    </row>
    <row r="21242" spans="9:9" x14ac:dyDescent="0.25">
      <c r="I21242" t="str">
        <f t="shared" si="363"/>
        <v/>
      </c>
    </row>
    <row r="21243" spans="9:9" x14ac:dyDescent="0.25">
      <c r="I21243" t="str">
        <f t="shared" si="363"/>
        <v/>
      </c>
    </row>
    <row r="21244" spans="9:9" x14ac:dyDescent="0.25">
      <c r="I21244" t="str">
        <f t="shared" si="363"/>
        <v/>
      </c>
    </row>
    <row r="21245" spans="9:9" x14ac:dyDescent="0.25">
      <c r="I21245" t="str">
        <f t="shared" si="363"/>
        <v/>
      </c>
    </row>
    <row r="21246" spans="9:9" x14ac:dyDescent="0.25">
      <c r="I21246" t="str">
        <f t="shared" si="363"/>
        <v/>
      </c>
    </row>
    <row r="21247" spans="9:9" x14ac:dyDescent="0.25">
      <c r="I21247" t="str">
        <f t="shared" si="363"/>
        <v/>
      </c>
    </row>
    <row r="21248" spans="9:9" x14ac:dyDescent="0.25">
      <c r="I21248" t="str">
        <f t="shared" si="363"/>
        <v/>
      </c>
    </row>
    <row r="21249" spans="9:9" x14ac:dyDescent="0.25">
      <c r="I21249" t="str">
        <f t="shared" si="363"/>
        <v/>
      </c>
    </row>
    <row r="21250" spans="9:9" x14ac:dyDescent="0.25">
      <c r="I21250" t="str">
        <f t="shared" si="363"/>
        <v/>
      </c>
    </row>
    <row r="21251" spans="9:9" x14ac:dyDescent="0.25">
      <c r="I21251" t="str">
        <f t="shared" si="363"/>
        <v/>
      </c>
    </row>
    <row r="21252" spans="9:9" x14ac:dyDescent="0.25">
      <c r="I21252" t="str">
        <f t="shared" si="363"/>
        <v/>
      </c>
    </row>
    <row r="21253" spans="9:9" x14ac:dyDescent="0.25">
      <c r="I21253" t="str">
        <f t="shared" si="363"/>
        <v/>
      </c>
    </row>
    <row r="21254" spans="9:9" x14ac:dyDescent="0.25">
      <c r="I21254" t="str">
        <f t="shared" ref="I21254:I21317" si="364">IF(OR(H21254="",H21254="(blank)"),"",1)</f>
        <v/>
      </c>
    </row>
    <row r="21255" spans="9:9" x14ac:dyDescent="0.25">
      <c r="I21255" t="str">
        <f t="shared" si="364"/>
        <v/>
      </c>
    </row>
    <row r="21256" spans="9:9" x14ac:dyDescent="0.25">
      <c r="I21256" t="str">
        <f t="shared" si="364"/>
        <v/>
      </c>
    </row>
    <row r="21257" spans="9:9" x14ac:dyDescent="0.25">
      <c r="I21257" t="str">
        <f t="shared" si="364"/>
        <v/>
      </c>
    </row>
    <row r="21258" spans="9:9" x14ac:dyDescent="0.25">
      <c r="I21258" t="str">
        <f t="shared" si="364"/>
        <v/>
      </c>
    </row>
    <row r="21259" spans="9:9" x14ac:dyDescent="0.25">
      <c r="I21259" t="str">
        <f t="shared" si="364"/>
        <v/>
      </c>
    </row>
    <row r="21260" spans="9:9" x14ac:dyDescent="0.25">
      <c r="I21260" t="str">
        <f t="shared" si="364"/>
        <v/>
      </c>
    </row>
    <row r="21261" spans="9:9" x14ac:dyDescent="0.25">
      <c r="I21261" t="str">
        <f t="shared" si="364"/>
        <v/>
      </c>
    </row>
    <row r="21262" spans="9:9" x14ac:dyDescent="0.25">
      <c r="I21262" t="str">
        <f t="shared" si="364"/>
        <v/>
      </c>
    </row>
    <row r="21263" spans="9:9" x14ac:dyDescent="0.25">
      <c r="I21263" t="str">
        <f t="shared" si="364"/>
        <v/>
      </c>
    </row>
    <row r="21264" spans="9:9" x14ac:dyDescent="0.25">
      <c r="I21264" t="str">
        <f t="shared" si="364"/>
        <v/>
      </c>
    </row>
    <row r="21265" spans="9:9" x14ac:dyDescent="0.25">
      <c r="I21265" t="str">
        <f t="shared" si="364"/>
        <v/>
      </c>
    </row>
    <row r="21266" spans="9:9" x14ac:dyDescent="0.25">
      <c r="I21266" t="str">
        <f t="shared" si="364"/>
        <v/>
      </c>
    </row>
    <row r="21267" spans="9:9" x14ac:dyDescent="0.25">
      <c r="I21267" t="str">
        <f t="shared" si="364"/>
        <v/>
      </c>
    </row>
    <row r="21268" spans="9:9" x14ac:dyDescent="0.25">
      <c r="I21268" t="str">
        <f t="shared" si="364"/>
        <v/>
      </c>
    </row>
    <row r="21269" spans="9:9" x14ac:dyDescent="0.25">
      <c r="I21269" t="str">
        <f t="shared" si="364"/>
        <v/>
      </c>
    </row>
    <row r="21270" spans="9:9" x14ac:dyDescent="0.25">
      <c r="I21270" t="str">
        <f t="shared" si="364"/>
        <v/>
      </c>
    </row>
    <row r="21271" spans="9:9" x14ac:dyDescent="0.25">
      <c r="I21271" t="str">
        <f t="shared" si="364"/>
        <v/>
      </c>
    </row>
    <row r="21272" spans="9:9" x14ac:dyDescent="0.25">
      <c r="I21272" t="str">
        <f t="shared" si="364"/>
        <v/>
      </c>
    </row>
    <row r="21273" spans="9:9" x14ac:dyDescent="0.25">
      <c r="I21273" t="str">
        <f t="shared" si="364"/>
        <v/>
      </c>
    </row>
    <row r="21274" spans="9:9" x14ac:dyDescent="0.25">
      <c r="I21274" t="str">
        <f t="shared" si="364"/>
        <v/>
      </c>
    </row>
    <row r="21275" spans="9:9" x14ac:dyDescent="0.25">
      <c r="I21275" t="str">
        <f t="shared" si="364"/>
        <v/>
      </c>
    </row>
    <row r="21276" spans="9:9" x14ac:dyDescent="0.25">
      <c r="I21276" t="str">
        <f t="shared" si="364"/>
        <v/>
      </c>
    </row>
    <row r="21277" spans="9:9" x14ac:dyDescent="0.25">
      <c r="I21277" t="str">
        <f t="shared" si="364"/>
        <v/>
      </c>
    </row>
    <row r="21278" spans="9:9" x14ac:dyDescent="0.25">
      <c r="I21278" t="str">
        <f t="shared" si="364"/>
        <v/>
      </c>
    </row>
    <row r="21279" spans="9:9" x14ac:dyDescent="0.25">
      <c r="I21279" t="str">
        <f t="shared" si="364"/>
        <v/>
      </c>
    </row>
    <row r="21280" spans="9:9" x14ac:dyDescent="0.25">
      <c r="I21280" t="str">
        <f t="shared" si="364"/>
        <v/>
      </c>
    </row>
    <row r="21281" spans="9:9" x14ac:dyDescent="0.25">
      <c r="I21281" t="str">
        <f t="shared" si="364"/>
        <v/>
      </c>
    </row>
    <row r="21282" spans="9:9" x14ac:dyDescent="0.25">
      <c r="I21282" t="str">
        <f t="shared" si="364"/>
        <v/>
      </c>
    </row>
    <row r="21283" spans="9:9" x14ac:dyDescent="0.25">
      <c r="I21283" t="str">
        <f t="shared" si="364"/>
        <v/>
      </c>
    </row>
    <row r="21284" spans="9:9" x14ac:dyDescent="0.25">
      <c r="I21284" t="str">
        <f t="shared" si="364"/>
        <v/>
      </c>
    </row>
    <row r="21285" spans="9:9" x14ac:dyDescent="0.25">
      <c r="I21285" t="str">
        <f t="shared" si="364"/>
        <v/>
      </c>
    </row>
    <row r="21286" spans="9:9" x14ac:dyDescent="0.25">
      <c r="I21286" t="str">
        <f t="shared" si="364"/>
        <v/>
      </c>
    </row>
    <row r="21287" spans="9:9" x14ac:dyDescent="0.25">
      <c r="I21287" t="str">
        <f t="shared" si="364"/>
        <v/>
      </c>
    </row>
    <row r="21288" spans="9:9" x14ac:dyDescent="0.25">
      <c r="I21288" t="str">
        <f t="shared" si="364"/>
        <v/>
      </c>
    </row>
    <row r="21289" spans="9:9" x14ac:dyDescent="0.25">
      <c r="I21289" t="str">
        <f t="shared" si="364"/>
        <v/>
      </c>
    </row>
    <row r="21290" spans="9:9" x14ac:dyDescent="0.25">
      <c r="I21290" t="str">
        <f t="shared" si="364"/>
        <v/>
      </c>
    </row>
    <row r="21291" spans="9:9" x14ac:dyDescent="0.25">
      <c r="I21291" t="str">
        <f t="shared" si="364"/>
        <v/>
      </c>
    </row>
    <row r="21292" spans="9:9" x14ac:dyDescent="0.25">
      <c r="I21292" t="str">
        <f t="shared" si="364"/>
        <v/>
      </c>
    </row>
    <row r="21293" spans="9:9" x14ac:dyDescent="0.25">
      <c r="I21293" t="str">
        <f t="shared" si="364"/>
        <v/>
      </c>
    </row>
    <row r="21294" spans="9:9" x14ac:dyDescent="0.25">
      <c r="I21294" t="str">
        <f t="shared" si="364"/>
        <v/>
      </c>
    </row>
    <row r="21295" spans="9:9" x14ac:dyDescent="0.25">
      <c r="I21295" t="str">
        <f t="shared" si="364"/>
        <v/>
      </c>
    </row>
    <row r="21296" spans="9:9" x14ac:dyDescent="0.25">
      <c r="I21296" t="str">
        <f t="shared" si="364"/>
        <v/>
      </c>
    </row>
    <row r="21297" spans="9:9" x14ac:dyDescent="0.25">
      <c r="I21297" t="str">
        <f t="shared" si="364"/>
        <v/>
      </c>
    </row>
    <row r="21298" spans="9:9" x14ac:dyDescent="0.25">
      <c r="I21298" t="str">
        <f t="shared" si="364"/>
        <v/>
      </c>
    </row>
    <row r="21299" spans="9:9" x14ac:dyDescent="0.25">
      <c r="I21299" t="str">
        <f t="shared" si="364"/>
        <v/>
      </c>
    </row>
    <row r="21300" spans="9:9" x14ac:dyDescent="0.25">
      <c r="I21300" t="str">
        <f t="shared" si="364"/>
        <v/>
      </c>
    </row>
    <row r="21301" spans="9:9" x14ac:dyDescent="0.25">
      <c r="I21301" t="str">
        <f t="shared" si="364"/>
        <v/>
      </c>
    </row>
    <row r="21302" spans="9:9" x14ac:dyDescent="0.25">
      <c r="I21302" t="str">
        <f t="shared" si="364"/>
        <v/>
      </c>
    </row>
    <row r="21303" spans="9:9" x14ac:dyDescent="0.25">
      <c r="I21303" t="str">
        <f t="shared" si="364"/>
        <v/>
      </c>
    </row>
    <row r="21304" spans="9:9" x14ac:dyDescent="0.25">
      <c r="I21304" t="str">
        <f t="shared" si="364"/>
        <v/>
      </c>
    </row>
    <row r="21305" spans="9:9" x14ac:dyDescent="0.25">
      <c r="I21305" t="str">
        <f t="shared" si="364"/>
        <v/>
      </c>
    </row>
    <row r="21306" spans="9:9" x14ac:dyDescent="0.25">
      <c r="I21306" t="str">
        <f t="shared" si="364"/>
        <v/>
      </c>
    </row>
    <row r="21307" spans="9:9" x14ac:dyDescent="0.25">
      <c r="I21307" t="str">
        <f t="shared" si="364"/>
        <v/>
      </c>
    </row>
    <row r="21308" spans="9:9" x14ac:dyDescent="0.25">
      <c r="I21308" t="str">
        <f t="shared" si="364"/>
        <v/>
      </c>
    </row>
    <row r="21309" spans="9:9" x14ac:dyDescent="0.25">
      <c r="I21309" t="str">
        <f t="shared" si="364"/>
        <v/>
      </c>
    </row>
    <row r="21310" spans="9:9" x14ac:dyDescent="0.25">
      <c r="I21310" t="str">
        <f t="shared" si="364"/>
        <v/>
      </c>
    </row>
    <row r="21311" spans="9:9" x14ac:dyDescent="0.25">
      <c r="I21311" t="str">
        <f t="shared" si="364"/>
        <v/>
      </c>
    </row>
    <row r="21312" spans="9:9" x14ac:dyDescent="0.25">
      <c r="I21312" t="str">
        <f t="shared" si="364"/>
        <v/>
      </c>
    </row>
    <row r="21313" spans="9:9" x14ac:dyDescent="0.25">
      <c r="I21313" t="str">
        <f t="shared" si="364"/>
        <v/>
      </c>
    </row>
    <row r="21314" spans="9:9" x14ac:dyDescent="0.25">
      <c r="I21314" t="str">
        <f t="shared" si="364"/>
        <v/>
      </c>
    </row>
    <row r="21315" spans="9:9" x14ac:dyDescent="0.25">
      <c r="I21315" t="str">
        <f t="shared" si="364"/>
        <v/>
      </c>
    </row>
    <row r="21316" spans="9:9" x14ac:dyDescent="0.25">
      <c r="I21316" t="str">
        <f t="shared" si="364"/>
        <v/>
      </c>
    </row>
    <row r="21317" spans="9:9" x14ac:dyDescent="0.25">
      <c r="I21317" t="str">
        <f t="shared" si="364"/>
        <v/>
      </c>
    </row>
    <row r="21318" spans="9:9" x14ac:dyDescent="0.25">
      <c r="I21318" t="str">
        <f t="shared" ref="I21318:I21381" si="365">IF(OR(H21318="",H21318="(blank)"),"",1)</f>
        <v/>
      </c>
    </row>
    <row r="21319" spans="9:9" x14ac:dyDescent="0.25">
      <c r="I21319" t="str">
        <f t="shared" si="365"/>
        <v/>
      </c>
    </row>
    <row r="21320" spans="9:9" x14ac:dyDescent="0.25">
      <c r="I21320" t="str">
        <f t="shared" si="365"/>
        <v/>
      </c>
    </row>
    <row r="21321" spans="9:9" x14ac:dyDescent="0.25">
      <c r="I21321" t="str">
        <f t="shared" si="365"/>
        <v/>
      </c>
    </row>
    <row r="21322" spans="9:9" x14ac:dyDescent="0.25">
      <c r="I21322" t="str">
        <f t="shared" si="365"/>
        <v/>
      </c>
    </row>
    <row r="21323" spans="9:9" x14ac:dyDescent="0.25">
      <c r="I21323" t="str">
        <f t="shared" si="365"/>
        <v/>
      </c>
    </row>
    <row r="21324" spans="9:9" x14ac:dyDescent="0.25">
      <c r="I21324" t="str">
        <f t="shared" si="365"/>
        <v/>
      </c>
    </row>
    <row r="21325" spans="9:9" x14ac:dyDescent="0.25">
      <c r="I21325" t="str">
        <f t="shared" si="365"/>
        <v/>
      </c>
    </row>
    <row r="21326" spans="9:9" x14ac:dyDescent="0.25">
      <c r="I21326" t="str">
        <f t="shared" si="365"/>
        <v/>
      </c>
    </row>
    <row r="21327" spans="9:9" x14ac:dyDescent="0.25">
      <c r="I21327" t="str">
        <f t="shared" si="365"/>
        <v/>
      </c>
    </row>
    <row r="21328" spans="9:9" x14ac:dyDescent="0.25">
      <c r="I21328" t="str">
        <f t="shared" si="365"/>
        <v/>
      </c>
    </row>
    <row r="21329" spans="9:9" x14ac:dyDescent="0.25">
      <c r="I21329" t="str">
        <f t="shared" si="365"/>
        <v/>
      </c>
    </row>
    <row r="21330" spans="9:9" x14ac:dyDescent="0.25">
      <c r="I21330" t="str">
        <f t="shared" si="365"/>
        <v/>
      </c>
    </row>
    <row r="21331" spans="9:9" x14ac:dyDescent="0.25">
      <c r="I21331" t="str">
        <f t="shared" si="365"/>
        <v/>
      </c>
    </row>
    <row r="21332" spans="9:9" x14ac:dyDescent="0.25">
      <c r="I21332" t="str">
        <f t="shared" si="365"/>
        <v/>
      </c>
    </row>
    <row r="21333" spans="9:9" x14ac:dyDescent="0.25">
      <c r="I21333" t="str">
        <f t="shared" si="365"/>
        <v/>
      </c>
    </row>
    <row r="21334" spans="9:9" x14ac:dyDescent="0.25">
      <c r="I21334" t="str">
        <f t="shared" si="365"/>
        <v/>
      </c>
    </row>
    <row r="21335" spans="9:9" x14ac:dyDescent="0.25">
      <c r="I21335" t="str">
        <f t="shared" si="365"/>
        <v/>
      </c>
    </row>
    <row r="21336" spans="9:9" x14ac:dyDescent="0.25">
      <c r="I21336" t="str">
        <f t="shared" si="365"/>
        <v/>
      </c>
    </row>
    <row r="21337" spans="9:9" x14ac:dyDescent="0.25">
      <c r="I21337" t="str">
        <f t="shared" si="365"/>
        <v/>
      </c>
    </row>
    <row r="21338" spans="9:9" x14ac:dyDescent="0.25">
      <c r="I21338" t="str">
        <f t="shared" si="365"/>
        <v/>
      </c>
    </row>
    <row r="21339" spans="9:9" x14ac:dyDescent="0.25">
      <c r="I21339" t="str">
        <f t="shared" si="365"/>
        <v/>
      </c>
    </row>
    <row r="21340" spans="9:9" x14ac:dyDescent="0.25">
      <c r="I21340" t="str">
        <f t="shared" si="365"/>
        <v/>
      </c>
    </row>
    <row r="21341" spans="9:9" x14ac:dyDescent="0.25">
      <c r="I21341" t="str">
        <f t="shared" si="365"/>
        <v/>
      </c>
    </row>
    <row r="21342" spans="9:9" x14ac:dyDescent="0.25">
      <c r="I21342" t="str">
        <f t="shared" si="365"/>
        <v/>
      </c>
    </row>
    <row r="21343" spans="9:9" x14ac:dyDescent="0.25">
      <c r="I21343" t="str">
        <f t="shared" si="365"/>
        <v/>
      </c>
    </row>
    <row r="21344" spans="9:9" x14ac:dyDescent="0.25">
      <c r="I21344" t="str">
        <f t="shared" si="365"/>
        <v/>
      </c>
    </row>
    <row r="21345" spans="9:9" x14ac:dyDescent="0.25">
      <c r="I21345" t="str">
        <f t="shared" si="365"/>
        <v/>
      </c>
    </row>
    <row r="21346" spans="9:9" x14ac:dyDescent="0.25">
      <c r="I21346" t="str">
        <f t="shared" si="365"/>
        <v/>
      </c>
    </row>
    <row r="21347" spans="9:9" x14ac:dyDescent="0.25">
      <c r="I21347" t="str">
        <f t="shared" si="365"/>
        <v/>
      </c>
    </row>
    <row r="21348" spans="9:9" x14ac:dyDescent="0.25">
      <c r="I21348" t="str">
        <f t="shared" si="365"/>
        <v/>
      </c>
    </row>
    <row r="21349" spans="9:9" x14ac:dyDescent="0.25">
      <c r="I21349" t="str">
        <f t="shared" si="365"/>
        <v/>
      </c>
    </row>
    <row r="21350" spans="9:9" x14ac:dyDescent="0.25">
      <c r="I21350" t="str">
        <f t="shared" si="365"/>
        <v/>
      </c>
    </row>
    <row r="21351" spans="9:9" x14ac:dyDescent="0.25">
      <c r="I21351" t="str">
        <f t="shared" si="365"/>
        <v/>
      </c>
    </row>
    <row r="21352" spans="9:9" x14ac:dyDescent="0.25">
      <c r="I21352" t="str">
        <f t="shared" si="365"/>
        <v/>
      </c>
    </row>
    <row r="21353" spans="9:9" x14ac:dyDescent="0.25">
      <c r="I21353" t="str">
        <f t="shared" si="365"/>
        <v/>
      </c>
    </row>
    <row r="21354" spans="9:9" x14ac:dyDescent="0.25">
      <c r="I21354" t="str">
        <f t="shared" si="365"/>
        <v/>
      </c>
    </row>
    <row r="21355" spans="9:9" x14ac:dyDescent="0.25">
      <c r="I21355" t="str">
        <f t="shared" si="365"/>
        <v/>
      </c>
    </row>
    <row r="21356" spans="9:9" x14ac:dyDescent="0.25">
      <c r="I21356" t="str">
        <f t="shared" si="365"/>
        <v/>
      </c>
    </row>
    <row r="21357" spans="9:9" x14ac:dyDescent="0.25">
      <c r="I21357" t="str">
        <f t="shared" si="365"/>
        <v/>
      </c>
    </row>
    <row r="21358" spans="9:9" x14ac:dyDescent="0.25">
      <c r="I21358" t="str">
        <f t="shared" si="365"/>
        <v/>
      </c>
    </row>
    <row r="21359" spans="9:9" x14ac:dyDescent="0.25">
      <c r="I21359" t="str">
        <f t="shared" si="365"/>
        <v/>
      </c>
    </row>
    <row r="21360" spans="9:9" x14ac:dyDescent="0.25">
      <c r="I21360" t="str">
        <f t="shared" si="365"/>
        <v/>
      </c>
    </row>
    <row r="21361" spans="9:9" x14ac:dyDescent="0.25">
      <c r="I21361" t="str">
        <f t="shared" si="365"/>
        <v/>
      </c>
    </row>
    <row r="21362" spans="9:9" x14ac:dyDescent="0.25">
      <c r="I21362" t="str">
        <f t="shared" si="365"/>
        <v/>
      </c>
    </row>
    <row r="21363" spans="9:9" x14ac:dyDescent="0.25">
      <c r="I21363" t="str">
        <f t="shared" si="365"/>
        <v/>
      </c>
    </row>
    <row r="21364" spans="9:9" x14ac:dyDescent="0.25">
      <c r="I21364" t="str">
        <f t="shared" si="365"/>
        <v/>
      </c>
    </row>
    <row r="21365" spans="9:9" x14ac:dyDescent="0.25">
      <c r="I21365" t="str">
        <f t="shared" si="365"/>
        <v/>
      </c>
    </row>
    <row r="21366" spans="9:9" x14ac:dyDescent="0.25">
      <c r="I21366" t="str">
        <f t="shared" si="365"/>
        <v/>
      </c>
    </row>
    <row r="21367" spans="9:9" x14ac:dyDescent="0.25">
      <c r="I21367" t="str">
        <f t="shared" si="365"/>
        <v/>
      </c>
    </row>
    <row r="21368" spans="9:9" x14ac:dyDescent="0.25">
      <c r="I21368" t="str">
        <f t="shared" si="365"/>
        <v/>
      </c>
    </row>
    <row r="21369" spans="9:9" x14ac:dyDescent="0.25">
      <c r="I21369" t="str">
        <f t="shared" si="365"/>
        <v/>
      </c>
    </row>
    <row r="21370" spans="9:9" x14ac:dyDescent="0.25">
      <c r="I21370" t="str">
        <f t="shared" si="365"/>
        <v/>
      </c>
    </row>
    <row r="21371" spans="9:9" x14ac:dyDescent="0.25">
      <c r="I21371" t="str">
        <f t="shared" si="365"/>
        <v/>
      </c>
    </row>
    <row r="21372" spans="9:9" x14ac:dyDescent="0.25">
      <c r="I21372" t="str">
        <f t="shared" si="365"/>
        <v/>
      </c>
    </row>
    <row r="21373" spans="9:9" x14ac:dyDescent="0.25">
      <c r="I21373" t="str">
        <f t="shared" si="365"/>
        <v/>
      </c>
    </row>
    <row r="21374" spans="9:9" x14ac:dyDescent="0.25">
      <c r="I21374" t="str">
        <f t="shared" si="365"/>
        <v/>
      </c>
    </row>
    <row r="21375" spans="9:9" x14ac:dyDescent="0.25">
      <c r="I21375" t="str">
        <f t="shared" si="365"/>
        <v/>
      </c>
    </row>
    <row r="21376" spans="9:9" x14ac:dyDescent="0.25">
      <c r="I21376" t="str">
        <f t="shared" si="365"/>
        <v/>
      </c>
    </row>
    <row r="21377" spans="9:9" x14ac:dyDescent="0.25">
      <c r="I21377" t="str">
        <f t="shared" si="365"/>
        <v/>
      </c>
    </row>
    <row r="21378" spans="9:9" x14ac:dyDescent="0.25">
      <c r="I21378" t="str">
        <f t="shared" si="365"/>
        <v/>
      </c>
    </row>
    <row r="21379" spans="9:9" x14ac:dyDescent="0.25">
      <c r="I21379" t="str">
        <f t="shared" si="365"/>
        <v/>
      </c>
    </row>
    <row r="21380" spans="9:9" x14ac:dyDescent="0.25">
      <c r="I21380" t="str">
        <f t="shared" si="365"/>
        <v/>
      </c>
    </row>
    <row r="21381" spans="9:9" x14ac:dyDescent="0.25">
      <c r="I21381" t="str">
        <f t="shared" si="365"/>
        <v/>
      </c>
    </row>
    <row r="21382" spans="9:9" x14ac:dyDescent="0.25">
      <c r="I21382" t="str">
        <f t="shared" ref="I21382:I21445" si="366">IF(OR(H21382="",H21382="(blank)"),"",1)</f>
        <v/>
      </c>
    </row>
    <row r="21383" spans="9:9" x14ac:dyDescent="0.25">
      <c r="I21383" t="str">
        <f t="shared" si="366"/>
        <v/>
      </c>
    </row>
    <row r="21384" spans="9:9" x14ac:dyDescent="0.25">
      <c r="I21384" t="str">
        <f t="shared" si="366"/>
        <v/>
      </c>
    </row>
    <row r="21385" spans="9:9" x14ac:dyDescent="0.25">
      <c r="I21385" t="str">
        <f t="shared" si="366"/>
        <v/>
      </c>
    </row>
    <row r="21386" spans="9:9" x14ac:dyDescent="0.25">
      <c r="I21386" t="str">
        <f t="shared" si="366"/>
        <v/>
      </c>
    </row>
    <row r="21387" spans="9:9" x14ac:dyDescent="0.25">
      <c r="I21387" t="str">
        <f t="shared" si="366"/>
        <v/>
      </c>
    </row>
    <row r="21388" spans="9:9" x14ac:dyDescent="0.25">
      <c r="I21388" t="str">
        <f t="shared" si="366"/>
        <v/>
      </c>
    </row>
    <row r="21389" spans="9:9" x14ac:dyDescent="0.25">
      <c r="I21389" t="str">
        <f t="shared" si="366"/>
        <v/>
      </c>
    </row>
    <row r="21390" spans="9:9" x14ac:dyDescent="0.25">
      <c r="I21390" t="str">
        <f t="shared" si="366"/>
        <v/>
      </c>
    </row>
    <row r="21391" spans="9:9" x14ac:dyDescent="0.25">
      <c r="I21391" t="str">
        <f t="shared" si="366"/>
        <v/>
      </c>
    </row>
    <row r="21392" spans="9:9" x14ac:dyDescent="0.25">
      <c r="I21392" t="str">
        <f t="shared" si="366"/>
        <v/>
      </c>
    </row>
    <row r="21393" spans="9:9" x14ac:dyDescent="0.25">
      <c r="I21393" t="str">
        <f t="shared" si="366"/>
        <v/>
      </c>
    </row>
    <row r="21394" spans="9:9" x14ac:dyDescent="0.25">
      <c r="I21394" t="str">
        <f t="shared" si="366"/>
        <v/>
      </c>
    </row>
    <row r="21395" spans="9:9" x14ac:dyDescent="0.25">
      <c r="I21395" t="str">
        <f t="shared" si="366"/>
        <v/>
      </c>
    </row>
    <row r="21396" spans="9:9" x14ac:dyDescent="0.25">
      <c r="I21396" t="str">
        <f t="shared" si="366"/>
        <v/>
      </c>
    </row>
    <row r="21397" spans="9:9" x14ac:dyDescent="0.25">
      <c r="I21397" t="str">
        <f t="shared" si="366"/>
        <v/>
      </c>
    </row>
    <row r="21398" spans="9:9" x14ac:dyDescent="0.25">
      <c r="I21398" t="str">
        <f t="shared" si="366"/>
        <v/>
      </c>
    </row>
    <row r="21399" spans="9:9" x14ac:dyDescent="0.25">
      <c r="I21399" t="str">
        <f t="shared" si="366"/>
        <v/>
      </c>
    </row>
    <row r="21400" spans="9:9" x14ac:dyDescent="0.25">
      <c r="I21400" t="str">
        <f t="shared" si="366"/>
        <v/>
      </c>
    </row>
    <row r="21401" spans="9:9" x14ac:dyDescent="0.25">
      <c r="I21401" t="str">
        <f t="shared" si="366"/>
        <v/>
      </c>
    </row>
    <row r="21402" spans="9:9" x14ac:dyDescent="0.25">
      <c r="I21402" t="str">
        <f t="shared" si="366"/>
        <v/>
      </c>
    </row>
    <row r="21403" spans="9:9" x14ac:dyDescent="0.25">
      <c r="I21403" t="str">
        <f t="shared" si="366"/>
        <v/>
      </c>
    </row>
    <row r="21404" spans="9:9" x14ac:dyDescent="0.25">
      <c r="I21404" t="str">
        <f t="shared" si="366"/>
        <v/>
      </c>
    </row>
    <row r="21405" spans="9:9" x14ac:dyDescent="0.25">
      <c r="I21405" t="str">
        <f t="shared" si="366"/>
        <v/>
      </c>
    </row>
    <row r="21406" spans="9:9" x14ac:dyDescent="0.25">
      <c r="I21406" t="str">
        <f t="shared" si="366"/>
        <v/>
      </c>
    </row>
    <row r="21407" spans="9:9" x14ac:dyDescent="0.25">
      <c r="I21407" t="str">
        <f t="shared" si="366"/>
        <v/>
      </c>
    </row>
    <row r="21408" spans="9:9" x14ac:dyDescent="0.25">
      <c r="I21408" t="str">
        <f t="shared" si="366"/>
        <v/>
      </c>
    </row>
    <row r="21409" spans="9:9" x14ac:dyDescent="0.25">
      <c r="I21409" t="str">
        <f t="shared" si="366"/>
        <v/>
      </c>
    </row>
    <row r="21410" spans="9:9" x14ac:dyDescent="0.25">
      <c r="I21410" t="str">
        <f t="shared" si="366"/>
        <v/>
      </c>
    </row>
    <row r="21411" spans="9:9" x14ac:dyDescent="0.25">
      <c r="I21411" t="str">
        <f t="shared" si="366"/>
        <v/>
      </c>
    </row>
    <row r="21412" spans="9:9" x14ac:dyDescent="0.25">
      <c r="I21412" t="str">
        <f t="shared" si="366"/>
        <v/>
      </c>
    </row>
    <row r="21413" spans="9:9" x14ac:dyDescent="0.25">
      <c r="I21413" t="str">
        <f t="shared" si="366"/>
        <v/>
      </c>
    </row>
    <row r="21414" spans="9:9" x14ac:dyDescent="0.25">
      <c r="I21414" t="str">
        <f t="shared" si="366"/>
        <v/>
      </c>
    </row>
    <row r="21415" spans="9:9" x14ac:dyDescent="0.25">
      <c r="I21415" t="str">
        <f t="shared" si="366"/>
        <v/>
      </c>
    </row>
    <row r="21416" spans="9:9" x14ac:dyDescent="0.25">
      <c r="I21416" t="str">
        <f t="shared" si="366"/>
        <v/>
      </c>
    </row>
    <row r="21417" spans="9:9" x14ac:dyDescent="0.25">
      <c r="I21417" t="str">
        <f t="shared" si="366"/>
        <v/>
      </c>
    </row>
    <row r="21418" spans="9:9" x14ac:dyDescent="0.25">
      <c r="I21418" t="str">
        <f t="shared" si="366"/>
        <v/>
      </c>
    </row>
    <row r="21419" spans="9:9" x14ac:dyDescent="0.25">
      <c r="I21419" t="str">
        <f t="shared" si="366"/>
        <v/>
      </c>
    </row>
    <row r="21420" spans="9:9" x14ac:dyDescent="0.25">
      <c r="I21420" t="str">
        <f t="shared" si="366"/>
        <v/>
      </c>
    </row>
    <row r="21421" spans="9:9" x14ac:dyDescent="0.25">
      <c r="I21421" t="str">
        <f t="shared" si="366"/>
        <v/>
      </c>
    </row>
    <row r="21422" spans="9:9" x14ac:dyDescent="0.25">
      <c r="I21422" t="str">
        <f t="shared" si="366"/>
        <v/>
      </c>
    </row>
    <row r="21423" spans="9:9" x14ac:dyDescent="0.25">
      <c r="I21423" t="str">
        <f t="shared" si="366"/>
        <v/>
      </c>
    </row>
    <row r="21424" spans="9:9" x14ac:dyDescent="0.25">
      <c r="I21424" t="str">
        <f t="shared" si="366"/>
        <v/>
      </c>
    </row>
    <row r="21425" spans="9:9" x14ac:dyDescent="0.25">
      <c r="I21425" t="str">
        <f t="shared" si="366"/>
        <v/>
      </c>
    </row>
    <row r="21426" spans="9:9" x14ac:dyDescent="0.25">
      <c r="I21426" t="str">
        <f t="shared" si="366"/>
        <v/>
      </c>
    </row>
    <row r="21427" spans="9:9" x14ac:dyDescent="0.25">
      <c r="I21427" t="str">
        <f t="shared" si="366"/>
        <v/>
      </c>
    </row>
    <row r="21428" spans="9:9" x14ac:dyDescent="0.25">
      <c r="I21428" t="str">
        <f t="shared" si="366"/>
        <v/>
      </c>
    </row>
    <row r="21429" spans="9:9" x14ac:dyDescent="0.25">
      <c r="I21429" t="str">
        <f t="shared" si="366"/>
        <v/>
      </c>
    </row>
    <row r="21430" spans="9:9" x14ac:dyDescent="0.25">
      <c r="I21430" t="str">
        <f t="shared" si="366"/>
        <v/>
      </c>
    </row>
    <row r="21431" spans="9:9" x14ac:dyDescent="0.25">
      <c r="I21431" t="str">
        <f t="shared" si="366"/>
        <v/>
      </c>
    </row>
    <row r="21432" spans="9:9" x14ac:dyDescent="0.25">
      <c r="I21432" t="str">
        <f t="shared" si="366"/>
        <v/>
      </c>
    </row>
    <row r="21433" spans="9:9" x14ac:dyDescent="0.25">
      <c r="I21433" t="str">
        <f t="shared" si="366"/>
        <v/>
      </c>
    </row>
    <row r="21434" spans="9:9" x14ac:dyDescent="0.25">
      <c r="I21434" t="str">
        <f t="shared" si="366"/>
        <v/>
      </c>
    </row>
    <row r="21435" spans="9:9" x14ac:dyDescent="0.25">
      <c r="I21435" t="str">
        <f t="shared" si="366"/>
        <v/>
      </c>
    </row>
    <row r="21436" spans="9:9" x14ac:dyDescent="0.25">
      <c r="I21436" t="str">
        <f t="shared" si="366"/>
        <v/>
      </c>
    </row>
    <row r="21437" spans="9:9" x14ac:dyDescent="0.25">
      <c r="I21437" t="str">
        <f t="shared" si="366"/>
        <v/>
      </c>
    </row>
    <row r="21438" spans="9:9" x14ac:dyDescent="0.25">
      <c r="I21438" t="str">
        <f t="shared" si="366"/>
        <v/>
      </c>
    </row>
    <row r="21439" spans="9:9" x14ac:dyDescent="0.25">
      <c r="I21439" t="str">
        <f t="shared" si="366"/>
        <v/>
      </c>
    </row>
    <row r="21440" spans="9:9" x14ac:dyDescent="0.25">
      <c r="I21440" t="str">
        <f t="shared" si="366"/>
        <v/>
      </c>
    </row>
    <row r="21441" spans="9:9" x14ac:dyDescent="0.25">
      <c r="I21441" t="str">
        <f t="shared" si="366"/>
        <v/>
      </c>
    </row>
    <row r="21442" spans="9:9" x14ac:dyDescent="0.25">
      <c r="I21442" t="str">
        <f t="shared" si="366"/>
        <v/>
      </c>
    </row>
    <row r="21443" spans="9:9" x14ac:dyDescent="0.25">
      <c r="I21443" t="str">
        <f t="shared" si="366"/>
        <v/>
      </c>
    </row>
    <row r="21444" spans="9:9" x14ac:dyDescent="0.25">
      <c r="I21444" t="str">
        <f t="shared" si="366"/>
        <v/>
      </c>
    </row>
    <row r="21445" spans="9:9" x14ac:dyDescent="0.25">
      <c r="I21445" t="str">
        <f t="shared" si="366"/>
        <v/>
      </c>
    </row>
    <row r="21446" spans="9:9" x14ac:dyDescent="0.25">
      <c r="I21446" t="str">
        <f t="shared" ref="I21446:I21509" si="367">IF(OR(H21446="",H21446="(blank)"),"",1)</f>
        <v/>
      </c>
    </row>
    <row r="21447" spans="9:9" x14ac:dyDescent="0.25">
      <c r="I21447" t="str">
        <f t="shared" si="367"/>
        <v/>
      </c>
    </row>
    <row r="21448" spans="9:9" x14ac:dyDescent="0.25">
      <c r="I21448" t="str">
        <f t="shared" si="367"/>
        <v/>
      </c>
    </row>
    <row r="21449" spans="9:9" x14ac:dyDescent="0.25">
      <c r="I21449" t="str">
        <f t="shared" si="367"/>
        <v/>
      </c>
    </row>
    <row r="21450" spans="9:9" x14ac:dyDescent="0.25">
      <c r="I21450" t="str">
        <f t="shared" si="367"/>
        <v/>
      </c>
    </row>
    <row r="21451" spans="9:9" x14ac:dyDescent="0.25">
      <c r="I21451" t="str">
        <f t="shared" si="367"/>
        <v/>
      </c>
    </row>
    <row r="21452" spans="9:9" x14ac:dyDescent="0.25">
      <c r="I21452" t="str">
        <f t="shared" si="367"/>
        <v/>
      </c>
    </row>
    <row r="21453" spans="9:9" x14ac:dyDescent="0.25">
      <c r="I21453" t="str">
        <f t="shared" si="367"/>
        <v/>
      </c>
    </row>
    <row r="21454" spans="9:9" x14ac:dyDescent="0.25">
      <c r="I21454" t="str">
        <f t="shared" si="367"/>
        <v/>
      </c>
    </row>
    <row r="21455" spans="9:9" x14ac:dyDescent="0.25">
      <c r="I21455" t="str">
        <f t="shared" si="367"/>
        <v/>
      </c>
    </row>
    <row r="21456" spans="9:9" x14ac:dyDescent="0.25">
      <c r="I21456" t="str">
        <f t="shared" si="367"/>
        <v/>
      </c>
    </row>
    <row r="21457" spans="9:9" x14ac:dyDescent="0.25">
      <c r="I21457" t="str">
        <f t="shared" si="367"/>
        <v/>
      </c>
    </row>
    <row r="21458" spans="9:9" x14ac:dyDescent="0.25">
      <c r="I21458" t="str">
        <f t="shared" si="367"/>
        <v/>
      </c>
    </row>
    <row r="21459" spans="9:9" x14ac:dyDescent="0.25">
      <c r="I21459" t="str">
        <f t="shared" si="367"/>
        <v/>
      </c>
    </row>
    <row r="21460" spans="9:9" x14ac:dyDescent="0.25">
      <c r="I21460" t="str">
        <f t="shared" si="367"/>
        <v/>
      </c>
    </row>
    <row r="21461" spans="9:9" x14ac:dyDescent="0.25">
      <c r="I21461" t="str">
        <f t="shared" si="367"/>
        <v/>
      </c>
    </row>
    <row r="21462" spans="9:9" x14ac:dyDescent="0.25">
      <c r="I21462" t="str">
        <f t="shared" si="367"/>
        <v/>
      </c>
    </row>
    <row r="21463" spans="9:9" x14ac:dyDescent="0.25">
      <c r="I21463" t="str">
        <f t="shared" si="367"/>
        <v/>
      </c>
    </row>
    <row r="21464" spans="9:9" x14ac:dyDescent="0.25">
      <c r="I21464" t="str">
        <f t="shared" si="367"/>
        <v/>
      </c>
    </row>
    <row r="21465" spans="9:9" x14ac:dyDescent="0.25">
      <c r="I21465" t="str">
        <f t="shared" si="367"/>
        <v/>
      </c>
    </row>
    <row r="21466" spans="9:9" x14ac:dyDescent="0.25">
      <c r="I21466" t="str">
        <f t="shared" si="367"/>
        <v/>
      </c>
    </row>
    <row r="21467" spans="9:9" x14ac:dyDescent="0.25">
      <c r="I21467" t="str">
        <f t="shared" si="367"/>
        <v/>
      </c>
    </row>
    <row r="21468" spans="9:9" x14ac:dyDescent="0.25">
      <c r="I21468" t="str">
        <f t="shared" si="367"/>
        <v/>
      </c>
    </row>
    <row r="21469" spans="9:9" x14ac:dyDescent="0.25">
      <c r="I21469" t="str">
        <f t="shared" si="367"/>
        <v/>
      </c>
    </row>
    <row r="21470" spans="9:9" x14ac:dyDescent="0.25">
      <c r="I21470" t="str">
        <f t="shared" si="367"/>
        <v/>
      </c>
    </row>
    <row r="21471" spans="9:9" x14ac:dyDescent="0.25">
      <c r="I21471" t="str">
        <f t="shared" si="367"/>
        <v/>
      </c>
    </row>
    <row r="21472" spans="9:9" x14ac:dyDescent="0.25">
      <c r="I21472" t="str">
        <f t="shared" si="367"/>
        <v/>
      </c>
    </row>
    <row r="21473" spans="9:9" x14ac:dyDescent="0.25">
      <c r="I21473" t="str">
        <f t="shared" si="367"/>
        <v/>
      </c>
    </row>
    <row r="21474" spans="9:9" x14ac:dyDescent="0.25">
      <c r="I21474" t="str">
        <f t="shared" si="367"/>
        <v/>
      </c>
    </row>
    <row r="21475" spans="9:9" x14ac:dyDescent="0.25">
      <c r="I21475" t="str">
        <f t="shared" si="367"/>
        <v/>
      </c>
    </row>
    <row r="21476" spans="9:9" x14ac:dyDescent="0.25">
      <c r="I21476" t="str">
        <f t="shared" si="367"/>
        <v/>
      </c>
    </row>
    <row r="21477" spans="9:9" x14ac:dyDescent="0.25">
      <c r="I21477" t="str">
        <f t="shared" si="367"/>
        <v/>
      </c>
    </row>
    <row r="21478" spans="9:9" x14ac:dyDescent="0.25">
      <c r="I21478" t="str">
        <f t="shared" si="367"/>
        <v/>
      </c>
    </row>
    <row r="21479" spans="9:9" x14ac:dyDescent="0.25">
      <c r="I21479" t="str">
        <f t="shared" si="367"/>
        <v/>
      </c>
    </row>
    <row r="21480" spans="9:9" x14ac:dyDescent="0.25">
      <c r="I21480" t="str">
        <f t="shared" si="367"/>
        <v/>
      </c>
    </row>
    <row r="21481" spans="9:9" x14ac:dyDescent="0.25">
      <c r="I21481" t="str">
        <f t="shared" si="367"/>
        <v/>
      </c>
    </row>
    <row r="21482" spans="9:9" x14ac:dyDescent="0.25">
      <c r="I21482" t="str">
        <f t="shared" si="367"/>
        <v/>
      </c>
    </row>
    <row r="21483" spans="9:9" x14ac:dyDescent="0.25">
      <c r="I21483" t="str">
        <f t="shared" si="367"/>
        <v/>
      </c>
    </row>
    <row r="21484" spans="9:9" x14ac:dyDescent="0.25">
      <c r="I21484" t="str">
        <f t="shared" si="367"/>
        <v/>
      </c>
    </row>
    <row r="21485" spans="9:9" x14ac:dyDescent="0.25">
      <c r="I21485" t="str">
        <f t="shared" si="367"/>
        <v/>
      </c>
    </row>
    <row r="21486" spans="9:9" x14ac:dyDescent="0.25">
      <c r="I21486" t="str">
        <f t="shared" si="367"/>
        <v/>
      </c>
    </row>
    <row r="21487" spans="9:9" x14ac:dyDescent="0.25">
      <c r="I21487" t="str">
        <f t="shared" si="367"/>
        <v/>
      </c>
    </row>
    <row r="21488" spans="9:9" x14ac:dyDescent="0.25">
      <c r="I21488" t="str">
        <f t="shared" si="367"/>
        <v/>
      </c>
    </row>
    <row r="21489" spans="9:9" x14ac:dyDescent="0.25">
      <c r="I21489" t="str">
        <f t="shared" si="367"/>
        <v/>
      </c>
    </row>
    <row r="21490" spans="9:9" x14ac:dyDescent="0.25">
      <c r="I21490" t="str">
        <f t="shared" si="367"/>
        <v/>
      </c>
    </row>
    <row r="21491" spans="9:9" x14ac:dyDescent="0.25">
      <c r="I21491" t="str">
        <f t="shared" si="367"/>
        <v/>
      </c>
    </row>
    <row r="21492" spans="9:9" x14ac:dyDescent="0.25">
      <c r="I21492" t="str">
        <f t="shared" si="367"/>
        <v/>
      </c>
    </row>
    <row r="21493" spans="9:9" x14ac:dyDescent="0.25">
      <c r="I21493" t="str">
        <f t="shared" si="367"/>
        <v/>
      </c>
    </row>
    <row r="21494" spans="9:9" x14ac:dyDescent="0.25">
      <c r="I21494" t="str">
        <f t="shared" si="367"/>
        <v/>
      </c>
    </row>
    <row r="21495" spans="9:9" x14ac:dyDescent="0.25">
      <c r="I21495" t="str">
        <f t="shared" si="367"/>
        <v/>
      </c>
    </row>
    <row r="21496" spans="9:9" x14ac:dyDescent="0.25">
      <c r="I21496" t="str">
        <f t="shared" si="367"/>
        <v/>
      </c>
    </row>
    <row r="21497" spans="9:9" x14ac:dyDescent="0.25">
      <c r="I21497" t="str">
        <f t="shared" si="367"/>
        <v/>
      </c>
    </row>
    <row r="21498" spans="9:9" x14ac:dyDescent="0.25">
      <c r="I21498" t="str">
        <f t="shared" si="367"/>
        <v/>
      </c>
    </row>
    <row r="21499" spans="9:9" x14ac:dyDescent="0.25">
      <c r="I21499" t="str">
        <f t="shared" si="367"/>
        <v/>
      </c>
    </row>
    <row r="21500" spans="9:9" x14ac:dyDescent="0.25">
      <c r="I21500" t="str">
        <f t="shared" si="367"/>
        <v/>
      </c>
    </row>
    <row r="21501" spans="9:9" x14ac:dyDescent="0.25">
      <c r="I21501" t="str">
        <f t="shared" si="367"/>
        <v/>
      </c>
    </row>
    <row r="21502" spans="9:9" x14ac:dyDescent="0.25">
      <c r="I21502" t="str">
        <f t="shared" si="367"/>
        <v/>
      </c>
    </row>
    <row r="21503" spans="9:9" x14ac:dyDescent="0.25">
      <c r="I21503" t="str">
        <f t="shared" si="367"/>
        <v/>
      </c>
    </row>
    <row r="21504" spans="9:9" x14ac:dyDescent="0.25">
      <c r="I21504" t="str">
        <f t="shared" si="367"/>
        <v/>
      </c>
    </row>
    <row r="21505" spans="9:9" x14ac:dyDescent="0.25">
      <c r="I21505" t="str">
        <f t="shared" si="367"/>
        <v/>
      </c>
    </row>
    <row r="21506" spans="9:9" x14ac:dyDescent="0.25">
      <c r="I21506" t="str">
        <f t="shared" si="367"/>
        <v/>
      </c>
    </row>
    <row r="21507" spans="9:9" x14ac:dyDescent="0.25">
      <c r="I21507" t="str">
        <f t="shared" si="367"/>
        <v/>
      </c>
    </row>
    <row r="21508" spans="9:9" x14ac:dyDescent="0.25">
      <c r="I21508" t="str">
        <f t="shared" si="367"/>
        <v/>
      </c>
    </row>
    <row r="21509" spans="9:9" x14ac:dyDescent="0.25">
      <c r="I21509" t="str">
        <f t="shared" si="367"/>
        <v/>
      </c>
    </row>
    <row r="21510" spans="9:9" x14ac:dyDescent="0.25">
      <c r="I21510" t="str">
        <f t="shared" ref="I21510:I21573" si="368">IF(OR(H21510="",H21510="(blank)"),"",1)</f>
        <v/>
      </c>
    </row>
    <row r="21511" spans="9:9" x14ac:dyDescent="0.25">
      <c r="I21511" t="str">
        <f t="shared" si="368"/>
        <v/>
      </c>
    </row>
    <row r="21512" spans="9:9" x14ac:dyDescent="0.25">
      <c r="I21512" t="str">
        <f t="shared" si="368"/>
        <v/>
      </c>
    </row>
    <row r="21513" spans="9:9" x14ac:dyDescent="0.25">
      <c r="I21513" t="str">
        <f t="shared" si="368"/>
        <v/>
      </c>
    </row>
    <row r="21514" spans="9:9" x14ac:dyDescent="0.25">
      <c r="I21514" t="str">
        <f t="shared" si="368"/>
        <v/>
      </c>
    </row>
    <row r="21515" spans="9:9" x14ac:dyDescent="0.25">
      <c r="I21515" t="str">
        <f t="shared" si="368"/>
        <v/>
      </c>
    </row>
    <row r="21516" spans="9:9" x14ac:dyDescent="0.25">
      <c r="I21516" t="str">
        <f t="shared" si="368"/>
        <v/>
      </c>
    </row>
    <row r="21517" spans="9:9" x14ac:dyDescent="0.25">
      <c r="I21517" t="str">
        <f t="shared" si="368"/>
        <v/>
      </c>
    </row>
    <row r="21518" spans="9:9" x14ac:dyDescent="0.25">
      <c r="I21518" t="str">
        <f t="shared" si="368"/>
        <v/>
      </c>
    </row>
    <row r="21519" spans="9:9" x14ac:dyDescent="0.25">
      <c r="I21519" t="str">
        <f t="shared" si="368"/>
        <v/>
      </c>
    </row>
    <row r="21520" spans="9:9" x14ac:dyDescent="0.25">
      <c r="I21520" t="str">
        <f t="shared" si="368"/>
        <v/>
      </c>
    </row>
    <row r="21521" spans="9:9" x14ac:dyDescent="0.25">
      <c r="I21521" t="str">
        <f t="shared" si="368"/>
        <v/>
      </c>
    </row>
    <row r="21522" spans="9:9" x14ac:dyDescent="0.25">
      <c r="I21522" t="str">
        <f t="shared" si="368"/>
        <v/>
      </c>
    </row>
    <row r="21523" spans="9:9" x14ac:dyDescent="0.25">
      <c r="I21523" t="str">
        <f t="shared" si="368"/>
        <v/>
      </c>
    </row>
    <row r="21524" spans="9:9" x14ac:dyDescent="0.25">
      <c r="I21524" t="str">
        <f t="shared" si="368"/>
        <v/>
      </c>
    </row>
    <row r="21525" spans="9:9" x14ac:dyDescent="0.25">
      <c r="I21525" t="str">
        <f t="shared" si="368"/>
        <v/>
      </c>
    </row>
    <row r="21526" spans="9:9" x14ac:dyDescent="0.25">
      <c r="I21526" t="str">
        <f t="shared" si="368"/>
        <v/>
      </c>
    </row>
    <row r="21527" spans="9:9" x14ac:dyDescent="0.25">
      <c r="I21527" t="str">
        <f t="shared" si="368"/>
        <v/>
      </c>
    </row>
    <row r="21528" spans="9:9" x14ac:dyDescent="0.25">
      <c r="I21528" t="str">
        <f t="shared" si="368"/>
        <v/>
      </c>
    </row>
    <row r="21529" spans="9:9" x14ac:dyDescent="0.25">
      <c r="I21529" t="str">
        <f t="shared" si="368"/>
        <v/>
      </c>
    </row>
    <row r="21530" spans="9:9" x14ac:dyDescent="0.25">
      <c r="I21530" t="str">
        <f t="shared" si="368"/>
        <v/>
      </c>
    </row>
    <row r="21531" spans="9:9" x14ac:dyDescent="0.25">
      <c r="I21531" t="str">
        <f t="shared" si="368"/>
        <v/>
      </c>
    </row>
    <row r="21532" spans="9:9" x14ac:dyDescent="0.25">
      <c r="I21532" t="str">
        <f t="shared" si="368"/>
        <v/>
      </c>
    </row>
    <row r="21533" spans="9:9" x14ac:dyDescent="0.25">
      <c r="I21533" t="str">
        <f t="shared" si="368"/>
        <v/>
      </c>
    </row>
    <row r="21534" spans="9:9" x14ac:dyDescent="0.25">
      <c r="I21534" t="str">
        <f t="shared" si="368"/>
        <v/>
      </c>
    </row>
    <row r="21535" spans="9:9" x14ac:dyDescent="0.25">
      <c r="I21535" t="str">
        <f t="shared" si="368"/>
        <v/>
      </c>
    </row>
    <row r="21536" spans="9:9" x14ac:dyDescent="0.25">
      <c r="I21536" t="str">
        <f t="shared" si="368"/>
        <v/>
      </c>
    </row>
    <row r="21537" spans="9:9" x14ac:dyDescent="0.25">
      <c r="I21537" t="str">
        <f t="shared" si="368"/>
        <v/>
      </c>
    </row>
    <row r="21538" spans="9:9" x14ac:dyDescent="0.25">
      <c r="I21538" t="str">
        <f t="shared" si="368"/>
        <v/>
      </c>
    </row>
    <row r="21539" spans="9:9" x14ac:dyDescent="0.25">
      <c r="I21539" t="str">
        <f t="shared" si="368"/>
        <v/>
      </c>
    </row>
    <row r="21540" spans="9:9" x14ac:dyDescent="0.25">
      <c r="I21540" t="str">
        <f t="shared" si="368"/>
        <v/>
      </c>
    </row>
    <row r="21541" spans="9:9" x14ac:dyDescent="0.25">
      <c r="I21541" t="str">
        <f t="shared" si="368"/>
        <v/>
      </c>
    </row>
    <row r="21542" spans="9:9" x14ac:dyDescent="0.25">
      <c r="I21542" t="str">
        <f t="shared" si="368"/>
        <v/>
      </c>
    </row>
    <row r="21543" spans="9:9" x14ac:dyDescent="0.25">
      <c r="I21543" t="str">
        <f t="shared" si="368"/>
        <v/>
      </c>
    </row>
    <row r="21544" spans="9:9" x14ac:dyDescent="0.25">
      <c r="I21544" t="str">
        <f t="shared" si="368"/>
        <v/>
      </c>
    </row>
    <row r="21545" spans="9:9" x14ac:dyDescent="0.25">
      <c r="I21545" t="str">
        <f t="shared" si="368"/>
        <v/>
      </c>
    </row>
    <row r="21546" spans="9:9" x14ac:dyDescent="0.25">
      <c r="I21546" t="str">
        <f t="shared" si="368"/>
        <v/>
      </c>
    </row>
    <row r="21547" spans="9:9" x14ac:dyDescent="0.25">
      <c r="I21547" t="str">
        <f t="shared" si="368"/>
        <v/>
      </c>
    </row>
    <row r="21548" spans="9:9" x14ac:dyDescent="0.25">
      <c r="I21548" t="str">
        <f t="shared" si="368"/>
        <v/>
      </c>
    </row>
    <row r="21549" spans="9:9" x14ac:dyDescent="0.25">
      <c r="I21549" t="str">
        <f t="shared" si="368"/>
        <v/>
      </c>
    </row>
    <row r="21550" spans="9:9" x14ac:dyDescent="0.25">
      <c r="I21550" t="str">
        <f t="shared" si="368"/>
        <v/>
      </c>
    </row>
    <row r="21551" spans="9:9" x14ac:dyDescent="0.25">
      <c r="I21551" t="str">
        <f t="shared" si="368"/>
        <v/>
      </c>
    </row>
    <row r="21552" spans="9:9" x14ac:dyDescent="0.25">
      <c r="I21552" t="str">
        <f t="shared" si="368"/>
        <v/>
      </c>
    </row>
    <row r="21553" spans="9:9" x14ac:dyDescent="0.25">
      <c r="I21553" t="str">
        <f t="shared" si="368"/>
        <v/>
      </c>
    </row>
    <row r="21554" spans="9:9" x14ac:dyDescent="0.25">
      <c r="I21554" t="str">
        <f t="shared" si="368"/>
        <v/>
      </c>
    </row>
    <row r="21555" spans="9:9" x14ac:dyDescent="0.25">
      <c r="I21555" t="str">
        <f t="shared" si="368"/>
        <v/>
      </c>
    </row>
    <row r="21556" spans="9:9" x14ac:dyDescent="0.25">
      <c r="I21556" t="str">
        <f t="shared" si="368"/>
        <v/>
      </c>
    </row>
    <row r="21557" spans="9:9" x14ac:dyDescent="0.25">
      <c r="I21557" t="str">
        <f t="shared" si="368"/>
        <v/>
      </c>
    </row>
    <row r="21558" spans="9:9" x14ac:dyDescent="0.25">
      <c r="I21558" t="str">
        <f t="shared" si="368"/>
        <v/>
      </c>
    </row>
    <row r="21559" spans="9:9" x14ac:dyDescent="0.25">
      <c r="I21559" t="str">
        <f t="shared" si="368"/>
        <v/>
      </c>
    </row>
    <row r="21560" spans="9:9" x14ac:dyDescent="0.25">
      <c r="I21560" t="str">
        <f t="shared" si="368"/>
        <v/>
      </c>
    </row>
    <row r="21561" spans="9:9" x14ac:dyDescent="0.25">
      <c r="I21561" t="str">
        <f t="shared" si="368"/>
        <v/>
      </c>
    </row>
    <row r="21562" spans="9:9" x14ac:dyDescent="0.25">
      <c r="I21562" t="str">
        <f t="shared" si="368"/>
        <v/>
      </c>
    </row>
    <row r="21563" spans="9:9" x14ac:dyDescent="0.25">
      <c r="I21563" t="str">
        <f t="shared" si="368"/>
        <v/>
      </c>
    </row>
    <row r="21564" spans="9:9" x14ac:dyDescent="0.25">
      <c r="I21564" t="str">
        <f t="shared" si="368"/>
        <v/>
      </c>
    </row>
    <row r="21565" spans="9:9" x14ac:dyDescent="0.25">
      <c r="I21565" t="str">
        <f t="shared" si="368"/>
        <v/>
      </c>
    </row>
    <row r="21566" spans="9:9" x14ac:dyDescent="0.25">
      <c r="I21566" t="str">
        <f t="shared" si="368"/>
        <v/>
      </c>
    </row>
    <row r="21567" spans="9:9" x14ac:dyDescent="0.25">
      <c r="I21567" t="str">
        <f t="shared" si="368"/>
        <v/>
      </c>
    </row>
    <row r="21568" spans="9:9" x14ac:dyDescent="0.25">
      <c r="I21568" t="str">
        <f t="shared" si="368"/>
        <v/>
      </c>
    </row>
    <row r="21569" spans="9:9" x14ac:dyDescent="0.25">
      <c r="I21569" t="str">
        <f t="shared" si="368"/>
        <v/>
      </c>
    </row>
    <row r="21570" spans="9:9" x14ac:dyDescent="0.25">
      <c r="I21570" t="str">
        <f t="shared" si="368"/>
        <v/>
      </c>
    </row>
    <row r="21571" spans="9:9" x14ac:dyDescent="0.25">
      <c r="I21571" t="str">
        <f t="shared" si="368"/>
        <v/>
      </c>
    </row>
    <row r="21572" spans="9:9" x14ac:dyDescent="0.25">
      <c r="I21572" t="str">
        <f t="shared" si="368"/>
        <v/>
      </c>
    </row>
    <row r="21573" spans="9:9" x14ac:dyDescent="0.25">
      <c r="I21573" t="str">
        <f t="shared" si="368"/>
        <v/>
      </c>
    </row>
    <row r="21574" spans="9:9" x14ac:dyDescent="0.25">
      <c r="I21574" t="str">
        <f t="shared" ref="I21574:I21637" si="369">IF(OR(H21574="",H21574="(blank)"),"",1)</f>
        <v/>
      </c>
    </row>
    <row r="21575" spans="9:9" x14ac:dyDescent="0.25">
      <c r="I21575" t="str">
        <f t="shared" si="369"/>
        <v/>
      </c>
    </row>
    <row r="21576" spans="9:9" x14ac:dyDescent="0.25">
      <c r="I21576" t="str">
        <f t="shared" si="369"/>
        <v/>
      </c>
    </row>
    <row r="21577" spans="9:9" x14ac:dyDescent="0.25">
      <c r="I21577" t="str">
        <f t="shared" si="369"/>
        <v/>
      </c>
    </row>
    <row r="21578" spans="9:9" x14ac:dyDescent="0.25">
      <c r="I21578" t="str">
        <f t="shared" si="369"/>
        <v/>
      </c>
    </row>
    <row r="21579" spans="9:9" x14ac:dyDescent="0.25">
      <c r="I21579" t="str">
        <f t="shared" si="369"/>
        <v/>
      </c>
    </row>
    <row r="21580" spans="9:9" x14ac:dyDescent="0.25">
      <c r="I21580" t="str">
        <f t="shared" si="369"/>
        <v/>
      </c>
    </row>
    <row r="21581" spans="9:9" x14ac:dyDescent="0.25">
      <c r="I21581" t="str">
        <f t="shared" si="369"/>
        <v/>
      </c>
    </row>
    <row r="21582" spans="9:9" x14ac:dyDescent="0.25">
      <c r="I21582" t="str">
        <f t="shared" si="369"/>
        <v/>
      </c>
    </row>
    <row r="21583" spans="9:9" x14ac:dyDescent="0.25">
      <c r="I21583" t="str">
        <f t="shared" si="369"/>
        <v/>
      </c>
    </row>
    <row r="21584" spans="9:9" x14ac:dyDescent="0.25">
      <c r="I21584" t="str">
        <f t="shared" si="369"/>
        <v/>
      </c>
    </row>
    <row r="21585" spans="9:9" x14ac:dyDescent="0.25">
      <c r="I21585" t="str">
        <f t="shared" si="369"/>
        <v/>
      </c>
    </row>
    <row r="21586" spans="9:9" x14ac:dyDescent="0.25">
      <c r="I21586" t="str">
        <f t="shared" si="369"/>
        <v/>
      </c>
    </row>
    <row r="21587" spans="9:9" x14ac:dyDescent="0.25">
      <c r="I21587" t="str">
        <f t="shared" si="369"/>
        <v/>
      </c>
    </row>
    <row r="21588" spans="9:9" x14ac:dyDescent="0.25">
      <c r="I21588" t="str">
        <f t="shared" si="369"/>
        <v/>
      </c>
    </row>
    <row r="21589" spans="9:9" x14ac:dyDescent="0.25">
      <c r="I21589" t="str">
        <f t="shared" si="369"/>
        <v/>
      </c>
    </row>
    <row r="21590" spans="9:9" x14ac:dyDescent="0.25">
      <c r="I21590" t="str">
        <f t="shared" si="369"/>
        <v/>
      </c>
    </row>
    <row r="21591" spans="9:9" x14ac:dyDescent="0.25">
      <c r="I21591" t="str">
        <f t="shared" si="369"/>
        <v/>
      </c>
    </row>
    <row r="21592" spans="9:9" x14ac:dyDescent="0.25">
      <c r="I21592" t="str">
        <f t="shared" si="369"/>
        <v/>
      </c>
    </row>
    <row r="21593" spans="9:9" x14ac:dyDescent="0.25">
      <c r="I21593" t="str">
        <f t="shared" si="369"/>
        <v/>
      </c>
    </row>
    <row r="21594" spans="9:9" x14ac:dyDescent="0.25">
      <c r="I21594" t="str">
        <f t="shared" si="369"/>
        <v/>
      </c>
    </row>
    <row r="21595" spans="9:9" x14ac:dyDescent="0.25">
      <c r="I21595" t="str">
        <f t="shared" si="369"/>
        <v/>
      </c>
    </row>
    <row r="21596" spans="9:9" x14ac:dyDescent="0.25">
      <c r="I21596" t="str">
        <f t="shared" si="369"/>
        <v/>
      </c>
    </row>
    <row r="21597" spans="9:9" x14ac:dyDescent="0.25">
      <c r="I21597" t="str">
        <f t="shared" si="369"/>
        <v/>
      </c>
    </row>
    <row r="21598" spans="9:9" x14ac:dyDescent="0.25">
      <c r="I21598" t="str">
        <f t="shared" si="369"/>
        <v/>
      </c>
    </row>
    <row r="21599" spans="9:9" x14ac:dyDescent="0.25">
      <c r="I21599" t="str">
        <f t="shared" si="369"/>
        <v/>
      </c>
    </row>
    <row r="21600" spans="9:9" x14ac:dyDescent="0.25">
      <c r="I21600" t="str">
        <f t="shared" si="369"/>
        <v/>
      </c>
    </row>
    <row r="21601" spans="9:9" x14ac:dyDescent="0.25">
      <c r="I21601" t="str">
        <f t="shared" si="369"/>
        <v/>
      </c>
    </row>
    <row r="21602" spans="9:9" x14ac:dyDescent="0.25">
      <c r="I21602" t="str">
        <f t="shared" si="369"/>
        <v/>
      </c>
    </row>
    <row r="21603" spans="9:9" x14ac:dyDescent="0.25">
      <c r="I21603" t="str">
        <f t="shared" si="369"/>
        <v/>
      </c>
    </row>
    <row r="21604" spans="9:9" x14ac:dyDescent="0.25">
      <c r="I21604" t="str">
        <f t="shared" si="369"/>
        <v/>
      </c>
    </row>
    <row r="21605" spans="9:9" x14ac:dyDescent="0.25">
      <c r="I21605" t="str">
        <f t="shared" si="369"/>
        <v/>
      </c>
    </row>
    <row r="21606" spans="9:9" x14ac:dyDescent="0.25">
      <c r="I21606" t="str">
        <f t="shared" si="369"/>
        <v/>
      </c>
    </row>
    <row r="21607" spans="9:9" x14ac:dyDescent="0.25">
      <c r="I21607" t="str">
        <f t="shared" si="369"/>
        <v/>
      </c>
    </row>
    <row r="21608" spans="9:9" x14ac:dyDescent="0.25">
      <c r="I21608" t="str">
        <f t="shared" si="369"/>
        <v/>
      </c>
    </row>
    <row r="21609" spans="9:9" x14ac:dyDescent="0.25">
      <c r="I21609" t="str">
        <f t="shared" si="369"/>
        <v/>
      </c>
    </row>
    <row r="21610" spans="9:9" x14ac:dyDescent="0.25">
      <c r="I21610" t="str">
        <f t="shared" si="369"/>
        <v/>
      </c>
    </row>
    <row r="21611" spans="9:9" x14ac:dyDescent="0.25">
      <c r="I21611" t="str">
        <f t="shared" si="369"/>
        <v/>
      </c>
    </row>
    <row r="21612" spans="9:9" x14ac:dyDescent="0.25">
      <c r="I21612" t="str">
        <f t="shared" si="369"/>
        <v/>
      </c>
    </row>
    <row r="21613" spans="9:9" x14ac:dyDescent="0.25">
      <c r="I21613" t="str">
        <f t="shared" si="369"/>
        <v/>
      </c>
    </row>
    <row r="21614" spans="9:9" x14ac:dyDescent="0.25">
      <c r="I21614" t="str">
        <f t="shared" si="369"/>
        <v/>
      </c>
    </row>
    <row r="21615" spans="9:9" x14ac:dyDescent="0.25">
      <c r="I21615" t="str">
        <f t="shared" si="369"/>
        <v/>
      </c>
    </row>
    <row r="21616" spans="9:9" x14ac:dyDescent="0.25">
      <c r="I21616" t="str">
        <f t="shared" si="369"/>
        <v/>
      </c>
    </row>
    <row r="21617" spans="9:9" x14ac:dyDescent="0.25">
      <c r="I21617" t="str">
        <f t="shared" si="369"/>
        <v/>
      </c>
    </row>
    <row r="21618" spans="9:9" x14ac:dyDescent="0.25">
      <c r="I21618" t="str">
        <f t="shared" si="369"/>
        <v/>
      </c>
    </row>
    <row r="21619" spans="9:9" x14ac:dyDescent="0.25">
      <c r="I21619" t="str">
        <f t="shared" si="369"/>
        <v/>
      </c>
    </row>
    <row r="21620" spans="9:9" x14ac:dyDescent="0.25">
      <c r="I21620" t="str">
        <f t="shared" si="369"/>
        <v/>
      </c>
    </row>
    <row r="21621" spans="9:9" x14ac:dyDescent="0.25">
      <c r="I21621" t="str">
        <f t="shared" si="369"/>
        <v/>
      </c>
    </row>
    <row r="21622" spans="9:9" x14ac:dyDescent="0.25">
      <c r="I21622" t="str">
        <f t="shared" si="369"/>
        <v/>
      </c>
    </row>
    <row r="21623" spans="9:9" x14ac:dyDescent="0.25">
      <c r="I21623" t="str">
        <f t="shared" si="369"/>
        <v/>
      </c>
    </row>
    <row r="21624" spans="9:9" x14ac:dyDescent="0.25">
      <c r="I21624" t="str">
        <f t="shared" si="369"/>
        <v/>
      </c>
    </row>
    <row r="21625" spans="9:9" x14ac:dyDescent="0.25">
      <c r="I21625" t="str">
        <f t="shared" si="369"/>
        <v/>
      </c>
    </row>
    <row r="21626" spans="9:9" x14ac:dyDescent="0.25">
      <c r="I21626" t="str">
        <f t="shared" si="369"/>
        <v/>
      </c>
    </row>
    <row r="21627" spans="9:9" x14ac:dyDescent="0.25">
      <c r="I21627" t="str">
        <f t="shared" si="369"/>
        <v/>
      </c>
    </row>
    <row r="21628" spans="9:9" x14ac:dyDescent="0.25">
      <c r="I21628" t="str">
        <f t="shared" si="369"/>
        <v/>
      </c>
    </row>
    <row r="21629" spans="9:9" x14ac:dyDescent="0.25">
      <c r="I21629" t="str">
        <f t="shared" si="369"/>
        <v/>
      </c>
    </row>
    <row r="21630" spans="9:9" x14ac:dyDescent="0.25">
      <c r="I21630" t="str">
        <f t="shared" si="369"/>
        <v/>
      </c>
    </row>
    <row r="21631" spans="9:9" x14ac:dyDescent="0.25">
      <c r="I21631" t="str">
        <f t="shared" si="369"/>
        <v/>
      </c>
    </row>
    <row r="21632" spans="9:9" x14ac:dyDescent="0.25">
      <c r="I21632" t="str">
        <f t="shared" si="369"/>
        <v/>
      </c>
    </row>
    <row r="21633" spans="9:9" x14ac:dyDescent="0.25">
      <c r="I21633" t="str">
        <f t="shared" si="369"/>
        <v/>
      </c>
    </row>
    <row r="21634" spans="9:9" x14ac:dyDescent="0.25">
      <c r="I21634" t="str">
        <f t="shared" si="369"/>
        <v/>
      </c>
    </row>
    <row r="21635" spans="9:9" x14ac:dyDescent="0.25">
      <c r="I21635" t="str">
        <f t="shared" si="369"/>
        <v/>
      </c>
    </row>
    <row r="21636" spans="9:9" x14ac:dyDescent="0.25">
      <c r="I21636" t="str">
        <f t="shared" si="369"/>
        <v/>
      </c>
    </row>
    <row r="21637" spans="9:9" x14ac:dyDescent="0.25">
      <c r="I21637" t="str">
        <f t="shared" si="369"/>
        <v/>
      </c>
    </row>
    <row r="21638" spans="9:9" x14ac:dyDescent="0.25">
      <c r="I21638" t="str">
        <f t="shared" ref="I21638:I21701" si="370">IF(OR(H21638="",H21638="(blank)"),"",1)</f>
        <v/>
      </c>
    </row>
    <row r="21639" spans="9:9" x14ac:dyDescent="0.25">
      <c r="I21639" t="str">
        <f t="shared" si="370"/>
        <v/>
      </c>
    </row>
    <row r="21640" spans="9:9" x14ac:dyDescent="0.25">
      <c r="I21640" t="str">
        <f t="shared" si="370"/>
        <v/>
      </c>
    </row>
    <row r="21641" spans="9:9" x14ac:dyDescent="0.25">
      <c r="I21641" t="str">
        <f t="shared" si="370"/>
        <v/>
      </c>
    </row>
    <row r="21642" spans="9:9" x14ac:dyDescent="0.25">
      <c r="I21642" t="str">
        <f t="shared" si="370"/>
        <v/>
      </c>
    </row>
    <row r="21643" spans="9:9" x14ac:dyDescent="0.25">
      <c r="I21643" t="str">
        <f t="shared" si="370"/>
        <v/>
      </c>
    </row>
    <row r="21644" spans="9:9" x14ac:dyDescent="0.25">
      <c r="I21644" t="str">
        <f t="shared" si="370"/>
        <v/>
      </c>
    </row>
    <row r="21645" spans="9:9" x14ac:dyDescent="0.25">
      <c r="I21645" t="str">
        <f t="shared" si="370"/>
        <v/>
      </c>
    </row>
    <row r="21646" spans="9:9" x14ac:dyDescent="0.25">
      <c r="I21646" t="str">
        <f t="shared" si="370"/>
        <v/>
      </c>
    </row>
    <row r="21647" spans="9:9" x14ac:dyDescent="0.25">
      <c r="I21647" t="str">
        <f t="shared" si="370"/>
        <v/>
      </c>
    </row>
    <row r="21648" spans="9:9" x14ac:dyDescent="0.25">
      <c r="I21648" t="str">
        <f t="shared" si="370"/>
        <v/>
      </c>
    </row>
    <row r="21649" spans="9:9" x14ac:dyDescent="0.25">
      <c r="I21649" t="str">
        <f t="shared" si="370"/>
        <v/>
      </c>
    </row>
    <row r="21650" spans="9:9" x14ac:dyDescent="0.25">
      <c r="I21650" t="str">
        <f t="shared" si="370"/>
        <v/>
      </c>
    </row>
    <row r="21651" spans="9:9" x14ac:dyDescent="0.25">
      <c r="I21651" t="str">
        <f t="shared" si="370"/>
        <v/>
      </c>
    </row>
    <row r="21652" spans="9:9" x14ac:dyDescent="0.25">
      <c r="I21652" t="str">
        <f t="shared" si="370"/>
        <v/>
      </c>
    </row>
    <row r="21653" spans="9:9" x14ac:dyDescent="0.25">
      <c r="I21653" t="str">
        <f t="shared" si="370"/>
        <v/>
      </c>
    </row>
    <row r="21654" spans="9:9" x14ac:dyDescent="0.25">
      <c r="I21654" t="str">
        <f t="shared" si="370"/>
        <v/>
      </c>
    </row>
    <row r="21655" spans="9:9" x14ac:dyDescent="0.25">
      <c r="I21655" t="str">
        <f t="shared" si="370"/>
        <v/>
      </c>
    </row>
    <row r="21656" spans="9:9" x14ac:dyDescent="0.25">
      <c r="I21656" t="str">
        <f t="shared" si="370"/>
        <v/>
      </c>
    </row>
    <row r="21657" spans="9:9" x14ac:dyDescent="0.25">
      <c r="I21657" t="str">
        <f t="shared" si="370"/>
        <v/>
      </c>
    </row>
    <row r="21658" spans="9:9" x14ac:dyDescent="0.25">
      <c r="I21658" t="str">
        <f t="shared" si="370"/>
        <v/>
      </c>
    </row>
    <row r="21659" spans="9:9" x14ac:dyDescent="0.25">
      <c r="I21659" t="str">
        <f t="shared" si="370"/>
        <v/>
      </c>
    </row>
    <row r="21660" spans="9:9" x14ac:dyDescent="0.25">
      <c r="I21660" t="str">
        <f t="shared" si="370"/>
        <v/>
      </c>
    </row>
    <row r="21661" spans="9:9" x14ac:dyDescent="0.25">
      <c r="I21661" t="str">
        <f t="shared" si="370"/>
        <v/>
      </c>
    </row>
    <row r="21662" spans="9:9" x14ac:dyDescent="0.25">
      <c r="I21662" t="str">
        <f t="shared" si="370"/>
        <v/>
      </c>
    </row>
    <row r="21663" spans="9:9" x14ac:dyDescent="0.25">
      <c r="I21663" t="str">
        <f t="shared" si="370"/>
        <v/>
      </c>
    </row>
    <row r="21664" spans="9:9" x14ac:dyDescent="0.25">
      <c r="I21664" t="str">
        <f t="shared" si="370"/>
        <v/>
      </c>
    </row>
    <row r="21665" spans="9:9" x14ac:dyDescent="0.25">
      <c r="I21665" t="str">
        <f t="shared" si="370"/>
        <v/>
      </c>
    </row>
    <row r="21666" spans="9:9" x14ac:dyDescent="0.25">
      <c r="I21666" t="str">
        <f t="shared" si="370"/>
        <v/>
      </c>
    </row>
    <row r="21667" spans="9:9" x14ac:dyDescent="0.25">
      <c r="I21667" t="str">
        <f t="shared" si="370"/>
        <v/>
      </c>
    </row>
    <row r="21668" spans="9:9" x14ac:dyDescent="0.25">
      <c r="I21668" t="str">
        <f t="shared" si="370"/>
        <v/>
      </c>
    </row>
    <row r="21669" spans="9:9" x14ac:dyDescent="0.25">
      <c r="I21669" t="str">
        <f t="shared" si="370"/>
        <v/>
      </c>
    </row>
    <row r="21670" spans="9:9" x14ac:dyDescent="0.25">
      <c r="I21670" t="str">
        <f t="shared" si="370"/>
        <v/>
      </c>
    </row>
    <row r="21671" spans="9:9" x14ac:dyDescent="0.25">
      <c r="I21671" t="str">
        <f t="shared" si="370"/>
        <v/>
      </c>
    </row>
    <row r="21672" spans="9:9" x14ac:dyDescent="0.25">
      <c r="I21672" t="str">
        <f t="shared" si="370"/>
        <v/>
      </c>
    </row>
    <row r="21673" spans="9:9" x14ac:dyDescent="0.25">
      <c r="I21673" t="str">
        <f t="shared" si="370"/>
        <v/>
      </c>
    </row>
    <row r="21674" spans="9:9" x14ac:dyDescent="0.25">
      <c r="I21674" t="str">
        <f t="shared" si="370"/>
        <v/>
      </c>
    </row>
    <row r="21675" spans="9:9" x14ac:dyDescent="0.25">
      <c r="I21675" t="str">
        <f t="shared" si="370"/>
        <v/>
      </c>
    </row>
    <row r="21676" spans="9:9" x14ac:dyDescent="0.25">
      <c r="I21676" t="str">
        <f t="shared" si="370"/>
        <v/>
      </c>
    </row>
    <row r="21677" spans="9:9" x14ac:dyDescent="0.25">
      <c r="I21677" t="str">
        <f t="shared" si="370"/>
        <v/>
      </c>
    </row>
    <row r="21678" spans="9:9" x14ac:dyDescent="0.25">
      <c r="I21678" t="str">
        <f t="shared" si="370"/>
        <v/>
      </c>
    </row>
    <row r="21679" spans="9:9" x14ac:dyDescent="0.25">
      <c r="I21679" t="str">
        <f t="shared" si="370"/>
        <v/>
      </c>
    </row>
    <row r="21680" spans="9:9" x14ac:dyDescent="0.25">
      <c r="I21680" t="str">
        <f t="shared" si="370"/>
        <v/>
      </c>
    </row>
    <row r="21681" spans="9:9" x14ac:dyDescent="0.25">
      <c r="I21681" t="str">
        <f t="shared" si="370"/>
        <v/>
      </c>
    </row>
    <row r="21682" spans="9:9" x14ac:dyDescent="0.25">
      <c r="I21682" t="str">
        <f t="shared" si="370"/>
        <v/>
      </c>
    </row>
    <row r="21683" spans="9:9" x14ac:dyDescent="0.25">
      <c r="I21683" t="str">
        <f t="shared" si="370"/>
        <v/>
      </c>
    </row>
    <row r="21684" spans="9:9" x14ac:dyDescent="0.25">
      <c r="I21684" t="str">
        <f t="shared" si="370"/>
        <v/>
      </c>
    </row>
    <row r="21685" spans="9:9" x14ac:dyDescent="0.25">
      <c r="I21685" t="str">
        <f t="shared" si="370"/>
        <v/>
      </c>
    </row>
    <row r="21686" spans="9:9" x14ac:dyDescent="0.25">
      <c r="I21686" t="str">
        <f t="shared" si="370"/>
        <v/>
      </c>
    </row>
    <row r="21687" spans="9:9" x14ac:dyDescent="0.25">
      <c r="I21687" t="str">
        <f t="shared" si="370"/>
        <v/>
      </c>
    </row>
    <row r="21688" spans="9:9" x14ac:dyDescent="0.25">
      <c r="I21688" t="str">
        <f t="shared" si="370"/>
        <v/>
      </c>
    </row>
    <row r="21689" spans="9:9" x14ac:dyDescent="0.25">
      <c r="I21689" t="str">
        <f t="shared" si="370"/>
        <v/>
      </c>
    </row>
    <row r="21690" spans="9:9" x14ac:dyDescent="0.25">
      <c r="I21690" t="str">
        <f t="shared" si="370"/>
        <v/>
      </c>
    </row>
    <row r="21691" spans="9:9" x14ac:dyDescent="0.25">
      <c r="I21691" t="str">
        <f t="shared" si="370"/>
        <v/>
      </c>
    </row>
    <row r="21692" spans="9:9" x14ac:dyDescent="0.25">
      <c r="I21692" t="str">
        <f t="shared" si="370"/>
        <v/>
      </c>
    </row>
    <row r="21693" spans="9:9" x14ac:dyDescent="0.25">
      <c r="I21693" t="str">
        <f t="shared" si="370"/>
        <v/>
      </c>
    </row>
    <row r="21694" spans="9:9" x14ac:dyDescent="0.25">
      <c r="I21694" t="str">
        <f t="shared" si="370"/>
        <v/>
      </c>
    </row>
    <row r="21695" spans="9:9" x14ac:dyDescent="0.25">
      <c r="I21695" t="str">
        <f t="shared" si="370"/>
        <v/>
      </c>
    </row>
    <row r="21696" spans="9:9" x14ac:dyDescent="0.25">
      <c r="I21696" t="str">
        <f t="shared" si="370"/>
        <v/>
      </c>
    </row>
    <row r="21697" spans="9:9" x14ac:dyDescent="0.25">
      <c r="I21697" t="str">
        <f t="shared" si="370"/>
        <v/>
      </c>
    </row>
    <row r="21698" spans="9:9" x14ac:dyDescent="0.25">
      <c r="I21698" t="str">
        <f t="shared" si="370"/>
        <v/>
      </c>
    </row>
    <row r="21699" spans="9:9" x14ac:dyDescent="0.25">
      <c r="I21699" t="str">
        <f t="shared" si="370"/>
        <v/>
      </c>
    </row>
    <row r="21700" spans="9:9" x14ac:dyDescent="0.25">
      <c r="I21700" t="str">
        <f t="shared" si="370"/>
        <v/>
      </c>
    </row>
    <row r="21701" spans="9:9" x14ac:dyDescent="0.25">
      <c r="I21701" t="str">
        <f t="shared" si="370"/>
        <v/>
      </c>
    </row>
    <row r="21702" spans="9:9" x14ac:dyDescent="0.25">
      <c r="I21702" t="str">
        <f t="shared" ref="I21702:I21765" si="371">IF(OR(H21702="",H21702="(blank)"),"",1)</f>
        <v/>
      </c>
    </row>
    <row r="21703" spans="9:9" x14ac:dyDescent="0.25">
      <c r="I21703" t="str">
        <f t="shared" si="371"/>
        <v/>
      </c>
    </row>
    <row r="21704" spans="9:9" x14ac:dyDescent="0.25">
      <c r="I21704" t="str">
        <f t="shared" si="371"/>
        <v/>
      </c>
    </row>
    <row r="21705" spans="9:9" x14ac:dyDescent="0.25">
      <c r="I21705" t="str">
        <f t="shared" si="371"/>
        <v/>
      </c>
    </row>
    <row r="21706" spans="9:9" x14ac:dyDescent="0.25">
      <c r="I21706" t="str">
        <f t="shared" si="371"/>
        <v/>
      </c>
    </row>
    <row r="21707" spans="9:9" x14ac:dyDescent="0.25">
      <c r="I21707" t="str">
        <f t="shared" si="371"/>
        <v/>
      </c>
    </row>
    <row r="21708" spans="9:9" x14ac:dyDescent="0.25">
      <c r="I21708" t="str">
        <f t="shared" si="371"/>
        <v/>
      </c>
    </row>
    <row r="21709" spans="9:9" x14ac:dyDescent="0.25">
      <c r="I21709" t="str">
        <f t="shared" si="371"/>
        <v/>
      </c>
    </row>
    <row r="21710" spans="9:9" x14ac:dyDescent="0.25">
      <c r="I21710" t="str">
        <f t="shared" si="371"/>
        <v/>
      </c>
    </row>
    <row r="21711" spans="9:9" x14ac:dyDescent="0.25">
      <c r="I21711" t="str">
        <f t="shared" si="371"/>
        <v/>
      </c>
    </row>
    <row r="21712" spans="9:9" x14ac:dyDescent="0.25">
      <c r="I21712" t="str">
        <f t="shared" si="371"/>
        <v/>
      </c>
    </row>
    <row r="21713" spans="9:9" x14ac:dyDescent="0.25">
      <c r="I21713" t="str">
        <f t="shared" si="371"/>
        <v/>
      </c>
    </row>
    <row r="21714" spans="9:9" x14ac:dyDescent="0.25">
      <c r="I21714" t="str">
        <f t="shared" si="371"/>
        <v/>
      </c>
    </row>
    <row r="21715" spans="9:9" x14ac:dyDescent="0.25">
      <c r="I21715" t="str">
        <f t="shared" si="371"/>
        <v/>
      </c>
    </row>
    <row r="21716" spans="9:9" x14ac:dyDescent="0.25">
      <c r="I21716" t="str">
        <f t="shared" si="371"/>
        <v/>
      </c>
    </row>
    <row r="21717" spans="9:9" x14ac:dyDescent="0.25">
      <c r="I21717" t="str">
        <f t="shared" si="371"/>
        <v/>
      </c>
    </row>
    <row r="21718" spans="9:9" x14ac:dyDescent="0.25">
      <c r="I21718" t="str">
        <f t="shared" si="371"/>
        <v/>
      </c>
    </row>
    <row r="21719" spans="9:9" x14ac:dyDescent="0.25">
      <c r="I21719" t="str">
        <f t="shared" si="371"/>
        <v/>
      </c>
    </row>
    <row r="21720" spans="9:9" x14ac:dyDescent="0.25">
      <c r="I21720" t="str">
        <f t="shared" si="371"/>
        <v/>
      </c>
    </row>
    <row r="21721" spans="9:9" x14ac:dyDescent="0.25">
      <c r="I21721" t="str">
        <f t="shared" si="371"/>
        <v/>
      </c>
    </row>
    <row r="21722" spans="9:9" x14ac:dyDescent="0.25">
      <c r="I21722" t="str">
        <f t="shared" si="371"/>
        <v/>
      </c>
    </row>
    <row r="21723" spans="9:9" x14ac:dyDescent="0.25">
      <c r="I21723" t="str">
        <f t="shared" si="371"/>
        <v/>
      </c>
    </row>
    <row r="21724" spans="9:9" x14ac:dyDescent="0.25">
      <c r="I21724" t="str">
        <f t="shared" si="371"/>
        <v/>
      </c>
    </row>
    <row r="21725" spans="9:9" x14ac:dyDescent="0.25">
      <c r="I21725" t="str">
        <f t="shared" si="371"/>
        <v/>
      </c>
    </row>
    <row r="21726" spans="9:9" x14ac:dyDescent="0.25">
      <c r="I21726" t="str">
        <f t="shared" si="371"/>
        <v/>
      </c>
    </row>
    <row r="21727" spans="9:9" x14ac:dyDescent="0.25">
      <c r="I21727" t="str">
        <f t="shared" si="371"/>
        <v/>
      </c>
    </row>
    <row r="21728" spans="9:9" x14ac:dyDescent="0.25">
      <c r="I21728" t="str">
        <f t="shared" si="371"/>
        <v/>
      </c>
    </row>
    <row r="21729" spans="9:9" x14ac:dyDescent="0.25">
      <c r="I21729" t="str">
        <f t="shared" si="371"/>
        <v/>
      </c>
    </row>
    <row r="21730" spans="9:9" x14ac:dyDescent="0.25">
      <c r="I21730" t="str">
        <f t="shared" si="371"/>
        <v/>
      </c>
    </row>
    <row r="21731" spans="9:9" x14ac:dyDescent="0.25">
      <c r="I21731" t="str">
        <f t="shared" si="371"/>
        <v/>
      </c>
    </row>
    <row r="21732" spans="9:9" x14ac:dyDescent="0.25">
      <c r="I21732" t="str">
        <f t="shared" si="371"/>
        <v/>
      </c>
    </row>
    <row r="21733" spans="9:9" x14ac:dyDescent="0.25">
      <c r="I21733" t="str">
        <f t="shared" si="371"/>
        <v/>
      </c>
    </row>
    <row r="21734" spans="9:9" x14ac:dyDescent="0.25">
      <c r="I21734" t="str">
        <f t="shared" si="371"/>
        <v/>
      </c>
    </row>
    <row r="21735" spans="9:9" x14ac:dyDescent="0.25">
      <c r="I21735" t="str">
        <f t="shared" si="371"/>
        <v/>
      </c>
    </row>
    <row r="21736" spans="9:9" x14ac:dyDescent="0.25">
      <c r="I21736" t="str">
        <f t="shared" si="371"/>
        <v/>
      </c>
    </row>
    <row r="21737" spans="9:9" x14ac:dyDescent="0.25">
      <c r="I21737" t="str">
        <f t="shared" si="371"/>
        <v/>
      </c>
    </row>
    <row r="21738" spans="9:9" x14ac:dyDescent="0.25">
      <c r="I21738" t="str">
        <f t="shared" si="371"/>
        <v/>
      </c>
    </row>
    <row r="21739" spans="9:9" x14ac:dyDescent="0.25">
      <c r="I21739" t="str">
        <f t="shared" si="371"/>
        <v/>
      </c>
    </row>
    <row r="21740" spans="9:9" x14ac:dyDescent="0.25">
      <c r="I21740" t="str">
        <f t="shared" si="371"/>
        <v/>
      </c>
    </row>
    <row r="21741" spans="9:9" x14ac:dyDescent="0.25">
      <c r="I21741" t="str">
        <f t="shared" si="371"/>
        <v/>
      </c>
    </row>
    <row r="21742" spans="9:9" x14ac:dyDescent="0.25">
      <c r="I21742" t="str">
        <f t="shared" si="371"/>
        <v/>
      </c>
    </row>
    <row r="21743" spans="9:9" x14ac:dyDescent="0.25">
      <c r="I21743" t="str">
        <f t="shared" si="371"/>
        <v/>
      </c>
    </row>
    <row r="21744" spans="9:9" x14ac:dyDescent="0.25">
      <c r="I21744" t="str">
        <f t="shared" si="371"/>
        <v/>
      </c>
    </row>
    <row r="21745" spans="9:9" x14ac:dyDescent="0.25">
      <c r="I21745" t="str">
        <f t="shared" si="371"/>
        <v/>
      </c>
    </row>
    <row r="21746" spans="9:9" x14ac:dyDescent="0.25">
      <c r="I21746" t="str">
        <f t="shared" si="371"/>
        <v/>
      </c>
    </row>
    <row r="21747" spans="9:9" x14ac:dyDescent="0.25">
      <c r="I21747" t="str">
        <f t="shared" si="371"/>
        <v/>
      </c>
    </row>
    <row r="21748" spans="9:9" x14ac:dyDescent="0.25">
      <c r="I21748" t="str">
        <f t="shared" si="371"/>
        <v/>
      </c>
    </row>
    <row r="21749" spans="9:9" x14ac:dyDescent="0.25">
      <c r="I21749" t="str">
        <f t="shared" si="371"/>
        <v/>
      </c>
    </row>
    <row r="21750" spans="9:9" x14ac:dyDescent="0.25">
      <c r="I21750" t="str">
        <f t="shared" si="371"/>
        <v/>
      </c>
    </row>
    <row r="21751" spans="9:9" x14ac:dyDescent="0.25">
      <c r="I21751" t="str">
        <f t="shared" si="371"/>
        <v/>
      </c>
    </row>
    <row r="21752" spans="9:9" x14ac:dyDescent="0.25">
      <c r="I21752" t="str">
        <f t="shared" si="371"/>
        <v/>
      </c>
    </row>
    <row r="21753" spans="9:9" x14ac:dyDescent="0.25">
      <c r="I21753" t="str">
        <f t="shared" si="371"/>
        <v/>
      </c>
    </row>
    <row r="21754" spans="9:9" x14ac:dyDescent="0.25">
      <c r="I21754" t="str">
        <f t="shared" si="371"/>
        <v/>
      </c>
    </row>
    <row r="21755" spans="9:9" x14ac:dyDescent="0.25">
      <c r="I21755" t="str">
        <f t="shared" si="371"/>
        <v/>
      </c>
    </row>
    <row r="21756" spans="9:9" x14ac:dyDescent="0.25">
      <c r="I21756" t="str">
        <f t="shared" si="371"/>
        <v/>
      </c>
    </row>
    <row r="21757" spans="9:9" x14ac:dyDescent="0.25">
      <c r="I21757" t="str">
        <f t="shared" si="371"/>
        <v/>
      </c>
    </row>
    <row r="21758" spans="9:9" x14ac:dyDescent="0.25">
      <c r="I21758" t="str">
        <f t="shared" si="371"/>
        <v/>
      </c>
    </row>
    <row r="21759" spans="9:9" x14ac:dyDescent="0.25">
      <c r="I21759" t="str">
        <f t="shared" si="371"/>
        <v/>
      </c>
    </row>
    <row r="21760" spans="9:9" x14ac:dyDescent="0.25">
      <c r="I21760" t="str">
        <f t="shared" si="371"/>
        <v/>
      </c>
    </row>
    <row r="21761" spans="9:9" x14ac:dyDescent="0.25">
      <c r="I21761" t="str">
        <f t="shared" si="371"/>
        <v/>
      </c>
    </row>
    <row r="21762" spans="9:9" x14ac:dyDescent="0.25">
      <c r="I21762" t="str">
        <f t="shared" si="371"/>
        <v/>
      </c>
    </row>
    <row r="21763" spans="9:9" x14ac:dyDescent="0.25">
      <c r="I21763" t="str">
        <f t="shared" si="371"/>
        <v/>
      </c>
    </row>
    <row r="21764" spans="9:9" x14ac:dyDescent="0.25">
      <c r="I21764" t="str">
        <f t="shared" si="371"/>
        <v/>
      </c>
    </row>
    <row r="21765" spans="9:9" x14ac:dyDescent="0.25">
      <c r="I21765" t="str">
        <f t="shared" si="371"/>
        <v/>
      </c>
    </row>
    <row r="21766" spans="9:9" x14ac:dyDescent="0.25">
      <c r="I21766" t="str">
        <f t="shared" ref="I21766:I21829" si="372">IF(OR(H21766="",H21766="(blank)"),"",1)</f>
        <v/>
      </c>
    </row>
    <row r="21767" spans="9:9" x14ac:dyDescent="0.25">
      <c r="I21767" t="str">
        <f t="shared" si="372"/>
        <v/>
      </c>
    </row>
    <row r="21768" spans="9:9" x14ac:dyDescent="0.25">
      <c r="I21768" t="str">
        <f t="shared" si="372"/>
        <v/>
      </c>
    </row>
    <row r="21769" spans="9:9" x14ac:dyDescent="0.25">
      <c r="I21769" t="str">
        <f t="shared" si="372"/>
        <v/>
      </c>
    </row>
    <row r="21770" spans="9:9" x14ac:dyDescent="0.25">
      <c r="I21770" t="str">
        <f t="shared" si="372"/>
        <v/>
      </c>
    </row>
    <row r="21771" spans="9:9" x14ac:dyDescent="0.25">
      <c r="I21771" t="str">
        <f t="shared" si="372"/>
        <v/>
      </c>
    </row>
    <row r="21772" spans="9:9" x14ac:dyDescent="0.25">
      <c r="I21772" t="str">
        <f t="shared" si="372"/>
        <v/>
      </c>
    </row>
    <row r="21773" spans="9:9" x14ac:dyDescent="0.25">
      <c r="I21773" t="str">
        <f t="shared" si="372"/>
        <v/>
      </c>
    </row>
    <row r="21774" spans="9:9" x14ac:dyDescent="0.25">
      <c r="I21774" t="str">
        <f t="shared" si="372"/>
        <v/>
      </c>
    </row>
    <row r="21775" spans="9:9" x14ac:dyDescent="0.25">
      <c r="I21775" t="str">
        <f t="shared" si="372"/>
        <v/>
      </c>
    </row>
    <row r="21776" spans="9:9" x14ac:dyDescent="0.25">
      <c r="I21776" t="str">
        <f t="shared" si="372"/>
        <v/>
      </c>
    </row>
    <row r="21777" spans="9:9" x14ac:dyDescent="0.25">
      <c r="I21777" t="str">
        <f t="shared" si="372"/>
        <v/>
      </c>
    </row>
    <row r="21778" spans="9:9" x14ac:dyDescent="0.25">
      <c r="I21778" t="str">
        <f t="shared" si="372"/>
        <v/>
      </c>
    </row>
    <row r="21779" spans="9:9" x14ac:dyDescent="0.25">
      <c r="I21779" t="str">
        <f t="shared" si="372"/>
        <v/>
      </c>
    </row>
    <row r="21780" spans="9:9" x14ac:dyDescent="0.25">
      <c r="I21780" t="str">
        <f t="shared" si="372"/>
        <v/>
      </c>
    </row>
    <row r="21781" spans="9:9" x14ac:dyDescent="0.25">
      <c r="I21781" t="str">
        <f t="shared" si="372"/>
        <v/>
      </c>
    </row>
    <row r="21782" spans="9:9" x14ac:dyDescent="0.25">
      <c r="I21782" t="str">
        <f t="shared" si="372"/>
        <v/>
      </c>
    </row>
    <row r="21783" spans="9:9" x14ac:dyDescent="0.25">
      <c r="I21783" t="str">
        <f t="shared" si="372"/>
        <v/>
      </c>
    </row>
    <row r="21784" spans="9:9" x14ac:dyDescent="0.25">
      <c r="I21784" t="str">
        <f t="shared" si="372"/>
        <v/>
      </c>
    </row>
    <row r="21785" spans="9:9" x14ac:dyDescent="0.25">
      <c r="I21785" t="str">
        <f t="shared" si="372"/>
        <v/>
      </c>
    </row>
    <row r="21786" spans="9:9" x14ac:dyDescent="0.25">
      <c r="I21786" t="str">
        <f t="shared" si="372"/>
        <v/>
      </c>
    </row>
    <row r="21787" spans="9:9" x14ac:dyDescent="0.25">
      <c r="I21787" t="str">
        <f t="shared" si="372"/>
        <v/>
      </c>
    </row>
    <row r="21788" spans="9:9" x14ac:dyDescent="0.25">
      <c r="I21788" t="str">
        <f t="shared" si="372"/>
        <v/>
      </c>
    </row>
    <row r="21789" spans="9:9" x14ac:dyDescent="0.25">
      <c r="I21789" t="str">
        <f t="shared" si="372"/>
        <v/>
      </c>
    </row>
    <row r="21790" spans="9:9" x14ac:dyDescent="0.25">
      <c r="I21790" t="str">
        <f t="shared" si="372"/>
        <v/>
      </c>
    </row>
    <row r="21791" spans="9:9" x14ac:dyDescent="0.25">
      <c r="I21791" t="str">
        <f t="shared" si="372"/>
        <v/>
      </c>
    </row>
    <row r="21792" spans="9:9" x14ac:dyDescent="0.25">
      <c r="I21792" t="str">
        <f t="shared" si="372"/>
        <v/>
      </c>
    </row>
    <row r="21793" spans="9:9" x14ac:dyDescent="0.25">
      <c r="I21793" t="str">
        <f t="shared" si="372"/>
        <v/>
      </c>
    </row>
    <row r="21794" spans="9:9" x14ac:dyDescent="0.25">
      <c r="I21794" t="str">
        <f t="shared" si="372"/>
        <v/>
      </c>
    </row>
    <row r="21795" spans="9:9" x14ac:dyDescent="0.25">
      <c r="I21795" t="str">
        <f t="shared" si="372"/>
        <v/>
      </c>
    </row>
    <row r="21796" spans="9:9" x14ac:dyDescent="0.25">
      <c r="I21796" t="str">
        <f t="shared" si="372"/>
        <v/>
      </c>
    </row>
    <row r="21797" spans="9:9" x14ac:dyDescent="0.25">
      <c r="I21797" t="str">
        <f t="shared" si="372"/>
        <v/>
      </c>
    </row>
    <row r="21798" spans="9:9" x14ac:dyDescent="0.25">
      <c r="I21798" t="str">
        <f t="shared" si="372"/>
        <v/>
      </c>
    </row>
    <row r="21799" spans="9:9" x14ac:dyDescent="0.25">
      <c r="I21799" t="str">
        <f t="shared" si="372"/>
        <v/>
      </c>
    </row>
    <row r="21800" spans="9:9" x14ac:dyDescent="0.25">
      <c r="I21800" t="str">
        <f t="shared" si="372"/>
        <v/>
      </c>
    </row>
    <row r="21801" spans="9:9" x14ac:dyDescent="0.25">
      <c r="I21801" t="str">
        <f t="shared" si="372"/>
        <v/>
      </c>
    </row>
    <row r="21802" spans="9:9" x14ac:dyDescent="0.25">
      <c r="I21802" t="str">
        <f t="shared" si="372"/>
        <v/>
      </c>
    </row>
    <row r="21803" spans="9:9" x14ac:dyDescent="0.25">
      <c r="I21803" t="str">
        <f t="shared" si="372"/>
        <v/>
      </c>
    </row>
    <row r="21804" spans="9:9" x14ac:dyDescent="0.25">
      <c r="I21804" t="str">
        <f t="shared" si="372"/>
        <v/>
      </c>
    </row>
    <row r="21805" spans="9:9" x14ac:dyDescent="0.25">
      <c r="I21805" t="str">
        <f t="shared" si="372"/>
        <v/>
      </c>
    </row>
    <row r="21806" spans="9:9" x14ac:dyDescent="0.25">
      <c r="I21806" t="str">
        <f t="shared" si="372"/>
        <v/>
      </c>
    </row>
    <row r="21807" spans="9:9" x14ac:dyDescent="0.25">
      <c r="I21807" t="str">
        <f t="shared" si="372"/>
        <v/>
      </c>
    </row>
    <row r="21808" spans="9:9" x14ac:dyDescent="0.25">
      <c r="I21808" t="str">
        <f t="shared" si="372"/>
        <v/>
      </c>
    </row>
    <row r="21809" spans="9:9" x14ac:dyDescent="0.25">
      <c r="I21809" t="str">
        <f t="shared" si="372"/>
        <v/>
      </c>
    </row>
    <row r="21810" spans="9:9" x14ac:dyDescent="0.25">
      <c r="I21810" t="str">
        <f t="shared" si="372"/>
        <v/>
      </c>
    </row>
    <row r="21811" spans="9:9" x14ac:dyDescent="0.25">
      <c r="I21811" t="str">
        <f t="shared" si="372"/>
        <v/>
      </c>
    </row>
    <row r="21812" spans="9:9" x14ac:dyDescent="0.25">
      <c r="I21812" t="str">
        <f t="shared" si="372"/>
        <v/>
      </c>
    </row>
    <row r="21813" spans="9:9" x14ac:dyDescent="0.25">
      <c r="I21813" t="str">
        <f t="shared" si="372"/>
        <v/>
      </c>
    </row>
    <row r="21814" spans="9:9" x14ac:dyDescent="0.25">
      <c r="I21814" t="str">
        <f t="shared" si="372"/>
        <v/>
      </c>
    </row>
    <row r="21815" spans="9:9" x14ac:dyDescent="0.25">
      <c r="I21815" t="str">
        <f t="shared" si="372"/>
        <v/>
      </c>
    </row>
    <row r="21816" spans="9:9" x14ac:dyDescent="0.25">
      <c r="I21816" t="str">
        <f t="shared" si="372"/>
        <v/>
      </c>
    </row>
    <row r="21817" spans="9:9" x14ac:dyDescent="0.25">
      <c r="I21817" t="str">
        <f t="shared" si="372"/>
        <v/>
      </c>
    </row>
    <row r="21818" spans="9:9" x14ac:dyDescent="0.25">
      <c r="I21818" t="str">
        <f t="shared" si="372"/>
        <v/>
      </c>
    </row>
    <row r="21819" spans="9:9" x14ac:dyDescent="0.25">
      <c r="I21819" t="str">
        <f t="shared" si="372"/>
        <v/>
      </c>
    </row>
    <row r="21820" spans="9:9" x14ac:dyDescent="0.25">
      <c r="I21820" t="str">
        <f t="shared" si="372"/>
        <v/>
      </c>
    </row>
    <row r="21821" spans="9:9" x14ac:dyDescent="0.25">
      <c r="I21821" t="str">
        <f t="shared" si="372"/>
        <v/>
      </c>
    </row>
    <row r="21822" spans="9:9" x14ac:dyDescent="0.25">
      <c r="I21822" t="str">
        <f t="shared" si="372"/>
        <v/>
      </c>
    </row>
    <row r="21823" spans="9:9" x14ac:dyDescent="0.25">
      <c r="I21823" t="str">
        <f t="shared" si="372"/>
        <v/>
      </c>
    </row>
    <row r="21824" spans="9:9" x14ac:dyDescent="0.25">
      <c r="I21824" t="str">
        <f t="shared" si="372"/>
        <v/>
      </c>
    </row>
    <row r="21825" spans="9:9" x14ac:dyDescent="0.25">
      <c r="I21825" t="str">
        <f t="shared" si="372"/>
        <v/>
      </c>
    </row>
    <row r="21826" spans="9:9" x14ac:dyDescent="0.25">
      <c r="I21826" t="str">
        <f t="shared" si="372"/>
        <v/>
      </c>
    </row>
    <row r="21827" spans="9:9" x14ac:dyDescent="0.25">
      <c r="I21827" t="str">
        <f t="shared" si="372"/>
        <v/>
      </c>
    </row>
    <row r="21828" spans="9:9" x14ac:dyDescent="0.25">
      <c r="I21828" t="str">
        <f t="shared" si="372"/>
        <v/>
      </c>
    </row>
    <row r="21829" spans="9:9" x14ac:dyDescent="0.25">
      <c r="I21829" t="str">
        <f t="shared" si="372"/>
        <v/>
      </c>
    </row>
    <row r="21830" spans="9:9" x14ac:dyDescent="0.25">
      <c r="I21830" t="str">
        <f t="shared" ref="I21830:I21893" si="373">IF(OR(H21830="",H21830="(blank)"),"",1)</f>
        <v/>
      </c>
    </row>
    <row r="21831" spans="9:9" x14ac:dyDescent="0.25">
      <c r="I21831" t="str">
        <f t="shared" si="373"/>
        <v/>
      </c>
    </row>
    <row r="21832" spans="9:9" x14ac:dyDescent="0.25">
      <c r="I21832" t="str">
        <f t="shared" si="373"/>
        <v/>
      </c>
    </row>
    <row r="21833" spans="9:9" x14ac:dyDescent="0.25">
      <c r="I21833" t="str">
        <f t="shared" si="373"/>
        <v/>
      </c>
    </row>
    <row r="21834" spans="9:9" x14ac:dyDescent="0.25">
      <c r="I21834" t="str">
        <f t="shared" si="373"/>
        <v/>
      </c>
    </row>
    <row r="21835" spans="9:9" x14ac:dyDescent="0.25">
      <c r="I21835" t="str">
        <f t="shared" si="373"/>
        <v/>
      </c>
    </row>
    <row r="21836" spans="9:9" x14ac:dyDescent="0.25">
      <c r="I21836" t="str">
        <f t="shared" si="373"/>
        <v/>
      </c>
    </row>
    <row r="21837" spans="9:9" x14ac:dyDescent="0.25">
      <c r="I21837" t="str">
        <f t="shared" si="373"/>
        <v/>
      </c>
    </row>
    <row r="21838" spans="9:9" x14ac:dyDescent="0.25">
      <c r="I21838" t="str">
        <f t="shared" si="373"/>
        <v/>
      </c>
    </row>
    <row r="21839" spans="9:9" x14ac:dyDescent="0.25">
      <c r="I21839" t="str">
        <f t="shared" si="373"/>
        <v/>
      </c>
    </row>
    <row r="21840" spans="9:9" x14ac:dyDescent="0.25">
      <c r="I21840" t="str">
        <f t="shared" si="373"/>
        <v/>
      </c>
    </row>
    <row r="21841" spans="9:9" x14ac:dyDescent="0.25">
      <c r="I21841" t="str">
        <f t="shared" si="373"/>
        <v/>
      </c>
    </row>
    <row r="21842" spans="9:9" x14ac:dyDescent="0.25">
      <c r="I21842" t="str">
        <f t="shared" si="373"/>
        <v/>
      </c>
    </row>
    <row r="21843" spans="9:9" x14ac:dyDescent="0.25">
      <c r="I21843" t="str">
        <f t="shared" si="373"/>
        <v/>
      </c>
    </row>
    <row r="21844" spans="9:9" x14ac:dyDescent="0.25">
      <c r="I21844" t="str">
        <f t="shared" si="373"/>
        <v/>
      </c>
    </row>
    <row r="21845" spans="9:9" x14ac:dyDescent="0.25">
      <c r="I21845" t="str">
        <f t="shared" si="373"/>
        <v/>
      </c>
    </row>
    <row r="21846" spans="9:9" x14ac:dyDescent="0.25">
      <c r="I21846" t="str">
        <f t="shared" si="373"/>
        <v/>
      </c>
    </row>
    <row r="21847" spans="9:9" x14ac:dyDescent="0.25">
      <c r="I21847" t="str">
        <f t="shared" si="373"/>
        <v/>
      </c>
    </row>
    <row r="21848" spans="9:9" x14ac:dyDescent="0.25">
      <c r="I21848" t="str">
        <f t="shared" si="373"/>
        <v/>
      </c>
    </row>
    <row r="21849" spans="9:9" x14ac:dyDescent="0.25">
      <c r="I21849" t="str">
        <f t="shared" si="373"/>
        <v/>
      </c>
    </row>
    <row r="21850" spans="9:9" x14ac:dyDescent="0.25">
      <c r="I21850" t="str">
        <f t="shared" si="373"/>
        <v/>
      </c>
    </row>
    <row r="21851" spans="9:9" x14ac:dyDescent="0.25">
      <c r="I21851" t="str">
        <f t="shared" si="373"/>
        <v/>
      </c>
    </row>
    <row r="21852" spans="9:9" x14ac:dyDescent="0.25">
      <c r="I21852" t="str">
        <f t="shared" si="373"/>
        <v/>
      </c>
    </row>
    <row r="21853" spans="9:9" x14ac:dyDescent="0.25">
      <c r="I21853" t="str">
        <f t="shared" si="373"/>
        <v/>
      </c>
    </row>
    <row r="21854" spans="9:9" x14ac:dyDescent="0.25">
      <c r="I21854" t="str">
        <f t="shared" si="373"/>
        <v/>
      </c>
    </row>
    <row r="21855" spans="9:9" x14ac:dyDescent="0.25">
      <c r="I21855" t="str">
        <f t="shared" si="373"/>
        <v/>
      </c>
    </row>
    <row r="21856" spans="9:9" x14ac:dyDescent="0.25">
      <c r="I21856" t="str">
        <f t="shared" si="373"/>
        <v/>
      </c>
    </row>
    <row r="21857" spans="9:9" x14ac:dyDescent="0.25">
      <c r="I21857" t="str">
        <f t="shared" si="373"/>
        <v/>
      </c>
    </row>
    <row r="21858" spans="9:9" x14ac:dyDescent="0.25">
      <c r="I21858" t="str">
        <f t="shared" si="373"/>
        <v/>
      </c>
    </row>
    <row r="21859" spans="9:9" x14ac:dyDescent="0.25">
      <c r="I21859" t="str">
        <f t="shared" si="373"/>
        <v/>
      </c>
    </row>
    <row r="21860" spans="9:9" x14ac:dyDescent="0.25">
      <c r="I21860" t="str">
        <f t="shared" si="373"/>
        <v/>
      </c>
    </row>
    <row r="21861" spans="9:9" x14ac:dyDescent="0.25">
      <c r="I21861" t="str">
        <f t="shared" si="373"/>
        <v/>
      </c>
    </row>
    <row r="21862" spans="9:9" x14ac:dyDescent="0.25">
      <c r="I21862" t="str">
        <f t="shared" si="373"/>
        <v/>
      </c>
    </row>
    <row r="21863" spans="9:9" x14ac:dyDescent="0.25">
      <c r="I21863" t="str">
        <f t="shared" si="373"/>
        <v/>
      </c>
    </row>
    <row r="21864" spans="9:9" x14ac:dyDescent="0.25">
      <c r="I21864" t="str">
        <f t="shared" si="373"/>
        <v/>
      </c>
    </row>
    <row r="21865" spans="9:9" x14ac:dyDescent="0.25">
      <c r="I21865" t="str">
        <f t="shared" si="373"/>
        <v/>
      </c>
    </row>
    <row r="21866" spans="9:9" x14ac:dyDescent="0.25">
      <c r="I21866" t="str">
        <f t="shared" si="373"/>
        <v/>
      </c>
    </row>
    <row r="21867" spans="9:9" x14ac:dyDescent="0.25">
      <c r="I21867" t="str">
        <f t="shared" si="373"/>
        <v/>
      </c>
    </row>
    <row r="21868" spans="9:9" x14ac:dyDescent="0.25">
      <c r="I21868" t="str">
        <f t="shared" si="373"/>
        <v/>
      </c>
    </row>
    <row r="21869" spans="9:9" x14ac:dyDescent="0.25">
      <c r="I21869" t="str">
        <f t="shared" si="373"/>
        <v/>
      </c>
    </row>
    <row r="21870" spans="9:9" x14ac:dyDescent="0.25">
      <c r="I21870" t="str">
        <f t="shared" si="373"/>
        <v/>
      </c>
    </row>
    <row r="21871" spans="9:9" x14ac:dyDescent="0.25">
      <c r="I21871" t="str">
        <f t="shared" si="373"/>
        <v/>
      </c>
    </row>
    <row r="21872" spans="9:9" x14ac:dyDescent="0.25">
      <c r="I21872" t="str">
        <f t="shared" si="373"/>
        <v/>
      </c>
    </row>
    <row r="21873" spans="9:9" x14ac:dyDescent="0.25">
      <c r="I21873" t="str">
        <f t="shared" si="373"/>
        <v/>
      </c>
    </row>
    <row r="21874" spans="9:9" x14ac:dyDescent="0.25">
      <c r="I21874" t="str">
        <f t="shared" si="373"/>
        <v/>
      </c>
    </row>
    <row r="21875" spans="9:9" x14ac:dyDescent="0.25">
      <c r="I21875" t="str">
        <f t="shared" si="373"/>
        <v/>
      </c>
    </row>
    <row r="21876" spans="9:9" x14ac:dyDescent="0.25">
      <c r="I21876" t="str">
        <f t="shared" si="373"/>
        <v/>
      </c>
    </row>
    <row r="21877" spans="9:9" x14ac:dyDescent="0.25">
      <c r="I21877" t="str">
        <f t="shared" si="373"/>
        <v/>
      </c>
    </row>
    <row r="21878" spans="9:9" x14ac:dyDescent="0.25">
      <c r="I21878" t="str">
        <f t="shared" si="373"/>
        <v/>
      </c>
    </row>
    <row r="21879" spans="9:9" x14ac:dyDescent="0.25">
      <c r="I21879" t="str">
        <f t="shared" si="373"/>
        <v/>
      </c>
    </row>
    <row r="21880" spans="9:9" x14ac:dyDescent="0.25">
      <c r="I21880" t="str">
        <f t="shared" si="373"/>
        <v/>
      </c>
    </row>
    <row r="21881" spans="9:9" x14ac:dyDescent="0.25">
      <c r="I21881" t="str">
        <f t="shared" si="373"/>
        <v/>
      </c>
    </row>
    <row r="21882" spans="9:9" x14ac:dyDescent="0.25">
      <c r="I21882" t="str">
        <f t="shared" si="373"/>
        <v/>
      </c>
    </row>
    <row r="21883" spans="9:9" x14ac:dyDescent="0.25">
      <c r="I21883" t="str">
        <f t="shared" si="373"/>
        <v/>
      </c>
    </row>
    <row r="21884" spans="9:9" x14ac:dyDescent="0.25">
      <c r="I21884" t="str">
        <f t="shared" si="373"/>
        <v/>
      </c>
    </row>
    <row r="21885" spans="9:9" x14ac:dyDescent="0.25">
      <c r="I21885" t="str">
        <f t="shared" si="373"/>
        <v/>
      </c>
    </row>
    <row r="21886" spans="9:9" x14ac:dyDescent="0.25">
      <c r="I21886" t="str">
        <f t="shared" si="373"/>
        <v/>
      </c>
    </row>
    <row r="21887" spans="9:9" x14ac:dyDescent="0.25">
      <c r="I21887" t="str">
        <f t="shared" si="373"/>
        <v/>
      </c>
    </row>
    <row r="21888" spans="9:9" x14ac:dyDescent="0.25">
      <c r="I21888" t="str">
        <f t="shared" si="373"/>
        <v/>
      </c>
    </row>
    <row r="21889" spans="9:9" x14ac:dyDescent="0.25">
      <c r="I21889" t="str">
        <f t="shared" si="373"/>
        <v/>
      </c>
    </row>
    <row r="21890" spans="9:9" x14ac:dyDescent="0.25">
      <c r="I21890" t="str">
        <f t="shared" si="373"/>
        <v/>
      </c>
    </row>
    <row r="21891" spans="9:9" x14ac:dyDescent="0.25">
      <c r="I21891" t="str">
        <f t="shared" si="373"/>
        <v/>
      </c>
    </row>
    <row r="21892" spans="9:9" x14ac:dyDescent="0.25">
      <c r="I21892" t="str">
        <f t="shared" si="373"/>
        <v/>
      </c>
    </row>
    <row r="21893" spans="9:9" x14ac:dyDescent="0.25">
      <c r="I21893" t="str">
        <f t="shared" si="373"/>
        <v/>
      </c>
    </row>
    <row r="21894" spans="9:9" x14ac:dyDescent="0.25">
      <c r="I21894" t="str">
        <f t="shared" ref="I21894:I21957" si="374">IF(OR(H21894="",H21894="(blank)"),"",1)</f>
        <v/>
      </c>
    </row>
    <row r="21895" spans="9:9" x14ac:dyDescent="0.25">
      <c r="I21895" t="str">
        <f t="shared" si="374"/>
        <v/>
      </c>
    </row>
    <row r="21896" spans="9:9" x14ac:dyDescent="0.25">
      <c r="I21896" t="str">
        <f t="shared" si="374"/>
        <v/>
      </c>
    </row>
    <row r="21897" spans="9:9" x14ac:dyDescent="0.25">
      <c r="I21897" t="str">
        <f t="shared" si="374"/>
        <v/>
      </c>
    </row>
    <row r="21898" spans="9:9" x14ac:dyDescent="0.25">
      <c r="I21898" t="str">
        <f t="shared" si="374"/>
        <v/>
      </c>
    </row>
    <row r="21899" spans="9:9" x14ac:dyDescent="0.25">
      <c r="I21899" t="str">
        <f t="shared" si="374"/>
        <v/>
      </c>
    </row>
    <row r="21900" spans="9:9" x14ac:dyDescent="0.25">
      <c r="I21900" t="str">
        <f t="shared" si="374"/>
        <v/>
      </c>
    </row>
    <row r="21901" spans="9:9" x14ac:dyDescent="0.25">
      <c r="I21901" t="str">
        <f t="shared" si="374"/>
        <v/>
      </c>
    </row>
    <row r="21902" spans="9:9" x14ac:dyDescent="0.25">
      <c r="I21902" t="str">
        <f t="shared" si="374"/>
        <v/>
      </c>
    </row>
    <row r="21903" spans="9:9" x14ac:dyDescent="0.25">
      <c r="I21903" t="str">
        <f t="shared" si="374"/>
        <v/>
      </c>
    </row>
    <row r="21904" spans="9:9" x14ac:dyDescent="0.25">
      <c r="I21904" t="str">
        <f t="shared" si="374"/>
        <v/>
      </c>
    </row>
    <row r="21905" spans="9:9" x14ac:dyDescent="0.25">
      <c r="I21905" t="str">
        <f t="shared" si="374"/>
        <v/>
      </c>
    </row>
    <row r="21906" spans="9:9" x14ac:dyDescent="0.25">
      <c r="I21906" t="str">
        <f t="shared" si="374"/>
        <v/>
      </c>
    </row>
    <row r="21907" spans="9:9" x14ac:dyDescent="0.25">
      <c r="I21907" t="str">
        <f t="shared" si="374"/>
        <v/>
      </c>
    </row>
    <row r="21908" spans="9:9" x14ac:dyDescent="0.25">
      <c r="I21908" t="str">
        <f t="shared" si="374"/>
        <v/>
      </c>
    </row>
    <row r="21909" spans="9:9" x14ac:dyDescent="0.25">
      <c r="I21909" t="str">
        <f t="shared" si="374"/>
        <v/>
      </c>
    </row>
    <row r="21910" spans="9:9" x14ac:dyDescent="0.25">
      <c r="I21910" t="str">
        <f t="shared" si="374"/>
        <v/>
      </c>
    </row>
    <row r="21911" spans="9:9" x14ac:dyDescent="0.25">
      <c r="I21911" t="str">
        <f t="shared" si="374"/>
        <v/>
      </c>
    </row>
    <row r="21912" spans="9:9" x14ac:dyDescent="0.25">
      <c r="I21912" t="str">
        <f t="shared" si="374"/>
        <v/>
      </c>
    </row>
    <row r="21913" spans="9:9" x14ac:dyDescent="0.25">
      <c r="I21913" t="str">
        <f t="shared" si="374"/>
        <v/>
      </c>
    </row>
    <row r="21914" spans="9:9" x14ac:dyDescent="0.25">
      <c r="I21914" t="str">
        <f t="shared" si="374"/>
        <v/>
      </c>
    </row>
    <row r="21915" spans="9:9" x14ac:dyDescent="0.25">
      <c r="I21915" t="str">
        <f t="shared" si="374"/>
        <v/>
      </c>
    </row>
    <row r="21916" spans="9:9" x14ac:dyDescent="0.25">
      <c r="I21916" t="str">
        <f t="shared" si="374"/>
        <v/>
      </c>
    </row>
    <row r="21917" spans="9:9" x14ac:dyDescent="0.25">
      <c r="I21917" t="str">
        <f t="shared" si="374"/>
        <v/>
      </c>
    </row>
    <row r="21918" spans="9:9" x14ac:dyDescent="0.25">
      <c r="I21918" t="str">
        <f t="shared" si="374"/>
        <v/>
      </c>
    </row>
    <row r="21919" spans="9:9" x14ac:dyDescent="0.25">
      <c r="I21919" t="str">
        <f t="shared" si="374"/>
        <v/>
      </c>
    </row>
    <row r="21920" spans="9:9" x14ac:dyDescent="0.25">
      <c r="I21920" t="str">
        <f t="shared" si="374"/>
        <v/>
      </c>
    </row>
    <row r="21921" spans="9:9" x14ac:dyDescent="0.25">
      <c r="I21921" t="str">
        <f t="shared" si="374"/>
        <v/>
      </c>
    </row>
    <row r="21922" spans="9:9" x14ac:dyDescent="0.25">
      <c r="I21922" t="str">
        <f t="shared" si="374"/>
        <v/>
      </c>
    </row>
    <row r="21923" spans="9:9" x14ac:dyDescent="0.25">
      <c r="I21923" t="str">
        <f t="shared" si="374"/>
        <v/>
      </c>
    </row>
    <row r="21924" spans="9:9" x14ac:dyDescent="0.25">
      <c r="I21924" t="str">
        <f t="shared" si="374"/>
        <v/>
      </c>
    </row>
    <row r="21925" spans="9:9" x14ac:dyDescent="0.25">
      <c r="I21925" t="str">
        <f t="shared" si="374"/>
        <v/>
      </c>
    </row>
    <row r="21926" spans="9:9" x14ac:dyDescent="0.25">
      <c r="I21926" t="str">
        <f t="shared" si="374"/>
        <v/>
      </c>
    </row>
    <row r="21927" spans="9:9" x14ac:dyDescent="0.25">
      <c r="I21927" t="str">
        <f t="shared" si="374"/>
        <v/>
      </c>
    </row>
    <row r="21928" spans="9:9" x14ac:dyDescent="0.25">
      <c r="I21928" t="str">
        <f t="shared" si="374"/>
        <v/>
      </c>
    </row>
    <row r="21929" spans="9:9" x14ac:dyDescent="0.25">
      <c r="I21929" t="str">
        <f t="shared" si="374"/>
        <v/>
      </c>
    </row>
    <row r="21930" spans="9:9" x14ac:dyDescent="0.25">
      <c r="I21930" t="str">
        <f t="shared" si="374"/>
        <v/>
      </c>
    </row>
    <row r="21931" spans="9:9" x14ac:dyDescent="0.25">
      <c r="I21931" t="str">
        <f t="shared" si="374"/>
        <v/>
      </c>
    </row>
    <row r="21932" spans="9:9" x14ac:dyDescent="0.25">
      <c r="I21932" t="str">
        <f t="shared" si="374"/>
        <v/>
      </c>
    </row>
    <row r="21933" spans="9:9" x14ac:dyDescent="0.25">
      <c r="I21933" t="str">
        <f t="shared" si="374"/>
        <v/>
      </c>
    </row>
    <row r="21934" spans="9:9" x14ac:dyDescent="0.25">
      <c r="I21934" t="str">
        <f t="shared" si="374"/>
        <v/>
      </c>
    </row>
    <row r="21935" spans="9:9" x14ac:dyDescent="0.25">
      <c r="I21935" t="str">
        <f t="shared" si="374"/>
        <v/>
      </c>
    </row>
    <row r="21936" spans="9:9" x14ac:dyDescent="0.25">
      <c r="I21936" t="str">
        <f t="shared" si="374"/>
        <v/>
      </c>
    </row>
    <row r="21937" spans="9:9" x14ac:dyDescent="0.25">
      <c r="I21937" t="str">
        <f t="shared" si="374"/>
        <v/>
      </c>
    </row>
    <row r="21938" spans="9:9" x14ac:dyDescent="0.25">
      <c r="I21938" t="str">
        <f t="shared" si="374"/>
        <v/>
      </c>
    </row>
    <row r="21939" spans="9:9" x14ac:dyDescent="0.25">
      <c r="I21939" t="str">
        <f t="shared" si="374"/>
        <v/>
      </c>
    </row>
    <row r="21940" spans="9:9" x14ac:dyDescent="0.25">
      <c r="I21940" t="str">
        <f t="shared" si="374"/>
        <v/>
      </c>
    </row>
    <row r="21941" spans="9:9" x14ac:dyDescent="0.25">
      <c r="I21941" t="str">
        <f t="shared" si="374"/>
        <v/>
      </c>
    </row>
    <row r="21942" spans="9:9" x14ac:dyDescent="0.25">
      <c r="I21942" t="str">
        <f t="shared" si="374"/>
        <v/>
      </c>
    </row>
    <row r="21943" spans="9:9" x14ac:dyDescent="0.25">
      <c r="I21943" t="str">
        <f t="shared" si="374"/>
        <v/>
      </c>
    </row>
    <row r="21944" spans="9:9" x14ac:dyDescent="0.25">
      <c r="I21944" t="str">
        <f t="shared" si="374"/>
        <v/>
      </c>
    </row>
    <row r="21945" spans="9:9" x14ac:dyDescent="0.25">
      <c r="I21945" t="str">
        <f t="shared" si="374"/>
        <v/>
      </c>
    </row>
    <row r="21946" spans="9:9" x14ac:dyDescent="0.25">
      <c r="I21946" t="str">
        <f t="shared" si="374"/>
        <v/>
      </c>
    </row>
    <row r="21947" spans="9:9" x14ac:dyDescent="0.25">
      <c r="I21947" t="str">
        <f t="shared" si="374"/>
        <v/>
      </c>
    </row>
    <row r="21948" spans="9:9" x14ac:dyDescent="0.25">
      <c r="I21948" t="str">
        <f t="shared" si="374"/>
        <v/>
      </c>
    </row>
    <row r="21949" spans="9:9" x14ac:dyDescent="0.25">
      <c r="I21949" t="str">
        <f t="shared" si="374"/>
        <v/>
      </c>
    </row>
    <row r="21950" spans="9:9" x14ac:dyDescent="0.25">
      <c r="I21950" t="str">
        <f t="shared" si="374"/>
        <v/>
      </c>
    </row>
    <row r="21951" spans="9:9" x14ac:dyDescent="0.25">
      <c r="I21951" t="str">
        <f t="shared" si="374"/>
        <v/>
      </c>
    </row>
    <row r="21952" spans="9:9" x14ac:dyDescent="0.25">
      <c r="I21952" t="str">
        <f t="shared" si="374"/>
        <v/>
      </c>
    </row>
    <row r="21953" spans="9:9" x14ac:dyDescent="0.25">
      <c r="I21953" t="str">
        <f t="shared" si="374"/>
        <v/>
      </c>
    </row>
    <row r="21954" spans="9:9" x14ac:dyDescent="0.25">
      <c r="I21954" t="str">
        <f t="shared" si="374"/>
        <v/>
      </c>
    </row>
    <row r="21955" spans="9:9" x14ac:dyDescent="0.25">
      <c r="I21955" t="str">
        <f t="shared" si="374"/>
        <v/>
      </c>
    </row>
    <row r="21956" spans="9:9" x14ac:dyDescent="0.25">
      <c r="I21956" t="str">
        <f t="shared" si="374"/>
        <v/>
      </c>
    </row>
    <row r="21957" spans="9:9" x14ac:dyDescent="0.25">
      <c r="I21957" t="str">
        <f t="shared" si="374"/>
        <v/>
      </c>
    </row>
    <row r="21958" spans="9:9" x14ac:dyDescent="0.25">
      <c r="I21958" t="str">
        <f t="shared" ref="I21958:I22021" si="375">IF(OR(H21958="",H21958="(blank)"),"",1)</f>
        <v/>
      </c>
    </row>
    <row r="21959" spans="9:9" x14ac:dyDescent="0.25">
      <c r="I21959" t="str">
        <f t="shared" si="375"/>
        <v/>
      </c>
    </row>
    <row r="21960" spans="9:9" x14ac:dyDescent="0.25">
      <c r="I21960" t="str">
        <f t="shared" si="375"/>
        <v/>
      </c>
    </row>
    <row r="21961" spans="9:9" x14ac:dyDescent="0.25">
      <c r="I21961" t="str">
        <f t="shared" si="375"/>
        <v/>
      </c>
    </row>
    <row r="21962" spans="9:9" x14ac:dyDescent="0.25">
      <c r="I21962" t="str">
        <f t="shared" si="375"/>
        <v/>
      </c>
    </row>
    <row r="21963" spans="9:9" x14ac:dyDescent="0.25">
      <c r="I21963" t="str">
        <f t="shared" si="375"/>
        <v/>
      </c>
    </row>
    <row r="21964" spans="9:9" x14ac:dyDescent="0.25">
      <c r="I21964" t="str">
        <f t="shared" si="375"/>
        <v/>
      </c>
    </row>
    <row r="21965" spans="9:9" x14ac:dyDescent="0.25">
      <c r="I21965" t="str">
        <f t="shared" si="375"/>
        <v/>
      </c>
    </row>
    <row r="21966" spans="9:9" x14ac:dyDescent="0.25">
      <c r="I21966" t="str">
        <f t="shared" si="375"/>
        <v/>
      </c>
    </row>
    <row r="21967" spans="9:9" x14ac:dyDescent="0.25">
      <c r="I21967" t="str">
        <f t="shared" si="375"/>
        <v/>
      </c>
    </row>
    <row r="21968" spans="9:9" x14ac:dyDescent="0.25">
      <c r="I21968" t="str">
        <f t="shared" si="375"/>
        <v/>
      </c>
    </row>
    <row r="21969" spans="9:9" x14ac:dyDescent="0.25">
      <c r="I21969" t="str">
        <f t="shared" si="375"/>
        <v/>
      </c>
    </row>
    <row r="21970" spans="9:9" x14ac:dyDescent="0.25">
      <c r="I21970" t="str">
        <f t="shared" si="375"/>
        <v/>
      </c>
    </row>
    <row r="21971" spans="9:9" x14ac:dyDescent="0.25">
      <c r="I21971" t="str">
        <f t="shared" si="375"/>
        <v/>
      </c>
    </row>
    <row r="21972" spans="9:9" x14ac:dyDescent="0.25">
      <c r="I21972" t="str">
        <f t="shared" si="375"/>
        <v/>
      </c>
    </row>
    <row r="21973" spans="9:9" x14ac:dyDescent="0.25">
      <c r="I21973" t="str">
        <f t="shared" si="375"/>
        <v/>
      </c>
    </row>
    <row r="21974" spans="9:9" x14ac:dyDescent="0.25">
      <c r="I21974" t="str">
        <f t="shared" si="375"/>
        <v/>
      </c>
    </row>
    <row r="21975" spans="9:9" x14ac:dyDescent="0.25">
      <c r="I21975" t="str">
        <f t="shared" si="375"/>
        <v/>
      </c>
    </row>
    <row r="21976" spans="9:9" x14ac:dyDescent="0.25">
      <c r="I21976" t="str">
        <f t="shared" si="375"/>
        <v/>
      </c>
    </row>
    <row r="21977" spans="9:9" x14ac:dyDescent="0.25">
      <c r="I21977" t="str">
        <f t="shared" si="375"/>
        <v/>
      </c>
    </row>
    <row r="21978" spans="9:9" x14ac:dyDescent="0.25">
      <c r="I21978" t="str">
        <f t="shared" si="375"/>
        <v/>
      </c>
    </row>
    <row r="21979" spans="9:9" x14ac:dyDescent="0.25">
      <c r="I21979" t="str">
        <f t="shared" si="375"/>
        <v/>
      </c>
    </row>
    <row r="21980" spans="9:9" x14ac:dyDescent="0.25">
      <c r="I21980" t="str">
        <f t="shared" si="375"/>
        <v/>
      </c>
    </row>
    <row r="21981" spans="9:9" x14ac:dyDescent="0.25">
      <c r="I21981" t="str">
        <f t="shared" si="375"/>
        <v/>
      </c>
    </row>
    <row r="21982" spans="9:9" x14ac:dyDescent="0.25">
      <c r="I21982" t="str">
        <f t="shared" si="375"/>
        <v/>
      </c>
    </row>
    <row r="21983" spans="9:9" x14ac:dyDescent="0.25">
      <c r="I21983" t="str">
        <f t="shared" si="375"/>
        <v/>
      </c>
    </row>
    <row r="21984" spans="9:9" x14ac:dyDescent="0.25">
      <c r="I21984" t="str">
        <f t="shared" si="375"/>
        <v/>
      </c>
    </row>
    <row r="21985" spans="9:9" x14ac:dyDescent="0.25">
      <c r="I21985" t="str">
        <f t="shared" si="375"/>
        <v/>
      </c>
    </row>
    <row r="21986" spans="9:9" x14ac:dyDescent="0.25">
      <c r="I21986" t="str">
        <f t="shared" si="375"/>
        <v/>
      </c>
    </row>
    <row r="21987" spans="9:9" x14ac:dyDescent="0.25">
      <c r="I21987" t="str">
        <f t="shared" si="375"/>
        <v/>
      </c>
    </row>
    <row r="21988" spans="9:9" x14ac:dyDescent="0.25">
      <c r="I21988" t="str">
        <f t="shared" si="375"/>
        <v/>
      </c>
    </row>
    <row r="21989" spans="9:9" x14ac:dyDescent="0.25">
      <c r="I21989" t="str">
        <f t="shared" si="375"/>
        <v/>
      </c>
    </row>
    <row r="21990" spans="9:9" x14ac:dyDescent="0.25">
      <c r="I21990" t="str">
        <f t="shared" si="375"/>
        <v/>
      </c>
    </row>
    <row r="21991" spans="9:9" x14ac:dyDescent="0.25">
      <c r="I21991" t="str">
        <f t="shared" si="375"/>
        <v/>
      </c>
    </row>
    <row r="21992" spans="9:9" x14ac:dyDescent="0.25">
      <c r="I21992" t="str">
        <f t="shared" si="375"/>
        <v/>
      </c>
    </row>
    <row r="21993" spans="9:9" x14ac:dyDescent="0.25">
      <c r="I21993" t="str">
        <f t="shared" si="375"/>
        <v/>
      </c>
    </row>
    <row r="21994" spans="9:9" x14ac:dyDescent="0.25">
      <c r="I21994" t="str">
        <f t="shared" si="375"/>
        <v/>
      </c>
    </row>
    <row r="21995" spans="9:9" x14ac:dyDescent="0.25">
      <c r="I21995" t="str">
        <f t="shared" si="375"/>
        <v/>
      </c>
    </row>
    <row r="21996" spans="9:9" x14ac:dyDescent="0.25">
      <c r="I21996" t="str">
        <f t="shared" si="375"/>
        <v/>
      </c>
    </row>
    <row r="21997" spans="9:9" x14ac:dyDescent="0.25">
      <c r="I21997" t="str">
        <f t="shared" si="375"/>
        <v/>
      </c>
    </row>
    <row r="21998" spans="9:9" x14ac:dyDescent="0.25">
      <c r="I21998" t="str">
        <f t="shared" si="375"/>
        <v/>
      </c>
    </row>
    <row r="21999" spans="9:9" x14ac:dyDescent="0.25">
      <c r="I21999" t="str">
        <f t="shared" si="375"/>
        <v/>
      </c>
    </row>
    <row r="22000" spans="9:9" x14ac:dyDescent="0.25">
      <c r="I22000" t="str">
        <f t="shared" si="375"/>
        <v/>
      </c>
    </row>
    <row r="22001" spans="9:9" x14ac:dyDescent="0.25">
      <c r="I22001" t="str">
        <f t="shared" si="375"/>
        <v/>
      </c>
    </row>
    <row r="22002" spans="9:9" x14ac:dyDescent="0.25">
      <c r="I22002" t="str">
        <f t="shared" si="375"/>
        <v/>
      </c>
    </row>
    <row r="22003" spans="9:9" x14ac:dyDescent="0.25">
      <c r="I22003" t="str">
        <f t="shared" si="375"/>
        <v/>
      </c>
    </row>
    <row r="22004" spans="9:9" x14ac:dyDescent="0.25">
      <c r="I22004" t="str">
        <f t="shared" si="375"/>
        <v/>
      </c>
    </row>
    <row r="22005" spans="9:9" x14ac:dyDescent="0.25">
      <c r="I22005" t="str">
        <f t="shared" si="375"/>
        <v/>
      </c>
    </row>
    <row r="22006" spans="9:9" x14ac:dyDescent="0.25">
      <c r="I22006" t="str">
        <f t="shared" si="375"/>
        <v/>
      </c>
    </row>
    <row r="22007" spans="9:9" x14ac:dyDescent="0.25">
      <c r="I22007" t="str">
        <f t="shared" si="375"/>
        <v/>
      </c>
    </row>
    <row r="22008" spans="9:9" x14ac:dyDescent="0.25">
      <c r="I22008" t="str">
        <f t="shared" si="375"/>
        <v/>
      </c>
    </row>
    <row r="22009" spans="9:9" x14ac:dyDescent="0.25">
      <c r="I22009" t="str">
        <f t="shared" si="375"/>
        <v/>
      </c>
    </row>
    <row r="22010" spans="9:9" x14ac:dyDescent="0.25">
      <c r="I22010" t="str">
        <f t="shared" si="375"/>
        <v/>
      </c>
    </row>
    <row r="22011" spans="9:9" x14ac:dyDescent="0.25">
      <c r="I22011" t="str">
        <f t="shared" si="375"/>
        <v/>
      </c>
    </row>
    <row r="22012" spans="9:9" x14ac:dyDescent="0.25">
      <c r="I22012" t="str">
        <f t="shared" si="375"/>
        <v/>
      </c>
    </row>
    <row r="22013" spans="9:9" x14ac:dyDescent="0.25">
      <c r="I22013" t="str">
        <f t="shared" si="375"/>
        <v/>
      </c>
    </row>
    <row r="22014" spans="9:9" x14ac:dyDescent="0.25">
      <c r="I22014" t="str">
        <f t="shared" si="375"/>
        <v/>
      </c>
    </row>
    <row r="22015" spans="9:9" x14ac:dyDescent="0.25">
      <c r="I22015" t="str">
        <f t="shared" si="375"/>
        <v/>
      </c>
    </row>
    <row r="22016" spans="9:9" x14ac:dyDescent="0.25">
      <c r="I22016" t="str">
        <f t="shared" si="375"/>
        <v/>
      </c>
    </row>
    <row r="22017" spans="9:9" x14ac:dyDescent="0.25">
      <c r="I22017" t="str">
        <f t="shared" si="375"/>
        <v/>
      </c>
    </row>
    <row r="22018" spans="9:9" x14ac:dyDescent="0.25">
      <c r="I22018" t="str">
        <f t="shared" si="375"/>
        <v/>
      </c>
    </row>
    <row r="22019" spans="9:9" x14ac:dyDescent="0.25">
      <c r="I22019" t="str">
        <f t="shared" si="375"/>
        <v/>
      </c>
    </row>
    <row r="22020" spans="9:9" x14ac:dyDescent="0.25">
      <c r="I22020" t="str">
        <f t="shared" si="375"/>
        <v/>
      </c>
    </row>
    <row r="22021" spans="9:9" x14ac:dyDescent="0.25">
      <c r="I22021" t="str">
        <f t="shared" si="375"/>
        <v/>
      </c>
    </row>
    <row r="22022" spans="9:9" x14ac:dyDescent="0.25">
      <c r="I22022" t="str">
        <f t="shared" ref="I22022:I22085" si="376">IF(OR(H22022="",H22022="(blank)"),"",1)</f>
        <v/>
      </c>
    </row>
    <row r="22023" spans="9:9" x14ac:dyDescent="0.25">
      <c r="I22023" t="str">
        <f t="shared" si="376"/>
        <v/>
      </c>
    </row>
    <row r="22024" spans="9:9" x14ac:dyDescent="0.25">
      <c r="I22024" t="str">
        <f t="shared" si="376"/>
        <v/>
      </c>
    </row>
    <row r="22025" spans="9:9" x14ac:dyDescent="0.25">
      <c r="I22025" t="str">
        <f t="shared" si="376"/>
        <v/>
      </c>
    </row>
    <row r="22026" spans="9:9" x14ac:dyDescent="0.25">
      <c r="I22026" t="str">
        <f t="shared" si="376"/>
        <v/>
      </c>
    </row>
    <row r="22027" spans="9:9" x14ac:dyDescent="0.25">
      <c r="I22027" t="str">
        <f t="shared" si="376"/>
        <v/>
      </c>
    </row>
    <row r="22028" spans="9:9" x14ac:dyDescent="0.25">
      <c r="I22028" t="str">
        <f t="shared" si="376"/>
        <v/>
      </c>
    </row>
    <row r="22029" spans="9:9" x14ac:dyDescent="0.25">
      <c r="I22029" t="str">
        <f t="shared" si="376"/>
        <v/>
      </c>
    </row>
    <row r="22030" spans="9:9" x14ac:dyDescent="0.25">
      <c r="I22030" t="str">
        <f t="shared" si="376"/>
        <v/>
      </c>
    </row>
    <row r="22031" spans="9:9" x14ac:dyDescent="0.25">
      <c r="I22031" t="str">
        <f t="shared" si="376"/>
        <v/>
      </c>
    </row>
    <row r="22032" spans="9:9" x14ac:dyDescent="0.25">
      <c r="I22032" t="str">
        <f t="shared" si="376"/>
        <v/>
      </c>
    </row>
    <row r="22033" spans="9:9" x14ac:dyDescent="0.25">
      <c r="I22033" t="str">
        <f t="shared" si="376"/>
        <v/>
      </c>
    </row>
    <row r="22034" spans="9:9" x14ac:dyDescent="0.25">
      <c r="I22034" t="str">
        <f t="shared" si="376"/>
        <v/>
      </c>
    </row>
    <row r="22035" spans="9:9" x14ac:dyDescent="0.25">
      <c r="I22035" t="str">
        <f t="shared" si="376"/>
        <v/>
      </c>
    </row>
    <row r="22036" spans="9:9" x14ac:dyDescent="0.25">
      <c r="I22036" t="str">
        <f t="shared" si="376"/>
        <v/>
      </c>
    </row>
    <row r="22037" spans="9:9" x14ac:dyDescent="0.25">
      <c r="I22037" t="str">
        <f t="shared" si="376"/>
        <v/>
      </c>
    </row>
    <row r="22038" spans="9:9" x14ac:dyDescent="0.25">
      <c r="I22038" t="str">
        <f t="shared" si="376"/>
        <v/>
      </c>
    </row>
    <row r="22039" spans="9:9" x14ac:dyDescent="0.25">
      <c r="I22039" t="str">
        <f t="shared" si="376"/>
        <v/>
      </c>
    </row>
    <row r="22040" spans="9:9" x14ac:dyDescent="0.25">
      <c r="I22040" t="str">
        <f t="shared" si="376"/>
        <v/>
      </c>
    </row>
    <row r="22041" spans="9:9" x14ac:dyDescent="0.25">
      <c r="I22041" t="str">
        <f t="shared" si="376"/>
        <v/>
      </c>
    </row>
    <row r="22042" spans="9:9" x14ac:dyDescent="0.25">
      <c r="I22042" t="str">
        <f t="shared" si="376"/>
        <v/>
      </c>
    </row>
    <row r="22043" spans="9:9" x14ac:dyDescent="0.25">
      <c r="I22043" t="str">
        <f t="shared" si="376"/>
        <v/>
      </c>
    </row>
    <row r="22044" spans="9:9" x14ac:dyDescent="0.25">
      <c r="I22044" t="str">
        <f t="shared" si="376"/>
        <v/>
      </c>
    </row>
    <row r="22045" spans="9:9" x14ac:dyDescent="0.25">
      <c r="I22045" t="str">
        <f t="shared" si="376"/>
        <v/>
      </c>
    </row>
    <row r="22046" spans="9:9" x14ac:dyDescent="0.25">
      <c r="I22046" t="str">
        <f t="shared" si="376"/>
        <v/>
      </c>
    </row>
    <row r="22047" spans="9:9" x14ac:dyDescent="0.25">
      <c r="I22047" t="str">
        <f t="shared" si="376"/>
        <v/>
      </c>
    </row>
    <row r="22048" spans="9:9" x14ac:dyDescent="0.25">
      <c r="I22048" t="str">
        <f t="shared" si="376"/>
        <v/>
      </c>
    </row>
    <row r="22049" spans="9:9" x14ac:dyDescent="0.25">
      <c r="I22049" t="str">
        <f t="shared" si="376"/>
        <v/>
      </c>
    </row>
    <row r="22050" spans="9:9" x14ac:dyDescent="0.25">
      <c r="I22050" t="str">
        <f t="shared" si="376"/>
        <v/>
      </c>
    </row>
    <row r="22051" spans="9:9" x14ac:dyDescent="0.25">
      <c r="I22051" t="str">
        <f t="shared" si="376"/>
        <v/>
      </c>
    </row>
    <row r="22052" spans="9:9" x14ac:dyDescent="0.25">
      <c r="I22052" t="str">
        <f t="shared" si="376"/>
        <v/>
      </c>
    </row>
    <row r="22053" spans="9:9" x14ac:dyDescent="0.25">
      <c r="I22053" t="str">
        <f t="shared" si="376"/>
        <v/>
      </c>
    </row>
    <row r="22054" spans="9:9" x14ac:dyDescent="0.25">
      <c r="I22054" t="str">
        <f t="shared" si="376"/>
        <v/>
      </c>
    </row>
    <row r="22055" spans="9:9" x14ac:dyDescent="0.25">
      <c r="I22055" t="str">
        <f t="shared" si="376"/>
        <v/>
      </c>
    </row>
    <row r="22056" spans="9:9" x14ac:dyDescent="0.25">
      <c r="I22056" t="str">
        <f t="shared" si="376"/>
        <v/>
      </c>
    </row>
    <row r="22057" spans="9:9" x14ac:dyDescent="0.25">
      <c r="I22057" t="str">
        <f t="shared" si="376"/>
        <v/>
      </c>
    </row>
    <row r="22058" spans="9:9" x14ac:dyDescent="0.25">
      <c r="I22058" t="str">
        <f t="shared" si="376"/>
        <v/>
      </c>
    </row>
    <row r="22059" spans="9:9" x14ac:dyDescent="0.25">
      <c r="I22059" t="str">
        <f t="shared" si="376"/>
        <v/>
      </c>
    </row>
    <row r="22060" spans="9:9" x14ac:dyDescent="0.25">
      <c r="I22060" t="str">
        <f t="shared" si="376"/>
        <v/>
      </c>
    </row>
    <row r="22061" spans="9:9" x14ac:dyDescent="0.25">
      <c r="I22061" t="str">
        <f t="shared" si="376"/>
        <v/>
      </c>
    </row>
    <row r="22062" spans="9:9" x14ac:dyDescent="0.25">
      <c r="I22062" t="str">
        <f t="shared" si="376"/>
        <v/>
      </c>
    </row>
    <row r="22063" spans="9:9" x14ac:dyDescent="0.25">
      <c r="I22063" t="str">
        <f t="shared" si="376"/>
        <v/>
      </c>
    </row>
    <row r="22064" spans="9:9" x14ac:dyDescent="0.25">
      <c r="I22064" t="str">
        <f t="shared" si="376"/>
        <v/>
      </c>
    </row>
    <row r="22065" spans="9:9" x14ac:dyDescent="0.25">
      <c r="I22065" t="str">
        <f t="shared" si="376"/>
        <v/>
      </c>
    </row>
    <row r="22066" spans="9:9" x14ac:dyDescent="0.25">
      <c r="I22066" t="str">
        <f t="shared" si="376"/>
        <v/>
      </c>
    </row>
    <row r="22067" spans="9:9" x14ac:dyDescent="0.25">
      <c r="I22067" t="str">
        <f t="shared" si="376"/>
        <v/>
      </c>
    </row>
    <row r="22068" spans="9:9" x14ac:dyDescent="0.25">
      <c r="I22068" t="str">
        <f t="shared" si="376"/>
        <v/>
      </c>
    </row>
    <row r="22069" spans="9:9" x14ac:dyDescent="0.25">
      <c r="I22069" t="str">
        <f t="shared" si="376"/>
        <v/>
      </c>
    </row>
    <row r="22070" spans="9:9" x14ac:dyDescent="0.25">
      <c r="I22070" t="str">
        <f t="shared" si="376"/>
        <v/>
      </c>
    </row>
    <row r="22071" spans="9:9" x14ac:dyDescent="0.25">
      <c r="I22071" t="str">
        <f t="shared" si="376"/>
        <v/>
      </c>
    </row>
    <row r="22072" spans="9:9" x14ac:dyDescent="0.25">
      <c r="I22072" t="str">
        <f t="shared" si="376"/>
        <v/>
      </c>
    </row>
    <row r="22073" spans="9:9" x14ac:dyDescent="0.25">
      <c r="I22073" t="str">
        <f t="shared" si="376"/>
        <v/>
      </c>
    </row>
    <row r="22074" spans="9:9" x14ac:dyDescent="0.25">
      <c r="I22074" t="str">
        <f t="shared" si="376"/>
        <v/>
      </c>
    </row>
    <row r="22075" spans="9:9" x14ac:dyDescent="0.25">
      <c r="I22075" t="str">
        <f t="shared" si="376"/>
        <v/>
      </c>
    </row>
    <row r="22076" spans="9:9" x14ac:dyDescent="0.25">
      <c r="I22076" t="str">
        <f t="shared" si="376"/>
        <v/>
      </c>
    </row>
    <row r="22077" spans="9:9" x14ac:dyDescent="0.25">
      <c r="I22077" t="str">
        <f t="shared" si="376"/>
        <v/>
      </c>
    </row>
    <row r="22078" spans="9:9" x14ac:dyDescent="0.25">
      <c r="I22078" t="str">
        <f t="shared" si="376"/>
        <v/>
      </c>
    </row>
    <row r="22079" spans="9:9" x14ac:dyDescent="0.25">
      <c r="I22079" t="str">
        <f t="shared" si="376"/>
        <v/>
      </c>
    </row>
    <row r="22080" spans="9:9" x14ac:dyDescent="0.25">
      <c r="I22080" t="str">
        <f t="shared" si="376"/>
        <v/>
      </c>
    </row>
    <row r="22081" spans="9:9" x14ac:dyDescent="0.25">
      <c r="I22081" t="str">
        <f t="shared" si="376"/>
        <v/>
      </c>
    </row>
    <row r="22082" spans="9:9" x14ac:dyDescent="0.25">
      <c r="I22082" t="str">
        <f t="shared" si="376"/>
        <v/>
      </c>
    </row>
    <row r="22083" spans="9:9" x14ac:dyDescent="0.25">
      <c r="I22083" t="str">
        <f t="shared" si="376"/>
        <v/>
      </c>
    </row>
    <row r="22084" spans="9:9" x14ac:dyDescent="0.25">
      <c r="I22084" t="str">
        <f t="shared" si="376"/>
        <v/>
      </c>
    </row>
    <row r="22085" spans="9:9" x14ac:dyDescent="0.25">
      <c r="I22085" t="str">
        <f t="shared" si="376"/>
        <v/>
      </c>
    </row>
    <row r="22086" spans="9:9" x14ac:dyDescent="0.25">
      <c r="I22086" t="str">
        <f t="shared" ref="I22086:I22149" si="377">IF(OR(H22086="",H22086="(blank)"),"",1)</f>
        <v/>
      </c>
    </row>
    <row r="22087" spans="9:9" x14ac:dyDescent="0.25">
      <c r="I22087" t="str">
        <f t="shared" si="377"/>
        <v/>
      </c>
    </row>
    <row r="22088" spans="9:9" x14ac:dyDescent="0.25">
      <c r="I22088" t="str">
        <f t="shared" si="377"/>
        <v/>
      </c>
    </row>
    <row r="22089" spans="9:9" x14ac:dyDescent="0.25">
      <c r="I22089" t="str">
        <f t="shared" si="377"/>
        <v/>
      </c>
    </row>
    <row r="22090" spans="9:9" x14ac:dyDescent="0.25">
      <c r="I22090" t="str">
        <f t="shared" si="377"/>
        <v/>
      </c>
    </row>
    <row r="22091" spans="9:9" x14ac:dyDescent="0.25">
      <c r="I22091" t="str">
        <f t="shared" si="377"/>
        <v/>
      </c>
    </row>
    <row r="22092" spans="9:9" x14ac:dyDescent="0.25">
      <c r="I22092" t="str">
        <f t="shared" si="377"/>
        <v/>
      </c>
    </row>
    <row r="22093" spans="9:9" x14ac:dyDescent="0.25">
      <c r="I22093" t="str">
        <f t="shared" si="377"/>
        <v/>
      </c>
    </row>
    <row r="22094" spans="9:9" x14ac:dyDescent="0.25">
      <c r="I22094" t="str">
        <f t="shared" si="377"/>
        <v/>
      </c>
    </row>
    <row r="22095" spans="9:9" x14ac:dyDescent="0.25">
      <c r="I22095" t="str">
        <f t="shared" si="377"/>
        <v/>
      </c>
    </row>
    <row r="22096" spans="9:9" x14ac:dyDescent="0.25">
      <c r="I22096" t="str">
        <f t="shared" si="377"/>
        <v/>
      </c>
    </row>
    <row r="22097" spans="9:9" x14ac:dyDescent="0.25">
      <c r="I22097" t="str">
        <f t="shared" si="377"/>
        <v/>
      </c>
    </row>
    <row r="22098" spans="9:9" x14ac:dyDescent="0.25">
      <c r="I22098" t="str">
        <f t="shared" si="377"/>
        <v/>
      </c>
    </row>
    <row r="22099" spans="9:9" x14ac:dyDescent="0.25">
      <c r="I22099" t="str">
        <f t="shared" si="377"/>
        <v/>
      </c>
    </row>
    <row r="22100" spans="9:9" x14ac:dyDescent="0.25">
      <c r="I22100" t="str">
        <f t="shared" si="377"/>
        <v/>
      </c>
    </row>
    <row r="22101" spans="9:9" x14ac:dyDescent="0.25">
      <c r="I22101" t="str">
        <f t="shared" si="377"/>
        <v/>
      </c>
    </row>
    <row r="22102" spans="9:9" x14ac:dyDescent="0.25">
      <c r="I22102" t="str">
        <f t="shared" si="377"/>
        <v/>
      </c>
    </row>
    <row r="22103" spans="9:9" x14ac:dyDescent="0.25">
      <c r="I22103" t="str">
        <f t="shared" si="377"/>
        <v/>
      </c>
    </row>
    <row r="22104" spans="9:9" x14ac:dyDescent="0.25">
      <c r="I22104" t="str">
        <f t="shared" si="377"/>
        <v/>
      </c>
    </row>
    <row r="22105" spans="9:9" x14ac:dyDescent="0.25">
      <c r="I22105" t="str">
        <f t="shared" si="377"/>
        <v/>
      </c>
    </row>
    <row r="22106" spans="9:9" x14ac:dyDescent="0.25">
      <c r="I22106" t="str">
        <f t="shared" si="377"/>
        <v/>
      </c>
    </row>
    <row r="22107" spans="9:9" x14ac:dyDescent="0.25">
      <c r="I22107" t="str">
        <f t="shared" si="377"/>
        <v/>
      </c>
    </row>
    <row r="22108" spans="9:9" x14ac:dyDescent="0.25">
      <c r="I22108" t="str">
        <f t="shared" si="377"/>
        <v/>
      </c>
    </row>
    <row r="22109" spans="9:9" x14ac:dyDescent="0.25">
      <c r="I22109" t="str">
        <f t="shared" si="377"/>
        <v/>
      </c>
    </row>
    <row r="22110" spans="9:9" x14ac:dyDescent="0.25">
      <c r="I22110" t="str">
        <f t="shared" si="377"/>
        <v/>
      </c>
    </row>
    <row r="22111" spans="9:9" x14ac:dyDescent="0.25">
      <c r="I22111" t="str">
        <f t="shared" si="377"/>
        <v/>
      </c>
    </row>
    <row r="22112" spans="9:9" x14ac:dyDescent="0.25">
      <c r="I22112" t="str">
        <f t="shared" si="377"/>
        <v/>
      </c>
    </row>
    <row r="22113" spans="9:9" x14ac:dyDescent="0.25">
      <c r="I22113" t="str">
        <f t="shared" si="377"/>
        <v/>
      </c>
    </row>
    <row r="22114" spans="9:9" x14ac:dyDescent="0.25">
      <c r="I22114" t="str">
        <f t="shared" si="377"/>
        <v/>
      </c>
    </row>
    <row r="22115" spans="9:9" x14ac:dyDescent="0.25">
      <c r="I22115" t="str">
        <f t="shared" si="377"/>
        <v/>
      </c>
    </row>
    <row r="22116" spans="9:9" x14ac:dyDescent="0.25">
      <c r="I22116" t="str">
        <f t="shared" si="377"/>
        <v/>
      </c>
    </row>
    <row r="22117" spans="9:9" x14ac:dyDescent="0.25">
      <c r="I22117" t="str">
        <f t="shared" si="377"/>
        <v/>
      </c>
    </row>
    <row r="22118" spans="9:9" x14ac:dyDescent="0.25">
      <c r="I22118" t="str">
        <f t="shared" si="377"/>
        <v/>
      </c>
    </row>
    <row r="22119" spans="9:9" x14ac:dyDescent="0.25">
      <c r="I22119" t="str">
        <f t="shared" si="377"/>
        <v/>
      </c>
    </row>
    <row r="22120" spans="9:9" x14ac:dyDescent="0.25">
      <c r="I22120" t="str">
        <f t="shared" si="377"/>
        <v/>
      </c>
    </row>
    <row r="22121" spans="9:9" x14ac:dyDescent="0.25">
      <c r="I22121" t="str">
        <f t="shared" si="377"/>
        <v/>
      </c>
    </row>
    <row r="22122" spans="9:9" x14ac:dyDescent="0.25">
      <c r="I22122" t="str">
        <f t="shared" si="377"/>
        <v/>
      </c>
    </row>
    <row r="22123" spans="9:9" x14ac:dyDescent="0.25">
      <c r="I22123" t="str">
        <f t="shared" si="377"/>
        <v/>
      </c>
    </row>
    <row r="22124" spans="9:9" x14ac:dyDescent="0.25">
      <c r="I22124" t="str">
        <f t="shared" si="377"/>
        <v/>
      </c>
    </row>
    <row r="22125" spans="9:9" x14ac:dyDescent="0.25">
      <c r="I22125" t="str">
        <f t="shared" si="377"/>
        <v/>
      </c>
    </row>
    <row r="22126" spans="9:9" x14ac:dyDescent="0.25">
      <c r="I22126" t="str">
        <f t="shared" si="377"/>
        <v/>
      </c>
    </row>
    <row r="22127" spans="9:9" x14ac:dyDescent="0.25">
      <c r="I22127" t="str">
        <f t="shared" si="377"/>
        <v/>
      </c>
    </row>
    <row r="22128" spans="9:9" x14ac:dyDescent="0.25">
      <c r="I22128" t="str">
        <f t="shared" si="377"/>
        <v/>
      </c>
    </row>
    <row r="22129" spans="9:9" x14ac:dyDescent="0.25">
      <c r="I22129" t="str">
        <f t="shared" si="377"/>
        <v/>
      </c>
    </row>
    <row r="22130" spans="9:9" x14ac:dyDescent="0.25">
      <c r="I22130" t="str">
        <f t="shared" si="377"/>
        <v/>
      </c>
    </row>
    <row r="22131" spans="9:9" x14ac:dyDescent="0.25">
      <c r="I22131" t="str">
        <f t="shared" si="377"/>
        <v/>
      </c>
    </row>
    <row r="22132" spans="9:9" x14ac:dyDescent="0.25">
      <c r="I22132" t="str">
        <f t="shared" si="377"/>
        <v/>
      </c>
    </row>
    <row r="22133" spans="9:9" x14ac:dyDescent="0.25">
      <c r="I22133" t="str">
        <f t="shared" si="377"/>
        <v/>
      </c>
    </row>
    <row r="22134" spans="9:9" x14ac:dyDescent="0.25">
      <c r="I22134" t="str">
        <f t="shared" si="377"/>
        <v/>
      </c>
    </row>
    <row r="22135" spans="9:9" x14ac:dyDescent="0.25">
      <c r="I22135" t="str">
        <f t="shared" si="377"/>
        <v/>
      </c>
    </row>
    <row r="22136" spans="9:9" x14ac:dyDescent="0.25">
      <c r="I22136" t="str">
        <f t="shared" si="377"/>
        <v/>
      </c>
    </row>
    <row r="22137" spans="9:9" x14ac:dyDescent="0.25">
      <c r="I22137" t="str">
        <f t="shared" si="377"/>
        <v/>
      </c>
    </row>
    <row r="22138" spans="9:9" x14ac:dyDescent="0.25">
      <c r="I22138" t="str">
        <f t="shared" si="377"/>
        <v/>
      </c>
    </row>
    <row r="22139" spans="9:9" x14ac:dyDescent="0.25">
      <c r="I22139" t="str">
        <f t="shared" si="377"/>
        <v/>
      </c>
    </row>
    <row r="22140" spans="9:9" x14ac:dyDescent="0.25">
      <c r="I22140" t="str">
        <f t="shared" si="377"/>
        <v/>
      </c>
    </row>
    <row r="22141" spans="9:9" x14ac:dyDescent="0.25">
      <c r="I22141" t="str">
        <f t="shared" si="377"/>
        <v/>
      </c>
    </row>
    <row r="22142" spans="9:9" x14ac:dyDescent="0.25">
      <c r="I22142" t="str">
        <f t="shared" si="377"/>
        <v/>
      </c>
    </row>
    <row r="22143" spans="9:9" x14ac:dyDescent="0.25">
      <c r="I22143" t="str">
        <f t="shared" si="377"/>
        <v/>
      </c>
    </row>
    <row r="22144" spans="9:9" x14ac:dyDescent="0.25">
      <c r="I22144" t="str">
        <f t="shared" si="377"/>
        <v/>
      </c>
    </row>
    <row r="22145" spans="9:9" x14ac:dyDescent="0.25">
      <c r="I22145" t="str">
        <f t="shared" si="377"/>
        <v/>
      </c>
    </row>
    <row r="22146" spans="9:9" x14ac:dyDescent="0.25">
      <c r="I22146" t="str">
        <f t="shared" si="377"/>
        <v/>
      </c>
    </row>
    <row r="22147" spans="9:9" x14ac:dyDescent="0.25">
      <c r="I22147" t="str">
        <f t="shared" si="377"/>
        <v/>
      </c>
    </row>
    <row r="22148" spans="9:9" x14ac:dyDescent="0.25">
      <c r="I22148" t="str">
        <f t="shared" si="377"/>
        <v/>
      </c>
    </row>
    <row r="22149" spans="9:9" x14ac:dyDescent="0.25">
      <c r="I22149" t="str">
        <f t="shared" si="377"/>
        <v/>
      </c>
    </row>
    <row r="22150" spans="9:9" x14ac:dyDescent="0.25">
      <c r="I22150" t="str">
        <f t="shared" ref="I22150:I22213" si="378">IF(OR(H22150="",H22150="(blank)"),"",1)</f>
        <v/>
      </c>
    </row>
    <row r="22151" spans="9:9" x14ac:dyDescent="0.25">
      <c r="I22151" t="str">
        <f t="shared" si="378"/>
        <v/>
      </c>
    </row>
    <row r="22152" spans="9:9" x14ac:dyDescent="0.25">
      <c r="I22152" t="str">
        <f t="shared" si="378"/>
        <v/>
      </c>
    </row>
    <row r="22153" spans="9:9" x14ac:dyDescent="0.25">
      <c r="I22153" t="str">
        <f t="shared" si="378"/>
        <v/>
      </c>
    </row>
    <row r="22154" spans="9:9" x14ac:dyDescent="0.25">
      <c r="I22154" t="str">
        <f t="shared" si="378"/>
        <v/>
      </c>
    </row>
    <row r="22155" spans="9:9" x14ac:dyDescent="0.25">
      <c r="I22155" t="str">
        <f t="shared" si="378"/>
        <v/>
      </c>
    </row>
    <row r="22156" spans="9:9" x14ac:dyDescent="0.25">
      <c r="I22156" t="str">
        <f t="shared" si="378"/>
        <v/>
      </c>
    </row>
    <row r="22157" spans="9:9" x14ac:dyDescent="0.25">
      <c r="I22157" t="str">
        <f t="shared" si="378"/>
        <v/>
      </c>
    </row>
    <row r="22158" spans="9:9" x14ac:dyDescent="0.25">
      <c r="I22158" t="str">
        <f t="shared" si="378"/>
        <v/>
      </c>
    </row>
    <row r="22159" spans="9:9" x14ac:dyDescent="0.25">
      <c r="I22159" t="str">
        <f t="shared" si="378"/>
        <v/>
      </c>
    </row>
    <row r="22160" spans="9:9" x14ac:dyDescent="0.25">
      <c r="I22160" t="str">
        <f t="shared" si="378"/>
        <v/>
      </c>
    </row>
    <row r="22161" spans="9:9" x14ac:dyDescent="0.25">
      <c r="I22161" t="str">
        <f t="shared" si="378"/>
        <v/>
      </c>
    </row>
    <row r="22162" spans="9:9" x14ac:dyDescent="0.25">
      <c r="I22162" t="str">
        <f t="shared" si="378"/>
        <v/>
      </c>
    </row>
    <row r="22163" spans="9:9" x14ac:dyDescent="0.25">
      <c r="I22163" t="str">
        <f t="shared" si="378"/>
        <v/>
      </c>
    </row>
    <row r="22164" spans="9:9" x14ac:dyDescent="0.25">
      <c r="I22164" t="str">
        <f t="shared" si="378"/>
        <v/>
      </c>
    </row>
    <row r="22165" spans="9:9" x14ac:dyDescent="0.25">
      <c r="I22165" t="str">
        <f t="shared" si="378"/>
        <v/>
      </c>
    </row>
    <row r="22166" spans="9:9" x14ac:dyDescent="0.25">
      <c r="I22166" t="str">
        <f t="shared" si="378"/>
        <v/>
      </c>
    </row>
    <row r="22167" spans="9:9" x14ac:dyDescent="0.25">
      <c r="I22167" t="str">
        <f t="shared" si="378"/>
        <v/>
      </c>
    </row>
    <row r="22168" spans="9:9" x14ac:dyDescent="0.25">
      <c r="I22168" t="str">
        <f t="shared" si="378"/>
        <v/>
      </c>
    </row>
    <row r="22169" spans="9:9" x14ac:dyDescent="0.25">
      <c r="I22169" t="str">
        <f t="shared" si="378"/>
        <v/>
      </c>
    </row>
    <row r="22170" spans="9:9" x14ac:dyDescent="0.25">
      <c r="I22170" t="str">
        <f t="shared" si="378"/>
        <v/>
      </c>
    </row>
    <row r="22171" spans="9:9" x14ac:dyDescent="0.25">
      <c r="I22171" t="str">
        <f t="shared" si="378"/>
        <v/>
      </c>
    </row>
    <row r="22172" spans="9:9" x14ac:dyDescent="0.25">
      <c r="I22172" t="str">
        <f t="shared" si="378"/>
        <v/>
      </c>
    </row>
    <row r="22173" spans="9:9" x14ac:dyDescent="0.25">
      <c r="I22173" t="str">
        <f t="shared" si="378"/>
        <v/>
      </c>
    </row>
    <row r="22174" spans="9:9" x14ac:dyDescent="0.25">
      <c r="I22174" t="str">
        <f t="shared" si="378"/>
        <v/>
      </c>
    </row>
    <row r="22175" spans="9:9" x14ac:dyDescent="0.25">
      <c r="I22175" t="str">
        <f t="shared" si="378"/>
        <v/>
      </c>
    </row>
    <row r="22176" spans="9:9" x14ac:dyDescent="0.25">
      <c r="I22176" t="str">
        <f t="shared" si="378"/>
        <v/>
      </c>
    </row>
    <row r="22177" spans="9:9" x14ac:dyDescent="0.25">
      <c r="I22177" t="str">
        <f t="shared" si="378"/>
        <v/>
      </c>
    </row>
    <row r="22178" spans="9:9" x14ac:dyDescent="0.25">
      <c r="I22178" t="str">
        <f t="shared" si="378"/>
        <v/>
      </c>
    </row>
    <row r="22179" spans="9:9" x14ac:dyDescent="0.25">
      <c r="I22179" t="str">
        <f t="shared" si="378"/>
        <v/>
      </c>
    </row>
    <row r="22180" spans="9:9" x14ac:dyDescent="0.25">
      <c r="I22180" t="str">
        <f t="shared" si="378"/>
        <v/>
      </c>
    </row>
    <row r="22181" spans="9:9" x14ac:dyDescent="0.25">
      <c r="I22181" t="str">
        <f t="shared" si="378"/>
        <v/>
      </c>
    </row>
    <row r="22182" spans="9:9" x14ac:dyDescent="0.25">
      <c r="I22182" t="str">
        <f t="shared" si="378"/>
        <v/>
      </c>
    </row>
    <row r="22183" spans="9:9" x14ac:dyDescent="0.25">
      <c r="I22183" t="str">
        <f t="shared" si="378"/>
        <v/>
      </c>
    </row>
    <row r="22184" spans="9:9" x14ac:dyDescent="0.25">
      <c r="I22184" t="str">
        <f t="shared" si="378"/>
        <v/>
      </c>
    </row>
    <row r="22185" spans="9:9" x14ac:dyDescent="0.25">
      <c r="I22185" t="str">
        <f t="shared" si="378"/>
        <v/>
      </c>
    </row>
    <row r="22186" spans="9:9" x14ac:dyDescent="0.25">
      <c r="I22186" t="str">
        <f t="shared" si="378"/>
        <v/>
      </c>
    </row>
    <row r="22187" spans="9:9" x14ac:dyDescent="0.25">
      <c r="I22187" t="str">
        <f t="shared" si="378"/>
        <v/>
      </c>
    </row>
    <row r="22188" spans="9:9" x14ac:dyDescent="0.25">
      <c r="I22188" t="str">
        <f t="shared" si="378"/>
        <v/>
      </c>
    </row>
    <row r="22189" spans="9:9" x14ac:dyDescent="0.25">
      <c r="I22189" t="str">
        <f t="shared" si="378"/>
        <v/>
      </c>
    </row>
    <row r="22190" spans="9:9" x14ac:dyDescent="0.25">
      <c r="I22190" t="str">
        <f t="shared" si="378"/>
        <v/>
      </c>
    </row>
    <row r="22191" spans="9:9" x14ac:dyDescent="0.25">
      <c r="I22191" t="str">
        <f t="shared" si="378"/>
        <v/>
      </c>
    </row>
    <row r="22192" spans="9:9" x14ac:dyDescent="0.25">
      <c r="I22192" t="str">
        <f t="shared" si="378"/>
        <v/>
      </c>
    </row>
    <row r="22193" spans="9:9" x14ac:dyDescent="0.25">
      <c r="I22193" t="str">
        <f t="shared" si="378"/>
        <v/>
      </c>
    </row>
    <row r="22194" spans="9:9" x14ac:dyDescent="0.25">
      <c r="I22194" t="str">
        <f t="shared" si="378"/>
        <v/>
      </c>
    </row>
    <row r="22195" spans="9:9" x14ac:dyDescent="0.25">
      <c r="I22195" t="str">
        <f t="shared" si="378"/>
        <v/>
      </c>
    </row>
    <row r="22196" spans="9:9" x14ac:dyDescent="0.25">
      <c r="I22196" t="str">
        <f t="shared" si="378"/>
        <v/>
      </c>
    </row>
    <row r="22197" spans="9:9" x14ac:dyDescent="0.25">
      <c r="I22197" t="str">
        <f t="shared" si="378"/>
        <v/>
      </c>
    </row>
    <row r="22198" spans="9:9" x14ac:dyDescent="0.25">
      <c r="I22198" t="str">
        <f t="shared" si="378"/>
        <v/>
      </c>
    </row>
    <row r="22199" spans="9:9" x14ac:dyDescent="0.25">
      <c r="I22199" t="str">
        <f t="shared" si="378"/>
        <v/>
      </c>
    </row>
    <row r="22200" spans="9:9" x14ac:dyDescent="0.25">
      <c r="I22200" t="str">
        <f t="shared" si="378"/>
        <v/>
      </c>
    </row>
    <row r="22201" spans="9:9" x14ac:dyDescent="0.25">
      <c r="I22201" t="str">
        <f t="shared" si="378"/>
        <v/>
      </c>
    </row>
    <row r="22202" spans="9:9" x14ac:dyDescent="0.25">
      <c r="I22202" t="str">
        <f t="shared" si="378"/>
        <v/>
      </c>
    </row>
    <row r="22203" spans="9:9" x14ac:dyDescent="0.25">
      <c r="I22203" t="str">
        <f t="shared" si="378"/>
        <v/>
      </c>
    </row>
    <row r="22204" spans="9:9" x14ac:dyDescent="0.25">
      <c r="I22204" t="str">
        <f t="shared" si="378"/>
        <v/>
      </c>
    </row>
    <row r="22205" spans="9:9" x14ac:dyDescent="0.25">
      <c r="I22205" t="str">
        <f t="shared" si="378"/>
        <v/>
      </c>
    </row>
    <row r="22206" spans="9:9" x14ac:dyDescent="0.25">
      <c r="I22206" t="str">
        <f t="shared" si="378"/>
        <v/>
      </c>
    </row>
    <row r="22207" spans="9:9" x14ac:dyDescent="0.25">
      <c r="I22207" t="str">
        <f t="shared" si="378"/>
        <v/>
      </c>
    </row>
    <row r="22208" spans="9:9" x14ac:dyDescent="0.25">
      <c r="I22208" t="str">
        <f t="shared" si="378"/>
        <v/>
      </c>
    </row>
    <row r="22209" spans="9:9" x14ac:dyDescent="0.25">
      <c r="I22209" t="str">
        <f t="shared" si="378"/>
        <v/>
      </c>
    </row>
    <row r="22210" spans="9:9" x14ac:dyDescent="0.25">
      <c r="I22210" t="str">
        <f t="shared" si="378"/>
        <v/>
      </c>
    </row>
    <row r="22211" spans="9:9" x14ac:dyDescent="0.25">
      <c r="I22211" t="str">
        <f t="shared" si="378"/>
        <v/>
      </c>
    </row>
    <row r="22212" spans="9:9" x14ac:dyDescent="0.25">
      <c r="I22212" t="str">
        <f t="shared" si="378"/>
        <v/>
      </c>
    </row>
    <row r="22213" spans="9:9" x14ac:dyDescent="0.25">
      <c r="I22213" t="str">
        <f t="shared" si="378"/>
        <v/>
      </c>
    </row>
    <row r="22214" spans="9:9" x14ac:dyDescent="0.25">
      <c r="I22214" t="str">
        <f t="shared" ref="I22214:I22277" si="379">IF(OR(H22214="",H22214="(blank)"),"",1)</f>
        <v/>
      </c>
    </row>
    <row r="22215" spans="9:9" x14ac:dyDescent="0.25">
      <c r="I22215" t="str">
        <f t="shared" si="379"/>
        <v/>
      </c>
    </row>
    <row r="22216" spans="9:9" x14ac:dyDescent="0.25">
      <c r="I22216" t="str">
        <f t="shared" si="379"/>
        <v/>
      </c>
    </row>
    <row r="22217" spans="9:9" x14ac:dyDescent="0.25">
      <c r="I22217" t="str">
        <f t="shared" si="379"/>
        <v/>
      </c>
    </row>
    <row r="22218" spans="9:9" x14ac:dyDescent="0.25">
      <c r="I22218" t="str">
        <f t="shared" si="379"/>
        <v/>
      </c>
    </row>
    <row r="22219" spans="9:9" x14ac:dyDescent="0.25">
      <c r="I22219" t="str">
        <f t="shared" si="379"/>
        <v/>
      </c>
    </row>
    <row r="22220" spans="9:9" x14ac:dyDescent="0.25">
      <c r="I22220" t="str">
        <f t="shared" si="379"/>
        <v/>
      </c>
    </row>
    <row r="22221" spans="9:9" x14ac:dyDescent="0.25">
      <c r="I22221" t="str">
        <f t="shared" si="379"/>
        <v/>
      </c>
    </row>
    <row r="22222" spans="9:9" x14ac:dyDescent="0.25">
      <c r="I22222" t="str">
        <f t="shared" si="379"/>
        <v/>
      </c>
    </row>
    <row r="22223" spans="9:9" x14ac:dyDescent="0.25">
      <c r="I22223" t="str">
        <f t="shared" si="379"/>
        <v/>
      </c>
    </row>
    <row r="22224" spans="9:9" x14ac:dyDescent="0.25">
      <c r="I22224" t="str">
        <f t="shared" si="379"/>
        <v/>
      </c>
    </row>
    <row r="22225" spans="9:9" x14ac:dyDescent="0.25">
      <c r="I22225" t="str">
        <f t="shared" si="379"/>
        <v/>
      </c>
    </row>
    <row r="22226" spans="9:9" x14ac:dyDescent="0.25">
      <c r="I22226" t="str">
        <f t="shared" si="379"/>
        <v/>
      </c>
    </row>
    <row r="22227" spans="9:9" x14ac:dyDescent="0.25">
      <c r="I22227" t="str">
        <f t="shared" si="379"/>
        <v/>
      </c>
    </row>
    <row r="22228" spans="9:9" x14ac:dyDescent="0.25">
      <c r="I22228" t="str">
        <f t="shared" si="379"/>
        <v/>
      </c>
    </row>
    <row r="22229" spans="9:9" x14ac:dyDescent="0.25">
      <c r="I22229" t="str">
        <f t="shared" si="379"/>
        <v/>
      </c>
    </row>
    <row r="22230" spans="9:9" x14ac:dyDescent="0.25">
      <c r="I22230" t="str">
        <f t="shared" si="379"/>
        <v/>
      </c>
    </row>
    <row r="22231" spans="9:9" x14ac:dyDescent="0.25">
      <c r="I22231" t="str">
        <f t="shared" si="379"/>
        <v/>
      </c>
    </row>
    <row r="22232" spans="9:9" x14ac:dyDescent="0.25">
      <c r="I22232" t="str">
        <f t="shared" si="379"/>
        <v/>
      </c>
    </row>
    <row r="22233" spans="9:9" x14ac:dyDescent="0.25">
      <c r="I22233" t="str">
        <f t="shared" si="379"/>
        <v/>
      </c>
    </row>
    <row r="22234" spans="9:9" x14ac:dyDescent="0.25">
      <c r="I22234" t="str">
        <f t="shared" si="379"/>
        <v/>
      </c>
    </row>
    <row r="22235" spans="9:9" x14ac:dyDescent="0.25">
      <c r="I22235" t="str">
        <f t="shared" si="379"/>
        <v/>
      </c>
    </row>
    <row r="22236" spans="9:9" x14ac:dyDescent="0.25">
      <c r="I22236" t="str">
        <f t="shared" si="379"/>
        <v/>
      </c>
    </row>
    <row r="22237" spans="9:9" x14ac:dyDescent="0.25">
      <c r="I22237" t="str">
        <f t="shared" si="379"/>
        <v/>
      </c>
    </row>
    <row r="22238" spans="9:9" x14ac:dyDescent="0.25">
      <c r="I22238" t="str">
        <f t="shared" si="379"/>
        <v/>
      </c>
    </row>
    <row r="22239" spans="9:9" x14ac:dyDescent="0.25">
      <c r="I22239" t="str">
        <f t="shared" si="379"/>
        <v/>
      </c>
    </row>
    <row r="22240" spans="9:9" x14ac:dyDescent="0.25">
      <c r="I22240" t="str">
        <f t="shared" si="379"/>
        <v/>
      </c>
    </row>
    <row r="22241" spans="9:9" x14ac:dyDescent="0.25">
      <c r="I22241" t="str">
        <f t="shared" si="379"/>
        <v/>
      </c>
    </row>
    <row r="22242" spans="9:9" x14ac:dyDescent="0.25">
      <c r="I22242" t="str">
        <f t="shared" si="379"/>
        <v/>
      </c>
    </row>
    <row r="22243" spans="9:9" x14ac:dyDescent="0.25">
      <c r="I22243" t="str">
        <f t="shared" si="379"/>
        <v/>
      </c>
    </row>
    <row r="22244" spans="9:9" x14ac:dyDescent="0.25">
      <c r="I22244" t="str">
        <f t="shared" si="379"/>
        <v/>
      </c>
    </row>
    <row r="22245" spans="9:9" x14ac:dyDescent="0.25">
      <c r="I22245" t="str">
        <f t="shared" si="379"/>
        <v/>
      </c>
    </row>
    <row r="22246" spans="9:9" x14ac:dyDescent="0.25">
      <c r="I22246" t="str">
        <f t="shared" si="379"/>
        <v/>
      </c>
    </row>
    <row r="22247" spans="9:9" x14ac:dyDescent="0.25">
      <c r="I22247" t="str">
        <f t="shared" si="379"/>
        <v/>
      </c>
    </row>
    <row r="22248" spans="9:9" x14ac:dyDescent="0.25">
      <c r="I22248" t="str">
        <f t="shared" si="379"/>
        <v/>
      </c>
    </row>
    <row r="22249" spans="9:9" x14ac:dyDescent="0.25">
      <c r="I22249" t="str">
        <f t="shared" si="379"/>
        <v/>
      </c>
    </row>
    <row r="22250" spans="9:9" x14ac:dyDescent="0.25">
      <c r="I22250" t="str">
        <f t="shared" si="379"/>
        <v/>
      </c>
    </row>
    <row r="22251" spans="9:9" x14ac:dyDescent="0.25">
      <c r="I22251" t="str">
        <f t="shared" si="379"/>
        <v/>
      </c>
    </row>
    <row r="22252" spans="9:9" x14ac:dyDescent="0.25">
      <c r="I22252" t="str">
        <f t="shared" si="379"/>
        <v/>
      </c>
    </row>
    <row r="22253" spans="9:9" x14ac:dyDescent="0.25">
      <c r="I22253" t="str">
        <f t="shared" si="379"/>
        <v/>
      </c>
    </row>
    <row r="22254" spans="9:9" x14ac:dyDescent="0.25">
      <c r="I22254" t="str">
        <f t="shared" si="379"/>
        <v/>
      </c>
    </row>
    <row r="22255" spans="9:9" x14ac:dyDescent="0.25">
      <c r="I22255" t="str">
        <f t="shared" si="379"/>
        <v/>
      </c>
    </row>
    <row r="22256" spans="9:9" x14ac:dyDescent="0.25">
      <c r="I22256" t="str">
        <f t="shared" si="379"/>
        <v/>
      </c>
    </row>
    <row r="22257" spans="9:9" x14ac:dyDescent="0.25">
      <c r="I22257" t="str">
        <f t="shared" si="379"/>
        <v/>
      </c>
    </row>
    <row r="22258" spans="9:9" x14ac:dyDescent="0.25">
      <c r="I22258" t="str">
        <f t="shared" si="379"/>
        <v/>
      </c>
    </row>
    <row r="22259" spans="9:9" x14ac:dyDescent="0.25">
      <c r="I22259" t="str">
        <f t="shared" si="379"/>
        <v/>
      </c>
    </row>
    <row r="22260" spans="9:9" x14ac:dyDescent="0.25">
      <c r="I22260" t="str">
        <f t="shared" si="379"/>
        <v/>
      </c>
    </row>
    <row r="22261" spans="9:9" x14ac:dyDescent="0.25">
      <c r="I22261" t="str">
        <f t="shared" si="379"/>
        <v/>
      </c>
    </row>
    <row r="22262" spans="9:9" x14ac:dyDescent="0.25">
      <c r="I22262" t="str">
        <f t="shared" si="379"/>
        <v/>
      </c>
    </row>
    <row r="22263" spans="9:9" x14ac:dyDescent="0.25">
      <c r="I22263" t="str">
        <f t="shared" si="379"/>
        <v/>
      </c>
    </row>
    <row r="22264" spans="9:9" x14ac:dyDescent="0.25">
      <c r="I22264" t="str">
        <f t="shared" si="379"/>
        <v/>
      </c>
    </row>
    <row r="22265" spans="9:9" x14ac:dyDescent="0.25">
      <c r="I22265" t="str">
        <f t="shared" si="379"/>
        <v/>
      </c>
    </row>
    <row r="22266" spans="9:9" x14ac:dyDescent="0.25">
      <c r="I22266" t="str">
        <f t="shared" si="379"/>
        <v/>
      </c>
    </row>
    <row r="22267" spans="9:9" x14ac:dyDescent="0.25">
      <c r="I22267" t="str">
        <f t="shared" si="379"/>
        <v/>
      </c>
    </row>
    <row r="22268" spans="9:9" x14ac:dyDescent="0.25">
      <c r="I22268" t="str">
        <f t="shared" si="379"/>
        <v/>
      </c>
    </row>
    <row r="22269" spans="9:9" x14ac:dyDescent="0.25">
      <c r="I22269" t="str">
        <f t="shared" si="379"/>
        <v/>
      </c>
    </row>
    <row r="22270" spans="9:9" x14ac:dyDescent="0.25">
      <c r="I22270" t="str">
        <f t="shared" si="379"/>
        <v/>
      </c>
    </row>
    <row r="22271" spans="9:9" x14ac:dyDescent="0.25">
      <c r="I22271" t="str">
        <f t="shared" si="379"/>
        <v/>
      </c>
    </row>
    <row r="22272" spans="9:9" x14ac:dyDescent="0.25">
      <c r="I22272" t="str">
        <f t="shared" si="379"/>
        <v/>
      </c>
    </row>
    <row r="22273" spans="9:9" x14ac:dyDescent="0.25">
      <c r="I22273" t="str">
        <f t="shared" si="379"/>
        <v/>
      </c>
    </row>
    <row r="22274" spans="9:9" x14ac:dyDescent="0.25">
      <c r="I22274" t="str">
        <f t="shared" si="379"/>
        <v/>
      </c>
    </row>
    <row r="22275" spans="9:9" x14ac:dyDescent="0.25">
      <c r="I22275" t="str">
        <f t="shared" si="379"/>
        <v/>
      </c>
    </row>
    <row r="22276" spans="9:9" x14ac:dyDescent="0.25">
      <c r="I22276" t="str">
        <f t="shared" si="379"/>
        <v/>
      </c>
    </row>
    <row r="22277" spans="9:9" x14ac:dyDescent="0.25">
      <c r="I22277" t="str">
        <f t="shared" si="379"/>
        <v/>
      </c>
    </row>
    <row r="22278" spans="9:9" x14ac:dyDescent="0.25">
      <c r="I22278" t="str">
        <f t="shared" ref="I22278:I22341" si="380">IF(OR(H22278="",H22278="(blank)"),"",1)</f>
        <v/>
      </c>
    </row>
    <row r="22279" spans="9:9" x14ac:dyDescent="0.25">
      <c r="I22279" t="str">
        <f t="shared" si="380"/>
        <v/>
      </c>
    </row>
    <row r="22280" spans="9:9" x14ac:dyDescent="0.25">
      <c r="I22280" t="str">
        <f t="shared" si="380"/>
        <v/>
      </c>
    </row>
    <row r="22281" spans="9:9" x14ac:dyDescent="0.25">
      <c r="I22281" t="str">
        <f t="shared" si="380"/>
        <v/>
      </c>
    </row>
    <row r="22282" spans="9:9" x14ac:dyDescent="0.25">
      <c r="I22282" t="str">
        <f t="shared" si="380"/>
        <v/>
      </c>
    </row>
    <row r="22283" spans="9:9" x14ac:dyDescent="0.25">
      <c r="I22283" t="str">
        <f t="shared" si="380"/>
        <v/>
      </c>
    </row>
    <row r="22284" spans="9:9" x14ac:dyDescent="0.25">
      <c r="I22284" t="str">
        <f t="shared" si="380"/>
        <v/>
      </c>
    </row>
    <row r="22285" spans="9:9" x14ac:dyDescent="0.25">
      <c r="I22285" t="str">
        <f t="shared" si="380"/>
        <v/>
      </c>
    </row>
    <row r="22286" spans="9:9" x14ac:dyDescent="0.25">
      <c r="I22286" t="str">
        <f t="shared" si="380"/>
        <v/>
      </c>
    </row>
    <row r="22287" spans="9:9" x14ac:dyDescent="0.25">
      <c r="I22287" t="str">
        <f t="shared" si="380"/>
        <v/>
      </c>
    </row>
    <row r="22288" spans="9:9" x14ac:dyDescent="0.25">
      <c r="I22288" t="str">
        <f t="shared" si="380"/>
        <v/>
      </c>
    </row>
    <row r="22289" spans="9:9" x14ac:dyDescent="0.25">
      <c r="I22289" t="str">
        <f t="shared" si="380"/>
        <v/>
      </c>
    </row>
    <row r="22290" spans="9:9" x14ac:dyDescent="0.25">
      <c r="I22290" t="str">
        <f t="shared" si="380"/>
        <v/>
      </c>
    </row>
    <row r="22291" spans="9:9" x14ac:dyDescent="0.25">
      <c r="I22291" t="str">
        <f t="shared" si="380"/>
        <v/>
      </c>
    </row>
    <row r="22292" spans="9:9" x14ac:dyDescent="0.25">
      <c r="I22292" t="str">
        <f t="shared" si="380"/>
        <v/>
      </c>
    </row>
    <row r="22293" spans="9:9" x14ac:dyDescent="0.25">
      <c r="I22293" t="str">
        <f t="shared" si="380"/>
        <v/>
      </c>
    </row>
    <row r="22294" spans="9:9" x14ac:dyDescent="0.25">
      <c r="I22294" t="str">
        <f t="shared" si="380"/>
        <v/>
      </c>
    </row>
    <row r="22295" spans="9:9" x14ac:dyDescent="0.25">
      <c r="I22295" t="str">
        <f t="shared" si="380"/>
        <v/>
      </c>
    </row>
    <row r="22296" spans="9:9" x14ac:dyDescent="0.25">
      <c r="I22296" t="str">
        <f t="shared" si="380"/>
        <v/>
      </c>
    </row>
    <row r="22297" spans="9:9" x14ac:dyDescent="0.25">
      <c r="I22297" t="str">
        <f t="shared" si="380"/>
        <v/>
      </c>
    </row>
    <row r="22298" spans="9:9" x14ac:dyDescent="0.25">
      <c r="I22298" t="str">
        <f t="shared" si="380"/>
        <v/>
      </c>
    </row>
    <row r="22299" spans="9:9" x14ac:dyDescent="0.25">
      <c r="I22299" t="str">
        <f t="shared" si="380"/>
        <v/>
      </c>
    </row>
    <row r="22300" spans="9:9" x14ac:dyDescent="0.25">
      <c r="I22300" t="str">
        <f t="shared" si="380"/>
        <v/>
      </c>
    </row>
    <row r="22301" spans="9:9" x14ac:dyDescent="0.25">
      <c r="I22301" t="str">
        <f t="shared" si="380"/>
        <v/>
      </c>
    </row>
    <row r="22302" spans="9:9" x14ac:dyDescent="0.25">
      <c r="I22302" t="str">
        <f t="shared" si="380"/>
        <v/>
      </c>
    </row>
    <row r="22303" spans="9:9" x14ac:dyDescent="0.25">
      <c r="I22303" t="str">
        <f t="shared" si="380"/>
        <v/>
      </c>
    </row>
    <row r="22304" spans="9:9" x14ac:dyDescent="0.25">
      <c r="I22304" t="str">
        <f t="shared" si="380"/>
        <v/>
      </c>
    </row>
    <row r="22305" spans="9:9" x14ac:dyDescent="0.25">
      <c r="I22305" t="str">
        <f t="shared" si="380"/>
        <v/>
      </c>
    </row>
    <row r="22306" spans="9:9" x14ac:dyDescent="0.25">
      <c r="I22306" t="str">
        <f t="shared" si="380"/>
        <v/>
      </c>
    </row>
    <row r="22307" spans="9:9" x14ac:dyDescent="0.25">
      <c r="I22307" t="str">
        <f t="shared" si="380"/>
        <v/>
      </c>
    </row>
    <row r="22308" spans="9:9" x14ac:dyDescent="0.25">
      <c r="I22308" t="str">
        <f t="shared" si="380"/>
        <v/>
      </c>
    </row>
    <row r="22309" spans="9:9" x14ac:dyDescent="0.25">
      <c r="I22309" t="str">
        <f t="shared" si="380"/>
        <v/>
      </c>
    </row>
    <row r="22310" spans="9:9" x14ac:dyDescent="0.25">
      <c r="I22310" t="str">
        <f t="shared" si="380"/>
        <v/>
      </c>
    </row>
    <row r="22311" spans="9:9" x14ac:dyDescent="0.25">
      <c r="I22311" t="str">
        <f t="shared" si="380"/>
        <v/>
      </c>
    </row>
    <row r="22312" spans="9:9" x14ac:dyDescent="0.25">
      <c r="I22312" t="str">
        <f t="shared" si="380"/>
        <v/>
      </c>
    </row>
    <row r="22313" spans="9:9" x14ac:dyDescent="0.25">
      <c r="I22313" t="str">
        <f t="shared" si="380"/>
        <v/>
      </c>
    </row>
    <row r="22314" spans="9:9" x14ac:dyDescent="0.25">
      <c r="I22314" t="str">
        <f t="shared" si="380"/>
        <v/>
      </c>
    </row>
    <row r="22315" spans="9:9" x14ac:dyDescent="0.25">
      <c r="I22315" t="str">
        <f t="shared" si="380"/>
        <v/>
      </c>
    </row>
    <row r="22316" spans="9:9" x14ac:dyDescent="0.25">
      <c r="I22316" t="str">
        <f t="shared" si="380"/>
        <v/>
      </c>
    </row>
    <row r="22317" spans="9:9" x14ac:dyDescent="0.25">
      <c r="I22317" t="str">
        <f t="shared" si="380"/>
        <v/>
      </c>
    </row>
    <row r="22318" spans="9:9" x14ac:dyDescent="0.25">
      <c r="I22318" t="str">
        <f t="shared" si="380"/>
        <v/>
      </c>
    </row>
    <row r="22319" spans="9:9" x14ac:dyDescent="0.25">
      <c r="I22319" t="str">
        <f t="shared" si="380"/>
        <v/>
      </c>
    </row>
    <row r="22320" spans="9:9" x14ac:dyDescent="0.25">
      <c r="I22320" t="str">
        <f t="shared" si="380"/>
        <v/>
      </c>
    </row>
    <row r="22321" spans="9:9" x14ac:dyDescent="0.25">
      <c r="I22321" t="str">
        <f t="shared" si="380"/>
        <v/>
      </c>
    </row>
    <row r="22322" spans="9:9" x14ac:dyDescent="0.25">
      <c r="I22322" t="str">
        <f t="shared" si="380"/>
        <v/>
      </c>
    </row>
    <row r="22323" spans="9:9" x14ac:dyDescent="0.25">
      <c r="I22323" t="str">
        <f t="shared" si="380"/>
        <v/>
      </c>
    </row>
    <row r="22324" spans="9:9" x14ac:dyDescent="0.25">
      <c r="I22324" t="str">
        <f t="shared" si="380"/>
        <v/>
      </c>
    </row>
    <row r="22325" spans="9:9" x14ac:dyDescent="0.25">
      <c r="I22325" t="str">
        <f t="shared" si="380"/>
        <v/>
      </c>
    </row>
    <row r="22326" spans="9:9" x14ac:dyDescent="0.25">
      <c r="I22326" t="str">
        <f t="shared" si="380"/>
        <v/>
      </c>
    </row>
    <row r="22327" spans="9:9" x14ac:dyDescent="0.25">
      <c r="I22327" t="str">
        <f t="shared" si="380"/>
        <v/>
      </c>
    </row>
    <row r="22328" spans="9:9" x14ac:dyDescent="0.25">
      <c r="I22328" t="str">
        <f t="shared" si="380"/>
        <v/>
      </c>
    </row>
    <row r="22329" spans="9:9" x14ac:dyDescent="0.25">
      <c r="I22329" t="str">
        <f t="shared" si="380"/>
        <v/>
      </c>
    </row>
    <row r="22330" spans="9:9" x14ac:dyDescent="0.25">
      <c r="I22330" t="str">
        <f t="shared" si="380"/>
        <v/>
      </c>
    </row>
    <row r="22331" spans="9:9" x14ac:dyDescent="0.25">
      <c r="I22331" t="str">
        <f t="shared" si="380"/>
        <v/>
      </c>
    </row>
    <row r="22332" spans="9:9" x14ac:dyDescent="0.25">
      <c r="I22332" t="str">
        <f t="shared" si="380"/>
        <v/>
      </c>
    </row>
    <row r="22333" spans="9:9" x14ac:dyDescent="0.25">
      <c r="I22333" t="str">
        <f t="shared" si="380"/>
        <v/>
      </c>
    </row>
    <row r="22334" spans="9:9" x14ac:dyDescent="0.25">
      <c r="I22334" t="str">
        <f t="shared" si="380"/>
        <v/>
      </c>
    </row>
    <row r="22335" spans="9:9" x14ac:dyDescent="0.25">
      <c r="I22335" t="str">
        <f t="shared" si="380"/>
        <v/>
      </c>
    </row>
    <row r="22336" spans="9:9" x14ac:dyDescent="0.25">
      <c r="I22336" t="str">
        <f t="shared" si="380"/>
        <v/>
      </c>
    </row>
    <row r="22337" spans="9:9" x14ac:dyDescent="0.25">
      <c r="I22337" t="str">
        <f t="shared" si="380"/>
        <v/>
      </c>
    </row>
    <row r="22338" spans="9:9" x14ac:dyDescent="0.25">
      <c r="I22338" t="str">
        <f t="shared" si="380"/>
        <v/>
      </c>
    </row>
    <row r="22339" spans="9:9" x14ac:dyDescent="0.25">
      <c r="I22339" t="str">
        <f t="shared" si="380"/>
        <v/>
      </c>
    </row>
    <row r="22340" spans="9:9" x14ac:dyDescent="0.25">
      <c r="I22340" t="str">
        <f t="shared" si="380"/>
        <v/>
      </c>
    </row>
    <row r="22341" spans="9:9" x14ac:dyDescent="0.25">
      <c r="I22341" t="str">
        <f t="shared" si="380"/>
        <v/>
      </c>
    </row>
    <row r="22342" spans="9:9" x14ac:dyDescent="0.25">
      <c r="I22342" t="str">
        <f t="shared" ref="I22342:I22405" si="381">IF(OR(H22342="",H22342="(blank)"),"",1)</f>
        <v/>
      </c>
    </row>
    <row r="22343" spans="9:9" x14ac:dyDescent="0.25">
      <c r="I22343" t="str">
        <f t="shared" si="381"/>
        <v/>
      </c>
    </row>
    <row r="22344" spans="9:9" x14ac:dyDescent="0.25">
      <c r="I22344" t="str">
        <f t="shared" si="381"/>
        <v/>
      </c>
    </row>
    <row r="22345" spans="9:9" x14ac:dyDescent="0.25">
      <c r="I22345" t="str">
        <f t="shared" si="381"/>
        <v/>
      </c>
    </row>
    <row r="22346" spans="9:9" x14ac:dyDescent="0.25">
      <c r="I22346" t="str">
        <f t="shared" si="381"/>
        <v/>
      </c>
    </row>
    <row r="22347" spans="9:9" x14ac:dyDescent="0.25">
      <c r="I22347" t="str">
        <f t="shared" si="381"/>
        <v/>
      </c>
    </row>
    <row r="22348" spans="9:9" x14ac:dyDescent="0.25">
      <c r="I22348" t="str">
        <f t="shared" si="381"/>
        <v/>
      </c>
    </row>
    <row r="22349" spans="9:9" x14ac:dyDescent="0.25">
      <c r="I22349" t="str">
        <f t="shared" si="381"/>
        <v/>
      </c>
    </row>
    <row r="22350" spans="9:9" x14ac:dyDescent="0.25">
      <c r="I22350" t="str">
        <f t="shared" si="381"/>
        <v/>
      </c>
    </row>
    <row r="22351" spans="9:9" x14ac:dyDescent="0.25">
      <c r="I22351" t="str">
        <f t="shared" si="381"/>
        <v/>
      </c>
    </row>
    <row r="22352" spans="9:9" x14ac:dyDescent="0.25">
      <c r="I22352" t="str">
        <f t="shared" si="381"/>
        <v/>
      </c>
    </row>
    <row r="22353" spans="9:9" x14ac:dyDescent="0.25">
      <c r="I22353" t="str">
        <f t="shared" si="381"/>
        <v/>
      </c>
    </row>
    <row r="22354" spans="9:9" x14ac:dyDescent="0.25">
      <c r="I22354" t="str">
        <f t="shared" si="381"/>
        <v/>
      </c>
    </row>
    <row r="22355" spans="9:9" x14ac:dyDescent="0.25">
      <c r="I22355" t="str">
        <f t="shared" si="381"/>
        <v/>
      </c>
    </row>
    <row r="22356" spans="9:9" x14ac:dyDescent="0.25">
      <c r="I22356" t="str">
        <f t="shared" si="381"/>
        <v/>
      </c>
    </row>
    <row r="22357" spans="9:9" x14ac:dyDescent="0.25">
      <c r="I22357" t="str">
        <f t="shared" si="381"/>
        <v/>
      </c>
    </row>
    <row r="22358" spans="9:9" x14ac:dyDescent="0.25">
      <c r="I22358" t="str">
        <f t="shared" si="381"/>
        <v/>
      </c>
    </row>
    <row r="22359" spans="9:9" x14ac:dyDescent="0.25">
      <c r="I22359" t="str">
        <f t="shared" si="381"/>
        <v/>
      </c>
    </row>
    <row r="22360" spans="9:9" x14ac:dyDescent="0.25">
      <c r="I22360" t="str">
        <f t="shared" si="381"/>
        <v/>
      </c>
    </row>
    <row r="22361" spans="9:9" x14ac:dyDescent="0.25">
      <c r="I22361" t="str">
        <f t="shared" si="381"/>
        <v/>
      </c>
    </row>
    <row r="22362" spans="9:9" x14ac:dyDescent="0.25">
      <c r="I22362" t="str">
        <f t="shared" si="381"/>
        <v/>
      </c>
    </row>
    <row r="22363" spans="9:9" x14ac:dyDescent="0.25">
      <c r="I22363" t="str">
        <f t="shared" si="381"/>
        <v/>
      </c>
    </row>
    <row r="22364" spans="9:9" x14ac:dyDescent="0.25">
      <c r="I22364" t="str">
        <f t="shared" si="381"/>
        <v/>
      </c>
    </row>
    <row r="22365" spans="9:9" x14ac:dyDescent="0.25">
      <c r="I22365" t="str">
        <f t="shared" si="381"/>
        <v/>
      </c>
    </row>
    <row r="22366" spans="9:9" x14ac:dyDescent="0.25">
      <c r="I22366" t="str">
        <f t="shared" si="381"/>
        <v/>
      </c>
    </row>
    <row r="22367" spans="9:9" x14ac:dyDescent="0.25">
      <c r="I22367" t="str">
        <f t="shared" si="381"/>
        <v/>
      </c>
    </row>
    <row r="22368" spans="9:9" x14ac:dyDescent="0.25">
      <c r="I22368" t="str">
        <f t="shared" si="381"/>
        <v/>
      </c>
    </row>
    <row r="22369" spans="9:9" x14ac:dyDescent="0.25">
      <c r="I22369" t="str">
        <f t="shared" si="381"/>
        <v/>
      </c>
    </row>
    <row r="22370" spans="9:9" x14ac:dyDescent="0.25">
      <c r="I22370" t="str">
        <f t="shared" si="381"/>
        <v/>
      </c>
    </row>
    <row r="22371" spans="9:9" x14ac:dyDescent="0.25">
      <c r="I22371" t="str">
        <f t="shared" si="381"/>
        <v/>
      </c>
    </row>
    <row r="22372" spans="9:9" x14ac:dyDescent="0.25">
      <c r="I22372" t="str">
        <f t="shared" si="381"/>
        <v/>
      </c>
    </row>
    <row r="22373" spans="9:9" x14ac:dyDescent="0.25">
      <c r="I22373" t="str">
        <f t="shared" si="381"/>
        <v/>
      </c>
    </row>
    <row r="22374" spans="9:9" x14ac:dyDescent="0.25">
      <c r="I22374" t="str">
        <f t="shared" si="381"/>
        <v/>
      </c>
    </row>
    <row r="22375" spans="9:9" x14ac:dyDescent="0.25">
      <c r="I22375" t="str">
        <f t="shared" si="381"/>
        <v/>
      </c>
    </row>
    <row r="22376" spans="9:9" x14ac:dyDescent="0.25">
      <c r="I22376" t="str">
        <f t="shared" si="381"/>
        <v/>
      </c>
    </row>
    <row r="22377" spans="9:9" x14ac:dyDescent="0.25">
      <c r="I22377" t="str">
        <f t="shared" si="381"/>
        <v/>
      </c>
    </row>
    <row r="22378" spans="9:9" x14ac:dyDescent="0.25">
      <c r="I22378" t="str">
        <f t="shared" si="381"/>
        <v/>
      </c>
    </row>
    <row r="22379" spans="9:9" x14ac:dyDescent="0.25">
      <c r="I22379" t="str">
        <f t="shared" si="381"/>
        <v/>
      </c>
    </row>
    <row r="22380" spans="9:9" x14ac:dyDescent="0.25">
      <c r="I22380" t="str">
        <f t="shared" si="381"/>
        <v/>
      </c>
    </row>
    <row r="22381" spans="9:9" x14ac:dyDescent="0.25">
      <c r="I22381" t="str">
        <f t="shared" si="381"/>
        <v/>
      </c>
    </row>
    <row r="22382" spans="9:9" x14ac:dyDescent="0.25">
      <c r="I22382" t="str">
        <f t="shared" si="381"/>
        <v/>
      </c>
    </row>
    <row r="22383" spans="9:9" x14ac:dyDescent="0.25">
      <c r="I22383" t="str">
        <f t="shared" si="381"/>
        <v/>
      </c>
    </row>
    <row r="22384" spans="9:9" x14ac:dyDescent="0.25">
      <c r="I22384" t="str">
        <f t="shared" si="381"/>
        <v/>
      </c>
    </row>
    <row r="22385" spans="9:9" x14ac:dyDescent="0.25">
      <c r="I22385" t="str">
        <f t="shared" si="381"/>
        <v/>
      </c>
    </row>
    <row r="22386" spans="9:9" x14ac:dyDescent="0.25">
      <c r="I22386" t="str">
        <f t="shared" si="381"/>
        <v/>
      </c>
    </row>
    <row r="22387" spans="9:9" x14ac:dyDescent="0.25">
      <c r="I22387" t="str">
        <f t="shared" si="381"/>
        <v/>
      </c>
    </row>
    <row r="22388" spans="9:9" x14ac:dyDescent="0.25">
      <c r="I22388" t="str">
        <f t="shared" si="381"/>
        <v/>
      </c>
    </row>
    <row r="22389" spans="9:9" x14ac:dyDescent="0.25">
      <c r="I22389" t="str">
        <f t="shared" si="381"/>
        <v/>
      </c>
    </row>
    <row r="22390" spans="9:9" x14ac:dyDescent="0.25">
      <c r="I22390" t="str">
        <f t="shared" si="381"/>
        <v/>
      </c>
    </row>
    <row r="22391" spans="9:9" x14ac:dyDescent="0.25">
      <c r="I22391" t="str">
        <f t="shared" si="381"/>
        <v/>
      </c>
    </row>
    <row r="22392" spans="9:9" x14ac:dyDescent="0.25">
      <c r="I22392" t="str">
        <f t="shared" si="381"/>
        <v/>
      </c>
    </row>
    <row r="22393" spans="9:9" x14ac:dyDescent="0.25">
      <c r="I22393" t="str">
        <f t="shared" si="381"/>
        <v/>
      </c>
    </row>
    <row r="22394" spans="9:9" x14ac:dyDescent="0.25">
      <c r="I22394" t="str">
        <f t="shared" si="381"/>
        <v/>
      </c>
    </row>
    <row r="22395" spans="9:9" x14ac:dyDescent="0.25">
      <c r="I22395" t="str">
        <f t="shared" si="381"/>
        <v/>
      </c>
    </row>
    <row r="22396" spans="9:9" x14ac:dyDescent="0.25">
      <c r="I22396" t="str">
        <f t="shared" si="381"/>
        <v/>
      </c>
    </row>
    <row r="22397" spans="9:9" x14ac:dyDescent="0.25">
      <c r="I22397" t="str">
        <f t="shared" si="381"/>
        <v/>
      </c>
    </row>
    <row r="22398" spans="9:9" x14ac:dyDescent="0.25">
      <c r="I22398" t="str">
        <f t="shared" si="381"/>
        <v/>
      </c>
    </row>
    <row r="22399" spans="9:9" x14ac:dyDescent="0.25">
      <c r="I22399" t="str">
        <f t="shared" si="381"/>
        <v/>
      </c>
    </row>
    <row r="22400" spans="9:9" x14ac:dyDescent="0.25">
      <c r="I22400" t="str">
        <f t="shared" si="381"/>
        <v/>
      </c>
    </row>
    <row r="22401" spans="9:9" x14ac:dyDescent="0.25">
      <c r="I22401" t="str">
        <f t="shared" si="381"/>
        <v/>
      </c>
    </row>
    <row r="22402" spans="9:9" x14ac:dyDescent="0.25">
      <c r="I22402" t="str">
        <f t="shared" si="381"/>
        <v/>
      </c>
    </row>
    <row r="22403" spans="9:9" x14ac:dyDescent="0.25">
      <c r="I22403" t="str">
        <f t="shared" si="381"/>
        <v/>
      </c>
    </row>
    <row r="22404" spans="9:9" x14ac:dyDescent="0.25">
      <c r="I22404" t="str">
        <f t="shared" si="381"/>
        <v/>
      </c>
    </row>
    <row r="22405" spans="9:9" x14ac:dyDescent="0.25">
      <c r="I22405" t="str">
        <f t="shared" si="381"/>
        <v/>
      </c>
    </row>
    <row r="22406" spans="9:9" x14ac:dyDescent="0.25">
      <c r="I22406" t="str">
        <f t="shared" ref="I22406:I22469" si="382">IF(OR(H22406="",H22406="(blank)"),"",1)</f>
        <v/>
      </c>
    </row>
    <row r="22407" spans="9:9" x14ac:dyDescent="0.25">
      <c r="I22407" t="str">
        <f t="shared" si="382"/>
        <v/>
      </c>
    </row>
    <row r="22408" spans="9:9" x14ac:dyDescent="0.25">
      <c r="I22408" t="str">
        <f t="shared" si="382"/>
        <v/>
      </c>
    </row>
    <row r="22409" spans="9:9" x14ac:dyDescent="0.25">
      <c r="I22409" t="str">
        <f t="shared" si="382"/>
        <v/>
      </c>
    </row>
    <row r="22410" spans="9:9" x14ac:dyDescent="0.25">
      <c r="I22410" t="str">
        <f t="shared" si="382"/>
        <v/>
      </c>
    </row>
    <row r="22411" spans="9:9" x14ac:dyDescent="0.25">
      <c r="I22411" t="str">
        <f t="shared" si="382"/>
        <v/>
      </c>
    </row>
    <row r="22412" spans="9:9" x14ac:dyDescent="0.25">
      <c r="I22412" t="str">
        <f t="shared" si="382"/>
        <v/>
      </c>
    </row>
    <row r="22413" spans="9:9" x14ac:dyDescent="0.25">
      <c r="I22413" t="str">
        <f t="shared" si="382"/>
        <v/>
      </c>
    </row>
    <row r="22414" spans="9:9" x14ac:dyDescent="0.25">
      <c r="I22414" t="str">
        <f t="shared" si="382"/>
        <v/>
      </c>
    </row>
    <row r="22415" spans="9:9" x14ac:dyDescent="0.25">
      <c r="I22415" t="str">
        <f t="shared" si="382"/>
        <v/>
      </c>
    </row>
    <row r="22416" spans="9:9" x14ac:dyDescent="0.25">
      <c r="I22416" t="str">
        <f t="shared" si="382"/>
        <v/>
      </c>
    </row>
    <row r="22417" spans="9:9" x14ac:dyDescent="0.25">
      <c r="I22417" t="str">
        <f t="shared" si="382"/>
        <v/>
      </c>
    </row>
    <row r="22418" spans="9:9" x14ac:dyDescent="0.25">
      <c r="I22418" t="str">
        <f t="shared" si="382"/>
        <v/>
      </c>
    </row>
    <row r="22419" spans="9:9" x14ac:dyDescent="0.25">
      <c r="I22419" t="str">
        <f t="shared" si="382"/>
        <v/>
      </c>
    </row>
    <row r="22420" spans="9:9" x14ac:dyDescent="0.25">
      <c r="I22420" t="str">
        <f t="shared" si="382"/>
        <v/>
      </c>
    </row>
    <row r="22421" spans="9:9" x14ac:dyDescent="0.25">
      <c r="I22421" t="str">
        <f t="shared" si="382"/>
        <v/>
      </c>
    </row>
    <row r="22422" spans="9:9" x14ac:dyDescent="0.25">
      <c r="I22422" t="str">
        <f t="shared" si="382"/>
        <v/>
      </c>
    </row>
    <row r="22423" spans="9:9" x14ac:dyDescent="0.25">
      <c r="I22423" t="str">
        <f t="shared" si="382"/>
        <v/>
      </c>
    </row>
    <row r="22424" spans="9:9" x14ac:dyDescent="0.25">
      <c r="I22424" t="str">
        <f t="shared" si="382"/>
        <v/>
      </c>
    </row>
    <row r="22425" spans="9:9" x14ac:dyDescent="0.25">
      <c r="I22425" t="str">
        <f t="shared" si="382"/>
        <v/>
      </c>
    </row>
    <row r="22426" spans="9:9" x14ac:dyDescent="0.25">
      <c r="I22426" t="str">
        <f t="shared" si="382"/>
        <v/>
      </c>
    </row>
    <row r="22427" spans="9:9" x14ac:dyDescent="0.25">
      <c r="I22427" t="str">
        <f t="shared" si="382"/>
        <v/>
      </c>
    </row>
    <row r="22428" spans="9:9" x14ac:dyDescent="0.25">
      <c r="I22428" t="str">
        <f t="shared" si="382"/>
        <v/>
      </c>
    </row>
    <row r="22429" spans="9:9" x14ac:dyDescent="0.25">
      <c r="I22429" t="str">
        <f t="shared" si="382"/>
        <v/>
      </c>
    </row>
    <row r="22430" spans="9:9" x14ac:dyDescent="0.25">
      <c r="I22430" t="str">
        <f t="shared" si="382"/>
        <v/>
      </c>
    </row>
    <row r="22431" spans="9:9" x14ac:dyDescent="0.25">
      <c r="I22431" t="str">
        <f t="shared" si="382"/>
        <v/>
      </c>
    </row>
    <row r="22432" spans="9:9" x14ac:dyDescent="0.25">
      <c r="I22432" t="str">
        <f t="shared" si="382"/>
        <v/>
      </c>
    </row>
    <row r="22433" spans="9:9" x14ac:dyDescent="0.25">
      <c r="I22433" t="str">
        <f t="shared" si="382"/>
        <v/>
      </c>
    </row>
    <row r="22434" spans="9:9" x14ac:dyDescent="0.25">
      <c r="I22434" t="str">
        <f t="shared" si="382"/>
        <v/>
      </c>
    </row>
    <row r="22435" spans="9:9" x14ac:dyDescent="0.25">
      <c r="I22435" t="str">
        <f t="shared" si="382"/>
        <v/>
      </c>
    </row>
    <row r="22436" spans="9:9" x14ac:dyDescent="0.25">
      <c r="I22436" t="str">
        <f t="shared" si="382"/>
        <v/>
      </c>
    </row>
    <row r="22437" spans="9:9" x14ac:dyDescent="0.25">
      <c r="I22437" t="str">
        <f t="shared" si="382"/>
        <v/>
      </c>
    </row>
    <row r="22438" spans="9:9" x14ac:dyDescent="0.25">
      <c r="I22438" t="str">
        <f t="shared" si="382"/>
        <v/>
      </c>
    </row>
    <row r="22439" spans="9:9" x14ac:dyDescent="0.25">
      <c r="I22439" t="str">
        <f t="shared" si="382"/>
        <v/>
      </c>
    </row>
    <row r="22440" spans="9:9" x14ac:dyDescent="0.25">
      <c r="I22440" t="str">
        <f t="shared" si="382"/>
        <v/>
      </c>
    </row>
    <row r="22441" spans="9:9" x14ac:dyDescent="0.25">
      <c r="I22441" t="str">
        <f t="shared" si="382"/>
        <v/>
      </c>
    </row>
    <row r="22442" spans="9:9" x14ac:dyDescent="0.25">
      <c r="I22442" t="str">
        <f t="shared" si="382"/>
        <v/>
      </c>
    </row>
    <row r="22443" spans="9:9" x14ac:dyDescent="0.25">
      <c r="I22443" t="str">
        <f t="shared" si="382"/>
        <v/>
      </c>
    </row>
    <row r="22444" spans="9:9" x14ac:dyDescent="0.25">
      <c r="I22444" t="str">
        <f t="shared" si="382"/>
        <v/>
      </c>
    </row>
    <row r="22445" spans="9:9" x14ac:dyDescent="0.25">
      <c r="I22445" t="str">
        <f t="shared" si="382"/>
        <v/>
      </c>
    </row>
    <row r="22446" spans="9:9" x14ac:dyDescent="0.25">
      <c r="I22446" t="str">
        <f t="shared" si="382"/>
        <v/>
      </c>
    </row>
    <row r="22447" spans="9:9" x14ac:dyDescent="0.25">
      <c r="I22447" t="str">
        <f t="shared" si="382"/>
        <v/>
      </c>
    </row>
    <row r="22448" spans="9:9" x14ac:dyDescent="0.25">
      <c r="I22448" t="str">
        <f t="shared" si="382"/>
        <v/>
      </c>
    </row>
    <row r="22449" spans="9:9" x14ac:dyDescent="0.25">
      <c r="I22449" t="str">
        <f t="shared" si="382"/>
        <v/>
      </c>
    </row>
    <row r="22450" spans="9:9" x14ac:dyDescent="0.25">
      <c r="I22450" t="str">
        <f t="shared" si="382"/>
        <v/>
      </c>
    </row>
    <row r="22451" spans="9:9" x14ac:dyDescent="0.25">
      <c r="I22451" t="str">
        <f t="shared" si="382"/>
        <v/>
      </c>
    </row>
    <row r="22452" spans="9:9" x14ac:dyDescent="0.25">
      <c r="I22452" t="str">
        <f t="shared" si="382"/>
        <v/>
      </c>
    </row>
    <row r="22453" spans="9:9" x14ac:dyDescent="0.25">
      <c r="I22453" t="str">
        <f t="shared" si="382"/>
        <v/>
      </c>
    </row>
    <row r="22454" spans="9:9" x14ac:dyDescent="0.25">
      <c r="I22454" t="str">
        <f t="shared" si="382"/>
        <v/>
      </c>
    </row>
    <row r="22455" spans="9:9" x14ac:dyDescent="0.25">
      <c r="I22455" t="str">
        <f t="shared" si="382"/>
        <v/>
      </c>
    </row>
    <row r="22456" spans="9:9" x14ac:dyDescent="0.25">
      <c r="I22456" t="str">
        <f t="shared" si="382"/>
        <v/>
      </c>
    </row>
    <row r="22457" spans="9:9" x14ac:dyDescent="0.25">
      <c r="I22457" t="str">
        <f t="shared" si="382"/>
        <v/>
      </c>
    </row>
    <row r="22458" spans="9:9" x14ac:dyDescent="0.25">
      <c r="I22458" t="str">
        <f t="shared" si="382"/>
        <v/>
      </c>
    </row>
    <row r="22459" spans="9:9" x14ac:dyDescent="0.25">
      <c r="I22459" t="str">
        <f t="shared" si="382"/>
        <v/>
      </c>
    </row>
    <row r="22460" spans="9:9" x14ac:dyDescent="0.25">
      <c r="I22460" t="str">
        <f t="shared" si="382"/>
        <v/>
      </c>
    </row>
    <row r="22461" spans="9:9" x14ac:dyDescent="0.25">
      <c r="I22461" t="str">
        <f t="shared" si="382"/>
        <v/>
      </c>
    </row>
    <row r="22462" spans="9:9" x14ac:dyDescent="0.25">
      <c r="I22462" t="str">
        <f t="shared" si="382"/>
        <v/>
      </c>
    </row>
    <row r="22463" spans="9:9" x14ac:dyDescent="0.25">
      <c r="I22463" t="str">
        <f t="shared" si="382"/>
        <v/>
      </c>
    </row>
    <row r="22464" spans="9:9" x14ac:dyDescent="0.25">
      <c r="I22464" t="str">
        <f t="shared" si="382"/>
        <v/>
      </c>
    </row>
    <row r="22465" spans="9:9" x14ac:dyDescent="0.25">
      <c r="I22465" t="str">
        <f t="shared" si="382"/>
        <v/>
      </c>
    </row>
    <row r="22466" spans="9:9" x14ac:dyDescent="0.25">
      <c r="I22466" t="str">
        <f t="shared" si="382"/>
        <v/>
      </c>
    </row>
    <row r="22467" spans="9:9" x14ac:dyDescent="0.25">
      <c r="I22467" t="str">
        <f t="shared" si="382"/>
        <v/>
      </c>
    </row>
    <row r="22468" spans="9:9" x14ac:dyDescent="0.25">
      <c r="I22468" t="str">
        <f t="shared" si="382"/>
        <v/>
      </c>
    </row>
    <row r="22469" spans="9:9" x14ac:dyDescent="0.25">
      <c r="I22469" t="str">
        <f t="shared" si="382"/>
        <v/>
      </c>
    </row>
    <row r="22470" spans="9:9" x14ac:dyDescent="0.25">
      <c r="I22470" t="str">
        <f t="shared" ref="I22470:I22533" si="383">IF(OR(H22470="",H22470="(blank)"),"",1)</f>
        <v/>
      </c>
    </row>
    <row r="22471" spans="9:9" x14ac:dyDescent="0.25">
      <c r="I22471" t="str">
        <f t="shared" si="383"/>
        <v/>
      </c>
    </row>
    <row r="22472" spans="9:9" x14ac:dyDescent="0.25">
      <c r="I22472" t="str">
        <f t="shared" si="383"/>
        <v/>
      </c>
    </row>
    <row r="22473" spans="9:9" x14ac:dyDescent="0.25">
      <c r="I22473" t="str">
        <f t="shared" si="383"/>
        <v/>
      </c>
    </row>
    <row r="22474" spans="9:9" x14ac:dyDescent="0.25">
      <c r="I22474" t="str">
        <f t="shared" si="383"/>
        <v/>
      </c>
    </row>
    <row r="22475" spans="9:9" x14ac:dyDescent="0.25">
      <c r="I22475" t="str">
        <f t="shared" si="383"/>
        <v/>
      </c>
    </row>
    <row r="22476" spans="9:9" x14ac:dyDescent="0.25">
      <c r="I22476" t="str">
        <f t="shared" si="383"/>
        <v/>
      </c>
    </row>
    <row r="22477" spans="9:9" x14ac:dyDescent="0.25">
      <c r="I22477" t="str">
        <f t="shared" si="383"/>
        <v/>
      </c>
    </row>
    <row r="22478" spans="9:9" x14ac:dyDescent="0.25">
      <c r="I22478" t="str">
        <f t="shared" si="383"/>
        <v/>
      </c>
    </row>
    <row r="22479" spans="9:9" x14ac:dyDescent="0.25">
      <c r="I22479" t="str">
        <f t="shared" si="383"/>
        <v/>
      </c>
    </row>
    <row r="22480" spans="9:9" x14ac:dyDescent="0.25">
      <c r="I22480" t="str">
        <f t="shared" si="383"/>
        <v/>
      </c>
    </row>
    <row r="22481" spans="9:9" x14ac:dyDescent="0.25">
      <c r="I22481" t="str">
        <f t="shared" si="383"/>
        <v/>
      </c>
    </row>
    <row r="22482" spans="9:9" x14ac:dyDescent="0.25">
      <c r="I22482" t="str">
        <f t="shared" si="383"/>
        <v/>
      </c>
    </row>
    <row r="22483" spans="9:9" x14ac:dyDescent="0.25">
      <c r="I22483" t="str">
        <f t="shared" si="383"/>
        <v/>
      </c>
    </row>
    <row r="22484" spans="9:9" x14ac:dyDescent="0.25">
      <c r="I22484" t="str">
        <f t="shared" si="383"/>
        <v/>
      </c>
    </row>
    <row r="22485" spans="9:9" x14ac:dyDescent="0.25">
      <c r="I22485" t="str">
        <f t="shared" si="383"/>
        <v/>
      </c>
    </row>
    <row r="22486" spans="9:9" x14ac:dyDescent="0.25">
      <c r="I22486" t="str">
        <f t="shared" si="383"/>
        <v/>
      </c>
    </row>
    <row r="22487" spans="9:9" x14ac:dyDescent="0.25">
      <c r="I22487" t="str">
        <f t="shared" si="383"/>
        <v/>
      </c>
    </row>
    <row r="22488" spans="9:9" x14ac:dyDescent="0.25">
      <c r="I22488" t="str">
        <f t="shared" si="383"/>
        <v/>
      </c>
    </row>
    <row r="22489" spans="9:9" x14ac:dyDescent="0.25">
      <c r="I22489" t="str">
        <f t="shared" si="383"/>
        <v/>
      </c>
    </row>
    <row r="22490" spans="9:9" x14ac:dyDescent="0.25">
      <c r="I22490" t="str">
        <f t="shared" si="383"/>
        <v/>
      </c>
    </row>
    <row r="22491" spans="9:9" x14ac:dyDescent="0.25">
      <c r="I22491" t="str">
        <f t="shared" si="383"/>
        <v/>
      </c>
    </row>
    <row r="22492" spans="9:9" x14ac:dyDescent="0.25">
      <c r="I22492" t="str">
        <f t="shared" si="383"/>
        <v/>
      </c>
    </row>
    <row r="22493" spans="9:9" x14ac:dyDescent="0.25">
      <c r="I22493" t="str">
        <f t="shared" si="383"/>
        <v/>
      </c>
    </row>
    <row r="22494" spans="9:9" x14ac:dyDescent="0.25">
      <c r="I22494" t="str">
        <f t="shared" si="383"/>
        <v/>
      </c>
    </row>
    <row r="22495" spans="9:9" x14ac:dyDescent="0.25">
      <c r="I22495" t="str">
        <f t="shared" si="383"/>
        <v/>
      </c>
    </row>
    <row r="22496" spans="9:9" x14ac:dyDescent="0.25">
      <c r="I22496" t="str">
        <f t="shared" si="383"/>
        <v/>
      </c>
    </row>
    <row r="22497" spans="9:9" x14ac:dyDescent="0.25">
      <c r="I22497" t="str">
        <f t="shared" si="383"/>
        <v/>
      </c>
    </row>
    <row r="22498" spans="9:9" x14ac:dyDescent="0.25">
      <c r="I22498" t="str">
        <f t="shared" si="383"/>
        <v/>
      </c>
    </row>
    <row r="22499" spans="9:9" x14ac:dyDescent="0.25">
      <c r="I22499" t="str">
        <f t="shared" si="383"/>
        <v/>
      </c>
    </row>
    <row r="22500" spans="9:9" x14ac:dyDescent="0.25">
      <c r="I22500" t="str">
        <f t="shared" si="383"/>
        <v/>
      </c>
    </row>
    <row r="22501" spans="9:9" x14ac:dyDescent="0.25">
      <c r="I22501" t="str">
        <f t="shared" si="383"/>
        <v/>
      </c>
    </row>
    <row r="22502" spans="9:9" x14ac:dyDescent="0.25">
      <c r="I22502" t="str">
        <f t="shared" si="383"/>
        <v/>
      </c>
    </row>
    <row r="22503" spans="9:9" x14ac:dyDescent="0.25">
      <c r="I22503" t="str">
        <f t="shared" si="383"/>
        <v/>
      </c>
    </row>
    <row r="22504" spans="9:9" x14ac:dyDescent="0.25">
      <c r="I22504" t="str">
        <f t="shared" si="383"/>
        <v/>
      </c>
    </row>
    <row r="22505" spans="9:9" x14ac:dyDescent="0.25">
      <c r="I22505" t="str">
        <f t="shared" si="383"/>
        <v/>
      </c>
    </row>
    <row r="22506" spans="9:9" x14ac:dyDescent="0.25">
      <c r="I22506" t="str">
        <f t="shared" si="383"/>
        <v/>
      </c>
    </row>
    <row r="22507" spans="9:9" x14ac:dyDescent="0.25">
      <c r="I22507" t="str">
        <f t="shared" si="383"/>
        <v/>
      </c>
    </row>
    <row r="22508" spans="9:9" x14ac:dyDescent="0.25">
      <c r="I22508" t="str">
        <f t="shared" si="383"/>
        <v/>
      </c>
    </row>
    <row r="22509" spans="9:9" x14ac:dyDescent="0.25">
      <c r="I22509" t="str">
        <f t="shared" si="383"/>
        <v/>
      </c>
    </row>
    <row r="22510" spans="9:9" x14ac:dyDescent="0.25">
      <c r="I22510" t="str">
        <f t="shared" si="383"/>
        <v/>
      </c>
    </row>
    <row r="22511" spans="9:9" x14ac:dyDescent="0.25">
      <c r="I22511" t="str">
        <f t="shared" si="383"/>
        <v/>
      </c>
    </row>
    <row r="22512" spans="9:9" x14ac:dyDescent="0.25">
      <c r="I22512" t="str">
        <f t="shared" si="383"/>
        <v/>
      </c>
    </row>
    <row r="22513" spans="9:9" x14ac:dyDescent="0.25">
      <c r="I22513" t="str">
        <f t="shared" si="383"/>
        <v/>
      </c>
    </row>
    <row r="22514" spans="9:9" x14ac:dyDescent="0.25">
      <c r="I22514" t="str">
        <f t="shared" si="383"/>
        <v/>
      </c>
    </row>
    <row r="22515" spans="9:9" x14ac:dyDescent="0.25">
      <c r="I22515" t="str">
        <f t="shared" si="383"/>
        <v/>
      </c>
    </row>
    <row r="22516" spans="9:9" x14ac:dyDescent="0.25">
      <c r="I22516" t="str">
        <f t="shared" si="383"/>
        <v/>
      </c>
    </row>
    <row r="22517" spans="9:9" x14ac:dyDescent="0.25">
      <c r="I22517" t="str">
        <f t="shared" si="383"/>
        <v/>
      </c>
    </row>
    <row r="22518" spans="9:9" x14ac:dyDescent="0.25">
      <c r="I22518" t="str">
        <f t="shared" si="383"/>
        <v/>
      </c>
    </row>
    <row r="22519" spans="9:9" x14ac:dyDescent="0.25">
      <c r="I22519" t="str">
        <f t="shared" si="383"/>
        <v/>
      </c>
    </row>
    <row r="22520" spans="9:9" x14ac:dyDescent="0.25">
      <c r="I22520" t="str">
        <f t="shared" si="383"/>
        <v/>
      </c>
    </row>
    <row r="22521" spans="9:9" x14ac:dyDescent="0.25">
      <c r="I22521" t="str">
        <f t="shared" si="383"/>
        <v/>
      </c>
    </row>
    <row r="22522" spans="9:9" x14ac:dyDescent="0.25">
      <c r="I22522" t="str">
        <f t="shared" si="383"/>
        <v/>
      </c>
    </row>
    <row r="22523" spans="9:9" x14ac:dyDescent="0.25">
      <c r="I22523" t="str">
        <f t="shared" si="383"/>
        <v/>
      </c>
    </row>
    <row r="22524" spans="9:9" x14ac:dyDescent="0.25">
      <c r="I22524" t="str">
        <f t="shared" si="383"/>
        <v/>
      </c>
    </row>
    <row r="22525" spans="9:9" x14ac:dyDescent="0.25">
      <c r="I22525" t="str">
        <f t="shared" si="383"/>
        <v/>
      </c>
    </row>
    <row r="22526" spans="9:9" x14ac:dyDescent="0.25">
      <c r="I22526" t="str">
        <f t="shared" si="383"/>
        <v/>
      </c>
    </row>
    <row r="22527" spans="9:9" x14ac:dyDescent="0.25">
      <c r="I22527" t="str">
        <f t="shared" si="383"/>
        <v/>
      </c>
    </row>
    <row r="22528" spans="9:9" x14ac:dyDescent="0.25">
      <c r="I22528" t="str">
        <f t="shared" si="383"/>
        <v/>
      </c>
    </row>
    <row r="22529" spans="9:9" x14ac:dyDescent="0.25">
      <c r="I22529" t="str">
        <f t="shared" si="383"/>
        <v/>
      </c>
    </row>
    <row r="22530" spans="9:9" x14ac:dyDescent="0.25">
      <c r="I22530" t="str">
        <f t="shared" si="383"/>
        <v/>
      </c>
    </row>
    <row r="22531" spans="9:9" x14ac:dyDescent="0.25">
      <c r="I22531" t="str">
        <f t="shared" si="383"/>
        <v/>
      </c>
    </row>
    <row r="22532" spans="9:9" x14ac:dyDescent="0.25">
      <c r="I22532" t="str">
        <f t="shared" si="383"/>
        <v/>
      </c>
    </row>
    <row r="22533" spans="9:9" x14ac:dyDescent="0.25">
      <c r="I22533" t="str">
        <f t="shared" si="383"/>
        <v/>
      </c>
    </row>
    <row r="22534" spans="9:9" x14ac:dyDescent="0.25">
      <c r="I22534" t="str">
        <f t="shared" ref="I22534:I22597" si="384">IF(OR(H22534="",H22534="(blank)"),"",1)</f>
        <v/>
      </c>
    </row>
    <row r="22535" spans="9:9" x14ac:dyDescent="0.25">
      <c r="I22535" t="str">
        <f t="shared" si="384"/>
        <v/>
      </c>
    </row>
    <row r="22536" spans="9:9" x14ac:dyDescent="0.25">
      <c r="I22536" t="str">
        <f t="shared" si="384"/>
        <v/>
      </c>
    </row>
    <row r="22537" spans="9:9" x14ac:dyDescent="0.25">
      <c r="I22537" t="str">
        <f t="shared" si="384"/>
        <v/>
      </c>
    </row>
    <row r="22538" spans="9:9" x14ac:dyDescent="0.25">
      <c r="I22538" t="str">
        <f t="shared" si="384"/>
        <v/>
      </c>
    </row>
    <row r="22539" spans="9:9" x14ac:dyDescent="0.25">
      <c r="I22539" t="str">
        <f t="shared" si="384"/>
        <v/>
      </c>
    </row>
    <row r="22540" spans="9:9" x14ac:dyDescent="0.25">
      <c r="I22540" t="str">
        <f t="shared" si="384"/>
        <v/>
      </c>
    </row>
    <row r="22541" spans="9:9" x14ac:dyDescent="0.25">
      <c r="I22541" t="str">
        <f t="shared" si="384"/>
        <v/>
      </c>
    </row>
    <row r="22542" spans="9:9" x14ac:dyDescent="0.25">
      <c r="I22542" t="str">
        <f t="shared" si="384"/>
        <v/>
      </c>
    </row>
    <row r="22543" spans="9:9" x14ac:dyDescent="0.25">
      <c r="I22543" t="str">
        <f t="shared" si="384"/>
        <v/>
      </c>
    </row>
    <row r="22544" spans="9:9" x14ac:dyDescent="0.25">
      <c r="I22544" t="str">
        <f t="shared" si="384"/>
        <v/>
      </c>
    </row>
    <row r="22545" spans="9:9" x14ac:dyDescent="0.25">
      <c r="I22545" t="str">
        <f t="shared" si="384"/>
        <v/>
      </c>
    </row>
    <row r="22546" spans="9:9" x14ac:dyDescent="0.25">
      <c r="I22546" t="str">
        <f t="shared" si="384"/>
        <v/>
      </c>
    </row>
    <row r="22547" spans="9:9" x14ac:dyDescent="0.25">
      <c r="I22547" t="str">
        <f t="shared" si="384"/>
        <v/>
      </c>
    </row>
    <row r="22548" spans="9:9" x14ac:dyDescent="0.25">
      <c r="I22548" t="str">
        <f t="shared" si="384"/>
        <v/>
      </c>
    </row>
    <row r="22549" spans="9:9" x14ac:dyDescent="0.25">
      <c r="I22549" t="str">
        <f t="shared" si="384"/>
        <v/>
      </c>
    </row>
    <row r="22550" spans="9:9" x14ac:dyDescent="0.25">
      <c r="I22550" t="str">
        <f t="shared" si="384"/>
        <v/>
      </c>
    </row>
    <row r="22551" spans="9:9" x14ac:dyDescent="0.25">
      <c r="I22551" t="str">
        <f t="shared" si="384"/>
        <v/>
      </c>
    </row>
    <row r="22552" spans="9:9" x14ac:dyDescent="0.25">
      <c r="I22552" t="str">
        <f t="shared" si="384"/>
        <v/>
      </c>
    </row>
    <row r="22553" spans="9:9" x14ac:dyDescent="0.25">
      <c r="I22553" t="str">
        <f t="shared" si="384"/>
        <v/>
      </c>
    </row>
    <row r="22554" spans="9:9" x14ac:dyDescent="0.25">
      <c r="I22554" t="str">
        <f t="shared" si="384"/>
        <v/>
      </c>
    </row>
    <row r="22555" spans="9:9" x14ac:dyDescent="0.25">
      <c r="I22555" t="str">
        <f t="shared" si="384"/>
        <v/>
      </c>
    </row>
    <row r="22556" spans="9:9" x14ac:dyDescent="0.25">
      <c r="I22556" t="str">
        <f t="shared" si="384"/>
        <v/>
      </c>
    </row>
    <row r="22557" spans="9:9" x14ac:dyDescent="0.25">
      <c r="I22557" t="str">
        <f t="shared" si="384"/>
        <v/>
      </c>
    </row>
    <row r="22558" spans="9:9" x14ac:dyDescent="0.25">
      <c r="I22558" t="str">
        <f t="shared" si="384"/>
        <v/>
      </c>
    </row>
    <row r="22559" spans="9:9" x14ac:dyDescent="0.25">
      <c r="I22559" t="str">
        <f t="shared" si="384"/>
        <v/>
      </c>
    </row>
    <row r="22560" spans="9:9" x14ac:dyDescent="0.25">
      <c r="I22560" t="str">
        <f t="shared" si="384"/>
        <v/>
      </c>
    </row>
    <row r="22561" spans="9:9" x14ac:dyDescent="0.25">
      <c r="I22561" t="str">
        <f t="shared" si="384"/>
        <v/>
      </c>
    </row>
    <row r="22562" spans="9:9" x14ac:dyDescent="0.25">
      <c r="I22562" t="str">
        <f t="shared" si="384"/>
        <v/>
      </c>
    </row>
    <row r="22563" spans="9:9" x14ac:dyDescent="0.25">
      <c r="I22563" t="str">
        <f t="shared" si="384"/>
        <v/>
      </c>
    </row>
    <row r="22564" spans="9:9" x14ac:dyDescent="0.25">
      <c r="I22564" t="str">
        <f t="shared" si="384"/>
        <v/>
      </c>
    </row>
    <row r="22565" spans="9:9" x14ac:dyDescent="0.25">
      <c r="I22565" t="str">
        <f t="shared" si="384"/>
        <v/>
      </c>
    </row>
    <row r="22566" spans="9:9" x14ac:dyDescent="0.25">
      <c r="I22566" t="str">
        <f t="shared" si="384"/>
        <v/>
      </c>
    </row>
    <row r="22567" spans="9:9" x14ac:dyDescent="0.25">
      <c r="I22567" t="str">
        <f t="shared" si="384"/>
        <v/>
      </c>
    </row>
    <row r="22568" spans="9:9" x14ac:dyDescent="0.25">
      <c r="I22568" t="str">
        <f t="shared" si="384"/>
        <v/>
      </c>
    </row>
    <row r="22569" spans="9:9" x14ac:dyDescent="0.25">
      <c r="I22569" t="str">
        <f t="shared" si="384"/>
        <v/>
      </c>
    </row>
    <row r="22570" spans="9:9" x14ac:dyDescent="0.25">
      <c r="I22570" t="str">
        <f t="shared" si="384"/>
        <v/>
      </c>
    </row>
    <row r="22571" spans="9:9" x14ac:dyDescent="0.25">
      <c r="I22571" t="str">
        <f t="shared" si="384"/>
        <v/>
      </c>
    </row>
    <row r="22572" spans="9:9" x14ac:dyDescent="0.25">
      <c r="I22572" t="str">
        <f t="shared" si="384"/>
        <v/>
      </c>
    </row>
    <row r="22573" spans="9:9" x14ac:dyDescent="0.25">
      <c r="I22573" t="str">
        <f t="shared" si="384"/>
        <v/>
      </c>
    </row>
    <row r="22574" spans="9:9" x14ac:dyDescent="0.25">
      <c r="I22574" t="str">
        <f t="shared" si="384"/>
        <v/>
      </c>
    </row>
    <row r="22575" spans="9:9" x14ac:dyDescent="0.25">
      <c r="I22575" t="str">
        <f t="shared" si="384"/>
        <v/>
      </c>
    </row>
    <row r="22576" spans="9:9" x14ac:dyDescent="0.25">
      <c r="I22576" t="str">
        <f t="shared" si="384"/>
        <v/>
      </c>
    </row>
    <row r="22577" spans="9:9" x14ac:dyDescent="0.25">
      <c r="I22577" t="str">
        <f t="shared" si="384"/>
        <v/>
      </c>
    </row>
    <row r="22578" spans="9:9" x14ac:dyDescent="0.25">
      <c r="I22578" t="str">
        <f t="shared" si="384"/>
        <v/>
      </c>
    </row>
    <row r="22579" spans="9:9" x14ac:dyDescent="0.25">
      <c r="I22579" t="str">
        <f t="shared" si="384"/>
        <v/>
      </c>
    </row>
    <row r="22580" spans="9:9" x14ac:dyDescent="0.25">
      <c r="I22580" t="str">
        <f t="shared" si="384"/>
        <v/>
      </c>
    </row>
    <row r="22581" spans="9:9" x14ac:dyDescent="0.25">
      <c r="I22581" t="str">
        <f t="shared" si="384"/>
        <v/>
      </c>
    </row>
    <row r="22582" spans="9:9" x14ac:dyDescent="0.25">
      <c r="I22582" t="str">
        <f t="shared" si="384"/>
        <v/>
      </c>
    </row>
    <row r="22583" spans="9:9" x14ac:dyDescent="0.25">
      <c r="I22583" t="str">
        <f t="shared" si="384"/>
        <v/>
      </c>
    </row>
    <row r="22584" spans="9:9" x14ac:dyDescent="0.25">
      <c r="I22584" t="str">
        <f t="shared" si="384"/>
        <v/>
      </c>
    </row>
    <row r="22585" spans="9:9" x14ac:dyDescent="0.25">
      <c r="I22585" t="str">
        <f t="shared" si="384"/>
        <v/>
      </c>
    </row>
    <row r="22586" spans="9:9" x14ac:dyDescent="0.25">
      <c r="I22586" t="str">
        <f t="shared" si="384"/>
        <v/>
      </c>
    </row>
    <row r="22587" spans="9:9" x14ac:dyDescent="0.25">
      <c r="I22587" t="str">
        <f t="shared" si="384"/>
        <v/>
      </c>
    </row>
    <row r="22588" spans="9:9" x14ac:dyDescent="0.25">
      <c r="I22588" t="str">
        <f t="shared" si="384"/>
        <v/>
      </c>
    </row>
    <row r="22589" spans="9:9" x14ac:dyDescent="0.25">
      <c r="I22589" t="str">
        <f t="shared" si="384"/>
        <v/>
      </c>
    </row>
    <row r="22590" spans="9:9" x14ac:dyDescent="0.25">
      <c r="I22590" t="str">
        <f t="shared" si="384"/>
        <v/>
      </c>
    </row>
    <row r="22591" spans="9:9" x14ac:dyDescent="0.25">
      <c r="I22591" t="str">
        <f t="shared" si="384"/>
        <v/>
      </c>
    </row>
    <row r="22592" spans="9:9" x14ac:dyDescent="0.25">
      <c r="I22592" t="str">
        <f t="shared" si="384"/>
        <v/>
      </c>
    </row>
    <row r="22593" spans="9:9" x14ac:dyDescent="0.25">
      <c r="I22593" t="str">
        <f t="shared" si="384"/>
        <v/>
      </c>
    </row>
    <row r="22594" spans="9:9" x14ac:dyDescent="0.25">
      <c r="I22594" t="str">
        <f t="shared" si="384"/>
        <v/>
      </c>
    </row>
    <row r="22595" spans="9:9" x14ac:dyDescent="0.25">
      <c r="I22595" t="str">
        <f t="shared" si="384"/>
        <v/>
      </c>
    </row>
    <row r="22596" spans="9:9" x14ac:dyDescent="0.25">
      <c r="I22596" t="str">
        <f t="shared" si="384"/>
        <v/>
      </c>
    </row>
    <row r="22597" spans="9:9" x14ac:dyDescent="0.25">
      <c r="I22597" t="str">
        <f t="shared" si="384"/>
        <v/>
      </c>
    </row>
    <row r="22598" spans="9:9" x14ac:dyDescent="0.25">
      <c r="I22598" t="str">
        <f t="shared" ref="I22598:I22661" si="385">IF(OR(H22598="",H22598="(blank)"),"",1)</f>
        <v/>
      </c>
    </row>
    <row r="22599" spans="9:9" x14ac:dyDescent="0.25">
      <c r="I22599" t="str">
        <f t="shared" si="385"/>
        <v/>
      </c>
    </row>
    <row r="22600" spans="9:9" x14ac:dyDescent="0.25">
      <c r="I22600" t="str">
        <f t="shared" si="385"/>
        <v/>
      </c>
    </row>
    <row r="22601" spans="9:9" x14ac:dyDescent="0.25">
      <c r="I22601" t="str">
        <f t="shared" si="385"/>
        <v/>
      </c>
    </row>
    <row r="22602" spans="9:9" x14ac:dyDescent="0.25">
      <c r="I22602" t="str">
        <f t="shared" si="385"/>
        <v/>
      </c>
    </row>
    <row r="22603" spans="9:9" x14ac:dyDescent="0.25">
      <c r="I22603" t="str">
        <f t="shared" si="385"/>
        <v/>
      </c>
    </row>
    <row r="22604" spans="9:9" x14ac:dyDescent="0.25">
      <c r="I22604" t="str">
        <f t="shared" si="385"/>
        <v/>
      </c>
    </row>
    <row r="22605" spans="9:9" x14ac:dyDescent="0.25">
      <c r="I22605" t="str">
        <f t="shared" si="385"/>
        <v/>
      </c>
    </row>
    <row r="22606" spans="9:9" x14ac:dyDescent="0.25">
      <c r="I22606" t="str">
        <f t="shared" si="385"/>
        <v/>
      </c>
    </row>
    <row r="22607" spans="9:9" x14ac:dyDescent="0.25">
      <c r="I22607" t="str">
        <f t="shared" si="385"/>
        <v/>
      </c>
    </row>
    <row r="22608" spans="9:9" x14ac:dyDescent="0.25">
      <c r="I22608" t="str">
        <f t="shared" si="385"/>
        <v/>
      </c>
    </row>
    <row r="22609" spans="9:9" x14ac:dyDescent="0.25">
      <c r="I22609" t="str">
        <f t="shared" si="385"/>
        <v/>
      </c>
    </row>
    <row r="22610" spans="9:9" x14ac:dyDescent="0.25">
      <c r="I22610" t="str">
        <f t="shared" si="385"/>
        <v/>
      </c>
    </row>
    <row r="22611" spans="9:9" x14ac:dyDescent="0.25">
      <c r="I22611" t="str">
        <f t="shared" si="385"/>
        <v/>
      </c>
    </row>
    <row r="22612" spans="9:9" x14ac:dyDescent="0.25">
      <c r="I22612" t="str">
        <f t="shared" si="385"/>
        <v/>
      </c>
    </row>
    <row r="22613" spans="9:9" x14ac:dyDescent="0.25">
      <c r="I22613" t="str">
        <f t="shared" si="385"/>
        <v/>
      </c>
    </row>
    <row r="22614" spans="9:9" x14ac:dyDescent="0.25">
      <c r="I22614" t="str">
        <f t="shared" si="385"/>
        <v/>
      </c>
    </row>
    <row r="22615" spans="9:9" x14ac:dyDescent="0.25">
      <c r="I22615" t="str">
        <f t="shared" si="385"/>
        <v/>
      </c>
    </row>
    <row r="22616" spans="9:9" x14ac:dyDescent="0.25">
      <c r="I22616" t="str">
        <f t="shared" si="385"/>
        <v/>
      </c>
    </row>
    <row r="22617" spans="9:9" x14ac:dyDescent="0.25">
      <c r="I22617" t="str">
        <f t="shared" si="385"/>
        <v/>
      </c>
    </row>
    <row r="22618" spans="9:9" x14ac:dyDescent="0.25">
      <c r="I22618" t="str">
        <f t="shared" si="385"/>
        <v/>
      </c>
    </row>
    <row r="22619" spans="9:9" x14ac:dyDescent="0.25">
      <c r="I22619" t="str">
        <f t="shared" si="385"/>
        <v/>
      </c>
    </row>
    <row r="22620" spans="9:9" x14ac:dyDescent="0.25">
      <c r="I22620" t="str">
        <f t="shared" si="385"/>
        <v/>
      </c>
    </row>
    <row r="22621" spans="9:9" x14ac:dyDescent="0.25">
      <c r="I22621" t="str">
        <f t="shared" si="385"/>
        <v/>
      </c>
    </row>
    <row r="22622" spans="9:9" x14ac:dyDescent="0.25">
      <c r="I22622" t="str">
        <f t="shared" si="385"/>
        <v/>
      </c>
    </row>
    <row r="22623" spans="9:9" x14ac:dyDescent="0.25">
      <c r="I22623" t="str">
        <f t="shared" si="385"/>
        <v/>
      </c>
    </row>
    <row r="22624" spans="9:9" x14ac:dyDescent="0.25">
      <c r="I22624" t="str">
        <f t="shared" si="385"/>
        <v/>
      </c>
    </row>
    <row r="22625" spans="9:9" x14ac:dyDescent="0.25">
      <c r="I22625" t="str">
        <f t="shared" si="385"/>
        <v/>
      </c>
    </row>
    <row r="22626" spans="9:9" x14ac:dyDescent="0.25">
      <c r="I22626" t="str">
        <f t="shared" si="385"/>
        <v/>
      </c>
    </row>
    <row r="22627" spans="9:9" x14ac:dyDescent="0.25">
      <c r="I22627" t="str">
        <f t="shared" si="385"/>
        <v/>
      </c>
    </row>
    <row r="22628" spans="9:9" x14ac:dyDescent="0.25">
      <c r="I22628" t="str">
        <f t="shared" si="385"/>
        <v/>
      </c>
    </row>
    <row r="22629" spans="9:9" x14ac:dyDescent="0.25">
      <c r="I22629" t="str">
        <f t="shared" si="385"/>
        <v/>
      </c>
    </row>
    <row r="22630" spans="9:9" x14ac:dyDescent="0.25">
      <c r="I22630" t="str">
        <f t="shared" si="385"/>
        <v/>
      </c>
    </row>
    <row r="22631" spans="9:9" x14ac:dyDescent="0.25">
      <c r="I22631" t="str">
        <f t="shared" si="385"/>
        <v/>
      </c>
    </row>
    <row r="22632" spans="9:9" x14ac:dyDescent="0.25">
      <c r="I22632" t="str">
        <f t="shared" si="385"/>
        <v/>
      </c>
    </row>
    <row r="22633" spans="9:9" x14ac:dyDescent="0.25">
      <c r="I22633" t="str">
        <f t="shared" si="385"/>
        <v/>
      </c>
    </row>
    <row r="22634" spans="9:9" x14ac:dyDescent="0.25">
      <c r="I22634" t="str">
        <f t="shared" si="385"/>
        <v/>
      </c>
    </row>
    <row r="22635" spans="9:9" x14ac:dyDescent="0.25">
      <c r="I22635" t="str">
        <f t="shared" si="385"/>
        <v/>
      </c>
    </row>
    <row r="22636" spans="9:9" x14ac:dyDescent="0.25">
      <c r="I22636" t="str">
        <f t="shared" si="385"/>
        <v/>
      </c>
    </row>
    <row r="22637" spans="9:9" x14ac:dyDescent="0.25">
      <c r="I22637" t="str">
        <f t="shared" si="385"/>
        <v/>
      </c>
    </row>
    <row r="22638" spans="9:9" x14ac:dyDescent="0.25">
      <c r="I22638" t="str">
        <f t="shared" si="385"/>
        <v/>
      </c>
    </row>
    <row r="22639" spans="9:9" x14ac:dyDescent="0.25">
      <c r="I22639" t="str">
        <f t="shared" si="385"/>
        <v/>
      </c>
    </row>
    <row r="22640" spans="9:9" x14ac:dyDescent="0.25">
      <c r="I22640" t="str">
        <f t="shared" si="385"/>
        <v/>
      </c>
    </row>
    <row r="22641" spans="9:9" x14ac:dyDescent="0.25">
      <c r="I22641" t="str">
        <f t="shared" si="385"/>
        <v/>
      </c>
    </row>
    <row r="22642" spans="9:9" x14ac:dyDescent="0.25">
      <c r="I22642" t="str">
        <f t="shared" si="385"/>
        <v/>
      </c>
    </row>
    <row r="22643" spans="9:9" x14ac:dyDescent="0.25">
      <c r="I22643" t="str">
        <f t="shared" si="385"/>
        <v/>
      </c>
    </row>
    <row r="22644" spans="9:9" x14ac:dyDescent="0.25">
      <c r="I22644" t="str">
        <f t="shared" si="385"/>
        <v/>
      </c>
    </row>
    <row r="22645" spans="9:9" x14ac:dyDescent="0.25">
      <c r="I22645" t="str">
        <f t="shared" si="385"/>
        <v/>
      </c>
    </row>
    <row r="22646" spans="9:9" x14ac:dyDescent="0.25">
      <c r="I22646" t="str">
        <f t="shared" si="385"/>
        <v/>
      </c>
    </row>
    <row r="22647" spans="9:9" x14ac:dyDescent="0.25">
      <c r="I22647" t="str">
        <f t="shared" si="385"/>
        <v/>
      </c>
    </row>
    <row r="22648" spans="9:9" x14ac:dyDescent="0.25">
      <c r="I22648" t="str">
        <f t="shared" si="385"/>
        <v/>
      </c>
    </row>
    <row r="22649" spans="9:9" x14ac:dyDescent="0.25">
      <c r="I22649" t="str">
        <f t="shared" si="385"/>
        <v/>
      </c>
    </row>
    <row r="22650" spans="9:9" x14ac:dyDescent="0.25">
      <c r="I22650" t="str">
        <f t="shared" si="385"/>
        <v/>
      </c>
    </row>
    <row r="22651" spans="9:9" x14ac:dyDescent="0.25">
      <c r="I22651" t="str">
        <f t="shared" si="385"/>
        <v/>
      </c>
    </row>
    <row r="22652" spans="9:9" x14ac:dyDescent="0.25">
      <c r="I22652" t="str">
        <f t="shared" si="385"/>
        <v/>
      </c>
    </row>
    <row r="22653" spans="9:9" x14ac:dyDescent="0.25">
      <c r="I22653" t="str">
        <f t="shared" si="385"/>
        <v/>
      </c>
    </row>
    <row r="22654" spans="9:9" x14ac:dyDescent="0.25">
      <c r="I22654" t="str">
        <f t="shared" si="385"/>
        <v/>
      </c>
    </row>
    <row r="22655" spans="9:9" x14ac:dyDescent="0.25">
      <c r="I22655" t="str">
        <f t="shared" si="385"/>
        <v/>
      </c>
    </row>
    <row r="22656" spans="9:9" x14ac:dyDescent="0.25">
      <c r="I22656" t="str">
        <f t="shared" si="385"/>
        <v/>
      </c>
    </row>
    <row r="22657" spans="9:9" x14ac:dyDescent="0.25">
      <c r="I22657" t="str">
        <f t="shared" si="385"/>
        <v/>
      </c>
    </row>
    <row r="22658" spans="9:9" x14ac:dyDescent="0.25">
      <c r="I22658" t="str">
        <f t="shared" si="385"/>
        <v/>
      </c>
    </row>
    <row r="22659" spans="9:9" x14ac:dyDescent="0.25">
      <c r="I22659" t="str">
        <f t="shared" si="385"/>
        <v/>
      </c>
    </row>
    <row r="22660" spans="9:9" x14ac:dyDescent="0.25">
      <c r="I22660" t="str">
        <f t="shared" si="385"/>
        <v/>
      </c>
    </row>
    <row r="22661" spans="9:9" x14ac:dyDescent="0.25">
      <c r="I22661" t="str">
        <f t="shared" si="385"/>
        <v/>
      </c>
    </row>
    <row r="22662" spans="9:9" x14ac:dyDescent="0.25">
      <c r="I22662" t="str">
        <f t="shared" ref="I22662:I22725" si="386">IF(OR(H22662="",H22662="(blank)"),"",1)</f>
        <v/>
      </c>
    </row>
    <row r="22663" spans="9:9" x14ac:dyDescent="0.25">
      <c r="I22663" t="str">
        <f t="shared" si="386"/>
        <v/>
      </c>
    </row>
    <row r="22664" spans="9:9" x14ac:dyDescent="0.25">
      <c r="I22664" t="str">
        <f t="shared" si="386"/>
        <v/>
      </c>
    </row>
    <row r="22665" spans="9:9" x14ac:dyDescent="0.25">
      <c r="I22665" t="str">
        <f t="shared" si="386"/>
        <v/>
      </c>
    </row>
    <row r="22666" spans="9:9" x14ac:dyDescent="0.25">
      <c r="I22666" t="str">
        <f t="shared" si="386"/>
        <v/>
      </c>
    </row>
    <row r="22667" spans="9:9" x14ac:dyDescent="0.25">
      <c r="I22667" t="str">
        <f t="shared" si="386"/>
        <v/>
      </c>
    </row>
    <row r="22668" spans="9:9" x14ac:dyDescent="0.25">
      <c r="I22668" t="str">
        <f t="shared" si="386"/>
        <v/>
      </c>
    </row>
    <row r="22669" spans="9:9" x14ac:dyDescent="0.25">
      <c r="I22669" t="str">
        <f t="shared" si="386"/>
        <v/>
      </c>
    </row>
    <row r="22670" spans="9:9" x14ac:dyDescent="0.25">
      <c r="I22670" t="str">
        <f t="shared" si="386"/>
        <v/>
      </c>
    </row>
    <row r="22671" spans="9:9" x14ac:dyDescent="0.25">
      <c r="I22671" t="str">
        <f t="shared" si="386"/>
        <v/>
      </c>
    </row>
    <row r="22672" spans="9:9" x14ac:dyDescent="0.25">
      <c r="I22672" t="str">
        <f t="shared" si="386"/>
        <v/>
      </c>
    </row>
    <row r="22673" spans="9:9" x14ac:dyDescent="0.25">
      <c r="I22673" t="str">
        <f t="shared" si="386"/>
        <v/>
      </c>
    </row>
    <row r="22674" spans="9:9" x14ac:dyDescent="0.25">
      <c r="I22674" t="str">
        <f t="shared" si="386"/>
        <v/>
      </c>
    </row>
    <row r="22675" spans="9:9" x14ac:dyDescent="0.25">
      <c r="I22675" t="str">
        <f t="shared" si="386"/>
        <v/>
      </c>
    </row>
    <row r="22676" spans="9:9" x14ac:dyDescent="0.25">
      <c r="I22676" t="str">
        <f t="shared" si="386"/>
        <v/>
      </c>
    </row>
    <row r="22677" spans="9:9" x14ac:dyDescent="0.25">
      <c r="I22677" t="str">
        <f t="shared" si="386"/>
        <v/>
      </c>
    </row>
    <row r="22678" spans="9:9" x14ac:dyDescent="0.25">
      <c r="I22678" t="str">
        <f t="shared" si="386"/>
        <v/>
      </c>
    </row>
    <row r="22679" spans="9:9" x14ac:dyDescent="0.25">
      <c r="I22679" t="str">
        <f t="shared" si="386"/>
        <v/>
      </c>
    </row>
    <row r="22680" spans="9:9" x14ac:dyDescent="0.25">
      <c r="I22680" t="str">
        <f t="shared" si="386"/>
        <v/>
      </c>
    </row>
    <row r="22681" spans="9:9" x14ac:dyDescent="0.25">
      <c r="I22681" t="str">
        <f t="shared" si="386"/>
        <v/>
      </c>
    </row>
    <row r="22682" spans="9:9" x14ac:dyDescent="0.25">
      <c r="I22682" t="str">
        <f t="shared" si="386"/>
        <v/>
      </c>
    </row>
    <row r="22683" spans="9:9" x14ac:dyDescent="0.25">
      <c r="I22683" t="str">
        <f t="shared" si="386"/>
        <v/>
      </c>
    </row>
    <row r="22684" spans="9:9" x14ac:dyDescent="0.25">
      <c r="I22684" t="str">
        <f t="shared" si="386"/>
        <v/>
      </c>
    </row>
    <row r="22685" spans="9:9" x14ac:dyDescent="0.25">
      <c r="I22685" t="str">
        <f t="shared" si="386"/>
        <v/>
      </c>
    </row>
    <row r="22686" spans="9:9" x14ac:dyDescent="0.25">
      <c r="I22686" t="str">
        <f t="shared" si="386"/>
        <v/>
      </c>
    </row>
    <row r="22687" spans="9:9" x14ac:dyDescent="0.25">
      <c r="I22687" t="str">
        <f t="shared" si="386"/>
        <v/>
      </c>
    </row>
    <row r="22688" spans="9:9" x14ac:dyDescent="0.25">
      <c r="I22688" t="str">
        <f t="shared" si="386"/>
        <v/>
      </c>
    </row>
    <row r="22689" spans="9:9" x14ac:dyDescent="0.25">
      <c r="I22689" t="str">
        <f t="shared" si="386"/>
        <v/>
      </c>
    </row>
    <row r="22690" spans="9:9" x14ac:dyDescent="0.25">
      <c r="I22690" t="str">
        <f t="shared" si="386"/>
        <v/>
      </c>
    </row>
    <row r="22691" spans="9:9" x14ac:dyDescent="0.25">
      <c r="I22691" t="str">
        <f t="shared" si="386"/>
        <v/>
      </c>
    </row>
    <row r="22692" spans="9:9" x14ac:dyDescent="0.25">
      <c r="I22692" t="str">
        <f t="shared" si="386"/>
        <v/>
      </c>
    </row>
    <row r="22693" spans="9:9" x14ac:dyDescent="0.25">
      <c r="I22693" t="str">
        <f t="shared" si="386"/>
        <v/>
      </c>
    </row>
    <row r="22694" spans="9:9" x14ac:dyDescent="0.25">
      <c r="I22694" t="str">
        <f t="shared" si="386"/>
        <v/>
      </c>
    </row>
    <row r="22695" spans="9:9" x14ac:dyDescent="0.25">
      <c r="I22695" t="str">
        <f t="shared" si="386"/>
        <v/>
      </c>
    </row>
    <row r="22696" spans="9:9" x14ac:dyDescent="0.25">
      <c r="I22696" t="str">
        <f t="shared" si="386"/>
        <v/>
      </c>
    </row>
    <row r="22697" spans="9:9" x14ac:dyDescent="0.25">
      <c r="I22697" t="str">
        <f t="shared" si="386"/>
        <v/>
      </c>
    </row>
    <row r="22698" spans="9:9" x14ac:dyDescent="0.25">
      <c r="I22698" t="str">
        <f t="shared" si="386"/>
        <v/>
      </c>
    </row>
    <row r="22699" spans="9:9" x14ac:dyDescent="0.25">
      <c r="I22699" t="str">
        <f t="shared" si="386"/>
        <v/>
      </c>
    </row>
    <row r="22700" spans="9:9" x14ac:dyDescent="0.25">
      <c r="I22700" t="str">
        <f t="shared" si="386"/>
        <v/>
      </c>
    </row>
    <row r="22701" spans="9:9" x14ac:dyDescent="0.25">
      <c r="I22701" t="str">
        <f t="shared" si="386"/>
        <v/>
      </c>
    </row>
    <row r="22702" spans="9:9" x14ac:dyDescent="0.25">
      <c r="I22702" t="str">
        <f t="shared" si="386"/>
        <v/>
      </c>
    </row>
    <row r="22703" spans="9:9" x14ac:dyDescent="0.25">
      <c r="I22703" t="str">
        <f t="shared" si="386"/>
        <v/>
      </c>
    </row>
    <row r="22704" spans="9:9" x14ac:dyDescent="0.25">
      <c r="I22704" t="str">
        <f t="shared" si="386"/>
        <v/>
      </c>
    </row>
    <row r="22705" spans="9:9" x14ac:dyDescent="0.25">
      <c r="I22705" t="str">
        <f t="shared" si="386"/>
        <v/>
      </c>
    </row>
    <row r="22706" spans="9:9" x14ac:dyDescent="0.25">
      <c r="I22706" t="str">
        <f t="shared" si="386"/>
        <v/>
      </c>
    </row>
    <row r="22707" spans="9:9" x14ac:dyDescent="0.25">
      <c r="I22707" t="str">
        <f t="shared" si="386"/>
        <v/>
      </c>
    </row>
    <row r="22708" spans="9:9" x14ac:dyDescent="0.25">
      <c r="I22708" t="str">
        <f t="shared" si="386"/>
        <v/>
      </c>
    </row>
    <row r="22709" spans="9:9" x14ac:dyDescent="0.25">
      <c r="I22709" t="str">
        <f t="shared" si="386"/>
        <v/>
      </c>
    </row>
    <row r="22710" spans="9:9" x14ac:dyDescent="0.25">
      <c r="I22710" t="str">
        <f t="shared" si="386"/>
        <v/>
      </c>
    </row>
    <row r="22711" spans="9:9" x14ac:dyDescent="0.25">
      <c r="I22711" t="str">
        <f t="shared" si="386"/>
        <v/>
      </c>
    </row>
    <row r="22712" spans="9:9" x14ac:dyDescent="0.25">
      <c r="I22712" t="str">
        <f t="shared" si="386"/>
        <v/>
      </c>
    </row>
    <row r="22713" spans="9:9" x14ac:dyDescent="0.25">
      <c r="I22713" t="str">
        <f t="shared" si="386"/>
        <v/>
      </c>
    </row>
    <row r="22714" spans="9:9" x14ac:dyDescent="0.25">
      <c r="I22714" t="str">
        <f t="shared" si="386"/>
        <v/>
      </c>
    </row>
    <row r="22715" spans="9:9" x14ac:dyDescent="0.25">
      <c r="I22715" t="str">
        <f t="shared" si="386"/>
        <v/>
      </c>
    </row>
    <row r="22716" spans="9:9" x14ac:dyDescent="0.25">
      <c r="I22716" t="str">
        <f t="shared" si="386"/>
        <v/>
      </c>
    </row>
    <row r="22717" spans="9:9" x14ac:dyDescent="0.25">
      <c r="I22717" t="str">
        <f t="shared" si="386"/>
        <v/>
      </c>
    </row>
    <row r="22718" spans="9:9" x14ac:dyDescent="0.25">
      <c r="I22718" t="str">
        <f t="shared" si="386"/>
        <v/>
      </c>
    </row>
    <row r="22719" spans="9:9" x14ac:dyDescent="0.25">
      <c r="I22719" t="str">
        <f t="shared" si="386"/>
        <v/>
      </c>
    </row>
    <row r="22720" spans="9:9" x14ac:dyDescent="0.25">
      <c r="I22720" t="str">
        <f t="shared" si="386"/>
        <v/>
      </c>
    </row>
    <row r="22721" spans="9:9" x14ac:dyDescent="0.25">
      <c r="I22721" t="str">
        <f t="shared" si="386"/>
        <v/>
      </c>
    </row>
    <row r="22722" spans="9:9" x14ac:dyDescent="0.25">
      <c r="I22722" t="str">
        <f t="shared" si="386"/>
        <v/>
      </c>
    </row>
    <row r="22723" spans="9:9" x14ac:dyDescent="0.25">
      <c r="I22723" t="str">
        <f t="shared" si="386"/>
        <v/>
      </c>
    </row>
    <row r="22724" spans="9:9" x14ac:dyDescent="0.25">
      <c r="I22724" t="str">
        <f t="shared" si="386"/>
        <v/>
      </c>
    </row>
    <row r="22725" spans="9:9" x14ac:dyDescent="0.25">
      <c r="I22725" t="str">
        <f t="shared" si="386"/>
        <v/>
      </c>
    </row>
    <row r="22726" spans="9:9" x14ac:dyDescent="0.25">
      <c r="I22726" t="str">
        <f t="shared" ref="I22726:I22789" si="387">IF(OR(H22726="",H22726="(blank)"),"",1)</f>
        <v/>
      </c>
    </row>
    <row r="22727" spans="9:9" x14ac:dyDescent="0.25">
      <c r="I22727" t="str">
        <f t="shared" si="387"/>
        <v/>
      </c>
    </row>
    <row r="22728" spans="9:9" x14ac:dyDescent="0.25">
      <c r="I22728" t="str">
        <f t="shared" si="387"/>
        <v/>
      </c>
    </row>
    <row r="22729" spans="9:9" x14ac:dyDescent="0.25">
      <c r="I22729" t="str">
        <f t="shared" si="387"/>
        <v/>
      </c>
    </row>
    <row r="22730" spans="9:9" x14ac:dyDescent="0.25">
      <c r="I22730" t="str">
        <f t="shared" si="387"/>
        <v/>
      </c>
    </row>
    <row r="22731" spans="9:9" x14ac:dyDescent="0.25">
      <c r="I22731" t="str">
        <f t="shared" si="387"/>
        <v/>
      </c>
    </row>
    <row r="22732" spans="9:9" x14ac:dyDescent="0.25">
      <c r="I22732" t="str">
        <f t="shared" si="387"/>
        <v/>
      </c>
    </row>
    <row r="22733" spans="9:9" x14ac:dyDescent="0.25">
      <c r="I22733" t="str">
        <f t="shared" si="387"/>
        <v/>
      </c>
    </row>
    <row r="22734" spans="9:9" x14ac:dyDescent="0.25">
      <c r="I22734" t="str">
        <f t="shared" si="387"/>
        <v/>
      </c>
    </row>
    <row r="22735" spans="9:9" x14ac:dyDescent="0.25">
      <c r="I22735" t="str">
        <f t="shared" si="387"/>
        <v/>
      </c>
    </row>
    <row r="22736" spans="9:9" x14ac:dyDescent="0.25">
      <c r="I22736" t="str">
        <f t="shared" si="387"/>
        <v/>
      </c>
    </row>
    <row r="22737" spans="9:9" x14ac:dyDescent="0.25">
      <c r="I22737" t="str">
        <f t="shared" si="387"/>
        <v/>
      </c>
    </row>
    <row r="22738" spans="9:9" x14ac:dyDescent="0.25">
      <c r="I22738" t="str">
        <f t="shared" si="387"/>
        <v/>
      </c>
    </row>
    <row r="22739" spans="9:9" x14ac:dyDescent="0.25">
      <c r="I22739" t="str">
        <f t="shared" si="387"/>
        <v/>
      </c>
    </row>
    <row r="22740" spans="9:9" x14ac:dyDescent="0.25">
      <c r="I22740" t="str">
        <f t="shared" si="387"/>
        <v/>
      </c>
    </row>
    <row r="22741" spans="9:9" x14ac:dyDescent="0.25">
      <c r="I22741" t="str">
        <f t="shared" si="387"/>
        <v/>
      </c>
    </row>
    <row r="22742" spans="9:9" x14ac:dyDescent="0.25">
      <c r="I22742" t="str">
        <f t="shared" si="387"/>
        <v/>
      </c>
    </row>
    <row r="22743" spans="9:9" x14ac:dyDescent="0.25">
      <c r="I22743" t="str">
        <f t="shared" si="387"/>
        <v/>
      </c>
    </row>
    <row r="22744" spans="9:9" x14ac:dyDescent="0.25">
      <c r="I22744" t="str">
        <f t="shared" si="387"/>
        <v/>
      </c>
    </row>
    <row r="22745" spans="9:9" x14ac:dyDescent="0.25">
      <c r="I22745" t="str">
        <f t="shared" si="387"/>
        <v/>
      </c>
    </row>
    <row r="22746" spans="9:9" x14ac:dyDescent="0.25">
      <c r="I22746" t="str">
        <f t="shared" si="387"/>
        <v/>
      </c>
    </row>
    <row r="22747" spans="9:9" x14ac:dyDescent="0.25">
      <c r="I22747" t="str">
        <f t="shared" si="387"/>
        <v/>
      </c>
    </row>
    <row r="22748" spans="9:9" x14ac:dyDescent="0.25">
      <c r="I22748" t="str">
        <f t="shared" si="387"/>
        <v/>
      </c>
    </row>
    <row r="22749" spans="9:9" x14ac:dyDescent="0.25">
      <c r="I22749" t="str">
        <f t="shared" si="387"/>
        <v/>
      </c>
    </row>
    <row r="22750" spans="9:9" x14ac:dyDescent="0.25">
      <c r="I22750" t="str">
        <f t="shared" si="387"/>
        <v/>
      </c>
    </row>
    <row r="22751" spans="9:9" x14ac:dyDescent="0.25">
      <c r="I22751" t="str">
        <f t="shared" si="387"/>
        <v/>
      </c>
    </row>
    <row r="22752" spans="9:9" x14ac:dyDescent="0.25">
      <c r="I22752" t="str">
        <f t="shared" si="387"/>
        <v/>
      </c>
    </row>
    <row r="22753" spans="9:9" x14ac:dyDescent="0.25">
      <c r="I22753" t="str">
        <f t="shared" si="387"/>
        <v/>
      </c>
    </row>
    <row r="22754" spans="9:9" x14ac:dyDescent="0.25">
      <c r="I22754" t="str">
        <f t="shared" si="387"/>
        <v/>
      </c>
    </row>
    <row r="22755" spans="9:9" x14ac:dyDescent="0.25">
      <c r="I22755" t="str">
        <f t="shared" si="387"/>
        <v/>
      </c>
    </row>
    <row r="22756" spans="9:9" x14ac:dyDescent="0.25">
      <c r="I22756" t="str">
        <f t="shared" si="387"/>
        <v/>
      </c>
    </row>
    <row r="22757" spans="9:9" x14ac:dyDescent="0.25">
      <c r="I22757" t="str">
        <f t="shared" si="387"/>
        <v/>
      </c>
    </row>
    <row r="22758" spans="9:9" x14ac:dyDescent="0.25">
      <c r="I22758" t="str">
        <f t="shared" si="387"/>
        <v/>
      </c>
    </row>
    <row r="22759" spans="9:9" x14ac:dyDescent="0.25">
      <c r="I22759" t="str">
        <f t="shared" si="387"/>
        <v/>
      </c>
    </row>
    <row r="22760" spans="9:9" x14ac:dyDescent="0.25">
      <c r="I22760" t="str">
        <f t="shared" si="387"/>
        <v/>
      </c>
    </row>
    <row r="22761" spans="9:9" x14ac:dyDescent="0.25">
      <c r="I22761" t="str">
        <f t="shared" si="387"/>
        <v/>
      </c>
    </row>
    <row r="22762" spans="9:9" x14ac:dyDescent="0.25">
      <c r="I22762" t="str">
        <f t="shared" si="387"/>
        <v/>
      </c>
    </row>
    <row r="22763" spans="9:9" x14ac:dyDescent="0.25">
      <c r="I22763" t="str">
        <f t="shared" si="387"/>
        <v/>
      </c>
    </row>
    <row r="22764" spans="9:9" x14ac:dyDescent="0.25">
      <c r="I22764" t="str">
        <f t="shared" si="387"/>
        <v/>
      </c>
    </row>
    <row r="22765" spans="9:9" x14ac:dyDescent="0.25">
      <c r="I22765" t="str">
        <f t="shared" si="387"/>
        <v/>
      </c>
    </row>
    <row r="22766" spans="9:9" x14ac:dyDescent="0.25">
      <c r="I22766" t="str">
        <f t="shared" si="387"/>
        <v/>
      </c>
    </row>
    <row r="22767" spans="9:9" x14ac:dyDescent="0.25">
      <c r="I22767" t="str">
        <f t="shared" si="387"/>
        <v/>
      </c>
    </row>
    <row r="22768" spans="9:9" x14ac:dyDescent="0.25">
      <c r="I22768" t="str">
        <f t="shared" si="387"/>
        <v/>
      </c>
    </row>
    <row r="22769" spans="9:9" x14ac:dyDescent="0.25">
      <c r="I22769" t="str">
        <f t="shared" si="387"/>
        <v/>
      </c>
    </row>
    <row r="22770" spans="9:9" x14ac:dyDescent="0.25">
      <c r="I22770" t="str">
        <f t="shared" si="387"/>
        <v/>
      </c>
    </row>
    <row r="22771" spans="9:9" x14ac:dyDescent="0.25">
      <c r="I22771" t="str">
        <f t="shared" si="387"/>
        <v/>
      </c>
    </row>
    <row r="22772" spans="9:9" x14ac:dyDescent="0.25">
      <c r="I22772" t="str">
        <f t="shared" si="387"/>
        <v/>
      </c>
    </row>
    <row r="22773" spans="9:9" x14ac:dyDescent="0.25">
      <c r="I22773" t="str">
        <f t="shared" si="387"/>
        <v/>
      </c>
    </row>
    <row r="22774" spans="9:9" x14ac:dyDescent="0.25">
      <c r="I22774" t="str">
        <f t="shared" si="387"/>
        <v/>
      </c>
    </row>
    <row r="22775" spans="9:9" x14ac:dyDescent="0.25">
      <c r="I22775" t="str">
        <f t="shared" si="387"/>
        <v/>
      </c>
    </row>
    <row r="22776" spans="9:9" x14ac:dyDescent="0.25">
      <c r="I22776" t="str">
        <f t="shared" si="387"/>
        <v/>
      </c>
    </row>
    <row r="22777" spans="9:9" x14ac:dyDescent="0.25">
      <c r="I22777" t="str">
        <f t="shared" si="387"/>
        <v/>
      </c>
    </row>
    <row r="22778" spans="9:9" x14ac:dyDescent="0.25">
      <c r="I22778" t="str">
        <f t="shared" si="387"/>
        <v/>
      </c>
    </row>
    <row r="22779" spans="9:9" x14ac:dyDescent="0.25">
      <c r="I22779" t="str">
        <f t="shared" si="387"/>
        <v/>
      </c>
    </row>
    <row r="22780" spans="9:9" x14ac:dyDescent="0.25">
      <c r="I22780" t="str">
        <f t="shared" si="387"/>
        <v/>
      </c>
    </row>
    <row r="22781" spans="9:9" x14ac:dyDescent="0.25">
      <c r="I22781" t="str">
        <f t="shared" si="387"/>
        <v/>
      </c>
    </row>
    <row r="22782" spans="9:9" x14ac:dyDescent="0.25">
      <c r="I22782" t="str">
        <f t="shared" si="387"/>
        <v/>
      </c>
    </row>
    <row r="22783" spans="9:9" x14ac:dyDescent="0.25">
      <c r="I22783" t="str">
        <f t="shared" si="387"/>
        <v/>
      </c>
    </row>
    <row r="22784" spans="9:9" x14ac:dyDescent="0.25">
      <c r="I22784" t="str">
        <f t="shared" si="387"/>
        <v/>
      </c>
    </row>
    <row r="22785" spans="9:9" x14ac:dyDescent="0.25">
      <c r="I22785" t="str">
        <f t="shared" si="387"/>
        <v/>
      </c>
    </row>
    <row r="22786" spans="9:9" x14ac:dyDescent="0.25">
      <c r="I22786" t="str">
        <f t="shared" si="387"/>
        <v/>
      </c>
    </row>
    <row r="22787" spans="9:9" x14ac:dyDescent="0.25">
      <c r="I22787" t="str">
        <f t="shared" si="387"/>
        <v/>
      </c>
    </row>
    <row r="22788" spans="9:9" x14ac:dyDescent="0.25">
      <c r="I22788" t="str">
        <f t="shared" si="387"/>
        <v/>
      </c>
    </row>
    <row r="22789" spans="9:9" x14ac:dyDescent="0.25">
      <c r="I22789" t="str">
        <f t="shared" si="387"/>
        <v/>
      </c>
    </row>
    <row r="22790" spans="9:9" x14ac:dyDescent="0.25">
      <c r="I22790" t="str">
        <f t="shared" ref="I22790:I22853" si="388">IF(OR(H22790="",H22790="(blank)"),"",1)</f>
        <v/>
      </c>
    </row>
    <row r="22791" spans="9:9" x14ac:dyDescent="0.25">
      <c r="I22791" t="str">
        <f t="shared" si="388"/>
        <v/>
      </c>
    </row>
    <row r="22792" spans="9:9" x14ac:dyDescent="0.25">
      <c r="I22792" t="str">
        <f t="shared" si="388"/>
        <v/>
      </c>
    </row>
    <row r="22793" spans="9:9" x14ac:dyDescent="0.25">
      <c r="I22793" t="str">
        <f t="shared" si="388"/>
        <v/>
      </c>
    </row>
    <row r="22794" spans="9:9" x14ac:dyDescent="0.25">
      <c r="I22794" t="str">
        <f t="shared" si="388"/>
        <v/>
      </c>
    </row>
    <row r="22795" spans="9:9" x14ac:dyDescent="0.25">
      <c r="I22795" t="str">
        <f t="shared" si="388"/>
        <v/>
      </c>
    </row>
    <row r="22796" spans="9:9" x14ac:dyDescent="0.25">
      <c r="I22796" t="str">
        <f t="shared" si="388"/>
        <v/>
      </c>
    </row>
    <row r="22797" spans="9:9" x14ac:dyDescent="0.25">
      <c r="I22797" t="str">
        <f t="shared" si="388"/>
        <v/>
      </c>
    </row>
    <row r="22798" spans="9:9" x14ac:dyDescent="0.25">
      <c r="I22798" t="str">
        <f t="shared" si="388"/>
        <v/>
      </c>
    </row>
    <row r="22799" spans="9:9" x14ac:dyDescent="0.25">
      <c r="I22799" t="str">
        <f t="shared" si="388"/>
        <v/>
      </c>
    </row>
    <row r="22800" spans="9:9" x14ac:dyDescent="0.25">
      <c r="I22800" t="str">
        <f t="shared" si="388"/>
        <v/>
      </c>
    </row>
    <row r="22801" spans="9:9" x14ac:dyDescent="0.25">
      <c r="I22801" t="str">
        <f t="shared" si="388"/>
        <v/>
      </c>
    </row>
    <row r="22802" spans="9:9" x14ac:dyDescent="0.25">
      <c r="I22802" t="str">
        <f t="shared" si="388"/>
        <v/>
      </c>
    </row>
    <row r="22803" spans="9:9" x14ac:dyDescent="0.25">
      <c r="I22803" t="str">
        <f t="shared" si="388"/>
        <v/>
      </c>
    </row>
    <row r="22804" spans="9:9" x14ac:dyDescent="0.25">
      <c r="I22804" t="str">
        <f t="shared" si="388"/>
        <v/>
      </c>
    </row>
    <row r="22805" spans="9:9" x14ac:dyDescent="0.25">
      <c r="I22805" t="str">
        <f t="shared" si="388"/>
        <v/>
      </c>
    </row>
    <row r="22806" spans="9:9" x14ac:dyDescent="0.25">
      <c r="I22806" t="str">
        <f t="shared" si="388"/>
        <v/>
      </c>
    </row>
    <row r="22807" spans="9:9" x14ac:dyDescent="0.25">
      <c r="I22807" t="str">
        <f t="shared" si="388"/>
        <v/>
      </c>
    </row>
    <row r="22808" spans="9:9" x14ac:dyDescent="0.25">
      <c r="I22808" t="str">
        <f t="shared" si="388"/>
        <v/>
      </c>
    </row>
    <row r="22809" spans="9:9" x14ac:dyDescent="0.25">
      <c r="I22809" t="str">
        <f t="shared" si="388"/>
        <v/>
      </c>
    </row>
    <row r="22810" spans="9:9" x14ac:dyDescent="0.25">
      <c r="I22810" t="str">
        <f t="shared" si="388"/>
        <v/>
      </c>
    </row>
    <row r="22811" spans="9:9" x14ac:dyDescent="0.25">
      <c r="I22811" t="str">
        <f t="shared" si="388"/>
        <v/>
      </c>
    </row>
    <row r="22812" spans="9:9" x14ac:dyDescent="0.25">
      <c r="I22812" t="str">
        <f t="shared" si="388"/>
        <v/>
      </c>
    </row>
    <row r="22813" spans="9:9" x14ac:dyDescent="0.25">
      <c r="I22813" t="str">
        <f t="shared" si="388"/>
        <v/>
      </c>
    </row>
    <row r="22814" spans="9:9" x14ac:dyDescent="0.25">
      <c r="I22814" t="str">
        <f t="shared" si="388"/>
        <v/>
      </c>
    </row>
    <row r="22815" spans="9:9" x14ac:dyDescent="0.25">
      <c r="I22815" t="str">
        <f t="shared" si="388"/>
        <v/>
      </c>
    </row>
    <row r="22816" spans="9:9" x14ac:dyDescent="0.25">
      <c r="I22816" t="str">
        <f t="shared" si="388"/>
        <v/>
      </c>
    </row>
    <row r="22817" spans="9:9" x14ac:dyDescent="0.25">
      <c r="I22817" t="str">
        <f t="shared" si="388"/>
        <v/>
      </c>
    </row>
    <row r="22818" spans="9:9" x14ac:dyDescent="0.25">
      <c r="I22818" t="str">
        <f t="shared" si="388"/>
        <v/>
      </c>
    </row>
    <row r="22819" spans="9:9" x14ac:dyDescent="0.25">
      <c r="I22819" t="str">
        <f t="shared" si="388"/>
        <v/>
      </c>
    </row>
    <row r="22820" spans="9:9" x14ac:dyDescent="0.25">
      <c r="I22820" t="str">
        <f t="shared" si="388"/>
        <v/>
      </c>
    </row>
    <row r="22821" spans="9:9" x14ac:dyDescent="0.25">
      <c r="I22821" t="str">
        <f t="shared" si="388"/>
        <v/>
      </c>
    </row>
    <row r="22822" spans="9:9" x14ac:dyDescent="0.25">
      <c r="I22822" t="str">
        <f t="shared" si="388"/>
        <v/>
      </c>
    </row>
    <row r="22823" spans="9:9" x14ac:dyDescent="0.25">
      <c r="I22823" t="str">
        <f t="shared" si="388"/>
        <v/>
      </c>
    </row>
    <row r="22824" spans="9:9" x14ac:dyDescent="0.25">
      <c r="I22824" t="str">
        <f t="shared" si="388"/>
        <v/>
      </c>
    </row>
    <row r="22825" spans="9:9" x14ac:dyDescent="0.25">
      <c r="I22825" t="str">
        <f t="shared" si="388"/>
        <v/>
      </c>
    </row>
    <row r="22826" spans="9:9" x14ac:dyDescent="0.25">
      <c r="I22826" t="str">
        <f t="shared" si="388"/>
        <v/>
      </c>
    </row>
    <row r="22827" spans="9:9" x14ac:dyDescent="0.25">
      <c r="I22827" t="str">
        <f t="shared" si="388"/>
        <v/>
      </c>
    </row>
    <row r="22828" spans="9:9" x14ac:dyDescent="0.25">
      <c r="I22828" t="str">
        <f t="shared" si="388"/>
        <v/>
      </c>
    </row>
    <row r="22829" spans="9:9" x14ac:dyDescent="0.25">
      <c r="I22829" t="str">
        <f t="shared" si="388"/>
        <v/>
      </c>
    </row>
    <row r="22830" spans="9:9" x14ac:dyDescent="0.25">
      <c r="I22830" t="str">
        <f t="shared" si="388"/>
        <v/>
      </c>
    </row>
    <row r="22831" spans="9:9" x14ac:dyDescent="0.25">
      <c r="I22831" t="str">
        <f t="shared" si="388"/>
        <v/>
      </c>
    </row>
    <row r="22832" spans="9:9" x14ac:dyDescent="0.25">
      <c r="I22832" t="str">
        <f t="shared" si="388"/>
        <v/>
      </c>
    </row>
    <row r="22833" spans="9:9" x14ac:dyDescent="0.25">
      <c r="I22833" t="str">
        <f t="shared" si="388"/>
        <v/>
      </c>
    </row>
    <row r="22834" spans="9:9" x14ac:dyDescent="0.25">
      <c r="I22834" t="str">
        <f t="shared" si="388"/>
        <v/>
      </c>
    </row>
    <row r="22835" spans="9:9" x14ac:dyDescent="0.25">
      <c r="I22835" t="str">
        <f t="shared" si="388"/>
        <v/>
      </c>
    </row>
    <row r="22836" spans="9:9" x14ac:dyDescent="0.25">
      <c r="I22836" t="str">
        <f t="shared" si="388"/>
        <v/>
      </c>
    </row>
    <row r="22837" spans="9:9" x14ac:dyDescent="0.25">
      <c r="I22837" t="str">
        <f t="shared" si="388"/>
        <v/>
      </c>
    </row>
    <row r="22838" spans="9:9" x14ac:dyDescent="0.25">
      <c r="I22838" t="str">
        <f t="shared" si="388"/>
        <v/>
      </c>
    </row>
    <row r="22839" spans="9:9" x14ac:dyDescent="0.25">
      <c r="I22839" t="str">
        <f t="shared" si="388"/>
        <v/>
      </c>
    </row>
    <row r="22840" spans="9:9" x14ac:dyDescent="0.25">
      <c r="I22840" t="str">
        <f t="shared" si="388"/>
        <v/>
      </c>
    </row>
    <row r="22841" spans="9:9" x14ac:dyDescent="0.25">
      <c r="I22841" t="str">
        <f t="shared" si="388"/>
        <v/>
      </c>
    </row>
    <row r="22842" spans="9:9" x14ac:dyDescent="0.25">
      <c r="I22842" t="str">
        <f t="shared" si="388"/>
        <v/>
      </c>
    </row>
    <row r="22843" spans="9:9" x14ac:dyDescent="0.25">
      <c r="I22843" t="str">
        <f t="shared" si="388"/>
        <v/>
      </c>
    </row>
    <row r="22844" spans="9:9" x14ac:dyDescent="0.25">
      <c r="I22844" t="str">
        <f t="shared" si="388"/>
        <v/>
      </c>
    </row>
    <row r="22845" spans="9:9" x14ac:dyDescent="0.25">
      <c r="I22845" t="str">
        <f t="shared" si="388"/>
        <v/>
      </c>
    </row>
    <row r="22846" spans="9:9" x14ac:dyDescent="0.25">
      <c r="I22846" t="str">
        <f t="shared" si="388"/>
        <v/>
      </c>
    </row>
    <row r="22847" spans="9:9" x14ac:dyDescent="0.25">
      <c r="I22847" t="str">
        <f t="shared" si="388"/>
        <v/>
      </c>
    </row>
    <row r="22848" spans="9:9" x14ac:dyDescent="0.25">
      <c r="I22848" t="str">
        <f t="shared" si="388"/>
        <v/>
      </c>
    </row>
    <row r="22849" spans="9:9" x14ac:dyDescent="0.25">
      <c r="I22849" t="str">
        <f t="shared" si="388"/>
        <v/>
      </c>
    </row>
    <row r="22850" spans="9:9" x14ac:dyDescent="0.25">
      <c r="I22850" t="str">
        <f t="shared" si="388"/>
        <v/>
      </c>
    </row>
    <row r="22851" spans="9:9" x14ac:dyDescent="0.25">
      <c r="I22851" t="str">
        <f t="shared" si="388"/>
        <v/>
      </c>
    </row>
    <row r="22852" spans="9:9" x14ac:dyDescent="0.25">
      <c r="I22852" t="str">
        <f t="shared" si="388"/>
        <v/>
      </c>
    </row>
    <row r="22853" spans="9:9" x14ac:dyDescent="0.25">
      <c r="I22853" t="str">
        <f t="shared" si="388"/>
        <v/>
      </c>
    </row>
    <row r="22854" spans="9:9" x14ac:dyDescent="0.25">
      <c r="I22854" t="str">
        <f t="shared" ref="I22854:I22917" si="389">IF(OR(H22854="",H22854="(blank)"),"",1)</f>
        <v/>
      </c>
    </row>
    <row r="22855" spans="9:9" x14ac:dyDescent="0.25">
      <c r="I22855" t="str">
        <f t="shared" si="389"/>
        <v/>
      </c>
    </row>
    <row r="22856" spans="9:9" x14ac:dyDescent="0.25">
      <c r="I22856" t="str">
        <f t="shared" si="389"/>
        <v/>
      </c>
    </row>
    <row r="22857" spans="9:9" x14ac:dyDescent="0.25">
      <c r="I22857" t="str">
        <f t="shared" si="389"/>
        <v/>
      </c>
    </row>
    <row r="22858" spans="9:9" x14ac:dyDescent="0.25">
      <c r="I22858" t="str">
        <f t="shared" si="389"/>
        <v/>
      </c>
    </row>
    <row r="22859" spans="9:9" x14ac:dyDescent="0.25">
      <c r="I22859" t="str">
        <f t="shared" si="389"/>
        <v/>
      </c>
    </row>
    <row r="22860" spans="9:9" x14ac:dyDescent="0.25">
      <c r="I22860" t="str">
        <f t="shared" si="389"/>
        <v/>
      </c>
    </row>
    <row r="22861" spans="9:9" x14ac:dyDescent="0.25">
      <c r="I22861" t="str">
        <f t="shared" si="389"/>
        <v/>
      </c>
    </row>
    <row r="22862" spans="9:9" x14ac:dyDescent="0.25">
      <c r="I22862" t="str">
        <f t="shared" si="389"/>
        <v/>
      </c>
    </row>
    <row r="22863" spans="9:9" x14ac:dyDescent="0.25">
      <c r="I22863" t="str">
        <f t="shared" si="389"/>
        <v/>
      </c>
    </row>
    <row r="22864" spans="9:9" x14ac:dyDescent="0.25">
      <c r="I22864" t="str">
        <f t="shared" si="389"/>
        <v/>
      </c>
    </row>
    <row r="22865" spans="9:9" x14ac:dyDescent="0.25">
      <c r="I22865" t="str">
        <f t="shared" si="389"/>
        <v/>
      </c>
    </row>
    <row r="22866" spans="9:9" x14ac:dyDescent="0.25">
      <c r="I22866" t="str">
        <f t="shared" si="389"/>
        <v/>
      </c>
    </row>
    <row r="22867" spans="9:9" x14ac:dyDescent="0.25">
      <c r="I22867" t="str">
        <f t="shared" si="389"/>
        <v/>
      </c>
    </row>
    <row r="22868" spans="9:9" x14ac:dyDescent="0.25">
      <c r="I22868" t="str">
        <f t="shared" si="389"/>
        <v/>
      </c>
    </row>
    <row r="22869" spans="9:9" x14ac:dyDescent="0.25">
      <c r="I22869" t="str">
        <f t="shared" si="389"/>
        <v/>
      </c>
    </row>
    <row r="22870" spans="9:9" x14ac:dyDescent="0.25">
      <c r="I22870" t="str">
        <f t="shared" si="389"/>
        <v/>
      </c>
    </row>
    <row r="22871" spans="9:9" x14ac:dyDescent="0.25">
      <c r="I22871" t="str">
        <f t="shared" si="389"/>
        <v/>
      </c>
    </row>
    <row r="22872" spans="9:9" x14ac:dyDescent="0.25">
      <c r="I22872" t="str">
        <f t="shared" si="389"/>
        <v/>
      </c>
    </row>
    <row r="22873" spans="9:9" x14ac:dyDescent="0.25">
      <c r="I22873" t="str">
        <f t="shared" si="389"/>
        <v/>
      </c>
    </row>
    <row r="22874" spans="9:9" x14ac:dyDescent="0.25">
      <c r="I22874" t="str">
        <f t="shared" si="389"/>
        <v/>
      </c>
    </row>
    <row r="22875" spans="9:9" x14ac:dyDescent="0.25">
      <c r="I22875" t="str">
        <f t="shared" si="389"/>
        <v/>
      </c>
    </row>
    <row r="22876" spans="9:9" x14ac:dyDescent="0.25">
      <c r="I22876" t="str">
        <f t="shared" si="389"/>
        <v/>
      </c>
    </row>
    <row r="22877" spans="9:9" x14ac:dyDescent="0.25">
      <c r="I22877" t="str">
        <f t="shared" si="389"/>
        <v/>
      </c>
    </row>
    <row r="22878" spans="9:9" x14ac:dyDescent="0.25">
      <c r="I22878" t="str">
        <f t="shared" si="389"/>
        <v/>
      </c>
    </row>
    <row r="22879" spans="9:9" x14ac:dyDescent="0.25">
      <c r="I22879" t="str">
        <f t="shared" si="389"/>
        <v/>
      </c>
    </row>
    <row r="22880" spans="9:9" x14ac:dyDescent="0.25">
      <c r="I22880" t="str">
        <f t="shared" si="389"/>
        <v/>
      </c>
    </row>
    <row r="22881" spans="9:9" x14ac:dyDescent="0.25">
      <c r="I22881" t="str">
        <f t="shared" si="389"/>
        <v/>
      </c>
    </row>
    <row r="22882" spans="9:9" x14ac:dyDescent="0.25">
      <c r="I22882" t="str">
        <f t="shared" si="389"/>
        <v/>
      </c>
    </row>
    <row r="22883" spans="9:9" x14ac:dyDescent="0.25">
      <c r="I22883" t="str">
        <f t="shared" si="389"/>
        <v/>
      </c>
    </row>
    <row r="22884" spans="9:9" x14ac:dyDescent="0.25">
      <c r="I22884" t="str">
        <f t="shared" si="389"/>
        <v/>
      </c>
    </row>
    <row r="22885" spans="9:9" x14ac:dyDescent="0.25">
      <c r="I22885" t="str">
        <f t="shared" si="389"/>
        <v/>
      </c>
    </row>
    <row r="22886" spans="9:9" x14ac:dyDescent="0.25">
      <c r="I22886" t="str">
        <f t="shared" si="389"/>
        <v/>
      </c>
    </row>
    <row r="22887" spans="9:9" x14ac:dyDescent="0.25">
      <c r="I22887" t="str">
        <f t="shared" si="389"/>
        <v/>
      </c>
    </row>
    <row r="22888" spans="9:9" x14ac:dyDescent="0.25">
      <c r="I22888" t="str">
        <f t="shared" si="389"/>
        <v/>
      </c>
    </row>
    <row r="22889" spans="9:9" x14ac:dyDescent="0.25">
      <c r="I22889" t="str">
        <f t="shared" si="389"/>
        <v/>
      </c>
    </row>
    <row r="22890" spans="9:9" x14ac:dyDescent="0.25">
      <c r="I22890" t="str">
        <f t="shared" si="389"/>
        <v/>
      </c>
    </row>
    <row r="22891" spans="9:9" x14ac:dyDescent="0.25">
      <c r="I22891" t="str">
        <f t="shared" si="389"/>
        <v/>
      </c>
    </row>
    <row r="22892" spans="9:9" x14ac:dyDescent="0.25">
      <c r="I22892" t="str">
        <f t="shared" si="389"/>
        <v/>
      </c>
    </row>
    <row r="22893" spans="9:9" x14ac:dyDescent="0.25">
      <c r="I22893" t="str">
        <f t="shared" si="389"/>
        <v/>
      </c>
    </row>
    <row r="22894" spans="9:9" x14ac:dyDescent="0.25">
      <c r="I22894" t="str">
        <f t="shared" si="389"/>
        <v/>
      </c>
    </row>
    <row r="22895" spans="9:9" x14ac:dyDescent="0.25">
      <c r="I22895" t="str">
        <f t="shared" si="389"/>
        <v/>
      </c>
    </row>
    <row r="22896" spans="9:9" x14ac:dyDescent="0.25">
      <c r="I22896" t="str">
        <f t="shared" si="389"/>
        <v/>
      </c>
    </row>
    <row r="22897" spans="9:9" x14ac:dyDescent="0.25">
      <c r="I22897" t="str">
        <f t="shared" si="389"/>
        <v/>
      </c>
    </row>
    <row r="22898" spans="9:9" x14ac:dyDescent="0.25">
      <c r="I22898" t="str">
        <f t="shared" si="389"/>
        <v/>
      </c>
    </row>
    <row r="22899" spans="9:9" x14ac:dyDescent="0.25">
      <c r="I22899" t="str">
        <f t="shared" si="389"/>
        <v/>
      </c>
    </row>
    <row r="22900" spans="9:9" x14ac:dyDescent="0.25">
      <c r="I22900" t="str">
        <f t="shared" si="389"/>
        <v/>
      </c>
    </row>
    <row r="22901" spans="9:9" x14ac:dyDescent="0.25">
      <c r="I22901" t="str">
        <f t="shared" si="389"/>
        <v/>
      </c>
    </row>
    <row r="22902" spans="9:9" x14ac:dyDescent="0.25">
      <c r="I22902" t="str">
        <f t="shared" si="389"/>
        <v/>
      </c>
    </row>
    <row r="22903" spans="9:9" x14ac:dyDescent="0.25">
      <c r="I22903" t="str">
        <f t="shared" si="389"/>
        <v/>
      </c>
    </row>
    <row r="22904" spans="9:9" x14ac:dyDescent="0.25">
      <c r="I22904" t="str">
        <f t="shared" si="389"/>
        <v/>
      </c>
    </row>
    <row r="22905" spans="9:9" x14ac:dyDescent="0.25">
      <c r="I22905" t="str">
        <f t="shared" si="389"/>
        <v/>
      </c>
    </row>
    <row r="22906" spans="9:9" x14ac:dyDescent="0.25">
      <c r="I22906" t="str">
        <f t="shared" si="389"/>
        <v/>
      </c>
    </row>
    <row r="22907" spans="9:9" x14ac:dyDescent="0.25">
      <c r="I22907" t="str">
        <f t="shared" si="389"/>
        <v/>
      </c>
    </row>
    <row r="22908" spans="9:9" x14ac:dyDescent="0.25">
      <c r="I22908" t="str">
        <f t="shared" si="389"/>
        <v/>
      </c>
    </row>
    <row r="22909" spans="9:9" x14ac:dyDescent="0.25">
      <c r="I22909" t="str">
        <f t="shared" si="389"/>
        <v/>
      </c>
    </row>
    <row r="22910" spans="9:9" x14ac:dyDescent="0.25">
      <c r="I22910" t="str">
        <f t="shared" si="389"/>
        <v/>
      </c>
    </row>
    <row r="22911" spans="9:9" x14ac:dyDescent="0.25">
      <c r="I22911" t="str">
        <f t="shared" si="389"/>
        <v/>
      </c>
    </row>
    <row r="22912" spans="9:9" x14ac:dyDescent="0.25">
      <c r="I22912" t="str">
        <f t="shared" si="389"/>
        <v/>
      </c>
    </row>
    <row r="22913" spans="9:9" x14ac:dyDescent="0.25">
      <c r="I22913" t="str">
        <f t="shared" si="389"/>
        <v/>
      </c>
    </row>
    <row r="22914" spans="9:9" x14ac:dyDescent="0.25">
      <c r="I22914" t="str">
        <f t="shared" si="389"/>
        <v/>
      </c>
    </row>
    <row r="22915" spans="9:9" x14ac:dyDescent="0.25">
      <c r="I22915" t="str">
        <f t="shared" si="389"/>
        <v/>
      </c>
    </row>
    <row r="22916" spans="9:9" x14ac:dyDescent="0.25">
      <c r="I22916" t="str">
        <f t="shared" si="389"/>
        <v/>
      </c>
    </row>
    <row r="22917" spans="9:9" x14ac:dyDescent="0.25">
      <c r="I22917" t="str">
        <f t="shared" si="389"/>
        <v/>
      </c>
    </row>
    <row r="22918" spans="9:9" x14ac:dyDescent="0.25">
      <c r="I22918" t="str">
        <f t="shared" ref="I22918:I22981" si="390">IF(OR(H22918="",H22918="(blank)"),"",1)</f>
        <v/>
      </c>
    </row>
    <row r="22919" spans="9:9" x14ac:dyDescent="0.25">
      <c r="I22919" t="str">
        <f t="shared" si="390"/>
        <v/>
      </c>
    </row>
    <row r="22920" spans="9:9" x14ac:dyDescent="0.25">
      <c r="I22920" t="str">
        <f t="shared" si="390"/>
        <v/>
      </c>
    </row>
    <row r="22921" spans="9:9" x14ac:dyDescent="0.25">
      <c r="I22921" t="str">
        <f t="shared" si="390"/>
        <v/>
      </c>
    </row>
    <row r="22922" spans="9:9" x14ac:dyDescent="0.25">
      <c r="I22922" t="str">
        <f t="shared" si="390"/>
        <v/>
      </c>
    </row>
    <row r="22923" spans="9:9" x14ac:dyDescent="0.25">
      <c r="I22923" t="str">
        <f t="shared" si="390"/>
        <v/>
      </c>
    </row>
    <row r="22924" spans="9:9" x14ac:dyDescent="0.25">
      <c r="I22924" t="str">
        <f t="shared" si="390"/>
        <v/>
      </c>
    </row>
    <row r="22925" spans="9:9" x14ac:dyDescent="0.25">
      <c r="I22925" t="str">
        <f t="shared" si="390"/>
        <v/>
      </c>
    </row>
    <row r="22926" spans="9:9" x14ac:dyDescent="0.25">
      <c r="I22926" t="str">
        <f t="shared" si="390"/>
        <v/>
      </c>
    </row>
    <row r="22927" spans="9:9" x14ac:dyDescent="0.25">
      <c r="I22927" t="str">
        <f t="shared" si="390"/>
        <v/>
      </c>
    </row>
    <row r="22928" spans="9:9" x14ac:dyDescent="0.25">
      <c r="I22928" t="str">
        <f t="shared" si="390"/>
        <v/>
      </c>
    </row>
    <row r="22929" spans="9:9" x14ac:dyDescent="0.25">
      <c r="I22929" t="str">
        <f t="shared" si="390"/>
        <v/>
      </c>
    </row>
    <row r="22930" spans="9:9" x14ac:dyDescent="0.25">
      <c r="I22930" t="str">
        <f t="shared" si="390"/>
        <v/>
      </c>
    </row>
    <row r="22931" spans="9:9" x14ac:dyDescent="0.25">
      <c r="I22931" t="str">
        <f t="shared" si="390"/>
        <v/>
      </c>
    </row>
    <row r="22932" spans="9:9" x14ac:dyDescent="0.25">
      <c r="I22932" t="str">
        <f t="shared" si="390"/>
        <v/>
      </c>
    </row>
    <row r="22933" spans="9:9" x14ac:dyDescent="0.25">
      <c r="I22933" t="str">
        <f t="shared" si="390"/>
        <v/>
      </c>
    </row>
    <row r="22934" spans="9:9" x14ac:dyDescent="0.25">
      <c r="I22934" t="str">
        <f t="shared" si="390"/>
        <v/>
      </c>
    </row>
    <row r="22935" spans="9:9" x14ac:dyDescent="0.25">
      <c r="I22935" t="str">
        <f t="shared" si="390"/>
        <v/>
      </c>
    </row>
    <row r="22936" spans="9:9" x14ac:dyDescent="0.25">
      <c r="I22936" t="str">
        <f t="shared" si="390"/>
        <v/>
      </c>
    </row>
    <row r="22937" spans="9:9" x14ac:dyDescent="0.25">
      <c r="I22937" t="str">
        <f t="shared" si="390"/>
        <v/>
      </c>
    </row>
    <row r="22938" spans="9:9" x14ac:dyDescent="0.25">
      <c r="I22938" t="str">
        <f t="shared" si="390"/>
        <v/>
      </c>
    </row>
    <row r="22939" spans="9:9" x14ac:dyDescent="0.25">
      <c r="I22939" t="str">
        <f t="shared" si="390"/>
        <v/>
      </c>
    </row>
    <row r="22940" spans="9:9" x14ac:dyDescent="0.25">
      <c r="I22940" t="str">
        <f t="shared" si="390"/>
        <v/>
      </c>
    </row>
    <row r="22941" spans="9:9" x14ac:dyDescent="0.25">
      <c r="I22941" t="str">
        <f t="shared" si="390"/>
        <v/>
      </c>
    </row>
    <row r="22942" spans="9:9" x14ac:dyDescent="0.25">
      <c r="I22942" t="str">
        <f t="shared" si="390"/>
        <v/>
      </c>
    </row>
    <row r="22943" spans="9:9" x14ac:dyDescent="0.25">
      <c r="I22943" t="str">
        <f t="shared" si="390"/>
        <v/>
      </c>
    </row>
    <row r="22944" spans="9:9" x14ac:dyDescent="0.25">
      <c r="I22944" t="str">
        <f t="shared" si="390"/>
        <v/>
      </c>
    </row>
    <row r="22945" spans="9:9" x14ac:dyDescent="0.25">
      <c r="I22945" t="str">
        <f t="shared" si="390"/>
        <v/>
      </c>
    </row>
    <row r="22946" spans="9:9" x14ac:dyDescent="0.25">
      <c r="I22946" t="str">
        <f t="shared" si="390"/>
        <v/>
      </c>
    </row>
    <row r="22947" spans="9:9" x14ac:dyDescent="0.25">
      <c r="I22947" t="str">
        <f t="shared" si="390"/>
        <v/>
      </c>
    </row>
    <row r="22948" spans="9:9" x14ac:dyDescent="0.25">
      <c r="I22948" t="str">
        <f t="shared" si="390"/>
        <v/>
      </c>
    </row>
    <row r="22949" spans="9:9" x14ac:dyDescent="0.25">
      <c r="I22949" t="str">
        <f t="shared" si="390"/>
        <v/>
      </c>
    </row>
    <row r="22950" spans="9:9" x14ac:dyDescent="0.25">
      <c r="I22950" t="str">
        <f t="shared" si="390"/>
        <v/>
      </c>
    </row>
    <row r="22951" spans="9:9" x14ac:dyDescent="0.25">
      <c r="I22951" t="str">
        <f t="shared" si="390"/>
        <v/>
      </c>
    </row>
    <row r="22952" spans="9:9" x14ac:dyDescent="0.25">
      <c r="I22952" t="str">
        <f t="shared" si="390"/>
        <v/>
      </c>
    </row>
    <row r="22953" spans="9:9" x14ac:dyDescent="0.25">
      <c r="I22953" t="str">
        <f t="shared" si="390"/>
        <v/>
      </c>
    </row>
    <row r="22954" spans="9:9" x14ac:dyDescent="0.25">
      <c r="I22954" t="str">
        <f t="shared" si="390"/>
        <v/>
      </c>
    </row>
    <row r="22955" spans="9:9" x14ac:dyDescent="0.25">
      <c r="I22955" t="str">
        <f t="shared" si="390"/>
        <v/>
      </c>
    </row>
    <row r="22956" spans="9:9" x14ac:dyDescent="0.25">
      <c r="I22956" t="str">
        <f t="shared" si="390"/>
        <v/>
      </c>
    </row>
    <row r="22957" spans="9:9" x14ac:dyDescent="0.25">
      <c r="I22957" t="str">
        <f t="shared" si="390"/>
        <v/>
      </c>
    </row>
    <row r="22958" spans="9:9" x14ac:dyDescent="0.25">
      <c r="I22958" t="str">
        <f t="shared" si="390"/>
        <v/>
      </c>
    </row>
    <row r="22959" spans="9:9" x14ac:dyDescent="0.25">
      <c r="I22959" t="str">
        <f t="shared" si="390"/>
        <v/>
      </c>
    </row>
    <row r="22960" spans="9:9" x14ac:dyDescent="0.25">
      <c r="I22960" t="str">
        <f t="shared" si="390"/>
        <v/>
      </c>
    </row>
    <row r="22961" spans="9:9" x14ac:dyDescent="0.25">
      <c r="I22961" t="str">
        <f t="shared" si="390"/>
        <v/>
      </c>
    </row>
    <row r="22962" spans="9:9" x14ac:dyDescent="0.25">
      <c r="I22962" t="str">
        <f t="shared" si="390"/>
        <v/>
      </c>
    </row>
    <row r="22963" spans="9:9" x14ac:dyDescent="0.25">
      <c r="I22963" t="str">
        <f t="shared" si="390"/>
        <v/>
      </c>
    </row>
    <row r="22964" spans="9:9" x14ac:dyDescent="0.25">
      <c r="I22964" t="str">
        <f t="shared" si="390"/>
        <v/>
      </c>
    </row>
    <row r="22965" spans="9:9" x14ac:dyDescent="0.25">
      <c r="I22965" t="str">
        <f t="shared" si="390"/>
        <v/>
      </c>
    </row>
    <row r="22966" spans="9:9" x14ac:dyDescent="0.25">
      <c r="I22966" t="str">
        <f t="shared" si="390"/>
        <v/>
      </c>
    </row>
    <row r="22967" spans="9:9" x14ac:dyDescent="0.25">
      <c r="I22967" t="str">
        <f t="shared" si="390"/>
        <v/>
      </c>
    </row>
    <row r="22968" spans="9:9" x14ac:dyDescent="0.25">
      <c r="I22968" t="str">
        <f t="shared" si="390"/>
        <v/>
      </c>
    </row>
    <row r="22969" spans="9:9" x14ac:dyDescent="0.25">
      <c r="I22969" t="str">
        <f t="shared" si="390"/>
        <v/>
      </c>
    </row>
    <row r="22970" spans="9:9" x14ac:dyDescent="0.25">
      <c r="I22970" t="str">
        <f t="shared" si="390"/>
        <v/>
      </c>
    </row>
    <row r="22971" spans="9:9" x14ac:dyDescent="0.25">
      <c r="I22971" t="str">
        <f t="shared" si="390"/>
        <v/>
      </c>
    </row>
    <row r="22972" spans="9:9" x14ac:dyDescent="0.25">
      <c r="I22972" t="str">
        <f t="shared" si="390"/>
        <v/>
      </c>
    </row>
    <row r="22973" spans="9:9" x14ac:dyDescent="0.25">
      <c r="I22973" t="str">
        <f t="shared" si="390"/>
        <v/>
      </c>
    </row>
    <row r="22974" spans="9:9" x14ac:dyDescent="0.25">
      <c r="I22974" t="str">
        <f t="shared" si="390"/>
        <v/>
      </c>
    </row>
    <row r="22975" spans="9:9" x14ac:dyDescent="0.25">
      <c r="I22975" t="str">
        <f t="shared" si="390"/>
        <v/>
      </c>
    </row>
    <row r="22976" spans="9:9" x14ac:dyDescent="0.25">
      <c r="I22976" t="str">
        <f t="shared" si="390"/>
        <v/>
      </c>
    </row>
    <row r="22977" spans="9:9" x14ac:dyDescent="0.25">
      <c r="I22977" t="str">
        <f t="shared" si="390"/>
        <v/>
      </c>
    </row>
    <row r="22978" spans="9:9" x14ac:dyDescent="0.25">
      <c r="I22978" t="str">
        <f t="shared" si="390"/>
        <v/>
      </c>
    </row>
    <row r="22979" spans="9:9" x14ac:dyDescent="0.25">
      <c r="I22979" t="str">
        <f t="shared" si="390"/>
        <v/>
      </c>
    </row>
    <row r="22980" spans="9:9" x14ac:dyDescent="0.25">
      <c r="I22980" t="str">
        <f t="shared" si="390"/>
        <v/>
      </c>
    </row>
    <row r="22981" spans="9:9" x14ac:dyDescent="0.25">
      <c r="I22981" t="str">
        <f t="shared" si="390"/>
        <v/>
      </c>
    </row>
    <row r="22982" spans="9:9" x14ac:dyDescent="0.25">
      <c r="I22982" t="str">
        <f t="shared" ref="I22982:I23045" si="391">IF(OR(H22982="",H22982="(blank)"),"",1)</f>
        <v/>
      </c>
    </row>
    <row r="22983" spans="9:9" x14ac:dyDescent="0.25">
      <c r="I22983" t="str">
        <f t="shared" si="391"/>
        <v/>
      </c>
    </row>
    <row r="22984" spans="9:9" x14ac:dyDescent="0.25">
      <c r="I22984" t="str">
        <f t="shared" si="391"/>
        <v/>
      </c>
    </row>
    <row r="22985" spans="9:9" x14ac:dyDescent="0.25">
      <c r="I22985" t="str">
        <f t="shared" si="391"/>
        <v/>
      </c>
    </row>
    <row r="22986" spans="9:9" x14ac:dyDescent="0.25">
      <c r="I22986" t="str">
        <f t="shared" si="391"/>
        <v/>
      </c>
    </row>
    <row r="22987" spans="9:9" x14ac:dyDescent="0.25">
      <c r="I22987" t="str">
        <f t="shared" si="391"/>
        <v/>
      </c>
    </row>
    <row r="22988" spans="9:9" x14ac:dyDescent="0.25">
      <c r="I22988" t="str">
        <f t="shared" si="391"/>
        <v/>
      </c>
    </row>
    <row r="22989" spans="9:9" x14ac:dyDescent="0.25">
      <c r="I22989" t="str">
        <f t="shared" si="391"/>
        <v/>
      </c>
    </row>
    <row r="22990" spans="9:9" x14ac:dyDescent="0.25">
      <c r="I22990" t="str">
        <f t="shared" si="391"/>
        <v/>
      </c>
    </row>
    <row r="22991" spans="9:9" x14ac:dyDescent="0.25">
      <c r="I22991" t="str">
        <f t="shared" si="391"/>
        <v/>
      </c>
    </row>
    <row r="22992" spans="9:9" x14ac:dyDescent="0.25">
      <c r="I22992" t="str">
        <f t="shared" si="391"/>
        <v/>
      </c>
    </row>
    <row r="22993" spans="9:9" x14ac:dyDescent="0.25">
      <c r="I22993" t="str">
        <f t="shared" si="391"/>
        <v/>
      </c>
    </row>
    <row r="22994" spans="9:9" x14ac:dyDescent="0.25">
      <c r="I22994" t="str">
        <f t="shared" si="391"/>
        <v/>
      </c>
    </row>
    <row r="22995" spans="9:9" x14ac:dyDescent="0.25">
      <c r="I22995" t="str">
        <f t="shared" si="391"/>
        <v/>
      </c>
    </row>
    <row r="22996" spans="9:9" x14ac:dyDescent="0.25">
      <c r="I22996" t="str">
        <f t="shared" si="391"/>
        <v/>
      </c>
    </row>
    <row r="22997" spans="9:9" x14ac:dyDescent="0.25">
      <c r="I22997" t="str">
        <f t="shared" si="391"/>
        <v/>
      </c>
    </row>
    <row r="22998" spans="9:9" x14ac:dyDescent="0.25">
      <c r="I22998" t="str">
        <f t="shared" si="391"/>
        <v/>
      </c>
    </row>
    <row r="22999" spans="9:9" x14ac:dyDescent="0.25">
      <c r="I22999" t="str">
        <f t="shared" si="391"/>
        <v/>
      </c>
    </row>
    <row r="23000" spans="9:9" x14ac:dyDescent="0.25">
      <c r="I23000" t="str">
        <f t="shared" si="391"/>
        <v/>
      </c>
    </row>
    <row r="23001" spans="9:9" x14ac:dyDescent="0.25">
      <c r="I23001" t="str">
        <f t="shared" si="391"/>
        <v/>
      </c>
    </row>
    <row r="23002" spans="9:9" x14ac:dyDescent="0.25">
      <c r="I23002" t="str">
        <f t="shared" si="391"/>
        <v/>
      </c>
    </row>
    <row r="23003" spans="9:9" x14ac:dyDescent="0.25">
      <c r="I23003" t="str">
        <f t="shared" si="391"/>
        <v/>
      </c>
    </row>
    <row r="23004" spans="9:9" x14ac:dyDescent="0.25">
      <c r="I23004" t="str">
        <f t="shared" si="391"/>
        <v/>
      </c>
    </row>
    <row r="23005" spans="9:9" x14ac:dyDescent="0.25">
      <c r="I23005" t="str">
        <f t="shared" si="391"/>
        <v/>
      </c>
    </row>
    <row r="23006" spans="9:9" x14ac:dyDescent="0.25">
      <c r="I23006" t="str">
        <f t="shared" si="391"/>
        <v/>
      </c>
    </row>
    <row r="23007" spans="9:9" x14ac:dyDescent="0.25">
      <c r="I23007" t="str">
        <f t="shared" si="391"/>
        <v/>
      </c>
    </row>
    <row r="23008" spans="9:9" x14ac:dyDescent="0.25">
      <c r="I23008" t="str">
        <f t="shared" si="391"/>
        <v/>
      </c>
    </row>
    <row r="23009" spans="9:9" x14ac:dyDescent="0.25">
      <c r="I23009" t="str">
        <f t="shared" si="391"/>
        <v/>
      </c>
    </row>
    <row r="23010" spans="9:9" x14ac:dyDescent="0.25">
      <c r="I23010" t="str">
        <f t="shared" si="391"/>
        <v/>
      </c>
    </row>
    <row r="23011" spans="9:9" x14ac:dyDescent="0.25">
      <c r="I23011" t="str">
        <f t="shared" si="391"/>
        <v/>
      </c>
    </row>
    <row r="23012" spans="9:9" x14ac:dyDescent="0.25">
      <c r="I23012" t="str">
        <f t="shared" si="391"/>
        <v/>
      </c>
    </row>
    <row r="23013" spans="9:9" x14ac:dyDescent="0.25">
      <c r="I23013" t="str">
        <f t="shared" si="391"/>
        <v/>
      </c>
    </row>
    <row r="23014" spans="9:9" x14ac:dyDescent="0.25">
      <c r="I23014" t="str">
        <f t="shared" si="391"/>
        <v/>
      </c>
    </row>
    <row r="23015" spans="9:9" x14ac:dyDescent="0.25">
      <c r="I23015" t="str">
        <f t="shared" si="391"/>
        <v/>
      </c>
    </row>
    <row r="23016" spans="9:9" x14ac:dyDescent="0.25">
      <c r="I23016" t="str">
        <f t="shared" si="391"/>
        <v/>
      </c>
    </row>
    <row r="23017" spans="9:9" x14ac:dyDescent="0.25">
      <c r="I23017" t="str">
        <f t="shared" si="391"/>
        <v/>
      </c>
    </row>
    <row r="23018" spans="9:9" x14ac:dyDescent="0.25">
      <c r="I23018" t="str">
        <f t="shared" si="391"/>
        <v/>
      </c>
    </row>
    <row r="23019" spans="9:9" x14ac:dyDescent="0.25">
      <c r="I23019" t="str">
        <f t="shared" si="391"/>
        <v/>
      </c>
    </row>
    <row r="23020" spans="9:9" x14ac:dyDescent="0.25">
      <c r="I23020" t="str">
        <f t="shared" si="391"/>
        <v/>
      </c>
    </row>
    <row r="23021" spans="9:9" x14ac:dyDescent="0.25">
      <c r="I23021" t="str">
        <f t="shared" si="391"/>
        <v/>
      </c>
    </row>
    <row r="23022" spans="9:9" x14ac:dyDescent="0.25">
      <c r="I23022" t="str">
        <f t="shared" si="391"/>
        <v/>
      </c>
    </row>
    <row r="23023" spans="9:9" x14ac:dyDescent="0.25">
      <c r="I23023" t="str">
        <f t="shared" si="391"/>
        <v/>
      </c>
    </row>
    <row r="23024" spans="9:9" x14ac:dyDescent="0.25">
      <c r="I23024" t="str">
        <f t="shared" si="391"/>
        <v/>
      </c>
    </row>
    <row r="23025" spans="9:9" x14ac:dyDescent="0.25">
      <c r="I23025" t="str">
        <f t="shared" si="391"/>
        <v/>
      </c>
    </row>
    <row r="23026" spans="9:9" x14ac:dyDescent="0.25">
      <c r="I23026" t="str">
        <f t="shared" si="391"/>
        <v/>
      </c>
    </row>
    <row r="23027" spans="9:9" x14ac:dyDescent="0.25">
      <c r="I23027" t="str">
        <f t="shared" si="391"/>
        <v/>
      </c>
    </row>
    <row r="23028" spans="9:9" x14ac:dyDescent="0.25">
      <c r="I23028" t="str">
        <f t="shared" si="391"/>
        <v/>
      </c>
    </row>
    <row r="23029" spans="9:9" x14ac:dyDescent="0.25">
      <c r="I23029" t="str">
        <f t="shared" si="391"/>
        <v/>
      </c>
    </row>
    <row r="23030" spans="9:9" x14ac:dyDescent="0.25">
      <c r="I23030" t="str">
        <f t="shared" si="391"/>
        <v/>
      </c>
    </row>
    <row r="23031" spans="9:9" x14ac:dyDescent="0.25">
      <c r="I23031" t="str">
        <f t="shared" si="391"/>
        <v/>
      </c>
    </row>
    <row r="23032" spans="9:9" x14ac:dyDescent="0.25">
      <c r="I23032" t="str">
        <f t="shared" si="391"/>
        <v/>
      </c>
    </row>
    <row r="23033" spans="9:9" x14ac:dyDescent="0.25">
      <c r="I23033" t="str">
        <f t="shared" si="391"/>
        <v/>
      </c>
    </row>
    <row r="23034" spans="9:9" x14ac:dyDescent="0.25">
      <c r="I23034" t="str">
        <f t="shared" si="391"/>
        <v/>
      </c>
    </row>
    <row r="23035" spans="9:9" x14ac:dyDescent="0.25">
      <c r="I23035" t="str">
        <f t="shared" si="391"/>
        <v/>
      </c>
    </row>
    <row r="23036" spans="9:9" x14ac:dyDescent="0.25">
      <c r="I23036" t="str">
        <f t="shared" si="391"/>
        <v/>
      </c>
    </row>
    <row r="23037" spans="9:9" x14ac:dyDescent="0.25">
      <c r="I23037" t="str">
        <f t="shared" si="391"/>
        <v/>
      </c>
    </row>
    <row r="23038" spans="9:9" x14ac:dyDescent="0.25">
      <c r="I23038" t="str">
        <f t="shared" si="391"/>
        <v/>
      </c>
    </row>
    <row r="23039" spans="9:9" x14ac:dyDescent="0.25">
      <c r="I23039" t="str">
        <f t="shared" si="391"/>
        <v/>
      </c>
    </row>
    <row r="23040" spans="9:9" x14ac:dyDescent="0.25">
      <c r="I23040" t="str">
        <f t="shared" si="391"/>
        <v/>
      </c>
    </row>
    <row r="23041" spans="9:9" x14ac:dyDescent="0.25">
      <c r="I23041" t="str">
        <f t="shared" si="391"/>
        <v/>
      </c>
    </row>
    <row r="23042" spans="9:9" x14ac:dyDescent="0.25">
      <c r="I23042" t="str">
        <f t="shared" si="391"/>
        <v/>
      </c>
    </row>
    <row r="23043" spans="9:9" x14ac:dyDescent="0.25">
      <c r="I23043" t="str">
        <f t="shared" si="391"/>
        <v/>
      </c>
    </row>
    <row r="23044" spans="9:9" x14ac:dyDescent="0.25">
      <c r="I23044" t="str">
        <f t="shared" si="391"/>
        <v/>
      </c>
    </row>
    <row r="23045" spans="9:9" x14ac:dyDescent="0.25">
      <c r="I23045" t="str">
        <f t="shared" si="391"/>
        <v/>
      </c>
    </row>
    <row r="23046" spans="9:9" x14ac:dyDescent="0.25">
      <c r="I23046" t="str">
        <f t="shared" ref="I23046:I23109" si="392">IF(OR(H23046="",H23046="(blank)"),"",1)</f>
        <v/>
      </c>
    </row>
    <row r="23047" spans="9:9" x14ac:dyDescent="0.25">
      <c r="I23047" t="str">
        <f t="shared" si="392"/>
        <v/>
      </c>
    </row>
    <row r="23048" spans="9:9" x14ac:dyDescent="0.25">
      <c r="I23048" t="str">
        <f t="shared" si="392"/>
        <v/>
      </c>
    </row>
    <row r="23049" spans="9:9" x14ac:dyDescent="0.25">
      <c r="I23049" t="str">
        <f t="shared" si="392"/>
        <v/>
      </c>
    </row>
    <row r="23050" spans="9:9" x14ac:dyDescent="0.25">
      <c r="I23050" t="str">
        <f t="shared" si="392"/>
        <v/>
      </c>
    </row>
    <row r="23051" spans="9:9" x14ac:dyDescent="0.25">
      <c r="I23051" t="str">
        <f t="shared" si="392"/>
        <v/>
      </c>
    </row>
    <row r="23052" spans="9:9" x14ac:dyDescent="0.25">
      <c r="I23052" t="str">
        <f t="shared" si="392"/>
        <v/>
      </c>
    </row>
    <row r="23053" spans="9:9" x14ac:dyDescent="0.25">
      <c r="I23053" t="str">
        <f t="shared" si="392"/>
        <v/>
      </c>
    </row>
    <row r="23054" spans="9:9" x14ac:dyDescent="0.25">
      <c r="I23054" t="str">
        <f t="shared" si="392"/>
        <v/>
      </c>
    </row>
    <row r="23055" spans="9:9" x14ac:dyDescent="0.25">
      <c r="I23055" t="str">
        <f t="shared" si="392"/>
        <v/>
      </c>
    </row>
    <row r="23056" spans="9:9" x14ac:dyDescent="0.25">
      <c r="I23056" t="str">
        <f t="shared" si="392"/>
        <v/>
      </c>
    </row>
    <row r="23057" spans="9:9" x14ac:dyDescent="0.25">
      <c r="I23057" t="str">
        <f t="shared" si="392"/>
        <v/>
      </c>
    </row>
    <row r="23058" spans="9:9" x14ac:dyDescent="0.25">
      <c r="I23058" t="str">
        <f t="shared" si="392"/>
        <v/>
      </c>
    </row>
    <row r="23059" spans="9:9" x14ac:dyDescent="0.25">
      <c r="I23059" t="str">
        <f t="shared" si="392"/>
        <v/>
      </c>
    </row>
    <row r="23060" spans="9:9" x14ac:dyDescent="0.25">
      <c r="I23060" t="str">
        <f t="shared" si="392"/>
        <v/>
      </c>
    </row>
    <row r="23061" spans="9:9" x14ac:dyDescent="0.25">
      <c r="I23061" t="str">
        <f t="shared" si="392"/>
        <v/>
      </c>
    </row>
    <row r="23062" spans="9:9" x14ac:dyDescent="0.25">
      <c r="I23062" t="str">
        <f t="shared" si="392"/>
        <v/>
      </c>
    </row>
    <row r="23063" spans="9:9" x14ac:dyDescent="0.25">
      <c r="I23063" t="str">
        <f t="shared" si="392"/>
        <v/>
      </c>
    </row>
    <row r="23064" spans="9:9" x14ac:dyDescent="0.25">
      <c r="I23064" t="str">
        <f t="shared" si="392"/>
        <v/>
      </c>
    </row>
    <row r="23065" spans="9:9" x14ac:dyDescent="0.25">
      <c r="I23065" t="str">
        <f t="shared" si="392"/>
        <v/>
      </c>
    </row>
    <row r="23066" spans="9:9" x14ac:dyDescent="0.25">
      <c r="I23066" t="str">
        <f t="shared" si="392"/>
        <v/>
      </c>
    </row>
    <row r="23067" spans="9:9" x14ac:dyDescent="0.25">
      <c r="I23067" t="str">
        <f t="shared" si="392"/>
        <v/>
      </c>
    </row>
    <row r="23068" spans="9:9" x14ac:dyDescent="0.25">
      <c r="I23068" t="str">
        <f t="shared" si="392"/>
        <v/>
      </c>
    </row>
    <row r="23069" spans="9:9" x14ac:dyDescent="0.25">
      <c r="I23069" t="str">
        <f t="shared" si="392"/>
        <v/>
      </c>
    </row>
    <row r="23070" spans="9:9" x14ac:dyDescent="0.25">
      <c r="I23070" t="str">
        <f t="shared" si="392"/>
        <v/>
      </c>
    </row>
    <row r="23071" spans="9:9" x14ac:dyDescent="0.25">
      <c r="I23071" t="str">
        <f t="shared" si="392"/>
        <v/>
      </c>
    </row>
    <row r="23072" spans="9:9" x14ac:dyDescent="0.25">
      <c r="I23072" t="str">
        <f t="shared" si="392"/>
        <v/>
      </c>
    </row>
    <row r="23073" spans="9:9" x14ac:dyDescent="0.25">
      <c r="I23073" t="str">
        <f t="shared" si="392"/>
        <v/>
      </c>
    </row>
    <row r="23074" spans="9:9" x14ac:dyDescent="0.25">
      <c r="I23074" t="str">
        <f t="shared" si="392"/>
        <v/>
      </c>
    </row>
    <row r="23075" spans="9:9" x14ac:dyDescent="0.25">
      <c r="I23075" t="str">
        <f t="shared" si="392"/>
        <v/>
      </c>
    </row>
    <row r="23076" spans="9:9" x14ac:dyDescent="0.25">
      <c r="I23076" t="str">
        <f t="shared" si="392"/>
        <v/>
      </c>
    </row>
    <row r="23077" spans="9:9" x14ac:dyDescent="0.25">
      <c r="I23077" t="str">
        <f t="shared" si="392"/>
        <v/>
      </c>
    </row>
    <row r="23078" spans="9:9" x14ac:dyDescent="0.25">
      <c r="I23078" t="str">
        <f t="shared" si="392"/>
        <v/>
      </c>
    </row>
    <row r="23079" spans="9:9" x14ac:dyDescent="0.25">
      <c r="I23079" t="str">
        <f t="shared" si="392"/>
        <v/>
      </c>
    </row>
    <row r="23080" spans="9:9" x14ac:dyDescent="0.25">
      <c r="I23080" t="str">
        <f t="shared" si="392"/>
        <v/>
      </c>
    </row>
    <row r="23081" spans="9:9" x14ac:dyDescent="0.25">
      <c r="I23081" t="str">
        <f t="shared" si="392"/>
        <v/>
      </c>
    </row>
    <row r="23082" spans="9:9" x14ac:dyDescent="0.25">
      <c r="I23082" t="str">
        <f t="shared" si="392"/>
        <v/>
      </c>
    </row>
    <row r="23083" spans="9:9" x14ac:dyDescent="0.25">
      <c r="I23083" t="str">
        <f t="shared" si="392"/>
        <v/>
      </c>
    </row>
    <row r="23084" spans="9:9" x14ac:dyDescent="0.25">
      <c r="I23084" t="str">
        <f t="shared" si="392"/>
        <v/>
      </c>
    </row>
    <row r="23085" spans="9:9" x14ac:dyDescent="0.25">
      <c r="I23085" t="str">
        <f t="shared" si="392"/>
        <v/>
      </c>
    </row>
    <row r="23086" spans="9:9" x14ac:dyDescent="0.25">
      <c r="I23086" t="str">
        <f t="shared" si="392"/>
        <v/>
      </c>
    </row>
    <row r="23087" spans="9:9" x14ac:dyDescent="0.25">
      <c r="I23087" t="str">
        <f t="shared" si="392"/>
        <v/>
      </c>
    </row>
    <row r="23088" spans="9:9" x14ac:dyDescent="0.25">
      <c r="I23088" t="str">
        <f t="shared" si="392"/>
        <v/>
      </c>
    </row>
    <row r="23089" spans="9:9" x14ac:dyDescent="0.25">
      <c r="I23089" t="str">
        <f t="shared" si="392"/>
        <v/>
      </c>
    </row>
    <row r="23090" spans="9:9" x14ac:dyDescent="0.25">
      <c r="I23090" t="str">
        <f t="shared" si="392"/>
        <v/>
      </c>
    </row>
    <row r="23091" spans="9:9" x14ac:dyDescent="0.25">
      <c r="I23091" t="str">
        <f t="shared" si="392"/>
        <v/>
      </c>
    </row>
    <row r="23092" spans="9:9" x14ac:dyDescent="0.25">
      <c r="I23092" t="str">
        <f t="shared" si="392"/>
        <v/>
      </c>
    </row>
    <row r="23093" spans="9:9" x14ac:dyDescent="0.25">
      <c r="I23093" t="str">
        <f t="shared" si="392"/>
        <v/>
      </c>
    </row>
    <row r="23094" spans="9:9" x14ac:dyDescent="0.25">
      <c r="I23094" t="str">
        <f t="shared" si="392"/>
        <v/>
      </c>
    </row>
    <row r="23095" spans="9:9" x14ac:dyDescent="0.25">
      <c r="I23095" t="str">
        <f t="shared" si="392"/>
        <v/>
      </c>
    </row>
    <row r="23096" spans="9:9" x14ac:dyDescent="0.25">
      <c r="I23096" t="str">
        <f t="shared" si="392"/>
        <v/>
      </c>
    </row>
    <row r="23097" spans="9:9" x14ac:dyDescent="0.25">
      <c r="I23097" t="str">
        <f t="shared" si="392"/>
        <v/>
      </c>
    </row>
    <row r="23098" spans="9:9" x14ac:dyDescent="0.25">
      <c r="I23098" t="str">
        <f t="shared" si="392"/>
        <v/>
      </c>
    </row>
    <row r="23099" spans="9:9" x14ac:dyDescent="0.25">
      <c r="I23099" t="str">
        <f t="shared" si="392"/>
        <v/>
      </c>
    </row>
    <row r="23100" spans="9:9" x14ac:dyDescent="0.25">
      <c r="I23100" t="str">
        <f t="shared" si="392"/>
        <v/>
      </c>
    </row>
    <row r="23101" spans="9:9" x14ac:dyDescent="0.25">
      <c r="I23101" t="str">
        <f t="shared" si="392"/>
        <v/>
      </c>
    </row>
    <row r="23102" spans="9:9" x14ac:dyDescent="0.25">
      <c r="I23102" t="str">
        <f t="shared" si="392"/>
        <v/>
      </c>
    </row>
    <row r="23103" spans="9:9" x14ac:dyDescent="0.25">
      <c r="I23103" t="str">
        <f t="shared" si="392"/>
        <v/>
      </c>
    </row>
    <row r="23104" spans="9:9" x14ac:dyDescent="0.25">
      <c r="I23104" t="str">
        <f t="shared" si="392"/>
        <v/>
      </c>
    </row>
    <row r="23105" spans="9:9" x14ac:dyDescent="0.25">
      <c r="I23105" t="str">
        <f t="shared" si="392"/>
        <v/>
      </c>
    </row>
    <row r="23106" spans="9:9" x14ac:dyDescent="0.25">
      <c r="I23106" t="str">
        <f t="shared" si="392"/>
        <v/>
      </c>
    </row>
    <row r="23107" spans="9:9" x14ac:dyDescent="0.25">
      <c r="I23107" t="str">
        <f t="shared" si="392"/>
        <v/>
      </c>
    </row>
    <row r="23108" spans="9:9" x14ac:dyDescent="0.25">
      <c r="I23108" t="str">
        <f t="shared" si="392"/>
        <v/>
      </c>
    </row>
    <row r="23109" spans="9:9" x14ac:dyDescent="0.25">
      <c r="I23109" t="str">
        <f t="shared" si="392"/>
        <v/>
      </c>
    </row>
    <row r="23110" spans="9:9" x14ac:dyDescent="0.25">
      <c r="I23110" t="str">
        <f t="shared" ref="I23110:I23173" si="393">IF(OR(H23110="",H23110="(blank)"),"",1)</f>
        <v/>
      </c>
    </row>
    <row r="23111" spans="9:9" x14ac:dyDescent="0.25">
      <c r="I23111" t="str">
        <f t="shared" si="393"/>
        <v/>
      </c>
    </row>
    <row r="23112" spans="9:9" x14ac:dyDescent="0.25">
      <c r="I23112" t="str">
        <f t="shared" si="393"/>
        <v/>
      </c>
    </row>
    <row r="23113" spans="9:9" x14ac:dyDescent="0.25">
      <c r="I23113" t="str">
        <f t="shared" si="393"/>
        <v/>
      </c>
    </row>
    <row r="23114" spans="9:9" x14ac:dyDescent="0.25">
      <c r="I23114" t="str">
        <f t="shared" si="393"/>
        <v/>
      </c>
    </row>
    <row r="23115" spans="9:9" x14ac:dyDescent="0.25">
      <c r="I23115" t="str">
        <f t="shared" si="393"/>
        <v/>
      </c>
    </row>
    <row r="23116" spans="9:9" x14ac:dyDescent="0.25">
      <c r="I23116" t="str">
        <f t="shared" si="393"/>
        <v/>
      </c>
    </row>
    <row r="23117" spans="9:9" x14ac:dyDescent="0.25">
      <c r="I23117" t="str">
        <f t="shared" si="393"/>
        <v/>
      </c>
    </row>
    <row r="23118" spans="9:9" x14ac:dyDescent="0.25">
      <c r="I23118" t="str">
        <f t="shared" si="393"/>
        <v/>
      </c>
    </row>
    <row r="23119" spans="9:9" x14ac:dyDescent="0.25">
      <c r="I23119" t="str">
        <f t="shared" si="393"/>
        <v/>
      </c>
    </row>
    <row r="23120" spans="9:9" x14ac:dyDescent="0.25">
      <c r="I23120" t="str">
        <f t="shared" si="393"/>
        <v/>
      </c>
    </row>
    <row r="23121" spans="9:9" x14ac:dyDescent="0.25">
      <c r="I23121" t="str">
        <f t="shared" si="393"/>
        <v/>
      </c>
    </row>
    <row r="23122" spans="9:9" x14ac:dyDescent="0.25">
      <c r="I23122" t="str">
        <f t="shared" si="393"/>
        <v/>
      </c>
    </row>
    <row r="23123" spans="9:9" x14ac:dyDescent="0.25">
      <c r="I23123" t="str">
        <f t="shared" si="393"/>
        <v/>
      </c>
    </row>
    <row r="23124" spans="9:9" x14ac:dyDescent="0.25">
      <c r="I23124" t="str">
        <f t="shared" si="393"/>
        <v/>
      </c>
    </row>
    <row r="23125" spans="9:9" x14ac:dyDescent="0.25">
      <c r="I23125" t="str">
        <f t="shared" si="393"/>
        <v/>
      </c>
    </row>
    <row r="23126" spans="9:9" x14ac:dyDescent="0.25">
      <c r="I23126" t="str">
        <f t="shared" si="393"/>
        <v/>
      </c>
    </row>
    <row r="23127" spans="9:9" x14ac:dyDescent="0.25">
      <c r="I23127" t="str">
        <f t="shared" si="393"/>
        <v/>
      </c>
    </row>
    <row r="23128" spans="9:9" x14ac:dyDescent="0.25">
      <c r="I23128" t="str">
        <f t="shared" si="393"/>
        <v/>
      </c>
    </row>
    <row r="23129" spans="9:9" x14ac:dyDescent="0.25">
      <c r="I23129" t="str">
        <f t="shared" si="393"/>
        <v/>
      </c>
    </row>
    <row r="23130" spans="9:9" x14ac:dyDescent="0.25">
      <c r="I23130" t="str">
        <f t="shared" si="393"/>
        <v/>
      </c>
    </row>
    <row r="23131" spans="9:9" x14ac:dyDescent="0.25">
      <c r="I23131" t="str">
        <f t="shared" si="393"/>
        <v/>
      </c>
    </row>
    <row r="23132" spans="9:9" x14ac:dyDescent="0.25">
      <c r="I23132" t="str">
        <f t="shared" si="393"/>
        <v/>
      </c>
    </row>
    <row r="23133" spans="9:9" x14ac:dyDescent="0.25">
      <c r="I23133" t="str">
        <f t="shared" si="393"/>
        <v/>
      </c>
    </row>
    <row r="23134" spans="9:9" x14ac:dyDescent="0.25">
      <c r="I23134" t="str">
        <f t="shared" si="393"/>
        <v/>
      </c>
    </row>
    <row r="23135" spans="9:9" x14ac:dyDescent="0.25">
      <c r="I23135" t="str">
        <f t="shared" si="393"/>
        <v/>
      </c>
    </row>
    <row r="23136" spans="9:9" x14ac:dyDescent="0.25">
      <c r="I23136" t="str">
        <f t="shared" si="393"/>
        <v/>
      </c>
    </row>
    <row r="23137" spans="9:9" x14ac:dyDescent="0.25">
      <c r="I23137" t="str">
        <f t="shared" si="393"/>
        <v/>
      </c>
    </row>
    <row r="23138" spans="9:9" x14ac:dyDescent="0.25">
      <c r="I23138" t="str">
        <f t="shared" si="393"/>
        <v/>
      </c>
    </row>
    <row r="23139" spans="9:9" x14ac:dyDescent="0.25">
      <c r="I23139" t="str">
        <f t="shared" si="393"/>
        <v/>
      </c>
    </row>
    <row r="23140" spans="9:9" x14ac:dyDescent="0.25">
      <c r="I23140" t="str">
        <f t="shared" si="393"/>
        <v/>
      </c>
    </row>
    <row r="23141" spans="9:9" x14ac:dyDescent="0.25">
      <c r="I23141" t="str">
        <f t="shared" si="393"/>
        <v/>
      </c>
    </row>
    <row r="23142" spans="9:9" x14ac:dyDescent="0.25">
      <c r="I23142" t="str">
        <f t="shared" si="393"/>
        <v/>
      </c>
    </row>
    <row r="23143" spans="9:9" x14ac:dyDescent="0.25">
      <c r="I23143" t="str">
        <f t="shared" si="393"/>
        <v/>
      </c>
    </row>
    <row r="23144" spans="9:9" x14ac:dyDescent="0.25">
      <c r="I23144" t="str">
        <f t="shared" si="393"/>
        <v/>
      </c>
    </row>
    <row r="23145" spans="9:9" x14ac:dyDescent="0.25">
      <c r="I23145" t="str">
        <f t="shared" si="393"/>
        <v/>
      </c>
    </row>
    <row r="23146" spans="9:9" x14ac:dyDescent="0.25">
      <c r="I23146" t="str">
        <f t="shared" si="393"/>
        <v/>
      </c>
    </row>
    <row r="23147" spans="9:9" x14ac:dyDescent="0.25">
      <c r="I23147" t="str">
        <f t="shared" si="393"/>
        <v/>
      </c>
    </row>
    <row r="23148" spans="9:9" x14ac:dyDescent="0.25">
      <c r="I23148" t="str">
        <f t="shared" si="393"/>
        <v/>
      </c>
    </row>
    <row r="23149" spans="9:9" x14ac:dyDescent="0.25">
      <c r="I23149" t="str">
        <f t="shared" si="393"/>
        <v/>
      </c>
    </row>
    <row r="23150" spans="9:9" x14ac:dyDescent="0.25">
      <c r="I23150" t="str">
        <f t="shared" si="393"/>
        <v/>
      </c>
    </row>
    <row r="23151" spans="9:9" x14ac:dyDescent="0.25">
      <c r="I23151" t="str">
        <f t="shared" si="393"/>
        <v/>
      </c>
    </row>
    <row r="23152" spans="9:9" x14ac:dyDescent="0.25">
      <c r="I23152" t="str">
        <f t="shared" si="393"/>
        <v/>
      </c>
    </row>
    <row r="23153" spans="9:9" x14ac:dyDescent="0.25">
      <c r="I23153" t="str">
        <f t="shared" si="393"/>
        <v/>
      </c>
    </row>
    <row r="23154" spans="9:9" x14ac:dyDescent="0.25">
      <c r="I23154" t="str">
        <f t="shared" si="393"/>
        <v/>
      </c>
    </row>
    <row r="23155" spans="9:9" x14ac:dyDescent="0.25">
      <c r="I23155" t="str">
        <f t="shared" si="393"/>
        <v/>
      </c>
    </row>
    <row r="23156" spans="9:9" x14ac:dyDescent="0.25">
      <c r="I23156" t="str">
        <f t="shared" si="393"/>
        <v/>
      </c>
    </row>
    <row r="23157" spans="9:9" x14ac:dyDescent="0.25">
      <c r="I23157" t="str">
        <f t="shared" si="393"/>
        <v/>
      </c>
    </row>
    <row r="23158" spans="9:9" x14ac:dyDescent="0.25">
      <c r="I23158" t="str">
        <f t="shared" si="393"/>
        <v/>
      </c>
    </row>
    <row r="23159" spans="9:9" x14ac:dyDescent="0.25">
      <c r="I23159" t="str">
        <f t="shared" si="393"/>
        <v/>
      </c>
    </row>
    <row r="23160" spans="9:9" x14ac:dyDescent="0.25">
      <c r="I23160" t="str">
        <f t="shared" si="393"/>
        <v/>
      </c>
    </row>
    <row r="23161" spans="9:9" x14ac:dyDescent="0.25">
      <c r="I23161" t="str">
        <f t="shared" si="393"/>
        <v/>
      </c>
    </row>
    <row r="23162" spans="9:9" x14ac:dyDescent="0.25">
      <c r="I23162" t="str">
        <f t="shared" si="393"/>
        <v/>
      </c>
    </row>
    <row r="23163" spans="9:9" x14ac:dyDescent="0.25">
      <c r="I23163" t="str">
        <f t="shared" si="393"/>
        <v/>
      </c>
    </row>
    <row r="23164" spans="9:9" x14ac:dyDescent="0.25">
      <c r="I23164" t="str">
        <f t="shared" si="393"/>
        <v/>
      </c>
    </row>
    <row r="23165" spans="9:9" x14ac:dyDescent="0.25">
      <c r="I23165" t="str">
        <f t="shared" si="393"/>
        <v/>
      </c>
    </row>
    <row r="23166" spans="9:9" x14ac:dyDescent="0.25">
      <c r="I23166" t="str">
        <f t="shared" si="393"/>
        <v/>
      </c>
    </row>
    <row r="23167" spans="9:9" x14ac:dyDescent="0.25">
      <c r="I23167" t="str">
        <f t="shared" si="393"/>
        <v/>
      </c>
    </row>
    <row r="23168" spans="9:9" x14ac:dyDescent="0.25">
      <c r="I23168" t="str">
        <f t="shared" si="393"/>
        <v/>
      </c>
    </row>
    <row r="23169" spans="9:9" x14ac:dyDescent="0.25">
      <c r="I23169" t="str">
        <f t="shared" si="393"/>
        <v/>
      </c>
    </row>
    <row r="23170" spans="9:9" x14ac:dyDescent="0.25">
      <c r="I23170" t="str">
        <f t="shared" si="393"/>
        <v/>
      </c>
    </row>
    <row r="23171" spans="9:9" x14ac:dyDescent="0.25">
      <c r="I23171" t="str">
        <f t="shared" si="393"/>
        <v/>
      </c>
    </row>
    <row r="23172" spans="9:9" x14ac:dyDescent="0.25">
      <c r="I23172" t="str">
        <f t="shared" si="393"/>
        <v/>
      </c>
    </row>
    <row r="23173" spans="9:9" x14ac:dyDescent="0.25">
      <c r="I23173" t="str">
        <f t="shared" si="393"/>
        <v/>
      </c>
    </row>
    <row r="23174" spans="9:9" x14ac:dyDescent="0.25">
      <c r="I23174" t="str">
        <f t="shared" ref="I23174:I23237" si="394">IF(OR(H23174="",H23174="(blank)"),"",1)</f>
        <v/>
      </c>
    </row>
    <row r="23175" spans="9:9" x14ac:dyDescent="0.25">
      <c r="I23175" t="str">
        <f t="shared" si="394"/>
        <v/>
      </c>
    </row>
    <row r="23176" spans="9:9" x14ac:dyDescent="0.25">
      <c r="I23176" t="str">
        <f t="shared" si="394"/>
        <v/>
      </c>
    </row>
    <row r="23177" spans="9:9" x14ac:dyDescent="0.25">
      <c r="I23177" t="str">
        <f t="shared" si="394"/>
        <v/>
      </c>
    </row>
    <row r="23178" spans="9:9" x14ac:dyDescent="0.25">
      <c r="I23178" t="str">
        <f t="shared" si="394"/>
        <v/>
      </c>
    </row>
    <row r="23179" spans="9:9" x14ac:dyDescent="0.25">
      <c r="I23179" t="str">
        <f t="shared" si="394"/>
        <v/>
      </c>
    </row>
    <row r="23180" spans="9:9" x14ac:dyDescent="0.25">
      <c r="I23180" t="str">
        <f t="shared" si="394"/>
        <v/>
      </c>
    </row>
    <row r="23181" spans="9:9" x14ac:dyDescent="0.25">
      <c r="I23181" t="str">
        <f t="shared" si="394"/>
        <v/>
      </c>
    </row>
    <row r="23182" spans="9:9" x14ac:dyDescent="0.25">
      <c r="I23182" t="str">
        <f t="shared" si="394"/>
        <v/>
      </c>
    </row>
    <row r="23183" spans="9:9" x14ac:dyDescent="0.25">
      <c r="I23183" t="str">
        <f t="shared" si="394"/>
        <v/>
      </c>
    </row>
    <row r="23184" spans="9:9" x14ac:dyDescent="0.25">
      <c r="I23184" t="str">
        <f t="shared" si="394"/>
        <v/>
      </c>
    </row>
    <row r="23185" spans="9:9" x14ac:dyDescent="0.25">
      <c r="I23185" t="str">
        <f t="shared" si="394"/>
        <v/>
      </c>
    </row>
    <row r="23186" spans="9:9" x14ac:dyDescent="0.25">
      <c r="I23186" t="str">
        <f t="shared" si="394"/>
        <v/>
      </c>
    </row>
    <row r="23187" spans="9:9" x14ac:dyDescent="0.25">
      <c r="I23187" t="str">
        <f t="shared" si="394"/>
        <v/>
      </c>
    </row>
    <row r="23188" spans="9:9" x14ac:dyDescent="0.25">
      <c r="I23188" t="str">
        <f t="shared" si="394"/>
        <v/>
      </c>
    </row>
    <row r="23189" spans="9:9" x14ac:dyDescent="0.25">
      <c r="I23189" t="str">
        <f t="shared" si="394"/>
        <v/>
      </c>
    </row>
    <row r="23190" spans="9:9" x14ac:dyDescent="0.25">
      <c r="I23190" t="str">
        <f t="shared" si="394"/>
        <v/>
      </c>
    </row>
    <row r="23191" spans="9:9" x14ac:dyDescent="0.25">
      <c r="I23191" t="str">
        <f t="shared" si="394"/>
        <v/>
      </c>
    </row>
    <row r="23192" spans="9:9" x14ac:dyDescent="0.25">
      <c r="I23192" t="str">
        <f t="shared" si="394"/>
        <v/>
      </c>
    </row>
    <row r="23193" spans="9:9" x14ac:dyDescent="0.25">
      <c r="I23193" t="str">
        <f t="shared" si="394"/>
        <v/>
      </c>
    </row>
    <row r="23194" spans="9:9" x14ac:dyDescent="0.25">
      <c r="I23194" t="str">
        <f t="shared" si="394"/>
        <v/>
      </c>
    </row>
    <row r="23195" spans="9:9" x14ac:dyDescent="0.25">
      <c r="I23195" t="str">
        <f t="shared" si="394"/>
        <v/>
      </c>
    </row>
    <row r="23196" spans="9:9" x14ac:dyDescent="0.25">
      <c r="I23196" t="str">
        <f t="shared" si="394"/>
        <v/>
      </c>
    </row>
    <row r="23197" spans="9:9" x14ac:dyDescent="0.25">
      <c r="I23197" t="str">
        <f t="shared" si="394"/>
        <v/>
      </c>
    </row>
    <row r="23198" spans="9:9" x14ac:dyDescent="0.25">
      <c r="I23198" t="str">
        <f t="shared" si="394"/>
        <v/>
      </c>
    </row>
    <row r="23199" spans="9:9" x14ac:dyDescent="0.25">
      <c r="I23199" t="str">
        <f t="shared" si="394"/>
        <v/>
      </c>
    </row>
    <row r="23200" spans="9:9" x14ac:dyDescent="0.25">
      <c r="I23200" t="str">
        <f t="shared" si="394"/>
        <v/>
      </c>
    </row>
    <row r="23201" spans="9:9" x14ac:dyDescent="0.25">
      <c r="I23201" t="str">
        <f t="shared" si="394"/>
        <v/>
      </c>
    </row>
    <row r="23202" spans="9:9" x14ac:dyDescent="0.25">
      <c r="I23202" t="str">
        <f t="shared" si="394"/>
        <v/>
      </c>
    </row>
    <row r="23203" spans="9:9" x14ac:dyDescent="0.25">
      <c r="I23203" t="str">
        <f t="shared" si="394"/>
        <v/>
      </c>
    </row>
    <row r="23204" spans="9:9" x14ac:dyDescent="0.25">
      <c r="I23204" t="str">
        <f t="shared" si="394"/>
        <v/>
      </c>
    </row>
    <row r="23205" spans="9:9" x14ac:dyDescent="0.25">
      <c r="I23205" t="str">
        <f t="shared" si="394"/>
        <v/>
      </c>
    </row>
    <row r="23206" spans="9:9" x14ac:dyDescent="0.25">
      <c r="I23206" t="str">
        <f t="shared" si="394"/>
        <v/>
      </c>
    </row>
    <row r="23207" spans="9:9" x14ac:dyDescent="0.25">
      <c r="I23207" t="str">
        <f t="shared" si="394"/>
        <v/>
      </c>
    </row>
    <row r="23208" spans="9:9" x14ac:dyDescent="0.25">
      <c r="I23208" t="str">
        <f t="shared" si="394"/>
        <v/>
      </c>
    </row>
    <row r="23209" spans="9:9" x14ac:dyDescent="0.25">
      <c r="I23209" t="str">
        <f t="shared" si="394"/>
        <v/>
      </c>
    </row>
    <row r="23210" spans="9:9" x14ac:dyDescent="0.25">
      <c r="I23210" t="str">
        <f t="shared" si="394"/>
        <v/>
      </c>
    </row>
    <row r="23211" spans="9:9" x14ac:dyDescent="0.25">
      <c r="I23211" t="str">
        <f t="shared" si="394"/>
        <v/>
      </c>
    </row>
    <row r="23212" spans="9:9" x14ac:dyDescent="0.25">
      <c r="I23212" t="str">
        <f t="shared" si="394"/>
        <v/>
      </c>
    </row>
    <row r="23213" spans="9:9" x14ac:dyDescent="0.25">
      <c r="I23213" t="str">
        <f t="shared" si="394"/>
        <v/>
      </c>
    </row>
    <row r="23214" spans="9:9" x14ac:dyDescent="0.25">
      <c r="I23214" t="str">
        <f t="shared" si="394"/>
        <v/>
      </c>
    </row>
    <row r="23215" spans="9:9" x14ac:dyDescent="0.25">
      <c r="I23215" t="str">
        <f t="shared" si="394"/>
        <v/>
      </c>
    </row>
    <row r="23216" spans="9:9" x14ac:dyDescent="0.25">
      <c r="I23216" t="str">
        <f t="shared" si="394"/>
        <v/>
      </c>
    </row>
    <row r="23217" spans="9:9" x14ac:dyDescent="0.25">
      <c r="I23217" t="str">
        <f t="shared" si="394"/>
        <v/>
      </c>
    </row>
    <row r="23218" spans="9:9" x14ac:dyDescent="0.25">
      <c r="I23218" t="str">
        <f t="shared" si="394"/>
        <v/>
      </c>
    </row>
    <row r="23219" spans="9:9" x14ac:dyDescent="0.25">
      <c r="I23219" t="str">
        <f t="shared" si="394"/>
        <v/>
      </c>
    </row>
    <row r="23220" spans="9:9" x14ac:dyDescent="0.25">
      <c r="I23220" t="str">
        <f t="shared" si="394"/>
        <v/>
      </c>
    </row>
    <row r="23221" spans="9:9" x14ac:dyDescent="0.25">
      <c r="I23221" t="str">
        <f t="shared" si="394"/>
        <v/>
      </c>
    </row>
    <row r="23222" spans="9:9" x14ac:dyDescent="0.25">
      <c r="I23222" t="str">
        <f t="shared" si="394"/>
        <v/>
      </c>
    </row>
    <row r="23223" spans="9:9" x14ac:dyDescent="0.25">
      <c r="I23223" t="str">
        <f t="shared" si="394"/>
        <v/>
      </c>
    </row>
    <row r="23224" spans="9:9" x14ac:dyDescent="0.25">
      <c r="I23224" t="str">
        <f t="shared" si="394"/>
        <v/>
      </c>
    </row>
    <row r="23225" spans="9:9" x14ac:dyDescent="0.25">
      <c r="I23225" t="str">
        <f t="shared" si="394"/>
        <v/>
      </c>
    </row>
    <row r="23226" spans="9:9" x14ac:dyDescent="0.25">
      <c r="I23226" t="str">
        <f t="shared" si="394"/>
        <v/>
      </c>
    </row>
    <row r="23227" spans="9:9" x14ac:dyDescent="0.25">
      <c r="I23227" t="str">
        <f t="shared" si="394"/>
        <v/>
      </c>
    </row>
    <row r="23228" spans="9:9" x14ac:dyDescent="0.25">
      <c r="I23228" t="str">
        <f t="shared" si="394"/>
        <v/>
      </c>
    </row>
    <row r="23229" spans="9:9" x14ac:dyDescent="0.25">
      <c r="I23229" t="str">
        <f t="shared" si="394"/>
        <v/>
      </c>
    </row>
    <row r="23230" spans="9:9" x14ac:dyDescent="0.25">
      <c r="I23230" t="str">
        <f t="shared" si="394"/>
        <v/>
      </c>
    </row>
    <row r="23231" spans="9:9" x14ac:dyDescent="0.25">
      <c r="I23231" t="str">
        <f t="shared" si="394"/>
        <v/>
      </c>
    </row>
    <row r="23232" spans="9:9" x14ac:dyDescent="0.25">
      <c r="I23232" t="str">
        <f t="shared" si="394"/>
        <v/>
      </c>
    </row>
    <row r="23233" spans="9:9" x14ac:dyDescent="0.25">
      <c r="I23233" t="str">
        <f t="shared" si="394"/>
        <v/>
      </c>
    </row>
    <row r="23234" spans="9:9" x14ac:dyDescent="0.25">
      <c r="I23234" t="str">
        <f t="shared" si="394"/>
        <v/>
      </c>
    </row>
    <row r="23235" spans="9:9" x14ac:dyDescent="0.25">
      <c r="I23235" t="str">
        <f t="shared" si="394"/>
        <v/>
      </c>
    </row>
    <row r="23236" spans="9:9" x14ac:dyDescent="0.25">
      <c r="I23236" t="str">
        <f t="shared" si="394"/>
        <v/>
      </c>
    </row>
    <row r="23237" spans="9:9" x14ac:dyDescent="0.25">
      <c r="I23237" t="str">
        <f t="shared" si="394"/>
        <v/>
      </c>
    </row>
    <row r="23238" spans="9:9" x14ac:dyDescent="0.25">
      <c r="I23238" t="str">
        <f t="shared" ref="I23238:I23301" si="395">IF(OR(H23238="",H23238="(blank)"),"",1)</f>
        <v/>
      </c>
    </row>
    <row r="23239" spans="9:9" x14ac:dyDescent="0.25">
      <c r="I23239" t="str">
        <f t="shared" si="395"/>
        <v/>
      </c>
    </row>
    <row r="23240" spans="9:9" x14ac:dyDescent="0.25">
      <c r="I23240" t="str">
        <f t="shared" si="395"/>
        <v/>
      </c>
    </row>
    <row r="23241" spans="9:9" x14ac:dyDescent="0.25">
      <c r="I23241" t="str">
        <f t="shared" si="395"/>
        <v/>
      </c>
    </row>
    <row r="23242" spans="9:9" x14ac:dyDescent="0.25">
      <c r="I23242" t="str">
        <f t="shared" si="395"/>
        <v/>
      </c>
    </row>
    <row r="23243" spans="9:9" x14ac:dyDescent="0.25">
      <c r="I23243" t="str">
        <f t="shared" si="395"/>
        <v/>
      </c>
    </row>
    <row r="23244" spans="9:9" x14ac:dyDescent="0.25">
      <c r="I23244" t="str">
        <f t="shared" si="395"/>
        <v/>
      </c>
    </row>
    <row r="23245" spans="9:9" x14ac:dyDescent="0.25">
      <c r="I23245" t="str">
        <f t="shared" si="395"/>
        <v/>
      </c>
    </row>
    <row r="23246" spans="9:9" x14ac:dyDescent="0.25">
      <c r="I23246" t="str">
        <f t="shared" si="395"/>
        <v/>
      </c>
    </row>
    <row r="23247" spans="9:9" x14ac:dyDescent="0.25">
      <c r="I23247" t="str">
        <f t="shared" si="395"/>
        <v/>
      </c>
    </row>
    <row r="23248" spans="9:9" x14ac:dyDescent="0.25">
      <c r="I23248" t="str">
        <f t="shared" si="395"/>
        <v/>
      </c>
    </row>
    <row r="23249" spans="9:9" x14ac:dyDescent="0.25">
      <c r="I23249" t="str">
        <f t="shared" si="395"/>
        <v/>
      </c>
    </row>
    <row r="23250" spans="9:9" x14ac:dyDescent="0.25">
      <c r="I23250" t="str">
        <f t="shared" si="395"/>
        <v/>
      </c>
    </row>
    <row r="23251" spans="9:9" x14ac:dyDescent="0.25">
      <c r="I23251" t="str">
        <f t="shared" si="395"/>
        <v/>
      </c>
    </row>
    <row r="23252" spans="9:9" x14ac:dyDescent="0.25">
      <c r="I23252" t="str">
        <f t="shared" si="395"/>
        <v/>
      </c>
    </row>
    <row r="23253" spans="9:9" x14ac:dyDescent="0.25">
      <c r="I23253" t="str">
        <f t="shared" si="395"/>
        <v/>
      </c>
    </row>
    <row r="23254" spans="9:9" x14ac:dyDescent="0.25">
      <c r="I23254" t="str">
        <f t="shared" si="395"/>
        <v/>
      </c>
    </row>
    <row r="23255" spans="9:9" x14ac:dyDescent="0.25">
      <c r="I23255" t="str">
        <f t="shared" si="395"/>
        <v/>
      </c>
    </row>
    <row r="23256" spans="9:9" x14ac:dyDescent="0.25">
      <c r="I23256" t="str">
        <f t="shared" si="395"/>
        <v/>
      </c>
    </row>
    <row r="23257" spans="9:9" x14ac:dyDescent="0.25">
      <c r="I23257" t="str">
        <f t="shared" si="395"/>
        <v/>
      </c>
    </row>
    <row r="23258" spans="9:9" x14ac:dyDescent="0.25">
      <c r="I23258" t="str">
        <f t="shared" si="395"/>
        <v/>
      </c>
    </row>
    <row r="23259" spans="9:9" x14ac:dyDescent="0.25">
      <c r="I23259" t="str">
        <f t="shared" si="395"/>
        <v/>
      </c>
    </row>
    <row r="23260" spans="9:9" x14ac:dyDescent="0.25">
      <c r="I23260" t="str">
        <f t="shared" si="395"/>
        <v/>
      </c>
    </row>
    <row r="23261" spans="9:9" x14ac:dyDescent="0.25">
      <c r="I23261" t="str">
        <f t="shared" si="395"/>
        <v/>
      </c>
    </row>
    <row r="23262" spans="9:9" x14ac:dyDescent="0.25">
      <c r="I23262" t="str">
        <f t="shared" si="395"/>
        <v/>
      </c>
    </row>
    <row r="23263" spans="9:9" x14ac:dyDescent="0.25">
      <c r="I23263" t="str">
        <f t="shared" si="395"/>
        <v/>
      </c>
    </row>
    <row r="23264" spans="9:9" x14ac:dyDescent="0.25">
      <c r="I23264" t="str">
        <f t="shared" si="395"/>
        <v/>
      </c>
    </row>
    <row r="23265" spans="9:9" x14ac:dyDescent="0.25">
      <c r="I23265" t="str">
        <f t="shared" si="395"/>
        <v/>
      </c>
    </row>
    <row r="23266" spans="9:9" x14ac:dyDescent="0.25">
      <c r="I23266" t="str">
        <f t="shared" si="395"/>
        <v/>
      </c>
    </row>
    <row r="23267" spans="9:9" x14ac:dyDescent="0.25">
      <c r="I23267" t="str">
        <f t="shared" si="395"/>
        <v/>
      </c>
    </row>
    <row r="23268" spans="9:9" x14ac:dyDescent="0.25">
      <c r="I23268" t="str">
        <f t="shared" si="395"/>
        <v/>
      </c>
    </row>
    <row r="23269" spans="9:9" x14ac:dyDescent="0.25">
      <c r="I23269" t="str">
        <f t="shared" si="395"/>
        <v/>
      </c>
    </row>
    <row r="23270" spans="9:9" x14ac:dyDescent="0.25">
      <c r="I23270" t="str">
        <f t="shared" si="395"/>
        <v/>
      </c>
    </row>
    <row r="23271" spans="9:9" x14ac:dyDescent="0.25">
      <c r="I23271" t="str">
        <f t="shared" si="395"/>
        <v/>
      </c>
    </row>
    <row r="23272" spans="9:9" x14ac:dyDescent="0.25">
      <c r="I23272" t="str">
        <f t="shared" si="395"/>
        <v/>
      </c>
    </row>
    <row r="23273" spans="9:9" x14ac:dyDescent="0.25">
      <c r="I23273" t="str">
        <f t="shared" si="395"/>
        <v/>
      </c>
    </row>
    <row r="23274" spans="9:9" x14ac:dyDescent="0.25">
      <c r="I23274" t="str">
        <f t="shared" si="395"/>
        <v/>
      </c>
    </row>
    <row r="23275" spans="9:9" x14ac:dyDescent="0.25">
      <c r="I23275" t="str">
        <f t="shared" si="395"/>
        <v/>
      </c>
    </row>
    <row r="23276" spans="9:9" x14ac:dyDescent="0.25">
      <c r="I23276" t="str">
        <f t="shared" si="395"/>
        <v/>
      </c>
    </row>
    <row r="23277" spans="9:9" x14ac:dyDescent="0.25">
      <c r="I23277" t="str">
        <f t="shared" si="395"/>
        <v/>
      </c>
    </row>
    <row r="23278" spans="9:9" x14ac:dyDescent="0.25">
      <c r="I23278" t="str">
        <f t="shared" si="395"/>
        <v/>
      </c>
    </row>
    <row r="23279" spans="9:9" x14ac:dyDescent="0.25">
      <c r="I23279" t="str">
        <f t="shared" si="395"/>
        <v/>
      </c>
    </row>
    <row r="23280" spans="9:9" x14ac:dyDescent="0.25">
      <c r="I23280" t="str">
        <f t="shared" si="395"/>
        <v/>
      </c>
    </row>
    <row r="23281" spans="9:9" x14ac:dyDescent="0.25">
      <c r="I23281" t="str">
        <f t="shared" si="395"/>
        <v/>
      </c>
    </row>
    <row r="23282" spans="9:9" x14ac:dyDescent="0.25">
      <c r="I23282" t="str">
        <f t="shared" si="395"/>
        <v/>
      </c>
    </row>
    <row r="23283" spans="9:9" x14ac:dyDescent="0.25">
      <c r="I23283" t="str">
        <f t="shared" si="395"/>
        <v/>
      </c>
    </row>
    <row r="23284" spans="9:9" x14ac:dyDescent="0.25">
      <c r="I23284" t="str">
        <f t="shared" si="395"/>
        <v/>
      </c>
    </row>
    <row r="23285" spans="9:9" x14ac:dyDescent="0.25">
      <c r="I23285" t="str">
        <f t="shared" si="395"/>
        <v/>
      </c>
    </row>
    <row r="23286" spans="9:9" x14ac:dyDescent="0.25">
      <c r="I23286" t="str">
        <f t="shared" si="395"/>
        <v/>
      </c>
    </row>
    <row r="23287" spans="9:9" x14ac:dyDescent="0.25">
      <c r="I23287" t="str">
        <f t="shared" si="395"/>
        <v/>
      </c>
    </row>
    <row r="23288" spans="9:9" x14ac:dyDescent="0.25">
      <c r="I23288" t="str">
        <f t="shared" si="395"/>
        <v/>
      </c>
    </row>
    <row r="23289" spans="9:9" x14ac:dyDescent="0.25">
      <c r="I23289" t="str">
        <f t="shared" si="395"/>
        <v/>
      </c>
    </row>
    <row r="23290" spans="9:9" x14ac:dyDescent="0.25">
      <c r="I23290" t="str">
        <f t="shared" si="395"/>
        <v/>
      </c>
    </row>
    <row r="23291" spans="9:9" x14ac:dyDescent="0.25">
      <c r="I23291" t="str">
        <f t="shared" si="395"/>
        <v/>
      </c>
    </row>
    <row r="23292" spans="9:9" x14ac:dyDescent="0.25">
      <c r="I23292" t="str">
        <f t="shared" si="395"/>
        <v/>
      </c>
    </row>
    <row r="23293" spans="9:9" x14ac:dyDescent="0.25">
      <c r="I23293" t="str">
        <f t="shared" si="395"/>
        <v/>
      </c>
    </row>
    <row r="23294" spans="9:9" x14ac:dyDescent="0.25">
      <c r="I23294" t="str">
        <f t="shared" si="395"/>
        <v/>
      </c>
    </row>
    <row r="23295" spans="9:9" x14ac:dyDescent="0.25">
      <c r="I23295" t="str">
        <f t="shared" si="395"/>
        <v/>
      </c>
    </row>
    <row r="23296" spans="9:9" x14ac:dyDescent="0.25">
      <c r="I23296" t="str">
        <f t="shared" si="395"/>
        <v/>
      </c>
    </row>
    <row r="23297" spans="9:9" x14ac:dyDescent="0.25">
      <c r="I23297" t="str">
        <f t="shared" si="395"/>
        <v/>
      </c>
    </row>
    <row r="23298" spans="9:9" x14ac:dyDescent="0.25">
      <c r="I23298" t="str">
        <f t="shared" si="395"/>
        <v/>
      </c>
    </row>
    <row r="23299" spans="9:9" x14ac:dyDescent="0.25">
      <c r="I23299" t="str">
        <f t="shared" si="395"/>
        <v/>
      </c>
    </row>
    <row r="23300" spans="9:9" x14ac:dyDescent="0.25">
      <c r="I23300" t="str">
        <f t="shared" si="395"/>
        <v/>
      </c>
    </row>
    <row r="23301" spans="9:9" x14ac:dyDescent="0.25">
      <c r="I23301" t="str">
        <f t="shared" si="395"/>
        <v/>
      </c>
    </row>
    <row r="23302" spans="9:9" x14ac:dyDescent="0.25">
      <c r="I23302" t="str">
        <f t="shared" ref="I23302:I23365" si="396">IF(OR(H23302="",H23302="(blank)"),"",1)</f>
        <v/>
      </c>
    </row>
    <row r="23303" spans="9:9" x14ac:dyDescent="0.25">
      <c r="I23303" t="str">
        <f t="shared" si="396"/>
        <v/>
      </c>
    </row>
    <row r="23304" spans="9:9" x14ac:dyDescent="0.25">
      <c r="I23304" t="str">
        <f t="shared" si="396"/>
        <v/>
      </c>
    </row>
    <row r="23305" spans="9:9" x14ac:dyDescent="0.25">
      <c r="I23305" t="str">
        <f t="shared" si="396"/>
        <v/>
      </c>
    </row>
    <row r="23306" spans="9:9" x14ac:dyDescent="0.25">
      <c r="I23306" t="str">
        <f t="shared" si="396"/>
        <v/>
      </c>
    </row>
    <row r="23307" spans="9:9" x14ac:dyDescent="0.25">
      <c r="I23307" t="str">
        <f t="shared" si="396"/>
        <v/>
      </c>
    </row>
    <row r="23308" spans="9:9" x14ac:dyDescent="0.25">
      <c r="I23308" t="str">
        <f t="shared" si="396"/>
        <v/>
      </c>
    </row>
    <row r="23309" spans="9:9" x14ac:dyDescent="0.25">
      <c r="I23309" t="str">
        <f t="shared" si="396"/>
        <v/>
      </c>
    </row>
    <row r="23310" spans="9:9" x14ac:dyDescent="0.25">
      <c r="I23310" t="str">
        <f t="shared" si="396"/>
        <v/>
      </c>
    </row>
    <row r="23311" spans="9:9" x14ac:dyDescent="0.25">
      <c r="I23311" t="str">
        <f t="shared" si="396"/>
        <v/>
      </c>
    </row>
    <row r="23312" spans="9:9" x14ac:dyDescent="0.25">
      <c r="I23312" t="str">
        <f t="shared" si="396"/>
        <v/>
      </c>
    </row>
    <row r="23313" spans="9:9" x14ac:dyDescent="0.25">
      <c r="I23313" t="str">
        <f t="shared" si="396"/>
        <v/>
      </c>
    </row>
    <row r="23314" spans="9:9" x14ac:dyDescent="0.25">
      <c r="I23314" t="str">
        <f t="shared" si="396"/>
        <v/>
      </c>
    </row>
    <row r="23315" spans="9:9" x14ac:dyDescent="0.25">
      <c r="I23315" t="str">
        <f t="shared" si="396"/>
        <v/>
      </c>
    </row>
    <row r="23316" spans="9:9" x14ac:dyDescent="0.25">
      <c r="I23316" t="str">
        <f t="shared" si="396"/>
        <v/>
      </c>
    </row>
    <row r="23317" spans="9:9" x14ac:dyDescent="0.25">
      <c r="I23317" t="str">
        <f t="shared" si="396"/>
        <v/>
      </c>
    </row>
    <row r="23318" spans="9:9" x14ac:dyDescent="0.25">
      <c r="I23318" t="str">
        <f t="shared" si="396"/>
        <v/>
      </c>
    </row>
    <row r="23319" spans="9:9" x14ac:dyDescent="0.25">
      <c r="I23319" t="str">
        <f t="shared" si="396"/>
        <v/>
      </c>
    </row>
    <row r="23320" spans="9:9" x14ac:dyDescent="0.25">
      <c r="I23320" t="str">
        <f t="shared" si="396"/>
        <v/>
      </c>
    </row>
    <row r="23321" spans="9:9" x14ac:dyDescent="0.25">
      <c r="I23321" t="str">
        <f t="shared" si="396"/>
        <v/>
      </c>
    </row>
    <row r="23322" spans="9:9" x14ac:dyDescent="0.25">
      <c r="I23322" t="str">
        <f t="shared" si="396"/>
        <v/>
      </c>
    </row>
    <row r="23323" spans="9:9" x14ac:dyDescent="0.25">
      <c r="I23323" t="str">
        <f t="shared" si="396"/>
        <v/>
      </c>
    </row>
    <row r="23324" spans="9:9" x14ac:dyDescent="0.25">
      <c r="I23324" t="str">
        <f t="shared" si="396"/>
        <v/>
      </c>
    </row>
    <row r="23325" spans="9:9" x14ac:dyDescent="0.25">
      <c r="I23325" t="str">
        <f t="shared" si="396"/>
        <v/>
      </c>
    </row>
    <row r="23326" spans="9:9" x14ac:dyDescent="0.25">
      <c r="I23326" t="str">
        <f t="shared" si="396"/>
        <v/>
      </c>
    </row>
    <row r="23327" spans="9:9" x14ac:dyDescent="0.25">
      <c r="I23327" t="str">
        <f t="shared" si="396"/>
        <v/>
      </c>
    </row>
    <row r="23328" spans="9:9" x14ac:dyDescent="0.25">
      <c r="I23328" t="str">
        <f t="shared" si="396"/>
        <v/>
      </c>
    </row>
    <row r="23329" spans="9:9" x14ac:dyDescent="0.25">
      <c r="I23329" t="str">
        <f t="shared" si="396"/>
        <v/>
      </c>
    </row>
    <row r="23330" spans="9:9" x14ac:dyDescent="0.25">
      <c r="I23330" t="str">
        <f t="shared" si="396"/>
        <v/>
      </c>
    </row>
    <row r="23331" spans="9:9" x14ac:dyDescent="0.25">
      <c r="I23331" t="str">
        <f t="shared" si="396"/>
        <v/>
      </c>
    </row>
    <row r="23332" spans="9:9" x14ac:dyDescent="0.25">
      <c r="I23332" t="str">
        <f t="shared" si="396"/>
        <v/>
      </c>
    </row>
    <row r="23333" spans="9:9" x14ac:dyDescent="0.25">
      <c r="I23333" t="str">
        <f t="shared" si="396"/>
        <v/>
      </c>
    </row>
    <row r="23334" spans="9:9" x14ac:dyDescent="0.25">
      <c r="I23334" t="str">
        <f t="shared" si="396"/>
        <v/>
      </c>
    </row>
    <row r="23335" spans="9:9" x14ac:dyDescent="0.25">
      <c r="I23335" t="str">
        <f t="shared" si="396"/>
        <v/>
      </c>
    </row>
    <row r="23336" spans="9:9" x14ac:dyDescent="0.25">
      <c r="I23336" t="str">
        <f t="shared" si="396"/>
        <v/>
      </c>
    </row>
    <row r="23337" spans="9:9" x14ac:dyDescent="0.25">
      <c r="I23337" t="str">
        <f t="shared" si="396"/>
        <v/>
      </c>
    </row>
    <row r="23338" spans="9:9" x14ac:dyDescent="0.25">
      <c r="I23338" t="str">
        <f t="shared" si="396"/>
        <v/>
      </c>
    </row>
    <row r="23339" spans="9:9" x14ac:dyDescent="0.25">
      <c r="I23339" t="str">
        <f t="shared" si="396"/>
        <v/>
      </c>
    </row>
    <row r="23340" spans="9:9" x14ac:dyDescent="0.25">
      <c r="I23340" t="str">
        <f t="shared" si="396"/>
        <v/>
      </c>
    </row>
    <row r="23341" spans="9:9" x14ac:dyDescent="0.25">
      <c r="I23341" t="str">
        <f t="shared" si="396"/>
        <v/>
      </c>
    </row>
    <row r="23342" spans="9:9" x14ac:dyDescent="0.25">
      <c r="I23342" t="str">
        <f t="shared" si="396"/>
        <v/>
      </c>
    </row>
    <row r="23343" spans="9:9" x14ac:dyDescent="0.25">
      <c r="I23343" t="str">
        <f t="shared" si="396"/>
        <v/>
      </c>
    </row>
    <row r="23344" spans="9:9" x14ac:dyDescent="0.25">
      <c r="I23344" t="str">
        <f t="shared" si="396"/>
        <v/>
      </c>
    </row>
    <row r="23345" spans="9:9" x14ac:dyDescent="0.25">
      <c r="I23345" t="str">
        <f t="shared" si="396"/>
        <v/>
      </c>
    </row>
    <row r="23346" spans="9:9" x14ac:dyDescent="0.25">
      <c r="I23346" t="str">
        <f t="shared" si="396"/>
        <v/>
      </c>
    </row>
    <row r="23347" spans="9:9" x14ac:dyDescent="0.25">
      <c r="I23347" t="str">
        <f t="shared" si="396"/>
        <v/>
      </c>
    </row>
    <row r="23348" spans="9:9" x14ac:dyDescent="0.25">
      <c r="I23348" t="str">
        <f t="shared" si="396"/>
        <v/>
      </c>
    </row>
    <row r="23349" spans="9:9" x14ac:dyDescent="0.25">
      <c r="I23349" t="str">
        <f t="shared" si="396"/>
        <v/>
      </c>
    </row>
    <row r="23350" spans="9:9" x14ac:dyDescent="0.25">
      <c r="I23350" t="str">
        <f t="shared" si="396"/>
        <v/>
      </c>
    </row>
    <row r="23351" spans="9:9" x14ac:dyDescent="0.25">
      <c r="I23351" t="str">
        <f t="shared" si="396"/>
        <v/>
      </c>
    </row>
    <row r="23352" spans="9:9" x14ac:dyDescent="0.25">
      <c r="I23352" t="str">
        <f t="shared" si="396"/>
        <v/>
      </c>
    </row>
    <row r="23353" spans="9:9" x14ac:dyDescent="0.25">
      <c r="I23353" t="str">
        <f t="shared" si="396"/>
        <v/>
      </c>
    </row>
    <row r="23354" spans="9:9" x14ac:dyDescent="0.25">
      <c r="I23354" t="str">
        <f t="shared" si="396"/>
        <v/>
      </c>
    </row>
    <row r="23355" spans="9:9" x14ac:dyDescent="0.25">
      <c r="I23355" t="str">
        <f t="shared" si="396"/>
        <v/>
      </c>
    </row>
    <row r="23356" spans="9:9" x14ac:dyDescent="0.25">
      <c r="I23356" t="str">
        <f t="shared" si="396"/>
        <v/>
      </c>
    </row>
    <row r="23357" spans="9:9" x14ac:dyDescent="0.25">
      <c r="I23357" t="str">
        <f t="shared" si="396"/>
        <v/>
      </c>
    </row>
    <row r="23358" spans="9:9" x14ac:dyDescent="0.25">
      <c r="I23358" t="str">
        <f t="shared" si="396"/>
        <v/>
      </c>
    </row>
    <row r="23359" spans="9:9" x14ac:dyDescent="0.25">
      <c r="I23359" t="str">
        <f t="shared" si="396"/>
        <v/>
      </c>
    </row>
    <row r="23360" spans="9:9" x14ac:dyDescent="0.25">
      <c r="I23360" t="str">
        <f t="shared" si="396"/>
        <v/>
      </c>
    </row>
    <row r="23361" spans="9:9" x14ac:dyDescent="0.25">
      <c r="I23361" t="str">
        <f t="shared" si="396"/>
        <v/>
      </c>
    </row>
    <row r="23362" spans="9:9" x14ac:dyDescent="0.25">
      <c r="I23362" t="str">
        <f t="shared" si="396"/>
        <v/>
      </c>
    </row>
    <row r="23363" spans="9:9" x14ac:dyDescent="0.25">
      <c r="I23363" t="str">
        <f t="shared" si="396"/>
        <v/>
      </c>
    </row>
    <row r="23364" spans="9:9" x14ac:dyDescent="0.25">
      <c r="I23364" t="str">
        <f t="shared" si="396"/>
        <v/>
      </c>
    </row>
    <row r="23365" spans="9:9" x14ac:dyDescent="0.25">
      <c r="I23365" t="str">
        <f t="shared" si="396"/>
        <v/>
      </c>
    </row>
    <row r="23366" spans="9:9" x14ac:dyDescent="0.25">
      <c r="I23366" t="str">
        <f t="shared" ref="I23366:I23429" si="397">IF(OR(H23366="",H23366="(blank)"),"",1)</f>
        <v/>
      </c>
    </row>
    <row r="23367" spans="9:9" x14ac:dyDescent="0.25">
      <c r="I23367" t="str">
        <f t="shared" si="397"/>
        <v/>
      </c>
    </row>
    <row r="23368" spans="9:9" x14ac:dyDescent="0.25">
      <c r="I23368" t="str">
        <f t="shared" si="397"/>
        <v/>
      </c>
    </row>
    <row r="23369" spans="9:9" x14ac:dyDescent="0.25">
      <c r="I23369" t="str">
        <f t="shared" si="397"/>
        <v/>
      </c>
    </row>
    <row r="23370" spans="9:9" x14ac:dyDescent="0.25">
      <c r="I23370" t="str">
        <f t="shared" si="397"/>
        <v/>
      </c>
    </row>
    <row r="23371" spans="9:9" x14ac:dyDescent="0.25">
      <c r="I23371" t="str">
        <f t="shared" si="397"/>
        <v/>
      </c>
    </row>
    <row r="23372" spans="9:9" x14ac:dyDescent="0.25">
      <c r="I23372" t="str">
        <f t="shared" si="397"/>
        <v/>
      </c>
    </row>
    <row r="23373" spans="9:9" x14ac:dyDescent="0.25">
      <c r="I23373" t="str">
        <f t="shared" si="397"/>
        <v/>
      </c>
    </row>
    <row r="23374" spans="9:9" x14ac:dyDescent="0.25">
      <c r="I23374" t="str">
        <f t="shared" si="397"/>
        <v/>
      </c>
    </row>
    <row r="23375" spans="9:9" x14ac:dyDescent="0.25">
      <c r="I23375" t="str">
        <f t="shared" si="397"/>
        <v/>
      </c>
    </row>
    <row r="23376" spans="9:9" x14ac:dyDescent="0.25">
      <c r="I23376" t="str">
        <f t="shared" si="397"/>
        <v/>
      </c>
    </row>
    <row r="23377" spans="9:9" x14ac:dyDescent="0.25">
      <c r="I23377" t="str">
        <f t="shared" si="397"/>
        <v/>
      </c>
    </row>
    <row r="23378" spans="9:9" x14ac:dyDescent="0.25">
      <c r="I23378" t="str">
        <f t="shared" si="397"/>
        <v/>
      </c>
    </row>
    <row r="23379" spans="9:9" x14ac:dyDescent="0.25">
      <c r="I23379" t="str">
        <f t="shared" si="397"/>
        <v/>
      </c>
    </row>
    <row r="23380" spans="9:9" x14ac:dyDescent="0.25">
      <c r="I23380" t="str">
        <f t="shared" si="397"/>
        <v/>
      </c>
    </row>
    <row r="23381" spans="9:9" x14ac:dyDescent="0.25">
      <c r="I23381" t="str">
        <f t="shared" si="397"/>
        <v/>
      </c>
    </row>
    <row r="23382" spans="9:9" x14ac:dyDescent="0.25">
      <c r="I23382" t="str">
        <f t="shared" si="397"/>
        <v/>
      </c>
    </row>
    <row r="23383" spans="9:9" x14ac:dyDescent="0.25">
      <c r="I23383" t="str">
        <f t="shared" si="397"/>
        <v/>
      </c>
    </row>
    <row r="23384" spans="9:9" x14ac:dyDescent="0.25">
      <c r="I23384" t="str">
        <f t="shared" si="397"/>
        <v/>
      </c>
    </row>
    <row r="23385" spans="9:9" x14ac:dyDescent="0.25">
      <c r="I23385" t="str">
        <f t="shared" si="397"/>
        <v/>
      </c>
    </row>
    <row r="23386" spans="9:9" x14ac:dyDescent="0.25">
      <c r="I23386" t="str">
        <f t="shared" si="397"/>
        <v/>
      </c>
    </row>
    <row r="23387" spans="9:9" x14ac:dyDescent="0.25">
      <c r="I23387" t="str">
        <f t="shared" si="397"/>
        <v/>
      </c>
    </row>
    <row r="23388" spans="9:9" x14ac:dyDescent="0.25">
      <c r="I23388" t="str">
        <f t="shared" si="397"/>
        <v/>
      </c>
    </row>
    <row r="23389" spans="9:9" x14ac:dyDescent="0.25">
      <c r="I23389" t="str">
        <f t="shared" si="397"/>
        <v/>
      </c>
    </row>
    <row r="23390" spans="9:9" x14ac:dyDescent="0.25">
      <c r="I23390" t="str">
        <f t="shared" si="397"/>
        <v/>
      </c>
    </row>
    <row r="23391" spans="9:9" x14ac:dyDescent="0.25">
      <c r="I23391" t="str">
        <f t="shared" si="397"/>
        <v/>
      </c>
    </row>
    <row r="23392" spans="9:9" x14ac:dyDescent="0.25">
      <c r="I23392" t="str">
        <f t="shared" si="397"/>
        <v/>
      </c>
    </row>
    <row r="23393" spans="9:9" x14ac:dyDescent="0.25">
      <c r="I23393" t="str">
        <f t="shared" si="397"/>
        <v/>
      </c>
    </row>
    <row r="23394" spans="9:9" x14ac:dyDescent="0.25">
      <c r="I23394" t="str">
        <f t="shared" si="397"/>
        <v/>
      </c>
    </row>
    <row r="23395" spans="9:9" x14ac:dyDescent="0.25">
      <c r="I23395" t="str">
        <f t="shared" si="397"/>
        <v/>
      </c>
    </row>
    <row r="23396" spans="9:9" x14ac:dyDescent="0.25">
      <c r="I23396" t="str">
        <f t="shared" si="397"/>
        <v/>
      </c>
    </row>
    <row r="23397" spans="9:9" x14ac:dyDescent="0.25">
      <c r="I23397" t="str">
        <f t="shared" si="397"/>
        <v/>
      </c>
    </row>
    <row r="23398" spans="9:9" x14ac:dyDescent="0.25">
      <c r="I23398" t="str">
        <f t="shared" si="397"/>
        <v/>
      </c>
    </row>
    <row r="23399" spans="9:9" x14ac:dyDescent="0.25">
      <c r="I23399" t="str">
        <f t="shared" si="397"/>
        <v/>
      </c>
    </row>
    <row r="23400" spans="9:9" x14ac:dyDescent="0.25">
      <c r="I23400" t="str">
        <f t="shared" si="397"/>
        <v/>
      </c>
    </row>
    <row r="23401" spans="9:9" x14ac:dyDescent="0.25">
      <c r="I23401" t="str">
        <f t="shared" si="397"/>
        <v/>
      </c>
    </row>
    <row r="23402" spans="9:9" x14ac:dyDescent="0.25">
      <c r="I23402" t="str">
        <f t="shared" si="397"/>
        <v/>
      </c>
    </row>
    <row r="23403" spans="9:9" x14ac:dyDescent="0.25">
      <c r="I23403" t="str">
        <f t="shared" si="397"/>
        <v/>
      </c>
    </row>
    <row r="23404" spans="9:9" x14ac:dyDescent="0.25">
      <c r="I23404" t="str">
        <f t="shared" si="397"/>
        <v/>
      </c>
    </row>
    <row r="23405" spans="9:9" x14ac:dyDescent="0.25">
      <c r="I23405" t="str">
        <f t="shared" si="397"/>
        <v/>
      </c>
    </row>
    <row r="23406" spans="9:9" x14ac:dyDescent="0.25">
      <c r="I23406" t="str">
        <f t="shared" si="397"/>
        <v/>
      </c>
    </row>
    <row r="23407" spans="9:9" x14ac:dyDescent="0.25">
      <c r="I23407" t="str">
        <f t="shared" si="397"/>
        <v/>
      </c>
    </row>
    <row r="23408" spans="9:9" x14ac:dyDescent="0.25">
      <c r="I23408" t="str">
        <f t="shared" si="397"/>
        <v/>
      </c>
    </row>
    <row r="23409" spans="9:9" x14ac:dyDescent="0.25">
      <c r="I23409" t="str">
        <f t="shared" si="397"/>
        <v/>
      </c>
    </row>
    <row r="23410" spans="9:9" x14ac:dyDescent="0.25">
      <c r="I23410" t="str">
        <f t="shared" si="397"/>
        <v/>
      </c>
    </row>
    <row r="23411" spans="9:9" x14ac:dyDescent="0.25">
      <c r="I23411" t="str">
        <f t="shared" si="397"/>
        <v/>
      </c>
    </row>
    <row r="23412" spans="9:9" x14ac:dyDescent="0.25">
      <c r="I23412" t="str">
        <f t="shared" si="397"/>
        <v/>
      </c>
    </row>
    <row r="23413" spans="9:9" x14ac:dyDescent="0.25">
      <c r="I23413" t="str">
        <f t="shared" si="397"/>
        <v/>
      </c>
    </row>
    <row r="23414" spans="9:9" x14ac:dyDescent="0.25">
      <c r="I23414" t="str">
        <f t="shared" si="397"/>
        <v/>
      </c>
    </row>
    <row r="23415" spans="9:9" x14ac:dyDescent="0.25">
      <c r="I23415" t="str">
        <f t="shared" si="397"/>
        <v/>
      </c>
    </row>
    <row r="23416" spans="9:9" x14ac:dyDescent="0.25">
      <c r="I23416" t="str">
        <f t="shared" si="397"/>
        <v/>
      </c>
    </row>
    <row r="23417" spans="9:9" x14ac:dyDescent="0.25">
      <c r="I23417" t="str">
        <f t="shared" si="397"/>
        <v/>
      </c>
    </row>
    <row r="23418" spans="9:9" x14ac:dyDescent="0.25">
      <c r="I23418" t="str">
        <f t="shared" si="397"/>
        <v/>
      </c>
    </row>
    <row r="23419" spans="9:9" x14ac:dyDescent="0.25">
      <c r="I23419" t="str">
        <f t="shared" si="397"/>
        <v/>
      </c>
    </row>
    <row r="23420" spans="9:9" x14ac:dyDescent="0.25">
      <c r="I23420" t="str">
        <f t="shared" si="397"/>
        <v/>
      </c>
    </row>
    <row r="23421" spans="9:9" x14ac:dyDescent="0.25">
      <c r="I23421" t="str">
        <f t="shared" si="397"/>
        <v/>
      </c>
    </row>
    <row r="23422" spans="9:9" x14ac:dyDescent="0.25">
      <c r="I23422" t="str">
        <f t="shared" si="397"/>
        <v/>
      </c>
    </row>
    <row r="23423" spans="9:9" x14ac:dyDescent="0.25">
      <c r="I23423" t="str">
        <f t="shared" si="397"/>
        <v/>
      </c>
    </row>
    <row r="23424" spans="9:9" x14ac:dyDescent="0.25">
      <c r="I23424" t="str">
        <f t="shared" si="397"/>
        <v/>
      </c>
    </row>
    <row r="23425" spans="9:9" x14ac:dyDescent="0.25">
      <c r="I23425" t="str">
        <f t="shared" si="397"/>
        <v/>
      </c>
    </row>
    <row r="23426" spans="9:9" x14ac:dyDescent="0.25">
      <c r="I23426" t="str">
        <f t="shared" si="397"/>
        <v/>
      </c>
    </row>
    <row r="23427" spans="9:9" x14ac:dyDescent="0.25">
      <c r="I23427" t="str">
        <f t="shared" si="397"/>
        <v/>
      </c>
    </row>
    <row r="23428" spans="9:9" x14ac:dyDescent="0.25">
      <c r="I23428" t="str">
        <f t="shared" si="397"/>
        <v/>
      </c>
    </row>
    <row r="23429" spans="9:9" x14ac:dyDescent="0.25">
      <c r="I23429" t="str">
        <f t="shared" si="397"/>
        <v/>
      </c>
    </row>
    <row r="23430" spans="9:9" x14ac:dyDescent="0.25">
      <c r="I23430" t="str">
        <f t="shared" ref="I23430:I23493" si="398">IF(OR(H23430="",H23430="(blank)"),"",1)</f>
        <v/>
      </c>
    </row>
    <row r="23431" spans="9:9" x14ac:dyDescent="0.25">
      <c r="I23431" t="str">
        <f t="shared" si="398"/>
        <v/>
      </c>
    </row>
    <row r="23432" spans="9:9" x14ac:dyDescent="0.25">
      <c r="I23432" t="str">
        <f t="shared" si="398"/>
        <v/>
      </c>
    </row>
    <row r="23433" spans="9:9" x14ac:dyDescent="0.25">
      <c r="I23433" t="str">
        <f t="shared" si="398"/>
        <v/>
      </c>
    </row>
    <row r="23434" spans="9:9" x14ac:dyDescent="0.25">
      <c r="I23434" t="str">
        <f t="shared" si="398"/>
        <v/>
      </c>
    </row>
    <row r="23435" spans="9:9" x14ac:dyDescent="0.25">
      <c r="I23435" t="str">
        <f t="shared" si="398"/>
        <v/>
      </c>
    </row>
    <row r="23436" spans="9:9" x14ac:dyDescent="0.25">
      <c r="I23436" t="str">
        <f t="shared" si="398"/>
        <v/>
      </c>
    </row>
    <row r="23437" spans="9:9" x14ac:dyDescent="0.25">
      <c r="I23437" t="str">
        <f t="shared" si="398"/>
        <v/>
      </c>
    </row>
    <row r="23438" spans="9:9" x14ac:dyDescent="0.25">
      <c r="I23438" t="str">
        <f t="shared" si="398"/>
        <v/>
      </c>
    </row>
    <row r="23439" spans="9:9" x14ac:dyDescent="0.25">
      <c r="I23439" t="str">
        <f t="shared" si="398"/>
        <v/>
      </c>
    </row>
    <row r="23440" spans="9:9" x14ac:dyDescent="0.25">
      <c r="I23440" t="str">
        <f t="shared" si="398"/>
        <v/>
      </c>
    </row>
    <row r="23441" spans="9:9" x14ac:dyDescent="0.25">
      <c r="I23441" t="str">
        <f t="shared" si="398"/>
        <v/>
      </c>
    </row>
    <row r="23442" spans="9:9" x14ac:dyDescent="0.25">
      <c r="I23442" t="str">
        <f t="shared" si="398"/>
        <v/>
      </c>
    </row>
    <row r="23443" spans="9:9" x14ac:dyDescent="0.25">
      <c r="I23443" t="str">
        <f t="shared" si="398"/>
        <v/>
      </c>
    </row>
    <row r="23444" spans="9:9" x14ac:dyDescent="0.25">
      <c r="I23444" t="str">
        <f t="shared" si="398"/>
        <v/>
      </c>
    </row>
    <row r="23445" spans="9:9" x14ac:dyDescent="0.25">
      <c r="I23445" t="str">
        <f t="shared" si="398"/>
        <v/>
      </c>
    </row>
    <row r="23446" spans="9:9" x14ac:dyDescent="0.25">
      <c r="I23446" t="str">
        <f t="shared" si="398"/>
        <v/>
      </c>
    </row>
    <row r="23447" spans="9:9" x14ac:dyDescent="0.25">
      <c r="I23447" t="str">
        <f t="shared" si="398"/>
        <v/>
      </c>
    </row>
    <row r="23448" spans="9:9" x14ac:dyDescent="0.25">
      <c r="I23448" t="str">
        <f t="shared" si="398"/>
        <v/>
      </c>
    </row>
    <row r="23449" spans="9:9" x14ac:dyDescent="0.25">
      <c r="I23449" t="str">
        <f t="shared" si="398"/>
        <v/>
      </c>
    </row>
    <row r="23450" spans="9:9" x14ac:dyDescent="0.25">
      <c r="I23450" t="str">
        <f t="shared" si="398"/>
        <v/>
      </c>
    </row>
    <row r="23451" spans="9:9" x14ac:dyDescent="0.25">
      <c r="I23451" t="str">
        <f t="shared" si="398"/>
        <v/>
      </c>
    </row>
    <row r="23452" spans="9:9" x14ac:dyDescent="0.25">
      <c r="I23452" t="str">
        <f t="shared" si="398"/>
        <v/>
      </c>
    </row>
    <row r="23453" spans="9:9" x14ac:dyDescent="0.25">
      <c r="I23453" t="str">
        <f t="shared" si="398"/>
        <v/>
      </c>
    </row>
    <row r="23454" spans="9:9" x14ac:dyDescent="0.25">
      <c r="I23454" t="str">
        <f t="shared" si="398"/>
        <v/>
      </c>
    </row>
    <row r="23455" spans="9:9" x14ac:dyDescent="0.25">
      <c r="I23455" t="str">
        <f t="shared" si="398"/>
        <v/>
      </c>
    </row>
    <row r="23456" spans="9:9" x14ac:dyDescent="0.25">
      <c r="I23456" t="str">
        <f t="shared" si="398"/>
        <v/>
      </c>
    </row>
    <row r="23457" spans="9:9" x14ac:dyDescent="0.25">
      <c r="I23457" t="str">
        <f t="shared" si="398"/>
        <v/>
      </c>
    </row>
    <row r="23458" spans="9:9" x14ac:dyDescent="0.25">
      <c r="I23458" t="str">
        <f t="shared" si="398"/>
        <v/>
      </c>
    </row>
    <row r="23459" spans="9:9" x14ac:dyDescent="0.25">
      <c r="I23459" t="str">
        <f t="shared" si="398"/>
        <v/>
      </c>
    </row>
    <row r="23460" spans="9:9" x14ac:dyDescent="0.25">
      <c r="I23460" t="str">
        <f t="shared" si="398"/>
        <v/>
      </c>
    </row>
    <row r="23461" spans="9:9" x14ac:dyDescent="0.25">
      <c r="I23461" t="str">
        <f t="shared" si="398"/>
        <v/>
      </c>
    </row>
    <row r="23462" spans="9:9" x14ac:dyDescent="0.25">
      <c r="I23462" t="str">
        <f t="shared" si="398"/>
        <v/>
      </c>
    </row>
    <row r="23463" spans="9:9" x14ac:dyDescent="0.25">
      <c r="I23463" t="str">
        <f t="shared" si="398"/>
        <v/>
      </c>
    </row>
    <row r="23464" spans="9:9" x14ac:dyDescent="0.25">
      <c r="I23464" t="str">
        <f t="shared" si="398"/>
        <v/>
      </c>
    </row>
    <row r="23465" spans="9:9" x14ac:dyDescent="0.25">
      <c r="I23465" t="str">
        <f t="shared" si="398"/>
        <v/>
      </c>
    </row>
    <row r="23466" spans="9:9" x14ac:dyDescent="0.25">
      <c r="I23466" t="str">
        <f t="shared" si="398"/>
        <v/>
      </c>
    </row>
    <row r="23467" spans="9:9" x14ac:dyDescent="0.25">
      <c r="I23467" t="str">
        <f t="shared" si="398"/>
        <v/>
      </c>
    </row>
    <row r="23468" spans="9:9" x14ac:dyDescent="0.25">
      <c r="I23468" t="str">
        <f t="shared" si="398"/>
        <v/>
      </c>
    </row>
    <row r="23469" spans="9:9" x14ac:dyDescent="0.25">
      <c r="I23469" t="str">
        <f t="shared" si="398"/>
        <v/>
      </c>
    </row>
    <row r="23470" spans="9:9" x14ac:dyDescent="0.25">
      <c r="I23470" t="str">
        <f t="shared" si="398"/>
        <v/>
      </c>
    </row>
    <row r="23471" spans="9:9" x14ac:dyDescent="0.25">
      <c r="I23471" t="str">
        <f t="shared" si="398"/>
        <v/>
      </c>
    </row>
    <row r="23472" spans="9:9" x14ac:dyDescent="0.25">
      <c r="I23472" t="str">
        <f t="shared" si="398"/>
        <v/>
      </c>
    </row>
    <row r="23473" spans="9:9" x14ac:dyDescent="0.25">
      <c r="I23473" t="str">
        <f t="shared" si="398"/>
        <v/>
      </c>
    </row>
    <row r="23474" spans="9:9" x14ac:dyDescent="0.25">
      <c r="I23474" t="str">
        <f t="shared" si="398"/>
        <v/>
      </c>
    </row>
    <row r="23475" spans="9:9" x14ac:dyDescent="0.25">
      <c r="I23475" t="str">
        <f t="shared" si="398"/>
        <v/>
      </c>
    </row>
    <row r="23476" spans="9:9" x14ac:dyDescent="0.25">
      <c r="I23476" t="str">
        <f t="shared" si="398"/>
        <v/>
      </c>
    </row>
    <row r="23477" spans="9:9" x14ac:dyDescent="0.25">
      <c r="I23477" t="str">
        <f t="shared" si="398"/>
        <v/>
      </c>
    </row>
    <row r="23478" spans="9:9" x14ac:dyDescent="0.25">
      <c r="I23478" t="str">
        <f t="shared" si="398"/>
        <v/>
      </c>
    </row>
    <row r="23479" spans="9:9" x14ac:dyDescent="0.25">
      <c r="I23479" t="str">
        <f t="shared" si="398"/>
        <v/>
      </c>
    </row>
    <row r="23480" spans="9:9" x14ac:dyDescent="0.25">
      <c r="I23480" t="str">
        <f t="shared" si="398"/>
        <v/>
      </c>
    </row>
    <row r="23481" spans="9:9" x14ac:dyDescent="0.25">
      <c r="I23481" t="str">
        <f t="shared" si="398"/>
        <v/>
      </c>
    </row>
    <row r="23482" spans="9:9" x14ac:dyDescent="0.25">
      <c r="I23482" t="str">
        <f t="shared" si="398"/>
        <v/>
      </c>
    </row>
    <row r="23483" spans="9:9" x14ac:dyDescent="0.25">
      <c r="I23483" t="str">
        <f t="shared" si="398"/>
        <v/>
      </c>
    </row>
    <row r="23484" spans="9:9" x14ac:dyDescent="0.25">
      <c r="I23484" t="str">
        <f t="shared" si="398"/>
        <v/>
      </c>
    </row>
    <row r="23485" spans="9:9" x14ac:dyDescent="0.25">
      <c r="I23485" t="str">
        <f t="shared" si="398"/>
        <v/>
      </c>
    </row>
    <row r="23486" spans="9:9" x14ac:dyDescent="0.25">
      <c r="I23486" t="str">
        <f t="shared" si="398"/>
        <v/>
      </c>
    </row>
    <row r="23487" spans="9:9" x14ac:dyDescent="0.25">
      <c r="I23487" t="str">
        <f t="shared" si="398"/>
        <v/>
      </c>
    </row>
    <row r="23488" spans="9:9" x14ac:dyDescent="0.25">
      <c r="I23488" t="str">
        <f t="shared" si="398"/>
        <v/>
      </c>
    </row>
    <row r="23489" spans="9:9" x14ac:dyDescent="0.25">
      <c r="I23489" t="str">
        <f t="shared" si="398"/>
        <v/>
      </c>
    </row>
    <row r="23490" spans="9:9" x14ac:dyDescent="0.25">
      <c r="I23490" t="str">
        <f t="shared" si="398"/>
        <v/>
      </c>
    </row>
    <row r="23491" spans="9:9" x14ac:dyDescent="0.25">
      <c r="I23491" t="str">
        <f t="shared" si="398"/>
        <v/>
      </c>
    </row>
    <row r="23492" spans="9:9" x14ac:dyDescent="0.25">
      <c r="I23492" t="str">
        <f t="shared" si="398"/>
        <v/>
      </c>
    </row>
    <row r="23493" spans="9:9" x14ac:dyDescent="0.25">
      <c r="I23493" t="str">
        <f t="shared" si="398"/>
        <v/>
      </c>
    </row>
    <row r="23494" spans="9:9" x14ac:dyDescent="0.25">
      <c r="I23494" t="str">
        <f t="shared" ref="I23494:I23557" si="399">IF(OR(H23494="",H23494="(blank)"),"",1)</f>
        <v/>
      </c>
    </row>
    <row r="23495" spans="9:9" x14ac:dyDescent="0.25">
      <c r="I23495" t="str">
        <f t="shared" si="399"/>
        <v/>
      </c>
    </row>
    <row r="23496" spans="9:9" x14ac:dyDescent="0.25">
      <c r="I23496" t="str">
        <f t="shared" si="399"/>
        <v/>
      </c>
    </row>
    <row r="23497" spans="9:9" x14ac:dyDescent="0.25">
      <c r="I23497" t="str">
        <f t="shared" si="399"/>
        <v/>
      </c>
    </row>
    <row r="23498" spans="9:9" x14ac:dyDescent="0.25">
      <c r="I23498" t="str">
        <f t="shared" si="399"/>
        <v/>
      </c>
    </row>
    <row r="23499" spans="9:9" x14ac:dyDescent="0.25">
      <c r="I23499" t="str">
        <f t="shared" si="399"/>
        <v/>
      </c>
    </row>
    <row r="23500" spans="9:9" x14ac:dyDescent="0.25">
      <c r="I23500" t="str">
        <f t="shared" si="399"/>
        <v/>
      </c>
    </row>
    <row r="23501" spans="9:9" x14ac:dyDescent="0.25">
      <c r="I23501" t="str">
        <f t="shared" si="399"/>
        <v/>
      </c>
    </row>
    <row r="23502" spans="9:9" x14ac:dyDescent="0.25">
      <c r="I23502" t="str">
        <f t="shared" si="399"/>
        <v/>
      </c>
    </row>
    <row r="23503" spans="9:9" x14ac:dyDescent="0.25">
      <c r="I23503" t="str">
        <f t="shared" si="399"/>
        <v/>
      </c>
    </row>
    <row r="23504" spans="9:9" x14ac:dyDescent="0.25">
      <c r="I23504" t="str">
        <f t="shared" si="399"/>
        <v/>
      </c>
    </row>
    <row r="23505" spans="9:9" x14ac:dyDescent="0.25">
      <c r="I23505" t="str">
        <f t="shared" si="399"/>
        <v/>
      </c>
    </row>
    <row r="23506" spans="9:9" x14ac:dyDescent="0.25">
      <c r="I23506" t="str">
        <f t="shared" si="399"/>
        <v/>
      </c>
    </row>
    <row r="23507" spans="9:9" x14ac:dyDescent="0.25">
      <c r="I23507" t="str">
        <f t="shared" si="399"/>
        <v/>
      </c>
    </row>
    <row r="23508" spans="9:9" x14ac:dyDescent="0.25">
      <c r="I23508" t="str">
        <f t="shared" si="399"/>
        <v/>
      </c>
    </row>
    <row r="23509" spans="9:9" x14ac:dyDescent="0.25">
      <c r="I23509" t="str">
        <f t="shared" si="399"/>
        <v/>
      </c>
    </row>
    <row r="23510" spans="9:9" x14ac:dyDescent="0.25">
      <c r="I23510" t="str">
        <f t="shared" si="399"/>
        <v/>
      </c>
    </row>
    <row r="23511" spans="9:9" x14ac:dyDescent="0.25">
      <c r="I23511" t="str">
        <f t="shared" si="399"/>
        <v/>
      </c>
    </row>
    <row r="23512" spans="9:9" x14ac:dyDescent="0.25">
      <c r="I23512" t="str">
        <f t="shared" si="399"/>
        <v/>
      </c>
    </row>
    <row r="23513" spans="9:9" x14ac:dyDescent="0.25">
      <c r="I23513" t="str">
        <f t="shared" si="399"/>
        <v/>
      </c>
    </row>
    <row r="23514" spans="9:9" x14ac:dyDescent="0.25">
      <c r="I23514" t="str">
        <f t="shared" si="399"/>
        <v/>
      </c>
    </row>
    <row r="23515" spans="9:9" x14ac:dyDescent="0.25">
      <c r="I23515" t="str">
        <f t="shared" si="399"/>
        <v/>
      </c>
    </row>
    <row r="23516" spans="9:9" x14ac:dyDescent="0.25">
      <c r="I23516" t="str">
        <f t="shared" si="399"/>
        <v/>
      </c>
    </row>
    <row r="23517" spans="9:9" x14ac:dyDescent="0.25">
      <c r="I23517" t="str">
        <f t="shared" si="399"/>
        <v/>
      </c>
    </row>
    <row r="23518" spans="9:9" x14ac:dyDescent="0.25">
      <c r="I23518" t="str">
        <f t="shared" si="399"/>
        <v/>
      </c>
    </row>
    <row r="23519" spans="9:9" x14ac:dyDescent="0.25">
      <c r="I23519" t="str">
        <f t="shared" si="399"/>
        <v/>
      </c>
    </row>
    <row r="23520" spans="9:9" x14ac:dyDescent="0.25">
      <c r="I23520" t="str">
        <f t="shared" si="399"/>
        <v/>
      </c>
    </row>
    <row r="23521" spans="9:9" x14ac:dyDescent="0.25">
      <c r="I23521" t="str">
        <f t="shared" si="399"/>
        <v/>
      </c>
    </row>
    <row r="23522" spans="9:9" x14ac:dyDescent="0.25">
      <c r="I23522" t="str">
        <f t="shared" si="399"/>
        <v/>
      </c>
    </row>
    <row r="23523" spans="9:9" x14ac:dyDescent="0.25">
      <c r="I23523" t="str">
        <f t="shared" si="399"/>
        <v/>
      </c>
    </row>
    <row r="23524" spans="9:9" x14ac:dyDescent="0.25">
      <c r="I23524" t="str">
        <f t="shared" si="399"/>
        <v/>
      </c>
    </row>
    <row r="23525" spans="9:9" x14ac:dyDescent="0.25">
      <c r="I23525" t="str">
        <f t="shared" si="399"/>
        <v/>
      </c>
    </row>
    <row r="23526" spans="9:9" x14ac:dyDescent="0.25">
      <c r="I23526" t="str">
        <f t="shared" si="399"/>
        <v/>
      </c>
    </row>
    <row r="23527" spans="9:9" x14ac:dyDescent="0.25">
      <c r="I23527" t="str">
        <f t="shared" si="399"/>
        <v/>
      </c>
    </row>
    <row r="23528" spans="9:9" x14ac:dyDescent="0.25">
      <c r="I23528" t="str">
        <f t="shared" si="399"/>
        <v/>
      </c>
    </row>
    <row r="23529" spans="9:9" x14ac:dyDescent="0.25">
      <c r="I23529" t="str">
        <f t="shared" si="399"/>
        <v/>
      </c>
    </row>
    <row r="23530" spans="9:9" x14ac:dyDescent="0.25">
      <c r="I23530" t="str">
        <f t="shared" si="399"/>
        <v/>
      </c>
    </row>
    <row r="23531" spans="9:9" x14ac:dyDescent="0.25">
      <c r="I23531" t="str">
        <f t="shared" si="399"/>
        <v/>
      </c>
    </row>
    <row r="23532" spans="9:9" x14ac:dyDescent="0.25">
      <c r="I23532" t="str">
        <f t="shared" si="399"/>
        <v/>
      </c>
    </row>
    <row r="23533" spans="9:9" x14ac:dyDescent="0.25">
      <c r="I23533" t="str">
        <f t="shared" si="399"/>
        <v/>
      </c>
    </row>
    <row r="23534" spans="9:9" x14ac:dyDescent="0.25">
      <c r="I23534" t="str">
        <f t="shared" si="399"/>
        <v/>
      </c>
    </row>
    <row r="23535" spans="9:9" x14ac:dyDescent="0.25">
      <c r="I23535" t="str">
        <f t="shared" si="399"/>
        <v/>
      </c>
    </row>
    <row r="23536" spans="9:9" x14ac:dyDescent="0.25">
      <c r="I23536" t="str">
        <f t="shared" si="399"/>
        <v/>
      </c>
    </row>
    <row r="23537" spans="9:9" x14ac:dyDescent="0.25">
      <c r="I23537" t="str">
        <f t="shared" si="399"/>
        <v/>
      </c>
    </row>
    <row r="23538" spans="9:9" x14ac:dyDescent="0.25">
      <c r="I23538" t="str">
        <f t="shared" si="399"/>
        <v/>
      </c>
    </row>
    <row r="23539" spans="9:9" x14ac:dyDescent="0.25">
      <c r="I23539" t="str">
        <f t="shared" si="399"/>
        <v/>
      </c>
    </row>
    <row r="23540" spans="9:9" x14ac:dyDescent="0.25">
      <c r="I23540" t="str">
        <f t="shared" si="399"/>
        <v/>
      </c>
    </row>
    <row r="23541" spans="9:9" x14ac:dyDescent="0.25">
      <c r="I23541" t="str">
        <f t="shared" si="399"/>
        <v/>
      </c>
    </row>
    <row r="23542" spans="9:9" x14ac:dyDescent="0.25">
      <c r="I23542" t="str">
        <f t="shared" si="399"/>
        <v/>
      </c>
    </row>
    <row r="23543" spans="9:9" x14ac:dyDescent="0.25">
      <c r="I23543" t="str">
        <f t="shared" si="399"/>
        <v/>
      </c>
    </row>
    <row r="23544" spans="9:9" x14ac:dyDescent="0.25">
      <c r="I23544" t="str">
        <f t="shared" si="399"/>
        <v/>
      </c>
    </row>
    <row r="23545" spans="9:9" x14ac:dyDescent="0.25">
      <c r="I23545" t="str">
        <f t="shared" si="399"/>
        <v/>
      </c>
    </row>
    <row r="23546" spans="9:9" x14ac:dyDescent="0.25">
      <c r="I23546" t="str">
        <f t="shared" si="399"/>
        <v/>
      </c>
    </row>
    <row r="23547" spans="9:9" x14ac:dyDescent="0.25">
      <c r="I23547" t="str">
        <f t="shared" si="399"/>
        <v/>
      </c>
    </row>
    <row r="23548" spans="9:9" x14ac:dyDescent="0.25">
      <c r="I23548" t="str">
        <f t="shared" si="399"/>
        <v/>
      </c>
    </row>
    <row r="23549" spans="9:9" x14ac:dyDescent="0.25">
      <c r="I23549" t="str">
        <f t="shared" si="399"/>
        <v/>
      </c>
    </row>
    <row r="23550" spans="9:9" x14ac:dyDescent="0.25">
      <c r="I23550" t="str">
        <f t="shared" si="399"/>
        <v/>
      </c>
    </row>
    <row r="23551" spans="9:9" x14ac:dyDescent="0.25">
      <c r="I23551" t="str">
        <f t="shared" si="399"/>
        <v/>
      </c>
    </row>
    <row r="23552" spans="9:9" x14ac:dyDescent="0.25">
      <c r="I23552" t="str">
        <f t="shared" si="399"/>
        <v/>
      </c>
    </row>
    <row r="23553" spans="9:9" x14ac:dyDescent="0.25">
      <c r="I23553" t="str">
        <f t="shared" si="399"/>
        <v/>
      </c>
    </row>
    <row r="23554" spans="9:9" x14ac:dyDescent="0.25">
      <c r="I23554" t="str">
        <f t="shared" si="399"/>
        <v/>
      </c>
    </row>
    <row r="23555" spans="9:9" x14ac:dyDescent="0.25">
      <c r="I23555" t="str">
        <f t="shared" si="399"/>
        <v/>
      </c>
    </row>
    <row r="23556" spans="9:9" x14ac:dyDescent="0.25">
      <c r="I23556" t="str">
        <f t="shared" si="399"/>
        <v/>
      </c>
    </row>
    <row r="23557" spans="9:9" x14ac:dyDescent="0.25">
      <c r="I23557" t="str">
        <f t="shared" si="399"/>
        <v/>
      </c>
    </row>
    <row r="23558" spans="9:9" x14ac:dyDescent="0.25">
      <c r="I23558" t="str">
        <f t="shared" ref="I23558:I23621" si="400">IF(OR(H23558="",H23558="(blank)"),"",1)</f>
        <v/>
      </c>
    </row>
    <row r="23559" spans="9:9" x14ac:dyDescent="0.25">
      <c r="I23559" t="str">
        <f t="shared" si="400"/>
        <v/>
      </c>
    </row>
    <row r="23560" spans="9:9" x14ac:dyDescent="0.25">
      <c r="I23560" t="str">
        <f t="shared" si="400"/>
        <v/>
      </c>
    </row>
    <row r="23561" spans="9:9" x14ac:dyDescent="0.25">
      <c r="I23561" t="str">
        <f t="shared" si="400"/>
        <v/>
      </c>
    </row>
    <row r="23562" spans="9:9" x14ac:dyDescent="0.25">
      <c r="I23562" t="str">
        <f t="shared" si="400"/>
        <v/>
      </c>
    </row>
    <row r="23563" spans="9:9" x14ac:dyDescent="0.25">
      <c r="I23563" t="str">
        <f t="shared" si="400"/>
        <v/>
      </c>
    </row>
    <row r="23564" spans="9:9" x14ac:dyDescent="0.25">
      <c r="I23564" t="str">
        <f t="shared" si="400"/>
        <v/>
      </c>
    </row>
    <row r="23565" spans="9:9" x14ac:dyDescent="0.25">
      <c r="I23565" t="str">
        <f t="shared" si="400"/>
        <v/>
      </c>
    </row>
    <row r="23566" spans="9:9" x14ac:dyDescent="0.25">
      <c r="I23566" t="str">
        <f t="shared" si="400"/>
        <v/>
      </c>
    </row>
    <row r="23567" spans="9:9" x14ac:dyDescent="0.25">
      <c r="I23567" t="str">
        <f t="shared" si="400"/>
        <v/>
      </c>
    </row>
    <row r="23568" spans="9:9" x14ac:dyDescent="0.25">
      <c r="I23568" t="str">
        <f t="shared" si="400"/>
        <v/>
      </c>
    </row>
    <row r="23569" spans="9:9" x14ac:dyDescent="0.25">
      <c r="I23569" t="str">
        <f t="shared" si="400"/>
        <v/>
      </c>
    </row>
    <row r="23570" spans="9:9" x14ac:dyDescent="0.25">
      <c r="I23570" t="str">
        <f t="shared" si="400"/>
        <v/>
      </c>
    </row>
    <row r="23571" spans="9:9" x14ac:dyDescent="0.25">
      <c r="I23571" t="str">
        <f t="shared" si="400"/>
        <v/>
      </c>
    </row>
    <row r="23572" spans="9:9" x14ac:dyDescent="0.25">
      <c r="I23572" t="str">
        <f t="shared" si="400"/>
        <v/>
      </c>
    </row>
    <row r="23573" spans="9:9" x14ac:dyDescent="0.25">
      <c r="I23573" t="str">
        <f t="shared" si="400"/>
        <v/>
      </c>
    </row>
    <row r="23574" spans="9:9" x14ac:dyDescent="0.25">
      <c r="I23574" t="str">
        <f t="shared" si="400"/>
        <v/>
      </c>
    </row>
    <row r="23575" spans="9:9" x14ac:dyDescent="0.25">
      <c r="I23575" t="str">
        <f t="shared" si="400"/>
        <v/>
      </c>
    </row>
    <row r="23576" spans="9:9" x14ac:dyDescent="0.25">
      <c r="I23576" t="str">
        <f t="shared" si="400"/>
        <v/>
      </c>
    </row>
    <row r="23577" spans="9:9" x14ac:dyDescent="0.25">
      <c r="I23577" t="str">
        <f t="shared" si="400"/>
        <v/>
      </c>
    </row>
    <row r="23578" spans="9:9" x14ac:dyDescent="0.25">
      <c r="I23578" t="str">
        <f t="shared" si="400"/>
        <v/>
      </c>
    </row>
    <row r="23579" spans="9:9" x14ac:dyDescent="0.25">
      <c r="I23579" t="str">
        <f t="shared" si="400"/>
        <v/>
      </c>
    </row>
    <row r="23580" spans="9:9" x14ac:dyDescent="0.25">
      <c r="I23580" t="str">
        <f t="shared" si="400"/>
        <v/>
      </c>
    </row>
    <row r="23581" spans="9:9" x14ac:dyDescent="0.25">
      <c r="I23581" t="str">
        <f t="shared" si="400"/>
        <v/>
      </c>
    </row>
    <row r="23582" spans="9:9" x14ac:dyDescent="0.25">
      <c r="I23582" t="str">
        <f t="shared" si="400"/>
        <v/>
      </c>
    </row>
    <row r="23583" spans="9:9" x14ac:dyDescent="0.25">
      <c r="I23583" t="str">
        <f t="shared" si="400"/>
        <v/>
      </c>
    </row>
    <row r="23584" spans="9:9" x14ac:dyDescent="0.25">
      <c r="I23584" t="str">
        <f t="shared" si="400"/>
        <v/>
      </c>
    </row>
    <row r="23585" spans="9:9" x14ac:dyDescent="0.25">
      <c r="I23585" t="str">
        <f t="shared" si="400"/>
        <v/>
      </c>
    </row>
    <row r="23586" spans="9:9" x14ac:dyDescent="0.25">
      <c r="I23586" t="str">
        <f t="shared" si="400"/>
        <v/>
      </c>
    </row>
    <row r="23587" spans="9:9" x14ac:dyDescent="0.25">
      <c r="I23587" t="str">
        <f t="shared" si="400"/>
        <v/>
      </c>
    </row>
    <row r="23588" spans="9:9" x14ac:dyDescent="0.25">
      <c r="I23588" t="str">
        <f t="shared" si="400"/>
        <v/>
      </c>
    </row>
    <row r="23589" spans="9:9" x14ac:dyDescent="0.25">
      <c r="I23589" t="str">
        <f t="shared" si="400"/>
        <v/>
      </c>
    </row>
    <row r="23590" spans="9:9" x14ac:dyDescent="0.25">
      <c r="I23590" t="str">
        <f t="shared" si="400"/>
        <v/>
      </c>
    </row>
    <row r="23591" spans="9:9" x14ac:dyDescent="0.25">
      <c r="I23591" t="str">
        <f t="shared" si="400"/>
        <v/>
      </c>
    </row>
    <row r="23592" spans="9:9" x14ac:dyDescent="0.25">
      <c r="I23592" t="str">
        <f t="shared" si="400"/>
        <v/>
      </c>
    </row>
    <row r="23593" spans="9:9" x14ac:dyDescent="0.25">
      <c r="I23593" t="str">
        <f t="shared" si="400"/>
        <v/>
      </c>
    </row>
    <row r="23594" spans="9:9" x14ac:dyDescent="0.25">
      <c r="I23594" t="str">
        <f t="shared" si="400"/>
        <v/>
      </c>
    </row>
    <row r="23595" spans="9:9" x14ac:dyDescent="0.25">
      <c r="I23595" t="str">
        <f t="shared" si="400"/>
        <v/>
      </c>
    </row>
    <row r="23596" spans="9:9" x14ac:dyDescent="0.25">
      <c r="I23596" t="str">
        <f t="shared" si="400"/>
        <v/>
      </c>
    </row>
    <row r="23597" spans="9:9" x14ac:dyDescent="0.25">
      <c r="I23597" t="str">
        <f t="shared" si="400"/>
        <v/>
      </c>
    </row>
    <row r="23598" spans="9:9" x14ac:dyDescent="0.25">
      <c r="I23598" t="str">
        <f t="shared" si="400"/>
        <v/>
      </c>
    </row>
    <row r="23599" spans="9:9" x14ac:dyDescent="0.25">
      <c r="I23599" t="str">
        <f t="shared" si="400"/>
        <v/>
      </c>
    </row>
    <row r="23600" spans="9:9" x14ac:dyDescent="0.25">
      <c r="I23600" t="str">
        <f t="shared" si="400"/>
        <v/>
      </c>
    </row>
    <row r="23601" spans="9:9" x14ac:dyDescent="0.25">
      <c r="I23601" t="str">
        <f t="shared" si="400"/>
        <v/>
      </c>
    </row>
    <row r="23602" spans="9:9" x14ac:dyDescent="0.25">
      <c r="I23602" t="str">
        <f t="shared" si="400"/>
        <v/>
      </c>
    </row>
    <row r="23603" spans="9:9" x14ac:dyDescent="0.25">
      <c r="I23603" t="str">
        <f t="shared" si="400"/>
        <v/>
      </c>
    </row>
    <row r="23604" spans="9:9" x14ac:dyDescent="0.25">
      <c r="I23604" t="str">
        <f t="shared" si="400"/>
        <v/>
      </c>
    </row>
    <row r="23605" spans="9:9" x14ac:dyDescent="0.25">
      <c r="I23605" t="str">
        <f t="shared" si="400"/>
        <v/>
      </c>
    </row>
    <row r="23606" spans="9:9" x14ac:dyDescent="0.25">
      <c r="I23606" t="str">
        <f t="shared" si="400"/>
        <v/>
      </c>
    </row>
    <row r="23607" spans="9:9" x14ac:dyDescent="0.25">
      <c r="I23607" t="str">
        <f t="shared" si="400"/>
        <v/>
      </c>
    </row>
    <row r="23608" spans="9:9" x14ac:dyDescent="0.25">
      <c r="I23608" t="str">
        <f t="shared" si="400"/>
        <v/>
      </c>
    </row>
    <row r="23609" spans="9:9" x14ac:dyDescent="0.25">
      <c r="I23609" t="str">
        <f t="shared" si="400"/>
        <v/>
      </c>
    </row>
    <row r="23610" spans="9:9" x14ac:dyDescent="0.25">
      <c r="I23610" t="str">
        <f t="shared" si="400"/>
        <v/>
      </c>
    </row>
    <row r="23611" spans="9:9" x14ac:dyDescent="0.25">
      <c r="I23611" t="str">
        <f t="shared" si="400"/>
        <v/>
      </c>
    </row>
    <row r="23612" spans="9:9" x14ac:dyDescent="0.25">
      <c r="I23612" t="str">
        <f t="shared" si="400"/>
        <v/>
      </c>
    </row>
    <row r="23613" spans="9:9" x14ac:dyDescent="0.25">
      <c r="I23613" t="str">
        <f t="shared" si="400"/>
        <v/>
      </c>
    </row>
    <row r="23614" spans="9:9" x14ac:dyDescent="0.25">
      <c r="I23614" t="str">
        <f t="shared" si="400"/>
        <v/>
      </c>
    </row>
    <row r="23615" spans="9:9" x14ac:dyDescent="0.25">
      <c r="I23615" t="str">
        <f t="shared" si="400"/>
        <v/>
      </c>
    </row>
    <row r="23616" spans="9:9" x14ac:dyDescent="0.25">
      <c r="I23616" t="str">
        <f t="shared" si="400"/>
        <v/>
      </c>
    </row>
    <row r="23617" spans="9:9" x14ac:dyDescent="0.25">
      <c r="I23617" t="str">
        <f t="shared" si="400"/>
        <v/>
      </c>
    </row>
    <row r="23618" spans="9:9" x14ac:dyDescent="0.25">
      <c r="I23618" t="str">
        <f t="shared" si="400"/>
        <v/>
      </c>
    </row>
    <row r="23619" spans="9:9" x14ac:dyDescent="0.25">
      <c r="I23619" t="str">
        <f t="shared" si="400"/>
        <v/>
      </c>
    </row>
    <row r="23620" spans="9:9" x14ac:dyDescent="0.25">
      <c r="I23620" t="str">
        <f t="shared" si="400"/>
        <v/>
      </c>
    </row>
    <row r="23621" spans="9:9" x14ac:dyDescent="0.25">
      <c r="I23621" t="str">
        <f t="shared" si="400"/>
        <v/>
      </c>
    </row>
    <row r="23622" spans="9:9" x14ac:dyDescent="0.25">
      <c r="I23622" t="str">
        <f t="shared" ref="I23622:I23685" si="401">IF(OR(H23622="",H23622="(blank)"),"",1)</f>
        <v/>
      </c>
    </row>
    <row r="23623" spans="9:9" x14ac:dyDescent="0.25">
      <c r="I23623" t="str">
        <f t="shared" si="401"/>
        <v/>
      </c>
    </row>
    <row r="23624" spans="9:9" x14ac:dyDescent="0.25">
      <c r="I23624" t="str">
        <f t="shared" si="401"/>
        <v/>
      </c>
    </row>
    <row r="23625" spans="9:9" x14ac:dyDescent="0.25">
      <c r="I23625" t="str">
        <f t="shared" si="401"/>
        <v/>
      </c>
    </row>
    <row r="23626" spans="9:9" x14ac:dyDescent="0.25">
      <c r="I23626" t="str">
        <f t="shared" si="401"/>
        <v/>
      </c>
    </row>
    <row r="23627" spans="9:9" x14ac:dyDescent="0.25">
      <c r="I23627" t="str">
        <f t="shared" si="401"/>
        <v/>
      </c>
    </row>
    <row r="23628" spans="9:9" x14ac:dyDescent="0.25">
      <c r="I23628" t="str">
        <f t="shared" si="401"/>
        <v/>
      </c>
    </row>
    <row r="23629" spans="9:9" x14ac:dyDescent="0.25">
      <c r="I23629" t="str">
        <f t="shared" si="401"/>
        <v/>
      </c>
    </row>
    <row r="23630" spans="9:9" x14ac:dyDescent="0.25">
      <c r="I23630" t="str">
        <f t="shared" si="401"/>
        <v/>
      </c>
    </row>
    <row r="23631" spans="9:9" x14ac:dyDescent="0.25">
      <c r="I23631" t="str">
        <f t="shared" si="401"/>
        <v/>
      </c>
    </row>
    <row r="23632" spans="9:9" x14ac:dyDescent="0.25">
      <c r="I23632" t="str">
        <f t="shared" si="401"/>
        <v/>
      </c>
    </row>
    <row r="23633" spans="9:9" x14ac:dyDescent="0.25">
      <c r="I23633" t="str">
        <f t="shared" si="401"/>
        <v/>
      </c>
    </row>
    <row r="23634" spans="9:9" x14ac:dyDescent="0.25">
      <c r="I23634" t="str">
        <f t="shared" si="401"/>
        <v/>
      </c>
    </row>
    <row r="23635" spans="9:9" x14ac:dyDescent="0.25">
      <c r="I23635" t="str">
        <f t="shared" si="401"/>
        <v/>
      </c>
    </row>
    <row r="23636" spans="9:9" x14ac:dyDescent="0.25">
      <c r="I23636" t="str">
        <f t="shared" si="401"/>
        <v/>
      </c>
    </row>
    <row r="23637" spans="9:9" x14ac:dyDescent="0.25">
      <c r="I23637" t="str">
        <f t="shared" si="401"/>
        <v/>
      </c>
    </row>
    <row r="23638" spans="9:9" x14ac:dyDescent="0.25">
      <c r="I23638" t="str">
        <f t="shared" si="401"/>
        <v/>
      </c>
    </row>
    <row r="23639" spans="9:9" x14ac:dyDescent="0.25">
      <c r="I23639" t="str">
        <f t="shared" si="401"/>
        <v/>
      </c>
    </row>
    <row r="23640" spans="9:9" x14ac:dyDescent="0.25">
      <c r="I23640" t="str">
        <f t="shared" si="401"/>
        <v/>
      </c>
    </row>
    <row r="23641" spans="9:9" x14ac:dyDescent="0.25">
      <c r="I23641" t="str">
        <f t="shared" si="401"/>
        <v/>
      </c>
    </row>
    <row r="23642" spans="9:9" x14ac:dyDescent="0.25">
      <c r="I23642" t="str">
        <f t="shared" si="401"/>
        <v/>
      </c>
    </row>
    <row r="23643" spans="9:9" x14ac:dyDescent="0.25">
      <c r="I23643" t="str">
        <f t="shared" si="401"/>
        <v/>
      </c>
    </row>
    <row r="23644" spans="9:9" x14ac:dyDescent="0.25">
      <c r="I23644" t="str">
        <f t="shared" si="401"/>
        <v/>
      </c>
    </row>
    <row r="23645" spans="9:9" x14ac:dyDescent="0.25">
      <c r="I23645" t="str">
        <f t="shared" si="401"/>
        <v/>
      </c>
    </row>
    <row r="23646" spans="9:9" x14ac:dyDescent="0.25">
      <c r="I23646" t="str">
        <f t="shared" si="401"/>
        <v/>
      </c>
    </row>
    <row r="23647" spans="9:9" x14ac:dyDescent="0.25">
      <c r="I23647" t="str">
        <f t="shared" si="401"/>
        <v/>
      </c>
    </row>
    <row r="23648" spans="9:9" x14ac:dyDescent="0.25">
      <c r="I23648" t="str">
        <f t="shared" si="401"/>
        <v/>
      </c>
    </row>
    <row r="23649" spans="9:9" x14ac:dyDescent="0.25">
      <c r="I23649" t="str">
        <f t="shared" si="401"/>
        <v/>
      </c>
    </row>
    <row r="23650" spans="9:9" x14ac:dyDescent="0.25">
      <c r="I23650" t="str">
        <f t="shared" si="401"/>
        <v/>
      </c>
    </row>
    <row r="23651" spans="9:9" x14ac:dyDescent="0.25">
      <c r="I23651" t="str">
        <f t="shared" si="401"/>
        <v/>
      </c>
    </row>
    <row r="23652" spans="9:9" x14ac:dyDescent="0.25">
      <c r="I23652" t="str">
        <f t="shared" si="401"/>
        <v/>
      </c>
    </row>
    <row r="23653" spans="9:9" x14ac:dyDescent="0.25">
      <c r="I23653" t="str">
        <f t="shared" si="401"/>
        <v/>
      </c>
    </row>
    <row r="23654" spans="9:9" x14ac:dyDescent="0.25">
      <c r="I23654" t="str">
        <f t="shared" si="401"/>
        <v/>
      </c>
    </row>
    <row r="23655" spans="9:9" x14ac:dyDescent="0.25">
      <c r="I23655" t="str">
        <f t="shared" si="401"/>
        <v/>
      </c>
    </row>
    <row r="23656" spans="9:9" x14ac:dyDescent="0.25">
      <c r="I23656" t="str">
        <f t="shared" si="401"/>
        <v/>
      </c>
    </row>
    <row r="23657" spans="9:9" x14ac:dyDescent="0.25">
      <c r="I23657" t="str">
        <f t="shared" si="401"/>
        <v/>
      </c>
    </row>
    <row r="23658" spans="9:9" x14ac:dyDescent="0.25">
      <c r="I23658" t="str">
        <f t="shared" si="401"/>
        <v/>
      </c>
    </row>
    <row r="23659" spans="9:9" x14ac:dyDescent="0.25">
      <c r="I23659" t="str">
        <f t="shared" si="401"/>
        <v/>
      </c>
    </row>
    <row r="23660" spans="9:9" x14ac:dyDescent="0.25">
      <c r="I23660" t="str">
        <f t="shared" si="401"/>
        <v/>
      </c>
    </row>
    <row r="23661" spans="9:9" x14ac:dyDescent="0.25">
      <c r="I23661" t="str">
        <f t="shared" si="401"/>
        <v/>
      </c>
    </row>
    <row r="23662" spans="9:9" x14ac:dyDescent="0.25">
      <c r="I23662" t="str">
        <f t="shared" si="401"/>
        <v/>
      </c>
    </row>
    <row r="23663" spans="9:9" x14ac:dyDescent="0.25">
      <c r="I23663" t="str">
        <f t="shared" si="401"/>
        <v/>
      </c>
    </row>
    <row r="23664" spans="9:9" x14ac:dyDescent="0.25">
      <c r="I23664" t="str">
        <f t="shared" si="401"/>
        <v/>
      </c>
    </row>
    <row r="23665" spans="9:9" x14ac:dyDescent="0.25">
      <c r="I23665" t="str">
        <f t="shared" si="401"/>
        <v/>
      </c>
    </row>
    <row r="23666" spans="9:9" x14ac:dyDescent="0.25">
      <c r="I23666" t="str">
        <f t="shared" si="401"/>
        <v/>
      </c>
    </row>
    <row r="23667" spans="9:9" x14ac:dyDescent="0.25">
      <c r="I23667" t="str">
        <f t="shared" si="401"/>
        <v/>
      </c>
    </row>
    <row r="23668" spans="9:9" x14ac:dyDescent="0.25">
      <c r="I23668" t="str">
        <f t="shared" si="401"/>
        <v/>
      </c>
    </row>
    <row r="23669" spans="9:9" x14ac:dyDescent="0.25">
      <c r="I23669" t="str">
        <f t="shared" si="401"/>
        <v/>
      </c>
    </row>
    <row r="23670" spans="9:9" x14ac:dyDescent="0.25">
      <c r="I23670" t="str">
        <f t="shared" si="401"/>
        <v/>
      </c>
    </row>
    <row r="23671" spans="9:9" x14ac:dyDescent="0.25">
      <c r="I23671" t="str">
        <f t="shared" si="401"/>
        <v/>
      </c>
    </row>
    <row r="23672" spans="9:9" x14ac:dyDescent="0.25">
      <c r="I23672" t="str">
        <f t="shared" si="401"/>
        <v/>
      </c>
    </row>
    <row r="23673" spans="9:9" x14ac:dyDescent="0.25">
      <c r="I23673" t="str">
        <f t="shared" si="401"/>
        <v/>
      </c>
    </row>
    <row r="23674" spans="9:9" x14ac:dyDescent="0.25">
      <c r="I23674" t="str">
        <f t="shared" si="401"/>
        <v/>
      </c>
    </row>
    <row r="23675" spans="9:9" x14ac:dyDescent="0.25">
      <c r="I23675" t="str">
        <f t="shared" si="401"/>
        <v/>
      </c>
    </row>
    <row r="23676" spans="9:9" x14ac:dyDescent="0.25">
      <c r="I23676" t="str">
        <f t="shared" si="401"/>
        <v/>
      </c>
    </row>
    <row r="23677" spans="9:9" x14ac:dyDescent="0.25">
      <c r="I23677" t="str">
        <f t="shared" si="401"/>
        <v/>
      </c>
    </row>
    <row r="23678" spans="9:9" x14ac:dyDescent="0.25">
      <c r="I23678" t="str">
        <f t="shared" si="401"/>
        <v/>
      </c>
    </row>
    <row r="23679" spans="9:9" x14ac:dyDescent="0.25">
      <c r="I23679" t="str">
        <f t="shared" si="401"/>
        <v/>
      </c>
    </row>
    <row r="23680" spans="9:9" x14ac:dyDescent="0.25">
      <c r="I23680" t="str">
        <f t="shared" si="401"/>
        <v/>
      </c>
    </row>
    <row r="23681" spans="9:9" x14ac:dyDescent="0.25">
      <c r="I23681" t="str">
        <f t="shared" si="401"/>
        <v/>
      </c>
    </row>
    <row r="23682" spans="9:9" x14ac:dyDescent="0.25">
      <c r="I23682" t="str">
        <f t="shared" si="401"/>
        <v/>
      </c>
    </row>
    <row r="23683" spans="9:9" x14ac:dyDescent="0.25">
      <c r="I23683" t="str">
        <f t="shared" si="401"/>
        <v/>
      </c>
    </row>
    <row r="23684" spans="9:9" x14ac:dyDescent="0.25">
      <c r="I23684" t="str">
        <f t="shared" si="401"/>
        <v/>
      </c>
    </row>
    <row r="23685" spans="9:9" x14ac:dyDescent="0.25">
      <c r="I23685" t="str">
        <f t="shared" si="401"/>
        <v/>
      </c>
    </row>
    <row r="23686" spans="9:9" x14ac:dyDescent="0.25">
      <c r="I23686" t="str">
        <f t="shared" ref="I23686:I23749" si="402">IF(OR(H23686="",H23686="(blank)"),"",1)</f>
        <v/>
      </c>
    </row>
    <row r="23687" spans="9:9" x14ac:dyDescent="0.25">
      <c r="I23687" t="str">
        <f t="shared" si="402"/>
        <v/>
      </c>
    </row>
    <row r="23688" spans="9:9" x14ac:dyDescent="0.25">
      <c r="I23688" t="str">
        <f t="shared" si="402"/>
        <v/>
      </c>
    </row>
    <row r="23689" spans="9:9" x14ac:dyDescent="0.25">
      <c r="I23689" t="str">
        <f t="shared" si="402"/>
        <v/>
      </c>
    </row>
    <row r="23690" spans="9:9" x14ac:dyDescent="0.25">
      <c r="I23690" t="str">
        <f t="shared" si="402"/>
        <v/>
      </c>
    </row>
    <row r="23691" spans="9:9" x14ac:dyDescent="0.25">
      <c r="I23691" t="str">
        <f t="shared" si="402"/>
        <v/>
      </c>
    </row>
    <row r="23692" spans="9:9" x14ac:dyDescent="0.25">
      <c r="I23692" t="str">
        <f t="shared" si="402"/>
        <v/>
      </c>
    </row>
    <row r="23693" spans="9:9" x14ac:dyDescent="0.25">
      <c r="I23693" t="str">
        <f t="shared" si="402"/>
        <v/>
      </c>
    </row>
    <row r="23694" spans="9:9" x14ac:dyDescent="0.25">
      <c r="I23694" t="str">
        <f t="shared" si="402"/>
        <v/>
      </c>
    </row>
    <row r="23695" spans="9:9" x14ac:dyDescent="0.25">
      <c r="I23695" t="str">
        <f t="shared" si="402"/>
        <v/>
      </c>
    </row>
    <row r="23696" spans="9:9" x14ac:dyDescent="0.25">
      <c r="I23696" t="str">
        <f t="shared" si="402"/>
        <v/>
      </c>
    </row>
    <row r="23697" spans="9:9" x14ac:dyDescent="0.25">
      <c r="I23697" t="str">
        <f t="shared" si="402"/>
        <v/>
      </c>
    </row>
    <row r="23698" spans="9:9" x14ac:dyDescent="0.25">
      <c r="I23698" t="str">
        <f t="shared" si="402"/>
        <v/>
      </c>
    </row>
    <row r="23699" spans="9:9" x14ac:dyDescent="0.25">
      <c r="I23699" t="str">
        <f t="shared" si="402"/>
        <v/>
      </c>
    </row>
    <row r="23700" spans="9:9" x14ac:dyDescent="0.25">
      <c r="I23700" t="str">
        <f t="shared" si="402"/>
        <v/>
      </c>
    </row>
    <row r="23701" spans="9:9" x14ac:dyDescent="0.25">
      <c r="I23701" t="str">
        <f t="shared" si="402"/>
        <v/>
      </c>
    </row>
    <row r="23702" spans="9:9" x14ac:dyDescent="0.25">
      <c r="I23702" t="str">
        <f t="shared" si="402"/>
        <v/>
      </c>
    </row>
    <row r="23703" spans="9:9" x14ac:dyDescent="0.25">
      <c r="I23703" t="str">
        <f t="shared" si="402"/>
        <v/>
      </c>
    </row>
    <row r="23704" spans="9:9" x14ac:dyDescent="0.25">
      <c r="I23704" t="str">
        <f t="shared" si="402"/>
        <v/>
      </c>
    </row>
    <row r="23705" spans="9:9" x14ac:dyDescent="0.25">
      <c r="I23705" t="str">
        <f t="shared" si="402"/>
        <v/>
      </c>
    </row>
    <row r="23706" spans="9:9" x14ac:dyDescent="0.25">
      <c r="I23706" t="str">
        <f t="shared" si="402"/>
        <v/>
      </c>
    </row>
    <row r="23707" spans="9:9" x14ac:dyDescent="0.25">
      <c r="I23707" t="str">
        <f t="shared" si="402"/>
        <v/>
      </c>
    </row>
    <row r="23708" spans="9:9" x14ac:dyDescent="0.25">
      <c r="I23708" t="str">
        <f t="shared" si="402"/>
        <v/>
      </c>
    </row>
    <row r="23709" spans="9:9" x14ac:dyDescent="0.25">
      <c r="I23709" t="str">
        <f t="shared" si="402"/>
        <v/>
      </c>
    </row>
    <row r="23710" spans="9:9" x14ac:dyDescent="0.25">
      <c r="I23710" t="str">
        <f t="shared" si="402"/>
        <v/>
      </c>
    </row>
    <row r="23711" spans="9:9" x14ac:dyDescent="0.25">
      <c r="I23711" t="str">
        <f t="shared" si="402"/>
        <v/>
      </c>
    </row>
    <row r="23712" spans="9:9" x14ac:dyDescent="0.25">
      <c r="I23712" t="str">
        <f t="shared" si="402"/>
        <v/>
      </c>
    </row>
    <row r="23713" spans="9:9" x14ac:dyDescent="0.25">
      <c r="I23713" t="str">
        <f t="shared" si="402"/>
        <v/>
      </c>
    </row>
    <row r="23714" spans="9:9" x14ac:dyDescent="0.25">
      <c r="I23714" t="str">
        <f t="shared" si="402"/>
        <v/>
      </c>
    </row>
    <row r="23715" spans="9:9" x14ac:dyDescent="0.25">
      <c r="I23715" t="str">
        <f t="shared" si="402"/>
        <v/>
      </c>
    </row>
    <row r="23716" spans="9:9" x14ac:dyDescent="0.25">
      <c r="I23716" t="str">
        <f t="shared" si="402"/>
        <v/>
      </c>
    </row>
    <row r="23717" spans="9:9" x14ac:dyDescent="0.25">
      <c r="I23717" t="str">
        <f t="shared" si="402"/>
        <v/>
      </c>
    </row>
    <row r="23718" spans="9:9" x14ac:dyDescent="0.25">
      <c r="I23718" t="str">
        <f t="shared" si="402"/>
        <v/>
      </c>
    </row>
    <row r="23719" spans="9:9" x14ac:dyDescent="0.25">
      <c r="I23719" t="str">
        <f t="shared" si="402"/>
        <v/>
      </c>
    </row>
    <row r="23720" spans="9:9" x14ac:dyDescent="0.25">
      <c r="I23720" t="str">
        <f t="shared" si="402"/>
        <v/>
      </c>
    </row>
    <row r="23721" spans="9:9" x14ac:dyDescent="0.25">
      <c r="I23721" t="str">
        <f t="shared" si="402"/>
        <v/>
      </c>
    </row>
    <row r="23722" spans="9:9" x14ac:dyDescent="0.25">
      <c r="I23722" t="str">
        <f t="shared" si="402"/>
        <v/>
      </c>
    </row>
    <row r="23723" spans="9:9" x14ac:dyDescent="0.25">
      <c r="I23723" t="str">
        <f t="shared" si="402"/>
        <v/>
      </c>
    </row>
    <row r="23724" spans="9:9" x14ac:dyDescent="0.25">
      <c r="I23724" t="str">
        <f t="shared" si="402"/>
        <v/>
      </c>
    </row>
    <row r="23725" spans="9:9" x14ac:dyDescent="0.25">
      <c r="I23725" t="str">
        <f t="shared" si="402"/>
        <v/>
      </c>
    </row>
    <row r="23726" spans="9:9" x14ac:dyDescent="0.25">
      <c r="I23726" t="str">
        <f t="shared" si="402"/>
        <v/>
      </c>
    </row>
    <row r="23727" spans="9:9" x14ac:dyDescent="0.25">
      <c r="I23727" t="str">
        <f t="shared" si="402"/>
        <v/>
      </c>
    </row>
    <row r="23728" spans="9:9" x14ac:dyDescent="0.25">
      <c r="I23728" t="str">
        <f t="shared" si="402"/>
        <v/>
      </c>
    </row>
    <row r="23729" spans="9:9" x14ac:dyDescent="0.25">
      <c r="I23729" t="str">
        <f t="shared" si="402"/>
        <v/>
      </c>
    </row>
    <row r="23730" spans="9:9" x14ac:dyDescent="0.25">
      <c r="I23730" t="str">
        <f t="shared" si="402"/>
        <v/>
      </c>
    </row>
    <row r="23731" spans="9:9" x14ac:dyDescent="0.25">
      <c r="I23731" t="str">
        <f t="shared" si="402"/>
        <v/>
      </c>
    </row>
    <row r="23732" spans="9:9" x14ac:dyDescent="0.25">
      <c r="I23732" t="str">
        <f t="shared" si="402"/>
        <v/>
      </c>
    </row>
    <row r="23733" spans="9:9" x14ac:dyDescent="0.25">
      <c r="I23733" t="str">
        <f t="shared" si="402"/>
        <v/>
      </c>
    </row>
    <row r="23734" spans="9:9" x14ac:dyDescent="0.25">
      <c r="I23734" t="str">
        <f t="shared" si="402"/>
        <v/>
      </c>
    </row>
    <row r="23735" spans="9:9" x14ac:dyDescent="0.25">
      <c r="I23735" t="str">
        <f t="shared" si="402"/>
        <v/>
      </c>
    </row>
    <row r="23736" spans="9:9" x14ac:dyDescent="0.25">
      <c r="I23736" t="str">
        <f t="shared" si="402"/>
        <v/>
      </c>
    </row>
    <row r="23737" spans="9:9" x14ac:dyDescent="0.25">
      <c r="I23737" t="str">
        <f t="shared" si="402"/>
        <v/>
      </c>
    </row>
    <row r="23738" spans="9:9" x14ac:dyDescent="0.25">
      <c r="I23738" t="str">
        <f t="shared" si="402"/>
        <v/>
      </c>
    </row>
    <row r="23739" spans="9:9" x14ac:dyDescent="0.25">
      <c r="I23739" t="str">
        <f t="shared" si="402"/>
        <v/>
      </c>
    </row>
    <row r="23740" spans="9:9" x14ac:dyDescent="0.25">
      <c r="I23740" t="str">
        <f t="shared" si="402"/>
        <v/>
      </c>
    </row>
    <row r="23741" spans="9:9" x14ac:dyDescent="0.25">
      <c r="I23741" t="str">
        <f t="shared" si="402"/>
        <v/>
      </c>
    </row>
    <row r="23742" spans="9:9" x14ac:dyDescent="0.25">
      <c r="I23742" t="str">
        <f t="shared" si="402"/>
        <v/>
      </c>
    </row>
    <row r="23743" spans="9:9" x14ac:dyDescent="0.25">
      <c r="I23743" t="str">
        <f t="shared" si="402"/>
        <v/>
      </c>
    </row>
    <row r="23744" spans="9:9" x14ac:dyDescent="0.25">
      <c r="I23744" t="str">
        <f t="shared" si="402"/>
        <v/>
      </c>
    </row>
    <row r="23745" spans="9:9" x14ac:dyDescent="0.25">
      <c r="I23745" t="str">
        <f t="shared" si="402"/>
        <v/>
      </c>
    </row>
    <row r="23746" spans="9:9" x14ac:dyDescent="0.25">
      <c r="I23746" t="str">
        <f t="shared" si="402"/>
        <v/>
      </c>
    </row>
    <row r="23747" spans="9:9" x14ac:dyDescent="0.25">
      <c r="I23747" t="str">
        <f t="shared" si="402"/>
        <v/>
      </c>
    </row>
    <row r="23748" spans="9:9" x14ac:dyDescent="0.25">
      <c r="I23748" t="str">
        <f t="shared" si="402"/>
        <v/>
      </c>
    </row>
    <row r="23749" spans="9:9" x14ac:dyDescent="0.25">
      <c r="I23749" t="str">
        <f t="shared" si="402"/>
        <v/>
      </c>
    </row>
    <row r="23750" spans="9:9" x14ac:dyDescent="0.25">
      <c r="I23750" t="str">
        <f t="shared" ref="I23750:I23813" si="403">IF(OR(H23750="",H23750="(blank)"),"",1)</f>
        <v/>
      </c>
    </row>
    <row r="23751" spans="9:9" x14ac:dyDescent="0.25">
      <c r="I23751" t="str">
        <f t="shared" si="403"/>
        <v/>
      </c>
    </row>
    <row r="23752" spans="9:9" x14ac:dyDescent="0.25">
      <c r="I23752" t="str">
        <f t="shared" si="403"/>
        <v/>
      </c>
    </row>
    <row r="23753" spans="9:9" x14ac:dyDescent="0.25">
      <c r="I23753" t="str">
        <f t="shared" si="403"/>
        <v/>
      </c>
    </row>
    <row r="23754" spans="9:9" x14ac:dyDescent="0.25">
      <c r="I23754" t="str">
        <f t="shared" si="403"/>
        <v/>
      </c>
    </row>
    <row r="23755" spans="9:9" x14ac:dyDescent="0.25">
      <c r="I23755" t="str">
        <f t="shared" si="403"/>
        <v/>
      </c>
    </row>
    <row r="23756" spans="9:9" x14ac:dyDescent="0.25">
      <c r="I23756" t="str">
        <f t="shared" si="403"/>
        <v/>
      </c>
    </row>
    <row r="23757" spans="9:9" x14ac:dyDescent="0.25">
      <c r="I23757" t="str">
        <f t="shared" si="403"/>
        <v/>
      </c>
    </row>
    <row r="23758" spans="9:9" x14ac:dyDescent="0.25">
      <c r="I23758" t="str">
        <f t="shared" si="403"/>
        <v/>
      </c>
    </row>
    <row r="23759" spans="9:9" x14ac:dyDescent="0.25">
      <c r="I23759" t="str">
        <f t="shared" si="403"/>
        <v/>
      </c>
    </row>
    <row r="23760" spans="9:9" x14ac:dyDescent="0.25">
      <c r="I23760" t="str">
        <f t="shared" si="403"/>
        <v/>
      </c>
    </row>
    <row r="23761" spans="9:9" x14ac:dyDescent="0.25">
      <c r="I23761" t="str">
        <f t="shared" si="403"/>
        <v/>
      </c>
    </row>
    <row r="23762" spans="9:9" x14ac:dyDescent="0.25">
      <c r="I23762" t="str">
        <f t="shared" si="403"/>
        <v/>
      </c>
    </row>
    <row r="23763" spans="9:9" x14ac:dyDescent="0.25">
      <c r="I23763" t="str">
        <f t="shared" si="403"/>
        <v/>
      </c>
    </row>
    <row r="23764" spans="9:9" x14ac:dyDescent="0.25">
      <c r="I23764" t="str">
        <f t="shared" si="403"/>
        <v/>
      </c>
    </row>
    <row r="23765" spans="9:9" x14ac:dyDescent="0.25">
      <c r="I23765" t="str">
        <f t="shared" si="403"/>
        <v/>
      </c>
    </row>
    <row r="23766" spans="9:9" x14ac:dyDescent="0.25">
      <c r="I23766" t="str">
        <f t="shared" si="403"/>
        <v/>
      </c>
    </row>
    <row r="23767" spans="9:9" x14ac:dyDescent="0.25">
      <c r="I23767" t="str">
        <f t="shared" si="403"/>
        <v/>
      </c>
    </row>
    <row r="23768" spans="9:9" x14ac:dyDescent="0.25">
      <c r="I23768" t="str">
        <f t="shared" si="403"/>
        <v/>
      </c>
    </row>
    <row r="23769" spans="9:9" x14ac:dyDescent="0.25">
      <c r="I23769" t="str">
        <f t="shared" si="403"/>
        <v/>
      </c>
    </row>
    <row r="23770" spans="9:9" x14ac:dyDescent="0.25">
      <c r="I23770" t="str">
        <f t="shared" si="403"/>
        <v/>
      </c>
    </row>
    <row r="23771" spans="9:9" x14ac:dyDescent="0.25">
      <c r="I23771" t="str">
        <f t="shared" si="403"/>
        <v/>
      </c>
    </row>
    <row r="23772" spans="9:9" x14ac:dyDescent="0.25">
      <c r="I23772" t="str">
        <f t="shared" si="403"/>
        <v/>
      </c>
    </row>
    <row r="23773" spans="9:9" x14ac:dyDescent="0.25">
      <c r="I23773" t="str">
        <f t="shared" si="403"/>
        <v/>
      </c>
    </row>
    <row r="23774" spans="9:9" x14ac:dyDescent="0.25">
      <c r="I23774" t="str">
        <f t="shared" si="403"/>
        <v/>
      </c>
    </row>
    <row r="23775" spans="9:9" x14ac:dyDescent="0.25">
      <c r="I23775" t="str">
        <f t="shared" si="403"/>
        <v/>
      </c>
    </row>
    <row r="23776" spans="9:9" x14ac:dyDescent="0.25">
      <c r="I23776" t="str">
        <f t="shared" si="403"/>
        <v/>
      </c>
    </row>
    <row r="23777" spans="9:9" x14ac:dyDescent="0.25">
      <c r="I23777" t="str">
        <f t="shared" si="403"/>
        <v/>
      </c>
    </row>
    <row r="23778" spans="9:9" x14ac:dyDescent="0.25">
      <c r="I23778" t="str">
        <f t="shared" si="403"/>
        <v/>
      </c>
    </row>
    <row r="23779" spans="9:9" x14ac:dyDescent="0.25">
      <c r="I23779" t="str">
        <f t="shared" si="403"/>
        <v/>
      </c>
    </row>
    <row r="23780" spans="9:9" x14ac:dyDescent="0.25">
      <c r="I23780" t="str">
        <f t="shared" si="403"/>
        <v/>
      </c>
    </row>
    <row r="23781" spans="9:9" x14ac:dyDescent="0.25">
      <c r="I23781" t="str">
        <f t="shared" si="403"/>
        <v/>
      </c>
    </row>
    <row r="23782" spans="9:9" x14ac:dyDescent="0.25">
      <c r="I23782" t="str">
        <f t="shared" si="403"/>
        <v/>
      </c>
    </row>
    <row r="23783" spans="9:9" x14ac:dyDescent="0.25">
      <c r="I23783" t="str">
        <f t="shared" si="403"/>
        <v/>
      </c>
    </row>
    <row r="23784" spans="9:9" x14ac:dyDescent="0.25">
      <c r="I23784" t="str">
        <f t="shared" si="403"/>
        <v/>
      </c>
    </row>
    <row r="23785" spans="9:9" x14ac:dyDescent="0.25">
      <c r="I23785" t="str">
        <f t="shared" si="403"/>
        <v/>
      </c>
    </row>
    <row r="23786" spans="9:9" x14ac:dyDescent="0.25">
      <c r="I23786" t="str">
        <f t="shared" si="403"/>
        <v/>
      </c>
    </row>
    <row r="23787" spans="9:9" x14ac:dyDescent="0.25">
      <c r="I23787" t="str">
        <f t="shared" si="403"/>
        <v/>
      </c>
    </row>
    <row r="23788" spans="9:9" x14ac:dyDescent="0.25">
      <c r="I23788" t="str">
        <f t="shared" si="403"/>
        <v/>
      </c>
    </row>
    <row r="23789" spans="9:9" x14ac:dyDescent="0.25">
      <c r="I23789" t="str">
        <f t="shared" si="403"/>
        <v/>
      </c>
    </row>
    <row r="23790" spans="9:9" x14ac:dyDescent="0.25">
      <c r="I23790" t="str">
        <f t="shared" si="403"/>
        <v/>
      </c>
    </row>
    <row r="23791" spans="9:9" x14ac:dyDescent="0.25">
      <c r="I23791" t="str">
        <f t="shared" si="403"/>
        <v/>
      </c>
    </row>
    <row r="23792" spans="9:9" x14ac:dyDescent="0.25">
      <c r="I23792" t="str">
        <f t="shared" si="403"/>
        <v/>
      </c>
    </row>
    <row r="23793" spans="9:9" x14ac:dyDescent="0.25">
      <c r="I23793" t="str">
        <f t="shared" si="403"/>
        <v/>
      </c>
    </row>
    <row r="23794" spans="9:9" x14ac:dyDescent="0.25">
      <c r="I23794" t="str">
        <f t="shared" si="403"/>
        <v/>
      </c>
    </row>
    <row r="23795" spans="9:9" x14ac:dyDescent="0.25">
      <c r="I23795" t="str">
        <f t="shared" si="403"/>
        <v/>
      </c>
    </row>
    <row r="23796" spans="9:9" x14ac:dyDescent="0.25">
      <c r="I23796" t="str">
        <f t="shared" si="403"/>
        <v/>
      </c>
    </row>
    <row r="23797" spans="9:9" x14ac:dyDescent="0.25">
      <c r="I23797" t="str">
        <f t="shared" si="403"/>
        <v/>
      </c>
    </row>
    <row r="23798" spans="9:9" x14ac:dyDescent="0.25">
      <c r="I23798" t="str">
        <f t="shared" si="403"/>
        <v/>
      </c>
    </row>
    <row r="23799" spans="9:9" x14ac:dyDescent="0.25">
      <c r="I23799" t="str">
        <f t="shared" si="403"/>
        <v/>
      </c>
    </row>
    <row r="23800" spans="9:9" x14ac:dyDescent="0.25">
      <c r="I23800" t="str">
        <f t="shared" si="403"/>
        <v/>
      </c>
    </row>
    <row r="23801" spans="9:9" x14ac:dyDescent="0.25">
      <c r="I23801" t="str">
        <f t="shared" si="403"/>
        <v/>
      </c>
    </row>
    <row r="23802" spans="9:9" x14ac:dyDescent="0.25">
      <c r="I23802" t="str">
        <f t="shared" si="403"/>
        <v/>
      </c>
    </row>
    <row r="23803" spans="9:9" x14ac:dyDescent="0.25">
      <c r="I23803" t="str">
        <f t="shared" si="403"/>
        <v/>
      </c>
    </row>
    <row r="23804" spans="9:9" x14ac:dyDescent="0.25">
      <c r="I23804" t="str">
        <f t="shared" si="403"/>
        <v/>
      </c>
    </row>
    <row r="23805" spans="9:9" x14ac:dyDescent="0.25">
      <c r="I23805" t="str">
        <f t="shared" si="403"/>
        <v/>
      </c>
    </row>
    <row r="23806" spans="9:9" x14ac:dyDescent="0.25">
      <c r="I23806" t="str">
        <f t="shared" si="403"/>
        <v/>
      </c>
    </row>
    <row r="23807" spans="9:9" x14ac:dyDescent="0.25">
      <c r="I23807" t="str">
        <f t="shared" si="403"/>
        <v/>
      </c>
    </row>
    <row r="23808" spans="9:9" x14ac:dyDescent="0.25">
      <c r="I23808" t="str">
        <f t="shared" si="403"/>
        <v/>
      </c>
    </row>
    <row r="23809" spans="9:9" x14ac:dyDescent="0.25">
      <c r="I23809" t="str">
        <f t="shared" si="403"/>
        <v/>
      </c>
    </row>
    <row r="23810" spans="9:9" x14ac:dyDescent="0.25">
      <c r="I23810" t="str">
        <f t="shared" si="403"/>
        <v/>
      </c>
    </row>
    <row r="23811" spans="9:9" x14ac:dyDescent="0.25">
      <c r="I23811" t="str">
        <f t="shared" si="403"/>
        <v/>
      </c>
    </row>
    <row r="23812" spans="9:9" x14ac:dyDescent="0.25">
      <c r="I23812" t="str">
        <f t="shared" si="403"/>
        <v/>
      </c>
    </row>
    <row r="23813" spans="9:9" x14ac:dyDescent="0.25">
      <c r="I23813" t="str">
        <f t="shared" si="403"/>
        <v/>
      </c>
    </row>
    <row r="23814" spans="9:9" x14ac:dyDescent="0.25">
      <c r="I23814" t="str">
        <f t="shared" ref="I23814:I23877" si="404">IF(OR(H23814="",H23814="(blank)"),"",1)</f>
        <v/>
      </c>
    </row>
    <row r="23815" spans="9:9" x14ac:dyDescent="0.25">
      <c r="I23815" t="str">
        <f t="shared" si="404"/>
        <v/>
      </c>
    </row>
    <row r="23816" spans="9:9" x14ac:dyDescent="0.25">
      <c r="I23816" t="str">
        <f t="shared" si="404"/>
        <v/>
      </c>
    </row>
    <row r="23817" spans="9:9" x14ac:dyDescent="0.25">
      <c r="I23817" t="str">
        <f t="shared" si="404"/>
        <v/>
      </c>
    </row>
    <row r="23818" spans="9:9" x14ac:dyDescent="0.25">
      <c r="I23818" t="str">
        <f t="shared" si="404"/>
        <v/>
      </c>
    </row>
    <row r="23819" spans="9:9" x14ac:dyDescent="0.25">
      <c r="I23819" t="str">
        <f t="shared" si="404"/>
        <v/>
      </c>
    </row>
    <row r="23820" spans="9:9" x14ac:dyDescent="0.25">
      <c r="I23820" t="str">
        <f t="shared" si="404"/>
        <v/>
      </c>
    </row>
    <row r="23821" spans="9:9" x14ac:dyDescent="0.25">
      <c r="I23821" t="str">
        <f t="shared" si="404"/>
        <v/>
      </c>
    </row>
    <row r="23822" spans="9:9" x14ac:dyDescent="0.25">
      <c r="I23822" t="str">
        <f t="shared" si="404"/>
        <v/>
      </c>
    </row>
    <row r="23823" spans="9:9" x14ac:dyDescent="0.25">
      <c r="I23823" t="str">
        <f t="shared" si="404"/>
        <v/>
      </c>
    </row>
    <row r="23824" spans="9:9" x14ac:dyDescent="0.25">
      <c r="I23824" t="str">
        <f t="shared" si="404"/>
        <v/>
      </c>
    </row>
    <row r="23825" spans="9:9" x14ac:dyDescent="0.25">
      <c r="I23825" t="str">
        <f t="shared" si="404"/>
        <v/>
      </c>
    </row>
    <row r="23826" spans="9:9" x14ac:dyDescent="0.25">
      <c r="I23826" t="str">
        <f t="shared" si="404"/>
        <v/>
      </c>
    </row>
    <row r="23827" spans="9:9" x14ac:dyDescent="0.25">
      <c r="I23827" t="str">
        <f t="shared" si="404"/>
        <v/>
      </c>
    </row>
    <row r="23828" spans="9:9" x14ac:dyDescent="0.25">
      <c r="I23828" t="str">
        <f t="shared" si="404"/>
        <v/>
      </c>
    </row>
    <row r="23829" spans="9:9" x14ac:dyDescent="0.25">
      <c r="I23829" t="str">
        <f t="shared" si="404"/>
        <v/>
      </c>
    </row>
    <row r="23830" spans="9:9" x14ac:dyDescent="0.25">
      <c r="I23830" t="str">
        <f t="shared" si="404"/>
        <v/>
      </c>
    </row>
    <row r="23831" spans="9:9" x14ac:dyDescent="0.25">
      <c r="I23831" t="str">
        <f t="shared" si="404"/>
        <v/>
      </c>
    </row>
    <row r="23832" spans="9:9" x14ac:dyDescent="0.25">
      <c r="I23832" t="str">
        <f t="shared" si="404"/>
        <v/>
      </c>
    </row>
    <row r="23833" spans="9:9" x14ac:dyDescent="0.25">
      <c r="I23833" t="str">
        <f t="shared" si="404"/>
        <v/>
      </c>
    </row>
    <row r="23834" spans="9:9" x14ac:dyDescent="0.25">
      <c r="I23834" t="str">
        <f t="shared" si="404"/>
        <v/>
      </c>
    </row>
    <row r="23835" spans="9:9" x14ac:dyDescent="0.25">
      <c r="I23835" t="str">
        <f t="shared" si="404"/>
        <v/>
      </c>
    </row>
    <row r="23836" spans="9:9" x14ac:dyDescent="0.25">
      <c r="I23836" t="str">
        <f t="shared" si="404"/>
        <v/>
      </c>
    </row>
    <row r="23837" spans="9:9" x14ac:dyDescent="0.25">
      <c r="I23837" t="str">
        <f t="shared" si="404"/>
        <v/>
      </c>
    </row>
    <row r="23838" spans="9:9" x14ac:dyDescent="0.25">
      <c r="I23838" t="str">
        <f t="shared" si="404"/>
        <v/>
      </c>
    </row>
    <row r="23839" spans="9:9" x14ac:dyDescent="0.25">
      <c r="I23839" t="str">
        <f t="shared" si="404"/>
        <v/>
      </c>
    </row>
    <row r="23840" spans="9:9" x14ac:dyDescent="0.25">
      <c r="I23840" t="str">
        <f t="shared" si="404"/>
        <v/>
      </c>
    </row>
    <row r="23841" spans="9:9" x14ac:dyDescent="0.25">
      <c r="I23841" t="str">
        <f t="shared" si="404"/>
        <v/>
      </c>
    </row>
    <row r="23842" spans="9:9" x14ac:dyDescent="0.25">
      <c r="I23842" t="str">
        <f t="shared" si="404"/>
        <v/>
      </c>
    </row>
    <row r="23843" spans="9:9" x14ac:dyDescent="0.25">
      <c r="I23843" t="str">
        <f t="shared" si="404"/>
        <v/>
      </c>
    </row>
    <row r="23844" spans="9:9" x14ac:dyDescent="0.25">
      <c r="I23844" t="str">
        <f t="shared" si="404"/>
        <v/>
      </c>
    </row>
    <row r="23845" spans="9:9" x14ac:dyDescent="0.25">
      <c r="I23845" t="str">
        <f t="shared" si="404"/>
        <v/>
      </c>
    </row>
    <row r="23846" spans="9:9" x14ac:dyDescent="0.25">
      <c r="I23846" t="str">
        <f t="shared" si="404"/>
        <v/>
      </c>
    </row>
    <row r="23847" spans="9:9" x14ac:dyDescent="0.25">
      <c r="I23847" t="str">
        <f t="shared" si="404"/>
        <v/>
      </c>
    </row>
    <row r="23848" spans="9:9" x14ac:dyDescent="0.25">
      <c r="I23848" t="str">
        <f t="shared" si="404"/>
        <v/>
      </c>
    </row>
    <row r="23849" spans="9:9" x14ac:dyDescent="0.25">
      <c r="I23849" t="str">
        <f t="shared" si="404"/>
        <v/>
      </c>
    </row>
    <row r="23850" spans="9:9" x14ac:dyDescent="0.25">
      <c r="I23850" t="str">
        <f t="shared" si="404"/>
        <v/>
      </c>
    </row>
    <row r="23851" spans="9:9" x14ac:dyDescent="0.25">
      <c r="I23851" t="str">
        <f t="shared" si="404"/>
        <v/>
      </c>
    </row>
    <row r="23852" spans="9:9" x14ac:dyDescent="0.25">
      <c r="I23852" t="str">
        <f t="shared" si="404"/>
        <v/>
      </c>
    </row>
    <row r="23853" spans="9:9" x14ac:dyDescent="0.25">
      <c r="I23853" t="str">
        <f t="shared" si="404"/>
        <v/>
      </c>
    </row>
    <row r="23854" spans="9:9" x14ac:dyDescent="0.25">
      <c r="I23854" t="str">
        <f t="shared" si="404"/>
        <v/>
      </c>
    </row>
    <row r="23855" spans="9:9" x14ac:dyDescent="0.25">
      <c r="I23855" t="str">
        <f t="shared" si="404"/>
        <v/>
      </c>
    </row>
    <row r="23856" spans="9:9" x14ac:dyDescent="0.25">
      <c r="I23856" t="str">
        <f t="shared" si="404"/>
        <v/>
      </c>
    </row>
    <row r="23857" spans="9:9" x14ac:dyDescent="0.25">
      <c r="I23857" t="str">
        <f t="shared" si="404"/>
        <v/>
      </c>
    </row>
    <row r="23858" spans="9:9" x14ac:dyDescent="0.25">
      <c r="I23858" t="str">
        <f t="shared" si="404"/>
        <v/>
      </c>
    </row>
    <row r="23859" spans="9:9" x14ac:dyDescent="0.25">
      <c r="I23859" t="str">
        <f t="shared" si="404"/>
        <v/>
      </c>
    </row>
    <row r="23860" spans="9:9" x14ac:dyDescent="0.25">
      <c r="I23860" t="str">
        <f t="shared" si="404"/>
        <v/>
      </c>
    </row>
    <row r="23861" spans="9:9" x14ac:dyDescent="0.25">
      <c r="I23861" t="str">
        <f t="shared" si="404"/>
        <v/>
      </c>
    </row>
    <row r="23862" spans="9:9" x14ac:dyDescent="0.25">
      <c r="I23862" t="str">
        <f t="shared" si="404"/>
        <v/>
      </c>
    </row>
    <row r="23863" spans="9:9" x14ac:dyDescent="0.25">
      <c r="I23863" t="str">
        <f t="shared" si="404"/>
        <v/>
      </c>
    </row>
    <row r="23864" spans="9:9" x14ac:dyDescent="0.25">
      <c r="I23864" t="str">
        <f t="shared" si="404"/>
        <v/>
      </c>
    </row>
    <row r="23865" spans="9:9" x14ac:dyDescent="0.25">
      <c r="I23865" t="str">
        <f t="shared" si="404"/>
        <v/>
      </c>
    </row>
    <row r="23866" spans="9:9" x14ac:dyDescent="0.25">
      <c r="I23866" t="str">
        <f t="shared" si="404"/>
        <v/>
      </c>
    </row>
    <row r="23867" spans="9:9" x14ac:dyDescent="0.25">
      <c r="I23867" t="str">
        <f t="shared" si="404"/>
        <v/>
      </c>
    </row>
    <row r="23868" spans="9:9" x14ac:dyDescent="0.25">
      <c r="I23868" t="str">
        <f t="shared" si="404"/>
        <v/>
      </c>
    </row>
    <row r="23869" spans="9:9" x14ac:dyDescent="0.25">
      <c r="I23869" t="str">
        <f t="shared" si="404"/>
        <v/>
      </c>
    </row>
    <row r="23870" spans="9:9" x14ac:dyDescent="0.25">
      <c r="I23870" t="str">
        <f t="shared" si="404"/>
        <v/>
      </c>
    </row>
    <row r="23871" spans="9:9" x14ac:dyDescent="0.25">
      <c r="I23871" t="str">
        <f t="shared" si="404"/>
        <v/>
      </c>
    </row>
    <row r="23872" spans="9:9" x14ac:dyDescent="0.25">
      <c r="I23872" t="str">
        <f t="shared" si="404"/>
        <v/>
      </c>
    </row>
    <row r="23873" spans="9:9" x14ac:dyDescent="0.25">
      <c r="I23873" t="str">
        <f t="shared" si="404"/>
        <v/>
      </c>
    </row>
    <row r="23874" spans="9:9" x14ac:dyDescent="0.25">
      <c r="I23874" t="str">
        <f t="shared" si="404"/>
        <v/>
      </c>
    </row>
    <row r="23875" spans="9:9" x14ac:dyDescent="0.25">
      <c r="I23875" t="str">
        <f t="shared" si="404"/>
        <v/>
      </c>
    </row>
    <row r="23876" spans="9:9" x14ac:dyDescent="0.25">
      <c r="I23876" t="str">
        <f t="shared" si="404"/>
        <v/>
      </c>
    </row>
    <row r="23877" spans="9:9" x14ac:dyDescent="0.25">
      <c r="I23877" t="str">
        <f t="shared" si="404"/>
        <v/>
      </c>
    </row>
    <row r="23878" spans="9:9" x14ac:dyDescent="0.25">
      <c r="I23878" t="str">
        <f t="shared" ref="I23878:I23941" si="405">IF(OR(H23878="",H23878="(blank)"),"",1)</f>
        <v/>
      </c>
    </row>
    <row r="23879" spans="9:9" x14ac:dyDescent="0.25">
      <c r="I23879" t="str">
        <f t="shared" si="405"/>
        <v/>
      </c>
    </row>
    <row r="23880" spans="9:9" x14ac:dyDescent="0.25">
      <c r="I23880" t="str">
        <f t="shared" si="405"/>
        <v/>
      </c>
    </row>
    <row r="23881" spans="9:9" x14ac:dyDescent="0.25">
      <c r="I23881" t="str">
        <f t="shared" si="405"/>
        <v/>
      </c>
    </row>
    <row r="23882" spans="9:9" x14ac:dyDescent="0.25">
      <c r="I23882" t="str">
        <f t="shared" si="405"/>
        <v/>
      </c>
    </row>
    <row r="23883" spans="9:9" x14ac:dyDescent="0.25">
      <c r="I23883" t="str">
        <f t="shared" si="405"/>
        <v/>
      </c>
    </row>
    <row r="23884" spans="9:9" x14ac:dyDescent="0.25">
      <c r="I23884" t="str">
        <f t="shared" si="405"/>
        <v/>
      </c>
    </row>
    <row r="23885" spans="9:9" x14ac:dyDescent="0.25">
      <c r="I23885" t="str">
        <f t="shared" si="405"/>
        <v/>
      </c>
    </row>
    <row r="23886" spans="9:9" x14ac:dyDescent="0.25">
      <c r="I23886" t="str">
        <f t="shared" si="405"/>
        <v/>
      </c>
    </row>
    <row r="23887" spans="9:9" x14ac:dyDescent="0.25">
      <c r="I23887" t="str">
        <f t="shared" si="405"/>
        <v/>
      </c>
    </row>
    <row r="23888" spans="9:9" x14ac:dyDescent="0.25">
      <c r="I23888" t="str">
        <f t="shared" si="405"/>
        <v/>
      </c>
    </row>
    <row r="23889" spans="9:9" x14ac:dyDescent="0.25">
      <c r="I23889" t="str">
        <f t="shared" si="405"/>
        <v/>
      </c>
    </row>
    <row r="23890" spans="9:9" x14ac:dyDescent="0.25">
      <c r="I23890" t="str">
        <f t="shared" si="405"/>
        <v/>
      </c>
    </row>
    <row r="23891" spans="9:9" x14ac:dyDescent="0.25">
      <c r="I23891" t="str">
        <f t="shared" si="405"/>
        <v/>
      </c>
    </row>
    <row r="23892" spans="9:9" x14ac:dyDescent="0.25">
      <c r="I23892" t="str">
        <f t="shared" si="405"/>
        <v/>
      </c>
    </row>
    <row r="23893" spans="9:9" x14ac:dyDescent="0.25">
      <c r="I23893" t="str">
        <f t="shared" si="405"/>
        <v/>
      </c>
    </row>
    <row r="23894" spans="9:9" x14ac:dyDescent="0.25">
      <c r="I23894" t="str">
        <f t="shared" si="405"/>
        <v/>
      </c>
    </row>
    <row r="23895" spans="9:9" x14ac:dyDescent="0.25">
      <c r="I23895" t="str">
        <f t="shared" si="405"/>
        <v/>
      </c>
    </row>
    <row r="23896" spans="9:9" x14ac:dyDescent="0.25">
      <c r="I23896" t="str">
        <f t="shared" si="405"/>
        <v/>
      </c>
    </row>
    <row r="23897" spans="9:9" x14ac:dyDescent="0.25">
      <c r="I23897" t="str">
        <f t="shared" si="405"/>
        <v/>
      </c>
    </row>
    <row r="23898" spans="9:9" x14ac:dyDescent="0.25">
      <c r="I23898" t="str">
        <f t="shared" si="405"/>
        <v/>
      </c>
    </row>
    <row r="23899" spans="9:9" x14ac:dyDescent="0.25">
      <c r="I23899" t="str">
        <f t="shared" si="405"/>
        <v/>
      </c>
    </row>
    <row r="23900" spans="9:9" x14ac:dyDescent="0.25">
      <c r="I23900" t="str">
        <f t="shared" si="405"/>
        <v/>
      </c>
    </row>
    <row r="23901" spans="9:9" x14ac:dyDescent="0.25">
      <c r="I23901" t="str">
        <f t="shared" si="405"/>
        <v/>
      </c>
    </row>
    <row r="23902" spans="9:9" x14ac:dyDescent="0.25">
      <c r="I23902" t="str">
        <f t="shared" si="405"/>
        <v/>
      </c>
    </row>
    <row r="23903" spans="9:9" x14ac:dyDescent="0.25">
      <c r="I23903" t="str">
        <f t="shared" si="405"/>
        <v/>
      </c>
    </row>
    <row r="23904" spans="9:9" x14ac:dyDescent="0.25">
      <c r="I23904" t="str">
        <f t="shared" si="405"/>
        <v/>
      </c>
    </row>
    <row r="23905" spans="9:9" x14ac:dyDescent="0.25">
      <c r="I23905" t="str">
        <f t="shared" si="405"/>
        <v/>
      </c>
    </row>
    <row r="23906" spans="9:9" x14ac:dyDescent="0.25">
      <c r="I23906" t="str">
        <f t="shared" si="405"/>
        <v/>
      </c>
    </row>
    <row r="23907" spans="9:9" x14ac:dyDescent="0.25">
      <c r="I23907" t="str">
        <f t="shared" si="405"/>
        <v/>
      </c>
    </row>
    <row r="23908" spans="9:9" x14ac:dyDescent="0.25">
      <c r="I23908" t="str">
        <f t="shared" si="405"/>
        <v/>
      </c>
    </row>
    <row r="23909" spans="9:9" x14ac:dyDescent="0.25">
      <c r="I23909" t="str">
        <f t="shared" si="405"/>
        <v/>
      </c>
    </row>
    <row r="23910" spans="9:9" x14ac:dyDescent="0.25">
      <c r="I23910" t="str">
        <f t="shared" si="405"/>
        <v/>
      </c>
    </row>
    <row r="23911" spans="9:9" x14ac:dyDescent="0.25">
      <c r="I23911" t="str">
        <f t="shared" si="405"/>
        <v/>
      </c>
    </row>
    <row r="23912" spans="9:9" x14ac:dyDescent="0.25">
      <c r="I23912" t="str">
        <f t="shared" si="405"/>
        <v/>
      </c>
    </row>
    <row r="23913" spans="9:9" x14ac:dyDescent="0.25">
      <c r="I23913" t="str">
        <f t="shared" si="405"/>
        <v/>
      </c>
    </row>
    <row r="23914" spans="9:9" x14ac:dyDescent="0.25">
      <c r="I23914" t="str">
        <f t="shared" si="405"/>
        <v/>
      </c>
    </row>
    <row r="23915" spans="9:9" x14ac:dyDescent="0.25">
      <c r="I23915" t="str">
        <f t="shared" si="405"/>
        <v/>
      </c>
    </row>
    <row r="23916" spans="9:9" x14ac:dyDescent="0.25">
      <c r="I23916" t="str">
        <f t="shared" si="405"/>
        <v/>
      </c>
    </row>
    <row r="23917" spans="9:9" x14ac:dyDescent="0.25">
      <c r="I23917" t="str">
        <f t="shared" si="405"/>
        <v/>
      </c>
    </row>
    <row r="23918" spans="9:9" x14ac:dyDescent="0.25">
      <c r="I23918" t="str">
        <f t="shared" si="405"/>
        <v/>
      </c>
    </row>
    <row r="23919" spans="9:9" x14ac:dyDescent="0.25">
      <c r="I23919" t="str">
        <f t="shared" si="405"/>
        <v/>
      </c>
    </row>
    <row r="23920" spans="9:9" x14ac:dyDescent="0.25">
      <c r="I23920" t="str">
        <f t="shared" si="405"/>
        <v/>
      </c>
    </row>
    <row r="23921" spans="9:9" x14ac:dyDescent="0.25">
      <c r="I23921" t="str">
        <f t="shared" si="405"/>
        <v/>
      </c>
    </row>
    <row r="23922" spans="9:9" x14ac:dyDescent="0.25">
      <c r="I23922" t="str">
        <f t="shared" si="405"/>
        <v/>
      </c>
    </row>
    <row r="23923" spans="9:9" x14ac:dyDescent="0.25">
      <c r="I23923" t="str">
        <f t="shared" si="405"/>
        <v/>
      </c>
    </row>
    <row r="23924" spans="9:9" x14ac:dyDescent="0.25">
      <c r="I23924" t="str">
        <f t="shared" si="405"/>
        <v/>
      </c>
    </row>
    <row r="23925" spans="9:9" x14ac:dyDescent="0.25">
      <c r="I23925" t="str">
        <f t="shared" si="405"/>
        <v/>
      </c>
    </row>
    <row r="23926" spans="9:9" x14ac:dyDescent="0.25">
      <c r="I23926" t="str">
        <f t="shared" si="405"/>
        <v/>
      </c>
    </row>
    <row r="23927" spans="9:9" x14ac:dyDescent="0.25">
      <c r="I23927" t="str">
        <f t="shared" si="405"/>
        <v/>
      </c>
    </row>
    <row r="23928" spans="9:9" x14ac:dyDescent="0.25">
      <c r="I23928" t="str">
        <f t="shared" si="405"/>
        <v/>
      </c>
    </row>
    <row r="23929" spans="9:9" x14ac:dyDescent="0.25">
      <c r="I23929" t="str">
        <f t="shared" si="405"/>
        <v/>
      </c>
    </row>
    <row r="23930" spans="9:9" x14ac:dyDescent="0.25">
      <c r="I23930" t="str">
        <f t="shared" si="405"/>
        <v/>
      </c>
    </row>
    <row r="23931" spans="9:9" x14ac:dyDescent="0.25">
      <c r="I23931" t="str">
        <f t="shared" si="405"/>
        <v/>
      </c>
    </row>
    <row r="23932" spans="9:9" x14ac:dyDescent="0.25">
      <c r="I23932" t="str">
        <f t="shared" si="405"/>
        <v/>
      </c>
    </row>
    <row r="23933" spans="9:9" x14ac:dyDescent="0.25">
      <c r="I23933" t="str">
        <f t="shared" si="405"/>
        <v/>
      </c>
    </row>
    <row r="23934" spans="9:9" x14ac:dyDescent="0.25">
      <c r="I23934" t="str">
        <f t="shared" si="405"/>
        <v/>
      </c>
    </row>
    <row r="23935" spans="9:9" x14ac:dyDescent="0.25">
      <c r="I23935" t="str">
        <f t="shared" si="405"/>
        <v/>
      </c>
    </row>
    <row r="23936" spans="9:9" x14ac:dyDescent="0.25">
      <c r="I23936" t="str">
        <f t="shared" si="405"/>
        <v/>
      </c>
    </row>
    <row r="23937" spans="9:9" x14ac:dyDescent="0.25">
      <c r="I23937" t="str">
        <f t="shared" si="405"/>
        <v/>
      </c>
    </row>
    <row r="23938" spans="9:9" x14ac:dyDescent="0.25">
      <c r="I23938" t="str">
        <f t="shared" si="405"/>
        <v/>
      </c>
    </row>
    <row r="23939" spans="9:9" x14ac:dyDescent="0.25">
      <c r="I23939" t="str">
        <f t="shared" si="405"/>
        <v/>
      </c>
    </row>
    <row r="23940" spans="9:9" x14ac:dyDescent="0.25">
      <c r="I23940" t="str">
        <f t="shared" si="405"/>
        <v/>
      </c>
    </row>
    <row r="23941" spans="9:9" x14ac:dyDescent="0.25">
      <c r="I23941" t="str">
        <f t="shared" si="405"/>
        <v/>
      </c>
    </row>
    <row r="23942" spans="9:9" x14ac:dyDescent="0.25">
      <c r="I23942" t="str">
        <f t="shared" ref="I23942:I24005" si="406">IF(OR(H23942="",H23942="(blank)"),"",1)</f>
        <v/>
      </c>
    </row>
    <row r="23943" spans="9:9" x14ac:dyDescent="0.25">
      <c r="I23943" t="str">
        <f t="shared" si="406"/>
        <v/>
      </c>
    </row>
    <row r="23944" spans="9:9" x14ac:dyDescent="0.25">
      <c r="I23944" t="str">
        <f t="shared" si="406"/>
        <v/>
      </c>
    </row>
    <row r="23945" spans="9:9" x14ac:dyDescent="0.25">
      <c r="I23945" t="str">
        <f t="shared" si="406"/>
        <v/>
      </c>
    </row>
    <row r="23946" spans="9:9" x14ac:dyDescent="0.25">
      <c r="I23946" t="str">
        <f t="shared" si="406"/>
        <v/>
      </c>
    </row>
    <row r="23947" spans="9:9" x14ac:dyDescent="0.25">
      <c r="I23947" t="str">
        <f t="shared" si="406"/>
        <v/>
      </c>
    </row>
    <row r="23948" spans="9:9" x14ac:dyDescent="0.25">
      <c r="I23948" t="str">
        <f t="shared" si="406"/>
        <v/>
      </c>
    </row>
    <row r="23949" spans="9:9" x14ac:dyDescent="0.25">
      <c r="I23949" t="str">
        <f t="shared" si="406"/>
        <v/>
      </c>
    </row>
    <row r="23950" spans="9:9" x14ac:dyDescent="0.25">
      <c r="I23950" t="str">
        <f t="shared" si="406"/>
        <v/>
      </c>
    </row>
    <row r="23951" spans="9:9" x14ac:dyDescent="0.25">
      <c r="I23951" t="str">
        <f t="shared" si="406"/>
        <v/>
      </c>
    </row>
    <row r="23952" spans="9:9" x14ac:dyDescent="0.25">
      <c r="I23952" t="str">
        <f t="shared" si="406"/>
        <v/>
      </c>
    </row>
    <row r="23953" spans="9:9" x14ac:dyDescent="0.25">
      <c r="I23953" t="str">
        <f t="shared" si="406"/>
        <v/>
      </c>
    </row>
    <row r="23954" spans="9:9" x14ac:dyDescent="0.25">
      <c r="I23954" t="str">
        <f t="shared" si="406"/>
        <v/>
      </c>
    </row>
    <row r="23955" spans="9:9" x14ac:dyDescent="0.25">
      <c r="I23955" t="str">
        <f t="shared" si="406"/>
        <v/>
      </c>
    </row>
    <row r="23956" spans="9:9" x14ac:dyDescent="0.25">
      <c r="I23956" t="str">
        <f t="shared" si="406"/>
        <v/>
      </c>
    </row>
    <row r="23957" spans="9:9" x14ac:dyDescent="0.25">
      <c r="I23957" t="str">
        <f t="shared" si="406"/>
        <v/>
      </c>
    </row>
    <row r="23958" spans="9:9" x14ac:dyDescent="0.25">
      <c r="I23958" t="str">
        <f t="shared" si="406"/>
        <v/>
      </c>
    </row>
    <row r="23959" spans="9:9" x14ac:dyDescent="0.25">
      <c r="I23959" t="str">
        <f t="shared" si="406"/>
        <v/>
      </c>
    </row>
    <row r="23960" spans="9:9" x14ac:dyDescent="0.25">
      <c r="I23960" t="str">
        <f t="shared" si="406"/>
        <v/>
      </c>
    </row>
    <row r="23961" spans="9:9" x14ac:dyDescent="0.25">
      <c r="I23961" t="str">
        <f t="shared" si="406"/>
        <v/>
      </c>
    </row>
    <row r="23962" spans="9:9" x14ac:dyDescent="0.25">
      <c r="I23962" t="str">
        <f t="shared" si="406"/>
        <v/>
      </c>
    </row>
    <row r="23963" spans="9:9" x14ac:dyDescent="0.25">
      <c r="I23963" t="str">
        <f t="shared" si="406"/>
        <v/>
      </c>
    </row>
    <row r="23964" spans="9:9" x14ac:dyDescent="0.25">
      <c r="I23964" t="str">
        <f t="shared" si="406"/>
        <v/>
      </c>
    </row>
    <row r="23965" spans="9:9" x14ac:dyDescent="0.25">
      <c r="I23965" t="str">
        <f t="shared" si="406"/>
        <v/>
      </c>
    </row>
    <row r="23966" spans="9:9" x14ac:dyDescent="0.25">
      <c r="I23966" t="str">
        <f t="shared" si="406"/>
        <v/>
      </c>
    </row>
    <row r="23967" spans="9:9" x14ac:dyDescent="0.25">
      <c r="I23967" t="str">
        <f t="shared" si="406"/>
        <v/>
      </c>
    </row>
    <row r="23968" spans="9:9" x14ac:dyDescent="0.25">
      <c r="I23968" t="str">
        <f t="shared" si="406"/>
        <v/>
      </c>
    </row>
    <row r="23969" spans="9:9" x14ac:dyDescent="0.25">
      <c r="I23969" t="str">
        <f t="shared" si="406"/>
        <v/>
      </c>
    </row>
    <row r="23970" spans="9:9" x14ac:dyDescent="0.25">
      <c r="I23970" t="str">
        <f t="shared" si="406"/>
        <v/>
      </c>
    </row>
    <row r="23971" spans="9:9" x14ac:dyDescent="0.25">
      <c r="I23971" t="str">
        <f t="shared" si="406"/>
        <v/>
      </c>
    </row>
    <row r="23972" spans="9:9" x14ac:dyDescent="0.25">
      <c r="I23972" t="str">
        <f t="shared" si="406"/>
        <v/>
      </c>
    </row>
    <row r="23973" spans="9:9" x14ac:dyDescent="0.25">
      <c r="I23973" t="str">
        <f t="shared" si="406"/>
        <v/>
      </c>
    </row>
    <row r="23974" spans="9:9" x14ac:dyDescent="0.25">
      <c r="I23974" t="str">
        <f t="shared" si="406"/>
        <v/>
      </c>
    </row>
    <row r="23975" spans="9:9" x14ac:dyDescent="0.25">
      <c r="I23975" t="str">
        <f t="shared" si="406"/>
        <v/>
      </c>
    </row>
    <row r="23976" spans="9:9" x14ac:dyDescent="0.25">
      <c r="I23976" t="str">
        <f t="shared" si="406"/>
        <v/>
      </c>
    </row>
    <row r="23977" spans="9:9" x14ac:dyDescent="0.25">
      <c r="I23977" t="str">
        <f t="shared" si="406"/>
        <v/>
      </c>
    </row>
    <row r="23978" spans="9:9" x14ac:dyDescent="0.25">
      <c r="I23978" t="str">
        <f t="shared" si="406"/>
        <v/>
      </c>
    </row>
    <row r="23979" spans="9:9" x14ac:dyDescent="0.25">
      <c r="I23979" t="str">
        <f t="shared" si="406"/>
        <v/>
      </c>
    </row>
    <row r="23980" spans="9:9" x14ac:dyDescent="0.25">
      <c r="I23980" t="str">
        <f t="shared" si="406"/>
        <v/>
      </c>
    </row>
    <row r="23981" spans="9:9" x14ac:dyDescent="0.25">
      <c r="I23981" t="str">
        <f t="shared" si="406"/>
        <v/>
      </c>
    </row>
    <row r="23982" spans="9:9" x14ac:dyDescent="0.25">
      <c r="I23982" t="str">
        <f t="shared" si="406"/>
        <v/>
      </c>
    </row>
    <row r="23983" spans="9:9" x14ac:dyDescent="0.25">
      <c r="I23983" t="str">
        <f t="shared" si="406"/>
        <v/>
      </c>
    </row>
    <row r="23984" spans="9:9" x14ac:dyDescent="0.25">
      <c r="I23984" t="str">
        <f t="shared" si="406"/>
        <v/>
      </c>
    </row>
    <row r="23985" spans="9:9" x14ac:dyDescent="0.25">
      <c r="I23985" t="str">
        <f t="shared" si="406"/>
        <v/>
      </c>
    </row>
    <row r="23986" spans="9:9" x14ac:dyDescent="0.25">
      <c r="I23986" t="str">
        <f t="shared" si="406"/>
        <v/>
      </c>
    </row>
    <row r="23987" spans="9:9" x14ac:dyDescent="0.25">
      <c r="I23987" t="str">
        <f t="shared" si="406"/>
        <v/>
      </c>
    </row>
    <row r="23988" spans="9:9" x14ac:dyDescent="0.25">
      <c r="I23988" t="str">
        <f t="shared" si="406"/>
        <v/>
      </c>
    </row>
    <row r="23989" spans="9:9" x14ac:dyDescent="0.25">
      <c r="I23989" t="str">
        <f t="shared" si="406"/>
        <v/>
      </c>
    </row>
    <row r="23990" spans="9:9" x14ac:dyDescent="0.25">
      <c r="I23990" t="str">
        <f t="shared" si="406"/>
        <v/>
      </c>
    </row>
    <row r="23991" spans="9:9" x14ac:dyDescent="0.25">
      <c r="I23991" t="str">
        <f t="shared" si="406"/>
        <v/>
      </c>
    </row>
    <row r="23992" spans="9:9" x14ac:dyDescent="0.25">
      <c r="I23992" t="str">
        <f t="shared" si="406"/>
        <v/>
      </c>
    </row>
    <row r="23993" spans="9:9" x14ac:dyDescent="0.25">
      <c r="I23993" t="str">
        <f t="shared" si="406"/>
        <v/>
      </c>
    </row>
    <row r="23994" spans="9:9" x14ac:dyDescent="0.25">
      <c r="I23994" t="str">
        <f t="shared" si="406"/>
        <v/>
      </c>
    </row>
    <row r="23995" spans="9:9" x14ac:dyDescent="0.25">
      <c r="I23995" t="str">
        <f t="shared" si="406"/>
        <v/>
      </c>
    </row>
    <row r="23996" spans="9:9" x14ac:dyDescent="0.25">
      <c r="I23996" t="str">
        <f t="shared" si="406"/>
        <v/>
      </c>
    </row>
    <row r="23997" spans="9:9" x14ac:dyDescent="0.25">
      <c r="I23997" t="str">
        <f t="shared" si="406"/>
        <v/>
      </c>
    </row>
    <row r="23998" spans="9:9" x14ac:dyDescent="0.25">
      <c r="I23998" t="str">
        <f t="shared" si="406"/>
        <v/>
      </c>
    </row>
    <row r="23999" spans="9:9" x14ac:dyDescent="0.25">
      <c r="I23999" t="str">
        <f t="shared" si="406"/>
        <v/>
      </c>
    </row>
    <row r="24000" spans="9:9" x14ac:dyDescent="0.25">
      <c r="I24000" t="str">
        <f t="shared" si="406"/>
        <v/>
      </c>
    </row>
    <row r="24001" spans="9:9" x14ac:dyDescent="0.25">
      <c r="I24001" t="str">
        <f t="shared" si="406"/>
        <v/>
      </c>
    </row>
    <row r="24002" spans="9:9" x14ac:dyDescent="0.25">
      <c r="I24002" t="str">
        <f t="shared" si="406"/>
        <v/>
      </c>
    </row>
    <row r="24003" spans="9:9" x14ac:dyDescent="0.25">
      <c r="I24003" t="str">
        <f t="shared" si="406"/>
        <v/>
      </c>
    </row>
    <row r="24004" spans="9:9" x14ac:dyDescent="0.25">
      <c r="I24004" t="str">
        <f t="shared" si="406"/>
        <v/>
      </c>
    </row>
    <row r="24005" spans="9:9" x14ac:dyDescent="0.25">
      <c r="I24005" t="str">
        <f t="shared" si="406"/>
        <v/>
      </c>
    </row>
    <row r="24006" spans="9:9" x14ac:dyDescent="0.25">
      <c r="I24006" t="str">
        <f t="shared" ref="I24006:I24069" si="407">IF(OR(H24006="",H24006="(blank)"),"",1)</f>
        <v/>
      </c>
    </row>
    <row r="24007" spans="9:9" x14ac:dyDescent="0.25">
      <c r="I24007" t="str">
        <f t="shared" si="407"/>
        <v/>
      </c>
    </row>
    <row r="24008" spans="9:9" x14ac:dyDescent="0.25">
      <c r="I24008" t="str">
        <f t="shared" si="407"/>
        <v/>
      </c>
    </row>
    <row r="24009" spans="9:9" x14ac:dyDescent="0.25">
      <c r="I24009" t="str">
        <f t="shared" si="407"/>
        <v/>
      </c>
    </row>
    <row r="24010" spans="9:9" x14ac:dyDescent="0.25">
      <c r="I24010" t="str">
        <f t="shared" si="407"/>
        <v/>
      </c>
    </row>
    <row r="24011" spans="9:9" x14ac:dyDescent="0.25">
      <c r="I24011" t="str">
        <f t="shared" si="407"/>
        <v/>
      </c>
    </row>
    <row r="24012" spans="9:9" x14ac:dyDescent="0.25">
      <c r="I24012" t="str">
        <f t="shared" si="407"/>
        <v/>
      </c>
    </row>
    <row r="24013" spans="9:9" x14ac:dyDescent="0.25">
      <c r="I24013" t="str">
        <f t="shared" si="407"/>
        <v/>
      </c>
    </row>
    <row r="24014" spans="9:9" x14ac:dyDescent="0.25">
      <c r="I24014" t="str">
        <f t="shared" si="407"/>
        <v/>
      </c>
    </row>
    <row r="24015" spans="9:9" x14ac:dyDescent="0.25">
      <c r="I24015" t="str">
        <f t="shared" si="407"/>
        <v/>
      </c>
    </row>
    <row r="24016" spans="9:9" x14ac:dyDescent="0.25">
      <c r="I24016" t="str">
        <f t="shared" si="407"/>
        <v/>
      </c>
    </row>
    <row r="24017" spans="9:9" x14ac:dyDescent="0.25">
      <c r="I24017" t="str">
        <f t="shared" si="407"/>
        <v/>
      </c>
    </row>
    <row r="24018" spans="9:9" x14ac:dyDescent="0.25">
      <c r="I24018" t="str">
        <f t="shared" si="407"/>
        <v/>
      </c>
    </row>
    <row r="24019" spans="9:9" x14ac:dyDescent="0.25">
      <c r="I24019" t="str">
        <f t="shared" si="407"/>
        <v/>
      </c>
    </row>
    <row r="24020" spans="9:9" x14ac:dyDescent="0.25">
      <c r="I24020" t="str">
        <f t="shared" si="407"/>
        <v/>
      </c>
    </row>
    <row r="24021" spans="9:9" x14ac:dyDescent="0.25">
      <c r="I24021" t="str">
        <f t="shared" si="407"/>
        <v/>
      </c>
    </row>
    <row r="24022" spans="9:9" x14ac:dyDescent="0.25">
      <c r="I24022" t="str">
        <f t="shared" si="407"/>
        <v/>
      </c>
    </row>
    <row r="24023" spans="9:9" x14ac:dyDescent="0.25">
      <c r="I24023" t="str">
        <f t="shared" si="407"/>
        <v/>
      </c>
    </row>
    <row r="24024" spans="9:9" x14ac:dyDescent="0.25">
      <c r="I24024" t="str">
        <f t="shared" si="407"/>
        <v/>
      </c>
    </row>
    <row r="24025" spans="9:9" x14ac:dyDescent="0.25">
      <c r="I24025" t="str">
        <f t="shared" si="407"/>
        <v/>
      </c>
    </row>
    <row r="24026" spans="9:9" x14ac:dyDescent="0.25">
      <c r="I24026" t="str">
        <f t="shared" si="407"/>
        <v/>
      </c>
    </row>
    <row r="24027" spans="9:9" x14ac:dyDescent="0.25">
      <c r="I24027" t="str">
        <f t="shared" si="407"/>
        <v/>
      </c>
    </row>
    <row r="24028" spans="9:9" x14ac:dyDescent="0.25">
      <c r="I24028" t="str">
        <f t="shared" si="407"/>
        <v/>
      </c>
    </row>
    <row r="24029" spans="9:9" x14ac:dyDescent="0.25">
      <c r="I24029" t="str">
        <f t="shared" si="407"/>
        <v/>
      </c>
    </row>
    <row r="24030" spans="9:9" x14ac:dyDescent="0.25">
      <c r="I24030" t="str">
        <f t="shared" si="407"/>
        <v/>
      </c>
    </row>
    <row r="24031" spans="9:9" x14ac:dyDescent="0.25">
      <c r="I24031" t="str">
        <f t="shared" si="407"/>
        <v/>
      </c>
    </row>
    <row r="24032" spans="9:9" x14ac:dyDescent="0.25">
      <c r="I24032" t="str">
        <f t="shared" si="407"/>
        <v/>
      </c>
    </row>
    <row r="24033" spans="9:9" x14ac:dyDescent="0.25">
      <c r="I24033" t="str">
        <f t="shared" si="407"/>
        <v/>
      </c>
    </row>
    <row r="24034" spans="9:9" x14ac:dyDescent="0.25">
      <c r="I24034" t="str">
        <f t="shared" si="407"/>
        <v/>
      </c>
    </row>
    <row r="24035" spans="9:9" x14ac:dyDescent="0.25">
      <c r="I24035" t="str">
        <f t="shared" si="407"/>
        <v/>
      </c>
    </row>
    <row r="24036" spans="9:9" x14ac:dyDescent="0.25">
      <c r="I24036" t="str">
        <f t="shared" si="407"/>
        <v/>
      </c>
    </row>
    <row r="24037" spans="9:9" x14ac:dyDescent="0.25">
      <c r="I24037" t="str">
        <f t="shared" si="407"/>
        <v/>
      </c>
    </row>
    <row r="24038" spans="9:9" x14ac:dyDescent="0.25">
      <c r="I24038" t="str">
        <f t="shared" si="407"/>
        <v/>
      </c>
    </row>
    <row r="24039" spans="9:9" x14ac:dyDescent="0.25">
      <c r="I24039" t="str">
        <f t="shared" si="407"/>
        <v/>
      </c>
    </row>
    <row r="24040" spans="9:9" x14ac:dyDescent="0.25">
      <c r="I24040" t="str">
        <f t="shared" si="407"/>
        <v/>
      </c>
    </row>
    <row r="24041" spans="9:9" x14ac:dyDescent="0.25">
      <c r="I24041" t="str">
        <f t="shared" si="407"/>
        <v/>
      </c>
    </row>
    <row r="24042" spans="9:9" x14ac:dyDescent="0.25">
      <c r="I24042" t="str">
        <f t="shared" si="407"/>
        <v/>
      </c>
    </row>
    <row r="24043" spans="9:9" x14ac:dyDescent="0.25">
      <c r="I24043" t="str">
        <f t="shared" si="407"/>
        <v/>
      </c>
    </row>
    <row r="24044" spans="9:9" x14ac:dyDescent="0.25">
      <c r="I24044" t="str">
        <f t="shared" si="407"/>
        <v/>
      </c>
    </row>
    <row r="24045" spans="9:9" x14ac:dyDescent="0.25">
      <c r="I24045" t="str">
        <f t="shared" si="407"/>
        <v/>
      </c>
    </row>
    <row r="24046" spans="9:9" x14ac:dyDescent="0.25">
      <c r="I24046" t="str">
        <f t="shared" si="407"/>
        <v/>
      </c>
    </row>
    <row r="24047" spans="9:9" x14ac:dyDescent="0.25">
      <c r="I24047" t="str">
        <f t="shared" si="407"/>
        <v/>
      </c>
    </row>
    <row r="24048" spans="9:9" x14ac:dyDescent="0.25">
      <c r="I24048" t="str">
        <f t="shared" si="407"/>
        <v/>
      </c>
    </row>
    <row r="24049" spans="9:9" x14ac:dyDescent="0.25">
      <c r="I24049" t="str">
        <f t="shared" si="407"/>
        <v/>
      </c>
    </row>
    <row r="24050" spans="9:9" x14ac:dyDescent="0.25">
      <c r="I24050" t="str">
        <f t="shared" si="407"/>
        <v/>
      </c>
    </row>
    <row r="24051" spans="9:9" x14ac:dyDescent="0.25">
      <c r="I24051" t="str">
        <f t="shared" si="407"/>
        <v/>
      </c>
    </row>
    <row r="24052" spans="9:9" x14ac:dyDescent="0.25">
      <c r="I24052" t="str">
        <f t="shared" si="407"/>
        <v/>
      </c>
    </row>
    <row r="24053" spans="9:9" x14ac:dyDescent="0.25">
      <c r="I24053" t="str">
        <f t="shared" si="407"/>
        <v/>
      </c>
    </row>
    <row r="24054" spans="9:9" x14ac:dyDescent="0.25">
      <c r="I24054" t="str">
        <f t="shared" si="407"/>
        <v/>
      </c>
    </row>
    <row r="24055" spans="9:9" x14ac:dyDescent="0.25">
      <c r="I24055" t="str">
        <f t="shared" si="407"/>
        <v/>
      </c>
    </row>
    <row r="24056" spans="9:9" x14ac:dyDescent="0.25">
      <c r="I24056" t="str">
        <f t="shared" si="407"/>
        <v/>
      </c>
    </row>
    <row r="24057" spans="9:9" x14ac:dyDescent="0.25">
      <c r="I24057" t="str">
        <f t="shared" si="407"/>
        <v/>
      </c>
    </row>
    <row r="24058" spans="9:9" x14ac:dyDescent="0.25">
      <c r="I24058" t="str">
        <f t="shared" si="407"/>
        <v/>
      </c>
    </row>
    <row r="24059" spans="9:9" x14ac:dyDescent="0.25">
      <c r="I24059" t="str">
        <f t="shared" si="407"/>
        <v/>
      </c>
    </row>
    <row r="24060" spans="9:9" x14ac:dyDescent="0.25">
      <c r="I24060" t="str">
        <f t="shared" si="407"/>
        <v/>
      </c>
    </row>
    <row r="24061" spans="9:9" x14ac:dyDescent="0.25">
      <c r="I24061" t="str">
        <f t="shared" si="407"/>
        <v/>
      </c>
    </row>
    <row r="24062" spans="9:9" x14ac:dyDescent="0.25">
      <c r="I24062" t="str">
        <f t="shared" si="407"/>
        <v/>
      </c>
    </row>
    <row r="24063" spans="9:9" x14ac:dyDescent="0.25">
      <c r="I24063" t="str">
        <f t="shared" si="407"/>
        <v/>
      </c>
    </row>
    <row r="24064" spans="9:9" x14ac:dyDescent="0.25">
      <c r="I24064" t="str">
        <f t="shared" si="407"/>
        <v/>
      </c>
    </row>
    <row r="24065" spans="9:9" x14ac:dyDescent="0.25">
      <c r="I24065" t="str">
        <f t="shared" si="407"/>
        <v/>
      </c>
    </row>
    <row r="24066" spans="9:9" x14ac:dyDescent="0.25">
      <c r="I24066" t="str">
        <f t="shared" si="407"/>
        <v/>
      </c>
    </row>
    <row r="24067" spans="9:9" x14ac:dyDescent="0.25">
      <c r="I24067" t="str">
        <f t="shared" si="407"/>
        <v/>
      </c>
    </row>
    <row r="24068" spans="9:9" x14ac:dyDescent="0.25">
      <c r="I24068" t="str">
        <f t="shared" si="407"/>
        <v/>
      </c>
    </row>
    <row r="24069" spans="9:9" x14ac:dyDescent="0.25">
      <c r="I24069" t="str">
        <f t="shared" si="407"/>
        <v/>
      </c>
    </row>
    <row r="24070" spans="9:9" x14ac:dyDescent="0.25">
      <c r="I24070" t="str">
        <f t="shared" ref="I24070:I24133" si="408">IF(OR(H24070="",H24070="(blank)"),"",1)</f>
        <v/>
      </c>
    </row>
    <row r="24071" spans="9:9" x14ac:dyDescent="0.25">
      <c r="I24071" t="str">
        <f t="shared" si="408"/>
        <v/>
      </c>
    </row>
    <row r="24072" spans="9:9" x14ac:dyDescent="0.25">
      <c r="I24072" t="str">
        <f t="shared" si="408"/>
        <v/>
      </c>
    </row>
    <row r="24073" spans="9:9" x14ac:dyDescent="0.25">
      <c r="I24073" t="str">
        <f t="shared" si="408"/>
        <v/>
      </c>
    </row>
    <row r="24074" spans="9:9" x14ac:dyDescent="0.25">
      <c r="I24074" t="str">
        <f t="shared" si="408"/>
        <v/>
      </c>
    </row>
    <row r="24075" spans="9:9" x14ac:dyDescent="0.25">
      <c r="I24075" t="str">
        <f t="shared" si="408"/>
        <v/>
      </c>
    </row>
    <row r="24076" spans="9:9" x14ac:dyDescent="0.25">
      <c r="I24076" t="str">
        <f t="shared" si="408"/>
        <v/>
      </c>
    </row>
    <row r="24077" spans="9:9" x14ac:dyDescent="0.25">
      <c r="I24077" t="str">
        <f t="shared" si="408"/>
        <v/>
      </c>
    </row>
    <row r="24078" spans="9:9" x14ac:dyDescent="0.25">
      <c r="I24078" t="str">
        <f t="shared" si="408"/>
        <v/>
      </c>
    </row>
    <row r="24079" spans="9:9" x14ac:dyDescent="0.25">
      <c r="I24079" t="str">
        <f t="shared" si="408"/>
        <v/>
      </c>
    </row>
    <row r="24080" spans="9:9" x14ac:dyDescent="0.25">
      <c r="I24080" t="str">
        <f t="shared" si="408"/>
        <v/>
      </c>
    </row>
    <row r="24081" spans="9:9" x14ac:dyDescent="0.25">
      <c r="I24081" t="str">
        <f t="shared" si="408"/>
        <v/>
      </c>
    </row>
    <row r="24082" spans="9:9" x14ac:dyDescent="0.25">
      <c r="I24082" t="str">
        <f t="shared" si="408"/>
        <v/>
      </c>
    </row>
    <row r="24083" spans="9:9" x14ac:dyDescent="0.25">
      <c r="I24083" t="str">
        <f t="shared" si="408"/>
        <v/>
      </c>
    </row>
    <row r="24084" spans="9:9" x14ac:dyDescent="0.25">
      <c r="I24084" t="str">
        <f t="shared" si="408"/>
        <v/>
      </c>
    </row>
    <row r="24085" spans="9:9" x14ac:dyDescent="0.25">
      <c r="I24085" t="str">
        <f t="shared" si="408"/>
        <v/>
      </c>
    </row>
    <row r="24086" spans="9:9" x14ac:dyDescent="0.25">
      <c r="I24086" t="str">
        <f t="shared" si="408"/>
        <v/>
      </c>
    </row>
    <row r="24087" spans="9:9" x14ac:dyDescent="0.25">
      <c r="I24087" t="str">
        <f t="shared" si="408"/>
        <v/>
      </c>
    </row>
    <row r="24088" spans="9:9" x14ac:dyDescent="0.25">
      <c r="I24088" t="str">
        <f t="shared" si="408"/>
        <v/>
      </c>
    </row>
    <row r="24089" spans="9:9" x14ac:dyDescent="0.25">
      <c r="I24089" t="str">
        <f t="shared" si="408"/>
        <v/>
      </c>
    </row>
    <row r="24090" spans="9:9" x14ac:dyDescent="0.25">
      <c r="I24090" t="str">
        <f t="shared" si="408"/>
        <v/>
      </c>
    </row>
    <row r="24091" spans="9:9" x14ac:dyDescent="0.25">
      <c r="I24091" t="str">
        <f t="shared" si="408"/>
        <v/>
      </c>
    </row>
    <row r="24092" spans="9:9" x14ac:dyDescent="0.25">
      <c r="I24092" t="str">
        <f t="shared" si="408"/>
        <v/>
      </c>
    </row>
    <row r="24093" spans="9:9" x14ac:dyDescent="0.25">
      <c r="I24093" t="str">
        <f t="shared" si="408"/>
        <v/>
      </c>
    </row>
    <row r="24094" spans="9:9" x14ac:dyDescent="0.25">
      <c r="I24094" t="str">
        <f t="shared" si="408"/>
        <v/>
      </c>
    </row>
    <row r="24095" spans="9:9" x14ac:dyDescent="0.25">
      <c r="I24095" t="str">
        <f t="shared" si="408"/>
        <v/>
      </c>
    </row>
    <row r="24096" spans="9:9" x14ac:dyDescent="0.25">
      <c r="I24096" t="str">
        <f t="shared" si="408"/>
        <v/>
      </c>
    </row>
    <row r="24097" spans="9:9" x14ac:dyDescent="0.25">
      <c r="I24097" t="str">
        <f t="shared" si="408"/>
        <v/>
      </c>
    </row>
    <row r="24098" spans="9:9" x14ac:dyDescent="0.25">
      <c r="I24098" t="str">
        <f t="shared" si="408"/>
        <v/>
      </c>
    </row>
    <row r="24099" spans="9:9" x14ac:dyDescent="0.25">
      <c r="I24099" t="str">
        <f t="shared" si="408"/>
        <v/>
      </c>
    </row>
    <row r="24100" spans="9:9" x14ac:dyDescent="0.25">
      <c r="I24100" t="str">
        <f t="shared" si="408"/>
        <v/>
      </c>
    </row>
    <row r="24101" spans="9:9" x14ac:dyDescent="0.25">
      <c r="I24101" t="str">
        <f t="shared" si="408"/>
        <v/>
      </c>
    </row>
    <row r="24102" spans="9:9" x14ac:dyDescent="0.25">
      <c r="I24102" t="str">
        <f t="shared" si="408"/>
        <v/>
      </c>
    </row>
    <row r="24103" spans="9:9" x14ac:dyDescent="0.25">
      <c r="I24103" t="str">
        <f t="shared" si="408"/>
        <v/>
      </c>
    </row>
    <row r="24104" spans="9:9" x14ac:dyDescent="0.25">
      <c r="I24104" t="str">
        <f t="shared" si="408"/>
        <v/>
      </c>
    </row>
    <row r="24105" spans="9:9" x14ac:dyDescent="0.25">
      <c r="I24105" t="str">
        <f t="shared" si="408"/>
        <v/>
      </c>
    </row>
    <row r="24106" spans="9:9" x14ac:dyDescent="0.25">
      <c r="I24106" t="str">
        <f t="shared" si="408"/>
        <v/>
      </c>
    </row>
    <row r="24107" spans="9:9" x14ac:dyDescent="0.25">
      <c r="I24107" t="str">
        <f t="shared" si="408"/>
        <v/>
      </c>
    </row>
    <row r="24108" spans="9:9" x14ac:dyDescent="0.25">
      <c r="I24108" t="str">
        <f t="shared" si="408"/>
        <v/>
      </c>
    </row>
    <row r="24109" spans="9:9" x14ac:dyDescent="0.25">
      <c r="I24109" t="str">
        <f t="shared" si="408"/>
        <v/>
      </c>
    </row>
    <row r="24110" spans="9:9" x14ac:dyDescent="0.25">
      <c r="I24110" t="str">
        <f t="shared" si="408"/>
        <v/>
      </c>
    </row>
    <row r="24111" spans="9:9" x14ac:dyDescent="0.25">
      <c r="I24111" t="str">
        <f t="shared" si="408"/>
        <v/>
      </c>
    </row>
    <row r="24112" spans="9:9" x14ac:dyDescent="0.25">
      <c r="I24112" t="str">
        <f t="shared" si="408"/>
        <v/>
      </c>
    </row>
    <row r="24113" spans="9:9" x14ac:dyDescent="0.25">
      <c r="I24113" t="str">
        <f t="shared" si="408"/>
        <v/>
      </c>
    </row>
    <row r="24114" spans="9:9" x14ac:dyDescent="0.25">
      <c r="I24114" t="str">
        <f t="shared" si="408"/>
        <v/>
      </c>
    </row>
    <row r="24115" spans="9:9" x14ac:dyDescent="0.25">
      <c r="I24115" t="str">
        <f t="shared" si="408"/>
        <v/>
      </c>
    </row>
    <row r="24116" spans="9:9" x14ac:dyDescent="0.25">
      <c r="I24116" t="str">
        <f t="shared" si="408"/>
        <v/>
      </c>
    </row>
    <row r="24117" spans="9:9" x14ac:dyDescent="0.25">
      <c r="I24117" t="str">
        <f t="shared" si="408"/>
        <v/>
      </c>
    </row>
    <row r="24118" spans="9:9" x14ac:dyDescent="0.25">
      <c r="I24118" t="str">
        <f t="shared" si="408"/>
        <v/>
      </c>
    </row>
    <row r="24119" spans="9:9" x14ac:dyDescent="0.25">
      <c r="I24119" t="str">
        <f t="shared" si="408"/>
        <v/>
      </c>
    </row>
    <row r="24120" spans="9:9" x14ac:dyDescent="0.25">
      <c r="I24120" t="str">
        <f t="shared" si="408"/>
        <v/>
      </c>
    </row>
    <row r="24121" spans="9:9" x14ac:dyDescent="0.25">
      <c r="I24121" t="str">
        <f t="shared" si="408"/>
        <v/>
      </c>
    </row>
    <row r="24122" spans="9:9" x14ac:dyDescent="0.25">
      <c r="I24122" t="str">
        <f t="shared" si="408"/>
        <v/>
      </c>
    </row>
    <row r="24123" spans="9:9" x14ac:dyDescent="0.25">
      <c r="I24123" t="str">
        <f t="shared" si="408"/>
        <v/>
      </c>
    </row>
    <row r="24124" spans="9:9" x14ac:dyDescent="0.25">
      <c r="I24124" t="str">
        <f t="shared" si="408"/>
        <v/>
      </c>
    </row>
    <row r="24125" spans="9:9" x14ac:dyDescent="0.25">
      <c r="I24125" t="str">
        <f t="shared" si="408"/>
        <v/>
      </c>
    </row>
    <row r="24126" spans="9:9" x14ac:dyDescent="0.25">
      <c r="I24126" t="str">
        <f t="shared" si="408"/>
        <v/>
      </c>
    </row>
    <row r="24127" spans="9:9" x14ac:dyDescent="0.25">
      <c r="I24127" t="str">
        <f t="shared" si="408"/>
        <v/>
      </c>
    </row>
    <row r="24128" spans="9:9" x14ac:dyDescent="0.25">
      <c r="I24128" t="str">
        <f t="shared" si="408"/>
        <v/>
      </c>
    </row>
    <row r="24129" spans="9:9" x14ac:dyDescent="0.25">
      <c r="I24129" t="str">
        <f t="shared" si="408"/>
        <v/>
      </c>
    </row>
    <row r="24130" spans="9:9" x14ac:dyDescent="0.25">
      <c r="I24130" t="str">
        <f t="shared" si="408"/>
        <v/>
      </c>
    </row>
    <row r="24131" spans="9:9" x14ac:dyDescent="0.25">
      <c r="I24131" t="str">
        <f t="shared" si="408"/>
        <v/>
      </c>
    </row>
    <row r="24132" spans="9:9" x14ac:dyDescent="0.25">
      <c r="I24132" t="str">
        <f t="shared" si="408"/>
        <v/>
      </c>
    </row>
    <row r="24133" spans="9:9" x14ac:dyDescent="0.25">
      <c r="I24133" t="str">
        <f t="shared" si="408"/>
        <v/>
      </c>
    </row>
    <row r="24134" spans="9:9" x14ac:dyDescent="0.25">
      <c r="I24134" t="str">
        <f t="shared" ref="I24134:I24197" si="409">IF(OR(H24134="",H24134="(blank)"),"",1)</f>
        <v/>
      </c>
    </row>
    <row r="24135" spans="9:9" x14ac:dyDescent="0.25">
      <c r="I24135" t="str">
        <f t="shared" si="409"/>
        <v/>
      </c>
    </row>
    <row r="24136" spans="9:9" x14ac:dyDescent="0.25">
      <c r="I24136" t="str">
        <f t="shared" si="409"/>
        <v/>
      </c>
    </row>
    <row r="24137" spans="9:9" x14ac:dyDescent="0.25">
      <c r="I24137" t="str">
        <f t="shared" si="409"/>
        <v/>
      </c>
    </row>
    <row r="24138" spans="9:9" x14ac:dyDescent="0.25">
      <c r="I24138" t="str">
        <f t="shared" si="409"/>
        <v/>
      </c>
    </row>
    <row r="24139" spans="9:9" x14ac:dyDescent="0.25">
      <c r="I24139" t="str">
        <f t="shared" si="409"/>
        <v/>
      </c>
    </row>
    <row r="24140" spans="9:9" x14ac:dyDescent="0.25">
      <c r="I24140" t="str">
        <f t="shared" si="409"/>
        <v/>
      </c>
    </row>
    <row r="24141" spans="9:9" x14ac:dyDescent="0.25">
      <c r="I24141" t="str">
        <f t="shared" si="409"/>
        <v/>
      </c>
    </row>
    <row r="24142" spans="9:9" x14ac:dyDescent="0.25">
      <c r="I24142" t="str">
        <f t="shared" si="409"/>
        <v/>
      </c>
    </row>
    <row r="24143" spans="9:9" x14ac:dyDescent="0.25">
      <c r="I24143" t="str">
        <f t="shared" si="409"/>
        <v/>
      </c>
    </row>
    <row r="24144" spans="9:9" x14ac:dyDescent="0.25">
      <c r="I24144" t="str">
        <f t="shared" si="409"/>
        <v/>
      </c>
    </row>
    <row r="24145" spans="9:9" x14ac:dyDescent="0.25">
      <c r="I24145" t="str">
        <f t="shared" si="409"/>
        <v/>
      </c>
    </row>
    <row r="24146" spans="9:9" x14ac:dyDescent="0.25">
      <c r="I24146" t="str">
        <f t="shared" si="409"/>
        <v/>
      </c>
    </row>
    <row r="24147" spans="9:9" x14ac:dyDescent="0.25">
      <c r="I24147" t="str">
        <f t="shared" si="409"/>
        <v/>
      </c>
    </row>
    <row r="24148" spans="9:9" x14ac:dyDescent="0.25">
      <c r="I24148" t="str">
        <f t="shared" si="409"/>
        <v/>
      </c>
    </row>
    <row r="24149" spans="9:9" x14ac:dyDescent="0.25">
      <c r="I24149" t="str">
        <f t="shared" si="409"/>
        <v/>
      </c>
    </row>
    <row r="24150" spans="9:9" x14ac:dyDescent="0.25">
      <c r="I24150" t="str">
        <f t="shared" si="409"/>
        <v/>
      </c>
    </row>
    <row r="24151" spans="9:9" x14ac:dyDescent="0.25">
      <c r="I24151" t="str">
        <f t="shared" si="409"/>
        <v/>
      </c>
    </row>
    <row r="24152" spans="9:9" x14ac:dyDescent="0.25">
      <c r="I24152" t="str">
        <f t="shared" si="409"/>
        <v/>
      </c>
    </row>
    <row r="24153" spans="9:9" x14ac:dyDescent="0.25">
      <c r="I24153" t="str">
        <f t="shared" si="409"/>
        <v/>
      </c>
    </row>
    <row r="24154" spans="9:9" x14ac:dyDescent="0.25">
      <c r="I24154" t="str">
        <f t="shared" si="409"/>
        <v/>
      </c>
    </row>
    <row r="24155" spans="9:9" x14ac:dyDescent="0.25">
      <c r="I24155" t="str">
        <f t="shared" si="409"/>
        <v/>
      </c>
    </row>
    <row r="24156" spans="9:9" x14ac:dyDescent="0.25">
      <c r="I24156" t="str">
        <f t="shared" si="409"/>
        <v/>
      </c>
    </row>
    <row r="24157" spans="9:9" x14ac:dyDescent="0.25">
      <c r="I24157" t="str">
        <f t="shared" si="409"/>
        <v/>
      </c>
    </row>
    <row r="24158" spans="9:9" x14ac:dyDescent="0.25">
      <c r="I24158" t="str">
        <f t="shared" si="409"/>
        <v/>
      </c>
    </row>
    <row r="24159" spans="9:9" x14ac:dyDescent="0.25">
      <c r="I24159" t="str">
        <f t="shared" si="409"/>
        <v/>
      </c>
    </row>
    <row r="24160" spans="9:9" x14ac:dyDescent="0.25">
      <c r="I24160" t="str">
        <f t="shared" si="409"/>
        <v/>
      </c>
    </row>
    <row r="24161" spans="9:9" x14ac:dyDescent="0.25">
      <c r="I24161" t="str">
        <f t="shared" si="409"/>
        <v/>
      </c>
    </row>
    <row r="24162" spans="9:9" x14ac:dyDescent="0.25">
      <c r="I24162" t="str">
        <f t="shared" si="409"/>
        <v/>
      </c>
    </row>
    <row r="24163" spans="9:9" x14ac:dyDescent="0.25">
      <c r="I24163" t="str">
        <f t="shared" si="409"/>
        <v/>
      </c>
    </row>
    <row r="24164" spans="9:9" x14ac:dyDescent="0.25">
      <c r="I24164" t="str">
        <f t="shared" si="409"/>
        <v/>
      </c>
    </row>
    <row r="24165" spans="9:9" x14ac:dyDescent="0.25">
      <c r="I24165" t="str">
        <f t="shared" si="409"/>
        <v/>
      </c>
    </row>
    <row r="24166" spans="9:9" x14ac:dyDescent="0.25">
      <c r="I24166" t="str">
        <f t="shared" si="409"/>
        <v/>
      </c>
    </row>
    <row r="24167" spans="9:9" x14ac:dyDescent="0.25">
      <c r="I24167" t="str">
        <f t="shared" si="409"/>
        <v/>
      </c>
    </row>
    <row r="24168" spans="9:9" x14ac:dyDescent="0.25">
      <c r="I24168" t="str">
        <f t="shared" si="409"/>
        <v/>
      </c>
    </row>
    <row r="24169" spans="9:9" x14ac:dyDescent="0.25">
      <c r="I24169" t="str">
        <f t="shared" si="409"/>
        <v/>
      </c>
    </row>
    <row r="24170" spans="9:9" x14ac:dyDescent="0.25">
      <c r="I24170" t="str">
        <f t="shared" si="409"/>
        <v/>
      </c>
    </row>
    <row r="24171" spans="9:9" x14ac:dyDescent="0.25">
      <c r="I24171" t="str">
        <f t="shared" si="409"/>
        <v/>
      </c>
    </row>
    <row r="24172" spans="9:9" x14ac:dyDescent="0.25">
      <c r="I24172" t="str">
        <f t="shared" si="409"/>
        <v/>
      </c>
    </row>
    <row r="24173" spans="9:9" x14ac:dyDescent="0.25">
      <c r="I24173" t="str">
        <f t="shared" si="409"/>
        <v/>
      </c>
    </row>
    <row r="24174" spans="9:9" x14ac:dyDescent="0.25">
      <c r="I24174" t="str">
        <f t="shared" si="409"/>
        <v/>
      </c>
    </row>
    <row r="24175" spans="9:9" x14ac:dyDescent="0.25">
      <c r="I24175" t="str">
        <f t="shared" si="409"/>
        <v/>
      </c>
    </row>
    <row r="24176" spans="9:9" x14ac:dyDescent="0.25">
      <c r="I24176" t="str">
        <f t="shared" si="409"/>
        <v/>
      </c>
    </row>
    <row r="24177" spans="9:9" x14ac:dyDescent="0.25">
      <c r="I24177" t="str">
        <f t="shared" si="409"/>
        <v/>
      </c>
    </row>
    <row r="24178" spans="9:9" x14ac:dyDescent="0.25">
      <c r="I24178" t="str">
        <f t="shared" si="409"/>
        <v/>
      </c>
    </row>
    <row r="24179" spans="9:9" x14ac:dyDescent="0.25">
      <c r="I24179" t="str">
        <f t="shared" si="409"/>
        <v/>
      </c>
    </row>
    <row r="24180" spans="9:9" x14ac:dyDescent="0.25">
      <c r="I24180" t="str">
        <f t="shared" si="409"/>
        <v/>
      </c>
    </row>
    <row r="24181" spans="9:9" x14ac:dyDescent="0.25">
      <c r="I24181" t="str">
        <f t="shared" si="409"/>
        <v/>
      </c>
    </row>
    <row r="24182" spans="9:9" x14ac:dyDescent="0.25">
      <c r="I24182" t="str">
        <f t="shared" si="409"/>
        <v/>
      </c>
    </row>
    <row r="24183" spans="9:9" x14ac:dyDescent="0.25">
      <c r="I24183" t="str">
        <f t="shared" si="409"/>
        <v/>
      </c>
    </row>
    <row r="24184" spans="9:9" x14ac:dyDescent="0.25">
      <c r="I24184" t="str">
        <f t="shared" si="409"/>
        <v/>
      </c>
    </row>
    <row r="24185" spans="9:9" x14ac:dyDescent="0.25">
      <c r="I24185" t="str">
        <f t="shared" si="409"/>
        <v/>
      </c>
    </row>
    <row r="24186" spans="9:9" x14ac:dyDescent="0.25">
      <c r="I24186" t="str">
        <f t="shared" si="409"/>
        <v/>
      </c>
    </row>
    <row r="24187" spans="9:9" x14ac:dyDescent="0.25">
      <c r="I24187" t="str">
        <f t="shared" si="409"/>
        <v/>
      </c>
    </row>
    <row r="24188" spans="9:9" x14ac:dyDescent="0.25">
      <c r="I24188" t="str">
        <f t="shared" si="409"/>
        <v/>
      </c>
    </row>
    <row r="24189" spans="9:9" x14ac:dyDescent="0.25">
      <c r="I24189" t="str">
        <f t="shared" si="409"/>
        <v/>
      </c>
    </row>
    <row r="24190" spans="9:9" x14ac:dyDescent="0.25">
      <c r="I24190" t="str">
        <f t="shared" si="409"/>
        <v/>
      </c>
    </row>
    <row r="24191" spans="9:9" x14ac:dyDescent="0.25">
      <c r="I24191" t="str">
        <f t="shared" si="409"/>
        <v/>
      </c>
    </row>
    <row r="24192" spans="9:9" x14ac:dyDescent="0.25">
      <c r="I24192" t="str">
        <f t="shared" si="409"/>
        <v/>
      </c>
    </row>
    <row r="24193" spans="9:9" x14ac:dyDescent="0.25">
      <c r="I24193" t="str">
        <f t="shared" si="409"/>
        <v/>
      </c>
    </row>
    <row r="24194" spans="9:9" x14ac:dyDescent="0.25">
      <c r="I24194" t="str">
        <f t="shared" si="409"/>
        <v/>
      </c>
    </row>
    <row r="24195" spans="9:9" x14ac:dyDescent="0.25">
      <c r="I24195" t="str">
        <f t="shared" si="409"/>
        <v/>
      </c>
    </row>
    <row r="24196" spans="9:9" x14ac:dyDescent="0.25">
      <c r="I24196" t="str">
        <f t="shared" si="409"/>
        <v/>
      </c>
    </row>
    <row r="24197" spans="9:9" x14ac:dyDescent="0.25">
      <c r="I24197" t="str">
        <f t="shared" si="409"/>
        <v/>
      </c>
    </row>
    <row r="24198" spans="9:9" x14ac:dyDescent="0.25">
      <c r="I24198" t="str">
        <f t="shared" ref="I24198:I24261" si="410">IF(OR(H24198="",H24198="(blank)"),"",1)</f>
        <v/>
      </c>
    </row>
    <row r="24199" spans="9:9" x14ac:dyDescent="0.25">
      <c r="I24199" t="str">
        <f t="shared" si="410"/>
        <v/>
      </c>
    </row>
    <row r="24200" spans="9:9" x14ac:dyDescent="0.25">
      <c r="I24200" t="str">
        <f t="shared" si="410"/>
        <v/>
      </c>
    </row>
    <row r="24201" spans="9:9" x14ac:dyDescent="0.25">
      <c r="I24201" t="str">
        <f t="shared" si="410"/>
        <v/>
      </c>
    </row>
    <row r="24202" spans="9:9" x14ac:dyDescent="0.25">
      <c r="I24202" t="str">
        <f t="shared" si="410"/>
        <v/>
      </c>
    </row>
    <row r="24203" spans="9:9" x14ac:dyDescent="0.25">
      <c r="I24203" t="str">
        <f t="shared" si="410"/>
        <v/>
      </c>
    </row>
    <row r="24204" spans="9:9" x14ac:dyDescent="0.25">
      <c r="I24204" t="str">
        <f t="shared" si="410"/>
        <v/>
      </c>
    </row>
    <row r="24205" spans="9:9" x14ac:dyDescent="0.25">
      <c r="I24205" t="str">
        <f t="shared" si="410"/>
        <v/>
      </c>
    </row>
    <row r="24206" spans="9:9" x14ac:dyDescent="0.25">
      <c r="I24206" t="str">
        <f t="shared" si="410"/>
        <v/>
      </c>
    </row>
    <row r="24207" spans="9:9" x14ac:dyDescent="0.25">
      <c r="I24207" t="str">
        <f t="shared" si="410"/>
        <v/>
      </c>
    </row>
    <row r="24208" spans="9:9" x14ac:dyDescent="0.25">
      <c r="I24208" t="str">
        <f t="shared" si="410"/>
        <v/>
      </c>
    </row>
    <row r="24209" spans="9:9" x14ac:dyDescent="0.25">
      <c r="I24209" t="str">
        <f t="shared" si="410"/>
        <v/>
      </c>
    </row>
    <row r="24210" spans="9:9" x14ac:dyDescent="0.25">
      <c r="I24210" t="str">
        <f t="shared" si="410"/>
        <v/>
      </c>
    </row>
    <row r="24211" spans="9:9" x14ac:dyDescent="0.25">
      <c r="I24211" t="str">
        <f t="shared" si="410"/>
        <v/>
      </c>
    </row>
    <row r="24212" spans="9:9" x14ac:dyDescent="0.25">
      <c r="I24212" t="str">
        <f t="shared" si="410"/>
        <v/>
      </c>
    </row>
    <row r="24213" spans="9:9" x14ac:dyDescent="0.25">
      <c r="I24213" t="str">
        <f t="shared" si="410"/>
        <v/>
      </c>
    </row>
    <row r="24214" spans="9:9" x14ac:dyDescent="0.25">
      <c r="I24214" t="str">
        <f t="shared" si="410"/>
        <v/>
      </c>
    </row>
    <row r="24215" spans="9:9" x14ac:dyDescent="0.25">
      <c r="I24215" t="str">
        <f t="shared" si="410"/>
        <v/>
      </c>
    </row>
    <row r="24216" spans="9:9" x14ac:dyDescent="0.25">
      <c r="I24216" t="str">
        <f t="shared" si="410"/>
        <v/>
      </c>
    </row>
    <row r="24217" spans="9:9" x14ac:dyDescent="0.25">
      <c r="I24217" t="str">
        <f t="shared" si="410"/>
        <v/>
      </c>
    </row>
    <row r="24218" spans="9:9" x14ac:dyDescent="0.25">
      <c r="I24218" t="str">
        <f t="shared" si="410"/>
        <v/>
      </c>
    </row>
    <row r="24219" spans="9:9" x14ac:dyDescent="0.25">
      <c r="I24219" t="str">
        <f t="shared" si="410"/>
        <v/>
      </c>
    </row>
    <row r="24220" spans="9:9" x14ac:dyDescent="0.25">
      <c r="I24220" t="str">
        <f t="shared" si="410"/>
        <v/>
      </c>
    </row>
    <row r="24221" spans="9:9" x14ac:dyDescent="0.25">
      <c r="I24221" t="str">
        <f t="shared" si="410"/>
        <v/>
      </c>
    </row>
    <row r="24222" spans="9:9" x14ac:dyDescent="0.25">
      <c r="I24222" t="str">
        <f t="shared" si="410"/>
        <v/>
      </c>
    </row>
    <row r="24223" spans="9:9" x14ac:dyDescent="0.25">
      <c r="I24223" t="str">
        <f t="shared" si="410"/>
        <v/>
      </c>
    </row>
    <row r="24224" spans="9:9" x14ac:dyDescent="0.25">
      <c r="I24224" t="str">
        <f t="shared" si="410"/>
        <v/>
      </c>
    </row>
    <row r="24225" spans="9:9" x14ac:dyDescent="0.25">
      <c r="I24225" t="str">
        <f t="shared" si="410"/>
        <v/>
      </c>
    </row>
    <row r="24226" spans="9:9" x14ac:dyDescent="0.25">
      <c r="I24226" t="str">
        <f t="shared" si="410"/>
        <v/>
      </c>
    </row>
    <row r="24227" spans="9:9" x14ac:dyDescent="0.25">
      <c r="I24227" t="str">
        <f t="shared" si="410"/>
        <v/>
      </c>
    </row>
    <row r="24228" spans="9:9" x14ac:dyDescent="0.25">
      <c r="I24228" t="str">
        <f t="shared" si="410"/>
        <v/>
      </c>
    </row>
    <row r="24229" spans="9:9" x14ac:dyDescent="0.25">
      <c r="I24229" t="str">
        <f t="shared" si="410"/>
        <v/>
      </c>
    </row>
    <row r="24230" spans="9:9" x14ac:dyDescent="0.25">
      <c r="I24230" t="str">
        <f t="shared" si="410"/>
        <v/>
      </c>
    </row>
    <row r="24231" spans="9:9" x14ac:dyDescent="0.25">
      <c r="I24231" t="str">
        <f t="shared" si="410"/>
        <v/>
      </c>
    </row>
    <row r="24232" spans="9:9" x14ac:dyDescent="0.25">
      <c r="I24232" t="str">
        <f t="shared" si="410"/>
        <v/>
      </c>
    </row>
    <row r="24233" spans="9:9" x14ac:dyDescent="0.25">
      <c r="I24233" t="str">
        <f t="shared" si="410"/>
        <v/>
      </c>
    </row>
    <row r="24234" spans="9:9" x14ac:dyDescent="0.25">
      <c r="I24234" t="str">
        <f t="shared" si="410"/>
        <v/>
      </c>
    </row>
    <row r="24235" spans="9:9" x14ac:dyDescent="0.25">
      <c r="I24235" t="str">
        <f t="shared" si="410"/>
        <v/>
      </c>
    </row>
    <row r="24236" spans="9:9" x14ac:dyDescent="0.25">
      <c r="I24236" t="str">
        <f t="shared" si="410"/>
        <v/>
      </c>
    </row>
    <row r="24237" spans="9:9" x14ac:dyDescent="0.25">
      <c r="I24237" t="str">
        <f t="shared" si="410"/>
        <v/>
      </c>
    </row>
    <row r="24238" spans="9:9" x14ac:dyDescent="0.25">
      <c r="I24238" t="str">
        <f t="shared" si="410"/>
        <v/>
      </c>
    </row>
    <row r="24239" spans="9:9" x14ac:dyDescent="0.25">
      <c r="I24239" t="str">
        <f t="shared" si="410"/>
        <v/>
      </c>
    </row>
    <row r="24240" spans="9:9" x14ac:dyDescent="0.25">
      <c r="I24240" t="str">
        <f t="shared" si="410"/>
        <v/>
      </c>
    </row>
    <row r="24241" spans="9:9" x14ac:dyDescent="0.25">
      <c r="I24241" t="str">
        <f t="shared" si="410"/>
        <v/>
      </c>
    </row>
    <row r="24242" spans="9:9" x14ac:dyDescent="0.25">
      <c r="I24242" t="str">
        <f t="shared" si="410"/>
        <v/>
      </c>
    </row>
    <row r="24243" spans="9:9" x14ac:dyDescent="0.25">
      <c r="I24243" t="str">
        <f t="shared" si="410"/>
        <v/>
      </c>
    </row>
    <row r="24244" spans="9:9" x14ac:dyDescent="0.25">
      <c r="I24244" t="str">
        <f t="shared" si="410"/>
        <v/>
      </c>
    </row>
    <row r="24245" spans="9:9" x14ac:dyDescent="0.25">
      <c r="I24245" t="str">
        <f t="shared" si="410"/>
        <v/>
      </c>
    </row>
    <row r="24246" spans="9:9" x14ac:dyDescent="0.25">
      <c r="I24246" t="str">
        <f t="shared" si="410"/>
        <v/>
      </c>
    </row>
    <row r="24247" spans="9:9" x14ac:dyDescent="0.25">
      <c r="I24247" t="str">
        <f t="shared" si="410"/>
        <v/>
      </c>
    </row>
    <row r="24248" spans="9:9" x14ac:dyDescent="0.25">
      <c r="I24248" t="str">
        <f t="shared" si="410"/>
        <v/>
      </c>
    </row>
    <row r="24249" spans="9:9" x14ac:dyDescent="0.25">
      <c r="I24249" t="str">
        <f t="shared" si="410"/>
        <v/>
      </c>
    </row>
    <row r="24250" spans="9:9" x14ac:dyDescent="0.25">
      <c r="I24250" t="str">
        <f t="shared" si="410"/>
        <v/>
      </c>
    </row>
    <row r="24251" spans="9:9" x14ac:dyDescent="0.25">
      <c r="I24251" t="str">
        <f t="shared" si="410"/>
        <v/>
      </c>
    </row>
    <row r="24252" spans="9:9" x14ac:dyDescent="0.25">
      <c r="I24252" t="str">
        <f t="shared" si="410"/>
        <v/>
      </c>
    </row>
    <row r="24253" spans="9:9" x14ac:dyDescent="0.25">
      <c r="I24253" t="str">
        <f t="shared" si="410"/>
        <v/>
      </c>
    </row>
    <row r="24254" spans="9:9" x14ac:dyDescent="0.25">
      <c r="I24254" t="str">
        <f t="shared" si="410"/>
        <v/>
      </c>
    </row>
    <row r="24255" spans="9:9" x14ac:dyDescent="0.25">
      <c r="I24255" t="str">
        <f t="shared" si="410"/>
        <v/>
      </c>
    </row>
    <row r="24256" spans="9:9" x14ac:dyDescent="0.25">
      <c r="I24256" t="str">
        <f t="shared" si="410"/>
        <v/>
      </c>
    </row>
    <row r="24257" spans="9:9" x14ac:dyDescent="0.25">
      <c r="I24257" t="str">
        <f t="shared" si="410"/>
        <v/>
      </c>
    </row>
    <row r="24258" spans="9:9" x14ac:dyDescent="0.25">
      <c r="I24258" t="str">
        <f t="shared" si="410"/>
        <v/>
      </c>
    </row>
    <row r="24259" spans="9:9" x14ac:dyDescent="0.25">
      <c r="I24259" t="str">
        <f t="shared" si="410"/>
        <v/>
      </c>
    </row>
    <row r="24260" spans="9:9" x14ac:dyDescent="0.25">
      <c r="I24260" t="str">
        <f t="shared" si="410"/>
        <v/>
      </c>
    </row>
    <row r="24261" spans="9:9" x14ac:dyDescent="0.25">
      <c r="I24261" t="str">
        <f t="shared" si="410"/>
        <v/>
      </c>
    </row>
    <row r="24262" spans="9:9" x14ac:dyDescent="0.25">
      <c r="I24262" t="str">
        <f t="shared" ref="I24262:I24325" si="411">IF(OR(H24262="",H24262="(blank)"),"",1)</f>
        <v/>
      </c>
    </row>
    <row r="24263" spans="9:9" x14ac:dyDescent="0.25">
      <c r="I24263" t="str">
        <f t="shared" si="411"/>
        <v/>
      </c>
    </row>
    <row r="24264" spans="9:9" x14ac:dyDescent="0.25">
      <c r="I24264" t="str">
        <f t="shared" si="411"/>
        <v/>
      </c>
    </row>
    <row r="24265" spans="9:9" x14ac:dyDescent="0.25">
      <c r="I24265" t="str">
        <f t="shared" si="411"/>
        <v/>
      </c>
    </row>
    <row r="24266" spans="9:9" x14ac:dyDescent="0.25">
      <c r="I24266" t="str">
        <f t="shared" si="411"/>
        <v/>
      </c>
    </row>
    <row r="24267" spans="9:9" x14ac:dyDescent="0.25">
      <c r="I24267" t="str">
        <f t="shared" si="411"/>
        <v/>
      </c>
    </row>
    <row r="24268" spans="9:9" x14ac:dyDescent="0.25">
      <c r="I24268" t="str">
        <f t="shared" si="411"/>
        <v/>
      </c>
    </row>
    <row r="24269" spans="9:9" x14ac:dyDescent="0.25">
      <c r="I24269" t="str">
        <f t="shared" si="411"/>
        <v/>
      </c>
    </row>
    <row r="24270" spans="9:9" x14ac:dyDescent="0.25">
      <c r="I24270" t="str">
        <f t="shared" si="411"/>
        <v/>
      </c>
    </row>
    <row r="24271" spans="9:9" x14ac:dyDescent="0.25">
      <c r="I24271" t="str">
        <f t="shared" si="411"/>
        <v/>
      </c>
    </row>
    <row r="24272" spans="9:9" x14ac:dyDescent="0.25">
      <c r="I24272" t="str">
        <f t="shared" si="411"/>
        <v/>
      </c>
    </row>
    <row r="24273" spans="9:9" x14ac:dyDescent="0.25">
      <c r="I24273" t="str">
        <f t="shared" si="411"/>
        <v/>
      </c>
    </row>
    <row r="24274" spans="9:9" x14ac:dyDescent="0.25">
      <c r="I24274" t="str">
        <f t="shared" si="411"/>
        <v/>
      </c>
    </row>
    <row r="24275" spans="9:9" x14ac:dyDescent="0.25">
      <c r="I24275" t="str">
        <f t="shared" si="411"/>
        <v/>
      </c>
    </row>
    <row r="24276" spans="9:9" x14ac:dyDescent="0.25">
      <c r="I24276" t="str">
        <f t="shared" si="411"/>
        <v/>
      </c>
    </row>
    <row r="24277" spans="9:9" x14ac:dyDescent="0.25">
      <c r="I24277" t="str">
        <f t="shared" si="411"/>
        <v/>
      </c>
    </row>
    <row r="24278" spans="9:9" x14ac:dyDescent="0.25">
      <c r="I24278" t="str">
        <f t="shared" si="411"/>
        <v/>
      </c>
    </row>
    <row r="24279" spans="9:9" x14ac:dyDescent="0.25">
      <c r="I24279" t="str">
        <f t="shared" si="411"/>
        <v/>
      </c>
    </row>
    <row r="24280" spans="9:9" x14ac:dyDescent="0.25">
      <c r="I24280" t="str">
        <f t="shared" si="411"/>
        <v/>
      </c>
    </row>
    <row r="24281" spans="9:9" x14ac:dyDescent="0.25">
      <c r="I24281" t="str">
        <f t="shared" si="411"/>
        <v/>
      </c>
    </row>
    <row r="24282" spans="9:9" x14ac:dyDescent="0.25">
      <c r="I24282" t="str">
        <f t="shared" si="411"/>
        <v/>
      </c>
    </row>
    <row r="24283" spans="9:9" x14ac:dyDescent="0.25">
      <c r="I24283" t="str">
        <f t="shared" si="411"/>
        <v/>
      </c>
    </row>
    <row r="24284" spans="9:9" x14ac:dyDescent="0.25">
      <c r="I24284" t="str">
        <f t="shared" si="411"/>
        <v/>
      </c>
    </row>
    <row r="24285" spans="9:9" x14ac:dyDescent="0.25">
      <c r="I24285" t="str">
        <f t="shared" si="411"/>
        <v/>
      </c>
    </row>
    <row r="24286" spans="9:9" x14ac:dyDescent="0.25">
      <c r="I24286" t="str">
        <f t="shared" si="411"/>
        <v/>
      </c>
    </row>
    <row r="24287" spans="9:9" x14ac:dyDescent="0.25">
      <c r="I24287" t="str">
        <f t="shared" si="411"/>
        <v/>
      </c>
    </row>
    <row r="24288" spans="9:9" x14ac:dyDescent="0.25">
      <c r="I24288" t="str">
        <f t="shared" si="411"/>
        <v/>
      </c>
    </row>
    <row r="24289" spans="9:9" x14ac:dyDescent="0.25">
      <c r="I24289" t="str">
        <f t="shared" si="411"/>
        <v/>
      </c>
    </row>
    <row r="24290" spans="9:9" x14ac:dyDescent="0.25">
      <c r="I24290" t="str">
        <f t="shared" si="411"/>
        <v/>
      </c>
    </row>
    <row r="24291" spans="9:9" x14ac:dyDescent="0.25">
      <c r="I24291" t="str">
        <f t="shared" si="411"/>
        <v/>
      </c>
    </row>
    <row r="24292" spans="9:9" x14ac:dyDescent="0.25">
      <c r="I24292" t="str">
        <f t="shared" si="411"/>
        <v/>
      </c>
    </row>
    <row r="24293" spans="9:9" x14ac:dyDescent="0.25">
      <c r="I24293" t="str">
        <f t="shared" si="411"/>
        <v/>
      </c>
    </row>
    <row r="24294" spans="9:9" x14ac:dyDescent="0.25">
      <c r="I24294" t="str">
        <f t="shared" si="411"/>
        <v/>
      </c>
    </row>
    <row r="24295" spans="9:9" x14ac:dyDescent="0.25">
      <c r="I24295" t="str">
        <f t="shared" si="411"/>
        <v/>
      </c>
    </row>
    <row r="24296" spans="9:9" x14ac:dyDescent="0.25">
      <c r="I24296" t="str">
        <f t="shared" si="411"/>
        <v/>
      </c>
    </row>
    <row r="24297" spans="9:9" x14ac:dyDescent="0.25">
      <c r="I24297" t="str">
        <f t="shared" si="411"/>
        <v/>
      </c>
    </row>
    <row r="24298" spans="9:9" x14ac:dyDescent="0.25">
      <c r="I24298" t="str">
        <f t="shared" si="411"/>
        <v/>
      </c>
    </row>
    <row r="24299" spans="9:9" x14ac:dyDescent="0.25">
      <c r="I24299" t="str">
        <f t="shared" si="411"/>
        <v/>
      </c>
    </row>
    <row r="24300" spans="9:9" x14ac:dyDescent="0.25">
      <c r="I24300" t="str">
        <f t="shared" si="411"/>
        <v/>
      </c>
    </row>
    <row r="24301" spans="9:9" x14ac:dyDescent="0.25">
      <c r="I24301" t="str">
        <f t="shared" si="411"/>
        <v/>
      </c>
    </row>
    <row r="24302" spans="9:9" x14ac:dyDescent="0.25">
      <c r="I24302" t="str">
        <f t="shared" si="411"/>
        <v/>
      </c>
    </row>
    <row r="24303" spans="9:9" x14ac:dyDescent="0.25">
      <c r="I24303" t="str">
        <f t="shared" si="411"/>
        <v/>
      </c>
    </row>
    <row r="24304" spans="9:9" x14ac:dyDescent="0.25">
      <c r="I24304" t="str">
        <f t="shared" si="411"/>
        <v/>
      </c>
    </row>
    <row r="24305" spans="9:9" x14ac:dyDescent="0.25">
      <c r="I24305" t="str">
        <f t="shared" si="411"/>
        <v/>
      </c>
    </row>
    <row r="24306" spans="9:9" x14ac:dyDescent="0.25">
      <c r="I24306" t="str">
        <f t="shared" si="411"/>
        <v/>
      </c>
    </row>
    <row r="24307" spans="9:9" x14ac:dyDescent="0.25">
      <c r="I24307" t="str">
        <f t="shared" si="411"/>
        <v/>
      </c>
    </row>
    <row r="24308" spans="9:9" x14ac:dyDescent="0.25">
      <c r="I24308" t="str">
        <f t="shared" si="411"/>
        <v/>
      </c>
    </row>
    <row r="24309" spans="9:9" x14ac:dyDescent="0.25">
      <c r="I24309" t="str">
        <f t="shared" si="411"/>
        <v/>
      </c>
    </row>
    <row r="24310" spans="9:9" x14ac:dyDescent="0.25">
      <c r="I24310" t="str">
        <f t="shared" si="411"/>
        <v/>
      </c>
    </row>
    <row r="24311" spans="9:9" x14ac:dyDescent="0.25">
      <c r="I24311" t="str">
        <f t="shared" si="411"/>
        <v/>
      </c>
    </row>
    <row r="24312" spans="9:9" x14ac:dyDescent="0.25">
      <c r="I24312" t="str">
        <f t="shared" si="411"/>
        <v/>
      </c>
    </row>
    <row r="24313" spans="9:9" x14ac:dyDescent="0.25">
      <c r="I24313" t="str">
        <f t="shared" si="411"/>
        <v/>
      </c>
    </row>
    <row r="24314" spans="9:9" x14ac:dyDescent="0.25">
      <c r="I24314" t="str">
        <f t="shared" si="411"/>
        <v/>
      </c>
    </row>
    <row r="24315" spans="9:9" x14ac:dyDescent="0.25">
      <c r="I24315" t="str">
        <f t="shared" si="411"/>
        <v/>
      </c>
    </row>
    <row r="24316" spans="9:9" x14ac:dyDescent="0.25">
      <c r="I24316" t="str">
        <f t="shared" si="411"/>
        <v/>
      </c>
    </row>
    <row r="24317" spans="9:9" x14ac:dyDescent="0.25">
      <c r="I24317" t="str">
        <f t="shared" si="411"/>
        <v/>
      </c>
    </row>
    <row r="24318" spans="9:9" x14ac:dyDescent="0.25">
      <c r="I24318" t="str">
        <f t="shared" si="411"/>
        <v/>
      </c>
    </row>
    <row r="24319" spans="9:9" x14ac:dyDescent="0.25">
      <c r="I24319" t="str">
        <f t="shared" si="411"/>
        <v/>
      </c>
    </row>
    <row r="24320" spans="9:9" x14ac:dyDescent="0.25">
      <c r="I24320" t="str">
        <f t="shared" si="411"/>
        <v/>
      </c>
    </row>
    <row r="24321" spans="9:9" x14ac:dyDescent="0.25">
      <c r="I24321" t="str">
        <f t="shared" si="411"/>
        <v/>
      </c>
    </row>
    <row r="24322" spans="9:9" x14ac:dyDescent="0.25">
      <c r="I24322" t="str">
        <f t="shared" si="411"/>
        <v/>
      </c>
    </row>
    <row r="24323" spans="9:9" x14ac:dyDescent="0.25">
      <c r="I24323" t="str">
        <f t="shared" si="411"/>
        <v/>
      </c>
    </row>
    <row r="24324" spans="9:9" x14ac:dyDescent="0.25">
      <c r="I24324" t="str">
        <f t="shared" si="411"/>
        <v/>
      </c>
    </row>
    <row r="24325" spans="9:9" x14ac:dyDescent="0.25">
      <c r="I24325" t="str">
        <f t="shared" si="411"/>
        <v/>
      </c>
    </row>
    <row r="24326" spans="9:9" x14ac:dyDescent="0.25">
      <c r="I24326" t="str">
        <f t="shared" ref="I24326:I24389" si="412">IF(OR(H24326="",H24326="(blank)"),"",1)</f>
        <v/>
      </c>
    </row>
    <row r="24327" spans="9:9" x14ac:dyDescent="0.25">
      <c r="I24327" t="str">
        <f t="shared" si="412"/>
        <v/>
      </c>
    </row>
    <row r="24328" spans="9:9" x14ac:dyDescent="0.25">
      <c r="I24328" t="str">
        <f t="shared" si="412"/>
        <v/>
      </c>
    </row>
    <row r="24329" spans="9:9" x14ac:dyDescent="0.25">
      <c r="I24329" t="str">
        <f t="shared" si="412"/>
        <v/>
      </c>
    </row>
    <row r="24330" spans="9:9" x14ac:dyDescent="0.25">
      <c r="I24330" t="str">
        <f t="shared" si="412"/>
        <v/>
      </c>
    </row>
    <row r="24331" spans="9:9" x14ac:dyDescent="0.25">
      <c r="I24331" t="str">
        <f t="shared" si="412"/>
        <v/>
      </c>
    </row>
    <row r="24332" spans="9:9" x14ac:dyDescent="0.25">
      <c r="I24332" t="str">
        <f t="shared" si="412"/>
        <v/>
      </c>
    </row>
    <row r="24333" spans="9:9" x14ac:dyDescent="0.25">
      <c r="I24333" t="str">
        <f t="shared" si="412"/>
        <v/>
      </c>
    </row>
    <row r="24334" spans="9:9" x14ac:dyDescent="0.25">
      <c r="I24334" t="str">
        <f t="shared" si="412"/>
        <v/>
      </c>
    </row>
    <row r="24335" spans="9:9" x14ac:dyDescent="0.25">
      <c r="I24335" t="str">
        <f t="shared" si="412"/>
        <v/>
      </c>
    </row>
    <row r="24336" spans="9:9" x14ac:dyDescent="0.25">
      <c r="I24336" t="str">
        <f t="shared" si="412"/>
        <v/>
      </c>
    </row>
    <row r="24337" spans="9:9" x14ac:dyDescent="0.25">
      <c r="I24337" t="str">
        <f t="shared" si="412"/>
        <v/>
      </c>
    </row>
    <row r="24338" spans="9:9" x14ac:dyDescent="0.25">
      <c r="I24338" t="str">
        <f t="shared" si="412"/>
        <v/>
      </c>
    </row>
    <row r="24339" spans="9:9" x14ac:dyDescent="0.25">
      <c r="I24339" t="str">
        <f t="shared" si="412"/>
        <v/>
      </c>
    </row>
    <row r="24340" spans="9:9" x14ac:dyDescent="0.25">
      <c r="I24340" t="str">
        <f t="shared" si="412"/>
        <v/>
      </c>
    </row>
    <row r="24341" spans="9:9" x14ac:dyDescent="0.25">
      <c r="I24341" t="str">
        <f t="shared" si="412"/>
        <v/>
      </c>
    </row>
    <row r="24342" spans="9:9" x14ac:dyDescent="0.25">
      <c r="I24342" t="str">
        <f t="shared" si="412"/>
        <v/>
      </c>
    </row>
    <row r="24343" spans="9:9" x14ac:dyDescent="0.25">
      <c r="I24343" t="str">
        <f t="shared" si="412"/>
        <v/>
      </c>
    </row>
    <row r="24344" spans="9:9" x14ac:dyDescent="0.25">
      <c r="I24344" t="str">
        <f t="shared" si="412"/>
        <v/>
      </c>
    </row>
    <row r="24345" spans="9:9" x14ac:dyDescent="0.25">
      <c r="I24345" t="str">
        <f t="shared" si="412"/>
        <v/>
      </c>
    </row>
    <row r="24346" spans="9:9" x14ac:dyDescent="0.25">
      <c r="I24346" t="str">
        <f t="shared" si="412"/>
        <v/>
      </c>
    </row>
    <row r="24347" spans="9:9" x14ac:dyDescent="0.25">
      <c r="I24347" t="str">
        <f t="shared" si="412"/>
        <v/>
      </c>
    </row>
    <row r="24348" spans="9:9" x14ac:dyDescent="0.25">
      <c r="I24348" t="str">
        <f t="shared" si="412"/>
        <v/>
      </c>
    </row>
    <row r="24349" spans="9:9" x14ac:dyDescent="0.25">
      <c r="I24349" t="str">
        <f t="shared" si="412"/>
        <v/>
      </c>
    </row>
    <row r="24350" spans="9:9" x14ac:dyDescent="0.25">
      <c r="I24350" t="str">
        <f t="shared" si="412"/>
        <v/>
      </c>
    </row>
    <row r="24351" spans="9:9" x14ac:dyDescent="0.25">
      <c r="I24351" t="str">
        <f t="shared" si="412"/>
        <v/>
      </c>
    </row>
    <row r="24352" spans="9:9" x14ac:dyDescent="0.25">
      <c r="I24352" t="str">
        <f t="shared" si="412"/>
        <v/>
      </c>
    </row>
    <row r="24353" spans="9:9" x14ac:dyDescent="0.25">
      <c r="I24353" t="str">
        <f t="shared" si="412"/>
        <v/>
      </c>
    </row>
    <row r="24354" spans="9:9" x14ac:dyDescent="0.25">
      <c r="I24354" t="str">
        <f t="shared" si="412"/>
        <v/>
      </c>
    </row>
    <row r="24355" spans="9:9" x14ac:dyDescent="0.25">
      <c r="I24355" t="str">
        <f t="shared" si="412"/>
        <v/>
      </c>
    </row>
    <row r="24356" spans="9:9" x14ac:dyDescent="0.25">
      <c r="I24356" t="str">
        <f t="shared" si="412"/>
        <v/>
      </c>
    </row>
    <row r="24357" spans="9:9" x14ac:dyDescent="0.25">
      <c r="I24357" t="str">
        <f t="shared" si="412"/>
        <v/>
      </c>
    </row>
    <row r="24358" spans="9:9" x14ac:dyDescent="0.25">
      <c r="I24358" t="str">
        <f t="shared" si="412"/>
        <v/>
      </c>
    </row>
    <row r="24359" spans="9:9" x14ac:dyDescent="0.25">
      <c r="I24359" t="str">
        <f t="shared" si="412"/>
        <v/>
      </c>
    </row>
    <row r="24360" spans="9:9" x14ac:dyDescent="0.25">
      <c r="I24360" t="str">
        <f t="shared" si="412"/>
        <v/>
      </c>
    </row>
    <row r="24361" spans="9:9" x14ac:dyDescent="0.25">
      <c r="I24361" t="str">
        <f t="shared" si="412"/>
        <v/>
      </c>
    </row>
    <row r="24362" spans="9:9" x14ac:dyDescent="0.25">
      <c r="I24362" t="str">
        <f t="shared" si="412"/>
        <v/>
      </c>
    </row>
    <row r="24363" spans="9:9" x14ac:dyDescent="0.25">
      <c r="I24363" t="str">
        <f t="shared" si="412"/>
        <v/>
      </c>
    </row>
    <row r="24364" spans="9:9" x14ac:dyDescent="0.25">
      <c r="I24364" t="str">
        <f t="shared" si="412"/>
        <v/>
      </c>
    </row>
    <row r="24365" spans="9:9" x14ac:dyDescent="0.25">
      <c r="I24365" t="str">
        <f t="shared" si="412"/>
        <v/>
      </c>
    </row>
    <row r="24366" spans="9:9" x14ac:dyDescent="0.25">
      <c r="I24366" t="str">
        <f t="shared" si="412"/>
        <v/>
      </c>
    </row>
    <row r="24367" spans="9:9" x14ac:dyDescent="0.25">
      <c r="I24367" t="str">
        <f t="shared" si="412"/>
        <v/>
      </c>
    </row>
    <row r="24368" spans="9:9" x14ac:dyDescent="0.25">
      <c r="I24368" t="str">
        <f t="shared" si="412"/>
        <v/>
      </c>
    </row>
    <row r="24369" spans="9:9" x14ac:dyDescent="0.25">
      <c r="I24369" t="str">
        <f t="shared" si="412"/>
        <v/>
      </c>
    </row>
    <row r="24370" spans="9:9" x14ac:dyDescent="0.25">
      <c r="I24370" t="str">
        <f t="shared" si="412"/>
        <v/>
      </c>
    </row>
    <row r="24371" spans="9:9" x14ac:dyDescent="0.25">
      <c r="I24371" t="str">
        <f t="shared" si="412"/>
        <v/>
      </c>
    </row>
    <row r="24372" spans="9:9" x14ac:dyDescent="0.25">
      <c r="I24372" t="str">
        <f t="shared" si="412"/>
        <v/>
      </c>
    </row>
    <row r="24373" spans="9:9" x14ac:dyDescent="0.25">
      <c r="I24373" t="str">
        <f t="shared" si="412"/>
        <v/>
      </c>
    </row>
    <row r="24374" spans="9:9" x14ac:dyDescent="0.25">
      <c r="I24374" t="str">
        <f t="shared" si="412"/>
        <v/>
      </c>
    </row>
    <row r="24375" spans="9:9" x14ac:dyDescent="0.25">
      <c r="I24375" t="str">
        <f t="shared" si="412"/>
        <v/>
      </c>
    </row>
    <row r="24376" spans="9:9" x14ac:dyDescent="0.25">
      <c r="I24376" t="str">
        <f t="shared" si="412"/>
        <v/>
      </c>
    </row>
    <row r="24377" spans="9:9" x14ac:dyDescent="0.25">
      <c r="I24377" t="str">
        <f t="shared" si="412"/>
        <v/>
      </c>
    </row>
    <row r="24378" spans="9:9" x14ac:dyDescent="0.25">
      <c r="I24378" t="str">
        <f t="shared" si="412"/>
        <v/>
      </c>
    </row>
    <row r="24379" spans="9:9" x14ac:dyDescent="0.25">
      <c r="I24379" t="str">
        <f t="shared" si="412"/>
        <v/>
      </c>
    </row>
    <row r="24380" spans="9:9" x14ac:dyDescent="0.25">
      <c r="I24380" t="str">
        <f t="shared" si="412"/>
        <v/>
      </c>
    </row>
    <row r="24381" spans="9:9" x14ac:dyDescent="0.25">
      <c r="I24381" t="str">
        <f t="shared" si="412"/>
        <v/>
      </c>
    </row>
    <row r="24382" spans="9:9" x14ac:dyDescent="0.25">
      <c r="I24382" t="str">
        <f t="shared" si="412"/>
        <v/>
      </c>
    </row>
    <row r="24383" spans="9:9" x14ac:dyDescent="0.25">
      <c r="I24383" t="str">
        <f t="shared" si="412"/>
        <v/>
      </c>
    </row>
    <row r="24384" spans="9:9" x14ac:dyDescent="0.25">
      <c r="I24384" t="str">
        <f t="shared" si="412"/>
        <v/>
      </c>
    </row>
    <row r="24385" spans="9:9" x14ac:dyDescent="0.25">
      <c r="I24385" t="str">
        <f t="shared" si="412"/>
        <v/>
      </c>
    </row>
    <row r="24386" spans="9:9" x14ac:dyDescent="0.25">
      <c r="I24386" t="str">
        <f t="shared" si="412"/>
        <v/>
      </c>
    </row>
    <row r="24387" spans="9:9" x14ac:dyDescent="0.25">
      <c r="I24387" t="str">
        <f t="shared" si="412"/>
        <v/>
      </c>
    </row>
    <row r="24388" spans="9:9" x14ac:dyDescent="0.25">
      <c r="I24388" t="str">
        <f t="shared" si="412"/>
        <v/>
      </c>
    </row>
    <row r="24389" spans="9:9" x14ac:dyDescent="0.25">
      <c r="I24389" t="str">
        <f t="shared" si="412"/>
        <v/>
      </c>
    </row>
    <row r="24390" spans="9:9" x14ac:dyDescent="0.25">
      <c r="I24390" t="str">
        <f t="shared" ref="I24390:I24453" si="413">IF(OR(H24390="",H24390="(blank)"),"",1)</f>
        <v/>
      </c>
    </row>
    <row r="24391" spans="9:9" x14ac:dyDescent="0.25">
      <c r="I24391" t="str">
        <f t="shared" si="413"/>
        <v/>
      </c>
    </row>
    <row r="24392" spans="9:9" x14ac:dyDescent="0.25">
      <c r="I24392" t="str">
        <f t="shared" si="413"/>
        <v/>
      </c>
    </row>
    <row r="24393" spans="9:9" x14ac:dyDescent="0.25">
      <c r="I24393" t="str">
        <f t="shared" si="413"/>
        <v/>
      </c>
    </row>
    <row r="24394" spans="9:9" x14ac:dyDescent="0.25">
      <c r="I24394" t="str">
        <f t="shared" si="413"/>
        <v/>
      </c>
    </row>
    <row r="24395" spans="9:9" x14ac:dyDescent="0.25">
      <c r="I24395" t="str">
        <f t="shared" si="413"/>
        <v/>
      </c>
    </row>
    <row r="24396" spans="9:9" x14ac:dyDescent="0.25">
      <c r="I24396" t="str">
        <f t="shared" si="413"/>
        <v/>
      </c>
    </row>
    <row r="24397" spans="9:9" x14ac:dyDescent="0.25">
      <c r="I24397" t="str">
        <f t="shared" si="413"/>
        <v/>
      </c>
    </row>
    <row r="24398" spans="9:9" x14ac:dyDescent="0.25">
      <c r="I24398" t="str">
        <f t="shared" si="413"/>
        <v/>
      </c>
    </row>
    <row r="24399" spans="9:9" x14ac:dyDescent="0.25">
      <c r="I24399" t="str">
        <f t="shared" si="413"/>
        <v/>
      </c>
    </row>
    <row r="24400" spans="9:9" x14ac:dyDescent="0.25">
      <c r="I24400" t="str">
        <f t="shared" si="413"/>
        <v/>
      </c>
    </row>
    <row r="24401" spans="9:9" x14ac:dyDescent="0.25">
      <c r="I24401" t="str">
        <f t="shared" si="413"/>
        <v/>
      </c>
    </row>
    <row r="24402" spans="9:9" x14ac:dyDescent="0.25">
      <c r="I24402" t="str">
        <f t="shared" si="413"/>
        <v/>
      </c>
    </row>
    <row r="24403" spans="9:9" x14ac:dyDescent="0.25">
      <c r="I24403" t="str">
        <f t="shared" si="413"/>
        <v/>
      </c>
    </row>
    <row r="24404" spans="9:9" x14ac:dyDescent="0.25">
      <c r="I24404" t="str">
        <f t="shared" si="413"/>
        <v/>
      </c>
    </row>
    <row r="24405" spans="9:9" x14ac:dyDescent="0.25">
      <c r="I24405" t="str">
        <f t="shared" si="413"/>
        <v/>
      </c>
    </row>
    <row r="24406" spans="9:9" x14ac:dyDescent="0.25">
      <c r="I24406" t="str">
        <f t="shared" si="413"/>
        <v/>
      </c>
    </row>
    <row r="24407" spans="9:9" x14ac:dyDescent="0.25">
      <c r="I24407" t="str">
        <f t="shared" si="413"/>
        <v/>
      </c>
    </row>
    <row r="24408" spans="9:9" x14ac:dyDescent="0.25">
      <c r="I24408" t="str">
        <f t="shared" si="413"/>
        <v/>
      </c>
    </row>
    <row r="24409" spans="9:9" x14ac:dyDescent="0.25">
      <c r="I24409" t="str">
        <f t="shared" si="413"/>
        <v/>
      </c>
    </row>
    <row r="24410" spans="9:9" x14ac:dyDescent="0.25">
      <c r="I24410" t="str">
        <f t="shared" si="413"/>
        <v/>
      </c>
    </row>
    <row r="24411" spans="9:9" x14ac:dyDescent="0.25">
      <c r="I24411" t="str">
        <f t="shared" si="413"/>
        <v/>
      </c>
    </row>
    <row r="24412" spans="9:9" x14ac:dyDescent="0.25">
      <c r="I24412" t="str">
        <f t="shared" si="413"/>
        <v/>
      </c>
    </row>
    <row r="24413" spans="9:9" x14ac:dyDescent="0.25">
      <c r="I24413" t="str">
        <f t="shared" si="413"/>
        <v/>
      </c>
    </row>
    <row r="24414" spans="9:9" x14ac:dyDescent="0.25">
      <c r="I24414" t="str">
        <f t="shared" si="413"/>
        <v/>
      </c>
    </row>
    <row r="24415" spans="9:9" x14ac:dyDescent="0.25">
      <c r="I24415" t="str">
        <f t="shared" si="413"/>
        <v/>
      </c>
    </row>
    <row r="24416" spans="9:9" x14ac:dyDescent="0.25">
      <c r="I24416" t="str">
        <f t="shared" si="413"/>
        <v/>
      </c>
    </row>
    <row r="24417" spans="9:9" x14ac:dyDescent="0.25">
      <c r="I24417" t="str">
        <f t="shared" si="413"/>
        <v/>
      </c>
    </row>
    <row r="24418" spans="9:9" x14ac:dyDescent="0.25">
      <c r="I24418" t="str">
        <f t="shared" si="413"/>
        <v/>
      </c>
    </row>
    <row r="24419" spans="9:9" x14ac:dyDescent="0.25">
      <c r="I24419" t="str">
        <f t="shared" si="413"/>
        <v/>
      </c>
    </row>
    <row r="24420" spans="9:9" x14ac:dyDescent="0.25">
      <c r="I24420" t="str">
        <f t="shared" si="413"/>
        <v/>
      </c>
    </row>
    <row r="24421" spans="9:9" x14ac:dyDescent="0.25">
      <c r="I24421" t="str">
        <f t="shared" si="413"/>
        <v/>
      </c>
    </row>
    <row r="24422" spans="9:9" x14ac:dyDescent="0.25">
      <c r="I24422" t="str">
        <f t="shared" si="413"/>
        <v/>
      </c>
    </row>
    <row r="24423" spans="9:9" x14ac:dyDescent="0.25">
      <c r="I24423" t="str">
        <f t="shared" si="413"/>
        <v/>
      </c>
    </row>
    <row r="24424" spans="9:9" x14ac:dyDescent="0.25">
      <c r="I24424" t="str">
        <f t="shared" si="413"/>
        <v/>
      </c>
    </row>
    <row r="24425" spans="9:9" x14ac:dyDescent="0.25">
      <c r="I24425" t="str">
        <f t="shared" si="413"/>
        <v/>
      </c>
    </row>
    <row r="24426" spans="9:9" x14ac:dyDescent="0.25">
      <c r="I24426" t="str">
        <f t="shared" si="413"/>
        <v/>
      </c>
    </row>
    <row r="24427" spans="9:9" x14ac:dyDescent="0.25">
      <c r="I24427" t="str">
        <f t="shared" si="413"/>
        <v/>
      </c>
    </row>
    <row r="24428" spans="9:9" x14ac:dyDescent="0.25">
      <c r="I24428" t="str">
        <f t="shared" si="413"/>
        <v/>
      </c>
    </row>
    <row r="24429" spans="9:9" x14ac:dyDescent="0.25">
      <c r="I24429" t="str">
        <f t="shared" si="413"/>
        <v/>
      </c>
    </row>
    <row r="24430" spans="9:9" x14ac:dyDescent="0.25">
      <c r="I24430" t="str">
        <f t="shared" si="413"/>
        <v/>
      </c>
    </row>
    <row r="24431" spans="9:9" x14ac:dyDescent="0.25">
      <c r="I24431" t="str">
        <f t="shared" si="413"/>
        <v/>
      </c>
    </row>
    <row r="24432" spans="9:9" x14ac:dyDescent="0.25">
      <c r="I24432" t="str">
        <f t="shared" si="413"/>
        <v/>
      </c>
    </row>
    <row r="24433" spans="9:9" x14ac:dyDescent="0.25">
      <c r="I24433" t="str">
        <f t="shared" si="413"/>
        <v/>
      </c>
    </row>
    <row r="24434" spans="9:9" x14ac:dyDescent="0.25">
      <c r="I24434" t="str">
        <f t="shared" si="413"/>
        <v/>
      </c>
    </row>
    <row r="24435" spans="9:9" x14ac:dyDescent="0.25">
      <c r="I24435" t="str">
        <f t="shared" si="413"/>
        <v/>
      </c>
    </row>
    <row r="24436" spans="9:9" x14ac:dyDescent="0.25">
      <c r="I24436" t="str">
        <f t="shared" si="413"/>
        <v/>
      </c>
    </row>
    <row r="24437" spans="9:9" x14ac:dyDescent="0.25">
      <c r="I24437" t="str">
        <f t="shared" si="413"/>
        <v/>
      </c>
    </row>
    <row r="24438" spans="9:9" x14ac:dyDescent="0.25">
      <c r="I24438" t="str">
        <f t="shared" si="413"/>
        <v/>
      </c>
    </row>
    <row r="24439" spans="9:9" x14ac:dyDescent="0.25">
      <c r="I24439" t="str">
        <f t="shared" si="413"/>
        <v/>
      </c>
    </row>
    <row r="24440" spans="9:9" x14ac:dyDescent="0.25">
      <c r="I24440" t="str">
        <f t="shared" si="413"/>
        <v/>
      </c>
    </row>
    <row r="24441" spans="9:9" x14ac:dyDescent="0.25">
      <c r="I24441" t="str">
        <f t="shared" si="413"/>
        <v/>
      </c>
    </row>
    <row r="24442" spans="9:9" x14ac:dyDescent="0.25">
      <c r="I24442" t="str">
        <f t="shared" si="413"/>
        <v/>
      </c>
    </row>
    <row r="24443" spans="9:9" x14ac:dyDescent="0.25">
      <c r="I24443" t="str">
        <f t="shared" si="413"/>
        <v/>
      </c>
    </row>
    <row r="24444" spans="9:9" x14ac:dyDescent="0.25">
      <c r="I24444" t="str">
        <f t="shared" si="413"/>
        <v/>
      </c>
    </row>
    <row r="24445" spans="9:9" x14ac:dyDescent="0.25">
      <c r="I24445" t="str">
        <f t="shared" si="413"/>
        <v/>
      </c>
    </row>
    <row r="24446" spans="9:9" x14ac:dyDescent="0.25">
      <c r="I24446" t="str">
        <f t="shared" si="413"/>
        <v/>
      </c>
    </row>
    <row r="24447" spans="9:9" x14ac:dyDescent="0.25">
      <c r="I24447" t="str">
        <f t="shared" si="413"/>
        <v/>
      </c>
    </row>
    <row r="24448" spans="9:9" x14ac:dyDescent="0.25">
      <c r="I24448" t="str">
        <f t="shared" si="413"/>
        <v/>
      </c>
    </row>
    <row r="24449" spans="9:9" x14ac:dyDescent="0.25">
      <c r="I24449" t="str">
        <f t="shared" si="413"/>
        <v/>
      </c>
    </row>
    <row r="24450" spans="9:9" x14ac:dyDescent="0.25">
      <c r="I24450" t="str">
        <f t="shared" si="413"/>
        <v/>
      </c>
    </row>
    <row r="24451" spans="9:9" x14ac:dyDescent="0.25">
      <c r="I24451" t="str">
        <f t="shared" si="413"/>
        <v/>
      </c>
    </row>
    <row r="24452" spans="9:9" x14ac:dyDescent="0.25">
      <c r="I24452" t="str">
        <f t="shared" si="413"/>
        <v/>
      </c>
    </row>
    <row r="24453" spans="9:9" x14ac:dyDescent="0.25">
      <c r="I24453" t="str">
        <f t="shared" si="413"/>
        <v/>
      </c>
    </row>
    <row r="24454" spans="9:9" x14ac:dyDescent="0.25">
      <c r="I24454" t="str">
        <f t="shared" ref="I24454:I24517" si="414">IF(OR(H24454="",H24454="(blank)"),"",1)</f>
        <v/>
      </c>
    </row>
    <row r="24455" spans="9:9" x14ac:dyDescent="0.25">
      <c r="I24455" t="str">
        <f t="shared" si="414"/>
        <v/>
      </c>
    </row>
    <row r="24456" spans="9:9" x14ac:dyDescent="0.25">
      <c r="I24456" t="str">
        <f t="shared" si="414"/>
        <v/>
      </c>
    </row>
    <row r="24457" spans="9:9" x14ac:dyDescent="0.25">
      <c r="I24457" t="str">
        <f t="shared" si="414"/>
        <v/>
      </c>
    </row>
    <row r="24458" spans="9:9" x14ac:dyDescent="0.25">
      <c r="I24458" t="str">
        <f t="shared" si="414"/>
        <v/>
      </c>
    </row>
    <row r="24459" spans="9:9" x14ac:dyDescent="0.25">
      <c r="I24459" t="str">
        <f t="shared" si="414"/>
        <v/>
      </c>
    </row>
    <row r="24460" spans="9:9" x14ac:dyDescent="0.25">
      <c r="I24460" t="str">
        <f t="shared" si="414"/>
        <v/>
      </c>
    </row>
    <row r="24461" spans="9:9" x14ac:dyDescent="0.25">
      <c r="I24461" t="str">
        <f t="shared" si="414"/>
        <v/>
      </c>
    </row>
    <row r="24462" spans="9:9" x14ac:dyDescent="0.25">
      <c r="I24462" t="str">
        <f t="shared" si="414"/>
        <v/>
      </c>
    </row>
    <row r="24463" spans="9:9" x14ac:dyDescent="0.25">
      <c r="I24463" t="str">
        <f t="shared" si="414"/>
        <v/>
      </c>
    </row>
    <row r="24464" spans="9:9" x14ac:dyDescent="0.25">
      <c r="I24464" t="str">
        <f t="shared" si="414"/>
        <v/>
      </c>
    </row>
    <row r="24465" spans="9:9" x14ac:dyDescent="0.25">
      <c r="I24465" t="str">
        <f t="shared" si="414"/>
        <v/>
      </c>
    </row>
    <row r="24466" spans="9:9" x14ac:dyDescent="0.25">
      <c r="I24466" t="str">
        <f t="shared" si="414"/>
        <v/>
      </c>
    </row>
    <row r="24467" spans="9:9" x14ac:dyDescent="0.25">
      <c r="I24467" t="str">
        <f t="shared" si="414"/>
        <v/>
      </c>
    </row>
    <row r="24468" spans="9:9" x14ac:dyDescent="0.25">
      <c r="I24468" t="str">
        <f t="shared" si="414"/>
        <v/>
      </c>
    </row>
    <row r="24469" spans="9:9" x14ac:dyDescent="0.25">
      <c r="I24469" t="str">
        <f t="shared" si="414"/>
        <v/>
      </c>
    </row>
    <row r="24470" spans="9:9" x14ac:dyDescent="0.25">
      <c r="I24470" t="str">
        <f t="shared" si="414"/>
        <v/>
      </c>
    </row>
    <row r="24471" spans="9:9" x14ac:dyDescent="0.25">
      <c r="I24471" t="str">
        <f t="shared" si="414"/>
        <v/>
      </c>
    </row>
    <row r="24472" spans="9:9" x14ac:dyDescent="0.25">
      <c r="I24472" t="str">
        <f t="shared" si="414"/>
        <v/>
      </c>
    </row>
    <row r="24473" spans="9:9" x14ac:dyDescent="0.25">
      <c r="I24473" t="str">
        <f t="shared" si="414"/>
        <v/>
      </c>
    </row>
    <row r="24474" spans="9:9" x14ac:dyDescent="0.25">
      <c r="I24474" t="str">
        <f t="shared" si="414"/>
        <v/>
      </c>
    </row>
    <row r="24475" spans="9:9" x14ac:dyDescent="0.25">
      <c r="I24475" t="str">
        <f t="shared" si="414"/>
        <v/>
      </c>
    </row>
    <row r="24476" spans="9:9" x14ac:dyDescent="0.25">
      <c r="I24476" t="str">
        <f t="shared" si="414"/>
        <v/>
      </c>
    </row>
    <row r="24477" spans="9:9" x14ac:dyDescent="0.25">
      <c r="I24477" t="str">
        <f t="shared" si="414"/>
        <v/>
      </c>
    </row>
    <row r="24478" spans="9:9" x14ac:dyDescent="0.25">
      <c r="I24478" t="str">
        <f t="shared" si="414"/>
        <v/>
      </c>
    </row>
    <row r="24479" spans="9:9" x14ac:dyDescent="0.25">
      <c r="I24479" t="str">
        <f t="shared" si="414"/>
        <v/>
      </c>
    </row>
    <row r="24480" spans="9:9" x14ac:dyDescent="0.25">
      <c r="I24480" t="str">
        <f t="shared" si="414"/>
        <v/>
      </c>
    </row>
    <row r="24481" spans="9:9" x14ac:dyDescent="0.25">
      <c r="I24481" t="str">
        <f t="shared" si="414"/>
        <v/>
      </c>
    </row>
    <row r="24482" spans="9:9" x14ac:dyDescent="0.25">
      <c r="I24482" t="str">
        <f t="shared" si="414"/>
        <v/>
      </c>
    </row>
    <row r="24483" spans="9:9" x14ac:dyDescent="0.25">
      <c r="I24483" t="str">
        <f t="shared" si="414"/>
        <v/>
      </c>
    </row>
    <row r="24484" spans="9:9" x14ac:dyDescent="0.25">
      <c r="I24484" t="str">
        <f t="shared" si="414"/>
        <v/>
      </c>
    </row>
    <row r="24485" spans="9:9" x14ac:dyDescent="0.25">
      <c r="I24485" t="str">
        <f t="shared" si="414"/>
        <v/>
      </c>
    </row>
    <row r="24486" spans="9:9" x14ac:dyDescent="0.25">
      <c r="I24486" t="str">
        <f t="shared" si="414"/>
        <v/>
      </c>
    </row>
    <row r="24487" spans="9:9" x14ac:dyDescent="0.25">
      <c r="I24487" t="str">
        <f t="shared" si="414"/>
        <v/>
      </c>
    </row>
    <row r="24488" spans="9:9" x14ac:dyDescent="0.25">
      <c r="I24488" t="str">
        <f t="shared" si="414"/>
        <v/>
      </c>
    </row>
    <row r="24489" spans="9:9" x14ac:dyDescent="0.25">
      <c r="I24489" t="str">
        <f t="shared" si="414"/>
        <v/>
      </c>
    </row>
    <row r="24490" spans="9:9" x14ac:dyDescent="0.25">
      <c r="I24490" t="str">
        <f t="shared" si="414"/>
        <v/>
      </c>
    </row>
    <row r="24491" spans="9:9" x14ac:dyDescent="0.25">
      <c r="I24491" t="str">
        <f t="shared" si="414"/>
        <v/>
      </c>
    </row>
    <row r="24492" spans="9:9" x14ac:dyDescent="0.25">
      <c r="I24492" t="str">
        <f t="shared" si="414"/>
        <v/>
      </c>
    </row>
    <row r="24493" spans="9:9" x14ac:dyDescent="0.25">
      <c r="I24493" t="str">
        <f t="shared" si="414"/>
        <v/>
      </c>
    </row>
    <row r="24494" spans="9:9" x14ac:dyDescent="0.25">
      <c r="I24494" t="str">
        <f t="shared" si="414"/>
        <v/>
      </c>
    </row>
    <row r="24495" spans="9:9" x14ac:dyDescent="0.25">
      <c r="I24495" t="str">
        <f t="shared" si="414"/>
        <v/>
      </c>
    </row>
    <row r="24496" spans="9:9" x14ac:dyDescent="0.25">
      <c r="I24496" t="str">
        <f t="shared" si="414"/>
        <v/>
      </c>
    </row>
    <row r="24497" spans="9:9" x14ac:dyDescent="0.25">
      <c r="I24497" t="str">
        <f t="shared" si="414"/>
        <v/>
      </c>
    </row>
    <row r="24498" spans="9:9" x14ac:dyDescent="0.25">
      <c r="I24498" t="str">
        <f t="shared" si="414"/>
        <v/>
      </c>
    </row>
    <row r="24499" spans="9:9" x14ac:dyDescent="0.25">
      <c r="I24499" t="str">
        <f t="shared" si="414"/>
        <v/>
      </c>
    </row>
    <row r="24500" spans="9:9" x14ac:dyDescent="0.25">
      <c r="I24500" t="str">
        <f t="shared" si="414"/>
        <v/>
      </c>
    </row>
    <row r="24501" spans="9:9" x14ac:dyDescent="0.25">
      <c r="I24501" t="str">
        <f t="shared" si="414"/>
        <v/>
      </c>
    </row>
    <row r="24502" spans="9:9" x14ac:dyDescent="0.25">
      <c r="I24502" t="str">
        <f t="shared" si="414"/>
        <v/>
      </c>
    </row>
    <row r="24503" spans="9:9" x14ac:dyDescent="0.25">
      <c r="I24503" t="str">
        <f t="shared" si="414"/>
        <v/>
      </c>
    </row>
    <row r="24504" spans="9:9" x14ac:dyDescent="0.25">
      <c r="I24504" t="str">
        <f t="shared" si="414"/>
        <v/>
      </c>
    </row>
    <row r="24505" spans="9:9" x14ac:dyDescent="0.25">
      <c r="I24505" t="str">
        <f t="shared" si="414"/>
        <v/>
      </c>
    </row>
    <row r="24506" spans="9:9" x14ac:dyDescent="0.25">
      <c r="I24506" t="str">
        <f t="shared" si="414"/>
        <v/>
      </c>
    </row>
    <row r="24507" spans="9:9" x14ac:dyDescent="0.25">
      <c r="I24507" t="str">
        <f t="shared" si="414"/>
        <v/>
      </c>
    </row>
    <row r="24508" spans="9:9" x14ac:dyDescent="0.25">
      <c r="I24508" t="str">
        <f t="shared" si="414"/>
        <v/>
      </c>
    </row>
    <row r="24509" spans="9:9" x14ac:dyDescent="0.25">
      <c r="I24509" t="str">
        <f t="shared" si="414"/>
        <v/>
      </c>
    </row>
    <row r="24510" spans="9:9" x14ac:dyDescent="0.25">
      <c r="I24510" t="str">
        <f t="shared" si="414"/>
        <v/>
      </c>
    </row>
    <row r="24511" spans="9:9" x14ac:dyDescent="0.25">
      <c r="I24511" t="str">
        <f t="shared" si="414"/>
        <v/>
      </c>
    </row>
    <row r="24512" spans="9:9" x14ac:dyDescent="0.25">
      <c r="I24512" t="str">
        <f t="shared" si="414"/>
        <v/>
      </c>
    </row>
    <row r="24513" spans="9:9" x14ac:dyDescent="0.25">
      <c r="I24513" t="str">
        <f t="shared" si="414"/>
        <v/>
      </c>
    </row>
    <row r="24514" spans="9:9" x14ac:dyDescent="0.25">
      <c r="I24514" t="str">
        <f t="shared" si="414"/>
        <v/>
      </c>
    </row>
    <row r="24515" spans="9:9" x14ac:dyDescent="0.25">
      <c r="I24515" t="str">
        <f t="shared" si="414"/>
        <v/>
      </c>
    </row>
    <row r="24516" spans="9:9" x14ac:dyDescent="0.25">
      <c r="I24516" t="str">
        <f t="shared" si="414"/>
        <v/>
      </c>
    </row>
    <row r="24517" spans="9:9" x14ac:dyDescent="0.25">
      <c r="I24517" t="str">
        <f t="shared" si="414"/>
        <v/>
      </c>
    </row>
    <row r="24518" spans="9:9" x14ac:dyDescent="0.25">
      <c r="I24518" t="str">
        <f t="shared" ref="I24518:I24581" si="415">IF(OR(H24518="",H24518="(blank)"),"",1)</f>
        <v/>
      </c>
    </row>
    <row r="24519" spans="9:9" x14ac:dyDescent="0.25">
      <c r="I24519" t="str">
        <f t="shared" si="415"/>
        <v/>
      </c>
    </row>
    <row r="24520" spans="9:9" x14ac:dyDescent="0.25">
      <c r="I24520" t="str">
        <f t="shared" si="415"/>
        <v/>
      </c>
    </row>
    <row r="24521" spans="9:9" x14ac:dyDescent="0.25">
      <c r="I24521" t="str">
        <f t="shared" si="415"/>
        <v/>
      </c>
    </row>
    <row r="24522" spans="9:9" x14ac:dyDescent="0.25">
      <c r="I24522" t="str">
        <f t="shared" si="415"/>
        <v/>
      </c>
    </row>
    <row r="24523" spans="9:9" x14ac:dyDescent="0.25">
      <c r="I24523" t="str">
        <f t="shared" si="415"/>
        <v/>
      </c>
    </row>
    <row r="24524" spans="9:9" x14ac:dyDescent="0.25">
      <c r="I24524" t="str">
        <f t="shared" si="415"/>
        <v/>
      </c>
    </row>
    <row r="24525" spans="9:9" x14ac:dyDescent="0.25">
      <c r="I24525" t="str">
        <f t="shared" si="415"/>
        <v/>
      </c>
    </row>
    <row r="24526" spans="9:9" x14ac:dyDescent="0.25">
      <c r="I24526" t="str">
        <f t="shared" si="415"/>
        <v/>
      </c>
    </row>
    <row r="24527" spans="9:9" x14ac:dyDescent="0.25">
      <c r="I24527" t="str">
        <f t="shared" si="415"/>
        <v/>
      </c>
    </row>
    <row r="24528" spans="9:9" x14ac:dyDescent="0.25">
      <c r="I24528" t="str">
        <f t="shared" si="415"/>
        <v/>
      </c>
    </row>
    <row r="24529" spans="9:9" x14ac:dyDescent="0.25">
      <c r="I24529" t="str">
        <f t="shared" si="415"/>
        <v/>
      </c>
    </row>
    <row r="24530" spans="9:9" x14ac:dyDescent="0.25">
      <c r="I24530" t="str">
        <f t="shared" si="415"/>
        <v/>
      </c>
    </row>
    <row r="24531" spans="9:9" x14ac:dyDescent="0.25">
      <c r="I24531" t="str">
        <f t="shared" si="415"/>
        <v/>
      </c>
    </row>
    <row r="24532" spans="9:9" x14ac:dyDescent="0.25">
      <c r="I24532" t="str">
        <f t="shared" si="415"/>
        <v/>
      </c>
    </row>
    <row r="24533" spans="9:9" x14ac:dyDescent="0.25">
      <c r="I24533" t="str">
        <f t="shared" si="415"/>
        <v/>
      </c>
    </row>
    <row r="24534" spans="9:9" x14ac:dyDescent="0.25">
      <c r="I24534" t="str">
        <f t="shared" si="415"/>
        <v/>
      </c>
    </row>
    <row r="24535" spans="9:9" x14ac:dyDescent="0.25">
      <c r="I24535" t="str">
        <f t="shared" si="415"/>
        <v/>
      </c>
    </row>
    <row r="24536" spans="9:9" x14ac:dyDescent="0.25">
      <c r="I24536" t="str">
        <f t="shared" si="415"/>
        <v/>
      </c>
    </row>
    <row r="24537" spans="9:9" x14ac:dyDescent="0.25">
      <c r="I24537" t="str">
        <f t="shared" si="415"/>
        <v/>
      </c>
    </row>
    <row r="24538" spans="9:9" x14ac:dyDescent="0.25">
      <c r="I24538" t="str">
        <f t="shared" si="415"/>
        <v/>
      </c>
    </row>
    <row r="24539" spans="9:9" x14ac:dyDescent="0.25">
      <c r="I24539" t="str">
        <f t="shared" si="415"/>
        <v/>
      </c>
    </row>
    <row r="24540" spans="9:9" x14ac:dyDescent="0.25">
      <c r="I24540" t="str">
        <f t="shared" si="415"/>
        <v/>
      </c>
    </row>
    <row r="24541" spans="9:9" x14ac:dyDescent="0.25">
      <c r="I24541" t="str">
        <f t="shared" si="415"/>
        <v/>
      </c>
    </row>
    <row r="24542" spans="9:9" x14ac:dyDescent="0.25">
      <c r="I24542" t="str">
        <f t="shared" si="415"/>
        <v/>
      </c>
    </row>
    <row r="24543" spans="9:9" x14ac:dyDescent="0.25">
      <c r="I24543" t="str">
        <f t="shared" si="415"/>
        <v/>
      </c>
    </row>
    <row r="24544" spans="9:9" x14ac:dyDescent="0.25">
      <c r="I24544" t="str">
        <f t="shared" si="415"/>
        <v/>
      </c>
    </row>
    <row r="24545" spans="9:9" x14ac:dyDescent="0.25">
      <c r="I24545" t="str">
        <f t="shared" si="415"/>
        <v/>
      </c>
    </row>
    <row r="24546" spans="9:9" x14ac:dyDescent="0.25">
      <c r="I24546" t="str">
        <f t="shared" si="415"/>
        <v/>
      </c>
    </row>
    <row r="24547" spans="9:9" x14ac:dyDescent="0.25">
      <c r="I24547" t="str">
        <f t="shared" si="415"/>
        <v/>
      </c>
    </row>
    <row r="24548" spans="9:9" x14ac:dyDescent="0.25">
      <c r="I24548" t="str">
        <f t="shared" si="415"/>
        <v/>
      </c>
    </row>
    <row r="24549" spans="9:9" x14ac:dyDescent="0.25">
      <c r="I24549" t="str">
        <f t="shared" si="415"/>
        <v/>
      </c>
    </row>
    <row r="24550" spans="9:9" x14ac:dyDescent="0.25">
      <c r="I24550" t="str">
        <f t="shared" si="415"/>
        <v/>
      </c>
    </row>
    <row r="24551" spans="9:9" x14ac:dyDescent="0.25">
      <c r="I24551" t="str">
        <f t="shared" si="415"/>
        <v/>
      </c>
    </row>
    <row r="24552" spans="9:9" x14ac:dyDescent="0.25">
      <c r="I24552" t="str">
        <f t="shared" si="415"/>
        <v/>
      </c>
    </row>
    <row r="24553" spans="9:9" x14ac:dyDescent="0.25">
      <c r="I24553" t="str">
        <f t="shared" si="415"/>
        <v/>
      </c>
    </row>
    <row r="24554" spans="9:9" x14ac:dyDescent="0.25">
      <c r="I24554" t="str">
        <f t="shared" si="415"/>
        <v/>
      </c>
    </row>
    <row r="24555" spans="9:9" x14ac:dyDescent="0.25">
      <c r="I24555" t="str">
        <f t="shared" si="415"/>
        <v/>
      </c>
    </row>
    <row r="24556" spans="9:9" x14ac:dyDescent="0.25">
      <c r="I24556" t="str">
        <f t="shared" si="415"/>
        <v/>
      </c>
    </row>
    <row r="24557" spans="9:9" x14ac:dyDescent="0.25">
      <c r="I24557" t="str">
        <f t="shared" si="415"/>
        <v/>
      </c>
    </row>
    <row r="24558" spans="9:9" x14ac:dyDescent="0.25">
      <c r="I24558" t="str">
        <f t="shared" si="415"/>
        <v/>
      </c>
    </row>
    <row r="24559" spans="9:9" x14ac:dyDescent="0.25">
      <c r="I24559" t="str">
        <f t="shared" si="415"/>
        <v/>
      </c>
    </row>
    <row r="24560" spans="9:9" x14ac:dyDescent="0.25">
      <c r="I24560" t="str">
        <f t="shared" si="415"/>
        <v/>
      </c>
    </row>
    <row r="24561" spans="9:9" x14ac:dyDescent="0.25">
      <c r="I24561" t="str">
        <f t="shared" si="415"/>
        <v/>
      </c>
    </row>
    <row r="24562" spans="9:9" x14ac:dyDescent="0.25">
      <c r="I24562" t="str">
        <f t="shared" si="415"/>
        <v/>
      </c>
    </row>
    <row r="24563" spans="9:9" x14ac:dyDescent="0.25">
      <c r="I24563" t="str">
        <f t="shared" si="415"/>
        <v/>
      </c>
    </row>
    <row r="24564" spans="9:9" x14ac:dyDescent="0.25">
      <c r="I24564" t="str">
        <f t="shared" si="415"/>
        <v/>
      </c>
    </row>
    <row r="24565" spans="9:9" x14ac:dyDescent="0.25">
      <c r="I24565" t="str">
        <f t="shared" si="415"/>
        <v/>
      </c>
    </row>
    <row r="24566" spans="9:9" x14ac:dyDescent="0.25">
      <c r="I24566" t="str">
        <f t="shared" si="415"/>
        <v/>
      </c>
    </row>
    <row r="24567" spans="9:9" x14ac:dyDescent="0.25">
      <c r="I24567" t="str">
        <f t="shared" si="415"/>
        <v/>
      </c>
    </row>
    <row r="24568" spans="9:9" x14ac:dyDescent="0.25">
      <c r="I24568" t="str">
        <f t="shared" si="415"/>
        <v/>
      </c>
    </row>
    <row r="24569" spans="9:9" x14ac:dyDescent="0.25">
      <c r="I24569" t="str">
        <f t="shared" si="415"/>
        <v/>
      </c>
    </row>
    <row r="24570" spans="9:9" x14ac:dyDescent="0.25">
      <c r="I24570" t="str">
        <f t="shared" si="415"/>
        <v/>
      </c>
    </row>
    <row r="24571" spans="9:9" x14ac:dyDescent="0.25">
      <c r="I24571" t="str">
        <f t="shared" si="415"/>
        <v/>
      </c>
    </row>
    <row r="24572" spans="9:9" x14ac:dyDescent="0.25">
      <c r="I24572" t="str">
        <f t="shared" si="415"/>
        <v/>
      </c>
    </row>
    <row r="24573" spans="9:9" x14ac:dyDescent="0.25">
      <c r="I24573" t="str">
        <f t="shared" si="415"/>
        <v/>
      </c>
    </row>
    <row r="24574" spans="9:9" x14ac:dyDescent="0.25">
      <c r="I24574" t="str">
        <f t="shared" si="415"/>
        <v/>
      </c>
    </row>
    <row r="24575" spans="9:9" x14ac:dyDescent="0.25">
      <c r="I24575" t="str">
        <f t="shared" si="415"/>
        <v/>
      </c>
    </row>
    <row r="24576" spans="9:9" x14ac:dyDescent="0.25">
      <c r="I24576" t="str">
        <f t="shared" si="415"/>
        <v/>
      </c>
    </row>
    <row r="24577" spans="9:9" x14ac:dyDescent="0.25">
      <c r="I24577" t="str">
        <f t="shared" si="415"/>
        <v/>
      </c>
    </row>
    <row r="24578" spans="9:9" x14ac:dyDescent="0.25">
      <c r="I24578" t="str">
        <f t="shared" si="415"/>
        <v/>
      </c>
    </row>
    <row r="24579" spans="9:9" x14ac:dyDescent="0.25">
      <c r="I24579" t="str">
        <f t="shared" si="415"/>
        <v/>
      </c>
    </row>
    <row r="24580" spans="9:9" x14ac:dyDescent="0.25">
      <c r="I24580" t="str">
        <f t="shared" si="415"/>
        <v/>
      </c>
    </row>
    <row r="24581" spans="9:9" x14ac:dyDescent="0.25">
      <c r="I24581" t="str">
        <f t="shared" si="415"/>
        <v/>
      </c>
    </row>
    <row r="24582" spans="9:9" x14ac:dyDescent="0.25">
      <c r="I24582" t="str">
        <f t="shared" ref="I24582:I24645" si="416">IF(OR(H24582="",H24582="(blank)"),"",1)</f>
        <v/>
      </c>
    </row>
    <row r="24583" spans="9:9" x14ac:dyDescent="0.25">
      <c r="I24583" t="str">
        <f t="shared" si="416"/>
        <v/>
      </c>
    </row>
    <row r="24584" spans="9:9" x14ac:dyDescent="0.25">
      <c r="I24584" t="str">
        <f t="shared" si="416"/>
        <v/>
      </c>
    </row>
    <row r="24585" spans="9:9" x14ac:dyDescent="0.25">
      <c r="I24585" t="str">
        <f t="shared" si="416"/>
        <v/>
      </c>
    </row>
    <row r="24586" spans="9:9" x14ac:dyDescent="0.25">
      <c r="I24586" t="str">
        <f t="shared" si="416"/>
        <v/>
      </c>
    </row>
    <row r="24587" spans="9:9" x14ac:dyDescent="0.25">
      <c r="I24587" t="str">
        <f t="shared" si="416"/>
        <v/>
      </c>
    </row>
    <row r="24588" spans="9:9" x14ac:dyDescent="0.25">
      <c r="I24588" t="str">
        <f t="shared" si="416"/>
        <v/>
      </c>
    </row>
    <row r="24589" spans="9:9" x14ac:dyDescent="0.25">
      <c r="I24589" t="str">
        <f t="shared" si="416"/>
        <v/>
      </c>
    </row>
    <row r="24590" spans="9:9" x14ac:dyDescent="0.25">
      <c r="I24590" t="str">
        <f t="shared" si="416"/>
        <v/>
      </c>
    </row>
    <row r="24591" spans="9:9" x14ac:dyDescent="0.25">
      <c r="I24591" t="str">
        <f t="shared" si="416"/>
        <v/>
      </c>
    </row>
    <row r="24592" spans="9:9" x14ac:dyDescent="0.25">
      <c r="I24592" t="str">
        <f t="shared" si="416"/>
        <v/>
      </c>
    </row>
    <row r="24593" spans="9:9" x14ac:dyDescent="0.25">
      <c r="I24593" t="str">
        <f t="shared" si="416"/>
        <v/>
      </c>
    </row>
    <row r="24594" spans="9:9" x14ac:dyDescent="0.25">
      <c r="I24594" t="str">
        <f t="shared" si="416"/>
        <v/>
      </c>
    </row>
    <row r="24595" spans="9:9" x14ac:dyDescent="0.25">
      <c r="I24595" t="str">
        <f t="shared" si="416"/>
        <v/>
      </c>
    </row>
    <row r="24596" spans="9:9" x14ac:dyDescent="0.25">
      <c r="I24596" t="str">
        <f t="shared" si="416"/>
        <v/>
      </c>
    </row>
    <row r="24597" spans="9:9" x14ac:dyDescent="0.25">
      <c r="I24597" t="str">
        <f t="shared" si="416"/>
        <v/>
      </c>
    </row>
    <row r="24598" spans="9:9" x14ac:dyDescent="0.25">
      <c r="I24598" t="str">
        <f t="shared" si="416"/>
        <v/>
      </c>
    </row>
    <row r="24599" spans="9:9" x14ac:dyDescent="0.25">
      <c r="I24599" t="str">
        <f t="shared" si="416"/>
        <v/>
      </c>
    </row>
    <row r="24600" spans="9:9" x14ac:dyDescent="0.25">
      <c r="I24600" t="str">
        <f t="shared" si="416"/>
        <v/>
      </c>
    </row>
    <row r="24601" spans="9:9" x14ac:dyDescent="0.25">
      <c r="I24601" t="str">
        <f t="shared" si="416"/>
        <v/>
      </c>
    </row>
    <row r="24602" spans="9:9" x14ac:dyDescent="0.25">
      <c r="I24602" t="str">
        <f t="shared" si="416"/>
        <v/>
      </c>
    </row>
    <row r="24603" spans="9:9" x14ac:dyDescent="0.25">
      <c r="I24603" t="str">
        <f t="shared" si="416"/>
        <v/>
      </c>
    </row>
    <row r="24604" spans="9:9" x14ac:dyDescent="0.25">
      <c r="I24604" t="str">
        <f t="shared" si="416"/>
        <v/>
      </c>
    </row>
    <row r="24605" spans="9:9" x14ac:dyDescent="0.25">
      <c r="I24605" t="str">
        <f t="shared" si="416"/>
        <v/>
      </c>
    </row>
    <row r="24606" spans="9:9" x14ac:dyDescent="0.25">
      <c r="I24606" t="str">
        <f t="shared" si="416"/>
        <v/>
      </c>
    </row>
    <row r="24607" spans="9:9" x14ac:dyDescent="0.25">
      <c r="I24607" t="str">
        <f t="shared" si="416"/>
        <v/>
      </c>
    </row>
    <row r="24608" spans="9:9" x14ac:dyDescent="0.25">
      <c r="I24608" t="str">
        <f t="shared" si="416"/>
        <v/>
      </c>
    </row>
    <row r="24609" spans="9:9" x14ac:dyDescent="0.25">
      <c r="I24609" t="str">
        <f t="shared" si="416"/>
        <v/>
      </c>
    </row>
    <row r="24610" spans="9:9" x14ac:dyDescent="0.25">
      <c r="I24610" t="str">
        <f t="shared" si="416"/>
        <v/>
      </c>
    </row>
    <row r="24611" spans="9:9" x14ac:dyDescent="0.25">
      <c r="I24611" t="str">
        <f t="shared" si="416"/>
        <v/>
      </c>
    </row>
    <row r="24612" spans="9:9" x14ac:dyDescent="0.25">
      <c r="I24612" t="str">
        <f t="shared" si="416"/>
        <v/>
      </c>
    </row>
    <row r="24613" spans="9:9" x14ac:dyDescent="0.25">
      <c r="I24613" t="str">
        <f t="shared" si="416"/>
        <v/>
      </c>
    </row>
    <row r="24614" spans="9:9" x14ac:dyDescent="0.25">
      <c r="I24614" t="str">
        <f t="shared" si="416"/>
        <v/>
      </c>
    </row>
    <row r="24615" spans="9:9" x14ac:dyDescent="0.25">
      <c r="I24615" t="str">
        <f t="shared" si="416"/>
        <v/>
      </c>
    </row>
    <row r="24616" spans="9:9" x14ac:dyDescent="0.25">
      <c r="I24616" t="str">
        <f t="shared" si="416"/>
        <v/>
      </c>
    </row>
    <row r="24617" spans="9:9" x14ac:dyDescent="0.25">
      <c r="I24617" t="str">
        <f t="shared" si="416"/>
        <v/>
      </c>
    </row>
    <row r="24618" spans="9:9" x14ac:dyDescent="0.25">
      <c r="I24618" t="str">
        <f t="shared" si="416"/>
        <v/>
      </c>
    </row>
    <row r="24619" spans="9:9" x14ac:dyDescent="0.25">
      <c r="I24619" t="str">
        <f t="shared" si="416"/>
        <v/>
      </c>
    </row>
    <row r="24620" spans="9:9" x14ac:dyDescent="0.25">
      <c r="I24620" t="str">
        <f t="shared" si="416"/>
        <v/>
      </c>
    </row>
    <row r="24621" spans="9:9" x14ac:dyDescent="0.25">
      <c r="I24621" t="str">
        <f t="shared" si="416"/>
        <v/>
      </c>
    </row>
    <row r="24622" spans="9:9" x14ac:dyDescent="0.25">
      <c r="I24622" t="str">
        <f t="shared" si="416"/>
        <v/>
      </c>
    </row>
    <row r="24623" spans="9:9" x14ac:dyDescent="0.25">
      <c r="I24623" t="str">
        <f t="shared" si="416"/>
        <v/>
      </c>
    </row>
    <row r="24624" spans="9:9" x14ac:dyDescent="0.25">
      <c r="I24624" t="str">
        <f t="shared" si="416"/>
        <v/>
      </c>
    </row>
    <row r="24625" spans="9:9" x14ac:dyDescent="0.25">
      <c r="I24625" t="str">
        <f t="shared" si="416"/>
        <v/>
      </c>
    </row>
    <row r="24626" spans="9:9" x14ac:dyDescent="0.25">
      <c r="I24626" t="str">
        <f t="shared" si="416"/>
        <v/>
      </c>
    </row>
    <row r="24627" spans="9:9" x14ac:dyDescent="0.25">
      <c r="I24627" t="str">
        <f t="shared" si="416"/>
        <v/>
      </c>
    </row>
    <row r="24628" spans="9:9" x14ac:dyDescent="0.25">
      <c r="I24628" t="str">
        <f t="shared" si="416"/>
        <v/>
      </c>
    </row>
    <row r="24629" spans="9:9" x14ac:dyDescent="0.25">
      <c r="I24629" t="str">
        <f t="shared" si="416"/>
        <v/>
      </c>
    </row>
    <row r="24630" spans="9:9" x14ac:dyDescent="0.25">
      <c r="I24630" t="str">
        <f t="shared" si="416"/>
        <v/>
      </c>
    </row>
    <row r="24631" spans="9:9" x14ac:dyDescent="0.25">
      <c r="I24631" t="str">
        <f t="shared" si="416"/>
        <v/>
      </c>
    </row>
    <row r="24632" spans="9:9" x14ac:dyDescent="0.25">
      <c r="I24632" t="str">
        <f t="shared" si="416"/>
        <v/>
      </c>
    </row>
    <row r="24633" spans="9:9" x14ac:dyDescent="0.25">
      <c r="I24633" t="str">
        <f t="shared" si="416"/>
        <v/>
      </c>
    </row>
    <row r="24634" spans="9:9" x14ac:dyDescent="0.25">
      <c r="I24634" t="str">
        <f t="shared" si="416"/>
        <v/>
      </c>
    </row>
    <row r="24635" spans="9:9" x14ac:dyDescent="0.25">
      <c r="I24635" t="str">
        <f t="shared" si="416"/>
        <v/>
      </c>
    </row>
    <row r="24636" spans="9:9" x14ac:dyDescent="0.25">
      <c r="I24636" t="str">
        <f t="shared" si="416"/>
        <v/>
      </c>
    </row>
    <row r="24637" spans="9:9" x14ac:dyDescent="0.25">
      <c r="I24637" t="str">
        <f t="shared" si="416"/>
        <v/>
      </c>
    </row>
    <row r="24638" spans="9:9" x14ac:dyDescent="0.25">
      <c r="I24638" t="str">
        <f t="shared" si="416"/>
        <v/>
      </c>
    </row>
    <row r="24639" spans="9:9" x14ac:dyDescent="0.25">
      <c r="I24639" t="str">
        <f t="shared" si="416"/>
        <v/>
      </c>
    </row>
    <row r="24640" spans="9:9" x14ac:dyDescent="0.25">
      <c r="I24640" t="str">
        <f t="shared" si="416"/>
        <v/>
      </c>
    </row>
    <row r="24641" spans="9:9" x14ac:dyDescent="0.25">
      <c r="I24641" t="str">
        <f t="shared" si="416"/>
        <v/>
      </c>
    </row>
    <row r="24642" spans="9:9" x14ac:dyDescent="0.25">
      <c r="I24642" t="str">
        <f t="shared" si="416"/>
        <v/>
      </c>
    </row>
    <row r="24643" spans="9:9" x14ac:dyDescent="0.25">
      <c r="I24643" t="str">
        <f t="shared" si="416"/>
        <v/>
      </c>
    </row>
    <row r="24644" spans="9:9" x14ac:dyDescent="0.25">
      <c r="I24644" t="str">
        <f t="shared" si="416"/>
        <v/>
      </c>
    </row>
    <row r="24645" spans="9:9" x14ac:dyDescent="0.25">
      <c r="I24645" t="str">
        <f t="shared" si="416"/>
        <v/>
      </c>
    </row>
    <row r="24646" spans="9:9" x14ac:dyDescent="0.25">
      <c r="I24646" t="str">
        <f t="shared" ref="I24646:I24709" si="417">IF(OR(H24646="",H24646="(blank)"),"",1)</f>
        <v/>
      </c>
    </row>
    <row r="24647" spans="9:9" x14ac:dyDescent="0.25">
      <c r="I24647" t="str">
        <f t="shared" si="417"/>
        <v/>
      </c>
    </row>
    <row r="24648" spans="9:9" x14ac:dyDescent="0.25">
      <c r="I24648" t="str">
        <f t="shared" si="417"/>
        <v/>
      </c>
    </row>
    <row r="24649" spans="9:9" x14ac:dyDescent="0.25">
      <c r="I24649" t="str">
        <f t="shared" si="417"/>
        <v/>
      </c>
    </row>
    <row r="24650" spans="9:9" x14ac:dyDescent="0.25">
      <c r="I24650" t="str">
        <f t="shared" si="417"/>
        <v/>
      </c>
    </row>
    <row r="24651" spans="9:9" x14ac:dyDescent="0.25">
      <c r="I24651" t="str">
        <f t="shared" si="417"/>
        <v/>
      </c>
    </row>
    <row r="24652" spans="9:9" x14ac:dyDescent="0.25">
      <c r="I24652" t="str">
        <f t="shared" si="417"/>
        <v/>
      </c>
    </row>
    <row r="24653" spans="9:9" x14ac:dyDescent="0.25">
      <c r="I24653" t="str">
        <f t="shared" si="417"/>
        <v/>
      </c>
    </row>
    <row r="24654" spans="9:9" x14ac:dyDescent="0.25">
      <c r="I24654" t="str">
        <f t="shared" si="417"/>
        <v/>
      </c>
    </row>
    <row r="24655" spans="9:9" x14ac:dyDescent="0.25">
      <c r="I24655" t="str">
        <f t="shared" si="417"/>
        <v/>
      </c>
    </row>
    <row r="24656" spans="9:9" x14ac:dyDescent="0.25">
      <c r="I24656" t="str">
        <f t="shared" si="417"/>
        <v/>
      </c>
    </row>
    <row r="24657" spans="9:9" x14ac:dyDescent="0.25">
      <c r="I24657" t="str">
        <f t="shared" si="417"/>
        <v/>
      </c>
    </row>
    <row r="24658" spans="9:9" x14ac:dyDescent="0.25">
      <c r="I24658" t="str">
        <f t="shared" si="417"/>
        <v/>
      </c>
    </row>
    <row r="24659" spans="9:9" x14ac:dyDescent="0.25">
      <c r="I24659" t="str">
        <f t="shared" si="417"/>
        <v/>
      </c>
    </row>
    <row r="24660" spans="9:9" x14ac:dyDescent="0.25">
      <c r="I24660" t="str">
        <f t="shared" si="417"/>
        <v/>
      </c>
    </row>
    <row r="24661" spans="9:9" x14ac:dyDescent="0.25">
      <c r="I24661" t="str">
        <f t="shared" si="417"/>
        <v/>
      </c>
    </row>
    <row r="24662" spans="9:9" x14ac:dyDescent="0.25">
      <c r="I24662" t="str">
        <f t="shared" si="417"/>
        <v/>
      </c>
    </row>
    <row r="24663" spans="9:9" x14ac:dyDescent="0.25">
      <c r="I24663" t="str">
        <f t="shared" si="417"/>
        <v/>
      </c>
    </row>
    <row r="24664" spans="9:9" x14ac:dyDescent="0.25">
      <c r="I24664" t="str">
        <f t="shared" si="417"/>
        <v/>
      </c>
    </row>
    <row r="24665" spans="9:9" x14ac:dyDescent="0.25">
      <c r="I24665" t="str">
        <f t="shared" si="417"/>
        <v/>
      </c>
    </row>
    <row r="24666" spans="9:9" x14ac:dyDescent="0.25">
      <c r="I24666" t="str">
        <f t="shared" si="417"/>
        <v/>
      </c>
    </row>
    <row r="24667" spans="9:9" x14ac:dyDescent="0.25">
      <c r="I24667" t="str">
        <f t="shared" si="417"/>
        <v/>
      </c>
    </row>
    <row r="24668" spans="9:9" x14ac:dyDescent="0.25">
      <c r="I24668" t="str">
        <f t="shared" si="417"/>
        <v/>
      </c>
    </row>
    <row r="24669" spans="9:9" x14ac:dyDescent="0.25">
      <c r="I24669" t="str">
        <f t="shared" si="417"/>
        <v/>
      </c>
    </row>
    <row r="24670" spans="9:9" x14ac:dyDescent="0.25">
      <c r="I24670" t="str">
        <f t="shared" si="417"/>
        <v/>
      </c>
    </row>
    <row r="24671" spans="9:9" x14ac:dyDescent="0.25">
      <c r="I24671" t="str">
        <f t="shared" si="417"/>
        <v/>
      </c>
    </row>
    <row r="24672" spans="9:9" x14ac:dyDescent="0.25">
      <c r="I24672" t="str">
        <f t="shared" si="417"/>
        <v/>
      </c>
    </row>
    <row r="24673" spans="9:9" x14ac:dyDescent="0.25">
      <c r="I24673" t="str">
        <f t="shared" si="417"/>
        <v/>
      </c>
    </row>
    <row r="24674" spans="9:9" x14ac:dyDescent="0.25">
      <c r="I24674" t="str">
        <f t="shared" si="417"/>
        <v/>
      </c>
    </row>
    <row r="24675" spans="9:9" x14ac:dyDescent="0.25">
      <c r="I24675" t="str">
        <f t="shared" si="417"/>
        <v/>
      </c>
    </row>
    <row r="24676" spans="9:9" x14ac:dyDescent="0.25">
      <c r="I24676" t="str">
        <f t="shared" si="417"/>
        <v/>
      </c>
    </row>
    <row r="24677" spans="9:9" x14ac:dyDescent="0.25">
      <c r="I24677" t="str">
        <f t="shared" si="417"/>
        <v/>
      </c>
    </row>
    <row r="24678" spans="9:9" x14ac:dyDescent="0.25">
      <c r="I24678" t="str">
        <f t="shared" si="417"/>
        <v/>
      </c>
    </row>
    <row r="24679" spans="9:9" x14ac:dyDescent="0.25">
      <c r="I24679" t="str">
        <f t="shared" si="417"/>
        <v/>
      </c>
    </row>
    <row r="24680" spans="9:9" x14ac:dyDescent="0.25">
      <c r="I24680" t="str">
        <f t="shared" si="417"/>
        <v/>
      </c>
    </row>
    <row r="24681" spans="9:9" x14ac:dyDescent="0.25">
      <c r="I24681" t="str">
        <f t="shared" si="417"/>
        <v/>
      </c>
    </row>
    <row r="24682" spans="9:9" x14ac:dyDescent="0.25">
      <c r="I24682" t="str">
        <f t="shared" si="417"/>
        <v/>
      </c>
    </row>
    <row r="24683" spans="9:9" x14ac:dyDescent="0.25">
      <c r="I24683" t="str">
        <f t="shared" si="417"/>
        <v/>
      </c>
    </row>
    <row r="24684" spans="9:9" x14ac:dyDescent="0.25">
      <c r="I24684" t="str">
        <f t="shared" si="417"/>
        <v/>
      </c>
    </row>
    <row r="24685" spans="9:9" x14ac:dyDescent="0.25">
      <c r="I24685" t="str">
        <f t="shared" si="417"/>
        <v/>
      </c>
    </row>
    <row r="24686" spans="9:9" x14ac:dyDescent="0.25">
      <c r="I24686" t="str">
        <f t="shared" si="417"/>
        <v/>
      </c>
    </row>
    <row r="24687" spans="9:9" x14ac:dyDescent="0.25">
      <c r="I24687" t="str">
        <f t="shared" si="417"/>
        <v/>
      </c>
    </row>
    <row r="24688" spans="9:9" x14ac:dyDescent="0.25">
      <c r="I24688" t="str">
        <f t="shared" si="417"/>
        <v/>
      </c>
    </row>
    <row r="24689" spans="9:9" x14ac:dyDescent="0.25">
      <c r="I24689" t="str">
        <f t="shared" si="417"/>
        <v/>
      </c>
    </row>
    <row r="24690" spans="9:9" x14ac:dyDescent="0.25">
      <c r="I24690" t="str">
        <f t="shared" si="417"/>
        <v/>
      </c>
    </row>
    <row r="24691" spans="9:9" x14ac:dyDescent="0.25">
      <c r="I24691" t="str">
        <f t="shared" si="417"/>
        <v/>
      </c>
    </row>
    <row r="24692" spans="9:9" x14ac:dyDescent="0.25">
      <c r="I24692" t="str">
        <f t="shared" si="417"/>
        <v/>
      </c>
    </row>
    <row r="24693" spans="9:9" x14ac:dyDescent="0.25">
      <c r="I24693" t="str">
        <f t="shared" si="417"/>
        <v/>
      </c>
    </row>
    <row r="24694" spans="9:9" x14ac:dyDescent="0.25">
      <c r="I24694" t="str">
        <f t="shared" si="417"/>
        <v/>
      </c>
    </row>
    <row r="24695" spans="9:9" x14ac:dyDescent="0.25">
      <c r="I24695" t="str">
        <f t="shared" si="417"/>
        <v/>
      </c>
    </row>
    <row r="24696" spans="9:9" x14ac:dyDescent="0.25">
      <c r="I24696" t="str">
        <f t="shared" si="417"/>
        <v/>
      </c>
    </row>
    <row r="24697" spans="9:9" x14ac:dyDescent="0.25">
      <c r="I24697" t="str">
        <f t="shared" si="417"/>
        <v/>
      </c>
    </row>
    <row r="24698" spans="9:9" x14ac:dyDescent="0.25">
      <c r="I24698" t="str">
        <f t="shared" si="417"/>
        <v/>
      </c>
    </row>
    <row r="24699" spans="9:9" x14ac:dyDescent="0.25">
      <c r="I24699" t="str">
        <f t="shared" si="417"/>
        <v/>
      </c>
    </row>
    <row r="24700" spans="9:9" x14ac:dyDescent="0.25">
      <c r="I24700" t="str">
        <f t="shared" si="417"/>
        <v/>
      </c>
    </row>
    <row r="24701" spans="9:9" x14ac:dyDescent="0.25">
      <c r="I24701" t="str">
        <f t="shared" si="417"/>
        <v/>
      </c>
    </row>
    <row r="24702" spans="9:9" x14ac:dyDescent="0.25">
      <c r="I24702" t="str">
        <f t="shared" si="417"/>
        <v/>
      </c>
    </row>
    <row r="24703" spans="9:9" x14ac:dyDescent="0.25">
      <c r="I24703" t="str">
        <f t="shared" si="417"/>
        <v/>
      </c>
    </row>
    <row r="24704" spans="9:9" x14ac:dyDescent="0.25">
      <c r="I24704" t="str">
        <f t="shared" si="417"/>
        <v/>
      </c>
    </row>
    <row r="24705" spans="9:9" x14ac:dyDescent="0.25">
      <c r="I24705" t="str">
        <f t="shared" si="417"/>
        <v/>
      </c>
    </row>
    <row r="24706" spans="9:9" x14ac:dyDescent="0.25">
      <c r="I24706" t="str">
        <f t="shared" si="417"/>
        <v/>
      </c>
    </row>
    <row r="24707" spans="9:9" x14ac:dyDescent="0.25">
      <c r="I24707" t="str">
        <f t="shared" si="417"/>
        <v/>
      </c>
    </row>
    <row r="24708" spans="9:9" x14ac:dyDescent="0.25">
      <c r="I24708" t="str">
        <f t="shared" si="417"/>
        <v/>
      </c>
    </row>
    <row r="24709" spans="9:9" x14ac:dyDescent="0.25">
      <c r="I24709" t="str">
        <f t="shared" si="417"/>
        <v/>
      </c>
    </row>
    <row r="24710" spans="9:9" x14ac:dyDescent="0.25">
      <c r="I24710" t="str">
        <f t="shared" ref="I24710:I24773" si="418">IF(OR(H24710="",H24710="(blank)"),"",1)</f>
        <v/>
      </c>
    </row>
    <row r="24711" spans="9:9" x14ac:dyDescent="0.25">
      <c r="I24711" t="str">
        <f t="shared" si="418"/>
        <v/>
      </c>
    </row>
    <row r="24712" spans="9:9" x14ac:dyDescent="0.25">
      <c r="I24712" t="str">
        <f t="shared" si="418"/>
        <v/>
      </c>
    </row>
    <row r="24713" spans="9:9" x14ac:dyDescent="0.25">
      <c r="I24713" t="str">
        <f t="shared" si="418"/>
        <v/>
      </c>
    </row>
    <row r="24714" spans="9:9" x14ac:dyDescent="0.25">
      <c r="I24714" t="str">
        <f t="shared" si="418"/>
        <v/>
      </c>
    </row>
    <row r="24715" spans="9:9" x14ac:dyDescent="0.25">
      <c r="I24715" t="str">
        <f t="shared" si="418"/>
        <v/>
      </c>
    </row>
    <row r="24716" spans="9:9" x14ac:dyDescent="0.25">
      <c r="I24716" t="str">
        <f t="shared" si="418"/>
        <v/>
      </c>
    </row>
    <row r="24717" spans="9:9" x14ac:dyDescent="0.25">
      <c r="I24717" t="str">
        <f t="shared" si="418"/>
        <v/>
      </c>
    </row>
    <row r="24718" spans="9:9" x14ac:dyDescent="0.25">
      <c r="I24718" t="str">
        <f t="shared" si="418"/>
        <v/>
      </c>
    </row>
    <row r="24719" spans="9:9" x14ac:dyDescent="0.25">
      <c r="I24719" t="str">
        <f t="shared" si="418"/>
        <v/>
      </c>
    </row>
    <row r="24720" spans="9:9" x14ac:dyDescent="0.25">
      <c r="I24720" t="str">
        <f t="shared" si="418"/>
        <v/>
      </c>
    </row>
    <row r="24721" spans="9:9" x14ac:dyDescent="0.25">
      <c r="I24721" t="str">
        <f t="shared" si="418"/>
        <v/>
      </c>
    </row>
    <row r="24722" spans="9:9" x14ac:dyDescent="0.25">
      <c r="I24722" t="str">
        <f t="shared" si="418"/>
        <v/>
      </c>
    </row>
    <row r="24723" spans="9:9" x14ac:dyDescent="0.25">
      <c r="I24723" t="str">
        <f t="shared" si="418"/>
        <v/>
      </c>
    </row>
    <row r="24724" spans="9:9" x14ac:dyDescent="0.25">
      <c r="I24724" t="str">
        <f t="shared" si="418"/>
        <v/>
      </c>
    </row>
    <row r="24725" spans="9:9" x14ac:dyDescent="0.25">
      <c r="I24725" t="str">
        <f t="shared" si="418"/>
        <v/>
      </c>
    </row>
    <row r="24726" spans="9:9" x14ac:dyDescent="0.25">
      <c r="I24726" t="str">
        <f t="shared" si="418"/>
        <v/>
      </c>
    </row>
    <row r="24727" spans="9:9" x14ac:dyDescent="0.25">
      <c r="I24727" t="str">
        <f t="shared" si="418"/>
        <v/>
      </c>
    </row>
    <row r="24728" spans="9:9" x14ac:dyDescent="0.25">
      <c r="I24728" t="str">
        <f t="shared" si="418"/>
        <v/>
      </c>
    </row>
    <row r="24729" spans="9:9" x14ac:dyDescent="0.25">
      <c r="I24729" t="str">
        <f t="shared" si="418"/>
        <v/>
      </c>
    </row>
    <row r="24730" spans="9:9" x14ac:dyDescent="0.25">
      <c r="I24730" t="str">
        <f t="shared" si="418"/>
        <v/>
      </c>
    </row>
    <row r="24731" spans="9:9" x14ac:dyDescent="0.25">
      <c r="I24731" t="str">
        <f t="shared" si="418"/>
        <v/>
      </c>
    </row>
    <row r="24732" spans="9:9" x14ac:dyDescent="0.25">
      <c r="I24732" t="str">
        <f t="shared" si="418"/>
        <v/>
      </c>
    </row>
    <row r="24733" spans="9:9" x14ac:dyDescent="0.25">
      <c r="I24733" t="str">
        <f t="shared" si="418"/>
        <v/>
      </c>
    </row>
    <row r="24734" spans="9:9" x14ac:dyDescent="0.25">
      <c r="I24734" t="str">
        <f t="shared" si="418"/>
        <v/>
      </c>
    </row>
    <row r="24735" spans="9:9" x14ac:dyDescent="0.25">
      <c r="I24735" t="str">
        <f t="shared" si="418"/>
        <v/>
      </c>
    </row>
    <row r="24736" spans="9:9" x14ac:dyDescent="0.25">
      <c r="I24736" t="str">
        <f t="shared" si="418"/>
        <v/>
      </c>
    </row>
    <row r="24737" spans="9:9" x14ac:dyDescent="0.25">
      <c r="I24737" t="str">
        <f t="shared" si="418"/>
        <v/>
      </c>
    </row>
    <row r="24738" spans="9:9" x14ac:dyDescent="0.25">
      <c r="I24738" t="str">
        <f t="shared" si="418"/>
        <v/>
      </c>
    </row>
    <row r="24739" spans="9:9" x14ac:dyDescent="0.25">
      <c r="I24739" t="str">
        <f t="shared" si="418"/>
        <v/>
      </c>
    </row>
    <row r="24740" spans="9:9" x14ac:dyDescent="0.25">
      <c r="I24740" t="str">
        <f t="shared" si="418"/>
        <v/>
      </c>
    </row>
    <row r="24741" spans="9:9" x14ac:dyDescent="0.25">
      <c r="I24741" t="str">
        <f t="shared" si="418"/>
        <v/>
      </c>
    </row>
    <row r="24742" spans="9:9" x14ac:dyDescent="0.25">
      <c r="I24742" t="str">
        <f t="shared" si="418"/>
        <v/>
      </c>
    </row>
    <row r="24743" spans="9:9" x14ac:dyDescent="0.25">
      <c r="I24743" t="str">
        <f t="shared" si="418"/>
        <v/>
      </c>
    </row>
    <row r="24744" spans="9:9" x14ac:dyDescent="0.25">
      <c r="I24744" t="str">
        <f t="shared" si="418"/>
        <v/>
      </c>
    </row>
    <row r="24745" spans="9:9" x14ac:dyDescent="0.25">
      <c r="I24745" t="str">
        <f t="shared" si="418"/>
        <v/>
      </c>
    </row>
    <row r="24746" spans="9:9" x14ac:dyDescent="0.25">
      <c r="I24746" t="str">
        <f t="shared" si="418"/>
        <v/>
      </c>
    </row>
    <row r="24747" spans="9:9" x14ac:dyDescent="0.25">
      <c r="I24747" t="str">
        <f t="shared" si="418"/>
        <v/>
      </c>
    </row>
    <row r="24748" spans="9:9" x14ac:dyDescent="0.25">
      <c r="I24748" t="str">
        <f t="shared" si="418"/>
        <v/>
      </c>
    </row>
    <row r="24749" spans="9:9" x14ac:dyDescent="0.25">
      <c r="I24749" t="str">
        <f t="shared" si="418"/>
        <v/>
      </c>
    </row>
    <row r="24750" spans="9:9" x14ac:dyDescent="0.25">
      <c r="I24750" t="str">
        <f t="shared" si="418"/>
        <v/>
      </c>
    </row>
    <row r="24751" spans="9:9" x14ac:dyDescent="0.25">
      <c r="I24751" t="str">
        <f t="shared" si="418"/>
        <v/>
      </c>
    </row>
    <row r="24752" spans="9:9" x14ac:dyDescent="0.25">
      <c r="I24752" t="str">
        <f t="shared" si="418"/>
        <v/>
      </c>
    </row>
    <row r="24753" spans="9:9" x14ac:dyDescent="0.25">
      <c r="I24753" t="str">
        <f t="shared" si="418"/>
        <v/>
      </c>
    </row>
    <row r="24754" spans="9:9" x14ac:dyDescent="0.25">
      <c r="I24754" t="str">
        <f t="shared" si="418"/>
        <v/>
      </c>
    </row>
    <row r="24755" spans="9:9" x14ac:dyDescent="0.25">
      <c r="I24755" t="str">
        <f t="shared" si="418"/>
        <v/>
      </c>
    </row>
    <row r="24756" spans="9:9" x14ac:dyDescent="0.25">
      <c r="I24756" t="str">
        <f t="shared" si="418"/>
        <v/>
      </c>
    </row>
    <row r="24757" spans="9:9" x14ac:dyDescent="0.25">
      <c r="I24757" t="str">
        <f t="shared" si="418"/>
        <v/>
      </c>
    </row>
    <row r="24758" spans="9:9" x14ac:dyDescent="0.25">
      <c r="I24758" t="str">
        <f t="shared" si="418"/>
        <v/>
      </c>
    </row>
    <row r="24759" spans="9:9" x14ac:dyDescent="0.25">
      <c r="I24759" t="str">
        <f t="shared" si="418"/>
        <v/>
      </c>
    </row>
    <row r="24760" spans="9:9" x14ac:dyDescent="0.25">
      <c r="I24760" t="str">
        <f t="shared" si="418"/>
        <v/>
      </c>
    </row>
    <row r="24761" spans="9:9" x14ac:dyDescent="0.25">
      <c r="I24761" t="str">
        <f t="shared" si="418"/>
        <v/>
      </c>
    </row>
    <row r="24762" spans="9:9" x14ac:dyDescent="0.25">
      <c r="I24762" t="str">
        <f t="shared" si="418"/>
        <v/>
      </c>
    </row>
    <row r="24763" spans="9:9" x14ac:dyDescent="0.25">
      <c r="I24763" t="str">
        <f t="shared" si="418"/>
        <v/>
      </c>
    </row>
    <row r="24764" spans="9:9" x14ac:dyDescent="0.25">
      <c r="I24764" t="str">
        <f t="shared" si="418"/>
        <v/>
      </c>
    </row>
    <row r="24765" spans="9:9" x14ac:dyDescent="0.25">
      <c r="I24765" t="str">
        <f t="shared" si="418"/>
        <v/>
      </c>
    </row>
    <row r="24766" spans="9:9" x14ac:dyDescent="0.25">
      <c r="I24766" t="str">
        <f t="shared" si="418"/>
        <v/>
      </c>
    </row>
    <row r="24767" spans="9:9" x14ac:dyDescent="0.25">
      <c r="I24767" t="str">
        <f t="shared" si="418"/>
        <v/>
      </c>
    </row>
    <row r="24768" spans="9:9" x14ac:dyDescent="0.25">
      <c r="I24768" t="str">
        <f t="shared" si="418"/>
        <v/>
      </c>
    </row>
    <row r="24769" spans="9:9" x14ac:dyDescent="0.25">
      <c r="I24769" t="str">
        <f t="shared" si="418"/>
        <v/>
      </c>
    </row>
    <row r="24770" spans="9:9" x14ac:dyDescent="0.25">
      <c r="I24770" t="str">
        <f t="shared" si="418"/>
        <v/>
      </c>
    </row>
    <row r="24771" spans="9:9" x14ac:dyDescent="0.25">
      <c r="I24771" t="str">
        <f t="shared" si="418"/>
        <v/>
      </c>
    </row>
    <row r="24772" spans="9:9" x14ac:dyDescent="0.25">
      <c r="I24772" t="str">
        <f t="shared" si="418"/>
        <v/>
      </c>
    </row>
    <row r="24773" spans="9:9" x14ac:dyDescent="0.25">
      <c r="I24773" t="str">
        <f t="shared" si="418"/>
        <v/>
      </c>
    </row>
    <row r="24774" spans="9:9" x14ac:dyDescent="0.25">
      <c r="I24774" t="str">
        <f t="shared" ref="I24774:I24837" si="419">IF(OR(H24774="",H24774="(blank)"),"",1)</f>
        <v/>
      </c>
    </row>
    <row r="24775" spans="9:9" x14ac:dyDescent="0.25">
      <c r="I24775" t="str">
        <f t="shared" si="419"/>
        <v/>
      </c>
    </row>
    <row r="24776" spans="9:9" x14ac:dyDescent="0.25">
      <c r="I24776" t="str">
        <f t="shared" si="419"/>
        <v/>
      </c>
    </row>
    <row r="24777" spans="9:9" x14ac:dyDescent="0.25">
      <c r="I24777" t="str">
        <f t="shared" si="419"/>
        <v/>
      </c>
    </row>
    <row r="24778" spans="9:9" x14ac:dyDescent="0.25">
      <c r="I24778" t="str">
        <f t="shared" si="419"/>
        <v/>
      </c>
    </row>
    <row r="24779" spans="9:9" x14ac:dyDescent="0.25">
      <c r="I24779" t="str">
        <f t="shared" si="419"/>
        <v/>
      </c>
    </row>
    <row r="24780" spans="9:9" x14ac:dyDescent="0.25">
      <c r="I24780" t="str">
        <f t="shared" si="419"/>
        <v/>
      </c>
    </row>
    <row r="24781" spans="9:9" x14ac:dyDescent="0.25">
      <c r="I24781" t="str">
        <f t="shared" si="419"/>
        <v/>
      </c>
    </row>
    <row r="24782" spans="9:9" x14ac:dyDescent="0.25">
      <c r="I24782" t="str">
        <f t="shared" si="419"/>
        <v/>
      </c>
    </row>
    <row r="24783" spans="9:9" x14ac:dyDescent="0.25">
      <c r="I24783" t="str">
        <f t="shared" si="419"/>
        <v/>
      </c>
    </row>
    <row r="24784" spans="9:9" x14ac:dyDescent="0.25">
      <c r="I24784" t="str">
        <f t="shared" si="419"/>
        <v/>
      </c>
    </row>
    <row r="24785" spans="9:9" x14ac:dyDescent="0.25">
      <c r="I24785" t="str">
        <f t="shared" si="419"/>
        <v/>
      </c>
    </row>
    <row r="24786" spans="9:9" x14ac:dyDescent="0.25">
      <c r="I24786" t="str">
        <f t="shared" si="419"/>
        <v/>
      </c>
    </row>
    <row r="24787" spans="9:9" x14ac:dyDescent="0.25">
      <c r="I24787" t="str">
        <f t="shared" si="419"/>
        <v/>
      </c>
    </row>
    <row r="24788" spans="9:9" x14ac:dyDescent="0.25">
      <c r="I24788" t="str">
        <f t="shared" si="419"/>
        <v/>
      </c>
    </row>
    <row r="24789" spans="9:9" x14ac:dyDescent="0.25">
      <c r="I24789" t="str">
        <f t="shared" si="419"/>
        <v/>
      </c>
    </row>
    <row r="24790" spans="9:9" x14ac:dyDescent="0.25">
      <c r="I24790" t="str">
        <f t="shared" si="419"/>
        <v/>
      </c>
    </row>
    <row r="24791" spans="9:9" x14ac:dyDescent="0.25">
      <c r="I24791" t="str">
        <f t="shared" si="419"/>
        <v/>
      </c>
    </row>
    <row r="24792" spans="9:9" x14ac:dyDescent="0.25">
      <c r="I24792" t="str">
        <f t="shared" si="419"/>
        <v/>
      </c>
    </row>
    <row r="24793" spans="9:9" x14ac:dyDescent="0.25">
      <c r="I24793" t="str">
        <f t="shared" si="419"/>
        <v/>
      </c>
    </row>
    <row r="24794" spans="9:9" x14ac:dyDescent="0.25">
      <c r="I24794" t="str">
        <f t="shared" si="419"/>
        <v/>
      </c>
    </row>
    <row r="24795" spans="9:9" x14ac:dyDescent="0.25">
      <c r="I24795" t="str">
        <f t="shared" si="419"/>
        <v/>
      </c>
    </row>
    <row r="24796" spans="9:9" x14ac:dyDescent="0.25">
      <c r="I24796" t="str">
        <f t="shared" si="419"/>
        <v/>
      </c>
    </row>
    <row r="24797" spans="9:9" x14ac:dyDescent="0.25">
      <c r="I24797" t="str">
        <f t="shared" si="419"/>
        <v/>
      </c>
    </row>
    <row r="24798" spans="9:9" x14ac:dyDescent="0.25">
      <c r="I24798" t="str">
        <f t="shared" si="419"/>
        <v/>
      </c>
    </row>
    <row r="24799" spans="9:9" x14ac:dyDescent="0.25">
      <c r="I24799" t="str">
        <f t="shared" si="419"/>
        <v/>
      </c>
    </row>
    <row r="24800" spans="9:9" x14ac:dyDescent="0.25">
      <c r="I24800" t="str">
        <f t="shared" si="419"/>
        <v/>
      </c>
    </row>
    <row r="24801" spans="9:9" x14ac:dyDescent="0.25">
      <c r="I24801" t="str">
        <f t="shared" si="419"/>
        <v/>
      </c>
    </row>
    <row r="24802" spans="9:9" x14ac:dyDescent="0.25">
      <c r="I24802" t="str">
        <f t="shared" si="419"/>
        <v/>
      </c>
    </row>
    <row r="24803" spans="9:9" x14ac:dyDescent="0.25">
      <c r="I24803" t="str">
        <f t="shared" si="419"/>
        <v/>
      </c>
    </row>
    <row r="24804" spans="9:9" x14ac:dyDescent="0.25">
      <c r="I24804" t="str">
        <f t="shared" si="419"/>
        <v/>
      </c>
    </row>
    <row r="24805" spans="9:9" x14ac:dyDescent="0.25">
      <c r="I24805" t="str">
        <f t="shared" si="419"/>
        <v/>
      </c>
    </row>
    <row r="24806" spans="9:9" x14ac:dyDescent="0.25">
      <c r="I24806" t="str">
        <f t="shared" si="419"/>
        <v/>
      </c>
    </row>
    <row r="24807" spans="9:9" x14ac:dyDescent="0.25">
      <c r="I24807" t="str">
        <f t="shared" si="419"/>
        <v/>
      </c>
    </row>
    <row r="24808" spans="9:9" x14ac:dyDescent="0.25">
      <c r="I24808" t="str">
        <f t="shared" si="419"/>
        <v/>
      </c>
    </row>
    <row r="24809" spans="9:9" x14ac:dyDescent="0.25">
      <c r="I24809" t="str">
        <f t="shared" si="419"/>
        <v/>
      </c>
    </row>
    <row r="24810" spans="9:9" x14ac:dyDescent="0.25">
      <c r="I24810" t="str">
        <f t="shared" si="419"/>
        <v/>
      </c>
    </row>
    <row r="24811" spans="9:9" x14ac:dyDescent="0.25">
      <c r="I24811" t="str">
        <f t="shared" si="419"/>
        <v/>
      </c>
    </row>
    <row r="24812" spans="9:9" x14ac:dyDescent="0.25">
      <c r="I24812" t="str">
        <f t="shared" si="419"/>
        <v/>
      </c>
    </row>
    <row r="24813" spans="9:9" x14ac:dyDescent="0.25">
      <c r="I24813" t="str">
        <f t="shared" si="419"/>
        <v/>
      </c>
    </row>
    <row r="24814" spans="9:9" x14ac:dyDescent="0.25">
      <c r="I24814" t="str">
        <f t="shared" si="419"/>
        <v/>
      </c>
    </row>
    <row r="24815" spans="9:9" x14ac:dyDescent="0.25">
      <c r="I24815" t="str">
        <f t="shared" si="419"/>
        <v/>
      </c>
    </row>
    <row r="24816" spans="9:9" x14ac:dyDescent="0.25">
      <c r="I24816" t="str">
        <f t="shared" si="419"/>
        <v/>
      </c>
    </row>
    <row r="24817" spans="9:9" x14ac:dyDescent="0.25">
      <c r="I24817" t="str">
        <f t="shared" si="419"/>
        <v/>
      </c>
    </row>
    <row r="24818" spans="9:9" x14ac:dyDescent="0.25">
      <c r="I24818" t="str">
        <f t="shared" si="419"/>
        <v/>
      </c>
    </row>
    <row r="24819" spans="9:9" x14ac:dyDescent="0.25">
      <c r="I24819" t="str">
        <f t="shared" si="419"/>
        <v/>
      </c>
    </row>
    <row r="24820" spans="9:9" x14ac:dyDescent="0.25">
      <c r="I24820" t="str">
        <f t="shared" si="419"/>
        <v/>
      </c>
    </row>
    <row r="24821" spans="9:9" x14ac:dyDescent="0.25">
      <c r="I24821" t="str">
        <f t="shared" si="419"/>
        <v/>
      </c>
    </row>
    <row r="24822" spans="9:9" x14ac:dyDescent="0.25">
      <c r="I24822" t="str">
        <f t="shared" si="419"/>
        <v/>
      </c>
    </row>
    <row r="24823" spans="9:9" x14ac:dyDescent="0.25">
      <c r="I24823" t="str">
        <f t="shared" si="419"/>
        <v/>
      </c>
    </row>
    <row r="24824" spans="9:9" x14ac:dyDescent="0.25">
      <c r="I24824" t="str">
        <f t="shared" si="419"/>
        <v/>
      </c>
    </row>
    <row r="24825" spans="9:9" x14ac:dyDescent="0.25">
      <c r="I24825" t="str">
        <f t="shared" si="419"/>
        <v/>
      </c>
    </row>
    <row r="24826" spans="9:9" x14ac:dyDescent="0.25">
      <c r="I24826" t="str">
        <f t="shared" si="419"/>
        <v/>
      </c>
    </row>
    <row r="24827" spans="9:9" x14ac:dyDescent="0.25">
      <c r="I24827" t="str">
        <f t="shared" si="419"/>
        <v/>
      </c>
    </row>
    <row r="24828" spans="9:9" x14ac:dyDescent="0.25">
      <c r="I24828" t="str">
        <f t="shared" si="419"/>
        <v/>
      </c>
    </row>
    <row r="24829" spans="9:9" x14ac:dyDescent="0.25">
      <c r="I24829" t="str">
        <f t="shared" si="419"/>
        <v/>
      </c>
    </row>
    <row r="24830" spans="9:9" x14ac:dyDescent="0.25">
      <c r="I24830" t="str">
        <f t="shared" si="419"/>
        <v/>
      </c>
    </row>
    <row r="24831" spans="9:9" x14ac:dyDescent="0.25">
      <c r="I24831" t="str">
        <f t="shared" si="419"/>
        <v/>
      </c>
    </row>
    <row r="24832" spans="9:9" x14ac:dyDescent="0.25">
      <c r="I24832" t="str">
        <f t="shared" si="419"/>
        <v/>
      </c>
    </row>
    <row r="24833" spans="9:9" x14ac:dyDescent="0.25">
      <c r="I24833" t="str">
        <f t="shared" si="419"/>
        <v/>
      </c>
    </row>
    <row r="24834" spans="9:9" x14ac:dyDescent="0.25">
      <c r="I24834" t="str">
        <f t="shared" si="419"/>
        <v/>
      </c>
    </row>
    <row r="24835" spans="9:9" x14ac:dyDescent="0.25">
      <c r="I24835" t="str">
        <f t="shared" si="419"/>
        <v/>
      </c>
    </row>
    <row r="24836" spans="9:9" x14ac:dyDescent="0.25">
      <c r="I24836" t="str">
        <f t="shared" si="419"/>
        <v/>
      </c>
    </row>
    <row r="24837" spans="9:9" x14ac:dyDescent="0.25">
      <c r="I24837" t="str">
        <f t="shared" si="419"/>
        <v/>
      </c>
    </row>
    <row r="24838" spans="9:9" x14ac:dyDescent="0.25">
      <c r="I24838" t="str">
        <f t="shared" ref="I24838:I24901" si="420">IF(OR(H24838="",H24838="(blank)"),"",1)</f>
        <v/>
      </c>
    </row>
    <row r="24839" spans="9:9" x14ac:dyDescent="0.25">
      <c r="I24839" t="str">
        <f t="shared" si="420"/>
        <v/>
      </c>
    </row>
    <row r="24840" spans="9:9" x14ac:dyDescent="0.25">
      <c r="I24840" t="str">
        <f t="shared" si="420"/>
        <v/>
      </c>
    </row>
    <row r="24841" spans="9:9" x14ac:dyDescent="0.25">
      <c r="I24841" t="str">
        <f t="shared" si="420"/>
        <v/>
      </c>
    </row>
    <row r="24842" spans="9:9" x14ac:dyDescent="0.25">
      <c r="I24842" t="str">
        <f t="shared" si="420"/>
        <v/>
      </c>
    </row>
    <row r="24843" spans="9:9" x14ac:dyDescent="0.25">
      <c r="I24843" t="str">
        <f t="shared" si="420"/>
        <v/>
      </c>
    </row>
    <row r="24844" spans="9:9" x14ac:dyDescent="0.25">
      <c r="I24844" t="str">
        <f t="shared" si="420"/>
        <v/>
      </c>
    </row>
    <row r="24845" spans="9:9" x14ac:dyDescent="0.25">
      <c r="I24845" t="str">
        <f t="shared" si="420"/>
        <v/>
      </c>
    </row>
    <row r="24846" spans="9:9" x14ac:dyDescent="0.25">
      <c r="I24846" t="str">
        <f t="shared" si="420"/>
        <v/>
      </c>
    </row>
    <row r="24847" spans="9:9" x14ac:dyDescent="0.25">
      <c r="I24847" t="str">
        <f t="shared" si="420"/>
        <v/>
      </c>
    </row>
    <row r="24848" spans="9:9" x14ac:dyDescent="0.25">
      <c r="I24848" t="str">
        <f t="shared" si="420"/>
        <v/>
      </c>
    </row>
    <row r="24849" spans="9:9" x14ac:dyDescent="0.25">
      <c r="I24849" t="str">
        <f t="shared" si="420"/>
        <v/>
      </c>
    </row>
    <row r="24850" spans="9:9" x14ac:dyDescent="0.25">
      <c r="I24850" t="str">
        <f t="shared" si="420"/>
        <v/>
      </c>
    </row>
    <row r="24851" spans="9:9" x14ac:dyDescent="0.25">
      <c r="I24851" t="str">
        <f t="shared" si="420"/>
        <v/>
      </c>
    </row>
    <row r="24852" spans="9:9" x14ac:dyDescent="0.25">
      <c r="I24852" t="str">
        <f t="shared" si="420"/>
        <v/>
      </c>
    </row>
    <row r="24853" spans="9:9" x14ac:dyDescent="0.25">
      <c r="I24853" t="str">
        <f t="shared" si="420"/>
        <v/>
      </c>
    </row>
    <row r="24854" spans="9:9" x14ac:dyDescent="0.25">
      <c r="I24854" t="str">
        <f t="shared" si="420"/>
        <v/>
      </c>
    </row>
    <row r="24855" spans="9:9" x14ac:dyDescent="0.25">
      <c r="I24855" t="str">
        <f t="shared" si="420"/>
        <v/>
      </c>
    </row>
    <row r="24856" spans="9:9" x14ac:dyDescent="0.25">
      <c r="I24856" t="str">
        <f t="shared" si="420"/>
        <v/>
      </c>
    </row>
    <row r="24857" spans="9:9" x14ac:dyDescent="0.25">
      <c r="I24857" t="str">
        <f t="shared" si="420"/>
        <v/>
      </c>
    </row>
    <row r="24858" spans="9:9" x14ac:dyDescent="0.25">
      <c r="I24858" t="str">
        <f t="shared" si="420"/>
        <v/>
      </c>
    </row>
    <row r="24859" spans="9:9" x14ac:dyDescent="0.25">
      <c r="I24859" t="str">
        <f t="shared" si="420"/>
        <v/>
      </c>
    </row>
    <row r="24860" spans="9:9" x14ac:dyDescent="0.25">
      <c r="I24860" t="str">
        <f t="shared" si="420"/>
        <v/>
      </c>
    </row>
    <row r="24861" spans="9:9" x14ac:dyDescent="0.25">
      <c r="I24861" t="str">
        <f t="shared" si="420"/>
        <v/>
      </c>
    </row>
    <row r="24862" spans="9:9" x14ac:dyDescent="0.25">
      <c r="I24862" t="str">
        <f t="shared" si="420"/>
        <v/>
      </c>
    </row>
    <row r="24863" spans="9:9" x14ac:dyDescent="0.25">
      <c r="I24863" t="str">
        <f t="shared" si="420"/>
        <v/>
      </c>
    </row>
    <row r="24864" spans="9:9" x14ac:dyDescent="0.25">
      <c r="I24864" t="str">
        <f t="shared" si="420"/>
        <v/>
      </c>
    </row>
    <row r="24865" spans="9:9" x14ac:dyDescent="0.25">
      <c r="I24865" t="str">
        <f t="shared" si="420"/>
        <v/>
      </c>
    </row>
    <row r="24866" spans="9:9" x14ac:dyDescent="0.25">
      <c r="I24866" t="str">
        <f t="shared" si="420"/>
        <v/>
      </c>
    </row>
    <row r="24867" spans="9:9" x14ac:dyDescent="0.25">
      <c r="I24867" t="str">
        <f t="shared" si="420"/>
        <v/>
      </c>
    </row>
    <row r="24868" spans="9:9" x14ac:dyDescent="0.25">
      <c r="I24868" t="str">
        <f t="shared" si="420"/>
        <v/>
      </c>
    </row>
    <row r="24869" spans="9:9" x14ac:dyDescent="0.25">
      <c r="I24869" t="str">
        <f t="shared" si="420"/>
        <v/>
      </c>
    </row>
    <row r="24870" spans="9:9" x14ac:dyDescent="0.25">
      <c r="I24870" t="str">
        <f t="shared" si="420"/>
        <v/>
      </c>
    </row>
    <row r="24871" spans="9:9" x14ac:dyDescent="0.25">
      <c r="I24871" t="str">
        <f t="shared" si="420"/>
        <v/>
      </c>
    </row>
    <row r="24872" spans="9:9" x14ac:dyDescent="0.25">
      <c r="I24872" t="str">
        <f t="shared" si="420"/>
        <v/>
      </c>
    </row>
    <row r="24873" spans="9:9" x14ac:dyDescent="0.25">
      <c r="I24873" t="str">
        <f t="shared" si="420"/>
        <v/>
      </c>
    </row>
    <row r="24874" spans="9:9" x14ac:dyDescent="0.25">
      <c r="I24874" t="str">
        <f t="shared" si="420"/>
        <v/>
      </c>
    </row>
    <row r="24875" spans="9:9" x14ac:dyDescent="0.25">
      <c r="I24875" t="str">
        <f t="shared" si="420"/>
        <v/>
      </c>
    </row>
    <row r="24876" spans="9:9" x14ac:dyDescent="0.25">
      <c r="I24876" t="str">
        <f t="shared" si="420"/>
        <v/>
      </c>
    </row>
    <row r="24877" spans="9:9" x14ac:dyDescent="0.25">
      <c r="I24877" t="str">
        <f t="shared" si="420"/>
        <v/>
      </c>
    </row>
    <row r="24878" spans="9:9" x14ac:dyDescent="0.25">
      <c r="I24878" t="str">
        <f t="shared" si="420"/>
        <v/>
      </c>
    </row>
    <row r="24879" spans="9:9" x14ac:dyDescent="0.25">
      <c r="I24879" t="str">
        <f t="shared" si="420"/>
        <v/>
      </c>
    </row>
    <row r="24880" spans="9:9" x14ac:dyDescent="0.25">
      <c r="I24880" t="str">
        <f t="shared" si="420"/>
        <v/>
      </c>
    </row>
    <row r="24881" spans="9:9" x14ac:dyDescent="0.25">
      <c r="I24881" t="str">
        <f t="shared" si="420"/>
        <v/>
      </c>
    </row>
    <row r="24882" spans="9:9" x14ac:dyDescent="0.25">
      <c r="I24882" t="str">
        <f t="shared" si="420"/>
        <v/>
      </c>
    </row>
    <row r="24883" spans="9:9" x14ac:dyDescent="0.25">
      <c r="I24883" t="str">
        <f t="shared" si="420"/>
        <v/>
      </c>
    </row>
    <row r="24884" spans="9:9" x14ac:dyDescent="0.25">
      <c r="I24884" t="str">
        <f t="shared" si="420"/>
        <v/>
      </c>
    </row>
    <row r="24885" spans="9:9" x14ac:dyDescent="0.25">
      <c r="I24885" t="str">
        <f t="shared" si="420"/>
        <v/>
      </c>
    </row>
    <row r="24886" spans="9:9" x14ac:dyDescent="0.25">
      <c r="I24886" t="str">
        <f t="shared" si="420"/>
        <v/>
      </c>
    </row>
    <row r="24887" spans="9:9" x14ac:dyDescent="0.25">
      <c r="I24887" t="str">
        <f t="shared" si="420"/>
        <v/>
      </c>
    </row>
    <row r="24888" spans="9:9" x14ac:dyDescent="0.25">
      <c r="I24888" t="str">
        <f t="shared" si="420"/>
        <v/>
      </c>
    </row>
    <row r="24889" spans="9:9" x14ac:dyDescent="0.25">
      <c r="I24889" t="str">
        <f t="shared" si="420"/>
        <v/>
      </c>
    </row>
    <row r="24890" spans="9:9" x14ac:dyDescent="0.25">
      <c r="I24890" t="str">
        <f t="shared" si="420"/>
        <v/>
      </c>
    </row>
    <row r="24891" spans="9:9" x14ac:dyDescent="0.25">
      <c r="I24891" t="str">
        <f t="shared" si="420"/>
        <v/>
      </c>
    </row>
    <row r="24892" spans="9:9" x14ac:dyDescent="0.25">
      <c r="I24892" t="str">
        <f t="shared" si="420"/>
        <v/>
      </c>
    </row>
    <row r="24893" spans="9:9" x14ac:dyDescent="0.25">
      <c r="I24893" t="str">
        <f t="shared" si="420"/>
        <v/>
      </c>
    </row>
    <row r="24894" spans="9:9" x14ac:dyDescent="0.25">
      <c r="I24894" t="str">
        <f t="shared" si="420"/>
        <v/>
      </c>
    </row>
    <row r="24895" spans="9:9" x14ac:dyDescent="0.25">
      <c r="I24895" t="str">
        <f t="shared" si="420"/>
        <v/>
      </c>
    </row>
    <row r="24896" spans="9:9" x14ac:dyDescent="0.25">
      <c r="I24896" t="str">
        <f t="shared" si="420"/>
        <v/>
      </c>
    </row>
    <row r="24897" spans="9:9" x14ac:dyDescent="0.25">
      <c r="I24897" t="str">
        <f t="shared" si="420"/>
        <v/>
      </c>
    </row>
    <row r="24898" spans="9:9" x14ac:dyDescent="0.25">
      <c r="I24898" t="str">
        <f t="shared" si="420"/>
        <v/>
      </c>
    </row>
    <row r="24899" spans="9:9" x14ac:dyDescent="0.25">
      <c r="I24899" t="str">
        <f t="shared" si="420"/>
        <v/>
      </c>
    </row>
    <row r="24900" spans="9:9" x14ac:dyDescent="0.25">
      <c r="I24900" t="str">
        <f t="shared" si="420"/>
        <v/>
      </c>
    </row>
    <row r="24901" spans="9:9" x14ac:dyDescent="0.25">
      <c r="I24901" t="str">
        <f t="shared" si="420"/>
        <v/>
      </c>
    </row>
    <row r="24902" spans="9:9" x14ac:dyDescent="0.25">
      <c r="I24902" t="str">
        <f t="shared" ref="I24902:I24965" si="421">IF(OR(H24902="",H24902="(blank)"),"",1)</f>
        <v/>
      </c>
    </row>
    <row r="24903" spans="9:9" x14ac:dyDescent="0.25">
      <c r="I24903" t="str">
        <f t="shared" si="421"/>
        <v/>
      </c>
    </row>
    <row r="24904" spans="9:9" x14ac:dyDescent="0.25">
      <c r="I24904" t="str">
        <f t="shared" si="421"/>
        <v/>
      </c>
    </row>
    <row r="24905" spans="9:9" x14ac:dyDescent="0.25">
      <c r="I24905" t="str">
        <f t="shared" si="421"/>
        <v/>
      </c>
    </row>
    <row r="24906" spans="9:9" x14ac:dyDescent="0.25">
      <c r="I24906" t="str">
        <f t="shared" si="421"/>
        <v/>
      </c>
    </row>
    <row r="24907" spans="9:9" x14ac:dyDescent="0.25">
      <c r="I24907" t="str">
        <f t="shared" si="421"/>
        <v/>
      </c>
    </row>
    <row r="24908" spans="9:9" x14ac:dyDescent="0.25">
      <c r="I24908" t="str">
        <f t="shared" si="421"/>
        <v/>
      </c>
    </row>
    <row r="24909" spans="9:9" x14ac:dyDescent="0.25">
      <c r="I24909" t="str">
        <f t="shared" si="421"/>
        <v/>
      </c>
    </row>
    <row r="24910" spans="9:9" x14ac:dyDescent="0.25">
      <c r="I24910" t="str">
        <f t="shared" si="421"/>
        <v/>
      </c>
    </row>
    <row r="24911" spans="9:9" x14ac:dyDescent="0.25">
      <c r="I24911" t="str">
        <f t="shared" si="421"/>
        <v/>
      </c>
    </row>
    <row r="24912" spans="9:9" x14ac:dyDescent="0.25">
      <c r="I24912" t="str">
        <f t="shared" si="421"/>
        <v/>
      </c>
    </row>
    <row r="24913" spans="9:9" x14ac:dyDescent="0.25">
      <c r="I24913" t="str">
        <f t="shared" si="421"/>
        <v/>
      </c>
    </row>
    <row r="24914" spans="9:9" x14ac:dyDescent="0.25">
      <c r="I24914" t="str">
        <f t="shared" si="421"/>
        <v/>
      </c>
    </row>
    <row r="24915" spans="9:9" x14ac:dyDescent="0.25">
      <c r="I24915" t="str">
        <f t="shared" si="421"/>
        <v/>
      </c>
    </row>
    <row r="24916" spans="9:9" x14ac:dyDescent="0.25">
      <c r="I24916" t="str">
        <f t="shared" si="421"/>
        <v/>
      </c>
    </row>
    <row r="24917" spans="9:9" x14ac:dyDescent="0.25">
      <c r="I24917" t="str">
        <f t="shared" si="421"/>
        <v/>
      </c>
    </row>
    <row r="24918" spans="9:9" x14ac:dyDescent="0.25">
      <c r="I24918" t="str">
        <f t="shared" si="421"/>
        <v/>
      </c>
    </row>
    <row r="24919" spans="9:9" x14ac:dyDescent="0.25">
      <c r="I24919" t="str">
        <f t="shared" si="421"/>
        <v/>
      </c>
    </row>
    <row r="24920" spans="9:9" x14ac:dyDescent="0.25">
      <c r="I24920" t="str">
        <f t="shared" si="421"/>
        <v/>
      </c>
    </row>
    <row r="24921" spans="9:9" x14ac:dyDescent="0.25">
      <c r="I24921" t="str">
        <f t="shared" si="421"/>
        <v/>
      </c>
    </row>
    <row r="24922" spans="9:9" x14ac:dyDescent="0.25">
      <c r="I24922" t="str">
        <f t="shared" si="421"/>
        <v/>
      </c>
    </row>
    <row r="24923" spans="9:9" x14ac:dyDescent="0.25">
      <c r="I24923" t="str">
        <f t="shared" si="421"/>
        <v/>
      </c>
    </row>
    <row r="24924" spans="9:9" x14ac:dyDescent="0.25">
      <c r="I24924" t="str">
        <f t="shared" si="421"/>
        <v/>
      </c>
    </row>
    <row r="24925" spans="9:9" x14ac:dyDescent="0.25">
      <c r="I24925" t="str">
        <f t="shared" si="421"/>
        <v/>
      </c>
    </row>
    <row r="24926" spans="9:9" x14ac:dyDescent="0.25">
      <c r="I24926" t="str">
        <f t="shared" si="421"/>
        <v/>
      </c>
    </row>
    <row r="24927" spans="9:9" x14ac:dyDescent="0.25">
      <c r="I24927" t="str">
        <f t="shared" si="421"/>
        <v/>
      </c>
    </row>
    <row r="24928" spans="9:9" x14ac:dyDescent="0.25">
      <c r="I24928" t="str">
        <f t="shared" si="421"/>
        <v/>
      </c>
    </row>
    <row r="24929" spans="9:9" x14ac:dyDescent="0.25">
      <c r="I24929" t="str">
        <f t="shared" si="421"/>
        <v/>
      </c>
    </row>
    <row r="24930" spans="9:9" x14ac:dyDescent="0.25">
      <c r="I24930" t="str">
        <f t="shared" si="421"/>
        <v/>
      </c>
    </row>
    <row r="24931" spans="9:9" x14ac:dyDescent="0.25">
      <c r="I24931" t="str">
        <f t="shared" si="421"/>
        <v/>
      </c>
    </row>
    <row r="24932" spans="9:9" x14ac:dyDescent="0.25">
      <c r="I24932" t="str">
        <f t="shared" si="421"/>
        <v/>
      </c>
    </row>
    <row r="24933" spans="9:9" x14ac:dyDescent="0.25">
      <c r="I24933" t="str">
        <f t="shared" si="421"/>
        <v/>
      </c>
    </row>
    <row r="24934" spans="9:9" x14ac:dyDescent="0.25">
      <c r="I24934" t="str">
        <f t="shared" si="421"/>
        <v/>
      </c>
    </row>
    <row r="24935" spans="9:9" x14ac:dyDescent="0.25">
      <c r="I24935" t="str">
        <f t="shared" si="421"/>
        <v/>
      </c>
    </row>
    <row r="24936" spans="9:9" x14ac:dyDescent="0.25">
      <c r="I24936" t="str">
        <f t="shared" si="421"/>
        <v/>
      </c>
    </row>
    <row r="24937" spans="9:9" x14ac:dyDescent="0.25">
      <c r="I24937" t="str">
        <f t="shared" si="421"/>
        <v/>
      </c>
    </row>
    <row r="24938" spans="9:9" x14ac:dyDescent="0.25">
      <c r="I24938" t="str">
        <f t="shared" si="421"/>
        <v/>
      </c>
    </row>
    <row r="24939" spans="9:9" x14ac:dyDescent="0.25">
      <c r="I24939" t="str">
        <f t="shared" si="421"/>
        <v/>
      </c>
    </row>
    <row r="24940" spans="9:9" x14ac:dyDescent="0.25">
      <c r="I24940" t="str">
        <f t="shared" si="421"/>
        <v/>
      </c>
    </row>
    <row r="24941" spans="9:9" x14ac:dyDescent="0.25">
      <c r="I24941" t="str">
        <f t="shared" si="421"/>
        <v/>
      </c>
    </row>
    <row r="24942" spans="9:9" x14ac:dyDescent="0.25">
      <c r="I24942" t="str">
        <f t="shared" si="421"/>
        <v/>
      </c>
    </row>
    <row r="24943" spans="9:9" x14ac:dyDescent="0.25">
      <c r="I24943" t="str">
        <f t="shared" si="421"/>
        <v/>
      </c>
    </row>
    <row r="24944" spans="9:9" x14ac:dyDescent="0.25">
      <c r="I24944" t="str">
        <f t="shared" si="421"/>
        <v/>
      </c>
    </row>
    <row r="24945" spans="9:9" x14ac:dyDescent="0.25">
      <c r="I24945" t="str">
        <f t="shared" si="421"/>
        <v/>
      </c>
    </row>
    <row r="24946" spans="9:9" x14ac:dyDescent="0.25">
      <c r="I24946" t="str">
        <f t="shared" si="421"/>
        <v/>
      </c>
    </row>
    <row r="24947" spans="9:9" x14ac:dyDescent="0.25">
      <c r="I24947" t="str">
        <f t="shared" si="421"/>
        <v/>
      </c>
    </row>
    <row r="24948" spans="9:9" x14ac:dyDescent="0.25">
      <c r="I24948" t="str">
        <f t="shared" si="421"/>
        <v/>
      </c>
    </row>
    <row r="24949" spans="9:9" x14ac:dyDescent="0.25">
      <c r="I24949" t="str">
        <f t="shared" si="421"/>
        <v/>
      </c>
    </row>
    <row r="24950" spans="9:9" x14ac:dyDescent="0.25">
      <c r="I24950" t="str">
        <f t="shared" si="421"/>
        <v/>
      </c>
    </row>
    <row r="24951" spans="9:9" x14ac:dyDescent="0.25">
      <c r="I24951" t="str">
        <f t="shared" si="421"/>
        <v/>
      </c>
    </row>
    <row r="24952" spans="9:9" x14ac:dyDescent="0.25">
      <c r="I24952" t="str">
        <f t="shared" si="421"/>
        <v/>
      </c>
    </row>
    <row r="24953" spans="9:9" x14ac:dyDescent="0.25">
      <c r="I24953" t="str">
        <f t="shared" si="421"/>
        <v/>
      </c>
    </row>
    <row r="24954" spans="9:9" x14ac:dyDescent="0.25">
      <c r="I24954" t="str">
        <f t="shared" si="421"/>
        <v/>
      </c>
    </row>
    <row r="24955" spans="9:9" x14ac:dyDescent="0.25">
      <c r="I24955" t="str">
        <f t="shared" si="421"/>
        <v/>
      </c>
    </row>
    <row r="24956" spans="9:9" x14ac:dyDescent="0.25">
      <c r="I24956" t="str">
        <f t="shared" si="421"/>
        <v/>
      </c>
    </row>
    <row r="24957" spans="9:9" x14ac:dyDescent="0.25">
      <c r="I24957" t="str">
        <f t="shared" si="421"/>
        <v/>
      </c>
    </row>
    <row r="24958" spans="9:9" x14ac:dyDescent="0.25">
      <c r="I24958" t="str">
        <f t="shared" si="421"/>
        <v/>
      </c>
    </row>
    <row r="24959" spans="9:9" x14ac:dyDescent="0.25">
      <c r="I24959" t="str">
        <f t="shared" si="421"/>
        <v/>
      </c>
    </row>
    <row r="24960" spans="9:9" x14ac:dyDescent="0.25">
      <c r="I24960" t="str">
        <f t="shared" si="421"/>
        <v/>
      </c>
    </row>
    <row r="24961" spans="9:9" x14ac:dyDescent="0.25">
      <c r="I24961" t="str">
        <f t="shared" si="421"/>
        <v/>
      </c>
    </row>
    <row r="24962" spans="9:9" x14ac:dyDescent="0.25">
      <c r="I24962" t="str">
        <f t="shared" si="421"/>
        <v/>
      </c>
    </row>
    <row r="24963" spans="9:9" x14ac:dyDescent="0.25">
      <c r="I24963" t="str">
        <f t="shared" si="421"/>
        <v/>
      </c>
    </row>
    <row r="24964" spans="9:9" x14ac:dyDescent="0.25">
      <c r="I24964" t="str">
        <f t="shared" si="421"/>
        <v/>
      </c>
    </row>
    <row r="24965" spans="9:9" x14ac:dyDescent="0.25">
      <c r="I24965" t="str">
        <f t="shared" si="421"/>
        <v/>
      </c>
    </row>
    <row r="24966" spans="9:9" x14ac:dyDescent="0.25">
      <c r="I24966" t="str">
        <f t="shared" ref="I24966:I25029" si="422">IF(OR(H24966="",H24966="(blank)"),"",1)</f>
        <v/>
      </c>
    </row>
    <row r="24967" spans="9:9" x14ac:dyDescent="0.25">
      <c r="I24967" t="str">
        <f t="shared" si="422"/>
        <v/>
      </c>
    </row>
    <row r="24968" spans="9:9" x14ac:dyDescent="0.25">
      <c r="I24968" t="str">
        <f t="shared" si="422"/>
        <v/>
      </c>
    </row>
    <row r="24969" spans="9:9" x14ac:dyDescent="0.25">
      <c r="I24969" t="str">
        <f t="shared" si="422"/>
        <v/>
      </c>
    </row>
    <row r="24970" spans="9:9" x14ac:dyDescent="0.25">
      <c r="I24970" t="str">
        <f t="shared" si="422"/>
        <v/>
      </c>
    </row>
    <row r="24971" spans="9:9" x14ac:dyDescent="0.25">
      <c r="I24971" t="str">
        <f t="shared" si="422"/>
        <v/>
      </c>
    </row>
    <row r="24972" spans="9:9" x14ac:dyDescent="0.25">
      <c r="I24972" t="str">
        <f t="shared" si="422"/>
        <v/>
      </c>
    </row>
    <row r="24973" spans="9:9" x14ac:dyDescent="0.25">
      <c r="I24973" t="str">
        <f t="shared" si="422"/>
        <v/>
      </c>
    </row>
    <row r="24974" spans="9:9" x14ac:dyDescent="0.25">
      <c r="I24974" t="str">
        <f t="shared" si="422"/>
        <v/>
      </c>
    </row>
    <row r="24975" spans="9:9" x14ac:dyDescent="0.25">
      <c r="I24975" t="str">
        <f t="shared" si="422"/>
        <v/>
      </c>
    </row>
    <row r="24976" spans="9:9" x14ac:dyDescent="0.25">
      <c r="I24976" t="str">
        <f t="shared" si="422"/>
        <v/>
      </c>
    </row>
    <row r="24977" spans="9:9" x14ac:dyDescent="0.25">
      <c r="I24977" t="str">
        <f t="shared" si="422"/>
        <v/>
      </c>
    </row>
    <row r="24978" spans="9:9" x14ac:dyDescent="0.25">
      <c r="I24978" t="str">
        <f t="shared" si="422"/>
        <v/>
      </c>
    </row>
    <row r="24979" spans="9:9" x14ac:dyDescent="0.25">
      <c r="I24979" t="str">
        <f t="shared" si="422"/>
        <v/>
      </c>
    </row>
    <row r="24980" spans="9:9" x14ac:dyDescent="0.25">
      <c r="I24980" t="str">
        <f t="shared" si="422"/>
        <v/>
      </c>
    </row>
    <row r="24981" spans="9:9" x14ac:dyDescent="0.25">
      <c r="I24981" t="str">
        <f t="shared" si="422"/>
        <v/>
      </c>
    </row>
    <row r="24982" spans="9:9" x14ac:dyDescent="0.25">
      <c r="I24982" t="str">
        <f t="shared" si="422"/>
        <v/>
      </c>
    </row>
    <row r="24983" spans="9:9" x14ac:dyDescent="0.25">
      <c r="I24983" t="str">
        <f t="shared" si="422"/>
        <v/>
      </c>
    </row>
    <row r="24984" spans="9:9" x14ac:dyDescent="0.25">
      <c r="I24984" t="str">
        <f t="shared" si="422"/>
        <v/>
      </c>
    </row>
    <row r="24985" spans="9:9" x14ac:dyDescent="0.25">
      <c r="I24985" t="str">
        <f t="shared" si="422"/>
        <v/>
      </c>
    </row>
    <row r="24986" spans="9:9" x14ac:dyDescent="0.25">
      <c r="I24986" t="str">
        <f t="shared" si="422"/>
        <v/>
      </c>
    </row>
    <row r="24987" spans="9:9" x14ac:dyDescent="0.25">
      <c r="I24987" t="str">
        <f t="shared" si="422"/>
        <v/>
      </c>
    </row>
    <row r="24988" spans="9:9" x14ac:dyDescent="0.25">
      <c r="I24988" t="str">
        <f t="shared" si="422"/>
        <v/>
      </c>
    </row>
    <row r="24989" spans="9:9" x14ac:dyDescent="0.25">
      <c r="I24989" t="str">
        <f t="shared" si="422"/>
        <v/>
      </c>
    </row>
    <row r="24990" spans="9:9" x14ac:dyDescent="0.25">
      <c r="I24990" t="str">
        <f t="shared" si="422"/>
        <v/>
      </c>
    </row>
    <row r="24991" spans="9:9" x14ac:dyDescent="0.25">
      <c r="I24991" t="str">
        <f t="shared" si="422"/>
        <v/>
      </c>
    </row>
    <row r="24992" spans="9:9" x14ac:dyDescent="0.25">
      <c r="I24992" t="str">
        <f t="shared" si="422"/>
        <v/>
      </c>
    </row>
    <row r="24993" spans="9:9" x14ac:dyDescent="0.25">
      <c r="I24993" t="str">
        <f t="shared" si="422"/>
        <v/>
      </c>
    </row>
    <row r="24994" spans="9:9" x14ac:dyDescent="0.25">
      <c r="I24994" t="str">
        <f t="shared" si="422"/>
        <v/>
      </c>
    </row>
    <row r="24995" spans="9:9" x14ac:dyDescent="0.25">
      <c r="I24995" t="str">
        <f t="shared" si="422"/>
        <v/>
      </c>
    </row>
    <row r="24996" spans="9:9" x14ac:dyDescent="0.25">
      <c r="I24996" t="str">
        <f t="shared" si="422"/>
        <v/>
      </c>
    </row>
    <row r="24997" spans="9:9" x14ac:dyDescent="0.25">
      <c r="I24997" t="str">
        <f t="shared" si="422"/>
        <v/>
      </c>
    </row>
    <row r="24998" spans="9:9" x14ac:dyDescent="0.25">
      <c r="I24998" t="str">
        <f t="shared" si="422"/>
        <v/>
      </c>
    </row>
    <row r="24999" spans="9:9" x14ac:dyDescent="0.25">
      <c r="I24999" t="str">
        <f t="shared" si="422"/>
        <v/>
      </c>
    </row>
    <row r="25000" spans="9:9" x14ac:dyDescent="0.25">
      <c r="I25000" t="str">
        <f t="shared" si="422"/>
        <v/>
      </c>
    </row>
    <row r="25001" spans="9:9" x14ac:dyDescent="0.25">
      <c r="I25001" t="str">
        <f t="shared" si="422"/>
        <v/>
      </c>
    </row>
    <row r="25002" spans="9:9" x14ac:dyDescent="0.25">
      <c r="I25002" t="str">
        <f t="shared" si="422"/>
        <v/>
      </c>
    </row>
    <row r="25003" spans="9:9" x14ac:dyDescent="0.25">
      <c r="I25003" t="str">
        <f t="shared" si="422"/>
        <v/>
      </c>
    </row>
    <row r="25004" spans="9:9" x14ac:dyDescent="0.25">
      <c r="I25004" t="str">
        <f t="shared" si="422"/>
        <v/>
      </c>
    </row>
    <row r="25005" spans="9:9" x14ac:dyDescent="0.25">
      <c r="I25005" t="str">
        <f t="shared" si="422"/>
        <v/>
      </c>
    </row>
    <row r="25006" spans="9:9" x14ac:dyDescent="0.25">
      <c r="I25006" t="str">
        <f t="shared" si="422"/>
        <v/>
      </c>
    </row>
    <row r="25007" spans="9:9" x14ac:dyDescent="0.25">
      <c r="I25007" t="str">
        <f t="shared" si="422"/>
        <v/>
      </c>
    </row>
    <row r="25008" spans="9:9" x14ac:dyDescent="0.25">
      <c r="I25008" t="str">
        <f t="shared" si="422"/>
        <v/>
      </c>
    </row>
    <row r="25009" spans="9:9" x14ac:dyDescent="0.25">
      <c r="I25009" t="str">
        <f t="shared" si="422"/>
        <v/>
      </c>
    </row>
    <row r="25010" spans="9:9" x14ac:dyDescent="0.25">
      <c r="I25010" t="str">
        <f t="shared" si="422"/>
        <v/>
      </c>
    </row>
    <row r="25011" spans="9:9" x14ac:dyDescent="0.25">
      <c r="I25011" t="str">
        <f t="shared" si="422"/>
        <v/>
      </c>
    </row>
    <row r="25012" spans="9:9" x14ac:dyDescent="0.25">
      <c r="I25012" t="str">
        <f t="shared" si="422"/>
        <v/>
      </c>
    </row>
    <row r="25013" spans="9:9" x14ac:dyDescent="0.25">
      <c r="I25013" t="str">
        <f t="shared" si="422"/>
        <v/>
      </c>
    </row>
    <row r="25014" spans="9:9" x14ac:dyDescent="0.25">
      <c r="I25014" t="str">
        <f t="shared" si="422"/>
        <v/>
      </c>
    </row>
    <row r="25015" spans="9:9" x14ac:dyDescent="0.25">
      <c r="I25015" t="str">
        <f t="shared" si="422"/>
        <v/>
      </c>
    </row>
    <row r="25016" spans="9:9" x14ac:dyDescent="0.25">
      <c r="I25016" t="str">
        <f t="shared" si="422"/>
        <v/>
      </c>
    </row>
    <row r="25017" spans="9:9" x14ac:dyDescent="0.25">
      <c r="I25017" t="str">
        <f t="shared" si="422"/>
        <v/>
      </c>
    </row>
    <row r="25018" spans="9:9" x14ac:dyDescent="0.25">
      <c r="I25018" t="str">
        <f t="shared" si="422"/>
        <v/>
      </c>
    </row>
    <row r="25019" spans="9:9" x14ac:dyDescent="0.25">
      <c r="I25019" t="str">
        <f t="shared" si="422"/>
        <v/>
      </c>
    </row>
    <row r="25020" spans="9:9" x14ac:dyDescent="0.25">
      <c r="I25020" t="str">
        <f t="shared" si="422"/>
        <v/>
      </c>
    </row>
    <row r="25021" spans="9:9" x14ac:dyDescent="0.25">
      <c r="I25021" t="str">
        <f t="shared" si="422"/>
        <v/>
      </c>
    </row>
    <row r="25022" spans="9:9" x14ac:dyDescent="0.25">
      <c r="I25022" t="str">
        <f t="shared" si="422"/>
        <v/>
      </c>
    </row>
    <row r="25023" spans="9:9" x14ac:dyDescent="0.25">
      <c r="I25023" t="str">
        <f t="shared" si="422"/>
        <v/>
      </c>
    </row>
    <row r="25024" spans="9:9" x14ac:dyDescent="0.25">
      <c r="I25024" t="str">
        <f t="shared" si="422"/>
        <v/>
      </c>
    </row>
    <row r="25025" spans="9:9" x14ac:dyDescent="0.25">
      <c r="I25025" t="str">
        <f t="shared" si="422"/>
        <v/>
      </c>
    </row>
    <row r="25026" spans="9:9" x14ac:dyDescent="0.25">
      <c r="I25026" t="str">
        <f t="shared" si="422"/>
        <v/>
      </c>
    </row>
    <row r="25027" spans="9:9" x14ac:dyDescent="0.25">
      <c r="I25027" t="str">
        <f t="shared" si="422"/>
        <v/>
      </c>
    </row>
    <row r="25028" spans="9:9" x14ac:dyDescent="0.25">
      <c r="I25028" t="str">
        <f t="shared" si="422"/>
        <v/>
      </c>
    </row>
    <row r="25029" spans="9:9" x14ac:dyDescent="0.25">
      <c r="I25029" t="str">
        <f t="shared" si="422"/>
        <v/>
      </c>
    </row>
    <row r="25030" spans="9:9" x14ac:dyDescent="0.25">
      <c r="I25030" t="str">
        <f t="shared" ref="I25030:I25093" si="423">IF(OR(H25030="",H25030="(blank)"),"",1)</f>
        <v/>
      </c>
    </row>
    <row r="25031" spans="9:9" x14ac:dyDescent="0.25">
      <c r="I25031" t="str">
        <f t="shared" si="423"/>
        <v/>
      </c>
    </row>
    <row r="25032" spans="9:9" x14ac:dyDescent="0.25">
      <c r="I25032" t="str">
        <f t="shared" si="423"/>
        <v/>
      </c>
    </row>
    <row r="25033" spans="9:9" x14ac:dyDescent="0.25">
      <c r="I25033" t="str">
        <f t="shared" si="423"/>
        <v/>
      </c>
    </row>
    <row r="25034" spans="9:9" x14ac:dyDescent="0.25">
      <c r="I25034" t="str">
        <f t="shared" si="423"/>
        <v/>
      </c>
    </row>
    <row r="25035" spans="9:9" x14ac:dyDescent="0.25">
      <c r="I25035" t="str">
        <f t="shared" si="423"/>
        <v/>
      </c>
    </row>
    <row r="25036" spans="9:9" x14ac:dyDescent="0.25">
      <c r="I25036" t="str">
        <f t="shared" si="423"/>
        <v/>
      </c>
    </row>
    <row r="25037" spans="9:9" x14ac:dyDescent="0.25">
      <c r="I25037" t="str">
        <f t="shared" si="423"/>
        <v/>
      </c>
    </row>
    <row r="25038" spans="9:9" x14ac:dyDescent="0.25">
      <c r="I25038" t="str">
        <f t="shared" si="423"/>
        <v/>
      </c>
    </row>
    <row r="25039" spans="9:9" x14ac:dyDescent="0.25">
      <c r="I25039" t="str">
        <f t="shared" si="423"/>
        <v/>
      </c>
    </row>
    <row r="25040" spans="9:9" x14ac:dyDescent="0.25">
      <c r="I25040" t="str">
        <f t="shared" si="423"/>
        <v/>
      </c>
    </row>
    <row r="25041" spans="9:9" x14ac:dyDescent="0.25">
      <c r="I25041" t="str">
        <f t="shared" si="423"/>
        <v/>
      </c>
    </row>
    <row r="25042" spans="9:9" x14ac:dyDescent="0.25">
      <c r="I25042" t="str">
        <f t="shared" si="423"/>
        <v/>
      </c>
    </row>
    <row r="25043" spans="9:9" x14ac:dyDescent="0.25">
      <c r="I25043" t="str">
        <f t="shared" si="423"/>
        <v/>
      </c>
    </row>
    <row r="25044" spans="9:9" x14ac:dyDescent="0.25">
      <c r="I25044" t="str">
        <f t="shared" si="423"/>
        <v/>
      </c>
    </row>
    <row r="25045" spans="9:9" x14ac:dyDescent="0.25">
      <c r="I25045" t="str">
        <f t="shared" si="423"/>
        <v/>
      </c>
    </row>
    <row r="25046" spans="9:9" x14ac:dyDescent="0.25">
      <c r="I25046" t="str">
        <f t="shared" si="423"/>
        <v/>
      </c>
    </row>
    <row r="25047" spans="9:9" x14ac:dyDescent="0.25">
      <c r="I25047" t="str">
        <f t="shared" si="423"/>
        <v/>
      </c>
    </row>
    <row r="25048" spans="9:9" x14ac:dyDescent="0.25">
      <c r="I25048" t="str">
        <f t="shared" si="423"/>
        <v/>
      </c>
    </row>
    <row r="25049" spans="9:9" x14ac:dyDescent="0.25">
      <c r="I25049" t="str">
        <f t="shared" si="423"/>
        <v/>
      </c>
    </row>
    <row r="25050" spans="9:9" x14ac:dyDescent="0.25">
      <c r="I25050" t="str">
        <f t="shared" si="423"/>
        <v/>
      </c>
    </row>
    <row r="25051" spans="9:9" x14ac:dyDescent="0.25">
      <c r="I25051" t="str">
        <f t="shared" si="423"/>
        <v/>
      </c>
    </row>
    <row r="25052" spans="9:9" x14ac:dyDescent="0.25">
      <c r="I25052" t="str">
        <f t="shared" si="423"/>
        <v/>
      </c>
    </row>
    <row r="25053" spans="9:9" x14ac:dyDescent="0.25">
      <c r="I25053" t="str">
        <f t="shared" si="423"/>
        <v/>
      </c>
    </row>
    <row r="25054" spans="9:9" x14ac:dyDescent="0.25">
      <c r="I25054" t="str">
        <f t="shared" si="423"/>
        <v/>
      </c>
    </row>
    <row r="25055" spans="9:9" x14ac:dyDescent="0.25">
      <c r="I25055" t="str">
        <f t="shared" si="423"/>
        <v/>
      </c>
    </row>
    <row r="25056" spans="9:9" x14ac:dyDescent="0.25">
      <c r="I25056" t="str">
        <f t="shared" si="423"/>
        <v/>
      </c>
    </row>
    <row r="25057" spans="9:9" x14ac:dyDescent="0.25">
      <c r="I25057" t="str">
        <f t="shared" si="423"/>
        <v/>
      </c>
    </row>
    <row r="25058" spans="9:9" x14ac:dyDescent="0.25">
      <c r="I25058" t="str">
        <f t="shared" si="423"/>
        <v/>
      </c>
    </row>
    <row r="25059" spans="9:9" x14ac:dyDescent="0.25">
      <c r="I25059" t="str">
        <f t="shared" si="423"/>
        <v/>
      </c>
    </row>
    <row r="25060" spans="9:9" x14ac:dyDescent="0.25">
      <c r="I25060" t="str">
        <f t="shared" si="423"/>
        <v/>
      </c>
    </row>
    <row r="25061" spans="9:9" x14ac:dyDescent="0.25">
      <c r="I25061" t="str">
        <f t="shared" si="423"/>
        <v/>
      </c>
    </row>
    <row r="25062" spans="9:9" x14ac:dyDescent="0.25">
      <c r="I25062" t="str">
        <f t="shared" si="423"/>
        <v/>
      </c>
    </row>
    <row r="25063" spans="9:9" x14ac:dyDescent="0.25">
      <c r="I25063" t="str">
        <f t="shared" si="423"/>
        <v/>
      </c>
    </row>
    <row r="25064" spans="9:9" x14ac:dyDescent="0.25">
      <c r="I25064" t="str">
        <f t="shared" si="423"/>
        <v/>
      </c>
    </row>
    <row r="25065" spans="9:9" x14ac:dyDescent="0.25">
      <c r="I25065" t="str">
        <f t="shared" si="423"/>
        <v/>
      </c>
    </row>
    <row r="25066" spans="9:9" x14ac:dyDescent="0.25">
      <c r="I25066" t="str">
        <f t="shared" si="423"/>
        <v/>
      </c>
    </row>
    <row r="25067" spans="9:9" x14ac:dyDescent="0.25">
      <c r="I25067" t="str">
        <f t="shared" si="423"/>
        <v/>
      </c>
    </row>
    <row r="25068" spans="9:9" x14ac:dyDescent="0.25">
      <c r="I25068" t="str">
        <f t="shared" si="423"/>
        <v/>
      </c>
    </row>
    <row r="25069" spans="9:9" x14ac:dyDescent="0.25">
      <c r="I25069" t="str">
        <f t="shared" si="423"/>
        <v/>
      </c>
    </row>
    <row r="25070" spans="9:9" x14ac:dyDescent="0.25">
      <c r="I25070" t="str">
        <f t="shared" si="423"/>
        <v/>
      </c>
    </row>
    <row r="25071" spans="9:9" x14ac:dyDescent="0.25">
      <c r="I25071" t="str">
        <f t="shared" si="423"/>
        <v/>
      </c>
    </row>
    <row r="25072" spans="9:9" x14ac:dyDescent="0.25">
      <c r="I25072" t="str">
        <f t="shared" si="423"/>
        <v/>
      </c>
    </row>
    <row r="25073" spans="9:9" x14ac:dyDescent="0.25">
      <c r="I25073" t="str">
        <f t="shared" si="423"/>
        <v/>
      </c>
    </row>
    <row r="25074" spans="9:9" x14ac:dyDescent="0.25">
      <c r="I25074" t="str">
        <f t="shared" si="423"/>
        <v/>
      </c>
    </row>
    <row r="25075" spans="9:9" x14ac:dyDescent="0.25">
      <c r="I25075" t="str">
        <f t="shared" si="423"/>
        <v/>
      </c>
    </row>
    <row r="25076" spans="9:9" x14ac:dyDescent="0.25">
      <c r="I25076" t="str">
        <f t="shared" si="423"/>
        <v/>
      </c>
    </row>
    <row r="25077" spans="9:9" x14ac:dyDescent="0.25">
      <c r="I25077" t="str">
        <f t="shared" si="423"/>
        <v/>
      </c>
    </row>
    <row r="25078" spans="9:9" x14ac:dyDescent="0.25">
      <c r="I25078" t="str">
        <f t="shared" si="423"/>
        <v/>
      </c>
    </row>
    <row r="25079" spans="9:9" x14ac:dyDescent="0.25">
      <c r="I25079" t="str">
        <f t="shared" si="423"/>
        <v/>
      </c>
    </row>
    <row r="25080" spans="9:9" x14ac:dyDescent="0.25">
      <c r="I25080" t="str">
        <f t="shared" si="423"/>
        <v/>
      </c>
    </row>
    <row r="25081" spans="9:9" x14ac:dyDescent="0.25">
      <c r="I25081" t="str">
        <f t="shared" si="423"/>
        <v/>
      </c>
    </row>
    <row r="25082" spans="9:9" x14ac:dyDescent="0.25">
      <c r="I25082" t="str">
        <f t="shared" si="423"/>
        <v/>
      </c>
    </row>
    <row r="25083" spans="9:9" x14ac:dyDescent="0.25">
      <c r="I25083" t="str">
        <f t="shared" si="423"/>
        <v/>
      </c>
    </row>
    <row r="25084" spans="9:9" x14ac:dyDescent="0.25">
      <c r="I25084" t="str">
        <f t="shared" si="423"/>
        <v/>
      </c>
    </row>
    <row r="25085" spans="9:9" x14ac:dyDescent="0.25">
      <c r="I25085" t="str">
        <f t="shared" si="423"/>
        <v/>
      </c>
    </row>
    <row r="25086" spans="9:9" x14ac:dyDescent="0.25">
      <c r="I25086" t="str">
        <f t="shared" si="423"/>
        <v/>
      </c>
    </row>
    <row r="25087" spans="9:9" x14ac:dyDescent="0.25">
      <c r="I25087" t="str">
        <f t="shared" si="423"/>
        <v/>
      </c>
    </row>
    <row r="25088" spans="9:9" x14ac:dyDescent="0.25">
      <c r="I25088" t="str">
        <f t="shared" si="423"/>
        <v/>
      </c>
    </row>
    <row r="25089" spans="9:9" x14ac:dyDescent="0.25">
      <c r="I25089" t="str">
        <f t="shared" si="423"/>
        <v/>
      </c>
    </row>
    <row r="25090" spans="9:9" x14ac:dyDescent="0.25">
      <c r="I25090" t="str">
        <f t="shared" si="423"/>
        <v/>
      </c>
    </row>
    <row r="25091" spans="9:9" x14ac:dyDescent="0.25">
      <c r="I25091" t="str">
        <f t="shared" si="423"/>
        <v/>
      </c>
    </row>
    <row r="25092" spans="9:9" x14ac:dyDescent="0.25">
      <c r="I25092" t="str">
        <f t="shared" si="423"/>
        <v/>
      </c>
    </row>
    <row r="25093" spans="9:9" x14ac:dyDescent="0.25">
      <c r="I25093" t="str">
        <f t="shared" si="423"/>
        <v/>
      </c>
    </row>
    <row r="25094" spans="9:9" x14ac:dyDescent="0.25">
      <c r="I25094" t="str">
        <f t="shared" ref="I25094:I25157" si="424">IF(OR(H25094="",H25094="(blank)"),"",1)</f>
        <v/>
      </c>
    </row>
    <row r="25095" spans="9:9" x14ac:dyDescent="0.25">
      <c r="I25095" t="str">
        <f t="shared" si="424"/>
        <v/>
      </c>
    </row>
    <row r="25096" spans="9:9" x14ac:dyDescent="0.25">
      <c r="I25096" t="str">
        <f t="shared" si="424"/>
        <v/>
      </c>
    </row>
    <row r="25097" spans="9:9" x14ac:dyDescent="0.25">
      <c r="I25097" t="str">
        <f t="shared" si="424"/>
        <v/>
      </c>
    </row>
    <row r="25098" spans="9:9" x14ac:dyDescent="0.25">
      <c r="I25098" t="str">
        <f t="shared" si="424"/>
        <v/>
      </c>
    </row>
    <row r="25099" spans="9:9" x14ac:dyDescent="0.25">
      <c r="I25099" t="str">
        <f t="shared" si="424"/>
        <v/>
      </c>
    </row>
    <row r="25100" spans="9:9" x14ac:dyDescent="0.25">
      <c r="I25100" t="str">
        <f t="shared" si="424"/>
        <v/>
      </c>
    </row>
    <row r="25101" spans="9:9" x14ac:dyDescent="0.25">
      <c r="I25101" t="str">
        <f t="shared" si="424"/>
        <v/>
      </c>
    </row>
    <row r="25102" spans="9:9" x14ac:dyDescent="0.25">
      <c r="I25102" t="str">
        <f t="shared" si="424"/>
        <v/>
      </c>
    </row>
    <row r="25103" spans="9:9" x14ac:dyDescent="0.25">
      <c r="I25103" t="str">
        <f t="shared" si="424"/>
        <v/>
      </c>
    </row>
    <row r="25104" spans="9:9" x14ac:dyDescent="0.25">
      <c r="I25104" t="str">
        <f t="shared" si="424"/>
        <v/>
      </c>
    </row>
    <row r="25105" spans="9:9" x14ac:dyDescent="0.25">
      <c r="I25105" t="str">
        <f t="shared" si="424"/>
        <v/>
      </c>
    </row>
    <row r="25106" spans="9:9" x14ac:dyDescent="0.25">
      <c r="I25106" t="str">
        <f t="shared" si="424"/>
        <v/>
      </c>
    </row>
    <row r="25107" spans="9:9" x14ac:dyDescent="0.25">
      <c r="I25107" t="str">
        <f t="shared" si="424"/>
        <v/>
      </c>
    </row>
    <row r="25108" spans="9:9" x14ac:dyDescent="0.25">
      <c r="I25108" t="str">
        <f t="shared" si="424"/>
        <v/>
      </c>
    </row>
    <row r="25109" spans="9:9" x14ac:dyDescent="0.25">
      <c r="I25109" t="str">
        <f t="shared" si="424"/>
        <v/>
      </c>
    </row>
    <row r="25110" spans="9:9" x14ac:dyDescent="0.25">
      <c r="I25110" t="str">
        <f t="shared" si="424"/>
        <v/>
      </c>
    </row>
    <row r="25111" spans="9:9" x14ac:dyDescent="0.25">
      <c r="I25111" t="str">
        <f t="shared" si="424"/>
        <v/>
      </c>
    </row>
    <row r="25112" spans="9:9" x14ac:dyDescent="0.25">
      <c r="I25112" t="str">
        <f t="shared" si="424"/>
        <v/>
      </c>
    </row>
    <row r="25113" spans="9:9" x14ac:dyDescent="0.25">
      <c r="I25113" t="str">
        <f t="shared" si="424"/>
        <v/>
      </c>
    </row>
    <row r="25114" spans="9:9" x14ac:dyDescent="0.25">
      <c r="I25114" t="str">
        <f t="shared" si="424"/>
        <v/>
      </c>
    </row>
    <row r="25115" spans="9:9" x14ac:dyDescent="0.25">
      <c r="I25115" t="str">
        <f t="shared" si="424"/>
        <v/>
      </c>
    </row>
    <row r="25116" spans="9:9" x14ac:dyDescent="0.25">
      <c r="I25116" t="str">
        <f t="shared" si="424"/>
        <v/>
      </c>
    </row>
    <row r="25117" spans="9:9" x14ac:dyDescent="0.25">
      <c r="I25117" t="str">
        <f t="shared" si="424"/>
        <v/>
      </c>
    </row>
    <row r="25118" spans="9:9" x14ac:dyDescent="0.25">
      <c r="I25118" t="str">
        <f t="shared" si="424"/>
        <v/>
      </c>
    </row>
    <row r="25119" spans="9:9" x14ac:dyDescent="0.25">
      <c r="I25119" t="str">
        <f t="shared" si="424"/>
        <v/>
      </c>
    </row>
    <row r="25120" spans="9:9" x14ac:dyDescent="0.25">
      <c r="I25120" t="str">
        <f t="shared" si="424"/>
        <v/>
      </c>
    </row>
    <row r="25121" spans="9:9" x14ac:dyDescent="0.25">
      <c r="I25121" t="str">
        <f t="shared" si="424"/>
        <v/>
      </c>
    </row>
    <row r="25122" spans="9:9" x14ac:dyDescent="0.25">
      <c r="I25122" t="str">
        <f t="shared" si="424"/>
        <v/>
      </c>
    </row>
    <row r="25123" spans="9:9" x14ac:dyDescent="0.25">
      <c r="I25123" t="str">
        <f t="shared" si="424"/>
        <v/>
      </c>
    </row>
    <row r="25124" spans="9:9" x14ac:dyDescent="0.25">
      <c r="I25124" t="str">
        <f t="shared" si="424"/>
        <v/>
      </c>
    </row>
    <row r="25125" spans="9:9" x14ac:dyDescent="0.25">
      <c r="I25125" t="str">
        <f t="shared" si="424"/>
        <v/>
      </c>
    </row>
    <row r="25126" spans="9:9" x14ac:dyDescent="0.25">
      <c r="I25126" t="str">
        <f t="shared" si="424"/>
        <v/>
      </c>
    </row>
    <row r="25127" spans="9:9" x14ac:dyDescent="0.25">
      <c r="I25127" t="str">
        <f t="shared" si="424"/>
        <v/>
      </c>
    </row>
    <row r="25128" spans="9:9" x14ac:dyDescent="0.25">
      <c r="I25128" t="str">
        <f t="shared" si="424"/>
        <v/>
      </c>
    </row>
    <row r="25129" spans="9:9" x14ac:dyDescent="0.25">
      <c r="I25129" t="str">
        <f t="shared" si="424"/>
        <v/>
      </c>
    </row>
    <row r="25130" spans="9:9" x14ac:dyDescent="0.25">
      <c r="I25130" t="str">
        <f t="shared" si="424"/>
        <v/>
      </c>
    </row>
    <row r="25131" spans="9:9" x14ac:dyDescent="0.25">
      <c r="I25131" t="str">
        <f t="shared" si="424"/>
        <v/>
      </c>
    </row>
    <row r="25132" spans="9:9" x14ac:dyDescent="0.25">
      <c r="I25132" t="str">
        <f t="shared" si="424"/>
        <v/>
      </c>
    </row>
    <row r="25133" spans="9:9" x14ac:dyDescent="0.25">
      <c r="I25133" t="str">
        <f t="shared" si="424"/>
        <v/>
      </c>
    </row>
    <row r="25134" spans="9:9" x14ac:dyDescent="0.25">
      <c r="I25134" t="str">
        <f t="shared" si="424"/>
        <v/>
      </c>
    </row>
    <row r="25135" spans="9:9" x14ac:dyDescent="0.25">
      <c r="I25135" t="str">
        <f t="shared" si="424"/>
        <v/>
      </c>
    </row>
    <row r="25136" spans="9:9" x14ac:dyDescent="0.25">
      <c r="I25136" t="str">
        <f t="shared" si="424"/>
        <v/>
      </c>
    </row>
    <row r="25137" spans="9:9" x14ac:dyDescent="0.25">
      <c r="I25137" t="str">
        <f t="shared" si="424"/>
        <v/>
      </c>
    </row>
    <row r="25138" spans="9:9" x14ac:dyDescent="0.25">
      <c r="I25138" t="str">
        <f t="shared" si="424"/>
        <v/>
      </c>
    </row>
    <row r="25139" spans="9:9" x14ac:dyDescent="0.25">
      <c r="I25139" t="str">
        <f t="shared" si="424"/>
        <v/>
      </c>
    </row>
    <row r="25140" spans="9:9" x14ac:dyDescent="0.25">
      <c r="I25140" t="str">
        <f t="shared" si="424"/>
        <v/>
      </c>
    </row>
    <row r="25141" spans="9:9" x14ac:dyDescent="0.25">
      <c r="I25141" t="str">
        <f t="shared" si="424"/>
        <v/>
      </c>
    </row>
    <row r="25142" spans="9:9" x14ac:dyDescent="0.25">
      <c r="I25142" t="str">
        <f t="shared" si="424"/>
        <v/>
      </c>
    </row>
    <row r="25143" spans="9:9" x14ac:dyDescent="0.25">
      <c r="I25143" t="str">
        <f t="shared" si="424"/>
        <v/>
      </c>
    </row>
    <row r="25144" spans="9:9" x14ac:dyDescent="0.25">
      <c r="I25144" t="str">
        <f t="shared" si="424"/>
        <v/>
      </c>
    </row>
    <row r="25145" spans="9:9" x14ac:dyDescent="0.25">
      <c r="I25145" t="str">
        <f t="shared" si="424"/>
        <v/>
      </c>
    </row>
    <row r="25146" spans="9:9" x14ac:dyDescent="0.25">
      <c r="I25146" t="str">
        <f t="shared" si="424"/>
        <v/>
      </c>
    </row>
    <row r="25147" spans="9:9" x14ac:dyDescent="0.25">
      <c r="I25147" t="str">
        <f t="shared" si="424"/>
        <v/>
      </c>
    </row>
    <row r="25148" spans="9:9" x14ac:dyDescent="0.25">
      <c r="I25148" t="str">
        <f t="shared" si="424"/>
        <v/>
      </c>
    </row>
    <row r="25149" spans="9:9" x14ac:dyDescent="0.25">
      <c r="I25149" t="str">
        <f t="shared" si="424"/>
        <v/>
      </c>
    </row>
    <row r="25150" spans="9:9" x14ac:dyDescent="0.25">
      <c r="I25150" t="str">
        <f t="shared" si="424"/>
        <v/>
      </c>
    </row>
    <row r="25151" spans="9:9" x14ac:dyDescent="0.25">
      <c r="I25151" t="str">
        <f t="shared" si="424"/>
        <v/>
      </c>
    </row>
    <row r="25152" spans="9:9" x14ac:dyDescent="0.25">
      <c r="I25152" t="str">
        <f t="shared" si="424"/>
        <v/>
      </c>
    </row>
    <row r="25153" spans="9:9" x14ac:dyDescent="0.25">
      <c r="I25153" t="str">
        <f t="shared" si="424"/>
        <v/>
      </c>
    </row>
    <row r="25154" spans="9:9" x14ac:dyDescent="0.25">
      <c r="I25154" t="str">
        <f t="shared" si="424"/>
        <v/>
      </c>
    </row>
    <row r="25155" spans="9:9" x14ac:dyDescent="0.25">
      <c r="I25155" t="str">
        <f t="shared" si="424"/>
        <v/>
      </c>
    </row>
    <row r="25156" spans="9:9" x14ac:dyDescent="0.25">
      <c r="I25156" t="str">
        <f t="shared" si="424"/>
        <v/>
      </c>
    </row>
    <row r="25157" spans="9:9" x14ac:dyDescent="0.25">
      <c r="I25157" t="str">
        <f t="shared" si="424"/>
        <v/>
      </c>
    </row>
    <row r="25158" spans="9:9" x14ac:dyDescent="0.25">
      <c r="I25158" t="str">
        <f t="shared" ref="I25158:I25221" si="425">IF(OR(H25158="",H25158="(blank)"),"",1)</f>
        <v/>
      </c>
    </row>
    <row r="25159" spans="9:9" x14ac:dyDescent="0.25">
      <c r="I25159" t="str">
        <f t="shared" si="425"/>
        <v/>
      </c>
    </row>
    <row r="25160" spans="9:9" x14ac:dyDescent="0.25">
      <c r="I25160" t="str">
        <f t="shared" si="425"/>
        <v/>
      </c>
    </row>
    <row r="25161" spans="9:9" x14ac:dyDescent="0.25">
      <c r="I25161" t="str">
        <f t="shared" si="425"/>
        <v/>
      </c>
    </row>
    <row r="25162" spans="9:9" x14ac:dyDescent="0.25">
      <c r="I25162" t="str">
        <f t="shared" si="425"/>
        <v/>
      </c>
    </row>
    <row r="25163" spans="9:9" x14ac:dyDescent="0.25">
      <c r="I25163" t="str">
        <f t="shared" si="425"/>
        <v/>
      </c>
    </row>
    <row r="25164" spans="9:9" x14ac:dyDescent="0.25">
      <c r="I25164" t="str">
        <f t="shared" si="425"/>
        <v/>
      </c>
    </row>
    <row r="25165" spans="9:9" x14ac:dyDescent="0.25">
      <c r="I25165" t="str">
        <f t="shared" si="425"/>
        <v/>
      </c>
    </row>
    <row r="25166" spans="9:9" x14ac:dyDescent="0.25">
      <c r="I25166" t="str">
        <f t="shared" si="425"/>
        <v/>
      </c>
    </row>
    <row r="25167" spans="9:9" x14ac:dyDescent="0.25">
      <c r="I25167" t="str">
        <f t="shared" si="425"/>
        <v/>
      </c>
    </row>
    <row r="25168" spans="9:9" x14ac:dyDescent="0.25">
      <c r="I25168" t="str">
        <f t="shared" si="425"/>
        <v/>
      </c>
    </row>
    <row r="25169" spans="9:9" x14ac:dyDescent="0.25">
      <c r="I25169" t="str">
        <f t="shared" si="425"/>
        <v/>
      </c>
    </row>
    <row r="25170" spans="9:9" x14ac:dyDescent="0.25">
      <c r="I25170" t="str">
        <f t="shared" si="425"/>
        <v/>
      </c>
    </row>
    <row r="25171" spans="9:9" x14ac:dyDescent="0.25">
      <c r="I25171" t="str">
        <f t="shared" si="425"/>
        <v/>
      </c>
    </row>
    <row r="25172" spans="9:9" x14ac:dyDescent="0.25">
      <c r="I25172" t="str">
        <f t="shared" si="425"/>
        <v/>
      </c>
    </row>
    <row r="25173" spans="9:9" x14ac:dyDescent="0.25">
      <c r="I25173" t="str">
        <f t="shared" si="425"/>
        <v/>
      </c>
    </row>
    <row r="25174" spans="9:9" x14ac:dyDescent="0.25">
      <c r="I25174" t="str">
        <f t="shared" si="425"/>
        <v/>
      </c>
    </row>
    <row r="25175" spans="9:9" x14ac:dyDescent="0.25">
      <c r="I25175" t="str">
        <f t="shared" si="425"/>
        <v/>
      </c>
    </row>
    <row r="25176" spans="9:9" x14ac:dyDescent="0.25">
      <c r="I25176" t="str">
        <f t="shared" si="425"/>
        <v/>
      </c>
    </row>
    <row r="25177" spans="9:9" x14ac:dyDescent="0.25">
      <c r="I25177" t="str">
        <f t="shared" si="425"/>
        <v/>
      </c>
    </row>
    <row r="25178" spans="9:9" x14ac:dyDescent="0.25">
      <c r="I25178" t="str">
        <f t="shared" si="425"/>
        <v/>
      </c>
    </row>
    <row r="25179" spans="9:9" x14ac:dyDescent="0.25">
      <c r="I25179" t="str">
        <f t="shared" si="425"/>
        <v/>
      </c>
    </row>
    <row r="25180" spans="9:9" x14ac:dyDescent="0.25">
      <c r="I25180" t="str">
        <f t="shared" si="425"/>
        <v/>
      </c>
    </row>
    <row r="25181" spans="9:9" x14ac:dyDescent="0.25">
      <c r="I25181" t="str">
        <f t="shared" si="425"/>
        <v/>
      </c>
    </row>
    <row r="25182" spans="9:9" x14ac:dyDescent="0.25">
      <c r="I25182" t="str">
        <f t="shared" si="425"/>
        <v/>
      </c>
    </row>
    <row r="25183" spans="9:9" x14ac:dyDescent="0.25">
      <c r="I25183" t="str">
        <f t="shared" si="425"/>
        <v/>
      </c>
    </row>
    <row r="25184" spans="9:9" x14ac:dyDescent="0.25">
      <c r="I25184" t="str">
        <f t="shared" si="425"/>
        <v/>
      </c>
    </row>
    <row r="25185" spans="9:9" x14ac:dyDescent="0.25">
      <c r="I25185" t="str">
        <f t="shared" si="425"/>
        <v/>
      </c>
    </row>
    <row r="25186" spans="9:9" x14ac:dyDescent="0.25">
      <c r="I25186" t="str">
        <f t="shared" si="425"/>
        <v/>
      </c>
    </row>
    <row r="25187" spans="9:9" x14ac:dyDescent="0.25">
      <c r="I25187" t="str">
        <f t="shared" si="425"/>
        <v/>
      </c>
    </row>
    <row r="25188" spans="9:9" x14ac:dyDescent="0.25">
      <c r="I25188" t="str">
        <f t="shared" si="425"/>
        <v/>
      </c>
    </row>
    <row r="25189" spans="9:9" x14ac:dyDescent="0.25">
      <c r="I25189" t="str">
        <f t="shared" si="425"/>
        <v/>
      </c>
    </row>
    <row r="25190" spans="9:9" x14ac:dyDescent="0.25">
      <c r="I25190" t="str">
        <f t="shared" si="425"/>
        <v/>
      </c>
    </row>
    <row r="25191" spans="9:9" x14ac:dyDescent="0.25">
      <c r="I25191" t="str">
        <f t="shared" si="425"/>
        <v/>
      </c>
    </row>
    <row r="25192" spans="9:9" x14ac:dyDescent="0.25">
      <c r="I25192" t="str">
        <f t="shared" si="425"/>
        <v/>
      </c>
    </row>
    <row r="25193" spans="9:9" x14ac:dyDescent="0.25">
      <c r="I25193" t="str">
        <f t="shared" si="425"/>
        <v/>
      </c>
    </row>
    <row r="25194" spans="9:9" x14ac:dyDescent="0.25">
      <c r="I25194" t="str">
        <f t="shared" si="425"/>
        <v/>
      </c>
    </row>
    <row r="25195" spans="9:9" x14ac:dyDescent="0.25">
      <c r="I25195" t="str">
        <f t="shared" si="425"/>
        <v/>
      </c>
    </row>
    <row r="25196" spans="9:9" x14ac:dyDescent="0.25">
      <c r="I25196" t="str">
        <f t="shared" si="425"/>
        <v/>
      </c>
    </row>
    <row r="25197" spans="9:9" x14ac:dyDescent="0.25">
      <c r="I25197" t="str">
        <f t="shared" si="425"/>
        <v/>
      </c>
    </row>
    <row r="25198" spans="9:9" x14ac:dyDescent="0.25">
      <c r="I25198" t="str">
        <f t="shared" si="425"/>
        <v/>
      </c>
    </row>
    <row r="25199" spans="9:9" x14ac:dyDescent="0.25">
      <c r="I25199" t="str">
        <f t="shared" si="425"/>
        <v/>
      </c>
    </row>
    <row r="25200" spans="9:9" x14ac:dyDescent="0.25">
      <c r="I25200" t="str">
        <f t="shared" si="425"/>
        <v/>
      </c>
    </row>
    <row r="25201" spans="9:9" x14ac:dyDescent="0.25">
      <c r="I25201" t="str">
        <f t="shared" si="425"/>
        <v/>
      </c>
    </row>
    <row r="25202" spans="9:9" x14ac:dyDescent="0.25">
      <c r="I25202" t="str">
        <f t="shared" si="425"/>
        <v/>
      </c>
    </row>
    <row r="25203" spans="9:9" x14ac:dyDescent="0.25">
      <c r="I25203" t="str">
        <f t="shared" si="425"/>
        <v/>
      </c>
    </row>
    <row r="25204" spans="9:9" x14ac:dyDescent="0.25">
      <c r="I25204" t="str">
        <f t="shared" si="425"/>
        <v/>
      </c>
    </row>
    <row r="25205" spans="9:9" x14ac:dyDescent="0.25">
      <c r="I25205" t="str">
        <f t="shared" si="425"/>
        <v/>
      </c>
    </row>
    <row r="25206" spans="9:9" x14ac:dyDescent="0.25">
      <c r="I25206" t="str">
        <f t="shared" si="425"/>
        <v/>
      </c>
    </row>
    <row r="25207" spans="9:9" x14ac:dyDescent="0.25">
      <c r="I25207" t="str">
        <f t="shared" si="425"/>
        <v/>
      </c>
    </row>
    <row r="25208" spans="9:9" x14ac:dyDescent="0.25">
      <c r="I25208" t="str">
        <f t="shared" si="425"/>
        <v/>
      </c>
    </row>
    <row r="25209" spans="9:9" x14ac:dyDescent="0.25">
      <c r="I25209" t="str">
        <f t="shared" si="425"/>
        <v/>
      </c>
    </row>
    <row r="25210" spans="9:9" x14ac:dyDescent="0.25">
      <c r="I25210" t="str">
        <f t="shared" si="425"/>
        <v/>
      </c>
    </row>
    <row r="25211" spans="9:9" x14ac:dyDescent="0.25">
      <c r="I25211" t="str">
        <f t="shared" si="425"/>
        <v/>
      </c>
    </row>
    <row r="25212" spans="9:9" x14ac:dyDescent="0.25">
      <c r="I25212" t="str">
        <f t="shared" si="425"/>
        <v/>
      </c>
    </row>
    <row r="25213" spans="9:9" x14ac:dyDescent="0.25">
      <c r="I25213" t="str">
        <f t="shared" si="425"/>
        <v/>
      </c>
    </row>
    <row r="25214" spans="9:9" x14ac:dyDescent="0.25">
      <c r="I25214" t="str">
        <f t="shared" si="425"/>
        <v/>
      </c>
    </row>
    <row r="25215" spans="9:9" x14ac:dyDescent="0.25">
      <c r="I25215" t="str">
        <f t="shared" si="425"/>
        <v/>
      </c>
    </row>
    <row r="25216" spans="9:9" x14ac:dyDescent="0.25">
      <c r="I25216" t="str">
        <f t="shared" si="425"/>
        <v/>
      </c>
    </row>
    <row r="25217" spans="9:9" x14ac:dyDescent="0.25">
      <c r="I25217" t="str">
        <f t="shared" si="425"/>
        <v/>
      </c>
    </row>
    <row r="25218" spans="9:9" x14ac:dyDescent="0.25">
      <c r="I25218" t="str">
        <f t="shared" si="425"/>
        <v/>
      </c>
    </row>
    <row r="25219" spans="9:9" x14ac:dyDescent="0.25">
      <c r="I25219" t="str">
        <f t="shared" si="425"/>
        <v/>
      </c>
    </row>
    <row r="25220" spans="9:9" x14ac:dyDescent="0.25">
      <c r="I25220" t="str">
        <f t="shared" si="425"/>
        <v/>
      </c>
    </row>
    <row r="25221" spans="9:9" x14ac:dyDescent="0.25">
      <c r="I25221" t="str">
        <f t="shared" si="425"/>
        <v/>
      </c>
    </row>
    <row r="25222" spans="9:9" x14ac:dyDescent="0.25">
      <c r="I25222" t="str">
        <f t="shared" ref="I25222:I25285" si="426">IF(OR(H25222="",H25222="(blank)"),"",1)</f>
        <v/>
      </c>
    </row>
    <row r="25223" spans="9:9" x14ac:dyDescent="0.25">
      <c r="I25223" t="str">
        <f t="shared" si="426"/>
        <v/>
      </c>
    </row>
    <row r="25224" spans="9:9" x14ac:dyDescent="0.25">
      <c r="I25224" t="str">
        <f t="shared" si="426"/>
        <v/>
      </c>
    </row>
    <row r="25225" spans="9:9" x14ac:dyDescent="0.25">
      <c r="I25225" t="str">
        <f t="shared" si="426"/>
        <v/>
      </c>
    </row>
    <row r="25226" spans="9:9" x14ac:dyDescent="0.25">
      <c r="I25226" t="str">
        <f t="shared" si="426"/>
        <v/>
      </c>
    </row>
    <row r="25227" spans="9:9" x14ac:dyDescent="0.25">
      <c r="I25227" t="str">
        <f t="shared" si="426"/>
        <v/>
      </c>
    </row>
    <row r="25228" spans="9:9" x14ac:dyDescent="0.25">
      <c r="I25228" t="str">
        <f t="shared" si="426"/>
        <v/>
      </c>
    </row>
    <row r="25229" spans="9:9" x14ac:dyDescent="0.25">
      <c r="I25229" t="str">
        <f t="shared" si="426"/>
        <v/>
      </c>
    </row>
    <row r="25230" spans="9:9" x14ac:dyDescent="0.25">
      <c r="I25230" t="str">
        <f t="shared" si="426"/>
        <v/>
      </c>
    </row>
    <row r="25231" spans="9:9" x14ac:dyDescent="0.25">
      <c r="I25231" t="str">
        <f t="shared" si="426"/>
        <v/>
      </c>
    </row>
    <row r="25232" spans="9:9" x14ac:dyDescent="0.25">
      <c r="I25232" t="str">
        <f t="shared" si="426"/>
        <v/>
      </c>
    </row>
    <row r="25233" spans="9:9" x14ac:dyDescent="0.25">
      <c r="I25233" t="str">
        <f t="shared" si="426"/>
        <v/>
      </c>
    </row>
    <row r="25234" spans="9:9" x14ac:dyDescent="0.25">
      <c r="I25234" t="str">
        <f t="shared" si="426"/>
        <v/>
      </c>
    </row>
    <row r="25235" spans="9:9" x14ac:dyDescent="0.25">
      <c r="I25235" t="str">
        <f t="shared" si="426"/>
        <v/>
      </c>
    </row>
    <row r="25236" spans="9:9" x14ac:dyDescent="0.25">
      <c r="I25236" t="str">
        <f t="shared" si="426"/>
        <v/>
      </c>
    </row>
    <row r="25237" spans="9:9" x14ac:dyDescent="0.25">
      <c r="I25237" t="str">
        <f t="shared" si="426"/>
        <v/>
      </c>
    </row>
    <row r="25238" spans="9:9" x14ac:dyDescent="0.25">
      <c r="I25238" t="str">
        <f t="shared" si="426"/>
        <v/>
      </c>
    </row>
    <row r="25239" spans="9:9" x14ac:dyDescent="0.25">
      <c r="I25239" t="str">
        <f t="shared" si="426"/>
        <v/>
      </c>
    </row>
    <row r="25240" spans="9:9" x14ac:dyDescent="0.25">
      <c r="I25240" t="str">
        <f t="shared" si="426"/>
        <v/>
      </c>
    </row>
    <row r="25241" spans="9:9" x14ac:dyDescent="0.25">
      <c r="I25241" t="str">
        <f t="shared" si="426"/>
        <v/>
      </c>
    </row>
    <row r="25242" spans="9:9" x14ac:dyDescent="0.25">
      <c r="I25242" t="str">
        <f t="shared" si="426"/>
        <v/>
      </c>
    </row>
    <row r="25243" spans="9:9" x14ac:dyDescent="0.25">
      <c r="I25243" t="str">
        <f t="shared" si="426"/>
        <v/>
      </c>
    </row>
    <row r="25244" spans="9:9" x14ac:dyDescent="0.25">
      <c r="I25244" t="str">
        <f t="shared" si="426"/>
        <v/>
      </c>
    </row>
    <row r="25245" spans="9:9" x14ac:dyDescent="0.25">
      <c r="I25245" t="str">
        <f t="shared" si="426"/>
        <v/>
      </c>
    </row>
    <row r="25246" spans="9:9" x14ac:dyDescent="0.25">
      <c r="I25246" t="str">
        <f t="shared" si="426"/>
        <v/>
      </c>
    </row>
    <row r="25247" spans="9:9" x14ac:dyDescent="0.25">
      <c r="I25247" t="str">
        <f t="shared" si="426"/>
        <v/>
      </c>
    </row>
    <row r="25248" spans="9:9" x14ac:dyDescent="0.25">
      <c r="I25248" t="str">
        <f t="shared" si="426"/>
        <v/>
      </c>
    </row>
    <row r="25249" spans="9:9" x14ac:dyDescent="0.25">
      <c r="I25249" t="str">
        <f t="shared" si="426"/>
        <v/>
      </c>
    </row>
    <row r="25250" spans="9:9" x14ac:dyDescent="0.25">
      <c r="I25250" t="str">
        <f t="shared" si="426"/>
        <v/>
      </c>
    </row>
    <row r="25251" spans="9:9" x14ac:dyDescent="0.25">
      <c r="I25251" t="str">
        <f t="shared" si="426"/>
        <v/>
      </c>
    </row>
    <row r="25252" spans="9:9" x14ac:dyDescent="0.25">
      <c r="I25252" t="str">
        <f t="shared" si="426"/>
        <v/>
      </c>
    </row>
    <row r="25253" spans="9:9" x14ac:dyDescent="0.25">
      <c r="I25253" t="str">
        <f t="shared" si="426"/>
        <v/>
      </c>
    </row>
    <row r="25254" spans="9:9" x14ac:dyDescent="0.25">
      <c r="I25254" t="str">
        <f t="shared" si="426"/>
        <v/>
      </c>
    </row>
    <row r="25255" spans="9:9" x14ac:dyDescent="0.25">
      <c r="I25255" t="str">
        <f t="shared" si="426"/>
        <v/>
      </c>
    </row>
    <row r="25256" spans="9:9" x14ac:dyDescent="0.25">
      <c r="I25256" t="str">
        <f t="shared" si="426"/>
        <v/>
      </c>
    </row>
    <row r="25257" spans="9:9" x14ac:dyDescent="0.25">
      <c r="I25257" t="str">
        <f t="shared" si="426"/>
        <v/>
      </c>
    </row>
    <row r="25258" spans="9:9" x14ac:dyDescent="0.25">
      <c r="I25258" t="str">
        <f t="shared" si="426"/>
        <v/>
      </c>
    </row>
    <row r="25259" spans="9:9" x14ac:dyDescent="0.25">
      <c r="I25259" t="str">
        <f t="shared" si="426"/>
        <v/>
      </c>
    </row>
    <row r="25260" spans="9:9" x14ac:dyDescent="0.25">
      <c r="I25260" t="str">
        <f t="shared" si="426"/>
        <v/>
      </c>
    </row>
    <row r="25261" spans="9:9" x14ac:dyDescent="0.25">
      <c r="I25261" t="str">
        <f t="shared" si="426"/>
        <v/>
      </c>
    </row>
    <row r="25262" spans="9:9" x14ac:dyDescent="0.25">
      <c r="I25262" t="str">
        <f t="shared" si="426"/>
        <v/>
      </c>
    </row>
    <row r="25263" spans="9:9" x14ac:dyDescent="0.25">
      <c r="I25263" t="str">
        <f t="shared" si="426"/>
        <v/>
      </c>
    </row>
    <row r="25264" spans="9:9" x14ac:dyDescent="0.25">
      <c r="I25264" t="str">
        <f t="shared" si="426"/>
        <v/>
      </c>
    </row>
    <row r="25265" spans="9:9" x14ac:dyDescent="0.25">
      <c r="I25265" t="str">
        <f t="shared" si="426"/>
        <v/>
      </c>
    </row>
    <row r="25266" spans="9:9" x14ac:dyDescent="0.25">
      <c r="I25266" t="str">
        <f t="shared" si="426"/>
        <v/>
      </c>
    </row>
    <row r="25267" spans="9:9" x14ac:dyDescent="0.25">
      <c r="I25267" t="str">
        <f t="shared" si="426"/>
        <v/>
      </c>
    </row>
    <row r="25268" spans="9:9" x14ac:dyDescent="0.25">
      <c r="I25268" t="str">
        <f t="shared" si="426"/>
        <v/>
      </c>
    </row>
    <row r="25269" spans="9:9" x14ac:dyDescent="0.25">
      <c r="I25269" t="str">
        <f t="shared" si="426"/>
        <v/>
      </c>
    </row>
    <row r="25270" spans="9:9" x14ac:dyDescent="0.25">
      <c r="I25270" t="str">
        <f t="shared" si="426"/>
        <v/>
      </c>
    </row>
    <row r="25271" spans="9:9" x14ac:dyDescent="0.25">
      <c r="I25271" t="str">
        <f t="shared" si="426"/>
        <v/>
      </c>
    </row>
    <row r="25272" spans="9:9" x14ac:dyDescent="0.25">
      <c r="I25272" t="str">
        <f t="shared" si="426"/>
        <v/>
      </c>
    </row>
    <row r="25273" spans="9:9" x14ac:dyDescent="0.25">
      <c r="I25273" t="str">
        <f t="shared" si="426"/>
        <v/>
      </c>
    </row>
    <row r="25274" spans="9:9" x14ac:dyDescent="0.25">
      <c r="I25274" t="str">
        <f t="shared" si="426"/>
        <v/>
      </c>
    </row>
    <row r="25275" spans="9:9" x14ac:dyDescent="0.25">
      <c r="I25275" t="str">
        <f t="shared" si="426"/>
        <v/>
      </c>
    </row>
    <row r="25276" spans="9:9" x14ac:dyDescent="0.25">
      <c r="I25276" t="str">
        <f t="shared" si="426"/>
        <v/>
      </c>
    </row>
    <row r="25277" spans="9:9" x14ac:dyDescent="0.25">
      <c r="I25277" t="str">
        <f t="shared" si="426"/>
        <v/>
      </c>
    </row>
    <row r="25278" spans="9:9" x14ac:dyDescent="0.25">
      <c r="I25278" t="str">
        <f t="shared" si="426"/>
        <v/>
      </c>
    </row>
    <row r="25279" spans="9:9" x14ac:dyDescent="0.25">
      <c r="I25279" t="str">
        <f t="shared" si="426"/>
        <v/>
      </c>
    </row>
    <row r="25280" spans="9:9" x14ac:dyDescent="0.25">
      <c r="I25280" t="str">
        <f t="shared" si="426"/>
        <v/>
      </c>
    </row>
    <row r="25281" spans="9:9" x14ac:dyDescent="0.25">
      <c r="I25281" t="str">
        <f t="shared" si="426"/>
        <v/>
      </c>
    </row>
    <row r="25282" spans="9:9" x14ac:dyDescent="0.25">
      <c r="I25282" t="str">
        <f t="shared" si="426"/>
        <v/>
      </c>
    </row>
    <row r="25283" spans="9:9" x14ac:dyDescent="0.25">
      <c r="I25283" t="str">
        <f t="shared" si="426"/>
        <v/>
      </c>
    </row>
    <row r="25284" spans="9:9" x14ac:dyDescent="0.25">
      <c r="I25284" t="str">
        <f t="shared" si="426"/>
        <v/>
      </c>
    </row>
    <row r="25285" spans="9:9" x14ac:dyDescent="0.25">
      <c r="I25285" t="str">
        <f t="shared" si="426"/>
        <v/>
      </c>
    </row>
    <row r="25286" spans="9:9" x14ac:dyDescent="0.25">
      <c r="I25286" t="str">
        <f t="shared" ref="I25286:I25321" si="427">IF(OR(H25286="",H25286="(blank)"),"",1)</f>
        <v/>
      </c>
    </row>
    <row r="25287" spans="9:9" x14ac:dyDescent="0.25">
      <c r="I25287" t="str">
        <f t="shared" si="427"/>
        <v/>
      </c>
    </row>
    <row r="25288" spans="9:9" x14ac:dyDescent="0.25">
      <c r="I25288" t="str">
        <f t="shared" si="427"/>
        <v/>
      </c>
    </row>
    <row r="25289" spans="9:9" x14ac:dyDescent="0.25">
      <c r="I25289" t="str">
        <f t="shared" si="427"/>
        <v/>
      </c>
    </row>
    <row r="25290" spans="9:9" x14ac:dyDescent="0.25">
      <c r="I25290" t="str">
        <f t="shared" si="427"/>
        <v/>
      </c>
    </row>
    <row r="25291" spans="9:9" x14ac:dyDescent="0.25">
      <c r="I25291" t="str">
        <f t="shared" si="427"/>
        <v/>
      </c>
    </row>
    <row r="25292" spans="9:9" x14ac:dyDescent="0.25">
      <c r="I25292" t="str">
        <f t="shared" si="427"/>
        <v/>
      </c>
    </row>
    <row r="25293" spans="9:9" x14ac:dyDescent="0.25">
      <c r="I25293" t="str">
        <f t="shared" si="427"/>
        <v/>
      </c>
    </row>
    <row r="25294" spans="9:9" x14ac:dyDescent="0.25">
      <c r="I25294" t="str">
        <f t="shared" si="427"/>
        <v/>
      </c>
    </row>
    <row r="25295" spans="9:9" x14ac:dyDescent="0.25">
      <c r="I25295" t="str">
        <f t="shared" si="427"/>
        <v/>
      </c>
    </row>
    <row r="25296" spans="9:9" x14ac:dyDescent="0.25">
      <c r="I25296" t="str">
        <f t="shared" si="427"/>
        <v/>
      </c>
    </row>
    <row r="25297" spans="9:9" x14ac:dyDescent="0.25">
      <c r="I25297" t="str">
        <f t="shared" si="427"/>
        <v/>
      </c>
    </row>
    <row r="25298" spans="9:9" x14ac:dyDescent="0.25">
      <c r="I25298" t="str">
        <f t="shared" si="427"/>
        <v/>
      </c>
    </row>
    <row r="25299" spans="9:9" x14ac:dyDescent="0.25">
      <c r="I25299" t="str">
        <f t="shared" si="427"/>
        <v/>
      </c>
    </row>
    <row r="25300" spans="9:9" x14ac:dyDescent="0.25">
      <c r="I25300" t="str">
        <f t="shared" si="427"/>
        <v/>
      </c>
    </row>
    <row r="25301" spans="9:9" x14ac:dyDescent="0.25">
      <c r="I25301" t="str">
        <f t="shared" si="427"/>
        <v/>
      </c>
    </row>
    <row r="25302" spans="9:9" x14ac:dyDescent="0.25">
      <c r="I25302" t="str">
        <f t="shared" si="427"/>
        <v/>
      </c>
    </row>
    <row r="25303" spans="9:9" x14ac:dyDescent="0.25">
      <c r="I25303" t="str">
        <f t="shared" si="427"/>
        <v/>
      </c>
    </row>
    <row r="25304" spans="9:9" x14ac:dyDescent="0.25">
      <c r="I25304" t="str">
        <f t="shared" si="427"/>
        <v/>
      </c>
    </row>
    <row r="25305" spans="9:9" x14ac:dyDescent="0.25">
      <c r="I25305" t="str">
        <f t="shared" si="427"/>
        <v/>
      </c>
    </row>
    <row r="25306" spans="9:9" x14ac:dyDescent="0.25">
      <c r="I25306" t="str">
        <f t="shared" si="427"/>
        <v/>
      </c>
    </row>
    <row r="25307" spans="9:9" x14ac:dyDescent="0.25">
      <c r="I25307" t="str">
        <f t="shared" si="427"/>
        <v/>
      </c>
    </row>
    <row r="25308" spans="9:9" x14ac:dyDescent="0.25">
      <c r="I25308" t="str">
        <f t="shared" si="427"/>
        <v/>
      </c>
    </row>
    <row r="25309" spans="9:9" x14ac:dyDescent="0.25">
      <c r="I25309" t="str">
        <f t="shared" si="427"/>
        <v/>
      </c>
    </row>
    <row r="25310" spans="9:9" x14ac:dyDescent="0.25">
      <c r="I25310" t="str">
        <f t="shared" si="427"/>
        <v/>
      </c>
    </row>
    <row r="25311" spans="9:9" x14ac:dyDescent="0.25">
      <c r="I25311" t="str">
        <f t="shared" si="427"/>
        <v/>
      </c>
    </row>
    <row r="25312" spans="9:9" x14ac:dyDescent="0.25">
      <c r="I25312" t="str">
        <f t="shared" si="427"/>
        <v/>
      </c>
    </row>
    <row r="25313" spans="9:9" x14ac:dyDescent="0.25">
      <c r="I25313" t="str">
        <f t="shared" si="427"/>
        <v/>
      </c>
    </row>
    <row r="25314" spans="9:9" x14ac:dyDescent="0.25">
      <c r="I25314" t="str">
        <f t="shared" si="427"/>
        <v/>
      </c>
    </row>
    <row r="25315" spans="9:9" x14ac:dyDescent="0.25">
      <c r="I25315" t="str">
        <f t="shared" si="427"/>
        <v/>
      </c>
    </row>
    <row r="25316" spans="9:9" x14ac:dyDescent="0.25">
      <c r="I25316" t="str">
        <f t="shared" si="427"/>
        <v/>
      </c>
    </row>
    <row r="25317" spans="9:9" x14ac:dyDescent="0.25">
      <c r="I25317" t="str">
        <f t="shared" si="427"/>
        <v/>
      </c>
    </row>
    <row r="25318" spans="9:9" x14ac:dyDescent="0.25">
      <c r="I25318" t="str">
        <f t="shared" si="427"/>
        <v/>
      </c>
    </row>
    <row r="25319" spans="9:9" x14ac:dyDescent="0.25">
      <c r="I25319" t="str">
        <f t="shared" si="427"/>
        <v/>
      </c>
    </row>
    <row r="25320" spans="9:9" x14ac:dyDescent="0.25">
      <c r="I25320" t="str">
        <f t="shared" si="427"/>
        <v/>
      </c>
    </row>
    <row r="25321" spans="9:9" x14ac:dyDescent="0.25">
      <c r="I25321" t="str">
        <f t="shared" si="427"/>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D1589-5D89-42C1-B263-9441FE9FEEC6}">
  <dimension ref="B3:C14"/>
  <sheetViews>
    <sheetView workbookViewId="0">
      <selection activeCell="H10" sqref="H10"/>
    </sheetView>
  </sheetViews>
  <sheetFormatPr defaultRowHeight="13.2" x14ac:dyDescent="0.25"/>
  <sheetData>
    <row r="3" spans="2:3" x14ac:dyDescent="0.25">
      <c r="B3">
        <v>1</v>
      </c>
      <c r="C3" t="s">
        <v>17</v>
      </c>
    </row>
    <row r="4" spans="2:3" x14ac:dyDescent="0.25">
      <c r="B4">
        <v>2</v>
      </c>
      <c r="C4" t="s">
        <v>18</v>
      </c>
    </row>
    <row r="5" spans="2:3" x14ac:dyDescent="0.25">
      <c r="B5">
        <v>3</v>
      </c>
      <c r="C5" t="s">
        <v>19</v>
      </c>
    </row>
    <row r="6" spans="2:3" x14ac:dyDescent="0.25">
      <c r="B6">
        <v>4</v>
      </c>
      <c r="C6" t="s">
        <v>20</v>
      </c>
    </row>
    <row r="7" spans="2:3" x14ac:dyDescent="0.25">
      <c r="B7">
        <v>5</v>
      </c>
      <c r="C7" t="s">
        <v>21</v>
      </c>
    </row>
    <row r="8" spans="2:3" x14ac:dyDescent="0.25">
      <c r="B8">
        <v>6</v>
      </c>
      <c r="C8" t="s">
        <v>22</v>
      </c>
    </row>
    <row r="9" spans="2:3" x14ac:dyDescent="0.25">
      <c r="B9">
        <v>7</v>
      </c>
      <c r="C9" t="s">
        <v>23</v>
      </c>
    </row>
    <row r="10" spans="2:3" x14ac:dyDescent="0.25">
      <c r="B10">
        <v>8</v>
      </c>
      <c r="C10" t="s">
        <v>24</v>
      </c>
    </row>
    <row r="11" spans="2:3" x14ac:dyDescent="0.25">
      <c r="B11">
        <v>9</v>
      </c>
      <c r="C11" t="s">
        <v>25</v>
      </c>
    </row>
    <row r="12" spans="2:3" x14ac:dyDescent="0.25">
      <c r="B12">
        <v>10</v>
      </c>
      <c r="C12" t="s">
        <v>26</v>
      </c>
    </row>
    <row r="13" spans="2:3" x14ac:dyDescent="0.25">
      <c r="B13">
        <v>11</v>
      </c>
      <c r="C13" t="s">
        <v>27</v>
      </c>
    </row>
    <row r="14" spans="2:3" x14ac:dyDescent="0.25">
      <c r="B14">
        <v>12</v>
      </c>
      <c r="C14" t="s">
        <v>28</v>
      </c>
    </row>
  </sheetData>
  <phoneticPr fontId="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03BD6CED16784C9848793BCB8A8B5C" ma:contentTypeVersion="13" ma:contentTypeDescription="Create a new document." ma:contentTypeScope="" ma:versionID="847bee06aa7b2a33407fac2f45700239">
  <xsd:schema xmlns:xsd="http://www.w3.org/2001/XMLSchema" xmlns:xs="http://www.w3.org/2001/XMLSchema" xmlns:p="http://schemas.microsoft.com/office/2006/metadata/properties" xmlns:ns3="dda6fff3-f3be-4414-8fe7-bdde5e113c2e" xmlns:ns4="cafdd227-729a-45e1-a1b3-6b82500adb76" targetNamespace="http://schemas.microsoft.com/office/2006/metadata/properties" ma:root="true" ma:fieldsID="b32395141e4195432d6adc35cd352e5e" ns3:_="" ns4:_="">
    <xsd:import namespace="dda6fff3-f3be-4414-8fe7-bdde5e113c2e"/>
    <xsd:import namespace="cafdd227-729a-45e1-a1b3-6b82500adb7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a6fff3-f3be-4414-8fe7-bdde5e113c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fdd227-729a-45e1-a1b3-6b82500adb7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I D A A B Q S w M E F A A C A A g A M F a D 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D B W g 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V o N S K I p H u A 4 A A A A R A A A A E w A c A E Z v c m 1 1 b G F z L 1 N l Y 3 R p b 2 4 x L m 0 g o h g A K K A U A A A A A A A A A A A A A A A A A A A A A A A A A A A A K 0 5 N L s n M z 1 M I h t C G 1 g B Q S w E C L Q A U A A I A C A A w V o N S j Q a H k K I A A A D 1 A A A A E g A A A A A A A A A A A A A A A A A A A A A A Q 2 9 u Z m l n L 1 B h Y 2 t h Z 2 U u e G 1 s U E s B A i 0 A F A A C A A g A M F a D U g / K 6 a u k A A A A 6 Q A A A B M A A A A A A A A A A A A A A A A A 7 g A A A F t D b 2 5 0 Z W 5 0 X 1 R 5 c G V z X S 5 4 b W x Q S w E C L Q A U A A I A C A A w V o N 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C J v t 0 S y 2 A 9 M n x h G 5 Y A S z S c A A A A A A g A A A A A A E G Y A A A A B A A A g A A A A U 7 q y i V N W K I m x v X 3 l r G 3 z m A N P j 0 l x p r v o h a M 4 O 2 6 U z i k A A A A A D o A A A A A C A A A g A A A A b 6 / a V h 8 B x + D g 3 / n v 3 Y 1 y 0 F q P p T B k S E s J y h 1 b r U m l y y x Q A A A A H b e F k f V r p N 6 c C B D d 7 2 T / s 2 z B c 0 e u 2 l T R y x G 0 Q Q N l B u K u 6 x F L F 1 P / S y l h d U 5 T G r U h E L e 2 w D Y T 7 X r S 4 L n 9 l X N 6 y 2 W L O h 6 k M k s y + Z 5 9 c L Y f X O h A A A A A s q 8 i M t 5 v 5 M x 0 U k o m 5 a R y i j 1 m T 1 V j l i j D b G p e D 8 / 8 6 6 E c d t C 4 D u D b f 0 m F 8 y + 3 U L V Y q 1 Q r 6 k 8 m v g F y B q U f K x J 6 3 g = = < / D a t a M a s h u p > 
</file>

<file path=customXml/itemProps1.xml><?xml version="1.0" encoding="utf-8"?>
<ds:datastoreItem xmlns:ds="http://schemas.openxmlformats.org/officeDocument/2006/customXml" ds:itemID="{6F4E3719-A95F-4216-8AC5-A76BBA28C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a6fff3-f3be-4414-8fe7-bdde5e113c2e"/>
    <ds:schemaRef ds:uri="cafdd227-729a-45e1-a1b3-6b82500adb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6F8956-EF26-41EB-B1FF-C7AB00322EBB}">
  <ds:schemaRefs>
    <ds:schemaRef ds:uri="http://schemas.microsoft.com/sharepoint/v3/contenttype/forms"/>
  </ds:schemaRefs>
</ds:datastoreItem>
</file>

<file path=customXml/itemProps3.xml><?xml version="1.0" encoding="utf-8"?>
<ds:datastoreItem xmlns:ds="http://schemas.openxmlformats.org/officeDocument/2006/customXml" ds:itemID="{9C5F4268-68C8-44DC-95E5-FC029D660991}">
  <ds:schemaRefs>
    <ds:schemaRef ds:uri="http://schemas.microsoft.com/office/2006/documentManagement/types"/>
    <ds:schemaRef ds:uri="http://schemas.openxmlformats.org/package/2006/metadata/core-properties"/>
    <ds:schemaRef ds:uri="http://www.w3.org/XML/1998/namespace"/>
    <ds:schemaRef ds:uri="http://purl.org/dc/elements/1.1/"/>
    <ds:schemaRef ds:uri="dda6fff3-f3be-4414-8fe7-bdde5e113c2e"/>
    <ds:schemaRef ds:uri="http://purl.org/dc/terms/"/>
    <ds:schemaRef ds:uri="http://purl.org/dc/dcmitype/"/>
    <ds:schemaRef ds:uri="http://schemas.microsoft.com/office/infopath/2007/PartnerControls"/>
    <ds:schemaRef ds:uri="cafdd227-729a-45e1-a1b3-6b82500adb76"/>
    <ds:schemaRef ds:uri="http://schemas.microsoft.com/office/2006/metadata/properties"/>
  </ds:schemaRefs>
</ds:datastoreItem>
</file>

<file path=customXml/itemProps4.xml><?xml version="1.0" encoding="utf-8"?>
<ds:datastoreItem xmlns:ds="http://schemas.openxmlformats.org/officeDocument/2006/customXml" ds:itemID="{C67B1C36-39B2-4DB4-96A4-CA08510B0B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Setting and Lists</vt:lpstr>
      <vt:lpstr>Customer Orders Management</vt:lpstr>
      <vt:lpstr>DIFOT Raw Data</vt:lpstr>
      <vt:lpstr>Work Order Tracking</vt:lpstr>
      <vt:lpstr>Sheet3</vt:lpstr>
      <vt:lpstr>Dashboard</vt: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Stockkamp, Felix</dc:creator>
  <cp:lastModifiedBy>kareem mostafa</cp:lastModifiedBy>
  <cp:lastPrinted>2020-12-02T20:52:53Z</cp:lastPrinted>
  <dcterms:created xsi:type="dcterms:W3CDTF">2020-08-23T16:46:06Z</dcterms:created>
  <dcterms:modified xsi:type="dcterms:W3CDTF">2025-02-16T18:55:33Z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0x0101002903BD6CED16784C9848793BCB8A8B5C</vt:lpwstr>
  </property>
</Properties>
</file>